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x-emf" Extension="emf"/>
  <Default ContentType="application/vnd.openxmlformats-package.relationships+xml" Extension="rels"/>
  <Default ContentType="application/vnd.openxmlformats-officedocument.vmlDrawing" Extension="vml"/>
  <Default ContentType="application/vnd.ms-excel" Extension="x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calcChain+xml" PartName="/xl/calcChain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comments+xml" PartName="/xl/comments3.xml"/>
  <Override ContentType="application/vnd.openxmlformats-officedocument.spreadsheetml.connections+xml" PartName="/xl/connection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2.xml"/>
  <Override ContentType="application/vnd.openxmlformats-officedocument.spreadsheetml.externalLink+xml" PartName="/xl/externalLinks/externalLink3.xml"/>
  <Override ContentType="application/vnd.openxmlformats-officedocument.spreadsheetml.externalLink+xml" PartName="/xl/externalLinks/externalLink4.xml"/>
  <Override ContentType="application/vnd.openxmlformats-officedocument.spreadsheetml.externalLink+xml" PartName="/xl/externalLinks/externalLink5.xml"/>
  <Override ContentType="application/vnd.openxmlformats-officedocument.spreadsheetml.externalLink+xml" PartName="/xl/externalLinks/externalLink6.xml"/>
  <Override ContentType="application/vnd.openxmlformats-officedocument.spreadsheetml.externalLink+xml" PartName="/xl/externalLinks/externalLink7.xml"/>
  <Override ContentType="application/vnd.openxmlformats-officedocument.spreadsheetml.externalLink+xml" PartName="/xl/externalLinks/externalLink8.xml"/>
  <Override ContentType="application/vnd.openxmlformats-officedocument.spreadsheetml.externalLink+xml" PartName="/xl/externalLinks/externalLink9.xml"/>
  <Override ContentType="application/vnd.openxmlformats-officedocument.spreadsheetml.externalLink+xml" PartName="/xl/externalLinks/externalLink10.xml"/>
  <Override ContentType="application/vnd.openxmlformats-officedocument.spreadsheetml.externalLink+xml" PartName="/xl/externalLinks/externalLink11.xml"/>
  <Override ContentType="application/vnd.openxmlformats-officedocument.spreadsheetml.externalLink+xml" PartName="/xl/externalLinks/externalLink12.xml"/>
  <Override ContentType="application/vnd.openxmlformats-officedocument.spreadsheetml.externalLink+xml" PartName="/xl/externalLinks/externalLink13.xml"/>
  <Override ContentType="application/vnd.openxmlformats-officedocument.spreadsheetml.externalLink+xml" PartName="/xl/externalLinks/externalLink14.xml"/>
  <Override ContentType="application/vnd.openxmlformats-officedocument.spreadsheetml.externalLink+xml" PartName="/xl/externalLinks/externalLink15.xml"/>
  <Override ContentType="application/vnd.openxmlformats-officedocument.spreadsheetml.externalLink+xml" PartName="/xl/externalLinks/externalLink16.xml"/>
  <Override ContentType="application/vnd.openxmlformats-officedocument.spreadsheetml.externalLink+xml" PartName="/xl/externalLinks/externalLink17.xml"/>
  <Override ContentType="application/vnd.openxmlformats-officedocument.spreadsheetml.externalLink+xml" PartName="/xl/externalLinks/externalLink18.xml"/>
  <Override ContentType="application/vnd.openxmlformats-officedocument.spreadsheetml.externalLink+xml" PartName="/xl/externalLinks/externalLink19.xml"/>
  <Override ContentType="application/vnd.openxmlformats-officedocument.spreadsheetml.externalLink+xml" PartName="/xl/externalLinks/externalLink20.xml"/>
  <Override ContentType="application/vnd.openxmlformats-officedocument.spreadsheetml.externalLink+xml" PartName="/xl/externalLinks/externalLink21.xml"/>
  <Override ContentType="application/vnd.openxmlformats-officedocument.spreadsheetml.externalLink+xml" PartName="/xl/externalLinks/externalLink22.xml"/>
  <Override ContentType="application/vnd.openxmlformats-officedocument.spreadsheetml.externalLink+xml" PartName="/xl/externalLinks/externalLink23.xml"/>
  <Override ContentType="application/vnd.openxmlformats-officedocument.spreadsheetml.externalLink+xml" PartName="/xl/externalLinks/externalLink24.xml"/>
  <Override ContentType="application/vnd.openxmlformats-officedocument.spreadsheetml.externalLink+xml" PartName="/xl/externalLinks/externalLink25.xml"/>
  <Override ContentType="application/vnd.openxmlformats-officedocument.spreadsheetml.externalLink+xml" PartName="/xl/externalLinks/externalLink26.xml"/>
  <Override ContentType="application/vnd.openxmlformats-officedocument.spreadsheetml.externalLink+xml" PartName="/xl/externalLinks/externalLink27.xml"/>
  <Override ContentType="application/vnd.openxmlformats-officedocument.spreadsheetml.externalLink+xml" PartName="/xl/externalLinks/externalLink28.xml"/>
  <Override ContentType="application/vnd.openxmlformats-officedocument.spreadsheetml.externalLink+xml" PartName="/xl/externalLinks/externalLink29.xml"/>
  <Override ContentType="application/vnd.openxmlformats-officedocument.spreadsheetml.externalLink+xml" PartName="/xl/externalLinks/externalLink30.xml"/>
  <Override ContentType="application/vnd.openxmlformats-officedocument.spreadsheetml.externalLink+xml" PartName="/xl/externalLinks/externalLink31.xml"/>
  <Override ContentType="application/vnd.openxmlformats-officedocument.spreadsheetml.externalLink+xml" PartName="/xl/externalLinks/externalLink32.xml"/>
  <Override ContentType="application/vnd.openxmlformats-officedocument.spreadsheetml.externalLink+xml" PartName="/xl/externalLinks/externalLink33.xml"/>
  <Override ContentType="application/vnd.openxmlformats-officedocument.spreadsheetml.externalLink+xml" PartName="/xl/externalLinks/externalLink34.xml"/>
  <Override ContentType="application/vnd.openxmlformats-officedocument.spreadsheetml.externalLink+xml" PartName="/xl/externalLinks/externalLink35.xml"/>
  <Override ContentType="application/vnd.openxmlformats-officedocument.spreadsheetml.externalLink+xml" PartName="/xl/externalLinks/externalLink36.xml"/>
  <Override ContentType="application/vnd.openxmlformats-officedocument.spreadsheetml.externalLink+xml" PartName="/xl/externalLinks/externalLink37.xml"/>
  <Override ContentType="application/vnd.openxmlformats-officedocument.spreadsheetml.externalLink+xml" PartName="/xl/externalLinks/externalLink38.xml"/>
  <Override ContentType="application/vnd.openxmlformats-officedocument.spreadsheetml.externalLink+xml" PartName="/xl/externalLinks/externalLink39.xml"/>
  <Override ContentType="application/vnd.openxmlformats-officedocument.spreadsheetml.externalLink+xml" PartName="/xl/externalLinks/externalLink40.xml"/>
  <Override ContentType="application/vnd.openxmlformats-officedocument.spreadsheetml.externalLink+xml" PartName="/xl/externalLinks/externalLink41.xml"/>
  <Override ContentType="application/vnd.openxmlformats-officedocument.spreadsheetml.externalLink+xml" PartName="/xl/externalLinks/externalLink42.xml"/>
  <Override ContentType="application/vnd.openxmlformats-officedocument.spreadsheetml.externalLink+xml" PartName="/xl/externalLinks/externalLink43.xml"/>
  <Override ContentType="application/vnd.openxmlformats-officedocument.spreadsheetml.externalLink+xml" PartName="/xl/externalLinks/externalLink44.xml"/>
  <Override ContentType="application/vnd.openxmlformats-officedocument.spreadsheetml.externalLink+xml" PartName="/xl/externalLinks/externalLink45.xml"/>
  <Override ContentType="application/vnd.openxmlformats-officedocument.spreadsheetml.externalLink+xml" PartName="/xl/externalLinks/externalLink46.xml"/>
  <Override ContentType="application/vnd.openxmlformats-officedocument.spreadsheetml.externalLink+xml" PartName="/xl/externalLinks/externalLink47.xml"/>
  <Override ContentType="application/vnd.openxmlformats-officedocument.spreadsheetml.externalLink+xml" PartName="/xl/externalLinks/externalLink48.xml"/>
  <Override ContentType="application/vnd.openxmlformats-officedocument.spreadsheetml.externalLink+xml" PartName="/xl/externalLinks/externalLink49.xml"/>
  <Override ContentType="application/vnd.openxmlformats-officedocument.spreadsheetml.externalLink+xml" PartName="/xl/externalLinks/externalLink50.xml"/>
  <Override ContentType="application/vnd.openxmlformats-officedocument.spreadsheetml.externalLink+xml" PartName="/xl/externalLinks/externalLink51.xml"/>
  <Override ContentType="application/vnd.openxmlformats-officedocument.spreadsheetml.externalLink+xml" PartName="/xl/externalLinks/externalLink52.xml"/>
  <Override ContentType="application/vnd.openxmlformats-officedocument.spreadsheetml.externalLink+xml" PartName="/xl/externalLinks/externalLink53.xml"/>
  <Override ContentType="application/vnd.openxmlformats-officedocument.spreadsheetml.externalLink+xml" PartName="/xl/externalLinks/externalLink54.xml"/>
  <Override ContentType="application/vnd.openxmlformats-officedocument.spreadsheetml.externalLink+xml" PartName="/xl/externalLinks/externalLink55.xml"/>
  <Override ContentType="application/vnd.openxmlformats-officedocument.spreadsheetml.queryTable+xml" PartName="/xl/queryTables/queryTable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7" rupBuild="20820"/>
  <workbookPr codeName="ThisWorkbook" defaultThemeVersion="124226"/>
  <mc:AlternateContent>
    <mc:Choice Requires="x15">
      <x15ac:absPath xmlns:x15ac="http://schemas.microsoft.com/office/spreadsheetml/2010/11/ac" url="E:\eclipse-workspace\report_engine\bin\"/>
    </mc:Choice>
  </mc:AlternateContent>
  <xr:revisionPtr documentId="13_ncr:1_{55F4D13E-2C99-4FFA-B9AC-722EDD8C757E}" revIDLastSave="0" xr10:uidLastSave="{00000000-0000-0000-0000-000000000000}" xr6:coauthVersionLast="36" xr6:coauthVersionMax="36"/>
  <bookViews>
    <workbookView activeTab="12" tabRatio="847" windowHeight="7905" windowWidth="20490" xWindow="32760" xr2:uid="{00000000-000D-0000-FFFF-FFFF00000000}" yWindow="32760"/>
  </bookViews>
  <sheets>
    <sheet name="Purpose" r:id="rId1" sheetId="28"/>
    <sheet name="Glossary" r:id="rId2" sheetId="36"/>
    <sheet name="Agency(Life)" r:id="rId3" sheetId="8"/>
    <sheet name="Agency(NonLife)" r:id="rId4" sheetId="33" state="hidden"/>
    <sheet name="Agency (Branch model)" r:id="rId5" sheetId="37"/>
    <sheet name="data_newagent_recruit" r:id="rId6" sheetId="44" state="hidden"/>
    <sheet name="Agency (GA model)" r:id="rId7" sheetId="38"/>
    <sheet name="data_active_agent" r:id="rId8" sheetId="47" state="hidden"/>
    <sheet name="data_active_agent_sa_excl" r:id="rId9" sheetId="50" state="hidden"/>
    <sheet name="input_param" r:id="rId10" sheetId="51" state="hidden"/>
    <sheet name="data_active_leader" r:id="rId11" sheetId="45" state="hidden"/>
    <sheet name="data_retention_rate" r:id="rId12" sheetId="46"/>
    <sheet name="data_retention_rate_ga" r:id="rId13" sheetId="48"/>
    <sheet name="data_retention_rate_branch" r:id="rId14" sheetId="49"/>
    <sheet name="data_leader" r:id="rId15" sheetId="43" state="hidden"/>
    <sheet name="data_agent_and_leader" r:id="rId16" sheetId="41" state="hidden"/>
    <sheet name="data_new_case" r:id="rId17" sheetId="39" state="hidden"/>
    <sheet name="data_newcase_newagent" r:id="rId18" sheetId="40" state="hidden"/>
    <sheet name="Bank(Life)" r:id="rId19" sheetId="25" state="hidden"/>
    <sheet name="Bank(Non Life)" r:id="rId20" sheetId="34" state="hidden"/>
    <sheet name="TMDM(Life)" r:id="rId21" sheetId="15" state="hidden"/>
    <sheet name="Group" r:id="rId22" sheetId="26" state="hidden"/>
    <sheet name="TMDM(NonLife)" r:id="rId23" sheetId="35" state="hidden"/>
    <sheet name="Customer" r:id="rId24" sheetId="11" state="hidden"/>
    <sheet name="Product(Life)" r:id="rId25" sheetId="27" state="hidden"/>
    <sheet name="Product(NonLife)" r:id="rId26" sheetId="32" state="hidden"/>
    <sheet name="MR" r:id="rId27" sheetId="18"/>
    <sheet name="data_agent" r:id="rId28" sheetId="42" state="hidden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</externalReferences>
  <definedNames>
    <definedName localSheetId="3" name="\a">'[1]P&amp;L'!#REF!</definedName>
    <definedName localSheetId="18" name="\a">'[1]P&amp;L'!#REF!</definedName>
    <definedName localSheetId="21" name="\a">'[1]P&amp;L'!#REF!</definedName>
    <definedName localSheetId="20" name="\a">'[1]P&amp;L'!#REF!</definedName>
    <definedName name="\a">'[1]P&amp;L'!#REF!</definedName>
    <definedName localSheetId="3" name="\i">#REF!</definedName>
    <definedName localSheetId="18" name="\i">#REF!</definedName>
    <definedName localSheetId="21" name="\i">#REF!</definedName>
    <definedName localSheetId="20" name="\i">#REF!</definedName>
    <definedName name="\i">#REF!</definedName>
    <definedName localSheetId="3" name="\p">#REF!</definedName>
    <definedName localSheetId="18" name="\p">#REF!</definedName>
    <definedName localSheetId="21" name="\p">#REF!</definedName>
    <definedName localSheetId="20" name="\p">#REF!</definedName>
    <definedName name="\p">#REF!</definedName>
    <definedName localSheetId="3" name="_1a1_">#REF!</definedName>
    <definedName localSheetId="18" name="_1a1_">#REF!</definedName>
    <definedName localSheetId="21" name="_1a1_">#REF!</definedName>
    <definedName localSheetId="20" name="_1a1_">#REF!</definedName>
    <definedName name="_1a1_">#REF!</definedName>
    <definedName hidden="1" name="_2b3_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_3go1_">[0]!_3go1_</definedName>
    <definedName hidden="1" name="_4w1_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_5w2_">{"YTDACT1",#N/A,TRUE,"YTDACTAUST";"YTDACT2",#N/A,TRUE,"YTDACTAUST";"YTDACT3",#N/A,TRUE,"YTDACTAUST";"CCTR",#N/A,TRUE,"YTDACTCC"}</definedName>
    <definedName localSheetId="3" name="_APR01">#REF!</definedName>
    <definedName localSheetId="18" name="_APR01">#REF!</definedName>
    <definedName localSheetId="21" name="_APR01">#REF!</definedName>
    <definedName localSheetId="20" name="_APR01">#REF!</definedName>
    <definedName name="_APR01">#REF!</definedName>
    <definedName localSheetId="3" name="_APR99">#REF!</definedName>
    <definedName localSheetId="18" name="_APR99">#REF!</definedName>
    <definedName localSheetId="21" name="_APR99">#REF!</definedName>
    <definedName localSheetId="20" name="_APR99">#REF!</definedName>
    <definedName name="_APR99">#REF!</definedName>
    <definedName localSheetId="3" name="_AUG01">#REF!</definedName>
    <definedName localSheetId="18" name="_AUG01">#REF!</definedName>
    <definedName localSheetId="21" name="_AUG01">#REF!</definedName>
    <definedName localSheetId="20" name="_AUG01">#REF!</definedName>
    <definedName name="_AUG01">#REF!</definedName>
    <definedName localSheetId="3" name="_AUG99">#REF!</definedName>
    <definedName localSheetId="18" name="_AUG99">#REF!</definedName>
    <definedName localSheetId="21" name="_AUG99">#REF!</definedName>
    <definedName localSheetId="20" name="_AUG99">#REF!</definedName>
    <definedName name="_AUG99">#REF!</definedName>
    <definedName localSheetId="3" name="_AVS2002">#REF!</definedName>
    <definedName localSheetId="18" name="_AVS2002">#REF!</definedName>
    <definedName localSheetId="21" name="_AVS2002">#REF!</definedName>
    <definedName localSheetId="20" name="_AVS2002">#REF!</definedName>
    <definedName name="_AVS2002">#REF!</definedName>
    <definedName localSheetId="3" name="_AVS2003">#REF!</definedName>
    <definedName localSheetId="18" name="_AVS2003">#REF!</definedName>
    <definedName localSheetId="21" name="_AVS2003">#REF!</definedName>
    <definedName localSheetId="20" name="_AVS2003">#REF!</definedName>
    <definedName name="_AVS2003">#REF!</definedName>
    <definedName localSheetId="3" name="_AVS2004">#REF!</definedName>
    <definedName localSheetId="18" name="_AVS2004">#REF!</definedName>
    <definedName localSheetId="21" name="_AVS2004">#REF!</definedName>
    <definedName localSheetId="20" name="_AVS2004">#REF!</definedName>
    <definedName name="_AVS2004">#REF!</definedName>
    <definedName localSheetId="3" name="_AVS2005">#REF!</definedName>
    <definedName localSheetId="18" name="_AVS2005">#REF!</definedName>
    <definedName localSheetId="21" name="_AVS2005">#REF!</definedName>
    <definedName localSheetId="20" name="_AVS2005">#REF!</definedName>
    <definedName name="_AVS2005">#REF!</definedName>
    <definedName localSheetId="3" name="_csb2">#REF!</definedName>
    <definedName localSheetId="18" name="_csb2">#REF!</definedName>
    <definedName localSheetId="21" name="_csb2">#REF!</definedName>
    <definedName localSheetId="20" name="_csb2">#REF!</definedName>
    <definedName name="_csb2">#REF!</definedName>
    <definedName localSheetId="3" name="_csb4">#REF!</definedName>
    <definedName localSheetId="18" name="_csb4">#REF!</definedName>
    <definedName localSheetId="21" name="_csb4">#REF!</definedName>
    <definedName localSheetId="20" name="_csb4">#REF!</definedName>
    <definedName name="_csb4">#REF!</definedName>
    <definedName localSheetId="3" name="_DEC01">#REF!</definedName>
    <definedName localSheetId="18" name="_DEC01">#REF!</definedName>
    <definedName localSheetId="21" name="_DEC01">#REF!</definedName>
    <definedName localSheetId="20" name="_DEC01">#REF!</definedName>
    <definedName name="_DEC01">#REF!</definedName>
    <definedName localSheetId="3" name="_DEC98">#REF!</definedName>
    <definedName localSheetId="18" name="_DEC98">#REF!</definedName>
    <definedName localSheetId="21" name="_DEC98">#REF!</definedName>
    <definedName localSheetId="20" name="_DEC98">#REF!</definedName>
    <definedName name="_DEC98">#REF!</definedName>
    <definedName localSheetId="3" name="_DEC99">#REF!</definedName>
    <definedName localSheetId="18" name="_DEC99">#REF!</definedName>
    <definedName localSheetId="21" name="_DEC99">#REF!</definedName>
    <definedName localSheetId="20" name="_DEC99">#REF!</definedName>
    <definedName name="_DEC99">#REF!</definedName>
    <definedName localSheetId="3" name="_FEB01">#REF!</definedName>
    <definedName localSheetId="18" name="_FEB01">#REF!</definedName>
    <definedName localSheetId="21" name="_FEB01">#REF!</definedName>
    <definedName localSheetId="20" name="_FEB01">#REF!</definedName>
    <definedName name="_FEB01">#REF!</definedName>
    <definedName localSheetId="3" name="_FEB99">#REF!</definedName>
    <definedName localSheetId="18" name="_FEB99">#REF!</definedName>
    <definedName localSheetId="21" name="_FEB99">#REF!</definedName>
    <definedName localSheetId="20" name="_FEB99">#REF!</definedName>
    <definedName name="_FEB99">#REF!</definedName>
    <definedName hidden="1" localSheetId="3" name="_Fill">#REF!</definedName>
    <definedName hidden="1" localSheetId="18" name="_Fill">#REF!</definedName>
    <definedName hidden="1" localSheetId="21" name="_Fill">#REF!</definedName>
    <definedName hidden="1" localSheetId="20" name="_Fill">#REF!</definedName>
    <definedName hidden="1" name="_Fill">#REF!</definedName>
    <definedName localSheetId="3" name="_JAN01">#REF!</definedName>
    <definedName localSheetId="18" name="_JAN01">#REF!</definedName>
    <definedName localSheetId="21" name="_JAN01">#REF!</definedName>
    <definedName localSheetId="20" name="_JAN01">#REF!</definedName>
    <definedName name="_JAN01">#REF!</definedName>
    <definedName localSheetId="3" name="_JAN02">#REF!</definedName>
    <definedName localSheetId="18" name="_JAN02">#REF!</definedName>
    <definedName localSheetId="21" name="_JAN02">#REF!</definedName>
    <definedName localSheetId="20" name="_JAN02">#REF!</definedName>
    <definedName name="_JAN02">#REF!</definedName>
    <definedName localSheetId="3" name="_JAN99">#REF!</definedName>
    <definedName localSheetId="18" name="_JAN99">#REF!</definedName>
    <definedName localSheetId="21" name="_JAN99">#REF!</definedName>
    <definedName localSheetId="20" name="_JAN99">#REF!</definedName>
    <definedName name="_JAN99">#REF!</definedName>
    <definedName localSheetId="3" name="_JUL99">#REF!</definedName>
    <definedName localSheetId="18" name="_JUL99">#REF!</definedName>
    <definedName localSheetId="21" name="_JUL99">#REF!</definedName>
    <definedName localSheetId="20" name="_JUL99">#REF!</definedName>
    <definedName name="_JUL99">#REF!</definedName>
    <definedName localSheetId="3" name="_JUN01">#REF!</definedName>
    <definedName localSheetId="18" name="_JUN01">#REF!</definedName>
    <definedName localSheetId="21" name="_JUN01">#REF!</definedName>
    <definedName localSheetId="20" name="_JUN01">#REF!</definedName>
    <definedName name="_JUN01">#REF!</definedName>
    <definedName localSheetId="3" name="_JUN99">#REF!</definedName>
    <definedName localSheetId="18" name="_JUN99">#REF!</definedName>
    <definedName localSheetId="21" name="_JUN99">#REF!</definedName>
    <definedName localSheetId="20" name="_JUN99">#REF!</definedName>
    <definedName name="_JUN99">#REF!</definedName>
    <definedName hidden="1" localSheetId="3" name="_Key1">#REF!</definedName>
    <definedName hidden="1" localSheetId="18" name="_Key1">#REF!</definedName>
    <definedName hidden="1" localSheetId="21" name="_Key1">#REF!</definedName>
    <definedName hidden="1" localSheetId="20" name="_Key1">#REF!</definedName>
    <definedName hidden="1" name="_Key1">#REF!</definedName>
    <definedName localSheetId="3" name="_MAR01">#REF!</definedName>
    <definedName localSheetId="18" name="_MAR01">#REF!</definedName>
    <definedName localSheetId="21" name="_MAR01">#REF!</definedName>
    <definedName localSheetId="20" name="_MAR01">#REF!</definedName>
    <definedName name="_MAR01">#REF!</definedName>
    <definedName localSheetId="3" name="_MAR99">#REF!</definedName>
    <definedName localSheetId="18" name="_MAR99">#REF!</definedName>
    <definedName localSheetId="21" name="_MAR99">#REF!</definedName>
    <definedName localSheetId="20" name="_MAR99">#REF!</definedName>
    <definedName name="_MAR99">#REF!</definedName>
    <definedName localSheetId="3" name="_MAY01">#REF!</definedName>
    <definedName localSheetId="18" name="_MAY01">#REF!</definedName>
    <definedName localSheetId="21" name="_MAY01">#REF!</definedName>
    <definedName localSheetId="20" name="_MAY01">#REF!</definedName>
    <definedName name="_MAY01">#REF!</definedName>
    <definedName localSheetId="3" name="_MAY99">#REF!</definedName>
    <definedName localSheetId="18" name="_MAY99">#REF!</definedName>
    <definedName localSheetId="21" name="_MAY99">#REF!</definedName>
    <definedName localSheetId="20" name="_MAY99">#REF!</definedName>
    <definedName name="_MAY99">#REF!</definedName>
    <definedName localSheetId="3" name="_NOV01">#REF!</definedName>
    <definedName localSheetId="18" name="_NOV01">#REF!</definedName>
    <definedName localSheetId="21" name="_NOV01">#REF!</definedName>
    <definedName localSheetId="20" name="_NOV01">#REF!</definedName>
    <definedName name="_NOV01">#REF!</definedName>
    <definedName localSheetId="3" name="_NOV98">#REF!</definedName>
    <definedName localSheetId="18" name="_NOV98">#REF!</definedName>
    <definedName localSheetId="21" name="_NOV98">#REF!</definedName>
    <definedName localSheetId="20" name="_NOV98">#REF!</definedName>
    <definedName name="_NOV98">#REF!</definedName>
    <definedName name="_NOV99">'[2]317899NOV99'!$C$29:$P$178</definedName>
    <definedName localSheetId="3" name="_OCT01">#REF!</definedName>
    <definedName localSheetId="18" name="_OCT01">#REF!</definedName>
    <definedName localSheetId="21" name="_OCT01">#REF!</definedName>
    <definedName localSheetId="20" name="_OCT01">#REF!</definedName>
    <definedName name="_OCT01">#REF!</definedName>
    <definedName localSheetId="3" name="_OCT98">#REF!</definedName>
    <definedName localSheetId="18" name="_OCT98">#REF!</definedName>
    <definedName localSheetId="21" name="_OCT98">#REF!</definedName>
    <definedName localSheetId="20" name="_OCT98">#REF!</definedName>
    <definedName name="_OCT98">#REF!</definedName>
    <definedName localSheetId="3" name="_OCT99">#REF!</definedName>
    <definedName localSheetId="18" name="_OCT99">#REF!</definedName>
    <definedName localSheetId="21" name="_OCT99">#REF!</definedName>
    <definedName localSheetId="20" name="_OCT99">#REF!</definedName>
    <definedName name="_OCT99">#REF!</definedName>
    <definedName hidden="1" name="_Order1">255</definedName>
    <definedName localSheetId="3" name="_SEP01">#REF!</definedName>
    <definedName localSheetId="18" name="_SEP01">#REF!</definedName>
    <definedName localSheetId="21" name="_SEP01">#REF!</definedName>
    <definedName localSheetId="20" name="_SEP01">#REF!</definedName>
    <definedName name="_SEP01">#REF!</definedName>
    <definedName localSheetId="3" name="_SEP99">#REF!</definedName>
    <definedName localSheetId="18" name="_SEP99">#REF!</definedName>
    <definedName localSheetId="21" name="_SEP99">#REF!</definedName>
    <definedName localSheetId="20" name="_SEP99">#REF!</definedName>
    <definedName name="_SEP99">#REF!</definedName>
    <definedName hidden="1" localSheetId="3" name="_Sort">#REF!</definedName>
    <definedName hidden="1" localSheetId="18" name="_Sort">#REF!</definedName>
    <definedName hidden="1" localSheetId="21" name="_Sort">#REF!</definedName>
    <definedName hidden="1" localSheetId="20" name="_Sort">#REF!</definedName>
    <definedName hidden="1" name="_Sort">#REF!</definedName>
    <definedName localSheetId="3" name="_ss4">#REF!</definedName>
    <definedName localSheetId="18" name="_ss4">#REF!</definedName>
    <definedName localSheetId="21" name="_ss4">#REF!</definedName>
    <definedName localSheetId="20" name="_ss4">#REF!</definedName>
    <definedName name="_ss4">#REF!</definedName>
    <definedName localSheetId="3" name="_ssp4">#REF!</definedName>
    <definedName localSheetId="18" name="_ssp4">#REF!</definedName>
    <definedName localSheetId="21" name="_ssp4">#REF!</definedName>
    <definedName localSheetId="20" name="_ssp4">#REF!</definedName>
    <definedName name="_ssp4">#REF!</definedName>
    <definedName localSheetId="3" name="_TS4">#REF!</definedName>
    <definedName localSheetId="18" name="_TS4">#REF!</definedName>
    <definedName localSheetId="21" name="_TS4">#REF!</definedName>
    <definedName localSheetId="20" name="_TS4">#REF!</definedName>
    <definedName name="_TS4">#REF!</definedName>
    <definedName name="_YR1">'[3]Input Variables'!$B$7</definedName>
    <definedName name="a">[4]db_Plan!$Q$4:$AE$303</definedName>
    <definedName localSheetId="3" name="a_Other">[5]ThisYr!#REF!</definedName>
    <definedName localSheetId="18" name="a_Other">[5]ThisYr!#REF!</definedName>
    <definedName localSheetId="21" name="a_Other">[5]ThisYr!#REF!</definedName>
    <definedName localSheetId="20" name="a_Other">[5]ThisYr!#REF!</definedName>
    <definedName name="a_Other">[5]ThisYr!#REF!</definedName>
    <definedName name="aa_Roll12">'[6]AXA1-Mth'!$F$96:$AC$96</definedName>
    <definedName name="aa_YTD">'[6]AXA1-Mth'!$F$97:$AC$97</definedName>
    <definedName hidden="1" name="AAA_DOCTOPS">"AAA_SET"</definedName>
    <definedName hidden="1" name="AAA_duser">"OFF"</definedName>
    <definedName hidden="1" name="aaaaa">{"YTDACT1",#N/A,TRUE,"YTDACTAUST";"YTDACT2",#N/A,TRUE,"YTDACTAUST";"YTDACT3",#N/A,TRUE,"YTDACTAUST";"CCTR",#N/A,TRUE,"YTDACTCC"}</definedName>
    <definedName hidden="1" name="AAB_Addin5">"AAB_Description for addin 5,Description for addin 5,Description for addin 5,Description for addin 5,Description for addin 5,Description for addin 5"</definedName>
    <definedName hidden="1" name="AAB_GSPPG">"AAB_Goldman Sachs PPG Chart Utilities 1.0g"</definedName>
    <definedName localSheetId="3" name="AATFEB00">#REF!</definedName>
    <definedName localSheetId="18" name="AATFEB00">#REF!</definedName>
    <definedName localSheetId="21" name="AATFEB00">#REF!</definedName>
    <definedName localSheetId="20" name="AATFEB00">#REF!</definedName>
    <definedName name="AATFEB00">#REF!</definedName>
    <definedName localSheetId="3" name="AATJUNE00">#REF!</definedName>
    <definedName localSheetId="18" name="AATJUNE00">#REF!</definedName>
    <definedName localSheetId="21" name="AATJUNE00">#REF!</definedName>
    <definedName localSheetId="20" name="AATJUNE00">#REF!</definedName>
    <definedName name="AATJUNE00">#REF!</definedName>
    <definedName localSheetId="3" name="AATMAR00">#REF!</definedName>
    <definedName localSheetId="18" name="AATMAR00">#REF!</definedName>
    <definedName localSheetId="21" name="AATMAR00">#REF!</definedName>
    <definedName localSheetId="20" name="AATMAR00">#REF!</definedName>
    <definedName name="AATMAR00">#REF!</definedName>
    <definedName hidden="1" name="abc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localSheetId="3" name="ABFSMAP">#REF!</definedName>
    <definedName localSheetId="18" name="ABFSMAP">#REF!</definedName>
    <definedName localSheetId="21" name="ABFSMAP">#REF!</definedName>
    <definedName localSheetId="20" name="ABFSMAP">#REF!</definedName>
    <definedName name="ABFSMAP">#REF!</definedName>
    <definedName name="accts">[7]accts!$A$2:$C$381</definedName>
    <definedName localSheetId="3" name="ACL">#REF!</definedName>
    <definedName localSheetId="18" name="ACL">#REF!</definedName>
    <definedName localSheetId="21" name="ACL">#REF!</definedName>
    <definedName localSheetId="20" name="ACL">#REF!</definedName>
    <definedName name="ACL">#REF!</definedName>
    <definedName name="Act_Yr">[8]Front!$D$20</definedName>
    <definedName name="actcost">[7]costs!$C$5:$C$2400</definedName>
    <definedName hidden="1" name="actions">{"YTDACT1",#N/A,TRUE,"YTDACTAUST";"YTDACT2",#N/A,TRUE,"YTDACTAUST";"YTDACT3",#N/A,TRUE,"YTDACTAUST";"CCTR",#N/A,TRUE,"YTDACTCC"}</definedName>
    <definedName localSheetId="3" name="Active_column">#REF!</definedName>
    <definedName localSheetId="18" name="Active_column">#REF!</definedName>
    <definedName localSheetId="21" name="Active_column">#REF!</definedName>
    <definedName localSheetId="20" name="Active_column">#REF!</definedName>
    <definedName name="Active_column">#REF!</definedName>
    <definedName localSheetId="3" name="Active_FU">#REF!</definedName>
    <definedName localSheetId="18" name="Active_FU">#REF!</definedName>
    <definedName localSheetId="21" name="Active_FU">#REF!</definedName>
    <definedName localSheetId="20" name="Active_FU">#REF!</definedName>
    <definedName name="Active_FU">#REF!</definedName>
    <definedName name="actkey">[7]costs!$E$5:$E$2400</definedName>
    <definedName name="Actual">[9]db_Act!$Q$4:$AC$264</definedName>
    <definedName name="actuals">[7]costs!$A$4:$E$1999</definedName>
    <definedName name="Adf">"CheckBox4"</definedName>
    <definedName localSheetId="3" name="AdvDETAILS">#REF!</definedName>
    <definedName localSheetId="18" name="AdvDETAILS">#REF!</definedName>
    <definedName localSheetId="21" name="AdvDETAILS">#REF!</definedName>
    <definedName localSheetId="20" name="AdvDETAILS">#REF!</definedName>
    <definedName name="AdvDETAILS">#REF!</definedName>
    <definedName localSheetId="3" name="ADVFUM">#REF!</definedName>
    <definedName localSheetId="18" name="ADVFUM">#REF!</definedName>
    <definedName localSheetId="21" name="ADVFUM">#REF!</definedName>
    <definedName localSheetId="20" name="ADVFUM">#REF!</definedName>
    <definedName name="ADVFUM">#REF!</definedName>
    <definedName hidden="1" name="afdsfsdf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localSheetId="3" name="AGAAP_AoP_File">#REF!</definedName>
    <definedName localSheetId="18" name="AGAAP_AoP_File">#REF!</definedName>
    <definedName localSheetId="21" name="AGAAP_AoP_File">#REF!</definedName>
    <definedName localSheetId="20" name="AGAAP_AoP_File">#REF!</definedName>
    <definedName name="AGAAP_AoP_File">#REF!</definedName>
    <definedName localSheetId="3" name="AGAAP_PnL_File">#REF!</definedName>
    <definedName localSheetId="18" name="AGAAP_PnL_File">#REF!</definedName>
    <definedName localSheetId="21" name="AGAAP_PnL_File">#REF!</definedName>
    <definedName localSheetId="20" name="AGAAP_PnL_File">#REF!</definedName>
    <definedName name="AGAAP_PnL_File">#REF!</definedName>
    <definedName localSheetId="3" name="AgentNo">#REF!</definedName>
    <definedName localSheetId="18" name="AgentNo">#REF!</definedName>
    <definedName localSheetId="21" name="AgentNo">#REF!</definedName>
    <definedName localSheetId="20" name="AgentNo">#REF!</definedName>
    <definedName name="AgentNo">#REF!</definedName>
    <definedName localSheetId="3" name="ALIMAP">#REF!</definedName>
    <definedName localSheetId="18" name="ALIMAP">#REF!</definedName>
    <definedName localSheetId="21" name="ALIMAP">#REF!</definedName>
    <definedName localSheetId="20" name="ALIMAP">#REF!</definedName>
    <definedName name="ALIMAP">#REF!</definedName>
    <definedName localSheetId="3" name="Amount">#REF!</definedName>
    <definedName localSheetId="18" name="Amount">#REF!</definedName>
    <definedName localSheetId="21" name="Amount">#REF!</definedName>
    <definedName localSheetId="20" name="Amount">#REF!</definedName>
    <definedName name="Amount">#REF!</definedName>
    <definedName name="Analysis_Area">'[10]317897OCT99'!$AG$294:$AI$341</definedName>
    <definedName localSheetId="3" name="ANMFMMAP">#REF!</definedName>
    <definedName localSheetId="18" name="ANMFMMAP">#REF!</definedName>
    <definedName localSheetId="21" name="ANMFMMAP">#REF!</definedName>
    <definedName localSheetId="20" name="ANMFMMAP">#REF!</definedName>
    <definedName name="ANMFMMAP">#REF!</definedName>
    <definedName localSheetId="3" name="AO">#REF!</definedName>
    <definedName localSheetId="18" name="AO">#REF!</definedName>
    <definedName localSheetId="21" name="AO">#REF!</definedName>
    <definedName localSheetId="20" name="AO">#REF!</definedName>
    <definedName name="AO">#REF!</definedName>
    <definedName localSheetId="3" name="ap">#REF!</definedName>
    <definedName localSheetId="18" name="ap">#REF!</definedName>
    <definedName localSheetId="21" name="ap">#REF!</definedName>
    <definedName localSheetId="20" name="ap">#REF!</definedName>
    <definedName name="ap">#REF!</definedName>
    <definedName localSheetId="3" name="APA">#REF!</definedName>
    <definedName localSheetId="18" name="APA">#REF!</definedName>
    <definedName localSheetId="21" name="APA">#REF!</definedName>
    <definedName localSheetId="20" name="APA">#REF!</definedName>
    <definedName name="APA">#REF!</definedName>
    <definedName localSheetId="3" name="APN">#REF!</definedName>
    <definedName localSheetId="18" name="APN">#REF!</definedName>
    <definedName localSheetId="21" name="APN">#REF!</definedName>
    <definedName localSheetId="20" name="APN">#REF!</definedName>
    <definedName name="APN">#REF!</definedName>
    <definedName localSheetId="3" name="APR00">#REF!</definedName>
    <definedName localSheetId="18" name="APR00">#REF!</definedName>
    <definedName localSheetId="21" name="APR00">#REF!</definedName>
    <definedName localSheetId="20" name="APR00">#REF!</definedName>
    <definedName name="APR00">#REF!</definedName>
    <definedName hidden="1" name="AQE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localSheetId="3" name="ARFSMAP">#REF!</definedName>
    <definedName localSheetId="18" name="ARFSMAP">#REF!</definedName>
    <definedName localSheetId="21" name="ARFSMAP">#REF!</definedName>
    <definedName localSheetId="20" name="ARFSMAP">#REF!</definedName>
    <definedName name="ARFSMAP">#REF!</definedName>
    <definedName localSheetId="3" name="as">#REF!</definedName>
    <definedName localSheetId="18" name="as">#REF!</definedName>
    <definedName localSheetId="21" name="as">#REF!</definedName>
    <definedName localSheetId="20" name="as">#REF!</definedName>
    <definedName name="as">#REF!</definedName>
    <definedName localSheetId="3" name="ASD">#REF!</definedName>
    <definedName localSheetId="18" name="ASD">#REF!</definedName>
    <definedName localSheetId="21" name="ASD">#REF!</definedName>
    <definedName localSheetId="20" name="ASD">#REF!</definedName>
    <definedName name="ASD">#REF!</definedName>
    <definedName name="ASG_Descr">[11]Mappings!$P$4:$Q$103</definedName>
    <definedName localSheetId="3" name="AST">#REF!</definedName>
    <definedName localSheetId="18" name="AST">#REF!</definedName>
    <definedName localSheetId="21" name="AST">#REF!</definedName>
    <definedName localSheetId="20" name="AST">#REF!</definedName>
    <definedName name="AST">#REF!</definedName>
    <definedName localSheetId="3" name="AUD_HKD">#REF!</definedName>
    <definedName localSheetId="18" name="AUD_HKD">#REF!</definedName>
    <definedName localSheetId="21" name="AUD_HKD">#REF!</definedName>
    <definedName localSheetId="20" name="AUD_HKD">#REF!</definedName>
    <definedName name="AUD_HKD">#REF!</definedName>
    <definedName localSheetId="3" name="AUD_NZD">#REF!</definedName>
    <definedName localSheetId="18" name="AUD_NZD">#REF!</definedName>
    <definedName localSheetId="21" name="AUD_NZD">#REF!</definedName>
    <definedName localSheetId="20" name="AUD_NZD">#REF!</definedName>
    <definedName name="AUD_NZD">#REF!</definedName>
    <definedName localSheetId="3" name="AUG00">#REF!</definedName>
    <definedName localSheetId="18" name="AUG00">#REF!</definedName>
    <definedName localSheetId="21" name="AUG00">#REF!</definedName>
    <definedName localSheetId="20" name="AUG00">#REF!</definedName>
    <definedName name="AUG00">#REF!</definedName>
    <definedName localSheetId="3" name="Aust_Inv_Prod">#REF!</definedName>
    <definedName localSheetId="18" name="Aust_Inv_Prod">#REF!</definedName>
    <definedName localSheetId="21" name="Aust_Inv_Prod">#REF!</definedName>
    <definedName localSheetId="20" name="Aust_Inv_Prod">#REF!</definedName>
    <definedName name="Aust_Inv_Prod">#REF!</definedName>
    <definedName localSheetId="3" name="AVS_LY2002">#REF!</definedName>
    <definedName localSheetId="18" name="AVS_LY2002">#REF!</definedName>
    <definedName localSheetId="21" name="AVS_LY2002">#REF!</definedName>
    <definedName localSheetId="20" name="AVS_LY2002">#REF!</definedName>
    <definedName name="AVS_LY2002">#REF!</definedName>
    <definedName localSheetId="3" name="AVS_LY2003">#REF!</definedName>
    <definedName localSheetId="18" name="AVS_LY2003">#REF!</definedName>
    <definedName localSheetId="21" name="AVS_LY2003">#REF!</definedName>
    <definedName localSheetId="20" name="AVS_LY2003">#REF!</definedName>
    <definedName name="AVS_LY2003">#REF!</definedName>
    <definedName localSheetId="3" name="AVS_LY2004">#REF!</definedName>
    <definedName localSheetId="18" name="AVS_LY2004">#REF!</definedName>
    <definedName localSheetId="21" name="AVS_LY2004">#REF!</definedName>
    <definedName localSheetId="20" name="AVS_LY2004">#REF!</definedName>
    <definedName name="AVS_LY2004">#REF!</definedName>
    <definedName localSheetId="3" name="AWSAPR00">#REF!</definedName>
    <definedName localSheetId="18" name="AWSAPR00">#REF!</definedName>
    <definedName localSheetId="21" name="AWSAPR00">#REF!</definedName>
    <definedName localSheetId="20" name="AWSAPR00">#REF!</definedName>
    <definedName name="AWSAPR00">#REF!</definedName>
    <definedName name="AWSDEC99">'[12]317944DEC99'!$C$29:$P$157</definedName>
    <definedName localSheetId="3" name="AWSJAN00">#REF!</definedName>
    <definedName localSheetId="18" name="AWSJAN00">#REF!</definedName>
    <definedName localSheetId="21" name="AWSJAN00">#REF!</definedName>
    <definedName localSheetId="20" name="AWSJAN00">#REF!</definedName>
    <definedName name="AWSJAN00">#REF!</definedName>
    <definedName localSheetId="3" name="AWSMAY00">#REF!</definedName>
    <definedName localSheetId="18" name="AWSMAY00">#REF!</definedName>
    <definedName localSheetId="21" name="AWSMAY00">#REF!</definedName>
    <definedName localSheetId="20" name="AWSMAY00">#REF!</definedName>
    <definedName name="AWSMAY00">#REF!</definedName>
    <definedName name="AWSNOV99">'[12]317944NOV99'!$C$17:$P$104</definedName>
    <definedName localSheetId="3" name="axa">#REF!</definedName>
    <definedName localSheetId="18" name="axa">#REF!</definedName>
    <definedName localSheetId="21" name="axa">#REF!</definedName>
    <definedName localSheetId="20" name="axa">#REF!</definedName>
    <definedName name="axa">#REF!</definedName>
    <definedName name="AXA_Mgd">[7]control!$B$6</definedName>
    <definedName localSheetId="3" name="AXACRactualrate">#REF!</definedName>
    <definedName localSheetId="18" name="AXACRactualrate">#REF!</definedName>
    <definedName localSheetId="21" name="AXACRactualrate">#REF!</definedName>
    <definedName localSheetId="20" name="AXACRactualrate">#REF!</definedName>
    <definedName name="AXACRactualrate">#REF!</definedName>
    <definedName localSheetId="3" name="AXACRbudgetrate">#REF!</definedName>
    <definedName localSheetId="18" name="AXACRbudgetrate">#REF!</definedName>
    <definedName localSheetId="21" name="AXACRbudgetrate">#REF!</definedName>
    <definedName localSheetId="20" name="AXACRbudgetrate">#REF!</definedName>
    <definedName name="AXACRbudgetrate">#REF!</definedName>
    <definedName name="AXASharePrice_Index_Data">[13]ShareIndexData!$A$10:$E$52</definedName>
    <definedName localSheetId="3" name="B">'[14]P&amp;L'!#REF!</definedName>
    <definedName localSheetId="18" name="B">'[14]P&amp;L'!#REF!</definedName>
    <definedName localSheetId="21" name="B">'[14]P&amp;L'!#REF!</definedName>
    <definedName localSheetId="20" name="B">'[14]P&amp;L'!#REF!</definedName>
    <definedName name="B">'[14]P&amp;L'!#REF!</definedName>
    <definedName localSheetId="3" name="BAHT">#REF!</definedName>
    <definedName localSheetId="18" name="BAHT">#REF!</definedName>
    <definedName localSheetId="21" name="BAHT">#REF!</definedName>
    <definedName localSheetId="20" name="BAHT">#REF!</definedName>
    <definedName name="BAHT">#REF!</definedName>
    <definedName localSheetId="3" name="BalSht">#REF!</definedName>
    <definedName localSheetId="18" name="BalSht">#REF!</definedName>
    <definedName localSheetId="21" name="BalSht">#REF!</definedName>
    <definedName localSheetId="20" name="BalSht">#REF!</definedName>
    <definedName name="BalSht">#REF!</definedName>
    <definedName name="BDM">'[15]317934NOV99'!$C$17:$P$111</definedName>
    <definedName localSheetId="3" name="BDMAPR00">#REF!</definedName>
    <definedName localSheetId="18" name="BDMAPR00">#REF!</definedName>
    <definedName localSheetId="21" name="BDMAPR00">#REF!</definedName>
    <definedName localSheetId="20" name="BDMAPR00">#REF!</definedName>
    <definedName name="BDMAPR00">#REF!</definedName>
    <definedName name="BDMDEC99">'[15]317934DEC99'!$C$29:$P$167</definedName>
    <definedName localSheetId="3" name="BDMFEB00">#REF!</definedName>
    <definedName localSheetId="18" name="BDMFEB00">#REF!</definedName>
    <definedName localSheetId="21" name="BDMFEB00">#REF!</definedName>
    <definedName localSheetId="20" name="BDMFEB00">#REF!</definedName>
    <definedName name="BDMFEB00">#REF!</definedName>
    <definedName localSheetId="3" name="BDMJAN00">#REF!</definedName>
    <definedName localSheetId="18" name="BDMJAN00">#REF!</definedName>
    <definedName localSheetId="21" name="BDMJAN00">#REF!</definedName>
    <definedName localSheetId="20" name="BDMJAN00">#REF!</definedName>
    <definedName name="BDMJAN00">#REF!</definedName>
    <definedName localSheetId="3" name="BDMMAR00">#REF!</definedName>
    <definedName localSheetId="18" name="BDMMAR00">#REF!</definedName>
    <definedName localSheetId="21" name="BDMMAR00">#REF!</definedName>
    <definedName localSheetId="20" name="BDMMAR00">#REF!</definedName>
    <definedName name="BDMMAR00">#REF!</definedName>
    <definedName name="Bmk_Report_Date">[16]Indices!$B$2</definedName>
    <definedName hidden="1" name="board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board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Board2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board3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localSheetId="3" name="BOY">#REF!</definedName>
    <definedName localSheetId="18" name="BOY">#REF!</definedName>
    <definedName localSheetId="21" name="BOY">#REF!</definedName>
    <definedName localSheetId="20" name="BOY">#REF!</definedName>
    <definedName name="BOY">#REF!</definedName>
    <definedName name="BRANCH">[17]TOP20!$R$5:$S$7</definedName>
    <definedName localSheetId="3" name="Bt">#REF!</definedName>
    <definedName localSheetId="18" name="Bt">#REF!</definedName>
    <definedName localSheetId="21" name="Bt">#REF!</definedName>
    <definedName localSheetId="20" name="Bt">#REF!</definedName>
    <definedName name="Bt">#REF!</definedName>
    <definedName localSheetId="3" name="bud_prod">#REF!</definedName>
    <definedName localSheetId="18" name="bud_prod">#REF!</definedName>
    <definedName localSheetId="21" name="bud_prod">#REF!</definedName>
    <definedName localSheetId="20" name="bud_prod">#REF!</definedName>
    <definedName name="bud_prod">#REF!</definedName>
    <definedName localSheetId="3" name="Bud_sale">#REF!</definedName>
    <definedName localSheetId="18" name="Bud_sale">#REF!</definedName>
    <definedName localSheetId="21" name="Bud_sale">#REF!</definedName>
    <definedName localSheetId="20" name="Bud_sale">#REF!</definedName>
    <definedName name="Bud_sale">#REF!</definedName>
    <definedName name="Bud_Yr">[8]Front!$D$21</definedName>
    <definedName name="bud12cost">[7]costs!$O$5:$O$2400</definedName>
    <definedName name="bud12key">[7]costs!$Q$5:$Q$2400</definedName>
    <definedName name="budcost">[7]costs!$I$5:$I$2400</definedName>
    <definedName name="budget">[7]costs!$G$4:$K$1999</definedName>
    <definedName localSheetId="3" name="budget_x">#REF!</definedName>
    <definedName localSheetId="18" name="budget_x">#REF!</definedName>
    <definedName localSheetId="21" name="budget_x">#REF!</definedName>
    <definedName localSheetId="20" name="budget_x">#REF!</definedName>
    <definedName name="budget_x">#REF!</definedName>
    <definedName name="budkey">[7]costs!$K$5:$K$2400</definedName>
    <definedName localSheetId="3" name="BUN">#REF!</definedName>
    <definedName localSheetId="18" name="BUN">#REF!</definedName>
    <definedName localSheetId="21" name="BUN">#REF!</definedName>
    <definedName localSheetId="20" name="BUN">#REF!</definedName>
    <definedName name="BUN">#REF!</definedName>
    <definedName localSheetId="3" name="Business_Units">#REF!</definedName>
    <definedName localSheetId="18" name="Business_Units">#REF!</definedName>
    <definedName localSheetId="21" name="Business_Units">#REF!</definedName>
    <definedName localSheetId="20" name="Business_Units">#REF!</definedName>
    <definedName name="Business_Units">#REF!</definedName>
    <definedName localSheetId="3" name="BUV">#REF!</definedName>
    <definedName localSheetId="18" name="BUV">#REF!</definedName>
    <definedName localSheetId="21" name="BUV">#REF!</definedName>
    <definedName localSheetId="20" name="BUV">#REF!</definedName>
    <definedName name="BUV">#REF!</definedName>
    <definedName localSheetId="3" name="bv">#REF!</definedName>
    <definedName localSheetId="18" name="bv">#REF!</definedName>
    <definedName localSheetId="21" name="bv">#REF!</definedName>
    <definedName localSheetId="20" name="bv">#REF!</definedName>
    <definedName name="bv">#REF!</definedName>
    <definedName hidden="1" name="bvnbn">{"YTDACT1",#N/A,TRUE,"YTDACTAUST";"YTDACT2",#N/A,TRUE,"YTDACTAUST";"YTDACT3",#N/A,TRUE,"YTDACTAUST";"CCTR",#N/A,TRUE,"YTDACTCC"}</definedName>
    <definedName localSheetId="3" name="C_">#REF!</definedName>
    <definedName localSheetId="18" name="C_">#REF!</definedName>
    <definedName localSheetId="21" name="C_">#REF!</definedName>
    <definedName localSheetId="20" name="C_">#REF!</definedName>
    <definedName name="C_">#REF!</definedName>
    <definedName localSheetId="3" name="cabqvb">#REF!</definedName>
    <definedName localSheetId="18" name="cabqvb">#REF!</definedName>
    <definedName localSheetId="21" name="cabqvb">#REF!</definedName>
    <definedName localSheetId="20" name="cabqvb">#REF!</definedName>
    <definedName name="cabqvb">#REF!</definedName>
    <definedName localSheetId="3" name="cabyeb">#REF!</definedName>
    <definedName localSheetId="18" name="cabyeb">#REF!</definedName>
    <definedName localSheetId="21" name="cabyeb">#REF!</definedName>
    <definedName localSheetId="20" name="cabyeb">#REF!</definedName>
    <definedName name="cabyeb">#REF!</definedName>
    <definedName name="cc_list">'[7]cc list'!$B$4:$C$340</definedName>
    <definedName localSheetId="3" name="CCEXPAPR00">#REF!</definedName>
    <definedName localSheetId="18" name="CCEXPAPR00">#REF!</definedName>
    <definedName localSheetId="21" name="CCEXPAPR00">#REF!</definedName>
    <definedName localSheetId="20" name="CCEXPAPR00">#REF!</definedName>
    <definedName name="CCEXPAPR00">#REF!</definedName>
    <definedName localSheetId="3" name="CCEXPAPR00A">#REF!</definedName>
    <definedName localSheetId="18" name="CCEXPAPR00A">#REF!</definedName>
    <definedName localSheetId="21" name="CCEXPAPR00A">#REF!</definedName>
    <definedName localSheetId="20" name="CCEXPAPR00A">#REF!</definedName>
    <definedName name="CCEXPAPR00A">#REF!</definedName>
    <definedName localSheetId="3" name="CCEXPJUNE00">#REF!</definedName>
    <definedName localSheetId="18" name="CCEXPJUNE00">#REF!</definedName>
    <definedName localSheetId="21" name="CCEXPJUNE00">#REF!</definedName>
    <definedName localSheetId="20" name="CCEXPJUNE00">#REF!</definedName>
    <definedName name="CCEXPJUNE00">#REF!</definedName>
    <definedName localSheetId="3" name="CCEXPMAY00">#REF!</definedName>
    <definedName localSheetId="18" name="CCEXPMAY00">#REF!</definedName>
    <definedName localSheetId="21" name="CCEXPMAY00">#REF!</definedName>
    <definedName localSheetId="20" name="CCEXPMAY00">#REF!</definedName>
    <definedName name="CCEXPMAY00">#REF!</definedName>
    <definedName localSheetId="3" name="chtTotalFUM">#REF!</definedName>
    <definedName localSheetId="18" name="chtTotalFUM">#REF!</definedName>
    <definedName localSheetId="21" name="chtTotalFUM">#REF!</definedName>
    <definedName localSheetId="20" name="chtTotalFUM">#REF!</definedName>
    <definedName name="chtTotalFUM">#REF!</definedName>
    <definedName name="Codes">[16]Indices!$A$1:$IV$1</definedName>
    <definedName localSheetId="3" name="CON_HID">#REF!</definedName>
    <definedName localSheetId="18" name="CON_HID">#REF!</definedName>
    <definedName localSheetId="21" name="CON_HID">#REF!</definedName>
    <definedName localSheetId="20" name="CON_HID">#REF!</definedName>
    <definedName name="CON_HID">#REF!</definedName>
    <definedName name="CON_REV">#N/A</definedName>
    <definedName localSheetId="3" name="CON_STA">#REF!</definedName>
    <definedName localSheetId="18" name="CON_STA">#REF!</definedName>
    <definedName localSheetId="21" name="CON_STA">#REF!</definedName>
    <definedName localSheetId="20" name="CON_STA">#REF!</definedName>
    <definedName name="CON_STA">#REF!</definedName>
    <definedName localSheetId="3" name="CONSO">#REF!</definedName>
    <definedName localSheetId="18" name="CONSO">#REF!</definedName>
    <definedName localSheetId="21" name="CONSO">#REF!</definedName>
    <definedName localSheetId="20" name="CONSO">#REF!</definedName>
    <definedName name="CONSO">#REF!</definedName>
    <definedName name="CONSO1">#N/A</definedName>
    <definedName name="CONSO2">#N/A</definedName>
    <definedName hidden="1" name="Cover">{#N/A,#N/A,FALSE,"Development Spend"}</definedName>
    <definedName name="CPDEC99">'[18]317900DEC99'!$C$29:$P$180</definedName>
    <definedName localSheetId="3" name="CPFEB00">#REF!</definedName>
    <definedName localSheetId="18" name="CPFEB00">#REF!</definedName>
    <definedName localSheetId="21" name="CPFEB00">#REF!</definedName>
    <definedName localSheetId="20" name="CPFEB00">#REF!</definedName>
    <definedName name="CPFEB00">#REF!</definedName>
    <definedName localSheetId="3" name="CPJAN00">#REF!</definedName>
    <definedName localSheetId="18" name="CPJAN00">#REF!</definedName>
    <definedName localSheetId="21" name="CPJAN00">#REF!</definedName>
    <definedName localSheetId="20" name="CPJAN00">#REF!</definedName>
    <definedName name="CPJAN00">#REF!</definedName>
    <definedName localSheetId="3" name="CPMAR00">#REF!</definedName>
    <definedName localSheetId="18" name="CPMAR00">#REF!</definedName>
    <definedName localSheetId="21" name="CPMAR00">#REF!</definedName>
    <definedName localSheetId="20" name="CPMAR00">#REF!</definedName>
    <definedName name="CPMAR00">#REF!</definedName>
    <definedName name="CS">'[2]317899OCT99'!$C$17:$P$117</definedName>
    <definedName name="CSDEC99">'[19]317899DEC99'!$C$29:$P$183</definedName>
    <definedName localSheetId="3" name="CSFEB00">#REF!</definedName>
    <definedName localSheetId="18" name="CSFEB00">#REF!</definedName>
    <definedName localSheetId="21" name="CSFEB00">#REF!</definedName>
    <definedName localSheetId="20" name="CSFEB00">#REF!</definedName>
    <definedName name="CSFEB00">#REF!</definedName>
    <definedName localSheetId="3" name="CSJAN00">#REF!</definedName>
    <definedName localSheetId="18" name="CSJAN00">#REF!</definedName>
    <definedName localSheetId="21" name="CSJAN00">#REF!</definedName>
    <definedName localSheetId="20" name="CSJAN00">#REF!</definedName>
    <definedName name="CSJAN00">#REF!</definedName>
    <definedName localSheetId="3" name="CSMAR00">#REF!</definedName>
    <definedName localSheetId="18" name="CSMAR00">#REF!</definedName>
    <definedName localSheetId="21" name="CSMAR00">#REF!</definedName>
    <definedName localSheetId="20" name="CSMAR00">#REF!</definedName>
    <definedName name="CSMAR00">#REF!</definedName>
    <definedName hidden="1" name="cvv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localSheetId="3" name="CYB">#REF!</definedName>
    <definedName localSheetId="18" name="CYB">#REF!</definedName>
    <definedName localSheetId="21" name="CYB">#REF!</definedName>
    <definedName localSheetId="20" name="CYB">#REF!</definedName>
    <definedName name="CYB">#REF!</definedName>
    <definedName localSheetId="3" name="CYB_HID">[20]PLCONSO!#REF!</definedName>
    <definedName localSheetId="18" name="CYB_HID">[20]PLCONSO!#REF!</definedName>
    <definedName localSheetId="21" name="CYB_HID">[20]PLCONSO!#REF!</definedName>
    <definedName localSheetId="20" name="CYB_HID">[20]PLCONSO!#REF!</definedName>
    <definedName name="CYB_HID">[20]PLCONSO!#REF!</definedName>
    <definedName localSheetId="3" name="CYB_MGT">[20]PLCONSO!#REF!</definedName>
    <definedName localSheetId="18" name="CYB_MGT">[20]PLCONSO!#REF!</definedName>
    <definedName localSheetId="21" name="CYB_MGT">[20]PLCONSO!#REF!</definedName>
    <definedName localSheetId="20" name="CYB_MGT">[20]PLCONSO!#REF!</definedName>
    <definedName name="CYB_MGT">[20]PLCONSO!#REF!</definedName>
    <definedName localSheetId="3" name="CYB_REV">[20]PLCONSO!#REF!</definedName>
    <definedName localSheetId="18" name="CYB_REV">[20]PLCONSO!#REF!</definedName>
    <definedName localSheetId="21" name="CYB_REV">[20]PLCONSO!#REF!</definedName>
    <definedName localSheetId="20" name="CYB_REV">[20]PLCONSO!#REF!</definedName>
    <definedName name="CYB_REV">[20]PLCONSO!#REF!</definedName>
    <definedName localSheetId="3" name="CYB_STA">[20]PLCONSO!#REF!</definedName>
    <definedName localSheetId="18" name="CYB_STA">[20]PLCONSO!#REF!</definedName>
    <definedName localSheetId="21" name="CYB_STA">[20]PLCONSO!#REF!</definedName>
    <definedName localSheetId="20" name="CYB_STA">[20]PLCONSO!#REF!</definedName>
    <definedName name="CYB_STA">[20]PLCONSO!#REF!</definedName>
    <definedName localSheetId="3" name="CYBA">[20]PLCONSO!#REF!</definedName>
    <definedName localSheetId="18" name="CYBA">[20]PLCONSO!#REF!</definedName>
    <definedName localSheetId="21" name="CYBA">[20]PLCONSO!#REF!</definedName>
    <definedName localSheetId="20" name="CYBA">[20]PLCONSO!#REF!</definedName>
    <definedName name="CYBA">[20]PLCONSO!#REF!</definedName>
    <definedName localSheetId="3" name="CYBR">[20]PLCONSO!#REF!</definedName>
    <definedName localSheetId="18" name="CYBR">[20]PLCONSO!#REF!</definedName>
    <definedName localSheetId="21" name="CYBR">[20]PLCONSO!#REF!</definedName>
    <definedName localSheetId="20" name="CYBR">[20]PLCONSO!#REF!</definedName>
    <definedName name="CYBR">[20]PLCONSO!#REF!</definedName>
    <definedName hidden="1" name="d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dasd">[0]!dasd</definedName>
    <definedName hidden="1" name="dass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Dat">'[21]data-1'!$C$2</definedName>
    <definedName localSheetId="3" name="_xlnm.Database">#REF!</definedName>
    <definedName localSheetId="18" name="_xlnm.Database">#REF!</definedName>
    <definedName localSheetId="21" name="_xlnm.Database">#REF!</definedName>
    <definedName localSheetId="20" name="_xlnm.Database">#REF!</definedName>
    <definedName name="_xlnm.Database">#REF!</definedName>
    <definedName name="Date">[22]Data1!$C$5</definedName>
    <definedName name="Date_of_report">[7]control!$B$2</definedName>
    <definedName hidden="1" name="dd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dddd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DDDDD">[23]Finance!$A$28</definedName>
    <definedName name="dddddd">[24]Finance!$A$52</definedName>
    <definedName hidden="1" name="dde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localSheetId="3" name="DEC00">#REF!</definedName>
    <definedName localSheetId="18" name="DEC00">#REF!</definedName>
    <definedName localSheetId="21" name="DEC00">#REF!</definedName>
    <definedName localSheetId="20" name="DEC00">#REF!</definedName>
    <definedName name="DEC00">#REF!</definedName>
    <definedName localSheetId="3" name="Depreciation">#REF!</definedName>
    <definedName localSheetId="18" name="Depreciation">#REF!</definedName>
    <definedName localSheetId="21" name="Depreciation">#REF!</definedName>
    <definedName localSheetId="20" name="Depreciation">#REF!</definedName>
    <definedName name="Depreciation">#REF!</definedName>
    <definedName localSheetId="3" name="DEPT">#REF!</definedName>
    <definedName localSheetId="18" name="DEPT">#REF!</definedName>
    <definedName localSheetId="21" name="DEPT">#REF!</definedName>
    <definedName localSheetId="20" name="DEPT">#REF!</definedName>
    <definedName name="DEPT">#REF!</definedName>
    <definedName localSheetId="3" name="DES">#REF!</definedName>
    <definedName localSheetId="18" name="DES">#REF!</definedName>
    <definedName localSheetId="21" name="DES">#REF!</definedName>
    <definedName localSheetId="20" name="DES">#REF!</definedName>
    <definedName name="DES">#REF!</definedName>
    <definedName hidden="1" name="dfe">{"YTDACT1",#N/A,TRUE,"YTDACTAUST";"YTDACT2",#N/A,TRUE,"YTDACTAUST";"YTDACT3",#N/A,TRUE,"YTDACTAUST";"CCTR",#N/A,TRUE,"YTDACTCC"}</definedName>
    <definedName localSheetId="3" name="DISTJUNE00">#REF!</definedName>
    <definedName localSheetId="18" name="DISTJUNE00">#REF!</definedName>
    <definedName localSheetId="21" name="DISTJUNE00">#REF!</definedName>
    <definedName localSheetId="20" name="DISTJUNE00">#REF!</definedName>
    <definedName name="DISTJUNE00">#REF!</definedName>
    <definedName name="Div_1">[25]SUMMIT!$C$9:$C$168</definedName>
    <definedName localSheetId="3" name="DSAPR00">#REF!</definedName>
    <definedName localSheetId="18" name="DSAPR00">#REF!</definedName>
    <definedName localSheetId="21" name="DSAPR00">#REF!</definedName>
    <definedName localSheetId="20" name="DSAPR00">#REF!</definedName>
    <definedName name="DSAPR00">#REF!</definedName>
    <definedName name="dsd">[0]!dsd</definedName>
    <definedName localSheetId="3" name="DSFEB00">#REF!</definedName>
    <definedName localSheetId="18" name="DSFEB00">#REF!</definedName>
    <definedName localSheetId="21" name="DSFEB00">#REF!</definedName>
    <definedName localSheetId="20" name="DSFEB00">#REF!</definedName>
    <definedName name="DSFEB00">#REF!</definedName>
    <definedName localSheetId="3" name="DSJAN00">#REF!</definedName>
    <definedName localSheetId="18" name="DSJAN00">#REF!</definedName>
    <definedName localSheetId="21" name="DSJAN00">#REF!</definedName>
    <definedName localSheetId="20" name="DSJAN00">#REF!</definedName>
    <definedName name="DSJAN00">#REF!</definedName>
    <definedName localSheetId="3" name="DSMAR00">#REF!</definedName>
    <definedName localSheetId="18" name="DSMAR00">#REF!</definedName>
    <definedName localSheetId="21" name="DSMAR00">#REF!</definedName>
    <definedName localSheetId="20" name="DSMAR00">#REF!</definedName>
    <definedName name="DSMAR00">#REF!</definedName>
    <definedName localSheetId="3" name="DSMAY00">#REF!</definedName>
    <definedName localSheetId="18" name="DSMAY00">#REF!</definedName>
    <definedName localSheetId="21" name="DSMAY00">#REF!</definedName>
    <definedName localSheetId="20" name="DSMAY00">#REF!</definedName>
    <definedName name="DSMAY00">#REF!</definedName>
    <definedName localSheetId="3" name="DTS">#REF!</definedName>
    <definedName localSheetId="18" name="DTS">#REF!</definedName>
    <definedName localSheetId="21" name="DTS">#REF!</definedName>
    <definedName localSheetId="20" name="DTS">#REF!</definedName>
    <definedName name="DTS">#REF!</definedName>
    <definedName localSheetId="3" name="DumpCell1">#REF!</definedName>
    <definedName localSheetId="18" name="DumpCell1">#REF!</definedName>
    <definedName localSheetId="21" name="DumpCell1">#REF!</definedName>
    <definedName localSheetId="20" name="DumpCell1">#REF!</definedName>
    <definedName name="DumpCell1">#REF!</definedName>
    <definedName localSheetId="3" name="DumpCell2">#REF!</definedName>
    <definedName localSheetId="18" name="DumpCell2">#REF!</definedName>
    <definedName localSheetId="21" name="DumpCell2">#REF!</definedName>
    <definedName localSheetId="20" name="DumpCell2">#REF!</definedName>
    <definedName name="DumpCell2">#REF!</definedName>
    <definedName hidden="1" name="e">{"YTDACT1",#N/A,TRUE,"YTDACTAUST";"YTDACT2",#N/A,TRUE,"YTDACTAUST";"YTDACT3",#N/A,TRUE,"YTDACTAUST";"CCTR",#N/A,TRUE,"YTDACTCC"}</definedName>
    <definedName hidden="1" name="ees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egev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localSheetId="3" name="End_Date">#REF!</definedName>
    <definedName localSheetId="18" name="End_Date">#REF!</definedName>
    <definedName localSheetId="21" name="End_Date">#REF!</definedName>
    <definedName localSheetId="20" name="End_Date">#REF!</definedName>
    <definedName name="End_Date">#REF!</definedName>
    <definedName name="ER">0.037</definedName>
    <definedName localSheetId="3" name="ess_con_result">#REF!</definedName>
    <definedName localSheetId="18" name="ess_con_result">#REF!</definedName>
    <definedName localSheetId="21" name="ess_con_result">#REF!</definedName>
    <definedName localSheetId="20" name="ess_con_result">#REF!</definedName>
    <definedName name="ess_con_result">#REF!</definedName>
    <definedName localSheetId="3" name="ess_mth_pl">#REF!</definedName>
    <definedName localSheetId="18" name="ess_mth_pl">#REF!</definedName>
    <definedName localSheetId="21" name="ess_mth_pl">#REF!</definedName>
    <definedName localSheetId="20" name="ess_mth_pl">#REF!</definedName>
    <definedName name="ess_mth_pl">#REF!</definedName>
    <definedName localSheetId="3" name="ess_ret_flowsytd">#REF!</definedName>
    <definedName localSheetId="18" name="ess_ret_flowsytd">#REF!</definedName>
    <definedName localSheetId="21" name="ess_ret_flowsytd">#REF!</definedName>
    <definedName localSheetId="20" name="ess_ret_flowsytd">#REF!</definedName>
    <definedName name="ess_ret_flowsytd">#REF!</definedName>
    <definedName localSheetId="3" name="ess_ret_plytd">#REF!</definedName>
    <definedName localSheetId="18" name="ess_ret_plytd">#REF!</definedName>
    <definedName localSheetId="21" name="ess_ret_plytd">#REF!</definedName>
    <definedName localSheetId="20" name="ess_ret_plytd">#REF!</definedName>
    <definedName name="ess_ret_plytd">#REF!</definedName>
    <definedName localSheetId="3" name="ess_retainer">#REF!</definedName>
    <definedName localSheetId="18" name="ess_retainer">#REF!</definedName>
    <definedName localSheetId="21" name="ess_retainer">#REF!</definedName>
    <definedName localSheetId="20" name="ess_retainer">#REF!</definedName>
    <definedName name="ess_retainer">#REF!</definedName>
    <definedName localSheetId="3" name="ExchRate1">#REF!</definedName>
    <definedName localSheetId="18" name="ExchRate1">#REF!</definedName>
    <definedName localSheetId="21" name="ExchRate1">#REF!</definedName>
    <definedName localSheetId="20" name="ExchRate1">#REF!</definedName>
    <definedName name="ExchRate1">#REF!</definedName>
    <definedName localSheetId="3" name="ExchRate2">#REF!</definedName>
    <definedName localSheetId="18" name="ExchRate2">#REF!</definedName>
    <definedName localSheetId="21" name="ExchRate2">#REF!</definedName>
    <definedName localSheetId="20" name="ExchRate2">#REF!</definedName>
    <definedName name="ExchRate2">#REF!</definedName>
    <definedName localSheetId="3" name="Exp">#REF!</definedName>
    <definedName localSheetId="18" name="Exp">#REF!</definedName>
    <definedName localSheetId="21" name="Exp">#REF!</definedName>
    <definedName localSheetId="20" name="Exp">#REF!</definedName>
    <definedName name="Exp">#REF!</definedName>
    <definedName localSheetId="3" name="Expense">#REF!</definedName>
    <definedName localSheetId="18" name="Expense">#REF!</definedName>
    <definedName localSheetId="21" name="Expense">#REF!</definedName>
    <definedName localSheetId="20" name="Expense">#REF!</definedName>
    <definedName name="Expense">#REF!</definedName>
    <definedName hidden="1" name="fail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fcst12">[7]costs!$S$4:$W$1999</definedName>
    <definedName name="fcst12cost">[7]costs!$U$5:$U$1999</definedName>
    <definedName name="fcst12key">[7]costs!$W$5:$W$1999</definedName>
    <definedName name="fd">[26]Services!$AH$413</definedName>
    <definedName localSheetId="3" name="FEB00">#REF!</definedName>
    <definedName localSheetId="18" name="FEB00">#REF!</definedName>
    <definedName localSheetId="21" name="FEB00">#REF!</definedName>
    <definedName localSheetId="20" name="FEB00">#REF!</definedName>
    <definedName name="FEB00">#REF!</definedName>
    <definedName localSheetId="3" name="FEB01A">#REF!</definedName>
    <definedName localSheetId="18" name="FEB01A">#REF!</definedName>
    <definedName localSheetId="21" name="FEB01A">#REF!</definedName>
    <definedName localSheetId="20" name="FEB01A">#REF!</definedName>
    <definedName name="FEB01A">#REF!</definedName>
    <definedName name="fff">'[27]mgt exp by Act'!$AB$218</definedName>
    <definedName name="File95">'[28]BL Data (A)'!$P$2:$S$213</definedName>
    <definedName name="File95NZ">'[28]BL Data (NZ)'!$Q$2:$T$62</definedName>
    <definedName name="File96">'[28]BL Data (A)'!$P$214:$S$359</definedName>
    <definedName name="File96NZ">'[28]BL Data (NZ)'!$Q$63:$T$104</definedName>
    <definedName name="FINANCE">'[29]317901OCT99'!$C$17:$P$118</definedName>
    <definedName name="Finance_Enterprise_Value">[30]Finance!$A$28</definedName>
    <definedName name="Finance_Total_Shareholer_returns">[30]Finance!$A$52</definedName>
    <definedName name="Finance_Value_of_Future_New_Business">[30]Finance!$A$77</definedName>
    <definedName name="FINDEC99">'[29]317901DEC99'!$C$29:$P$181</definedName>
    <definedName localSheetId="3" name="FINFEB00">#REF!</definedName>
    <definedName localSheetId="18" name="FINFEB00">#REF!</definedName>
    <definedName localSheetId="21" name="FINFEB00">#REF!</definedName>
    <definedName localSheetId="20" name="FINFEB00">#REF!</definedName>
    <definedName name="FINFEB00">#REF!</definedName>
    <definedName localSheetId="3" name="FINJAN00">#REF!</definedName>
    <definedName localSheetId="18" name="FINJAN00">#REF!</definedName>
    <definedName localSheetId="21" name="FINJAN00">#REF!</definedName>
    <definedName localSheetId="20" name="FINJAN00">#REF!</definedName>
    <definedName name="FINJAN00">#REF!</definedName>
    <definedName localSheetId="3" name="FINMAR00">#REF!</definedName>
    <definedName localSheetId="18" name="FINMAR00">#REF!</definedName>
    <definedName localSheetId="21" name="FINMAR00">#REF!</definedName>
    <definedName localSheetId="20" name="FINMAR00">#REF!</definedName>
    <definedName name="FINMAR00">#REF!</definedName>
    <definedName name="FINNOV">'[29]317901NOV99'!$C$29:$P$177</definedName>
    <definedName name="fn">[26]Services!$AH$411</definedName>
    <definedName name="fsdf">[0]!fsdf</definedName>
    <definedName localSheetId="3" name="fu_head">[7]workings!#REF!</definedName>
    <definedName localSheetId="18" name="fu_head">[7]workings!#REF!</definedName>
    <definedName localSheetId="21" name="fu_head">[7]workings!#REF!</definedName>
    <definedName localSheetId="20" name="fu_head">[7]workings!#REF!</definedName>
    <definedName name="fu_head">[7]workings!#REF!</definedName>
    <definedName name="FU_list">[7]FU!$A$3:$A$15</definedName>
    <definedName name="fu_table">[7]FU!$A$3:$C$17</definedName>
    <definedName localSheetId="3" name="FU_Value">#REF!</definedName>
    <definedName localSheetId="18" name="FU_Value">#REF!</definedName>
    <definedName localSheetId="21" name="FU_Value">#REF!</definedName>
    <definedName localSheetId="20" name="FU_Value">#REF!</definedName>
    <definedName name="FU_Value">#REF!</definedName>
    <definedName name="fv">[26]Services!$AH$412</definedName>
    <definedName localSheetId="3" name="FX_Rate">#REF!</definedName>
    <definedName localSheetId="18" name="FX_Rate">#REF!</definedName>
    <definedName localSheetId="21" name="FX_Rate">#REF!</definedName>
    <definedName localSheetId="20" name="FX_Rate">#REF!</definedName>
    <definedName name="FX_Rate">#REF!</definedName>
    <definedName localSheetId="3" name="fy">#REF!</definedName>
    <definedName localSheetId="18" name="fy">#REF!</definedName>
    <definedName localSheetId="21" name="fy">#REF!</definedName>
    <definedName localSheetId="20" name="fy">#REF!</definedName>
    <definedName name="fy">#REF!</definedName>
    <definedName localSheetId="3" name="FY2_">#REF!</definedName>
    <definedName localSheetId="18" name="FY2_">#REF!</definedName>
    <definedName localSheetId="21" name="FY2_">#REF!</definedName>
    <definedName localSheetId="20" name="FY2_">#REF!</definedName>
    <definedName name="FY2_">#REF!</definedName>
    <definedName localSheetId="3" name="FY4_">#REF!</definedName>
    <definedName localSheetId="18" name="FY4_">#REF!</definedName>
    <definedName localSheetId="21" name="FY4_">#REF!</definedName>
    <definedName localSheetId="20" name="FY4_">#REF!</definedName>
    <definedName name="FY4_">#REF!</definedName>
    <definedName hidden="1" name="g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GAAP_LIAB_Aust">'[28]BL Data (A)'!$F$2:$M$237</definedName>
    <definedName name="GAAP_LIAB_NZ">'[28]BL Data (NZ)'!$F$2:$M$71</definedName>
    <definedName name="gd">[0]!gd</definedName>
    <definedName hidden="1" name="gj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gk">{"YTDACT1",#N/A,TRUE,"YTDACTAUST";"YTDACT2",#N/A,TRUE,"YTDACTAUST";"YTDACT3",#N/A,TRUE,"YTDACTAUST";"CCTR",#N/A,TRUE,"YTDACTCC"}</definedName>
    <definedName name="Go">[0]!Go</definedName>
    <definedName hidden="1" name="GOAL3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Goo">[0]!Goo</definedName>
    <definedName name="GotoStructure">[0]!GotoStructure</definedName>
    <definedName localSheetId="3" name="graph_top">#REF!</definedName>
    <definedName localSheetId="18" name="graph_top">#REF!</definedName>
    <definedName localSheetId="21" name="graph_top">#REF!</definedName>
    <definedName localSheetId="20" name="graph_top">#REF!</definedName>
    <definedName name="graph_top">#REF!</definedName>
    <definedName localSheetId="3" name="graph_top_a">#REF!</definedName>
    <definedName localSheetId="18" name="graph_top_a">#REF!</definedName>
    <definedName localSheetId="21" name="graph_top_a">#REF!</definedName>
    <definedName localSheetId="20" name="graph_top_a">#REF!</definedName>
    <definedName name="graph_top_a">#REF!</definedName>
    <definedName localSheetId="3" name="GrDat1">#REF!</definedName>
    <definedName localSheetId="18" name="GrDat1">#REF!</definedName>
    <definedName localSheetId="21" name="GrDat1">#REF!</definedName>
    <definedName localSheetId="20" name="GrDat1">#REF!</definedName>
    <definedName name="GrDat1">#REF!</definedName>
    <definedName localSheetId="3" name="GrDat2">#REF!</definedName>
    <definedName localSheetId="18" name="GrDat2">#REF!</definedName>
    <definedName localSheetId="21" name="GrDat2">#REF!</definedName>
    <definedName localSheetId="20" name="GrDat2">#REF!</definedName>
    <definedName name="GrDat2">#REF!</definedName>
    <definedName localSheetId="3" name="HEAD1">#REF!</definedName>
    <definedName localSheetId="18" name="HEAD1">#REF!</definedName>
    <definedName localSheetId="21" name="HEAD1">#REF!</definedName>
    <definedName localSheetId="20" name="HEAD1">#REF!</definedName>
    <definedName name="HEAD1">#REF!</definedName>
    <definedName localSheetId="3" name="HEAD2">#REF!</definedName>
    <definedName localSheetId="18" name="HEAD2">#REF!</definedName>
    <definedName localSheetId="21" name="HEAD2">#REF!</definedName>
    <definedName localSheetId="20" name="HEAD2">#REF!</definedName>
    <definedName name="HEAD2">#REF!</definedName>
    <definedName name="header">[22]Summary!$B$5:$I$5</definedName>
    <definedName localSheetId="3" name="Health">#REF!</definedName>
    <definedName localSheetId="18" name="Health">#REF!</definedName>
    <definedName localSheetId="21" name="Health">#REF!</definedName>
    <definedName localSheetId="20" name="Health">#REF!</definedName>
    <definedName name="Health">#REF!</definedName>
    <definedName hidden="1" name="hhj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localSheetId="3" name="HK_Adj">#REF!</definedName>
    <definedName localSheetId="18" name="HK_Adj">#REF!</definedName>
    <definedName localSheetId="21" name="HK_Adj">#REF!</definedName>
    <definedName localSheetId="20" name="HK_Adj">#REF!</definedName>
    <definedName name="HK_Adj">#REF!</definedName>
    <definedName localSheetId="3" name="HKD">#REF!</definedName>
    <definedName localSheetId="18" name="HKD">#REF!</definedName>
    <definedName localSheetId="21" name="HKD">#REF!</definedName>
    <definedName localSheetId="20" name="HKD">#REF!</definedName>
    <definedName name="HKD">#REF!</definedName>
    <definedName name="Home_Finance">[30]Finance!$A$1</definedName>
    <definedName name="Home_HomePage">[30]HomePage!$A$1</definedName>
    <definedName name="Home_People">[30]People!$A$1</definedName>
    <definedName localSheetId="3" name="HOX">#REF!</definedName>
    <definedName localSheetId="18" name="HOX">#REF!</definedName>
    <definedName localSheetId="21" name="HOX">#REF!</definedName>
    <definedName localSheetId="20" name="HOX">#REF!</definedName>
    <definedName name="HOX">#REF!</definedName>
    <definedName localSheetId="3" name="HOX_HID">[20]PLCONSO!#REF!</definedName>
    <definedName localSheetId="18" name="HOX_HID">[20]PLCONSO!#REF!</definedName>
    <definedName localSheetId="21" name="HOX_HID">[20]PLCONSO!#REF!</definedName>
    <definedName localSheetId="20" name="HOX_HID">[20]PLCONSO!#REF!</definedName>
    <definedName name="HOX_HID">[20]PLCONSO!#REF!</definedName>
    <definedName localSheetId="3" name="HOX_MGT">[20]PLCONSO!#REF!</definedName>
    <definedName localSheetId="18" name="HOX_MGT">[20]PLCONSO!#REF!</definedName>
    <definedName localSheetId="21" name="HOX_MGT">[20]PLCONSO!#REF!</definedName>
    <definedName localSheetId="20" name="HOX_MGT">[20]PLCONSO!#REF!</definedName>
    <definedName name="HOX_MGT">[20]PLCONSO!#REF!</definedName>
    <definedName name="HOX_REV">#N/A</definedName>
    <definedName localSheetId="3" name="HOX_STA">[20]PLCONSO!#REF!</definedName>
    <definedName localSheetId="18" name="HOX_STA">[20]PLCONSO!#REF!</definedName>
    <definedName localSheetId="21" name="HOX_STA">[20]PLCONSO!#REF!</definedName>
    <definedName localSheetId="20" name="HOX_STA">[20]PLCONSO!#REF!</definedName>
    <definedName name="HOX_STA">[20]PLCONSO!#REF!</definedName>
    <definedName localSheetId="3" name="HOXA">[20]PLCONSO!#REF!</definedName>
    <definedName localSheetId="18" name="HOXA">[20]PLCONSO!#REF!</definedName>
    <definedName localSheetId="21" name="HOXA">[20]PLCONSO!#REF!</definedName>
    <definedName localSheetId="20" name="HOXA">[20]PLCONSO!#REF!</definedName>
    <definedName name="HOXA">[20]PLCONSO!#REF!</definedName>
    <definedName localSheetId="3" name="HOXR">[20]PLCONSO!#REF!</definedName>
    <definedName localSheetId="18" name="HOXR">[20]PLCONSO!#REF!</definedName>
    <definedName localSheetId="21" name="HOXR">[20]PLCONSO!#REF!</definedName>
    <definedName localSheetId="20" name="HOXR">[20]PLCONSO!#REF!</definedName>
    <definedName name="HOXR">[20]PLCONSO!#REF!</definedName>
    <definedName hidden="1" name="HTML1_1">"[indices.xls]MEMO!$A$3:$S$72"</definedName>
    <definedName hidden="1" name="HTML1_10">""</definedName>
    <definedName hidden="1" name="HTML1_11">-4146</definedName>
    <definedName hidden="1" name="HTML1_12">"C:\Stephen\HTML Files\IND9712.htm"</definedName>
    <definedName hidden="1" name="HTML1_2">1</definedName>
    <definedName hidden="1" name="HTML1_3">"December 1997 Indices"</definedName>
    <definedName hidden="1" name="HTML1_4">""</definedName>
    <definedName hidden="1" name="HTML1_5">""</definedName>
    <definedName hidden="1" name="HTML1_6">-4146</definedName>
    <definedName hidden="1" name="HTML1_7">-4146</definedName>
    <definedName hidden="1" name="HTML1_8">"15-Jan-98"</definedName>
    <definedName hidden="1" name="HTML1_9">"Stephen Howard"</definedName>
    <definedName hidden="1" name="HTML2_1">"[indices.xls]MEMO!$A$3:$S$46"</definedName>
    <definedName hidden="1" name="HTML2_10">""</definedName>
    <definedName hidden="1" name="HTML2_11">1</definedName>
    <definedName hidden="1" name="HTML2_12">"c:\IND.htm"</definedName>
    <definedName hidden="1" name="HTML2_2">1</definedName>
    <definedName hidden="1" name="HTML2_3">"indices"</definedName>
    <definedName hidden="1" name="HTML2_4">"MEMO"</definedName>
    <definedName hidden="1" name="HTML2_5">""</definedName>
    <definedName hidden="1" name="HTML2_6">-4146</definedName>
    <definedName hidden="1" name="HTML2_7">-4146</definedName>
    <definedName hidden="1" name="HTML2_8">"22-Jan-98"</definedName>
    <definedName hidden="1" name="HTML2_9">"Stephen Howard"</definedName>
    <definedName hidden="1" name="HTMLCount">2</definedName>
    <definedName localSheetId="3" name="ia">#REF!</definedName>
    <definedName localSheetId="18" name="ia">#REF!</definedName>
    <definedName localSheetId="21" name="ia">#REF!</definedName>
    <definedName localSheetId="20" name="ia">#REF!</definedName>
    <definedName name="ia">#REF!</definedName>
    <definedName localSheetId="3" name="ICT">#REF!</definedName>
    <definedName localSheetId="18" name="ICT">#REF!</definedName>
    <definedName localSheetId="21" name="ICT">#REF!</definedName>
    <definedName localSheetId="20" name="ICT">#REF!</definedName>
    <definedName name="ICT">#REF!</definedName>
    <definedName localSheetId="3" name="IDN">#REF!</definedName>
    <definedName localSheetId="18" name="IDN">#REF!</definedName>
    <definedName localSheetId="21" name="IDN">#REF!</definedName>
    <definedName localSheetId="20" name="IDN">#REF!</definedName>
    <definedName name="IDN">#REF!</definedName>
    <definedName localSheetId="3" name="IFN">#REF!</definedName>
    <definedName localSheetId="18" name="IFN">#REF!</definedName>
    <definedName localSheetId="21" name="IFN">#REF!</definedName>
    <definedName localSheetId="20" name="IFN">#REF!</definedName>
    <definedName name="IFN">#REF!</definedName>
    <definedName localSheetId="3" name="iii">#REF!</definedName>
    <definedName localSheetId="18" name="iii">#REF!</definedName>
    <definedName localSheetId="21" name="iii">#REF!</definedName>
    <definedName localSheetId="20" name="iii">#REF!</definedName>
    <definedName name="iii">#REF!</definedName>
    <definedName localSheetId="3" name="IMPORT">#REF!</definedName>
    <definedName localSheetId="18" name="IMPORT">#REF!</definedName>
    <definedName localSheetId="21" name="IMPORT">#REF!</definedName>
    <definedName localSheetId="20" name="IMPORT">#REF!</definedName>
    <definedName name="IMPORT">#REF!</definedName>
    <definedName localSheetId="3" name="INDIA_Adj">#REF!</definedName>
    <definedName localSheetId="18" name="INDIA_Adj">#REF!</definedName>
    <definedName localSheetId="21" name="INDIA_Adj">#REF!</definedName>
    <definedName localSheetId="20" name="INDIA_Adj">#REF!</definedName>
    <definedName name="INDIA_Adj">#REF!</definedName>
    <definedName localSheetId="3" name="INDO_Adj">#REF!</definedName>
    <definedName localSheetId="18" name="INDO_Adj">#REF!</definedName>
    <definedName localSheetId="21" name="INDO_Adj">#REF!</definedName>
    <definedName localSheetId="20" name="INDO_Adj">#REF!</definedName>
    <definedName name="INDO_Adj">#REF!</definedName>
    <definedName localSheetId="3" name="inflow_new">#REF!,#REF!,#REF!,#REF!</definedName>
    <definedName localSheetId="18" name="inflow_new">#REF!,#REF!,#REF!,#REF!</definedName>
    <definedName localSheetId="21" name="inflow_new">#REF!,#REF!,#REF!,#REF!</definedName>
    <definedName localSheetId="20" name="inflow_new">#REF!,#REF!,#REF!,#REF!</definedName>
    <definedName name="inflow_new">#REF!,#REF!,#REF!,#REF!</definedName>
    <definedName localSheetId="3" name="inflow_old">#REF!,#REF!,#REF!,#REF!</definedName>
    <definedName localSheetId="18" name="inflow_old">#REF!,#REF!,#REF!,#REF!</definedName>
    <definedName localSheetId="21" name="inflow_old">#REF!,#REF!,#REF!,#REF!</definedName>
    <definedName localSheetId="20" name="inflow_old">#REF!,#REF!,#REF!,#REF!</definedName>
    <definedName name="inflow_old">#REF!,#REF!,#REF!,#REF!</definedName>
    <definedName name="INISNOV99">'[31]382046NOV99'!$C$16:$P$104</definedName>
    <definedName localSheetId="3" name="INR">#REF!</definedName>
    <definedName localSheetId="18" name="INR">#REF!</definedName>
    <definedName localSheetId="21" name="INR">#REF!</definedName>
    <definedName localSheetId="20" name="INR">#REF!</definedName>
    <definedName name="INR">#REF!</definedName>
    <definedName hidden="1" name="InvComm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localSheetId="3" name="InvPrdAust">#REF!</definedName>
    <definedName localSheetId="18" name="InvPrdAust">#REF!</definedName>
    <definedName localSheetId="21" name="InvPrdAust">#REF!</definedName>
    <definedName localSheetId="20" name="InvPrdAust">#REF!</definedName>
    <definedName name="InvPrdAust">#REF!</definedName>
    <definedName name="IS">'[32]317903OCT99'!$C$17:$P$88</definedName>
    <definedName name="ISDEC99">'[32]317903DEC99'!$C$29:$P$151</definedName>
    <definedName localSheetId="3" name="ISFEB00">#REF!</definedName>
    <definedName localSheetId="18" name="ISFEB00">#REF!</definedName>
    <definedName localSheetId="21" name="ISFEB00">#REF!</definedName>
    <definedName localSheetId="20" name="ISFEB00">#REF!</definedName>
    <definedName name="ISFEB00">#REF!</definedName>
    <definedName localSheetId="3" name="ISJAN00">#REF!</definedName>
    <definedName localSheetId="18" name="ISJAN00">#REF!</definedName>
    <definedName localSheetId="21" name="ISJAN00">#REF!</definedName>
    <definedName localSheetId="20" name="ISJAN00">#REF!</definedName>
    <definedName name="ISJAN00">#REF!</definedName>
    <definedName localSheetId="3" name="ISMAR00">#REF!</definedName>
    <definedName localSheetId="18" name="ISMAR00">#REF!</definedName>
    <definedName localSheetId="21" name="ISMAR00">#REF!</definedName>
    <definedName localSheetId="20" name="ISMAR00">#REF!</definedName>
    <definedName name="ISMAR00">#REF!</definedName>
    <definedName name="ISNOV">'[32]317903NOV99'!$C$29:$P$146</definedName>
    <definedName localSheetId="3" name="JAN00">#REF!</definedName>
    <definedName localSheetId="18" name="JAN00">#REF!</definedName>
    <definedName localSheetId="21" name="JAN00">#REF!</definedName>
    <definedName localSheetId="20" name="JAN00">#REF!</definedName>
    <definedName name="JAN00">#REF!</definedName>
    <definedName hidden="1" name="joel">{#N/A,#N/A,FALSE,"Development Spend"}</definedName>
    <definedName localSheetId="3" name="JUL00">#REF!</definedName>
    <definedName localSheetId="18" name="JUL00">#REF!</definedName>
    <definedName localSheetId="21" name="JUL00">#REF!</definedName>
    <definedName localSheetId="20" name="JUL00">#REF!</definedName>
    <definedName name="JUL00">#REF!</definedName>
    <definedName localSheetId="3" name="JUL00A">#REF!</definedName>
    <definedName localSheetId="18" name="JUL00A">#REF!</definedName>
    <definedName localSheetId="21" name="JUL00A">#REF!</definedName>
    <definedName localSheetId="20" name="JUL00A">#REF!</definedName>
    <definedName name="JUL00A">#REF!</definedName>
    <definedName localSheetId="3" name="JULY01">#REF!</definedName>
    <definedName localSheetId="18" name="JULY01">#REF!</definedName>
    <definedName localSheetId="21" name="JULY01">#REF!</definedName>
    <definedName localSheetId="20" name="JULY01">#REF!</definedName>
    <definedName name="JULY01">#REF!</definedName>
    <definedName localSheetId="3" name="JUN00">#REF!</definedName>
    <definedName localSheetId="18" name="JUN00">#REF!</definedName>
    <definedName localSheetId="21" name="JUN00">#REF!</definedName>
    <definedName localSheetId="20" name="JUN00">#REF!</definedName>
    <definedName name="JUN00">#REF!</definedName>
    <definedName name="k">36926.6377726852</definedName>
    <definedName name="Lastyr">[7]costs!$Y$4:$AC$1999</definedName>
    <definedName name="lastyrcost">[7]costs!$AA$5:$AA$1999</definedName>
    <definedName name="lastyrkey">[7]costs!$AC$5:$AC$1999</definedName>
    <definedName localSheetId="3" name="ln">#REF!</definedName>
    <definedName localSheetId="18" name="ln">#REF!</definedName>
    <definedName localSheetId="21" name="ln">#REF!</definedName>
    <definedName localSheetId="20" name="ln">#REF!</definedName>
    <definedName name="ln">#REF!</definedName>
    <definedName localSheetId="3" name="LYN">#REF!</definedName>
    <definedName localSheetId="18" name="LYN">#REF!</definedName>
    <definedName localSheetId="21" name="LYN">#REF!</definedName>
    <definedName localSheetId="20" name="LYN">#REF!</definedName>
    <definedName name="LYN">#REF!</definedName>
    <definedName localSheetId="3" name="LYPlan">'[33]Exrate---&gt;'!#REF!</definedName>
    <definedName localSheetId="18" name="LYPlan">'[33]Exrate---&gt;'!#REF!</definedName>
    <definedName localSheetId="21" name="LYPlan">'[33]Exrate---&gt;'!#REF!</definedName>
    <definedName localSheetId="20" name="LYPlan">'[33]Exrate---&gt;'!#REF!</definedName>
    <definedName name="LYPlan">'[33]Exrate---&gt;'!#REF!</definedName>
    <definedName localSheetId="3" name="LYR_SALE">#REF!</definedName>
    <definedName localSheetId="18" name="LYR_SALE">#REF!</definedName>
    <definedName localSheetId="21" name="LYR_SALE">#REF!</definedName>
    <definedName localSheetId="20" name="LYR_SALE">#REF!</definedName>
    <definedName name="LYR_SALE">#REF!</definedName>
    <definedName localSheetId="3" name="MainPath">#REF!</definedName>
    <definedName localSheetId="18" name="MainPath">#REF!</definedName>
    <definedName localSheetId="21" name="MainPath">#REF!</definedName>
    <definedName localSheetId="20" name="MainPath">#REF!</definedName>
    <definedName name="MainPath">#REF!</definedName>
    <definedName localSheetId="3" name="MALAY_Adj">#REF!</definedName>
    <definedName localSheetId="18" name="MALAY_Adj">#REF!</definedName>
    <definedName localSheetId="21" name="MALAY_Adj">#REF!</definedName>
    <definedName localSheetId="20" name="MALAY_Adj">#REF!</definedName>
    <definedName name="MALAY_Adj">#REF!</definedName>
    <definedName localSheetId="3" name="Mapping_adj">'[34]maps etc'!#REF!</definedName>
    <definedName localSheetId="18" name="Mapping_adj">'[34]maps etc'!#REF!</definedName>
    <definedName localSheetId="21" name="Mapping_adj">'[34]maps etc'!#REF!</definedName>
    <definedName localSheetId="20" name="Mapping_adj">'[34]maps etc'!#REF!</definedName>
    <definedName name="Mapping_adj">'[34]maps etc'!#REF!</definedName>
    <definedName localSheetId="3" name="Mapping_pre_adj">#REF!</definedName>
    <definedName localSheetId="18" name="Mapping_pre_adj">#REF!</definedName>
    <definedName localSheetId="21" name="Mapping_pre_adj">#REF!</definedName>
    <definedName localSheetId="20" name="Mapping_pre_adj">#REF!</definedName>
    <definedName name="Mapping_pre_adj">#REF!</definedName>
    <definedName localSheetId="3" name="Mapping1">#REF!</definedName>
    <definedName localSheetId="18" name="Mapping1">#REF!</definedName>
    <definedName localSheetId="21" name="Mapping1">#REF!</definedName>
    <definedName localSheetId="20" name="Mapping1">#REF!</definedName>
    <definedName name="Mapping1">#REF!</definedName>
    <definedName localSheetId="3" name="Mapping2">#REF!</definedName>
    <definedName localSheetId="18" name="Mapping2">#REF!</definedName>
    <definedName localSheetId="21" name="Mapping2">#REF!</definedName>
    <definedName localSheetId="20" name="Mapping2">#REF!</definedName>
    <definedName name="Mapping2">#REF!</definedName>
    <definedName localSheetId="3" name="Mapping3">#REF!</definedName>
    <definedName localSheetId="18" name="Mapping3">#REF!</definedName>
    <definedName localSheetId="21" name="Mapping3">#REF!</definedName>
    <definedName localSheetId="20" name="Mapping3">#REF!</definedName>
    <definedName name="Mapping3">#REF!</definedName>
    <definedName localSheetId="3" name="MAR00">#REF!</definedName>
    <definedName localSheetId="18" name="MAR00">#REF!</definedName>
    <definedName localSheetId="21" name="MAR00">#REF!</definedName>
    <definedName localSheetId="20" name="MAR00">#REF!</definedName>
    <definedName name="MAR00">#REF!</definedName>
    <definedName name="MARKETING">'[18]317900OCT99'!$C$17:$P$115</definedName>
    <definedName localSheetId="3" name="MAY00">#REF!</definedName>
    <definedName localSheetId="18" name="MAY00">#REF!</definedName>
    <definedName localSheetId="21" name="MAY00">#REF!</definedName>
    <definedName localSheetId="20" name="MAY00">#REF!</definedName>
    <definedName name="MAY00">#REF!</definedName>
    <definedName name="MCS">'[35]317935OCT99'!$C$17:$P$93</definedName>
    <definedName name="MCSDEC99">'[35]317935DEC99'!$C$29:$P$153</definedName>
    <definedName localSheetId="3" name="MCSFEB00">#REF!</definedName>
    <definedName localSheetId="18" name="MCSFEB00">#REF!</definedName>
    <definedName localSheetId="21" name="MCSFEB00">#REF!</definedName>
    <definedName localSheetId="20" name="MCSFEB00">#REF!</definedName>
    <definedName name="MCSFEB00">#REF!</definedName>
    <definedName localSheetId="3" name="MCSJAN00">#REF!</definedName>
    <definedName localSheetId="18" name="MCSJAN00">#REF!</definedName>
    <definedName localSheetId="21" name="MCSJAN00">#REF!</definedName>
    <definedName localSheetId="20" name="MCSJAN00">#REF!</definedName>
    <definedName name="MCSJAN00">#REF!</definedName>
    <definedName localSheetId="3" name="MCSMAR00">#REF!</definedName>
    <definedName localSheetId="18" name="MCSMAR00">#REF!</definedName>
    <definedName localSheetId="21" name="MCSMAR00">#REF!</definedName>
    <definedName localSheetId="20" name="MCSMAR00">#REF!</definedName>
    <definedName name="MCSMAR00">#REF!</definedName>
    <definedName name="MCSNOV">'[35]317935NOV99'!$C$29:$P$146</definedName>
    <definedName name="MGTDEC99">'[10]317897DEC99'!$C$29:$P$181</definedName>
    <definedName localSheetId="3" name="MGTFEB00">#REF!</definedName>
    <definedName localSheetId="18" name="MGTFEB00">#REF!</definedName>
    <definedName localSheetId="21" name="MGTFEB00">#REF!</definedName>
    <definedName localSheetId="20" name="MGTFEB00">#REF!</definedName>
    <definedName name="MGTFEB00">#REF!</definedName>
    <definedName localSheetId="3" name="MGTJAN00">#REF!</definedName>
    <definedName localSheetId="18" name="MGTJAN00">#REF!</definedName>
    <definedName localSheetId="21" name="MGTJAN00">#REF!</definedName>
    <definedName localSheetId="20" name="MGTJAN00">#REF!</definedName>
    <definedName name="MGTJAN00">#REF!</definedName>
    <definedName localSheetId="3" name="MGTMAR00">#REF!</definedName>
    <definedName localSheetId="18" name="MGTMAR00">#REF!</definedName>
    <definedName localSheetId="21" name="MGTMAR00">#REF!</definedName>
    <definedName localSheetId="20" name="MGTMAR00">#REF!</definedName>
    <definedName name="MGTMAR00">#REF!</definedName>
    <definedName name="MGTNOV99">'[10]317897NOV99'!$C$29:$P$173</definedName>
    <definedName name="MGTOCT99">'[10]317897OCT99'!$C$17:$P$114</definedName>
    <definedName localSheetId="3" name="mkt">#REF!</definedName>
    <definedName localSheetId="18" name="mkt">#REF!</definedName>
    <definedName localSheetId="21" name="mkt">#REF!</definedName>
    <definedName localSheetId="20" name="mkt">#REF!</definedName>
    <definedName name="mkt">#REF!</definedName>
    <definedName localSheetId="3" name="MLYSALE_BUD">#REF!</definedName>
    <definedName localSheetId="18" name="MLYSALE_BUD">#REF!</definedName>
    <definedName localSheetId="21" name="MLYSALE_BUD">#REF!</definedName>
    <definedName localSheetId="20" name="MLYSALE_BUD">#REF!</definedName>
    <definedName name="MLYSALE_BUD">#REF!</definedName>
    <definedName hidden="1" name="MMProfit">{"YTDACT1",#N/A,TRUE,"YTDACTAUST";"YTDACT2",#N/A,TRUE,"YTDACTAUST";"YTDACT3",#N/A,TRUE,"YTDACTAUST";"CCTR",#N/A,TRUE,"YTDACTCC"}</definedName>
    <definedName localSheetId="3" name="MONTH">#REF!</definedName>
    <definedName localSheetId="18" name="MONTH">#REF!</definedName>
    <definedName localSheetId="21" name="MONTH">#REF!</definedName>
    <definedName localSheetId="20" name="MONTH">#REF!</definedName>
    <definedName name="MONTH">#REF!</definedName>
    <definedName name="Month_number">[8]Front!$D$10</definedName>
    <definedName hidden="1" name="Monthly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monthly_sales">'[36]Sales - Ind. Life'!$Y$24:$AJ$28</definedName>
    <definedName localSheetId="3" name="MONTHS">#REF!</definedName>
    <definedName localSheetId="18" name="MONTHS">#REF!</definedName>
    <definedName localSheetId="21" name="MONTHS">#REF!</definedName>
    <definedName localSheetId="20" name="MONTHS">#REF!</definedName>
    <definedName name="MONTHS">#REF!</definedName>
    <definedName name="months_covered">[7]control!$B$3</definedName>
    <definedName localSheetId="3" name="MOPT1">#REF!</definedName>
    <definedName localSheetId="18" name="MOPT1">#REF!</definedName>
    <definedName localSheetId="21" name="MOPT1">#REF!</definedName>
    <definedName localSheetId="20" name="MOPT1">#REF!</definedName>
    <definedName name="MOPT1">#REF!</definedName>
    <definedName localSheetId="3" name="MOS">#REF!</definedName>
    <definedName localSheetId="18" name="MOS">#REF!</definedName>
    <definedName localSheetId="21" name="MOS">#REF!</definedName>
    <definedName localSheetId="20" name="MOS">#REF!</definedName>
    <definedName name="MOS">#REF!</definedName>
    <definedName localSheetId="3" name="MosPro_bud">#REF!</definedName>
    <definedName localSheetId="18" name="MosPro_bud">#REF!</definedName>
    <definedName localSheetId="21" name="MosPro_bud">#REF!</definedName>
    <definedName localSheetId="20" name="MosPro_bud">#REF!</definedName>
    <definedName name="MosPro_bud">#REF!</definedName>
    <definedName localSheetId="3" name="MoSprof_bud">#REF!</definedName>
    <definedName localSheetId="18" name="MoSprof_bud">#REF!</definedName>
    <definedName localSheetId="21" name="MoSprof_bud">#REF!</definedName>
    <definedName localSheetId="20" name="MoSprof_bud">#REF!</definedName>
    <definedName name="MoSprof_bud">#REF!</definedName>
    <definedName hidden="1" name="moth">{"YTDACT1",#N/A,TRUE,"YTDACTAUST";"YTDACT2",#N/A,TRUE,"YTDACTAUST";"YTDACT3",#N/A,TRUE,"YTDACTAUST";"CCTR",#N/A,TRUE,"YTDACTCC"}</definedName>
    <definedName name="MSNOV">'[18]317900NOV99'!$C$29:$P$170</definedName>
    <definedName localSheetId="3" name="Mthly_Budgets">#REF!</definedName>
    <definedName localSheetId="18" name="Mthly_Budgets">#REF!</definedName>
    <definedName localSheetId="21" name="Mthly_Budgets">#REF!</definedName>
    <definedName localSheetId="20" name="Mthly_Budgets">#REF!</definedName>
    <definedName name="Mthly_Budgets">#REF!</definedName>
    <definedName localSheetId="3" name="MYR">#REF!</definedName>
    <definedName localSheetId="18" name="MYR">#REF!</definedName>
    <definedName localSheetId="21" name="MYR">#REF!</definedName>
    <definedName localSheetId="20" name="MYR">#REF!</definedName>
    <definedName name="MYR">#REF!</definedName>
    <definedName name="NBdis_99">'[36]Sales - Ind. Life'!$X$10:$AI$13</definedName>
    <definedName localSheetId="3" name="NBFSMAP">#REF!</definedName>
    <definedName localSheetId="18" name="NBFSMAP">#REF!</definedName>
    <definedName localSheetId="21" name="NBFSMAP">#REF!</definedName>
    <definedName localSheetId="20" name="NBFSMAP">#REF!</definedName>
    <definedName name="NBFSMAP">#REF!</definedName>
    <definedName localSheetId="3" name="NBMix">#REF!</definedName>
    <definedName localSheetId="18" name="NBMix">#REF!</definedName>
    <definedName localSheetId="21" name="NBMix">#REF!</definedName>
    <definedName localSheetId="20" name="NBMix">#REF!</definedName>
    <definedName name="NBMix">#REF!</definedName>
    <definedName localSheetId="3" name="NCamount">#REF!</definedName>
    <definedName localSheetId="18" name="NCamount">#REF!</definedName>
    <definedName localSheetId="21" name="NCamount">#REF!</definedName>
    <definedName localSheetId="20" name="NCamount">#REF!</definedName>
    <definedName name="NCamount">#REF!</definedName>
    <definedName localSheetId="3" name="NCdep">#REF!</definedName>
    <definedName localSheetId="18" name="NCdep">#REF!</definedName>
    <definedName localSheetId="21" name="NCdep">#REF!</definedName>
    <definedName localSheetId="20" name="NCdep">#REF!</definedName>
    <definedName name="NCdep">#REF!</definedName>
    <definedName localSheetId="3" name="new">#REF!</definedName>
    <definedName localSheetId="18" name="new">#REF!</definedName>
    <definedName localSheetId="21" name="new">#REF!</definedName>
    <definedName localSheetId="20" name="new">#REF!</definedName>
    <definedName name="new">#REF!</definedName>
    <definedName localSheetId="3" name="NLIMAP">#REF!</definedName>
    <definedName localSheetId="18" name="NLIMAP">#REF!</definedName>
    <definedName localSheetId="21" name="NLIMAP">#REF!</definedName>
    <definedName localSheetId="20" name="NLIMAP">#REF!</definedName>
    <definedName name="NLIMAP">#REF!</definedName>
    <definedName localSheetId="3" name="NMC">#REF!</definedName>
    <definedName localSheetId="18" name="NMC">#REF!</definedName>
    <definedName localSheetId="21" name="NMC">#REF!</definedName>
    <definedName localSheetId="20" name="NMC">#REF!</definedName>
    <definedName name="NMC">#REF!</definedName>
    <definedName localSheetId="3" name="NMC_HID">[20]PLCONSO!#REF!</definedName>
    <definedName localSheetId="18" name="NMC_HID">[20]PLCONSO!#REF!</definedName>
    <definedName localSheetId="21" name="NMC_HID">[20]PLCONSO!#REF!</definedName>
    <definedName localSheetId="20" name="NMC_HID">[20]PLCONSO!#REF!</definedName>
    <definedName name="NMC_HID">[20]PLCONSO!#REF!</definedName>
    <definedName localSheetId="3" name="NMC_MGT">[20]PLCONSO!#REF!</definedName>
    <definedName localSheetId="18" name="NMC_MGT">[20]PLCONSO!#REF!</definedName>
    <definedName localSheetId="21" name="NMC_MGT">[20]PLCONSO!#REF!</definedName>
    <definedName localSheetId="20" name="NMC_MGT">[20]PLCONSO!#REF!</definedName>
    <definedName name="NMC_MGT">[20]PLCONSO!#REF!</definedName>
    <definedName localSheetId="3" name="NMC_REV">[20]PLCONSO!#REF!</definedName>
    <definedName localSheetId="18" name="NMC_REV">[20]PLCONSO!#REF!</definedName>
    <definedName localSheetId="21" name="NMC_REV">[20]PLCONSO!#REF!</definedName>
    <definedName localSheetId="20" name="NMC_REV">[20]PLCONSO!#REF!</definedName>
    <definedName name="NMC_REV">[20]PLCONSO!#REF!</definedName>
    <definedName localSheetId="3" name="NMC_STA">[20]PLCONSO!#REF!</definedName>
    <definedName localSheetId="18" name="NMC_STA">[20]PLCONSO!#REF!</definedName>
    <definedName localSheetId="21" name="NMC_STA">[20]PLCONSO!#REF!</definedName>
    <definedName localSheetId="20" name="NMC_STA">[20]PLCONSO!#REF!</definedName>
    <definedName name="NMC_STA">[20]PLCONSO!#REF!</definedName>
    <definedName localSheetId="3" name="NMCA">[20]PLCONSO!#REF!</definedName>
    <definedName localSheetId="18" name="NMCA">[20]PLCONSO!#REF!</definedName>
    <definedName localSheetId="21" name="NMCA">[20]PLCONSO!#REF!</definedName>
    <definedName localSheetId="20" name="NMCA">[20]PLCONSO!#REF!</definedName>
    <definedName name="NMCA">[20]PLCONSO!#REF!</definedName>
    <definedName localSheetId="3" name="NMCR">[20]PLCONSO!#REF!</definedName>
    <definedName localSheetId="18" name="NMCR">[20]PLCONSO!#REF!</definedName>
    <definedName localSheetId="21" name="NMCR">[20]PLCONSO!#REF!</definedName>
    <definedName localSheetId="20" name="NMCR">[20]PLCONSO!#REF!</definedName>
    <definedName name="NMCR">[20]PLCONSO!#REF!</definedName>
    <definedName hidden="1" name="nn">{"YTDACT1",#N/A,TRUE,"YTDACTAUST";"YTDACT2",#N/A,TRUE,"YTDACTAUST";"YTDACT3",#N/A,TRUE,"YTDACTAUST";"CCTR",#N/A,TRUE,"YTDACTCC"}</definedName>
    <definedName localSheetId="3" name="NoStaff">#REF!</definedName>
    <definedName localSheetId="18" name="NoStaff">#REF!</definedName>
    <definedName localSheetId="21" name="NoStaff">#REF!</definedName>
    <definedName localSheetId="20" name="NoStaff">#REF!</definedName>
    <definedName name="NoStaff">#REF!</definedName>
    <definedName hidden="1" name="notes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localSheetId="3" name="NOV00">#REF!</definedName>
    <definedName localSheetId="18" name="NOV00">#REF!</definedName>
    <definedName localSheetId="21" name="NOV00">#REF!</definedName>
    <definedName localSheetId="20" name="NOV00">#REF!</definedName>
    <definedName name="NOV00">#REF!</definedName>
    <definedName localSheetId="3" name="NRFSMAP">#REF!</definedName>
    <definedName localSheetId="18" name="NRFSMAP">#REF!</definedName>
    <definedName localSheetId="21" name="NRFSMAP">#REF!</definedName>
    <definedName localSheetId="20" name="NRFSMAP">#REF!</definedName>
    <definedName name="NRFSMAP">#REF!</definedName>
    <definedName name="nv">36926.6469046296</definedName>
    <definedName name="NvsAnswerCol">"'[DR_1373519_1374046_2005-12_RO001_AAL_1000_AAL_Trial_Balance.xls]JRNLLAYOUT'!$A$4:$A$319"</definedName>
    <definedName name="NvsASD">"V2001-09-30"</definedName>
    <definedName name="NvsAutoDrillOk">"VN"</definedName>
    <definedName name="NvsDateToNumber">"Y"</definedName>
    <definedName name="NvsElapsedTime">0.059988425928168</definedName>
    <definedName name="NvsEndTime">37021.9996296296</definedName>
    <definedName name="NvsInstLang">"VENG"</definedName>
    <definedName name="NvsInstSpec">"%"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NplSpec">"%,X,RNF..R00B,CPF..C00B"</definedName>
    <definedName name="NvsPanelBusUnit">"V"</definedName>
    <definedName name="NvsPanelEffdt">"V1900-01-01"</definedName>
    <definedName name="NvsPanelSetid">"VGROUP"</definedName>
    <definedName name="NvsParentRef">"'[2005-12_RO001_AAL_1000_AAL_Trial_Balance.xls]Sheet1'!$H$80"</definedName>
    <definedName name="NvsReqBU">"VAXAAU"</definedName>
    <definedName name="NvsReqBUOnly">"VY"</definedName>
    <definedName name="NvsStyleNme">"AXA Standard.xls"</definedName>
    <definedName name="NvsTransLed">"VN"</definedName>
    <definedName name="NvsTreeASD">"V2001-09-30"</definedName>
    <definedName name="NvsValTbl.ABC_ACT_ID">"ACT_TBL"</definedName>
    <definedName name="NvsValTbl.ACCOUNT">"GL_ACCOUNT_TBL"</definedName>
    <definedName name="NvsValTbl.AFFILIATE">"AFFILIATE_VW"</definedName>
    <definedName name="NvsValTbl.BUSINESS_UNIT">"BUS_UNIT_TBL_GL"</definedName>
    <definedName name="NvsValTbl.CURRENCY_CD">"CURRENCY_CD_TBL"</definedName>
    <definedName name="NvsValTbl.DEPTID">"DEPARTMENT_TBL"</definedName>
    <definedName name="NvsValTbl.NM_SECTOR">"NM_SECTOR_TBL"</definedName>
    <definedName name="NvsValTbl.PRODUCT">"PRODUCT_TBL"</definedName>
    <definedName name="NvsValTbl.PROJECT_ID">"PROJECT"</definedName>
    <definedName localSheetId="3" name="NZ_Inv_Prod">#REF!</definedName>
    <definedName localSheetId="18" name="NZ_Inv_Prod">#REF!</definedName>
    <definedName localSheetId="21" name="NZ_Inv_Prod">#REF!</definedName>
    <definedName localSheetId="20" name="NZ_Inv_Prod">#REF!</definedName>
    <definedName name="NZ_Inv_Prod">#REF!</definedName>
    <definedName localSheetId="3" name="nz2001avg">#REF!</definedName>
    <definedName localSheetId="18" name="nz2001avg">#REF!</definedName>
    <definedName localSheetId="21" name="nz2001avg">#REF!</definedName>
    <definedName localSheetId="20" name="nz2001avg">#REF!</definedName>
    <definedName name="nz2001avg">#REF!</definedName>
    <definedName localSheetId="3" name="nz2002act">#REF!</definedName>
    <definedName localSheetId="18" name="nz2002act">#REF!</definedName>
    <definedName localSheetId="21" name="nz2002act">#REF!</definedName>
    <definedName localSheetId="20" name="nz2002act">#REF!</definedName>
    <definedName name="nz2002act">#REF!</definedName>
    <definedName localSheetId="3" name="nz2002actcopy">#REF!</definedName>
    <definedName localSheetId="18" name="nz2002actcopy">#REF!</definedName>
    <definedName localSheetId="21" name="nz2002actcopy">#REF!</definedName>
    <definedName localSheetId="20" name="nz2002actcopy">#REF!</definedName>
    <definedName name="nz2002actcopy">#REF!</definedName>
    <definedName localSheetId="3" name="nz2002Avg">#REF!</definedName>
    <definedName localSheetId="18" name="nz2002Avg">#REF!</definedName>
    <definedName localSheetId="21" name="nz2002Avg">#REF!</definedName>
    <definedName localSheetId="20" name="nz2002Avg">#REF!</definedName>
    <definedName name="nz2002Avg">#REF!</definedName>
    <definedName localSheetId="3" name="nz2003act">#REF!</definedName>
    <definedName localSheetId="18" name="nz2003act">#REF!</definedName>
    <definedName localSheetId="21" name="nz2003act">#REF!</definedName>
    <definedName localSheetId="20" name="nz2003act">#REF!</definedName>
    <definedName name="nz2003act">#REF!</definedName>
    <definedName localSheetId="3" name="nz2003Avg">#REF!</definedName>
    <definedName localSheetId="18" name="nz2003Avg">#REF!</definedName>
    <definedName localSheetId="21" name="nz2003Avg">#REF!</definedName>
    <definedName localSheetId="20" name="nz2003Avg">#REF!</definedName>
    <definedName name="nz2003Avg">#REF!</definedName>
    <definedName localSheetId="3" name="nzbgt">#REF!</definedName>
    <definedName localSheetId="18" name="nzbgt">#REF!</definedName>
    <definedName localSheetId="21" name="nzbgt">#REF!</definedName>
    <definedName localSheetId="20" name="nzbgt">#REF!</definedName>
    <definedName name="nzbgt">#REF!</definedName>
    <definedName name="nzexrate0300">[37]Variables!$B$7</definedName>
    <definedName name="NZrate_Avg">[38]Chklist!$C$4</definedName>
    <definedName name="NZstats">[39]Indices!$B$2</definedName>
    <definedName name="Oct00">[40]Oct00!$A$4:$H$3924</definedName>
    <definedName localSheetId="3" name="OCT00A">#REF!</definedName>
    <definedName localSheetId="18" name="OCT00A">#REF!</definedName>
    <definedName localSheetId="21" name="OCT00A">#REF!</definedName>
    <definedName localSheetId="20" name="OCT00A">#REF!</definedName>
    <definedName name="OCT00A">#REF!</definedName>
    <definedName localSheetId="3" name="OCT01A">#REF!</definedName>
    <definedName localSheetId="18" name="OCT01A">#REF!</definedName>
    <definedName localSheetId="21" name="OCT01A">#REF!</definedName>
    <definedName localSheetId="20" name="OCT01A">#REF!</definedName>
    <definedName name="OCT01A">#REF!</definedName>
    <definedName localSheetId="3" name="OCT98A">#REF!</definedName>
    <definedName localSheetId="18" name="OCT98A">#REF!</definedName>
    <definedName localSheetId="21" name="OCT98A">#REF!</definedName>
    <definedName localSheetId="20" name="OCT98A">#REF!</definedName>
    <definedName name="OCT98A">#REF!</definedName>
    <definedName localSheetId="3" name="OCT98B">#REF!</definedName>
    <definedName localSheetId="18" name="OCT98B">#REF!</definedName>
    <definedName localSheetId="21" name="OCT98B">#REF!</definedName>
    <definedName localSheetId="20" name="OCT98B">#REF!</definedName>
    <definedName name="OCT98B">#REF!</definedName>
    <definedName hidden="1" name="ok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localSheetId="3" name="OPC">#REF!</definedName>
    <definedName localSheetId="18" name="OPC">#REF!</definedName>
    <definedName localSheetId="21" name="OPC">#REF!</definedName>
    <definedName localSheetId="20" name="OPC">#REF!</definedName>
    <definedName name="OPC">#REF!</definedName>
    <definedName localSheetId="3" name="OPL">#REF!</definedName>
    <definedName localSheetId="18" name="OPL">#REF!</definedName>
    <definedName localSheetId="21" name="OPL">#REF!</definedName>
    <definedName localSheetId="20" name="OPL">#REF!</definedName>
    <definedName name="OPL">#REF!</definedName>
    <definedName localSheetId="3" name="OPR">#REF!</definedName>
    <definedName localSheetId="18" name="OPR">#REF!</definedName>
    <definedName localSheetId="21" name="OPR">#REF!</definedName>
    <definedName localSheetId="20" name="OPR">#REF!</definedName>
    <definedName name="OPR">#REF!</definedName>
    <definedName localSheetId="3" name="outflow_new">#REF!,#REF!,#REF!,#REF!</definedName>
    <definedName localSheetId="18" name="outflow_new">#REF!,#REF!,#REF!,#REF!</definedName>
    <definedName localSheetId="21" name="outflow_new">#REF!,#REF!,#REF!,#REF!</definedName>
    <definedName localSheetId="20" name="outflow_new">#REF!,#REF!,#REF!,#REF!</definedName>
    <definedName name="outflow_new">#REF!,#REF!,#REF!,#REF!</definedName>
    <definedName localSheetId="3" name="outflow_old">#REF!,#REF!,#REF!,#REF!</definedName>
    <definedName localSheetId="18" name="outflow_old">#REF!,#REF!,#REF!,#REF!</definedName>
    <definedName localSheetId="21" name="outflow_old">#REF!,#REF!,#REF!,#REF!</definedName>
    <definedName localSheetId="20" name="outflow_old">#REF!,#REF!,#REF!,#REF!</definedName>
    <definedName name="outflow_old">#REF!,#REF!,#REF!,#REF!</definedName>
    <definedName localSheetId="3" name="P">#REF!</definedName>
    <definedName localSheetId="18" name="P">#REF!</definedName>
    <definedName localSheetId="21" name="P">#REF!</definedName>
    <definedName localSheetId="20" name="P">#REF!</definedName>
    <definedName name="P">#REF!</definedName>
    <definedName localSheetId="3" name="P_and_L_by_Mos_group">#REF!</definedName>
    <definedName localSheetId="18" name="P_and_L_by_Mos_group">#REF!</definedName>
    <definedName localSheetId="21" name="P_and_L_by_Mos_group">#REF!</definedName>
    <definedName localSheetId="20" name="P_and_L_by_Mos_group">#REF!</definedName>
    <definedName name="P_and_L_by_Mos_group">#REF!</definedName>
    <definedName name="p_ext">'[41]In-Gen'!$C$12</definedName>
    <definedName name="p_runno">'[41]In-Gen'!$C$10</definedName>
    <definedName name="p_spcode">'[41]In-Gen'!$C$11</definedName>
    <definedName name="p_workspace">'[41]In-Gen'!$C$9</definedName>
    <definedName name="page1">[22]Contents!$B$1:$H$20</definedName>
    <definedName name="page10">[22]MoS!$A$1:$G$10</definedName>
    <definedName name="page11">[22]GAAP!$A$1:$G$10</definedName>
    <definedName name="page12">[22]Miscellaneous!$A$1:$J$45</definedName>
    <definedName localSheetId="3" name="page2">#REF!</definedName>
    <definedName localSheetId="18" name="page2">#REF!</definedName>
    <definedName localSheetId="21" name="page2">#REF!</definedName>
    <definedName localSheetId="20" name="page2">#REF!</definedName>
    <definedName name="page2">#REF!</definedName>
    <definedName name="page2A">[22]Summary!$A$1:$J$59</definedName>
    <definedName name="page2b">[22]Summary!$A$71:$G$113</definedName>
    <definedName name="page3">'[22]P&amp;L'!$A$1:$J$43</definedName>
    <definedName name="page4">[22]CF!$A$1:$G$25</definedName>
    <definedName name="page5">[22]Premium!$A$1:$K$63</definedName>
    <definedName name="page6">[22]Expense!$A$1:$J$34</definedName>
    <definedName name="page7">'[22]Claims-pay'!$A$1:$J$33</definedName>
    <definedName name="page8">[22]Investment!$A$1:$J$35</definedName>
    <definedName name="page9">[22]Staff!$A$1:$K$46</definedName>
    <definedName localSheetId="3" name="PartYearMult">#REF!</definedName>
    <definedName localSheetId="18" name="PartYearMult">#REF!</definedName>
    <definedName localSheetId="21" name="PartYearMult">#REF!</definedName>
    <definedName localSheetId="20" name="PartYearMult">#REF!</definedName>
    <definedName name="PartYearMult">#REF!</definedName>
    <definedName localSheetId="3" name="pd">#REF!</definedName>
    <definedName localSheetId="18" name="pd">#REF!</definedName>
    <definedName localSheetId="21" name="pd">#REF!</definedName>
    <definedName localSheetId="20" name="pd">#REF!</definedName>
    <definedName name="pd">#REF!</definedName>
    <definedName localSheetId="3" name="pe">#REF!</definedName>
    <definedName localSheetId="18" name="pe">#REF!</definedName>
    <definedName localSheetId="21" name="pe">#REF!</definedName>
    <definedName localSheetId="20" name="pe">#REF!</definedName>
    <definedName name="pe">#REF!</definedName>
    <definedName localSheetId="3" name="PED">#REF!</definedName>
    <definedName localSheetId="18" name="PED">#REF!</definedName>
    <definedName localSheetId="21" name="PED">#REF!</definedName>
    <definedName localSheetId="20" name="PED">#REF!</definedName>
    <definedName name="PED">#REF!</definedName>
    <definedName name="People_Scope_Survey_Results">[30]People!$A$25</definedName>
    <definedName name="People_Turnover_of_Experienced_Staff">[30]People!$A$49</definedName>
    <definedName name="People_Unplanned_Staff_Turnover">[30]People!$A$73</definedName>
    <definedName localSheetId="3" name="PER">#REF!</definedName>
    <definedName localSheetId="18" name="PER">#REF!</definedName>
    <definedName localSheetId="21" name="PER">#REF!</definedName>
    <definedName localSheetId="20" name="PER">#REF!</definedName>
    <definedName name="PER">#REF!</definedName>
    <definedName name="period">[42]DB1!$C$1</definedName>
    <definedName name="Periods">[16]Indices!$B$2:$B$20</definedName>
    <definedName localSheetId="3" name="PHIL_Adj">#REF!</definedName>
    <definedName localSheetId="18" name="PHIL_Adj">#REF!</definedName>
    <definedName localSheetId="21" name="PHIL_Adj">#REF!</definedName>
    <definedName localSheetId="20" name="PHIL_Adj">#REF!</definedName>
    <definedName name="PHIL_Adj">#REF!</definedName>
    <definedName localSheetId="3" name="PHP">#REF!</definedName>
    <definedName localSheetId="18" name="PHP">#REF!</definedName>
    <definedName localSheetId="21" name="PHP">#REF!</definedName>
    <definedName localSheetId="20" name="PHP">#REF!</definedName>
    <definedName name="PHP">#REF!</definedName>
    <definedName localSheetId="3" name="PLAcc">#REF!</definedName>
    <definedName localSheetId="18" name="PLAcc">#REF!</definedName>
    <definedName localSheetId="21" name="PLAcc">#REF!</definedName>
    <definedName localSheetId="20" name="PLAcc">#REF!</definedName>
    <definedName name="PLAcc">#REF!</definedName>
    <definedName name="Plan">[9]db_Plan!$Q$4:$AE$303</definedName>
    <definedName name="PPDEC99">'[43]317932DEC99'!$C$29:$P$146</definedName>
    <definedName localSheetId="3" name="PPFEB00">#REF!</definedName>
    <definedName localSheetId="18" name="PPFEB00">#REF!</definedName>
    <definedName localSheetId="21" name="PPFEB00">#REF!</definedName>
    <definedName localSheetId="20" name="PPFEB00">#REF!</definedName>
    <definedName name="PPFEB00">#REF!</definedName>
    <definedName localSheetId="3" name="PPJAN00">#REF!</definedName>
    <definedName localSheetId="18" name="PPJAN00">#REF!</definedName>
    <definedName localSheetId="21" name="PPJAN00">#REF!</definedName>
    <definedName localSheetId="20" name="PPJAN00">#REF!</definedName>
    <definedName name="PPJAN00">#REF!</definedName>
    <definedName localSheetId="3" name="PPMAR00">#REF!</definedName>
    <definedName localSheetId="18" name="PPMAR00">#REF!</definedName>
    <definedName localSheetId="21" name="PPMAR00">#REF!</definedName>
    <definedName localSheetId="20" name="PPMAR00">#REF!</definedName>
    <definedName name="PPMAR00">#REF!</definedName>
    <definedName name="PPNOV">'[43]317932NOV99'!$C$29:$P$142</definedName>
    <definedName localSheetId="3" name="PRC_Adj">#REF!</definedName>
    <definedName localSheetId="18" name="PRC_Adj">#REF!</definedName>
    <definedName localSheetId="21" name="PRC_Adj">#REF!</definedName>
    <definedName localSheetId="20" name="PRC_Adj">#REF!</definedName>
    <definedName name="PRC_Adj">#REF!</definedName>
    <definedName name="PRDEC99">'[44]317902DEC99'!$C$29:$P$168</definedName>
    <definedName localSheetId="3" name="prem_bud">#REF!</definedName>
    <definedName localSheetId="18" name="prem_bud">#REF!</definedName>
    <definedName localSheetId="21" name="prem_bud">#REF!</definedName>
    <definedName localSheetId="20" name="prem_bud">#REF!</definedName>
    <definedName name="prem_bud">#REF!</definedName>
    <definedName localSheetId="3" name="PrevPeriod">[45]Data1!#REF!</definedName>
    <definedName localSheetId="18" name="PrevPeriod">[45]Data1!#REF!</definedName>
    <definedName localSheetId="21" name="PrevPeriod">[45]Data1!#REF!</definedName>
    <definedName localSheetId="20" name="PrevPeriod">[45]Data1!#REF!</definedName>
    <definedName name="PrevPeriod">[45]Data1!#REF!</definedName>
    <definedName localSheetId="2" name="_xlnm.Print_Area">'Agency(Life)'!$A$1:$R$92</definedName>
    <definedName localSheetId="3" name="_xlnm.Print_Area">'Agency(NonLife)'!$A$1:$R$92</definedName>
    <definedName localSheetId="18" name="_xlnm.Print_Area">'Bank(Life)'!$A$1:$R$70</definedName>
    <definedName localSheetId="19" name="_xlnm.Print_Area">'Bank(Non Life)'!$A$1:$R$62</definedName>
    <definedName localSheetId="20" name="_xlnm.Print_Area">'TMDM(Life)'!$A$1:$R$91</definedName>
    <definedName localSheetId="22" name="_xlnm.Print_Area">'TMDM(NonLife)'!$A$1:$R$91</definedName>
    <definedName localSheetId="3" name="Print_Area_MI">[20]PLCONSO!#REF!</definedName>
    <definedName localSheetId="18" name="Print_Area_MI">[20]PLCONSO!#REF!</definedName>
    <definedName localSheetId="21" name="Print_Area_MI">[20]PLCONSO!#REF!</definedName>
    <definedName localSheetId="20" name="Print_Area_MI">[20]PLCONSO!#REF!</definedName>
    <definedName name="Print_Area_MI">[20]PLCONSO!#REF!</definedName>
    <definedName localSheetId="3" name="Print_Headers">#REF!</definedName>
    <definedName localSheetId="18" name="Print_Headers">#REF!</definedName>
    <definedName localSheetId="21" name="Print_Headers">#REF!</definedName>
    <definedName localSheetId="20" name="Print_Headers">#REF!</definedName>
    <definedName name="Print_Headers">#REF!</definedName>
    <definedName localSheetId="2" name="_xlnm.Print_Titles">'Agency(Life)'!$7:$10</definedName>
    <definedName localSheetId="3" name="_xlnm.Print_Titles">'Agency(NonLife)'!$7:$10</definedName>
    <definedName localSheetId="18" name="_xlnm.Print_Titles">'Bank(Life)'!$7:$10</definedName>
    <definedName localSheetId="19" name="_xlnm.Print_Titles">'Bank(Non Life)'!$7:$10</definedName>
    <definedName localSheetId="23" name="_xlnm.Print_Titles">Customer!$7:$10</definedName>
    <definedName localSheetId="20" name="_xlnm.Print_Titles">'TMDM(Life)'!$7:$10</definedName>
    <definedName localSheetId="22" name="_xlnm.Print_Titles">'TMDM(NonLife)'!$7:$10</definedName>
    <definedName name="Prior">[46]db_Prior!$Q$4:$AC$225</definedName>
    <definedName name="PRNOV">'[44]317902NOV99'!$C$29:$P$162</definedName>
    <definedName localSheetId="3" name="PRODFEB00">#REF!</definedName>
    <definedName localSheetId="18" name="PRODFEB00">#REF!</definedName>
    <definedName localSheetId="21" name="PRODFEB00">#REF!</definedName>
    <definedName localSheetId="20" name="PRODFEB00">#REF!</definedName>
    <definedName name="PRODFEB00">#REF!</definedName>
    <definedName localSheetId="3" name="ProdGroupStart">#REF!</definedName>
    <definedName localSheetId="18" name="ProdGroupStart">#REF!</definedName>
    <definedName localSheetId="21" name="ProdGroupStart">#REF!</definedName>
    <definedName localSheetId="20" name="ProdGroupStart">#REF!</definedName>
    <definedName name="ProdGroupStart">#REF!</definedName>
    <definedName localSheetId="3" name="PRODJAN00">#REF!</definedName>
    <definedName localSheetId="18" name="PRODJAN00">#REF!</definedName>
    <definedName localSheetId="21" name="PRODJAN00">#REF!</definedName>
    <definedName localSheetId="20" name="PRODJAN00">#REF!</definedName>
    <definedName name="PRODJAN00">#REF!</definedName>
    <definedName localSheetId="3" name="PRODMAR00">#REF!</definedName>
    <definedName localSheetId="18" name="PRODMAR00">#REF!</definedName>
    <definedName localSheetId="21" name="PRODMAR00">#REF!</definedName>
    <definedName localSheetId="20" name="PRODMAR00">#REF!</definedName>
    <definedName name="PRODMAR00">#REF!</definedName>
    <definedName name="PRODUCT">'[44]317902OCT99'!$C$17:$P$112</definedName>
    <definedName localSheetId="3" name="PROJAPR00">#REF!</definedName>
    <definedName localSheetId="18" name="PROJAPR00">#REF!</definedName>
    <definedName localSheetId="21" name="PROJAPR00">#REF!</definedName>
    <definedName localSheetId="20" name="PROJAPR00">#REF!</definedName>
    <definedName name="PROJAPR00">#REF!</definedName>
    <definedName name="PROJECTS">'[43]317932OCT99'!$C$17:$P$94</definedName>
    <definedName localSheetId="3" name="ps">#REF!</definedName>
    <definedName localSheetId="18" name="ps">#REF!</definedName>
    <definedName localSheetId="21" name="ps">#REF!</definedName>
    <definedName localSheetId="20" name="ps">#REF!</definedName>
    <definedName name="ps">#REF!</definedName>
    <definedName name="QT">'[42]Local GAAP Profit'!$C$7</definedName>
    <definedName localSheetId="3" name="query_form_3_2qtr02_xcluding_fortress">#REF!</definedName>
    <definedName localSheetId="18" name="query_form_3_2qtr02_xcluding_fortress">#REF!</definedName>
    <definedName localSheetId="21" name="query_form_3_2qtr02_xcluding_fortress">#REF!</definedName>
    <definedName localSheetId="20" name="query_form_3_2qtr02_xcluding_fortress">#REF!</definedName>
    <definedName name="query_form_3_2qtr02_xcluding_fortress">#REF!</definedName>
    <definedName localSheetId="3" name="query_fortress_2qtr02_form_3">#REF!</definedName>
    <definedName localSheetId="18" name="query_fortress_2qtr02_form_3">#REF!</definedName>
    <definedName localSheetId="21" name="query_fortress_2qtr02_form_3">#REF!</definedName>
    <definedName localSheetId="20" name="query_fortress_2qtr02_form_3">#REF!</definedName>
    <definedName name="query_fortress_2qtr02_form_3">#REF!</definedName>
    <definedName hidden="1" localSheetId="8" name="Query_from_mysql_generali_connection_1">data_active_agent_sa_excl!$A$1:$E$3</definedName>
    <definedName localSheetId="3" name="Ra">'[47]P&amp;L'!#REF!</definedName>
    <definedName localSheetId="18" name="Ra">'[47]P&amp;L'!#REF!</definedName>
    <definedName localSheetId="21" name="Ra">'[47]P&amp;L'!#REF!</definedName>
    <definedName localSheetId="20" name="Ra">'[47]P&amp;L'!#REF!</definedName>
    <definedName name="Ra">'[47]P&amp;L'!#REF!</definedName>
    <definedName localSheetId="3" name="raf">#REF!</definedName>
    <definedName localSheetId="18" name="raf">#REF!</definedName>
    <definedName localSheetId="21" name="raf">#REF!</definedName>
    <definedName localSheetId="20" name="raf">#REF!</definedName>
    <definedName name="raf">#REF!</definedName>
    <definedName name="Range">[48]TB!$A$9:$G$158</definedName>
    <definedName localSheetId="3" name="rate">#REF!</definedName>
    <definedName localSheetId="18" name="rate">#REF!</definedName>
    <definedName localSheetId="21" name="rate">#REF!</definedName>
    <definedName localSheetId="20" name="rate">#REF!</definedName>
    <definedName name="rate">#REF!</definedName>
    <definedName localSheetId="3" name="RBN">#REF!</definedName>
    <definedName localSheetId="18" name="RBN">#REF!</definedName>
    <definedName localSheetId="21" name="RBN">#REF!</definedName>
    <definedName localSheetId="20" name="RBN">#REF!</definedName>
    <definedName name="RBN">#REF!</definedName>
    <definedName localSheetId="3" name="RBU">#REF!</definedName>
    <definedName localSheetId="18" name="RBU">#REF!</definedName>
    <definedName localSheetId="21" name="RBU">#REF!</definedName>
    <definedName localSheetId="20" name="RBU">#REF!</definedName>
    <definedName name="RBU">#REF!</definedName>
    <definedName name="Report_Data">[16]Indices!$A$2:$IV$20</definedName>
    <definedName name="report_date">[49]Control!$B$1</definedName>
    <definedName localSheetId="3" name="Result_adj">'[34]maps etc'!#REF!</definedName>
    <definedName localSheetId="18" name="Result_adj">'[34]maps etc'!#REF!</definedName>
    <definedName localSheetId="21" name="Result_adj">'[34]maps etc'!#REF!</definedName>
    <definedName localSheetId="20" name="Result_adj">'[34]maps etc'!#REF!</definedName>
    <definedName name="Result_adj">'[34]maps etc'!#REF!</definedName>
    <definedName localSheetId="3" name="Results_pre_adj">#REF!</definedName>
    <definedName localSheetId="18" name="Results_pre_adj">#REF!</definedName>
    <definedName localSheetId="21" name="Results_pre_adj">#REF!</definedName>
    <definedName localSheetId="20" name="Results_pre_adj">#REF!</definedName>
    <definedName name="Results_pre_adj">#REF!</definedName>
    <definedName localSheetId="3" name="ResultsA">#REF!</definedName>
    <definedName localSheetId="18" name="ResultsA">#REF!</definedName>
    <definedName localSheetId="21" name="ResultsA">#REF!</definedName>
    <definedName localSheetId="20" name="ResultsA">#REF!</definedName>
    <definedName name="ResultsA">#REF!</definedName>
    <definedName localSheetId="3" name="REVISED">[20]PLCONSO!#REF!</definedName>
    <definedName localSheetId="18" name="REVISED">[20]PLCONSO!#REF!</definedName>
    <definedName localSheetId="21" name="REVISED">[20]PLCONSO!#REF!</definedName>
    <definedName localSheetId="20" name="REVISED">[20]PLCONSO!#REF!</definedName>
    <definedName name="REVISED">[20]PLCONSO!#REF!</definedName>
    <definedName localSheetId="3" name="ri">#REF!</definedName>
    <definedName localSheetId="18" name="ri">#REF!</definedName>
    <definedName localSheetId="21" name="ri">#REF!</definedName>
    <definedName localSheetId="20" name="ri">#REF!</definedName>
    <definedName name="ri">#REF!</definedName>
    <definedName localSheetId="3" name="RID">#REF!</definedName>
    <definedName localSheetId="18" name="RID">#REF!</definedName>
    <definedName localSheetId="21" name="RID">#REF!</definedName>
    <definedName localSheetId="20" name="RID">#REF!</definedName>
    <definedName name="RID">#REF!</definedName>
    <definedName localSheetId="3" name="RM">#REF!</definedName>
    <definedName localSheetId="18" name="RM">#REF!</definedName>
    <definedName localSheetId="21" name="RM">#REF!</definedName>
    <definedName localSheetId="20" name="RM">#REF!</definedName>
    <definedName name="RM">#REF!</definedName>
    <definedName localSheetId="3" name="RMB">#REF!</definedName>
    <definedName localSheetId="18" name="RMB">#REF!</definedName>
    <definedName localSheetId="21" name="RMB">#REF!</definedName>
    <definedName localSheetId="20" name="RMB">#REF!</definedName>
    <definedName name="RMB">#REF!</definedName>
    <definedName localSheetId="3" name="Rp">#REF!</definedName>
    <definedName localSheetId="18" name="Rp">#REF!</definedName>
    <definedName localSheetId="21" name="Rp">#REF!</definedName>
    <definedName localSheetId="20" name="Rp">#REF!</definedName>
    <definedName name="Rp">#REF!</definedName>
    <definedName localSheetId="3" name="RPB">#REF!</definedName>
    <definedName localSheetId="18" name="RPB">#REF!</definedName>
    <definedName localSheetId="21" name="RPB">#REF!</definedName>
    <definedName localSheetId="20" name="RPB">#REF!</definedName>
    <definedName name="RPB">#REF!</definedName>
    <definedName name="Rpt_Doc_Summary">'[10]317897OCT99'!$AG$344:$AI$444</definedName>
    <definedName localSheetId="3" name="Rpt_Doco_Summary">[48]TB!#REF!</definedName>
    <definedName localSheetId="18" name="Rpt_Doco_Summary">[48]TB!#REF!</definedName>
    <definedName localSheetId="21" name="Rpt_Doco_Summary">[48]TB!#REF!</definedName>
    <definedName localSheetId="20" name="Rpt_Doco_Summary">[48]TB!#REF!</definedName>
    <definedName name="Rpt_Doco_Summary">[48]TB!#REF!</definedName>
    <definedName localSheetId="3" name="RTOTAL">#REF!</definedName>
    <definedName localSheetId="18" name="RTOTAL">#REF!</definedName>
    <definedName localSheetId="21" name="RTOTAL">#REF!</definedName>
    <definedName localSheetId="20" name="RTOTAL">#REF!</definedName>
    <definedName name="RTOTAL">#REF!</definedName>
    <definedName localSheetId="3" name="RTT">#REF!</definedName>
    <definedName localSheetId="18" name="RTT">#REF!</definedName>
    <definedName localSheetId="21" name="RTT">#REF!</definedName>
    <definedName localSheetId="20" name="RTT">#REF!</definedName>
    <definedName name="RTT">#REF!</definedName>
    <definedName localSheetId="3" name="run">#REF!</definedName>
    <definedName localSheetId="18" name="run">#REF!</definedName>
    <definedName localSheetId="21" name="run">#REF!</definedName>
    <definedName localSheetId="20" name="run">#REF!</definedName>
    <definedName name="run">#REF!</definedName>
    <definedName hidden="1" name="safd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localSheetId="3" name="safg">#REF!</definedName>
    <definedName localSheetId="18" name="safg">#REF!</definedName>
    <definedName localSheetId="21" name="safg">#REF!</definedName>
    <definedName localSheetId="20" name="safg">#REF!</definedName>
    <definedName name="safg">#REF!</definedName>
    <definedName localSheetId="3" name="SALESAPR00">#REF!</definedName>
    <definedName localSheetId="18" name="SALESAPR00">#REF!</definedName>
    <definedName localSheetId="21" name="SALESAPR00">#REF!</definedName>
    <definedName localSheetId="20" name="SALESAPR00">#REF!</definedName>
    <definedName name="SALESAPR00">#REF!</definedName>
    <definedName localSheetId="3" name="SALESFEB00">#REF!</definedName>
    <definedName localSheetId="18" name="SALESFEB00">#REF!</definedName>
    <definedName localSheetId="21" name="SALESFEB00">#REF!</definedName>
    <definedName localSheetId="20" name="SALESFEB00">#REF!</definedName>
    <definedName name="SALESFEB00">#REF!</definedName>
    <definedName localSheetId="3" name="SALESJAN00">#REF!</definedName>
    <definedName localSheetId="18" name="SALESJAN00">#REF!</definedName>
    <definedName localSheetId="21" name="SALESJAN00">#REF!</definedName>
    <definedName localSheetId="20" name="SALESJAN00">#REF!</definedName>
    <definedName name="SALESJAN00">#REF!</definedName>
    <definedName localSheetId="3" name="SALESJUNE00">#REF!</definedName>
    <definedName localSheetId="18" name="SALESJUNE00">#REF!</definedName>
    <definedName localSheetId="21" name="SALESJUNE00">#REF!</definedName>
    <definedName localSheetId="20" name="SALESJUNE00">#REF!</definedName>
    <definedName name="SALESJUNE00">#REF!</definedName>
    <definedName localSheetId="3" name="SALESMAR00">#REF!</definedName>
    <definedName localSheetId="18" name="SALESMAR00">#REF!</definedName>
    <definedName localSheetId="21" name="SALESMAR00">#REF!</definedName>
    <definedName localSheetId="20" name="SALESMAR00">#REF!</definedName>
    <definedName name="SALESMAR00">#REF!</definedName>
    <definedName localSheetId="3" name="SALESMAY00">#REF!</definedName>
    <definedName localSheetId="18" name="SALESMAY00">#REF!</definedName>
    <definedName localSheetId="21" name="SALESMAY00">#REF!</definedName>
    <definedName localSheetId="20" name="SALESMAY00">#REF!</definedName>
    <definedName name="SALESMAY00">#REF!</definedName>
    <definedName hidden="1" name="saw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localSheetId="3" name="SCD">#REF!</definedName>
    <definedName localSheetId="18" name="SCD">#REF!</definedName>
    <definedName localSheetId="21" name="SCD">#REF!</definedName>
    <definedName localSheetId="20" name="SCD">#REF!</definedName>
    <definedName name="SCD">#REF!</definedName>
    <definedName localSheetId="3" name="SCN">#REF!</definedName>
    <definedName localSheetId="18" name="SCN">#REF!</definedName>
    <definedName localSheetId="21" name="SCN">#REF!</definedName>
    <definedName localSheetId="20" name="SCN">#REF!</definedName>
    <definedName name="SCN">#REF!</definedName>
    <definedName name="scsc">[50]Finance!$A$28</definedName>
    <definedName localSheetId="3" name="sd">#REF!</definedName>
    <definedName localSheetId="18" name="sd">#REF!</definedName>
    <definedName localSheetId="21" name="sd">#REF!</definedName>
    <definedName localSheetId="20" name="sd">#REF!</definedName>
    <definedName name="sd">#REF!</definedName>
    <definedName localSheetId="3" name="sdf">#REF!</definedName>
    <definedName localSheetId="18" name="sdf">#REF!</definedName>
    <definedName localSheetId="21" name="sdf">#REF!</definedName>
    <definedName localSheetId="20" name="sdf">#REF!</definedName>
    <definedName name="sdf">#REF!</definedName>
    <definedName hidden="1" name="se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localSheetId="3" name="SEP00">#REF!</definedName>
    <definedName localSheetId="18" name="SEP00">#REF!</definedName>
    <definedName localSheetId="21" name="SEP00">#REF!</definedName>
    <definedName localSheetId="20" name="SEP00">#REF!</definedName>
    <definedName name="SEP00">#REF!</definedName>
    <definedName localSheetId="3" name="sf">#REF!</definedName>
    <definedName localSheetId="18" name="sf">#REF!</definedName>
    <definedName localSheetId="21" name="sf">#REF!</definedName>
    <definedName localSheetId="20" name="sf">#REF!</definedName>
    <definedName name="sf">#REF!</definedName>
    <definedName localSheetId="3" name="SFD">#REF!</definedName>
    <definedName localSheetId="18" name="SFD">#REF!</definedName>
    <definedName localSheetId="21" name="SFD">#REF!</definedName>
    <definedName localSheetId="20" name="SFD">#REF!</definedName>
    <definedName name="SFD">#REF!</definedName>
    <definedName localSheetId="3" name="SFD_D">#REF!</definedName>
    <definedName localSheetId="18" name="SFD_D">#REF!</definedName>
    <definedName localSheetId="21" name="SFD_D">#REF!</definedName>
    <definedName localSheetId="20" name="SFD_D">#REF!</definedName>
    <definedName name="SFD_D">#REF!</definedName>
    <definedName localSheetId="3" name="SFD_P">#REF!</definedName>
    <definedName localSheetId="18" name="SFD_P">#REF!</definedName>
    <definedName localSheetId="21" name="SFD_P">#REF!</definedName>
    <definedName localSheetId="20" name="SFD_P">#REF!</definedName>
    <definedName name="SFD_P">#REF!</definedName>
    <definedName localSheetId="3" name="SFDD">#REF!</definedName>
    <definedName localSheetId="18" name="SFDD">#REF!</definedName>
    <definedName localSheetId="21" name="SFDD">#REF!</definedName>
    <definedName localSheetId="20" name="SFDD">#REF!</definedName>
    <definedName name="SFDD">#REF!</definedName>
    <definedName localSheetId="3" name="SFN">#REF!</definedName>
    <definedName localSheetId="18" name="SFN">#REF!</definedName>
    <definedName localSheetId="21" name="SFN">#REF!</definedName>
    <definedName localSheetId="20" name="SFN">#REF!</definedName>
    <definedName name="SFN">#REF!</definedName>
    <definedName localSheetId="3" name="SFN_D">#REF!</definedName>
    <definedName localSheetId="18" name="SFN_D">#REF!</definedName>
    <definedName localSheetId="21" name="SFN_D">#REF!</definedName>
    <definedName localSheetId="20" name="SFN_D">#REF!</definedName>
    <definedName name="SFN_D">#REF!</definedName>
    <definedName localSheetId="3" name="sfnD">#REF!</definedName>
    <definedName localSheetId="18" name="sfnD">#REF!</definedName>
    <definedName localSheetId="21" name="sfnD">#REF!</definedName>
    <definedName localSheetId="20" name="sfnD">#REF!</definedName>
    <definedName name="sfnD">#REF!</definedName>
    <definedName localSheetId="3" name="SFR_Data">#REF!</definedName>
    <definedName localSheetId="18" name="SFR_Data">#REF!</definedName>
    <definedName localSheetId="21" name="SFR_Data">#REF!</definedName>
    <definedName localSheetId="20" name="SFR_Data">#REF!</definedName>
    <definedName name="SFR_Data">#REF!</definedName>
    <definedName localSheetId="3" name="SFV">#REF!</definedName>
    <definedName localSheetId="18" name="SFV">#REF!</definedName>
    <definedName localSheetId="21" name="SFV">#REF!</definedName>
    <definedName localSheetId="20" name="SFV">#REF!</definedName>
    <definedName name="SFV">#REF!</definedName>
    <definedName localSheetId="3" name="SFV_D">#REF!</definedName>
    <definedName localSheetId="18" name="SFV_D">#REF!</definedName>
    <definedName localSheetId="21" name="SFV_D">#REF!</definedName>
    <definedName localSheetId="20" name="SFV_D">#REF!</definedName>
    <definedName name="SFV_D">#REF!</definedName>
    <definedName localSheetId="3" name="SFV_P">#REF!</definedName>
    <definedName localSheetId="18" name="SFV_P">#REF!</definedName>
    <definedName localSheetId="21" name="SFV_P">#REF!</definedName>
    <definedName localSheetId="20" name="SFV_P">#REF!</definedName>
    <definedName name="SFV_P">#REF!</definedName>
    <definedName localSheetId="3" name="SFVD">#REF!</definedName>
    <definedName localSheetId="18" name="SFVD">#REF!</definedName>
    <definedName localSheetId="21" name="SFVD">#REF!</definedName>
    <definedName localSheetId="20" name="SFVD">#REF!</definedName>
    <definedName name="SFVD">#REF!</definedName>
    <definedName localSheetId="3" name="SGP_Adj">#REF!</definedName>
    <definedName localSheetId="18" name="SGP_Adj">#REF!</definedName>
    <definedName localSheetId="21" name="SGP_Adj">#REF!</definedName>
    <definedName localSheetId="20" name="SGP_Adj">#REF!</definedName>
    <definedName name="SGP_Adj">#REF!</definedName>
    <definedName localSheetId="3" name="Sheet1">#REF!</definedName>
    <definedName localSheetId="18" name="Sheet1">#REF!</definedName>
    <definedName localSheetId="21" name="Sheet1">#REF!</definedName>
    <definedName localSheetId="20" name="Sheet1">#REF!</definedName>
    <definedName name="Sheet1">#REF!</definedName>
    <definedName hidden="1" name="Singapore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localSheetId="3" name="SLD">#REF!</definedName>
    <definedName localSheetId="18" name="SLD">#REF!</definedName>
    <definedName localSheetId="21" name="SLD">#REF!</definedName>
    <definedName localSheetId="20" name="SLD">#REF!</definedName>
    <definedName name="SLD">#REF!</definedName>
    <definedName localSheetId="3" name="SLN">#REF!</definedName>
    <definedName localSheetId="18" name="SLN">#REF!</definedName>
    <definedName localSheetId="21" name="SLN">#REF!</definedName>
    <definedName localSheetId="20" name="SLN">#REF!</definedName>
    <definedName name="SLN">#REF!</definedName>
    <definedName hidden="1" name="sss">{"YTDACT1",#N/A,TRUE,"YTDACTAUST";"YTDACT2",#N/A,TRUE,"YTDACTAUST";"YTDACT3",#N/A,TRUE,"YTDACTAUST";"CCTR",#N/A,TRUE,"YTDACTCC"}</definedName>
    <definedName name="Staff_numbers_by_entity_and_FU">[51]Staff_numbers_by_entity_and_FU!$A$4:$F$19</definedName>
    <definedName localSheetId="3" name="Staff1">#REF!</definedName>
    <definedName localSheetId="18" name="Staff1">#REF!</definedName>
    <definedName localSheetId="21" name="Staff1">#REF!</definedName>
    <definedName localSheetId="20" name="Staff1">#REF!</definedName>
    <definedName name="Staff1">#REF!</definedName>
    <definedName localSheetId="3" name="Staff2">#REF!</definedName>
    <definedName localSheetId="18" name="Staff2">#REF!</definedName>
    <definedName localSheetId="21" name="Staff2">#REF!</definedName>
    <definedName localSheetId="20" name="Staff2">#REF!</definedName>
    <definedName name="Staff2">#REF!</definedName>
    <definedName localSheetId="3" name="Stat">#REF!</definedName>
    <definedName localSheetId="18" name="Stat">#REF!</definedName>
    <definedName localSheetId="21" name="Stat">#REF!</definedName>
    <definedName localSheetId="20" name="Stat">#REF!</definedName>
    <definedName name="Stat">#REF!</definedName>
    <definedName localSheetId="3" name="STD">#REF!</definedName>
    <definedName localSheetId="18" name="STD">#REF!</definedName>
    <definedName localSheetId="21" name="STD">#REF!</definedName>
    <definedName localSheetId="20" name="STD">#REF!</definedName>
    <definedName name="STD">#REF!</definedName>
    <definedName localSheetId="3" name="STN">#REF!</definedName>
    <definedName localSheetId="18" name="STN">#REF!</definedName>
    <definedName localSheetId="21" name="STN">#REF!</definedName>
    <definedName localSheetId="20" name="STN">#REF!</definedName>
    <definedName name="STN">#REF!</definedName>
    <definedName localSheetId="3" name="Sub_Interest">'[52]Dash LYP'!#REF!</definedName>
    <definedName localSheetId="18" name="Sub_Interest">'[52]Dash LYP'!#REF!</definedName>
    <definedName localSheetId="21" name="Sub_Interest">'[52]Dash LYP'!#REF!</definedName>
    <definedName localSheetId="20" name="Sub_Interest">'[52]Dash LYP'!#REF!</definedName>
    <definedName name="Sub_Interest">'[52]Dash LYP'!#REF!</definedName>
    <definedName localSheetId="3" name="sv">#REF!</definedName>
    <definedName localSheetId="18" name="sv">#REF!</definedName>
    <definedName localSheetId="21" name="sv">#REF!</definedName>
    <definedName localSheetId="20" name="sv">#REF!</definedName>
    <definedName name="sv">#REF!</definedName>
    <definedName localSheetId="3" name="SYD_P_TT_30APR">[53]MASTER98!#REF!</definedName>
    <definedName localSheetId="18" name="SYD_P_TT_30APR">[53]MASTER98!#REF!</definedName>
    <definedName localSheetId="21" name="SYD_P_TT_30APR">[53]MASTER98!#REF!</definedName>
    <definedName localSheetId="20" name="SYD_P_TT_30APR">[53]MASTER98!#REF!</definedName>
    <definedName name="SYD_P_TT_30APR">[53]MASTER98!#REF!</definedName>
    <definedName localSheetId="3" name="SYD_S_TT_12MAR">[53]MASTER98!#REF!</definedName>
    <definedName localSheetId="18" name="SYD_S_TT_12MAR">[53]MASTER98!#REF!</definedName>
    <definedName localSheetId="21" name="SYD_S_TT_12MAR">[53]MASTER98!#REF!</definedName>
    <definedName localSheetId="20" name="SYD_S_TT_12MAR">[53]MASTER98!#REF!</definedName>
    <definedName name="SYD_S_TT_12MAR">[53]MASTER98!#REF!</definedName>
    <definedName localSheetId="3" name="SYD_S_TT_19MAR">[53]MASTER98!#REF!</definedName>
    <definedName localSheetId="18" name="SYD_S_TT_19MAR">[53]MASTER98!#REF!</definedName>
    <definedName localSheetId="21" name="SYD_S_TT_19MAR">[53]MASTER98!#REF!</definedName>
    <definedName localSheetId="20" name="SYD_S_TT_19MAR">[53]MASTER98!#REF!</definedName>
    <definedName name="SYD_S_TT_19MAR">[53]MASTER98!#REF!</definedName>
    <definedName localSheetId="3" name="SYD_S_TT_2APR">[53]MASTER98!#REF!</definedName>
    <definedName localSheetId="18" name="SYD_S_TT_2APR">[53]MASTER98!#REF!</definedName>
    <definedName localSheetId="21" name="SYD_S_TT_2APR">[53]MASTER98!#REF!</definedName>
    <definedName localSheetId="20" name="SYD_S_TT_2APR">[53]MASTER98!#REF!</definedName>
    <definedName name="SYD_S_TT_2APR">[53]MASTER98!#REF!</definedName>
    <definedName localSheetId="3" name="TABLE_12">#REF!</definedName>
    <definedName localSheetId="18" name="TABLE_12">#REF!</definedName>
    <definedName localSheetId="21" name="TABLE_12">#REF!</definedName>
    <definedName localSheetId="20" name="TABLE_12">#REF!</definedName>
    <definedName name="TABLE_12">#REF!</definedName>
    <definedName localSheetId="3" name="TABLE_13">#REF!</definedName>
    <definedName localSheetId="18" name="TABLE_13">#REF!</definedName>
    <definedName localSheetId="21" name="TABLE_13">#REF!</definedName>
    <definedName localSheetId="20" name="TABLE_13">#REF!</definedName>
    <definedName name="TABLE_13">#REF!</definedName>
    <definedName localSheetId="3" name="TABLE_14">#REF!</definedName>
    <definedName localSheetId="18" name="TABLE_14">#REF!</definedName>
    <definedName localSheetId="21" name="TABLE_14">#REF!</definedName>
    <definedName localSheetId="20" name="TABLE_14">#REF!</definedName>
    <definedName name="TABLE_14">#REF!</definedName>
    <definedName localSheetId="3" name="TABLE_17">#REF!</definedName>
    <definedName localSheetId="18" name="TABLE_17">#REF!</definedName>
    <definedName localSheetId="21" name="TABLE_17">#REF!</definedName>
    <definedName localSheetId="20" name="TABLE_17">#REF!</definedName>
    <definedName name="TABLE_17">#REF!</definedName>
    <definedName localSheetId="3" name="TABLE_18">#REF!</definedName>
    <definedName localSheetId="18" name="TABLE_18">#REF!</definedName>
    <definedName localSheetId="21" name="TABLE_18">#REF!</definedName>
    <definedName localSheetId="20" name="TABLE_18">#REF!</definedName>
    <definedName name="TABLE_18">#REF!</definedName>
    <definedName localSheetId="3" name="TABLE_19">#REF!</definedName>
    <definedName localSheetId="18" name="TABLE_19">#REF!</definedName>
    <definedName localSheetId="21" name="TABLE_19">#REF!</definedName>
    <definedName localSheetId="20" name="TABLE_19">#REF!</definedName>
    <definedName name="TABLE_19">#REF!</definedName>
    <definedName localSheetId="3" name="TABLE_22">#REF!</definedName>
    <definedName localSheetId="18" name="TABLE_22">#REF!</definedName>
    <definedName localSheetId="21" name="TABLE_22">#REF!</definedName>
    <definedName localSheetId="20" name="TABLE_22">#REF!</definedName>
    <definedName name="TABLE_22">#REF!</definedName>
    <definedName localSheetId="3" name="TABLE_23">#REF!</definedName>
    <definedName localSheetId="18" name="TABLE_23">#REF!</definedName>
    <definedName localSheetId="21" name="TABLE_23">#REF!</definedName>
    <definedName localSheetId="20" name="TABLE_23">#REF!</definedName>
    <definedName name="TABLE_23">#REF!</definedName>
    <definedName localSheetId="3" name="TABLE_24">#REF!</definedName>
    <definedName localSheetId="18" name="TABLE_24">#REF!</definedName>
    <definedName localSheetId="21" name="TABLE_24">#REF!</definedName>
    <definedName localSheetId="20" name="TABLE_24">#REF!</definedName>
    <definedName name="TABLE_24">#REF!</definedName>
    <definedName localSheetId="3" name="TABLE_27">#REF!</definedName>
    <definedName localSheetId="18" name="TABLE_27">#REF!</definedName>
    <definedName localSheetId="21" name="TABLE_27">#REF!</definedName>
    <definedName localSheetId="20" name="TABLE_27">#REF!</definedName>
    <definedName name="TABLE_27">#REF!</definedName>
    <definedName localSheetId="3" name="TABLE_28">#REF!</definedName>
    <definedName localSheetId="18" name="TABLE_28">#REF!</definedName>
    <definedName localSheetId="21" name="TABLE_28">#REF!</definedName>
    <definedName localSheetId="20" name="TABLE_28">#REF!</definedName>
    <definedName name="TABLE_28">#REF!</definedName>
    <definedName localSheetId="3" name="TABLE_29">#REF!</definedName>
    <definedName localSheetId="18" name="TABLE_29">#REF!</definedName>
    <definedName localSheetId="21" name="TABLE_29">#REF!</definedName>
    <definedName localSheetId="20" name="TABLE_29">#REF!</definedName>
    <definedName name="TABLE_29">#REF!</definedName>
    <definedName localSheetId="3" name="TABLE_32">#REF!</definedName>
    <definedName localSheetId="18" name="TABLE_32">#REF!</definedName>
    <definedName localSheetId="21" name="TABLE_32">#REF!</definedName>
    <definedName localSheetId="20" name="TABLE_32">#REF!</definedName>
    <definedName name="TABLE_32">#REF!</definedName>
    <definedName localSheetId="3" name="TABLE_33">#REF!</definedName>
    <definedName localSheetId="18" name="TABLE_33">#REF!</definedName>
    <definedName localSheetId="21" name="TABLE_33">#REF!</definedName>
    <definedName localSheetId="20" name="TABLE_33">#REF!</definedName>
    <definedName name="TABLE_33">#REF!</definedName>
    <definedName localSheetId="3" name="TABLE_34">#REF!</definedName>
    <definedName localSheetId="18" name="TABLE_34">#REF!</definedName>
    <definedName localSheetId="21" name="TABLE_34">#REF!</definedName>
    <definedName localSheetId="20" name="TABLE_34">#REF!</definedName>
    <definedName name="TABLE_34">#REF!</definedName>
    <definedName localSheetId="3" name="TABLE_37">#REF!</definedName>
    <definedName localSheetId="18" name="TABLE_37">#REF!</definedName>
    <definedName localSheetId="21" name="TABLE_37">#REF!</definedName>
    <definedName localSheetId="20" name="TABLE_37">#REF!</definedName>
    <definedName name="TABLE_37">#REF!</definedName>
    <definedName localSheetId="3" name="TABLE_38">#REF!</definedName>
    <definedName localSheetId="18" name="TABLE_38">#REF!</definedName>
    <definedName localSheetId="21" name="TABLE_38">#REF!</definedName>
    <definedName localSheetId="20" name="TABLE_38">#REF!</definedName>
    <definedName name="TABLE_38">#REF!</definedName>
    <definedName localSheetId="3" name="TABLE_39">#REF!</definedName>
    <definedName localSheetId="18" name="TABLE_39">#REF!</definedName>
    <definedName localSheetId="21" name="TABLE_39">#REF!</definedName>
    <definedName localSheetId="20" name="TABLE_39">#REF!</definedName>
    <definedName name="TABLE_39">#REF!</definedName>
    <definedName localSheetId="3" name="TABLE_7">#REF!</definedName>
    <definedName localSheetId="18" name="TABLE_7">#REF!</definedName>
    <definedName localSheetId="21" name="TABLE_7">#REF!</definedName>
    <definedName localSheetId="20" name="TABLE_7">#REF!</definedName>
    <definedName name="TABLE_7">#REF!</definedName>
    <definedName localSheetId="3" name="TABLE_8">#REF!</definedName>
    <definedName localSheetId="18" name="TABLE_8">#REF!</definedName>
    <definedName localSheetId="21" name="TABLE_8">#REF!</definedName>
    <definedName localSheetId="20" name="TABLE_8">#REF!</definedName>
    <definedName name="TABLE_8">#REF!</definedName>
    <definedName localSheetId="3" name="TABLE_9">#REF!</definedName>
    <definedName localSheetId="18" name="TABLE_9">#REF!</definedName>
    <definedName localSheetId="21" name="TABLE_9">#REF!</definedName>
    <definedName localSheetId="20" name="TABLE_9">#REF!</definedName>
    <definedName name="TABLE_9">#REF!</definedName>
    <definedName localSheetId="3" name="Target">#REF!</definedName>
    <definedName localSheetId="18" name="Target">#REF!</definedName>
    <definedName localSheetId="21" name="Target">#REF!</definedName>
    <definedName localSheetId="20" name="Target">#REF!</definedName>
    <definedName name="Target">#REF!</definedName>
    <definedName localSheetId="3" name="tarp_Cpt_total">#REF!</definedName>
    <definedName localSheetId="18" name="tarp_Cpt_total">#REF!</definedName>
    <definedName localSheetId="21" name="tarp_Cpt_total">#REF!</definedName>
    <definedName localSheetId="20" name="tarp_Cpt_total">#REF!</definedName>
    <definedName name="tarp_Cpt_total">#REF!</definedName>
    <definedName localSheetId="3" name="Tax_benefit">'[52]Dash LYP'!#REF!</definedName>
    <definedName localSheetId="18" name="Tax_benefit">'[52]Dash LYP'!#REF!</definedName>
    <definedName localSheetId="21" name="Tax_benefit">'[52]Dash LYP'!#REF!</definedName>
    <definedName localSheetId="20" name="Tax_benefit">'[52]Dash LYP'!#REF!</definedName>
    <definedName name="Tax_benefit">'[52]Dash LYP'!#REF!</definedName>
    <definedName localSheetId="3" name="TBCORRFEB00">#REF!</definedName>
    <definedName localSheetId="18" name="TBCORRFEB00">#REF!</definedName>
    <definedName localSheetId="21" name="TBCORRFEB00">#REF!</definedName>
    <definedName localSheetId="20" name="TBCORRFEB00">#REF!</definedName>
    <definedName name="TBCORRFEB00">#REF!</definedName>
    <definedName localSheetId="3" name="TBCORRJAN00">#REF!</definedName>
    <definedName localSheetId="18" name="TBCORRJAN00">#REF!</definedName>
    <definedName localSheetId="21" name="TBCORRJAN00">#REF!</definedName>
    <definedName localSheetId="20" name="TBCORRJAN00">#REF!</definedName>
    <definedName name="TBCORRJAN00">#REF!</definedName>
    <definedName localSheetId="3" name="TBDEC99">#REF!</definedName>
    <definedName localSheetId="18" name="TBDEC99">#REF!</definedName>
    <definedName localSheetId="21" name="TBDEC99">#REF!</definedName>
    <definedName localSheetId="20" name="TBDEC99">#REF!</definedName>
    <definedName name="TBDEC99">#REF!</definedName>
    <definedName localSheetId="3" name="TBINTRANETMAR00">#REF!</definedName>
    <definedName localSheetId="18" name="TBINTRANETMAR00">#REF!</definedName>
    <definedName localSheetId="21" name="TBINTRANETMAR00">#REF!</definedName>
    <definedName localSheetId="20" name="TBINTRANETMAR00">#REF!</definedName>
    <definedName name="TBINTRANETMAR00">#REF!</definedName>
    <definedName hidden="1" name="test">{#N/A,#N/A,FALSE,"Development Spend"}</definedName>
    <definedName name="Tgl">[54]Data1!$C$5</definedName>
    <definedName localSheetId="3" name="THAI_Adj">#REF!</definedName>
    <definedName localSheetId="18" name="THAI_Adj">#REF!</definedName>
    <definedName localSheetId="21" name="THAI_Adj">#REF!</definedName>
    <definedName localSheetId="20" name="THAI_Adj">#REF!</definedName>
    <definedName name="THAI_Adj">#REF!</definedName>
    <definedName name="ti">36926.6458430556</definedName>
    <definedName name="tm">[7]control!$B$4</definedName>
    <definedName name="tmly">[7]control!$B$5</definedName>
    <definedName localSheetId="3" name="TOTAL">#REF!</definedName>
    <definedName localSheetId="18" name="TOTAL">#REF!</definedName>
    <definedName localSheetId="21" name="TOTAL">#REF!</definedName>
    <definedName localSheetId="20" name="TOTAL">#REF!</definedName>
    <definedName name="TOTAL">#REF!</definedName>
    <definedName localSheetId="3" name="TRIALBALANCEJAN00">#REF!</definedName>
    <definedName localSheetId="18" name="TRIALBALANCEJAN00">#REF!</definedName>
    <definedName localSheetId="21" name="TRIALBALANCEJAN00">#REF!</definedName>
    <definedName localSheetId="20" name="TRIALBALANCEJAN00">#REF!</definedName>
    <definedName name="TRIALBALANCEJAN00">#REF!</definedName>
    <definedName localSheetId="3" name="U_G_budget">#REF!</definedName>
    <definedName localSheetId="18" name="U_G_budget">#REF!</definedName>
    <definedName localSheetId="21" name="U_G_budget">#REF!</definedName>
    <definedName localSheetId="20" name="U_G_budget">#REF!</definedName>
    <definedName name="U_G_budget">#REF!</definedName>
    <definedName name="UCGroupings">[11]UCs!$A$105:$I$194</definedName>
    <definedName localSheetId="3" name="UL_Bud">#REF!</definedName>
    <definedName localSheetId="18" name="UL_Bud">#REF!</definedName>
    <definedName localSheetId="21" name="UL_Bud">#REF!</definedName>
    <definedName localSheetId="20" name="UL_Bud">#REF!</definedName>
    <definedName name="UL_Bud">#REF!</definedName>
    <definedName localSheetId="3" name="ut">#REF!</definedName>
    <definedName localSheetId="18" name="ut">#REF!</definedName>
    <definedName localSheetId="21" name="ut">#REF!</definedName>
    <definedName localSheetId="20" name="ut">#REF!</definedName>
    <definedName name="ut">#REF!</definedName>
    <definedName localSheetId="3" name="ValnDate">#REF!</definedName>
    <definedName localSheetId="18" name="ValnDate">#REF!</definedName>
    <definedName localSheetId="21" name="ValnDate">#REF!</definedName>
    <definedName localSheetId="20" name="ValnDate">#REF!</definedName>
    <definedName name="ValnDate">#REF!</definedName>
    <definedName hidden="1" name="vbn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vbnbv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vbnbvn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vchnbvn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localSheetId="3" name="VolBon">#REF!</definedName>
    <definedName localSheetId="18" name="VolBon">#REF!</definedName>
    <definedName localSheetId="21" name="VolBon">#REF!</definedName>
    <definedName localSheetId="20" name="VolBon">#REF!</definedName>
    <definedName name="VolBon">#REF!</definedName>
    <definedName localSheetId="3" name="withhold">#REF!</definedName>
    <definedName localSheetId="18" name="withhold">#REF!</definedName>
    <definedName localSheetId="21" name="withhold">#REF!</definedName>
    <definedName localSheetId="20" name="withhold">#REF!</definedName>
    <definedName name="withhold">#REF!</definedName>
    <definedName name="workings">[7]workings!$C$1:$T$423</definedName>
    <definedName hidden="1" name="wrn.Actual._.vs.._.Planned.">{#N/A,#N/A,FALSE,"Development Spend"}</definedName>
    <definedName hidden="1" name="wrn.APPV1295.">{#N/A,#N/A,FALSE,"Inforce from PROPHET";#N/A,#N/A,FALSE,"NB from PROPHET"}</definedName>
    <definedName hidden="1" name="wrn.dcf.">{"mgmt forecast",#N/A,FALSE,"Mgmt Forecast";"dcf table",#N/A,FALSE,"Mgmt Forecast";"sensitivity",#N/A,FALSE,"Mgmt Forecast";"table inputs",#N/A,FALSE,"Mgmt Forecast";"calculations",#N/A,FALSE,"Mgmt Forecast"}</definedName>
    <definedName hidden="1" name="wrn.m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wrn.MONTHGW.">{"SUMMRY",#N/A,TRUE,"SUMMARY";"PALGW",#N/A,TRUE,"GWL_PL ACCOUNTS";"TAXGW",#N/A,TRUE,"GWL_PL ACCOUNTS";"GWTB",#N/A,TRUE,"GWTB495"}</definedName>
    <definedName hidden="1" name="wrn.monthly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wrn.MonthlyAccountsNotes.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wrn.mthact.">{"YTDACT1",#N/A,TRUE,"YTDACTAUST";"YTDACT2",#N/A,TRUE,"YTDACTAUST";"YTDACT3",#N/A,TRUE,"YTDACTAUST";"CCTR",#N/A,TRUE,"YTDACTCC"}</definedName>
    <definedName hidden="1" name="wrn.mthact2.">{"YTDACT1",#N/A,TRUE,"YTDACTAUST";"YTDACT2",#N/A,TRUE,"YTDACTAUST";"YTDACT3",#N/A,TRUE,"YTDACTAUST";"CCTR",#N/A,TRUE,"YTDACTCC"}</definedName>
    <definedName hidden="1" name="x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xcv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xcvcxv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xcvxcv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xcxv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xx">{"YTDACT1",#N/A,TRUE,"YTDACTAUST";"YTDACT2",#N/A,TRUE,"YTDACTAUST";"YTDACT3",#N/A,TRUE,"YTDACTAUST";"CCTR",#N/A,TRUE,"YTDACTCC"}</definedName>
    <definedName hidden="1" name="xxx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year">[55]Input!$C$2</definedName>
    <definedName localSheetId="3" name="ytd">#REF!</definedName>
    <definedName localSheetId="18" name="ytd">#REF!</definedName>
    <definedName localSheetId="21" name="ytd">#REF!</definedName>
    <definedName localSheetId="20" name="ytd">#REF!</definedName>
    <definedName name="ytd">#REF!</definedName>
    <definedName localSheetId="3" name="ytd_top">#REF!</definedName>
    <definedName localSheetId="18" name="ytd_top">#REF!</definedName>
    <definedName localSheetId="21" name="ytd_top">#REF!</definedName>
    <definedName localSheetId="20" name="ytd_top">#REF!</definedName>
    <definedName name="ytd_top">#REF!</definedName>
    <definedName name="YTDMonth">[8]Front!$E$12</definedName>
    <definedName hidden="1" name="z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zxc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hidden="1" name="zzz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i="38" l="1" r="R30"/>
  <c i="38" r="R46"/>
  <c i="38" r="G52"/>
  <c i="38" r="H52"/>
  <c i="38" r="I52"/>
  <c i="38" r="J52"/>
  <c i="38" r="K52"/>
  <c i="38" r="L52"/>
  <c i="38" r="M52"/>
  <c i="38" r="N52"/>
  <c i="38" r="O52"/>
  <c i="38" r="P52"/>
  <c i="38" r="Q52"/>
  <c i="38" r="G53"/>
  <c i="38" r="H53"/>
  <c i="38" r="I53"/>
  <c i="38" r="J53"/>
  <c i="38" r="K53"/>
  <c i="38" r="L53"/>
  <c i="38" r="M53"/>
  <c i="38" r="N53"/>
  <c i="38" r="O53"/>
  <c i="38" r="P53"/>
  <c i="38" r="Q53"/>
  <c i="38" r="G54"/>
  <c i="38" r="H54"/>
  <c i="38" r="I54"/>
  <c i="38" r="J54"/>
  <c i="38" r="K54"/>
  <c i="38" r="L54"/>
  <c i="38" r="M54"/>
  <c i="38" r="N54"/>
  <c i="38" r="O54"/>
  <c i="38" r="P54"/>
  <c i="38" r="Q54"/>
  <c i="38" r="G55"/>
  <c i="38" r="H55"/>
  <c i="38" r="I55"/>
  <c i="38" r="J55"/>
  <c i="38" r="K55"/>
  <c i="38" r="L55"/>
  <c i="38" r="M55"/>
  <c i="38" r="N55"/>
  <c i="38" r="O55"/>
  <c i="38" r="P55"/>
  <c i="38" r="Q55"/>
  <c i="38" r="G56"/>
  <c i="38" r="H56"/>
  <c i="38" r="I56"/>
  <c i="38" r="J56"/>
  <c i="38" r="K56"/>
  <c i="38" r="L56"/>
  <c i="38" r="M56"/>
  <c i="38" r="N56"/>
  <c i="38" r="O56"/>
  <c i="38" r="P56"/>
  <c i="38" r="Q56"/>
  <c i="38" r="F53"/>
  <c i="38" r="F54"/>
  <c i="38" r="F55"/>
  <c i="38" r="F56"/>
  <c i="38" r="F52"/>
  <c i="37" r="G52"/>
  <c i="37" r="H52"/>
  <c i="37" r="I52"/>
  <c i="37" r="J52"/>
  <c i="37" r="K52"/>
  <c i="37" r="L52"/>
  <c i="37" r="M52"/>
  <c i="37" r="N52"/>
  <c i="37" r="O52"/>
  <c i="37" r="P52"/>
  <c i="37" r="Q52"/>
  <c i="37" r="G53"/>
  <c i="37" r="H53"/>
  <c i="37" r="I53"/>
  <c i="37" r="J53"/>
  <c i="37" r="K53"/>
  <c i="37" r="L53"/>
  <c i="37" r="M53"/>
  <c i="37" r="N53"/>
  <c i="37" r="O53"/>
  <c i="37" r="P53"/>
  <c i="37" r="Q53"/>
  <c i="37" r="G54"/>
  <c i="37" r="H54"/>
  <c i="37" r="I54"/>
  <c i="37" r="J54"/>
  <c i="37" r="K54"/>
  <c i="37" r="L54"/>
  <c i="37" r="M54"/>
  <c i="37" r="N54"/>
  <c i="37" r="O54"/>
  <c i="37" r="P54"/>
  <c i="37" r="Q54"/>
  <c i="37" r="G55"/>
  <c i="37" r="H55"/>
  <c i="37" r="I55"/>
  <c i="37" r="J55"/>
  <c i="37" r="K55"/>
  <c i="37" r="L55"/>
  <c i="37" r="M55"/>
  <c i="37" r="N55"/>
  <c i="37" r="O55"/>
  <c i="37" r="P55"/>
  <c i="37" r="Q55"/>
  <c i="37" r="G56"/>
  <c i="37" r="H56"/>
  <c i="37" r="I56"/>
  <c i="37" r="J56"/>
  <c i="37" r="K56"/>
  <c i="37" r="L56"/>
  <c i="37" r="M56"/>
  <c i="37" r="N56"/>
  <c i="37" r="O56"/>
  <c i="37" r="P56"/>
  <c i="37" r="Q56"/>
  <c i="37" r="F53"/>
  <c i="37" r="F54"/>
  <c i="37" r="F55"/>
  <c i="37" r="F56"/>
  <c i="37" r="F52"/>
  <c i="37" r="G78"/>
  <c i="37" r="H78"/>
  <c i="37" r="I78"/>
  <c i="37" r="J78"/>
  <c i="8" r="J78" s="1"/>
  <c i="37" r="K78"/>
  <c i="37" r="K82" s="1"/>
  <c i="37" r="L78"/>
  <c i="37" r="M78"/>
  <c i="37" r="N78"/>
  <c i="37" r="O78"/>
  <c i="37" r="O82" s="1"/>
  <c i="37" r="P78"/>
  <c i="37" r="Q78"/>
  <c i="37" r="F78"/>
  <c i="8" r="F78" s="1"/>
  <c i="38" r="G78"/>
  <c i="38" r="G82" s="1"/>
  <c i="38" r="H78"/>
  <c i="38" r="I78"/>
  <c i="38" r="J78"/>
  <c i="38" r="K78"/>
  <c i="38" r="L78"/>
  <c i="8" r="L78"/>
  <c i="38" r="M78"/>
  <c i="8" r="M78" s="1"/>
  <c i="38" r="N78"/>
  <c i="38" r="N82" s="1"/>
  <c i="38" r="O78"/>
  <c i="38" r="P78"/>
  <c i="38" r="Q78"/>
  <c i="38" r="F78"/>
  <c i="8" r="G52"/>
  <c i="8" r="H52"/>
  <c i="8" r="I52"/>
  <c i="8" r="J52"/>
  <c i="8" r="K52"/>
  <c i="8" r="L52"/>
  <c i="8" r="M52"/>
  <c i="8" r="N52"/>
  <c i="8" r="O52"/>
  <c i="8" r="P52"/>
  <c i="8" r="Q52"/>
  <c i="8" r="G53"/>
  <c i="8" r="H53"/>
  <c i="8" r="I53"/>
  <c i="8" r="J53"/>
  <c i="8" r="K53"/>
  <c i="8" r="L53"/>
  <c i="8" r="M53"/>
  <c i="8" r="N53"/>
  <c i="8" r="O53"/>
  <c i="8" r="P53"/>
  <c i="8" r="Q53"/>
  <c i="8" r="G54"/>
  <c i="8" r="H54"/>
  <c i="8" r="I54"/>
  <c i="8" r="J54"/>
  <c i="8" r="K54"/>
  <c i="8" r="L54"/>
  <c i="8" r="M54"/>
  <c i="8" r="N54"/>
  <c i="8" r="O54"/>
  <c i="8" r="P54"/>
  <c i="8" r="Q54"/>
  <c i="8" r="G55"/>
  <c i="8" r="H55"/>
  <c i="8" r="I55"/>
  <c i="8" r="J55"/>
  <c i="8" r="K55"/>
  <c i="8" r="L55"/>
  <c i="8" r="M55"/>
  <c i="8" r="N55"/>
  <c i="8" r="O55"/>
  <c i="8" r="P55"/>
  <c i="8" r="Q55"/>
  <c i="8" r="G56"/>
  <c i="8" r="H56"/>
  <c i="8" r="I56"/>
  <c i="8" r="J56"/>
  <c i="8" r="K56"/>
  <c i="8" r="L56"/>
  <c i="8" r="M56"/>
  <c i="8" r="N56"/>
  <c i="8" r="O56"/>
  <c i="8" r="P56"/>
  <c i="8" r="Q56"/>
  <c i="8" r="F56"/>
  <c i="8" r="F55"/>
  <c i="8" r="F54"/>
  <c i="8" r="F53"/>
  <c i="8" r="F52"/>
  <c i="37" r="G48"/>
  <c i="37" r="G49" s="1"/>
  <c i="37" r="H48"/>
  <c i="37" r="I48"/>
  <c i="37" r="J48"/>
  <c i="37" r="K48"/>
  <c i="37" r="L48"/>
  <c i="37" r="M48"/>
  <c i="37" r="N48"/>
  <c i="37" r="O48"/>
  <c i="37" r="P48"/>
  <c i="37" r="Q48"/>
  <c i="37" r="F48"/>
  <c i="38" r="G48"/>
  <c i="38" r="H48"/>
  <c i="38" r="I48"/>
  <c i="38" r="J48"/>
  <c i="38" r="J49" s="1"/>
  <c i="38" r="K48"/>
  <c i="38" r="L48"/>
  <c i="38" r="M48"/>
  <c i="38" r="N48"/>
  <c i="38" r="N49" s="1"/>
  <c i="38" r="O48"/>
  <c i="8" r="O48" s="1"/>
  <c i="38" r="P48"/>
  <c i="8" r="P48" s="1"/>
  <c i="38" r="Q48"/>
  <c i="38" r="F48"/>
  <c i="38" r="F49" s="1"/>
  <c i="37" r="G44"/>
  <c i="37" r="H44"/>
  <c i="37" r="I44"/>
  <c i="37" r="J44"/>
  <c i="37" r="K44"/>
  <c i="37" r="L44"/>
  <c i="37" r="M44"/>
  <c i="37" r="N44"/>
  <c i="37" r="O44"/>
  <c i="37" r="P44"/>
  <c i="37" r="Q44"/>
  <c i="37" r="F44"/>
  <c i="38" r="G44"/>
  <c i="38" r="H44"/>
  <c i="38" r="I44"/>
  <c i="38" r="J44"/>
  <c i="38" r="J50" s="1"/>
  <c i="38" r="K44"/>
  <c i="38" r="L44"/>
  <c i="38" r="M44"/>
  <c i="38" r="N44"/>
  <c i="38" r="O44"/>
  <c i="38" r="P44"/>
  <c i="38" r="Q44"/>
  <c i="38" r="F44"/>
  <c i="38" r="R44" s="1"/>
  <c i="37" r="G40"/>
  <c i="37" r="H40"/>
  <c i="37" r="I40"/>
  <c i="37" r="J40"/>
  <c i="37" r="K40"/>
  <c i="37" r="L40"/>
  <c i="37" r="L49" s="1"/>
  <c i="37" r="M40"/>
  <c i="37" r="N40"/>
  <c i="37" r="N49" s="1"/>
  <c i="37" r="O40"/>
  <c i="37" r="P40"/>
  <c i="37" r="Q40"/>
  <c i="37" r="F40"/>
  <c i="8" r="F40" s="1"/>
  <c i="38" r="G40"/>
  <c i="38" r="H40"/>
  <c i="38" r="H49" s="1"/>
  <c i="38" r="I40"/>
  <c i="38" r="J40"/>
  <c i="38" r="K40"/>
  <c i="38" r="L40"/>
  <c i="38" r="L49" s="1"/>
  <c i="38" r="M40"/>
  <c i="8" r="M40" s="1"/>
  <c i="38" r="N40"/>
  <c i="38" r="O40"/>
  <c i="38" r="P40"/>
  <c i="8" r="P40" s="1"/>
  <c i="38" r="Q40"/>
  <c i="38" r="Q49" s="1"/>
  <c i="38" r="F40"/>
  <c i="37" r="G36"/>
  <c i="37" r="G74" s="1"/>
  <c i="37" r="H36"/>
  <c i="37" r="H74" s="1"/>
  <c i="37" r="I36"/>
  <c i="37" r="J36"/>
  <c i="37" r="J74"/>
  <c i="37" r="K36"/>
  <c i="37" r="L36"/>
  <c i="37" r="M36"/>
  <c i="37" r="M74"/>
  <c i="37" r="N36"/>
  <c i="37" r="O36"/>
  <c i="37" r="O74" s="1"/>
  <c i="37" r="P36"/>
  <c i="37" r="P74"/>
  <c i="37" r="Q36"/>
  <c i="37" r="Q74" s="1"/>
  <c i="37" r="F36"/>
  <c i="38" r="G36"/>
  <c i="38" r="G74" s="1"/>
  <c i="38" r="H36"/>
  <c i="38" r="H74" s="1"/>
  <c i="38" r="I36"/>
  <c i="38" r="I74" s="1"/>
  <c i="38" r="J36"/>
  <c i="38" r="J74" s="1"/>
  <c i="38" r="K36"/>
  <c i="8" r="K36" s="1"/>
  <c i="8" r="K74" s="1"/>
  <c i="38" r="L36"/>
  <c i="8" r="L36"/>
  <c i="8" r="L74" s="1"/>
  <c i="38" r="M36"/>
  <c i="38" r="M74" s="1"/>
  <c i="38" r="N36"/>
  <c i="38" r="O36"/>
  <c i="38" r="P36"/>
  <c i="38" r="P74" s="1"/>
  <c i="38" r="Q36"/>
  <c i="38" r="Q74" s="1"/>
  <c i="8" r="Q36"/>
  <c i="8" r="Q74" s="1"/>
  <c i="38" r="F36"/>
  <c i="37" r="G32"/>
  <c i="37" r="H32"/>
  <c i="37" r="I32"/>
  <c i="37" r="J32"/>
  <c i="37" r="K32"/>
  <c i="37" r="L32"/>
  <c i="37" r="M32"/>
  <c i="37" r="N32"/>
  <c i="8" r="N32" s="1"/>
  <c i="37" r="O32"/>
  <c i="37" r="P32"/>
  <c i="8" r="P32" s="1"/>
  <c i="37" r="Q32"/>
  <c i="8" r="Q32" s="1"/>
  <c i="8" r="Q82" s="1"/>
  <c i="38" r="G32"/>
  <c i="38" r="H32"/>
  <c i="38" r="I32"/>
  <c i="38" r="J32"/>
  <c i="38" r="J82" s="1"/>
  <c i="38" r="K32"/>
  <c i="38" r="L32"/>
  <c i="38" r="L82" s="1"/>
  <c i="38" r="M32"/>
  <c i="38" r="M82" s="1"/>
  <c i="38" r="N32"/>
  <c i="38" r="O32"/>
  <c i="38" r="O82" s="1"/>
  <c i="38" r="P32"/>
  <c i="38" r="Q32"/>
  <c i="38" r="F32"/>
  <c i="37" r="F32"/>
  <c i="37" r="G28"/>
  <c i="37" r="G50" s="1"/>
  <c i="37" r="H28"/>
  <c i="37" r="I28"/>
  <c i="37" r="J28"/>
  <c i="37" r="K28"/>
  <c i="8" r="K28" s="1"/>
  <c i="37" r="L28"/>
  <c i="37" r="M28"/>
  <c i="37" r="M50" s="1"/>
  <c i="37" r="N28"/>
  <c i="8" r="N28"/>
  <c i="37" r="O28"/>
  <c i="37" r="O50" s="1"/>
  <c i="37" r="P28"/>
  <c i="37" r="Q28"/>
  <c i="37" r="F28"/>
  <c i="38" r="G28"/>
  <c i="38" r="H28"/>
  <c i="38" r="H50" s="1"/>
  <c i="38" r="I28"/>
  <c i="38" r="I50" s="1"/>
  <c i="38" r="J28"/>
  <c i="38" r="K28"/>
  <c i="38" r="L28"/>
  <c i="8" r="L28" s="1"/>
  <c i="38" r="M28"/>
  <c i="8" r="M28" s="1"/>
  <c i="38" r="N28"/>
  <c i="38" r="O28"/>
  <c i="38" r="P28"/>
  <c i="38" r="Q28"/>
  <c i="38" r="Q50" s="1"/>
  <c i="38" r="F28"/>
  <c i="38" r="G24"/>
  <c i="38" r="G62" s="1"/>
  <c i="38" r="H24"/>
  <c i="38" r="I24"/>
  <c i="38" r="J24"/>
  <c i="38" r="J62" s="1"/>
  <c i="38" r="K24"/>
  <c i="38" r="L24"/>
  <c i="38" r="M24"/>
  <c i="38" r="N24"/>
  <c i="38" r="O24"/>
  <c i="38" r="P24"/>
  <c i="38" r="P62" s="1"/>
  <c i="38" r="Q24"/>
  <c i="38" r="Q62" s="1"/>
  <c i="37" r="G24"/>
  <c i="37" r="H24"/>
  <c i="8" r="H24" s="1"/>
  <c i="37" r="I24"/>
  <c i="37" r="I62" s="1"/>
  <c i="8" r="I24"/>
  <c i="8" r="I62" s="1"/>
  <c i="37" r="J24"/>
  <c i="37" r="J62" s="1"/>
  <c i="37" r="J66" s="1"/>
  <c i="37" r="K24"/>
  <c i="8" r="K24" s="1"/>
  <c i="37" r="L24"/>
  <c i="8" r="L24" s="1"/>
  <c i="8" r="L62" s="1"/>
  <c i="37" r="M24"/>
  <c i="37" r="N24"/>
  <c i="37" r="N62" s="1"/>
  <c i="37" r="O24"/>
  <c i="8" r="O24" s="1"/>
  <c i="8" r="O62" s="1"/>
  <c i="37" r="P24"/>
  <c i="37" r="Q24"/>
  <c i="37" r="Q62" s="1"/>
  <c i="37" r="F24"/>
  <c i="8" r="F24" s="1"/>
  <c i="8" r="F62" s="1"/>
  <c i="8" r="F66" s="1"/>
  <c i="38" r="F24"/>
  <c i="38" r="F62" s="1"/>
  <c i="8" r="F79"/>
  <c i="8" r="G79"/>
  <c i="8" r="G83" s="1"/>
  <c i="8" r="H79"/>
  <c i="8" r="I79"/>
  <c i="8" r="I83"/>
  <c i="8" r="J79"/>
  <c i="8" r="J83" s="1"/>
  <c i="8" r="K79"/>
  <c i="8" r="L79"/>
  <c i="8" r="L83"/>
  <c i="8" r="M79"/>
  <c i="8" r="M83" s="1"/>
  <c i="8" r="N79"/>
  <c i="8" r="O79"/>
  <c i="8" r="O83"/>
  <c i="8" r="P79"/>
  <c i="8" r="P83" s="1"/>
  <c i="8" r="Q79"/>
  <c i="8" r="F80"/>
  <c i="8" r="F84"/>
  <c i="8" r="G80"/>
  <c i="8" r="H80"/>
  <c i="8" r="I80"/>
  <c i="8" r="J80"/>
  <c i="8" r="J84" s="1"/>
  <c i="8" r="K80"/>
  <c i="8" r="L80"/>
  <c i="8" r="M80"/>
  <c i="8" r="M84"/>
  <c i="8" r="N80"/>
  <c i="8" r="O80"/>
  <c i="8" r="P80"/>
  <c i="8" r="Q80"/>
  <c i="8" r="Q84" s="1"/>
  <c i="8" r="Q48"/>
  <c i="8" r="F45"/>
  <c i="8" r="G45"/>
  <c i="8" r="H45"/>
  <c i="8" r="I45"/>
  <c i="8" r="J45"/>
  <c i="8" r="K45"/>
  <c i="8" r="L45"/>
  <c i="8" r="M45"/>
  <c i="8" r="N45"/>
  <c i="8" r="O45"/>
  <c i="8" r="P45"/>
  <c i="8" r="Q45"/>
  <c i="8" r="F46"/>
  <c i="8" r="G46"/>
  <c i="8" r="H46"/>
  <c i="8" r="I46"/>
  <c i="8" r="J46"/>
  <c i="8" r="K46"/>
  <c i="8" r="L46"/>
  <c i="8" r="M46"/>
  <c i="8" r="N46"/>
  <c i="8" r="O46"/>
  <c i="8" r="P46"/>
  <c i="8" r="Q46"/>
  <c i="8" r="F41"/>
  <c i="8" r="G41"/>
  <c i="8" r="H41"/>
  <c i="8" r="I41"/>
  <c i="8" r="J41"/>
  <c i="8" r="K41"/>
  <c i="8" r="L41"/>
  <c i="8" r="M41"/>
  <c i="8" r="N41"/>
  <c i="8" r="O41"/>
  <c i="8" r="P41"/>
  <c i="8" r="Q41"/>
  <c i="8" r="F42"/>
  <c i="8" r="G42"/>
  <c i="8" r="H42"/>
  <c i="8" r="I42"/>
  <c i="8" r="J42"/>
  <c i="8" r="K42"/>
  <c i="8" r="L42"/>
  <c i="8" r="M42"/>
  <c i="8" r="N42"/>
  <c i="8" r="O42"/>
  <c i="8" r="P42"/>
  <c i="8" r="Q42"/>
  <c i="8" r="F37"/>
  <c i="8" r="F75"/>
  <c i="8" r="G37"/>
  <c i="8" r="G75" s="1"/>
  <c i="8" r="H37"/>
  <c i="8" r="H75"/>
  <c i="8" r="I37"/>
  <c i="8" r="I75" s="1"/>
  <c i="8" r="J37"/>
  <c i="8" r="J75"/>
  <c i="8" r="K37"/>
  <c i="8" r="K75" s="1"/>
  <c i="8" r="L37"/>
  <c i="8" r="L75"/>
  <c i="8" r="M37"/>
  <c i="8" r="M75" s="1"/>
  <c i="8" r="N37"/>
  <c i="8" r="N75"/>
  <c i="8" r="O37"/>
  <c i="8" r="O75" s="1"/>
  <c i="8" r="P37"/>
  <c i="8" r="P75"/>
  <c i="8" r="Q37"/>
  <c i="8" r="Q75" s="1"/>
  <c i="8" r="F38"/>
  <c i="8" r="F76"/>
  <c i="8" r="G38"/>
  <c i="8" r="H38"/>
  <c i="8" r="H64" s="1"/>
  <c i="8" r="I38"/>
  <c i="8" r="J38"/>
  <c i="8" r="K38"/>
  <c i="8" r="K76"/>
  <c i="8" r="L38"/>
  <c i="8" r="M38"/>
  <c i="8" r="N38"/>
  <c i="8" r="O38"/>
  <c i="8" r="O76" s="1"/>
  <c i="8" r="P38"/>
  <c i="8" r="Q38"/>
  <c i="8" r="F33"/>
  <c i="8" r="G33"/>
  <c i="8" r="H33"/>
  <c i="8" r="H83"/>
  <c i="8" r="I33"/>
  <c i="8" r="J33"/>
  <c i="8" r="K33"/>
  <c i="8" r="K83" s="1"/>
  <c i="8" r="L33"/>
  <c i="8" r="M33"/>
  <c i="8" r="N33"/>
  <c i="8" r="N83" s="1"/>
  <c i="8" r="O33"/>
  <c i="8" r="P33"/>
  <c i="8" r="Q33"/>
  <c i="8" r="F34"/>
  <c i="8" r="G34"/>
  <c i="8" r="H34"/>
  <c i="8" r="H84" s="1"/>
  <c i="8" r="I34"/>
  <c i="8" r="J34"/>
  <c i="8" r="K34"/>
  <c i="8" r="L34"/>
  <c i="8" r="L84"/>
  <c i="8" r="M34"/>
  <c i="8" r="N34"/>
  <c i="8" r="N84" s="1"/>
  <c i="8" r="O34"/>
  <c i="8" r="P34"/>
  <c i="8" r="Q34"/>
  <c i="8" r="F29"/>
  <c i="8" r="G29"/>
  <c i="8" r="H29"/>
  <c i="8" r="I29"/>
  <c i="8" r="J29"/>
  <c i="8" r="K29"/>
  <c i="8" r="L29"/>
  <c i="8" r="M29"/>
  <c i="8" r="N29"/>
  <c i="8" r="O29"/>
  <c i="8" r="P29"/>
  <c i="8" r="Q29"/>
  <c i="8" r="F30"/>
  <c i="8" r="G30"/>
  <c i="8" r="H30"/>
  <c i="8" r="I30"/>
  <c i="8" r="J30"/>
  <c i="8" r="K30"/>
  <c i="8" r="L30"/>
  <c i="8" r="M30"/>
  <c i="8" r="N30"/>
  <c i="8" r="O30"/>
  <c i="8" r="P30"/>
  <c i="8" r="Q30"/>
  <c i="8" r="G26"/>
  <c i="8" r="H26"/>
  <c i="8" r="I26"/>
  <c i="8" r="J26"/>
  <c i="8" r="J64" s="1"/>
  <c i="8" r="K26"/>
  <c i="8" r="L26"/>
  <c i="8" r="M26"/>
  <c i="8" r="N26"/>
  <c i="8" r="O26"/>
  <c i="8" r="P26"/>
  <c i="8" r="Q26"/>
  <c i="8" r="F25"/>
  <c i="8" r="F26"/>
  <c i="8" r="O32"/>
  <c i="8" r="Q78"/>
  <c i="38" r="C14"/>
  <c i="38" r="C92"/>
  <c i="38" r="C88"/>
  <c i="38" r="C84"/>
  <c i="38" r="C80"/>
  <c i="38" r="C76"/>
  <c i="38" r="C72"/>
  <c i="38" r="C68"/>
  <c i="38" r="C64"/>
  <c i="38" r="C60"/>
  <c i="38" r="C46"/>
  <c i="38" r="C42"/>
  <c i="38" r="C38"/>
  <c i="38" r="C34"/>
  <c i="38" r="C30"/>
  <c i="38" r="C26"/>
  <c i="38" r="C22"/>
  <c i="38" r="C18"/>
  <c i="38" r="C91"/>
  <c i="38" r="C87"/>
  <c i="38" r="C83"/>
  <c i="38" r="C79"/>
  <c i="38" r="C75"/>
  <c i="38" r="C71"/>
  <c i="38" r="C67"/>
  <c i="38" r="C63"/>
  <c i="38" r="C59"/>
  <c i="38" r="C45"/>
  <c i="38" r="C41"/>
  <c i="38" r="C37"/>
  <c i="38" r="C33"/>
  <c i="38" r="C29"/>
  <c i="38" r="C25"/>
  <c i="38" r="C21"/>
  <c i="38" r="C17"/>
  <c i="38" r="C13"/>
  <c i="38" r="C90"/>
  <c i="38" r="C86"/>
  <c i="38" r="C82"/>
  <c i="38" r="C78"/>
  <c i="38" r="C74"/>
  <c i="38" r="C70"/>
  <c i="38" r="C66"/>
  <c i="38" r="C62"/>
  <c i="38" r="C58"/>
  <c i="38" r="C44"/>
  <c i="38" r="C40"/>
  <c i="38" r="C36"/>
  <c i="38" r="C32"/>
  <c i="38" r="C28"/>
  <c i="38" r="C24"/>
  <c i="38" r="C20"/>
  <c i="38" r="C16"/>
  <c i="38" r="C12"/>
  <c i="38" r="E9"/>
  <c i="38" r="R9"/>
  <c i="8" r="F9"/>
  <c i="37" r="F9"/>
  <c i="37" r="C20"/>
  <c i="37" r="C84"/>
  <c i="37" r="R9"/>
  <c i="37" r="C36"/>
  <c i="37" r="C62"/>
  <c i="37" r="C78"/>
  <c i="37" r="C13"/>
  <c i="37" r="C29"/>
  <c i="37" r="C45"/>
  <c i="37" r="C71"/>
  <c i="37" r="C87"/>
  <c i="37" r="C14"/>
  <c i="37" r="C30"/>
  <c i="37" r="C46"/>
  <c i="37" r="C72"/>
  <c i="37" r="C88"/>
  <c i="37" r="C24"/>
  <c i="37" r="C40"/>
  <c i="37" r="C66"/>
  <c i="37" r="C82"/>
  <c i="37" r="C17"/>
  <c i="37" r="C33"/>
  <c i="37" r="C59"/>
  <c i="37" r="C75"/>
  <c i="37" r="C18"/>
  <c i="37" r="C34"/>
  <c i="37" r="C60"/>
  <c i="37" r="C76"/>
  <c i="37" r="C92"/>
  <c i="37" r="E9"/>
  <c i="37" r="C12"/>
  <c i="37" r="C28"/>
  <c i="37" r="C44"/>
  <c i="37" r="C70"/>
  <c i="37" r="C86"/>
  <c i="37" r="C21"/>
  <c i="37" r="C37"/>
  <c i="37" r="C63"/>
  <c i="37" r="C79"/>
  <c i="37" r="C22"/>
  <c i="37" r="C38"/>
  <c i="37" r="C64"/>
  <c i="37" r="C80"/>
  <c i="37" r="C16"/>
  <c i="37" r="C32"/>
  <c i="37" r="C58"/>
  <c i="37" r="C74"/>
  <c i="37" r="C90"/>
  <c i="37" r="C91"/>
  <c i="37" r="C25"/>
  <c i="37" r="C41"/>
  <c i="37" r="C67"/>
  <c i="37" r="C83"/>
  <c i="37" r="C26"/>
  <c i="37" r="C42"/>
  <c i="37" r="C68"/>
  <c i="8" r="H36"/>
  <c i="8" r="H74" s="1"/>
  <c i="38" r="Q84"/>
  <c i="38" r="P84"/>
  <c i="38" r="O84"/>
  <c i="38" r="N84"/>
  <c i="38" r="M84"/>
  <c i="38" r="L84"/>
  <c i="38" r="K84"/>
  <c i="38" r="J84"/>
  <c i="38" r="I84"/>
  <c i="38" r="H84"/>
  <c i="38" r="G84"/>
  <c i="38" r="F84"/>
  <c i="38" r="E84"/>
  <c i="38" r="Q83"/>
  <c i="38" r="P83"/>
  <c i="38" r="O83"/>
  <c i="38" r="N83"/>
  <c i="38" r="M83"/>
  <c i="38" r="L83"/>
  <c i="38" r="K83"/>
  <c i="38" r="J83"/>
  <c i="38" r="I83"/>
  <c i="38" r="H83"/>
  <c i="38" r="G83"/>
  <c i="38" r="F83"/>
  <c i="38" r="E83"/>
  <c i="38" r="E82"/>
  <c i="38" r="H82"/>
  <c i="38" r="Q76"/>
  <c i="38" r="P76"/>
  <c i="38" r="O76"/>
  <c i="38" r="N76"/>
  <c i="38" r="M76"/>
  <c i="38" r="L76"/>
  <c i="38" r="K76"/>
  <c i="38" r="J76"/>
  <c i="38" r="I76"/>
  <c i="38" r="H76"/>
  <c i="38" r="G76"/>
  <c i="38" r="F76"/>
  <c i="38" r="E76"/>
  <c i="38" r="Q75"/>
  <c i="38" r="P75"/>
  <c i="38" r="O75"/>
  <c i="38" r="N75"/>
  <c i="38" r="M75"/>
  <c i="38" r="L75"/>
  <c i="38" r="K75"/>
  <c i="38" r="J75"/>
  <c i="38" r="I75"/>
  <c i="38" r="H75"/>
  <c i="38" r="G75"/>
  <c i="38" r="F75"/>
  <c i="38" r="E75"/>
  <c i="38" r="L74"/>
  <c i="38" r="K74"/>
  <c i="38" r="F74"/>
  <c i="38" r="E74"/>
  <c i="38" r="Q64"/>
  <c i="38" r="P64"/>
  <c i="38" r="P68" s="1"/>
  <c i="38" r="O64"/>
  <c i="38" r="N64"/>
  <c i="38" r="M64"/>
  <c i="38" r="L64"/>
  <c i="38" r="K64"/>
  <c i="38" r="J64"/>
  <c i="38" r="I64"/>
  <c i="38" r="H64"/>
  <c i="38" r="H68" s="1"/>
  <c i="38" r="G64"/>
  <c i="38" r="F64"/>
  <c i="38" r="E64"/>
  <c i="38" r="Q63"/>
  <c i="38" r="P63"/>
  <c i="38" r="O63"/>
  <c i="38" r="N63"/>
  <c i="38" r="M63"/>
  <c i="38" r="L63"/>
  <c i="38" r="K63"/>
  <c i="38" r="J63"/>
  <c i="38" r="J67" s="1"/>
  <c i="38" r="I63"/>
  <c i="38" r="H63"/>
  <c i="38" r="G63"/>
  <c i="38" r="F63"/>
  <c i="38" r="E63"/>
  <c i="38" r="O62"/>
  <c i="38" r="L62"/>
  <c i="38" r="E62"/>
  <c i="38" r="E66" s="1"/>
  <c i="38" r="Q60"/>
  <c i="38" r="P60"/>
  <c i="38" r="O60"/>
  <c i="38" r="N60"/>
  <c i="38" r="N68" s="1"/>
  <c i="38" r="M60"/>
  <c i="38" r="L60"/>
  <c i="38" r="K60"/>
  <c i="38" r="K68" s="1"/>
  <c i="38" r="J60"/>
  <c i="38" r="I60"/>
  <c i="38" r="I68" s="1"/>
  <c i="38" r="H60"/>
  <c i="38" r="G60"/>
  <c i="38" r="G68" s="1"/>
  <c i="38" r="F60"/>
  <c i="38" r="E60"/>
  <c i="38" r="E68" s="1"/>
  <c i="38" r="Q59"/>
  <c i="38" r="P59"/>
  <c i="38" r="O59"/>
  <c i="38" r="O67"/>
  <c i="38" r="N59"/>
  <c i="38" r="N67" s="1"/>
  <c i="38" r="M59"/>
  <c i="38" r="L59"/>
  <c i="38" r="L67" s="1"/>
  <c i="38" r="K59"/>
  <c i="38" r="K67" s="1"/>
  <c i="38" r="J59"/>
  <c i="38" r="I59"/>
  <c i="38" r="H59"/>
  <c i="38" r="H67" s="1"/>
  <c i="38" r="G59"/>
  <c i="38" r="G67" s="1"/>
  <c i="38" r="F59"/>
  <c i="38" r="E59"/>
  <c i="38" r="E67" s="1"/>
  <c i="38" r="Q58"/>
  <c i="38" r="P58"/>
  <c i="38" r="O58"/>
  <c i="38" r="N58"/>
  <c i="38" r="M58"/>
  <c i="38" r="L58"/>
  <c i="38" r="K58"/>
  <c i="38" r="J58"/>
  <c i="38" r="I58"/>
  <c i="38" r="H58"/>
  <c i="38" r="G58"/>
  <c i="38" r="F58"/>
  <c i="38" r="E58"/>
  <c i="38" r="O50"/>
  <c i="38" r="K50"/>
  <c i="38" r="E50"/>
  <c i="38" r="R49"/>
  <c i="38" r="E49"/>
  <c i="38" r="R45"/>
  <c i="38" r="R29"/>
  <c i="38" r="R26"/>
  <c i="38" r="R25"/>
  <c i="38" r="H62"/>
  <c i="38" r="R22"/>
  <c i="38" r="R21"/>
  <c i="38" r="R20"/>
  <c i="38" r="R18"/>
  <c i="38" r="R17"/>
  <c i="38" r="R16"/>
  <c i="38" r="R14"/>
  <c i="38" r="R13"/>
  <c i="38" r="R12"/>
  <c i="37" r="Q84"/>
  <c i="37" r="P84"/>
  <c i="37" r="O84"/>
  <c i="37" r="N84"/>
  <c i="37" r="M84"/>
  <c i="37" r="L84"/>
  <c i="37" r="K84"/>
  <c i="37" r="J84"/>
  <c i="37" r="I84"/>
  <c i="37" r="H84"/>
  <c i="37" r="G84"/>
  <c i="37" r="F84"/>
  <c i="37" r="E84"/>
  <c i="37" r="Q83"/>
  <c i="37" r="P83"/>
  <c i="37" r="O83"/>
  <c i="37" r="N83"/>
  <c i="37" r="M83"/>
  <c i="37" r="L83"/>
  <c i="37" r="K83"/>
  <c i="37" r="J83"/>
  <c i="37" r="I83"/>
  <c i="37" r="H83"/>
  <c i="37" r="G83"/>
  <c i="37" r="F83"/>
  <c i="37" r="E83"/>
  <c i="37" r="E82"/>
  <c i="37" r="Q76"/>
  <c i="37" r="P76"/>
  <c i="37" r="O76"/>
  <c i="37" r="N76"/>
  <c i="37" r="M76"/>
  <c i="37" r="L76"/>
  <c i="37" r="K76"/>
  <c i="37" r="J76"/>
  <c i="37" r="I76"/>
  <c i="37" r="H76"/>
  <c i="37" r="G76"/>
  <c i="37" r="F76"/>
  <c i="37" r="E76"/>
  <c i="37" r="Q75"/>
  <c i="37" r="P75"/>
  <c i="37" r="O75"/>
  <c i="37" r="N75"/>
  <c i="37" r="M75"/>
  <c i="37" r="L75"/>
  <c i="37" r="K75"/>
  <c i="37" r="J75"/>
  <c i="37" r="I75"/>
  <c i="37" r="H75"/>
  <c i="37" r="G75"/>
  <c i="37" r="F75"/>
  <c i="37" r="E75"/>
  <c i="37" r="N74"/>
  <c i="37" r="L74"/>
  <c i="37" r="K74"/>
  <c i="37" r="E74"/>
  <c i="37" r="Q64"/>
  <c i="37" r="P64"/>
  <c i="37" r="O64"/>
  <c i="37" r="N64"/>
  <c i="37" r="M64"/>
  <c i="37" r="L64"/>
  <c i="37" r="K64"/>
  <c i="37" r="J64"/>
  <c i="37" r="I64"/>
  <c i="37" r="H64"/>
  <c i="37" r="G64"/>
  <c i="37" r="F64"/>
  <c i="37" r="E64"/>
  <c i="37" r="Q63"/>
  <c i="37" r="P63"/>
  <c i="37" r="O63"/>
  <c i="37" r="N63"/>
  <c i="37" r="M63"/>
  <c i="37" r="L63"/>
  <c i="37" r="K63"/>
  <c i="37" r="J63"/>
  <c i="37" r="J67" s="1"/>
  <c i="37" r="I63"/>
  <c i="37" r="H63"/>
  <c i="37" r="G63"/>
  <c i="37" r="F63"/>
  <c i="37" r="E63"/>
  <c i="37" r="P62"/>
  <c i="37" r="O62"/>
  <c i="37" r="M62"/>
  <c i="37" r="K62"/>
  <c i="37" r="E62"/>
  <c i="37" r="Q60"/>
  <c i="37" r="Q68" s="1"/>
  <c i="37" r="P60"/>
  <c i="37" r="O60"/>
  <c i="37" r="O68"/>
  <c i="37" r="N60"/>
  <c i="37" r="N68" s="1"/>
  <c i="37" r="M60"/>
  <c i="37" r="L60"/>
  <c i="37" r="K60"/>
  <c i="37" r="K68" s="1"/>
  <c i="37" r="J60"/>
  <c i="37" r="J68" s="1"/>
  <c i="37" r="I60"/>
  <c i="37" r="H60"/>
  <c i="37" r="G60"/>
  <c i="37" r="F60"/>
  <c i="37" r="E60"/>
  <c i="37" r="Q59"/>
  <c i="37" r="P59"/>
  <c i="37" r="P67" s="1"/>
  <c i="37" r="O59"/>
  <c i="37" r="O67"/>
  <c i="37" r="N59"/>
  <c i="37" r="N67"/>
  <c i="37" r="M59"/>
  <c i="37" r="L59"/>
  <c i="37" r="L67" s="1"/>
  <c i="37" r="K59"/>
  <c i="37" r="K67" s="1"/>
  <c i="37" r="J59"/>
  <c i="37" r="I59"/>
  <c i="37" r="H59"/>
  <c i="37" r="G59"/>
  <c i="37" r="F59"/>
  <c i="37" r="E59"/>
  <c i="37" r="E67"/>
  <c i="37" r="Q58"/>
  <c i="37" r="P58"/>
  <c i="37" r="O58"/>
  <c i="37" r="N58"/>
  <c i="37" r="M58"/>
  <c i="37" r="M66" s="1"/>
  <c i="37" r="L58"/>
  <c i="37" r="K58"/>
  <c i="37" r="J58"/>
  <c i="37" r="I58"/>
  <c i="37" r="H58"/>
  <c i="37" r="G58"/>
  <c i="37" r="F58"/>
  <c i="37" r="E58"/>
  <c i="37" r="E66" s="1"/>
  <c i="37" r="E50"/>
  <c i="37" r="R49"/>
  <c i="37" r="E49"/>
  <c i="37" r="R46"/>
  <c i="37" r="R45"/>
  <c i="37" r="R30"/>
  <c i="37" r="R29"/>
  <c i="37" r="R26"/>
  <c i="37" r="R25"/>
  <c i="37" r="H62"/>
  <c i="37" r="R22"/>
  <c i="37" r="R21"/>
  <c i="37" r="R20"/>
  <c i="37" r="R18"/>
  <c i="37" r="R17"/>
  <c i="37" r="R16"/>
  <c i="37" r="R14"/>
  <c i="37" r="R13"/>
  <c i="37" r="R12"/>
  <c i="33" r="R28"/>
  <c i="33" r="R29"/>
  <c i="33" r="R30"/>
  <c i="35" r="R38"/>
  <c i="35" r="R37"/>
  <c i="35" r="R36"/>
  <c i="35" r="R14"/>
  <c i="35" r="R13"/>
  <c i="35" r="R12"/>
  <c i="15" r="R38"/>
  <c i="15" r="R37"/>
  <c i="15" r="R36"/>
  <c i="35" r="Q42"/>
  <c i="35" r="P42"/>
  <c i="35" r="O42"/>
  <c i="35" r="N42"/>
  <c i="35" r="M42"/>
  <c i="35" r="L42"/>
  <c i="35" r="K42"/>
  <c i="35" r="J42"/>
  <c i="35" r="I42"/>
  <c i="35" r="H42"/>
  <c i="35" r="G42"/>
  <c i="35" r="F42"/>
  <c i="35" r="Q41"/>
  <c i="35" r="P41"/>
  <c i="35" r="O41"/>
  <c i="35" r="N41"/>
  <c i="35" r="M41"/>
  <c i="35" r="L41"/>
  <c i="35" r="K41"/>
  <c i="35" r="J41"/>
  <c i="35" r="I41"/>
  <c i="35" r="H41"/>
  <c i="35" r="G41"/>
  <c i="35" r="F41"/>
  <c i="35" r="Q40"/>
  <c i="35" r="P40"/>
  <c i="35" r="O40"/>
  <c i="35" r="N40"/>
  <c i="35" r="M40"/>
  <c i="35" r="L40"/>
  <c i="35" r="K40"/>
  <c i="35" r="J40"/>
  <c i="35" r="I40"/>
  <c i="35" r="H40"/>
  <c i="35" r="G40"/>
  <c i="35" r="F40"/>
  <c i="35" r="Q82"/>
  <c i="35" r="P82"/>
  <c i="35" r="O82"/>
  <c i="35" r="N82"/>
  <c i="35" r="M82"/>
  <c i="35" r="L82"/>
  <c i="35" r="K82"/>
  <c i="35" r="J82"/>
  <c i="35" r="I82"/>
  <c i="35" r="H82"/>
  <c i="35" r="G82"/>
  <c i="35" r="F82"/>
  <c i="35" r="E82"/>
  <c i="35" r="Q81"/>
  <c i="35" r="P81"/>
  <c i="35" r="O81"/>
  <c i="35" r="N81"/>
  <c i="35" r="M81"/>
  <c i="35" r="L81"/>
  <c i="35" r="K81"/>
  <c i="35" r="J81"/>
  <c i="35" r="I81"/>
  <c i="35" r="H81"/>
  <c i="35" r="G81"/>
  <c i="35" r="F81"/>
  <c i="35" r="E81"/>
  <c i="35" r="Q80"/>
  <c i="35" r="P80"/>
  <c i="35" r="O80"/>
  <c i="35" r="N80"/>
  <c i="35" r="M80"/>
  <c i="35" r="L80"/>
  <c i="35" r="K80"/>
  <c i="35" r="J80"/>
  <c i="35" r="I80"/>
  <c i="35" r="H80"/>
  <c i="35" r="G80"/>
  <c i="35" r="F80"/>
  <c i="35" r="E80"/>
  <c i="35" r="R78"/>
  <c i="35" r="R77"/>
  <c i="35" r="R76"/>
  <c i="35" r="Q74"/>
  <c i="35" r="P74"/>
  <c i="35" r="O74"/>
  <c i="35" r="N74"/>
  <c i="35" r="M74"/>
  <c i="35" r="L74"/>
  <c i="35" r="K74"/>
  <c i="35" r="J74"/>
  <c i="35" r="I74"/>
  <c i="35" r="H74"/>
  <c i="35" r="G74"/>
  <c i="35" r="F74"/>
  <c i="35" r="E74"/>
  <c i="35" r="Q73"/>
  <c i="35" r="P73"/>
  <c i="35" r="O73"/>
  <c i="35" r="N73"/>
  <c i="35" r="M73"/>
  <c i="35" r="L73"/>
  <c i="35" r="K73"/>
  <c i="35" r="J73"/>
  <c i="35" r="I73"/>
  <c i="35" r="H73"/>
  <c i="35" r="G73"/>
  <c i="35" r="F73"/>
  <c i="35" r="E73"/>
  <c i="35" r="Q72"/>
  <c i="35" r="P72"/>
  <c i="35" r="O72"/>
  <c i="35" r="N72"/>
  <c i="35" r="M72"/>
  <c i="35" r="L72"/>
  <c i="35" r="K72"/>
  <c i="35" r="J72"/>
  <c i="35" r="I72"/>
  <c i="35" r="H72"/>
  <c i="35" r="G72"/>
  <c i="35" r="F72"/>
  <c i="35" r="E72"/>
  <c i="35" r="R70"/>
  <c i="35" r="R69"/>
  <c i="35" r="R81" s="1"/>
  <c i="35" r="R68"/>
  <c i="35" r="Q66"/>
  <c i="35" r="P66"/>
  <c i="35" r="O66"/>
  <c i="35" r="N66"/>
  <c i="35" r="M66"/>
  <c i="35" r="L66"/>
  <c i="35" r="K66"/>
  <c i="35" r="J66"/>
  <c i="35" r="I66"/>
  <c i="35" r="H66"/>
  <c i="35" r="G66"/>
  <c i="35" r="F66"/>
  <c i="35" r="E66"/>
  <c i="35" r="Q65"/>
  <c i="35" r="P65"/>
  <c i="35" r="O65"/>
  <c i="35" r="N65"/>
  <c i="35" r="M65"/>
  <c i="35" r="L65"/>
  <c i="35" r="K65"/>
  <c i="35" r="J65"/>
  <c i="35" r="I65"/>
  <c i="35" r="H65"/>
  <c i="35" r="G65"/>
  <c i="35" r="F65"/>
  <c i="35" r="E65"/>
  <c i="35" r="Q64"/>
  <c i="35" r="P64"/>
  <c i="35" r="O64"/>
  <c i="35" r="N64"/>
  <c i="35" r="M64"/>
  <c i="35" r="L64"/>
  <c i="35" r="K64"/>
  <c i="35" r="J64"/>
  <c i="35" r="I64"/>
  <c i="35" r="H64"/>
  <c i="35" r="G64"/>
  <c i="35" r="F64"/>
  <c i="35" r="E64"/>
  <c i="35" r="R62"/>
  <c i="35" r="R66" s="1"/>
  <c i="35" r="R61"/>
  <c i="35" r="R65" s="1"/>
  <c i="35" r="R60"/>
  <c i="35" r="R64" s="1"/>
  <c i="35" r="R58"/>
  <c i="35" r="R57"/>
  <c i="35" r="R56"/>
  <c i="35" r="R72" s="1"/>
  <c i="15" r="Q82"/>
  <c i="15" r="P82"/>
  <c i="15" r="O82"/>
  <c i="15" r="N82"/>
  <c i="15" r="M82"/>
  <c i="15" r="L82"/>
  <c i="15" r="K82"/>
  <c i="15" r="J82"/>
  <c i="15" r="I82"/>
  <c i="15" r="H82"/>
  <c i="15" r="G82"/>
  <c i="15" r="F82"/>
  <c i="15" r="Q81"/>
  <c i="15" r="P81"/>
  <c i="15" r="O81"/>
  <c i="15" r="N81"/>
  <c i="15" r="M81"/>
  <c i="15" r="L81"/>
  <c i="15" r="K81"/>
  <c i="15" r="J81"/>
  <c i="15" r="I81"/>
  <c i="15" r="H81"/>
  <c i="15" r="G81"/>
  <c i="15" r="F81"/>
  <c i="15" r="Q80"/>
  <c i="15" r="P80"/>
  <c i="15" r="O80"/>
  <c i="15" r="N80"/>
  <c i="15" r="M80"/>
  <c i="15" r="L80"/>
  <c i="15" r="K80"/>
  <c i="15" r="J80"/>
  <c i="15" r="I80"/>
  <c i="15" r="H80"/>
  <c i="15" r="G80"/>
  <c i="15" r="F80"/>
  <c i="15" r="E82"/>
  <c i="15" r="E81"/>
  <c i="15" r="E80"/>
  <c i="15" r="R78"/>
  <c i="15" r="R77"/>
  <c i="15" r="R81" s="1"/>
  <c i="15" r="R76"/>
  <c i="15" r="R70"/>
  <c i="15" r="R69"/>
  <c i="15" r="R73" s="1"/>
  <c i="15" r="R68"/>
  <c i="15" r="R80" s="1"/>
  <c i="15" r="R62"/>
  <c i="15" r="R66" s="1"/>
  <c i="15" r="R61"/>
  <c i="15" r="R65" s="1"/>
  <c i="15" r="R60"/>
  <c i="15" r="R58"/>
  <c i="15" r="R57"/>
  <c i="15" r="R56"/>
  <c i="15" r="R26"/>
  <c i="15" r="R25"/>
  <c i="15" r="R24"/>
  <c i="15" r="R22"/>
  <c i="15" r="R21"/>
  <c i="15" r="R20"/>
  <c i="15" r="R18"/>
  <c i="15" r="R17"/>
  <c i="15" r="R16"/>
  <c i="15" r="Q74"/>
  <c i="15" r="P74"/>
  <c i="15" r="O74"/>
  <c i="15" r="N74"/>
  <c i="15" r="M74"/>
  <c i="15" r="L74"/>
  <c i="15" r="K74"/>
  <c i="15" r="J74"/>
  <c i="15" r="I74"/>
  <c i="15" r="H74"/>
  <c i="15" r="G74"/>
  <c i="15" r="F74"/>
  <c i="15" r="Q73"/>
  <c i="15" r="P73"/>
  <c i="15" r="O73"/>
  <c i="15" r="N73"/>
  <c i="15" r="M73"/>
  <c i="15" r="L73"/>
  <c i="15" r="K73"/>
  <c i="15" r="J73"/>
  <c i="15" r="I73"/>
  <c i="15" r="H73"/>
  <c i="15" r="G73"/>
  <c i="15" r="F73"/>
  <c i="15" r="Q72"/>
  <c i="15" r="P72"/>
  <c i="15" r="O72"/>
  <c i="15" r="N72"/>
  <c i="15" r="M72"/>
  <c i="15" r="L72"/>
  <c i="15" r="K72"/>
  <c i="15" r="J72"/>
  <c i="15" r="I72"/>
  <c i="15" r="H72"/>
  <c i="15" r="G72"/>
  <c i="15" r="F72"/>
  <c i="15" r="E74"/>
  <c i="15" r="E73"/>
  <c i="15" r="E72"/>
  <c i="15" r="Q66"/>
  <c i="15" r="P66"/>
  <c i="15" r="O66"/>
  <c i="15" r="N66"/>
  <c i="15" r="M66"/>
  <c i="15" r="L66"/>
  <c i="15" r="K66"/>
  <c i="15" r="J66"/>
  <c i="15" r="I66"/>
  <c i="15" r="H66"/>
  <c i="15" r="G66"/>
  <c i="15" r="F66"/>
  <c i="15" r="Q65"/>
  <c i="15" r="P65"/>
  <c i="15" r="O65"/>
  <c i="15" r="N65"/>
  <c i="15" r="M65"/>
  <c i="15" r="L65"/>
  <c i="15" r="K65"/>
  <c i="15" r="J65"/>
  <c i="15" r="I65"/>
  <c i="15" r="H65"/>
  <c i="15" r="G65"/>
  <c i="15" r="F65"/>
  <c i="15" r="Q64"/>
  <c i="15" r="P64"/>
  <c i="15" r="O64"/>
  <c i="15" r="N64"/>
  <c i="15" r="M64"/>
  <c i="15" r="L64"/>
  <c i="15" r="K64"/>
  <c i="15" r="J64"/>
  <c i="15" r="I64"/>
  <c i="15" r="H64"/>
  <c i="15" r="G64"/>
  <c i="15" r="F64"/>
  <c i="15" r="E66"/>
  <c i="15" r="E65"/>
  <c i="15" r="E64"/>
  <c i="15" r="Q42"/>
  <c i="15" r="P42"/>
  <c i="15" r="O42"/>
  <c i="15" r="N42"/>
  <c i="15" r="M42"/>
  <c i="15" r="L42"/>
  <c i="15" r="K42"/>
  <c i="15" r="J42"/>
  <c i="15" r="I42"/>
  <c i="15" r="H42"/>
  <c i="15" r="G42"/>
  <c i="15" r="Q41"/>
  <c i="15" r="P41"/>
  <c i="15" r="O41"/>
  <c i="15" r="N41"/>
  <c i="15" r="M41"/>
  <c i="15" r="L41"/>
  <c i="15" r="K41"/>
  <c i="15" r="J41"/>
  <c i="15" r="I41"/>
  <c i="15" r="H41"/>
  <c i="15" r="G41"/>
  <c i="15" r="Q40"/>
  <c i="15" r="P40"/>
  <c i="15" r="O40"/>
  <c i="15" r="N40"/>
  <c i="15" r="M40"/>
  <c i="15" r="L40"/>
  <c i="15" r="K40"/>
  <c i="15" r="J40"/>
  <c i="15" r="I40"/>
  <c i="15" r="H40"/>
  <c i="15" r="G40"/>
  <c i="15" r="F42"/>
  <c i="15" r="F41"/>
  <c i="15" r="F40"/>
  <c i="15" r="R14"/>
  <c i="15" r="R13"/>
  <c i="15" r="R12"/>
  <c i="34" r="R14"/>
  <c i="34" r="R13"/>
  <c i="34" r="R12"/>
  <c i="25" r="R18"/>
  <c i="25" r="R26"/>
  <c i="25" r="R25"/>
  <c i="25" r="R24"/>
  <c i="25" r="R22"/>
  <c i="25" r="R21"/>
  <c i="25" r="R20"/>
  <c i="25" r="R17"/>
  <c i="25" r="R16"/>
  <c i="25" r="R14"/>
  <c i="25" r="R13"/>
  <c i="25" r="R12"/>
  <c i="33" r="Q60"/>
  <c i="33" r="Q68" s="1"/>
  <c i="33" r="P60"/>
  <c i="33" r="P68" s="1"/>
  <c i="33" r="O60"/>
  <c i="33" r="N60"/>
  <c i="33" r="N68"/>
  <c i="33" r="M60"/>
  <c i="33" r="L60"/>
  <c i="33" r="K60"/>
  <c i="33" r="J60"/>
  <c i="33" r="J68" s="1"/>
  <c i="33" r="I60"/>
  <c i="33" r="I68" s="1"/>
  <c i="33" r="H60"/>
  <c i="33" r="G60"/>
  <c i="33" r="F60"/>
  <c i="33" r="F68" s="1"/>
  <c i="33" r="Q59"/>
  <c i="33" r="P59"/>
  <c i="33" r="O59"/>
  <c i="33" r="N59"/>
  <c i="33" r="N67" s="1"/>
  <c i="33" r="M59"/>
  <c i="33" r="M67" s="1"/>
  <c i="33" r="L59"/>
  <c i="33" r="K59"/>
  <c i="33" r="J59"/>
  <c i="33" r="J67" s="1"/>
  <c i="33" r="I59"/>
  <c i="33" r="H59"/>
  <c i="33" r="G59"/>
  <c i="33" r="F59"/>
  <c i="33" r="Q58"/>
  <c i="33" r="P58"/>
  <c i="33" r="O58"/>
  <c i="33" r="O66" s="1"/>
  <c i="33" r="N58"/>
  <c i="33" r="M58"/>
  <c i="33" r="L58"/>
  <c i="33" r="K58"/>
  <c i="33" r="K66" s="1"/>
  <c i="33" r="J58"/>
  <c i="33" r="I58"/>
  <c i="33" r="H58"/>
  <c i="33" r="G58"/>
  <c i="33" r="F58"/>
  <c i="33" r="E60"/>
  <c i="33" r="E59"/>
  <c i="33" r="E58"/>
  <c i="33" r="E66" s="1"/>
  <c i="8" r="R49"/>
  <c i="35" r="Q50"/>
  <c i="35" r="P50"/>
  <c i="35" r="O50"/>
  <c i="35" r="O54" s="1"/>
  <c i="35" r="N50"/>
  <c i="35" r="N54" s="1"/>
  <c i="35" r="M50"/>
  <c i="35" r="L50"/>
  <c i="35" r="K50"/>
  <c i="35" r="J50"/>
  <c i="35" r="I50"/>
  <c i="35" r="H50"/>
  <c i="35" r="G50"/>
  <c i="35" r="G54" s="1"/>
  <c i="35" r="F50"/>
  <c i="35" r="F54" s="1"/>
  <c i="35" r="Q49"/>
  <c i="35" r="P49"/>
  <c i="35" r="O49"/>
  <c i="35" r="O53" s="1"/>
  <c i="35" r="N49"/>
  <c i="35" r="M49"/>
  <c i="35" r="L49"/>
  <c i="35" r="K49"/>
  <c i="35" r="J49"/>
  <c i="35" r="I49"/>
  <c i="35" r="H49"/>
  <c i="35" r="G49"/>
  <c i="35" r="F49"/>
  <c i="35" r="Q48"/>
  <c i="35" r="P48"/>
  <c i="35" r="O48"/>
  <c i="35" r="O52" s="1"/>
  <c i="35" r="N48"/>
  <c i="35" r="M48"/>
  <c i="35" r="L48"/>
  <c i="35" r="K48"/>
  <c i="35" r="J48"/>
  <c i="35" r="I48"/>
  <c i="35" r="H48"/>
  <c i="35" r="G48"/>
  <c i="35" r="F48"/>
  <c i="35" r="E50"/>
  <c i="35" r="E49"/>
  <c i="35" r="E48"/>
  <c i="15" r="Q50"/>
  <c i="15" r="P50"/>
  <c i="15" r="O50"/>
  <c i="15" r="N50"/>
  <c i="15" r="M50"/>
  <c i="15" r="L50"/>
  <c i="15" r="K50"/>
  <c i="15" r="J50"/>
  <c i="15" r="I50"/>
  <c i="15" r="H50"/>
  <c i="15" r="G50"/>
  <c i="15" r="F50"/>
  <c i="15" r="F54" s="1"/>
  <c i="15" r="Q49"/>
  <c i="15" r="P49"/>
  <c i="15" r="O49"/>
  <c i="15" r="N49"/>
  <c i="15" r="N53" s="1"/>
  <c i="15" r="M49"/>
  <c i="15" r="L49"/>
  <c i="15" r="K49"/>
  <c i="15" r="J49"/>
  <c i="15" r="I49"/>
  <c i="15" r="H49"/>
  <c i="15" r="G49"/>
  <c i="15" r="F49"/>
  <c i="15" r="Q48"/>
  <c i="15" r="P48"/>
  <c i="15" r="O48"/>
  <c i="15" r="N48"/>
  <c i="15" r="M48"/>
  <c i="15" r="L48"/>
  <c i="15" r="K48"/>
  <c i="15" r="J48"/>
  <c i="15" r="J52" s="1"/>
  <c i="15" r="I48"/>
  <c i="15" r="H48"/>
  <c i="15" r="G48"/>
  <c i="15" r="F48"/>
  <c i="15" r="F52" s="1"/>
  <c i="15" r="E50"/>
  <c i="15" r="E49"/>
  <c i="15" r="E48"/>
  <c i="34" r="Q58"/>
  <c i="34" r="P58"/>
  <c i="34" r="O58"/>
  <c i="34" r="N58"/>
  <c i="34" r="M58"/>
  <c i="34" r="L58"/>
  <c i="34" r="K58"/>
  <c i="34" r="J58"/>
  <c i="34" r="I58"/>
  <c i="34" r="I62" s="1"/>
  <c i="34" r="H58"/>
  <c i="34" r="G58"/>
  <c i="34" r="F58"/>
  <c i="34" r="Q57"/>
  <c i="34" r="P57"/>
  <c i="34" r="O57"/>
  <c i="34" r="N57"/>
  <c i="34" r="M57"/>
  <c i="34" r="L57"/>
  <c i="34" r="K57"/>
  <c i="34" r="J57"/>
  <c i="34" r="I57"/>
  <c i="34" r="H57"/>
  <c i="34" r="G57"/>
  <c i="34" r="F57"/>
  <c i="34" r="F61" s="1"/>
  <c i="34" r="Q56"/>
  <c i="34" r="P56"/>
  <c i="34" r="O56"/>
  <c i="34" r="N56"/>
  <c i="34" r="M56"/>
  <c i="34" r="L56"/>
  <c i="34" r="K56"/>
  <c i="34" r="J56"/>
  <c i="34" r="J60" s="1"/>
  <c i="34" r="I56"/>
  <c i="34" r="H56"/>
  <c i="34" r="G56"/>
  <c i="34" r="F56"/>
  <c i="34" r="E58"/>
  <c i="34" r="E57"/>
  <c i="34" r="E56"/>
  <c i="25" r="Q58"/>
  <c i="25" r="P58"/>
  <c i="25" r="O58"/>
  <c i="25" r="N58"/>
  <c i="25" r="M58"/>
  <c i="25" r="M62" s="1"/>
  <c i="25" r="L58"/>
  <c i="25" r="K58"/>
  <c i="25" r="J58"/>
  <c i="25" r="I58"/>
  <c i="25" r="H58"/>
  <c i="25" r="G58"/>
  <c i="25" r="F58"/>
  <c i="25" r="Q57"/>
  <c i="25" r="Q61" s="1"/>
  <c i="25" r="P57"/>
  <c i="25" r="O57"/>
  <c i="25" r="N57"/>
  <c i="25" r="M57"/>
  <c i="25" r="L57"/>
  <c i="25" r="K57"/>
  <c i="25" r="J57"/>
  <c i="25" r="I57"/>
  <c i="25" r="H57"/>
  <c i="25" r="G57"/>
  <c i="25" r="F57"/>
  <c i="25" r="F61" s="1"/>
  <c i="25" r="Q56"/>
  <c i="25" r="P56"/>
  <c i="25" r="O56"/>
  <c i="25" r="N56"/>
  <c i="25" r="N60" s="1"/>
  <c i="25" r="M56"/>
  <c i="25" r="L56"/>
  <c i="25" r="K56"/>
  <c i="25" r="J56"/>
  <c i="25" r="I56"/>
  <c i="25" r="I60" s="1"/>
  <c i="25" r="H56"/>
  <c i="25" r="G56"/>
  <c i="25" r="F56"/>
  <c i="25" r="E58"/>
  <c i="25" r="E62" s="1"/>
  <c i="25" r="E57"/>
  <c i="25" r="E56"/>
  <c i="33" r="Q84"/>
  <c i="33" r="P84"/>
  <c i="33" r="O84"/>
  <c i="33" r="N84"/>
  <c i="33" r="M84"/>
  <c i="33" r="L84"/>
  <c i="33" r="K84"/>
  <c i="33" r="J84"/>
  <c i="33" r="I84"/>
  <c i="33" r="H84"/>
  <c i="33" r="G84"/>
  <c i="33" r="F84"/>
  <c i="33" r="E84"/>
  <c i="33" r="Q83"/>
  <c i="33" r="P83"/>
  <c i="33" r="O83"/>
  <c i="33" r="N83"/>
  <c i="33" r="M83"/>
  <c i="33" r="L83"/>
  <c i="33" r="K83"/>
  <c i="33" r="J83"/>
  <c i="33" r="I83"/>
  <c i="33" r="H83"/>
  <c i="33" r="G83"/>
  <c i="33" r="F83"/>
  <c i="33" r="E83"/>
  <c i="33" r="Q82"/>
  <c i="33" r="P82"/>
  <c i="33" r="O82"/>
  <c i="33" r="N82"/>
  <c i="33" r="M82"/>
  <c i="33" r="L82"/>
  <c i="33" r="K82"/>
  <c i="33" r="J82"/>
  <c i="33" r="I82"/>
  <c i="33" r="H82"/>
  <c i="33" r="G82"/>
  <c i="33" r="F82"/>
  <c i="33" r="E82"/>
  <c i="33" r="Q76"/>
  <c i="33" r="P76"/>
  <c i="33" r="O76"/>
  <c i="33" r="N76"/>
  <c i="33" r="M76"/>
  <c i="33" r="L76"/>
  <c i="33" r="K76"/>
  <c i="33" r="J76"/>
  <c i="33" r="I76"/>
  <c i="33" r="H76"/>
  <c i="33" r="G76"/>
  <c i="33" r="F76"/>
  <c i="33" r="E76"/>
  <c i="33" r="Q75"/>
  <c i="33" r="P75"/>
  <c i="33" r="O75"/>
  <c i="33" r="N75"/>
  <c i="33" r="M75"/>
  <c i="33" r="L75"/>
  <c i="33" r="K75"/>
  <c i="33" r="J75"/>
  <c i="33" r="I75"/>
  <c i="33" r="H75"/>
  <c i="33" r="G75"/>
  <c i="33" r="F75"/>
  <c i="33" r="E75"/>
  <c i="33" r="Q74"/>
  <c i="33" r="P74"/>
  <c i="33" r="O74"/>
  <c i="33" r="N74"/>
  <c i="33" r="M74"/>
  <c i="33" r="L74"/>
  <c i="33" r="K74"/>
  <c i="33" r="J74"/>
  <c i="33" r="I74"/>
  <c i="33" r="H74"/>
  <c i="33" r="G74"/>
  <c i="33" r="F74"/>
  <c i="33" r="E74"/>
  <c i="33" r="Q64"/>
  <c i="33" r="P64"/>
  <c i="33" r="O64"/>
  <c i="33" r="O68" s="1"/>
  <c i="33" r="N64"/>
  <c i="33" r="M64"/>
  <c i="33" r="L64"/>
  <c i="33" r="K64"/>
  <c i="33" r="J64"/>
  <c i="33" r="I64"/>
  <c i="33" r="H64"/>
  <c i="33" r="G64"/>
  <c i="33" r="G68"/>
  <c i="33" r="F64"/>
  <c i="33" r="E64"/>
  <c i="33" r="Q63"/>
  <c i="33" r="Q67"/>
  <c i="33" r="P63"/>
  <c i="33" r="O63"/>
  <c i="33" r="N63"/>
  <c i="33" r="M63"/>
  <c i="33" r="L63"/>
  <c i="33" r="K63"/>
  <c i="33" r="J63"/>
  <c i="33" r="I63"/>
  <c i="33" r="H63"/>
  <c i="33" r="H67" s="1"/>
  <c i="33" r="G63"/>
  <c i="33" r="F63"/>
  <c i="33" r="E63"/>
  <c i="33" r="Q62"/>
  <c i="33" r="P62"/>
  <c i="33" r="P66" s="1"/>
  <c i="33" r="O62"/>
  <c i="33" r="N62"/>
  <c i="33" r="M62"/>
  <c i="33" r="L62"/>
  <c i="33" r="L66" s="1"/>
  <c i="33" r="K62"/>
  <c i="33" r="J62"/>
  <c i="33" r="I62"/>
  <c i="33" r="I66" s="1"/>
  <c i="33" r="H62"/>
  <c i="33" r="G62"/>
  <c i="33" r="F62"/>
  <c i="33" r="F66" s="1"/>
  <c i="33" r="E62"/>
  <c i="8" r="O84"/>
  <c i="8" r="G84"/>
  <c i="8" r="E84"/>
  <c i="8" r="E83"/>
  <c i="8" r="E82"/>
  <c i="8" r="P76"/>
  <c i="8" r="L76"/>
  <c i="8" r="H76"/>
  <c i="8" r="E76"/>
  <c i="8" r="E75"/>
  <c i="8" r="E74"/>
  <c i="8" r="P64"/>
  <c i="8" r="L64"/>
  <c i="8" r="Q63"/>
  <c i="8" r="Q67" s="1"/>
  <c i="8" r="P63"/>
  <c i="8" r="O63"/>
  <c i="8" r="N63"/>
  <c i="8" r="M63"/>
  <c i="8" r="L63"/>
  <c i="8" r="K63"/>
  <c i="8" r="J63"/>
  <c i="8" r="I63"/>
  <c i="8" r="H63"/>
  <c i="8" r="G63"/>
  <c i="8" r="E64"/>
  <c i="8" r="E63"/>
  <c i="8" r="E62"/>
  <c i="33" r="Q50"/>
  <c i="33" r="P50"/>
  <c i="33" r="O50"/>
  <c i="33" r="N50"/>
  <c i="33" r="M50"/>
  <c i="33" r="L50"/>
  <c i="33" r="K50"/>
  <c i="33" r="J50"/>
  <c i="33" r="I50"/>
  <c i="33" r="H50"/>
  <c i="33" r="G50"/>
  <c i="33" r="F50"/>
  <c i="33" r="E50"/>
  <c i="33" r="Q49"/>
  <c i="33" r="P49"/>
  <c i="33" r="O49"/>
  <c i="33" r="N49"/>
  <c i="33" r="M49"/>
  <c i="33" r="L49"/>
  <c i="33" r="K49"/>
  <c i="33" r="J49"/>
  <c i="33" r="I49"/>
  <c i="33" r="H49"/>
  <c i="33" r="G49"/>
  <c i="33" r="F49"/>
  <c i="33" r="E49"/>
  <c i="8" r="E50"/>
  <c i="8" r="E49"/>
  <c i="33" r="R46"/>
  <c i="33" r="R45"/>
  <c i="33" r="R44"/>
  <c i="33" r="R14"/>
  <c i="33" r="R13"/>
  <c i="33" r="R12"/>
  <c i="32" r="L102"/>
  <c i="32" r="L100"/>
  <c i="32" r="L98"/>
  <c i="32" r="L96"/>
  <c i="32" r="K104"/>
  <c i="32" r="J104"/>
  <c i="32" r="I104"/>
  <c i="32" r="H104"/>
  <c i="32" r="G104"/>
  <c i="32" r="F104"/>
  <c i="32" r="E104"/>
  <c i="32" r="D104"/>
  <c i="32" r="J91"/>
  <c i="32" r="I91"/>
  <c i="32" r="I117" s="1"/>
  <c i="32" r="H91"/>
  <c i="32" r="H117"/>
  <c i="32" r="G91"/>
  <c i="32" r="G117" s="1"/>
  <c i="32" r="F91"/>
  <c i="32" r="E91"/>
  <c i="32" r="D91"/>
  <c i="32" r="K91"/>
  <c i="32" r="K117" s="1"/>
  <c i="32" r="L89"/>
  <c i="32" r="L115"/>
  <c i="32" r="L87"/>
  <c i="32" r="L85"/>
  <c i="32" r="L111" s="1"/>
  <c i="32" r="L83"/>
  <c i="32" r="L109" s="1"/>
  <c i="27" r="K48"/>
  <c i="27" r="J48"/>
  <c i="27" r="I48"/>
  <c i="27" r="H48"/>
  <c i="27" r="G48"/>
  <c i="27" r="L48" s="1"/>
  <c i="27" r="F48"/>
  <c i="27" r="E48"/>
  <c i="27" r="D48"/>
  <c i="27" r="K43"/>
  <c i="27" r="J43"/>
  <c i="27" r="I43"/>
  <c i="27" r="H43"/>
  <c i="27" r="G43"/>
  <c i="27" r="L43" s="1"/>
  <c i="27" r="F43"/>
  <c i="27" r="E43"/>
  <c i="27" r="D43"/>
  <c i="27" r="K38"/>
  <c i="27" r="J38"/>
  <c i="27" r="I38"/>
  <c i="27" r="H38"/>
  <c i="27" r="G38"/>
  <c i="27" r="F38"/>
  <c i="27" r="E38"/>
  <c i="27" r="D38"/>
  <c i="27" r="L47"/>
  <c i="27" r="L46"/>
  <c i="27" r="L45"/>
  <c i="27" r="L42"/>
  <c i="27" r="L41"/>
  <c i="27" r="L40"/>
  <c i="27" r="L37"/>
  <c i="27" r="L36"/>
  <c i="27" r="L35"/>
  <c i="27" r="K52"/>
  <c i="27" r="J52"/>
  <c i="27" r="I52"/>
  <c i="27" r="H52"/>
  <c i="27" r="G52"/>
  <c i="27" r="F52"/>
  <c i="27" r="E52"/>
  <c i="27" r="D52"/>
  <c i="27" r="K51"/>
  <c i="27" r="J51"/>
  <c i="27" r="I51"/>
  <c i="27" r="H51"/>
  <c i="27" r="H53" s="1"/>
  <c i="27" r="G51"/>
  <c i="27" r="F51"/>
  <c i="27" r="E51"/>
  <c i="27" r="D51"/>
  <c i="27" r="L51" s="1"/>
  <c i="27" r="K50"/>
  <c i="27" r="J50"/>
  <c i="27" r="I50"/>
  <c i="27" r="H50"/>
  <c i="27" r="G50"/>
  <c i="27" r="F50"/>
  <c i="27" r="F53"/>
  <c i="27" r="E50"/>
  <c i="27" r="D50"/>
  <c i="27" r="K29"/>
  <c i="27" r="K75" s="1"/>
  <c i="27" r="J29"/>
  <c i="27" r="J75" s="1"/>
  <c i="27" r="I29"/>
  <c i="27" r="I75"/>
  <c i="27" r="H29"/>
  <c i="27" r="H75" s="1"/>
  <c i="27" r="G29"/>
  <c i="27" r="G75"/>
  <c i="27" r="F29"/>
  <c i="27" r="F75" s="1"/>
  <c i="27" r="E29"/>
  <c i="27" r="D29"/>
  <c i="27" r="D75" s="1"/>
  <c i="27" r="K28"/>
  <c i="27" r="K74" s="1"/>
  <c i="27" r="J28"/>
  <c i="27" r="J74" s="1"/>
  <c i="27" r="I28"/>
  <c i="27" r="I74" s="1"/>
  <c i="27" r="H28"/>
  <c i="27" r="H74"/>
  <c i="27" r="G28"/>
  <c i="27" r="F28"/>
  <c i="27" r="E28"/>
  <c i="27" r="E74" s="1"/>
  <c i="27" r="D28"/>
  <c i="27" r="D74" s="1"/>
  <c i="27" r="K27"/>
  <c i="27" r="J27"/>
  <c i="27" r="I27"/>
  <c i="27" r="H27"/>
  <c i="27" r="H30" s="1"/>
  <c i="27" r="H76" s="1"/>
  <c i="27" r="G27"/>
  <c i="27" r="G30" s="1"/>
  <c i="27" r="G76" s="1"/>
  <c i="27" r="F27"/>
  <c i="27" r="E27"/>
  <c i="27" r="D27"/>
  <c i="27" r="D73" s="1"/>
  <c i="27" r="K25"/>
  <c i="27" r="K71" s="1"/>
  <c i="27" r="J25"/>
  <c i="27" r="I25"/>
  <c i="27" r="H25"/>
  <c i="27" r="H71" s="1"/>
  <c i="27" r="G25"/>
  <c i="27" r="G71" s="1"/>
  <c i="27" r="F25"/>
  <c i="27" r="F71" s="1"/>
  <c i="27" r="E25"/>
  <c i="27" r="E71" s="1"/>
  <c i="27" r="D25"/>
  <c i="27" r="K20"/>
  <c i="27" r="K66" s="1"/>
  <c i="27" r="J20"/>
  <c i="27" r="J66"/>
  <c i="27" r="I20"/>
  <c i="27" r="H20"/>
  <c i="27" r="G20"/>
  <c i="27" r="G66"/>
  <c i="27" r="F20"/>
  <c i="27" r="E20"/>
  <c i="27" r="D20"/>
  <c i="27" r="L20"/>
  <c i="27" r="L66" s="1"/>
  <c i="27" r="K15"/>
  <c i="27" r="K61" s="1"/>
  <c i="27" r="J15"/>
  <c i="27" r="I15"/>
  <c i="27" r="I61" s="1"/>
  <c i="27" r="H15"/>
  <c i="27" r="H61" s="1"/>
  <c i="27" r="G15"/>
  <c i="27" r="G61" s="1"/>
  <c i="27" r="F15"/>
  <c i="27" r="F61" s="1"/>
  <c i="27" r="E15"/>
  <c i="27" r="E61" s="1"/>
  <c i="27" r="D15"/>
  <c i="27" r="L24"/>
  <c i="27" r="L70" s="1"/>
  <c i="27" r="L23"/>
  <c i="27" r="L22"/>
  <c i="27" r="L68" s="1"/>
  <c i="27" r="L19"/>
  <c i="27" r="L18"/>
  <c i="27" r="L64" s="1"/>
  <c i="27" r="L17"/>
  <c i="27" r="L14"/>
  <c i="27" r="L60" s="1"/>
  <c i="27" r="L13"/>
  <c i="27" r="L59" s="1"/>
  <c i="27" r="L12"/>
  <c i="27" r="L58" s="1"/>
  <c i="8" r="R22"/>
  <c i="8" r="R21"/>
  <c i="8" r="R20"/>
  <c i="8" r="R18"/>
  <c i="8" r="R17"/>
  <c i="8" r="R16"/>
  <c i="8" r="R14"/>
  <c i="8" r="R13"/>
  <c i="8" r="R12"/>
  <c i="33" r="G67"/>
  <c i="35" r="R82"/>
  <c i="35" r="R80"/>
  <c i="33" r="K67"/>
  <c i="33" r="E68"/>
  <c i="34" r="Q54"/>
  <c i="34" r="P54"/>
  <c i="34" r="P62" s="1"/>
  <c i="34" r="O54"/>
  <c i="34" r="O62" s="1"/>
  <c i="34" r="N54"/>
  <c i="34" r="M54"/>
  <c i="34" r="L54"/>
  <c i="34" r="L62" s="1"/>
  <c i="34" r="K54"/>
  <c i="34" r="K62" s="1"/>
  <c i="34" r="J54"/>
  <c i="34" r="J62" s="1"/>
  <c i="34" r="I54"/>
  <c i="34" r="H54"/>
  <c i="34" r="H62" s="1"/>
  <c i="34" r="G54"/>
  <c i="34" r="G62" s="1"/>
  <c i="34" r="F54"/>
  <c i="34" r="Q53"/>
  <c i="34" r="Q61" s="1"/>
  <c i="34" r="P53"/>
  <c i="34" r="P61" s="1"/>
  <c i="34" r="O53"/>
  <c i="34" r="O61" s="1"/>
  <c i="34" r="N53"/>
  <c i="34" r="M53"/>
  <c i="34" r="M61" s="1"/>
  <c i="34" r="L53"/>
  <c i="34" r="L61" s="1"/>
  <c i="34" r="K53"/>
  <c i="34" r="K61" s="1"/>
  <c i="34" r="J53"/>
  <c i="34" r="I53"/>
  <c i="34" r="I61" s="1"/>
  <c i="34" r="H53"/>
  <c i="34" r="H61"/>
  <c i="34" r="G53"/>
  <c i="34" r="G61" s="1"/>
  <c i="34" r="F53"/>
  <c i="34" r="Q52"/>
  <c i="34" r="Q60" s="1"/>
  <c i="34" r="P52"/>
  <c i="34" r="O52"/>
  <c i="34" r="O60" s="1"/>
  <c i="34" r="N52"/>
  <c i="34" r="M52"/>
  <c i="34" r="M60" s="1"/>
  <c i="34" r="L52"/>
  <c i="34" r="L60" s="1"/>
  <c i="34" r="K52"/>
  <c i="34" r="J52"/>
  <c i="34" r="I52"/>
  <c i="34" r="I60" s="1"/>
  <c i="34" r="H52"/>
  <c i="34" r="H60" s="1"/>
  <c i="34" r="G52"/>
  <c i="34" r="G60" s="1"/>
  <c i="34" r="F52"/>
  <c i="34" r="E54"/>
  <c i="34" r="E62" s="1"/>
  <c i="34" r="E53"/>
  <c i="34" r="E61" s="1"/>
  <c i="34" r="E52"/>
  <c i="35" r="Q46"/>
  <c i="35" r="P46"/>
  <c i="35" r="P54" s="1"/>
  <c i="35" r="O46"/>
  <c i="35" r="N46"/>
  <c i="35" r="M46"/>
  <c i="35" r="L46"/>
  <c i="35" r="L54" s="1"/>
  <c i="35" r="K46"/>
  <c i="35" r="J46"/>
  <c i="35" r="I46"/>
  <c i="35" r="I54" s="1"/>
  <c i="35" r="H46"/>
  <c i="35" r="H54" s="1"/>
  <c i="35" r="G46"/>
  <c i="35" r="F46"/>
  <c i="35" r="Q45"/>
  <c i="35" r="P45"/>
  <c i="35" r="P53" s="1"/>
  <c i="35" r="O45"/>
  <c i="35" r="N45"/>
  <c i="35" r="N53"/>
  <c i="35" r="M45"/>
  <c i="35" r="M53" s="1"/>
  <c i="35" r="L45"/>
  <c i="35" r="K45"/>
  <c i="35" r="J45"/>
  <c i="35" r="J53" s="1"/>
  <c i="35" r="I45"/>
  <c i="35" r="I53" s="1"/>
  <c i="35" r="H45"/>
  <c i="35" r="G45"/>
  <c i="35" r="F45"/>
  <c i="35" r="F53" s="1"/>
  <c i="35" r="Q44"/>
  <c i="35" r="Q52" s="1"/>
  <c i="35" r="P44"/>
  <c i="35" r="O44"/>
  <c i="35" r="N44"/>
  <c i="35" r="N52" s="1"/>
  <c i="35" r="M44"/>
  <c i="35" r="L44"/>
  <c i="35" r="L52" s="1"/>
  <c i="35" r="K44"/>
  <c i="35" r="J44"/>
  <c i="35" r="J52" s="1"/>
  <c i="35" r="I44"/>
  <c i="35" r="I52" s="1"/>
  <c i="35" r="H44"/>
  <c i="35" r="H52" s="1"/>
  <c i="35" r="G44"/>
  <c i="35" r="F44"/>
  <c i="35" r="F52" s="1"/>
  <c i="35" r="E46"/>
  <c i="35" r="E54" s="1"/>
  <c i="35" r="E45"/>
  <c i="35" r="E53" s="1"/>
  <c i="35" r="E44"/>
  <c i="15" r="Q46"/>
  <c i="15" r="Q54"/>
  <c i="15" r="P46"/>
  <c i="15" r="P54" s="1"/>
  <c i="15" r="O46"/>
  <c i="15" r="O54"/>
  <c i="15" r="N46"/>
  <c i="15" r="M46"/>
  <c i="15" r="M54" s="1"/>
  <c i="15" r="L46"/>
  <c i="15" r="L54" s="1"/>
  <c i="15" r="K46"/>
  <c i="15" r="K54" s="1"/>
  <c i="15" r="J46"/>
  <c i="15" r="I46"/>
  <c i="15" r="I54" s="1"/>
  <c i="15" r="H46"/>
  <c i="15" r="H54" s="1"/>
  <c i="15" r="G46"/>
  <c i="15" r="G54" s="1"/>
  <c i="15" r="F46"/>
  <c i="15" r="Q45"/>
  <c i="15" r="Q53" s="1"/>
  <c i="15" r="P45"/>
  <c i="15" r="P53" s="1"/>
  <c i="15" r="O45"/>
  <c i="15" r="O53" s="1"/>
  <c i="15" r="N45"/>
  <c i="15" r="M45"/>
  <c i="15" r="M53" s="1"/>
  <c i="15" r="L45"/>
  <c i="15" r="L53" s="1"/>
  <c i="15" r="K45"/>
  <c i="15" r="J45"/>
  <c i="15" r="I45"/>
  <c i="15" r="I53" s="1"/>
  <c i="15" r="H45"/>
  <c i="15" r="H53" s="1"/>
  <c i="15" r="G45"/>
  <c i="15" r="G53"/>
  <c i="15" r="F45"/>
  <c i="15" r="Q44"/>
  <c i="15" r="P44"/>
  <c i="15" r="P52" s="1"/>
  <c i="15" r="O44"/>
  <c i="15" r="O52" s="1"/>
  <c i="15" r="N44"/>
  <c i="15" r="M44"/>
  <c i="15" r="M52" s="1"/>
  <c i="15" r="L44"/>
  <c i="15" r="L52" s="1"/>
  <c i="15" r="K44"/>
  <c i="15" r="K52" s="1"/>
  <c i="15" r="J44"/>
  <c i="15" r="I44"/>
  <c i="15" r="I52" s="1"/>
  <c i="15" r="H44"/>
  <c i="15" r="H52"/>
  <c i="15" r="G44"/>
  <c i="15" r="G52" s="1"/>
  <c i="15" r="F44"/>
  <c i="15" r="E46"/>
  <c i="15" r="E54" s="1"/>
  <c i="15" r="E45"/>
  <c i="15" r="E53" s="1"/>
  <c i="15" r="E44"/>
  <c i="15" r="E52" s="1"/>
  <c i="25" r="Q54"/>
  <c i="25" r="P54"/>
  <c i="25" r="P62" s="1"/>
  <c i="25" r="O54"/>
  <c i="25" r="O62" s="1"/>
  <c i="25" r="N54"/>
  <c i="25" r="N62" s="1"/>
  <c i="25" r="M54"/>
  <c i="25" r="L54"/>
  <c i="25" r="L62"/>
  <c i="25" r="K54"/>
  <c i="25" r="K62"/>
  <c i="25" r="J54"/>
  <c i="25" r="J62"/>
  <c i="25" r="I54"/>
  <c i="25" r="H54"/>
  <c i="25" r="H62" s="1"/>
  <c i="25" r="G54"/>
  <c i="25" r="G62" s="1"/>
  <c i="25" r="F54"/>
  <c i="25" r="F62" s="1"/>
  <c i="25" r="Q53"/>
  <c i="25" r="P53"/>
  <c i="25" r="P61"/>
  <c i="25" r="O53"/>
  <c i="25" r="O61"/>
  <c i="25" r="N53"/>
  <c i="25" r="M53"/>
  <c i="25" r="M61" s="1"/>
  <c i="25" r="L53"/>
  <c i="25" r="L61" s="1"/>
  <c i="25" r="K53"/>
  <c i="25" r="K61" s="1"/>
  <c i="25" r="J53"/>
  <c i="25" r="I53"/>
  <c i="25" r="I61" s="1"/>
  <c i="25" r="H53"/>
  <c i="25" r="H61"/>
  <c i="25" r="G53"/>
  <c i="25" r="G61" s="1"/>
  <c i="25" r="F53"/>
  <c i="25" r="Q52"/>
  <c i="25" r="Q60" s="1"/>
  <c i="25" r="P52"/>
  <c i="25" r="P60"/>
  <c i="25" r="O52"/>
  <c i="25" r="O60" s="1"/>
  <c i="25" r="N52"/>
  <c i="25" r="M52"/>
  <c i="25" r="L52"/>
  <c i="25" r="L60" s="1"/>
  <c i="25" r="K52"/>
  <c i="25" r="K60"/>
  <c i="25" r="J52"/>
  <c i="25" r="J60" s="1"/>
  <c i="25" r="I52"/>
  <c i="25" r="H52"/>
  <c i="25" r="H60"/>
  <c i="25" r="G52"/>
  <c i="25" r="G60"/>
  <c i="25" r="F52"/>
  <c i="25" r="F60"/>
  <c i="25" r="E54"/>
  <c i="25" r="E53"/>
  <c i="25" r="E61"/>
  <c i="25" r="E52"/>
  <c i="25" r="E60"/>
  <c i="8" r="E58"/>
  <c i="8" r="E66"/>
  <c i="8" r="Q60"/>
  <c i="8" r="P60"/>
  <c i="8" r="O60"/>
  <c i="8" r="N60"/>
  <c i="8" r="M60"/>
  <c i="8" r="L60"/>
  <c i="8" r="K60"/>
  <c i="8" r="J60"/>
  <c i="8" r="I60"/>
  <c i="8" r="H60"/>
  <c i="8" r="G60"/>
  <c i="8" r="F60"/>
  <c i="8" r="Q59"/>
  <c i="8" r="P59"/>
  <c i="8" r="P67" s="1"/>
  <c i="8" r="O59"/>
  <c i="8" r="O67" s="1"/>
  <c i="8" r="N59"/>
  <c i="8" r="N67" s="1"/>
  <c i="8" r="M59"/>
  <c i="8" r="L59"/>
  <c i="8" r="L67"/>
  <c i="8" r="K59"/>
  <c i="8" r="K67" s="1"/>
  <c i="8" r="J59"/>
  <c i="8" r="J67"/>
  <c i="8" r="I59"/>
  <c i="8" r="H59"/>
  <c i="8" r="H67" s="1"/>
  <c i="8" r="G59"/>
  <c i="8" r="G67"/>
  <c i="8" r="F59"/>
  <c i="8" r="Q58"/>
  <c i="8" r="P58"/>
  <c i="8" r="O58"/>
  <c i="8" r="N58"/>
  <c i="8" r="M58"/>
  <c i="8" r="L58"/>
  <c i="8" r="K58"/>
  <c i="8" r="J58"/>
  <c i="8" r="I58"/>
  <c i="8" r="H58"/>
  <c i="8" r="G58"/>
  <c i="8" r="F58"/>
  <c i="8" r="E60"/>
  <c i="8" r="E68"/>
  <c i="8" r="E59"/>
  <c i="32" r="J117"/>
  <c i="32" r="F117"/>
  <c i="32" r="K115"/>
  <c i="32" r="J115"/>
  <c i="32" r="I115"/>
  <c i="32" r="H115"/>
  <c i="32" r="G115"/>
  <c i="32" r="F115"/>
  <c i="32" r="E115"/>
  <c i="32" r="D115"/>
  <c i="32" r="K113"/>
  <c i="32" r="J113"/>
  <c i="32" r="I113"/>
  <c i="32" r="H113"/>
  <c i="32" r="G113"/>
  <c i="32" r="F113"/>
  <c i="32" r="E113"/>
  <c i="32" r="D113"/>
  <c i="32" r="K111"/>
  <c i="32" r="J111"/>
  <c i="32" r="I111"/>
  <c i="32" r="H111"/>
  <c i="32" r="G111"/>
  <c i="32" r="F111"/>
  <c i="32" r="E111"/>
  <c i="32" r="D111"/>
  <c i="32" r="K109"/>
  <c i="32" r="J109"/>
  <c i="32" r="I109"/>
  <c i="32" r="H109"/>
  <c i="32" r="G109"/>
  <c i="32" r="F109"/>
  <c i="32" r="E109"/>
  <c i="32" r="D109"/>
  <c i="32" r="K76"/>
  <c i="32" r="J76"/>
  <c i="32" r="I76"/>
  <c i="32" r="H76"/>
  <c i="32" r="G76"/>
  <c i="32" r="F76"/>
  <c i="32" r="E76"/>
  <c i="32" r="D76"/>
  <c i="32" r="K75"/>
  <c i="32" r="J75"/>
  <c i="32" r="I75"/>
  <c i="32" r="H75"/>
  <c i="32" r="G75"/>
  <c i="32" r="F75"/>
  <c i="32" r="E75"/>
  <c i="32" r="D75"/>
  <c i="32" r="K74"/>
  <c i="32" r="J74"/>
  <c i="32" r="I74"/>
  <c i="32" r="H74"/>
  <c i="32" r="G74"/>
  <c i="32" r="F74"/>
  <c i="32" r="E74"/>
  <c i="32" r="D74"/>
  <c i="32" r="K73"/>
  <c i="32" r="J73"/>
  <c i="32" r="I73"/>
  <c i="32" r="H73"/>
  <c i="32" r="G73"/>
  <c i="32" r="F73"/>
  <c i="32" r="E73"/>
  <c i="32" r="D73"/>
  <c i="32" r="K71"/>
  <c i="32" r="J71"/>
  <c i="32" r="I71"/>
  <c i="32" r="H71"/>
  <c i="32" r="G71"/>
  <c i="32" r="F71"/>
  <c i="32" r="E71"/>
  <c i="32" r="D71"/>
  <c i="32" r="K70"/>
  <c i="32" r="J70"/>
  <c i="32" r="I70"/>
  <c i="32" r="H70"/>
  <c i="32" r="G70"/>
  <c i="32" r="F70"/>
  <c i="32" r="E70"/>
  <c i="32" r="D70"/>
  <c i="32" r="K69"/>
  <c i="32" r="J69"/>
  <c i="32" r="I69"/>
  <c i="32" r="H69"/>
  <c i="32" r="G69"/>
  <c i="32" r="F69"/>
  <c i="32" r="E69"/>
  <c i="32" r="D69"/>
  <c i="32" r="K68"/>
  <c i="32" r="J68"/>
  <c i="32" r="I68"/>
  <c i="32" r="H68"/>
  <c i="32" r="G68"/>
  <c i="32" r="F68"/>
  <c i="32" r="E68"/>
  <c i="32" r="D68"/>
  <c i="32" r="K66"/>
  <c i="32" r="J66"/>
  <c i="32" r="I66"/>
  <c i="32" r="H66"/>
  <c i="32" r="G66"/>
  <c i="32" r="F66"/>
  <c i="32" r="E66"/>
  <c i="32" r="D66"/>
  <c i="32" r="K65"/>
  <c i="32" r="J65"/>
  <c i="32" r="I65"/>
  <c i="32" r="H65"/>
  <c i="32" r="G65"/>
  <c i="32" r="F65"/>
  <c i="32" r="E65"/>
  <c i="32" r="D65"/>
  <c i="32" r="K64"/>
  <c i="32" r="J64"/>
  <c i="32" r="I64"/>
  <c i="32" r="H64"/>
  <c i="32" r="G64"/>
  <c i="32" r="F64"/>
  <c i="32" r="E64"/>
  <c i="32" r="D64"/>
  <c i="32" r="K63"/>
  <c i="32" r="J63"/>
  <c i="32" r="I63"/>
  <c i="32" r="H63"/>
  <c i="32" r="G63"/>
  <c i="32" r="F63"/>
  <c i="32" r="E63"/>
  <c i="32" r="D63"/>
  <c i="32" r="K61"/>
  <c i="32" r="J61"/>
  <c i="32" r="I61"/>
  <c i="32" r="H61"/>
  <c i="32" r="G61"/>
  <c i="32" r="F61"/>
  <c i="32" r="E61"/>
  <c i="32" r="D61"/>
  <c i="32" r="K60"/>
  <c i="32" r="J60"/>
  <c i="32" r="I60"/>
  <c i="32" r="H60"/>
  <c i="32" r="G60"/>
  <c i="32" r="F60"/>
  <c i="32" r="E60"/>
  <c i="32" r="D60"/>
  <c i="32" r="K59"/>
  <c i="32" r="J59"/>
  <c i="32" r="I59"/>
  <c i="32" r="H59"/>
  <c i="32" r="G59"/>
  <c i="32" r="F59"/>
  <c i="32" r="E59"/>
  <c i="32" r="D59"/>
  <c i="32" r="K58"/>
  <c i="32" r="J58"/>
  <c i="32" r="I58"/>
  <c i="32" r="H58"/>
  <c i="32" r="G58"/>
  <c i="32" r="F58"/>
  <c i="32" r="E58"/>
  <c i="32" r="D58"/>
  <c i="11" r="F23"/>
  <c i="11" r="E23"/>
  <c i="11" r="F14"/>
  <c i="11" r="E14"/>
  <c i="15" r="Q52"/>
  <c i="11" r="F22"/>
  <c i="11" r="E22"/>
  <c i="11" r="F21"/>
  <c i="11" r="E21"/>
  <c i="11" r="F20"/>
  <c i="11" r="E20"/>
  <c i="11" r="F19"/>
  <c i="11" r="E19"/>
  <c i="27" r="K117"/>
  <c i="27" r="J117"/>
  <c i="27" r="I117"/>
  <c i="27" r="H117"/>
  <c i="27" r="G117"/>
  <c i="27" r="F117"/>
  <c i="27" r="E117"/>
  <c i="27" r="D117"/>
  <c i="27" r="K115"/>
  <c i="27" r="J115"/>
  <c i="27" r="I115"/>
  <c i="27" r="H115"/>
  <c i="27" r="G115"/>
  <c i="27" r="F115"/>
  <c i="27" r="E115"/>
  <c i="27" r="D115"/>
  <c i="27" r="K113"/>
  <c i="27" r="J113"/>
  <c i="27" r="I113"/>
  <c i="27" r="H113"/>
  <c i="27" r="G113"/>
  <c i="27" r="F113"/>
  <c i="27" r="E113"/>
  <c i="27" r="D113"/>
  <c i="27" r="K111"/>
  <c i="27" r="J111"/>
  <c i="27" r="I111"/>
  <c i="27" r="H111"/>
  <c i="27" r="G111"/>
  <c i="27" r="F111"/>
  <c i="27" r="E111"/>
  <c i="27" r="D111"/>
  <c i="27" r="K109"/>
  <c i="27" r="J109"/>
  <c i="27" r="I109"/>
  <c i="27" r="H109"/>
  <c i="27" r="G109"/>
  <c i="27" r="F109"/>
  <c i="27" r="E109"/>
  <c i="27" r="D109"/>
  <c i="27" r="E75"/>
  <c i="27" r="G74"/>
  <c i="27" r="I73"/>
  <c i="27" r="F73"/>
  <c i="27" r="J71"/>
  <c i="27" r="I71"/>
  <c i="27" r="D71"/>
  <c i="27" r="K70"/>
  <c i="27" r="J70"/>
  <c i="27" r="I70"/>
  <c i="27" r="H70"/>
  <c i="27" r="G70"/>
  <c i="27" r="F70"/>
  <c i="27" r="E70"/>
  <c i="27" r="D70"/>
  <c i="27" r="K69"/>
  <c i="27" r="J69"/>
  <c i="27" r="I69"/>
  <c i="27" r="H69"/>
  <c i="27" r="G69"/>
  <c i="27" r="F69"/>
  <c i="27" r="E69"/>
  <c i="27" r="D69"/>
  <c i="27" r="K68"/>
  <c i="27" r="J68"/>
  <c i="27" r="I68"/>
  <c i="27" r="H68"/>
  <c i="27" r="G68"/>
  <c i="27" r="F68"/>
  <c i="27" r="E68"/>
  <c i="27" r="D68"/>
  <c i="27" r="I66"/>
  <c i="27" r="H66"/>
  <c i="27" r="F66"/>
  <c i="27" r="E66"/>
  <c i="27" r="D66"/>
  <c i="27" r="K65"/>
  <c i="27" r="J65"/>
  <c i="27" r="I65"/>
  <c i="27" r="H65"/>
  <c i="27" r="G65"/>
  <c i="27" r="F65"/>
  <c i="27" r="E65"/>
  <c i="27" r="D65"/>
  <c i="27" r="K64"/>
  <c i="27" r="J64"/>
  <c i="27" r="I64"/>
  <c i="27" r="H64"/>
  <c i="27" r="G64"/>
  <c i="27" r="F64"/>
  <c i="27" r="E64"/>
  <c i="27" r="D64"/>
  <c i="27" r="K63"/>
  <c i="27" r="J63"/>
  <c i="27" r="I63"/>
  <c i="27" r="H63"/>
  <c i="27" r="G63"/>
  <c i="27" r="F63"/>
  <c i="27" r="E63"/>
  <c i="27" r="D63"/>
  <c i="27" r="J61"/>
  <c i="27" r="K60"/>
  <c i="27" r="J60"/>
  <c i="27" r="I60"/>
  <c i="27" r="H60"/>
  <c i="27" r="G60"/>
  <c i="27" r="F60"/>
  <c i="27" r="E60"/>
  <c i="27" r="D60"/>
  <c i="27" r="K59"/>
  <c i="27" r="J59"/>
  <c i="27" r="I59"/>
  <c i="27" r="H59"/>
  <c i="27" r="G59"/>
  <c i="27" r="F59"/>
  <c i="27" r="E59"/>
  <c i="27" r="D59"/>
  <c i="27" r="K58"/>
  <c i="27" r="J58"/>
  <c i="27" r="I58"/>
  <c i="27" r="H58"/>
  <c i="27" r="G58"/>
  <c i="27" r="F58"/>
  <c i="27" r="E58"/>
  <c i="27" r="D58"/>
  <c i="8" r="M32"/>
  <c i="37" r="Q49"/>
  <c i="8" r="M36"/>
  <c i="8" r="M74" s="1"/>
  <c i="8" r="N64"/>
  <c i="8" r="N76"/>
  <c i="8" r="J76"/>
  <c i="37" r="F62"/>
  <c i="37" r="F66" s="1"/>
  <c i="38" r="I62"/>
  <c i="38" r="I66" s="1"/>
  <c i="8" r="I36"/>
  <c i="8" r="I74" s="1"/>
  <c i="37" r="I74"/>
  <c i="37" r="M49"/>
  <c i="37" r="I50"/>
  <c i="8" r="G48"/>
  <c i="37" r="G82"/>
  <c i="32" r="L113"/>
  <c i="33" r="P67"/>
  <c i="8" r="M64"/>
  <c i="8" r="M68" s="1"/>
  <c i="8" r="M76"/>
  <c i="35" r="M52"/>
  <c i="27" r="E73"/>
  <c i="27" r="G53"/>
  <c i="8" r="K44"/>
  <c i="8" r="G44"/>
  <c i="37" r="P49"/>
  <c i="8" r="L48"/>
  <c i="37" r="H49"/>
  <c i="8" r="H48"/>
  <c i="8" r="Q76"/>
  <c i="8" r="Q64"/>
  <c i="8" r="I76"/>
  <c i="8" r="I64"/>
  <c i="25" r="N61"/>
  <c i="27" r="L69"/>
  <c i="27" r="I30"/>
  <c i="38" r="N74"/>
  <c i="8" r="N36"/>
  <c i="8" r="N74" s="1"/>
  <c i="8" r="I40"/>
  <c i="37" r="I49"/>
  <c i="8" r="M44"/>
  <c i="37" r="M82"/>
  <c i="35" r="M54"/>
  <c i="33" r="H68"/>
  <c i="8" r="E9"/>
  <c i="8" r="C12"/>
  <c i="8" r="C16" s="1"/>
  <c i="8" r="C20" s="1"/>
  <c i="8" r="C24" s="1"/>
  <c i="8" r="C28" s="1"/>
  <c i="8" r="C32" s="1"/>
  <c i="8" r="C36" s="1"/>
  <c i="8" r="C40" s="1"/>
  <c i="8" r="C44" s="1"/>
  <c i="8" r="C58" s="1"/>
  <c i="8" r="C62" s="1"/>
  <c i="8" r="C66" s="1"/>
  <c i="8" r="C70" s="1"/>
  <c i="8" r="C74" s="1"/>
  <c i="8" r="C78" s="1"/>
  <c i="8" r="C82" s="1"/>
  <c i="8" r="C86" s="1"/>
  <c i="8" r="C90" s="1"/>
  <c i="8" r="R9"/>
  <c i="8" r="P28"/>
  <c i="37" r="P50"/>
  <c i="37" r="H50"/>
  <c i="38" r="L50"/>
  <c i="8" r="L44"/>
  <c i="8" r="I78"/>
  <c i="37" r="I82"/>
  <c i="8" r="P68"/>
  <c i="37" r="P82"/>
  <c i="8" r="G28"/>
  <c i="38" r="G50"/>
  <c i="8" r="K40"/>
  <c i="38" r="K49"/>
  <c i="37" r="L82"/>
  <c i="37" r="H82"/>
  <c i="8" r="H78"/>
  <c i="38" r="R28"/>
  <c i="35" r="Q53"/>
  <c i="8" r="H40"/>
  <c i="8" r="P44"/>
  <c i="38" r="P50"/>
  <c i="8" r="I68"/>
  <c i="25" r="J61"/>
  <c i="35" r="Q54"/>
  <c i="15" r="R74"/>
  <c i="37" r="L50"/>
  <c i="37" r="G67"/>
  <c i="37" r="M68"/>
  <c i="37" r="P68"/>
  <c i="8" r="R25"/>
  <c i="8" r="F63"/>
  <c i="8" r="F83"/>
  <c i="37" r="F68"/>
  <c i="38" r="O68"/>
  <c i="8" r="H44"/>
  <c i="38" r="Q82"/>
  <c i="38" r="G49"/>
  <c i="37" r="O49"/>
  <c i="37" r="K49"/>
  <c i="8" r="O40"/>
  <c i="8" r="G40"/>
  <c i="8" r="G76"/>
  <c i="8" r="G64"/>
  <c i="8" r="G68" s="1"/>
  <c i="8" r="K64"/>
  <c i="8" r="K68"/>
  <c i="8" r="I44"/>
  <c i="8" r="P78"/>
  <c i="27" r="L28"/>
  <c i="27" r="L74" s="1"/>
  <c i="32" r="D117"/>
  <c i="27" r="G73"/>
  <c i="8" r="K48"/>
  <c i="8" r="I28"/>
  <c i="25" r="M60"/>
  <c i="38" r="J68"/>
  <c i="38" r="M68"/>
  <c i="8" r="K32"/>
  <c i="8" r="P84"/>
  <c i="8" r="Q83"/>
  <c i="8" r="I32"/>
  <c i="38" r="I82"/>
  <c i="27" r="L29"/>
  <c i="27" r="L75" s="1"/>
  <c i="8" r="O64"/>
  <c i="8" r="O68" s="1"/>
  <c i="8" r="O78"/>
  <c i="8" r="O82" s="1"/>
  <c i="8" r="O28"/>
  <c i="8" r="F64"/>
  <c i="8" r="F68" s="1"/>
  <c i="27" r="L50"/>
  <c i="25" r="I62"/>
  <c i="35" r="P52"/>
  <c i="8" r="C13"/>
  <c i="8" r="C17"/>
  <c i="8" r="C21" s="1"/>
  <c i="8" r="C25" s="1"/>
  <c i="8" r="C29" s="1"/>
  <c i="8" r="C33" s="1"/>
  <c i="8" r="C37" s="1"/>
  <c i="8" r="C41" s="1"/>
  <c i="8" r="C45" s="1"/>
  <c i="8" r="C59" s="1"/>
  <c i="8" r="C63" s="1"/>
  <c i="8" r="C67" s="1"/>
  <c i="8" r="C71" s="1"/>
  <c i="8" r="C75" s="1"/>
  <c i="8" r="C79" s="1"/>
  <c i="8" r="C83" s="1"/>
  <c i="8" r="C87" s="1"/>
  <c i="8" r="C91" s="1"/>
  <c i="8" r="C14"/>
  <c i="8" r="C18"/>
  <c i="8" r="C22" s="1"/>
  <c i="8" r="C26" s="1"/>
  <c i="8" r="C30" s="1"/>
  <c i="8" r="C34" s="1"/>
  <c i="8" r="C38" s="1"/>
  <c i="8" r="C42" s="1"/>
  <c i="8" r="C46" s="1"/>
  <c i="8" r="C60" s="1"/>
  <c i="8" r="C64" s="1"/>
  <c i="8" r="C68" s="1"/>
  <c i="8" r="C72" s="1"/>
  <c i="8" r="C76" s="1"/>
  <c i="8" r="C80" s="1"/>
  <c i="8" r="C84" s="1"/>
  <c i="8" r="C88" s="1"/>
  <c i="8" r="C92" s="1"/>
  <c i="8" r="F36"/>
  <c i="8" r="F74" s="1"/>
  <c i="37" r="F74"/>
  <c i="34" r="K60"/>
  <c i="38" r="I67"/>
  <c i="8" r="K84"/>
  <c i="8" r="O36"/>
  <c i="8" r="O74" s="1"/>
  <c i="38" r="O74"/>
  <c i="37" r="F82"/>
  <c i="27" r="K53"/>
  <c i="37" r="G68"/>
  <c i="38" r="P67"/>
  <c i="38" r="F68"/>
  <c i="38" r="Q68"/>
  <c i="38" r="K62"/>
  <c i="38" r="K66" s="1"/>
  <c i="8" r="Q40"/>
  <c i="8" r="Q49" s="1"/>
  <c i="8" r="I50"/>
  <c i="8" l="1" r="I82"/>
  <c i="8" r="P82"/>
  <c i="8" r="K78"/>
  <c i="8" r="K82" s="1"/>
  <c i="8" r="G78"/>
  <c i="38" r="K82"/>
  <c i="8" r="F48"/>
  <c i="8" r="F49" s="1"/>
  <c i="8" r="K49"/>
  <c i="8" r="M48"/>
  <c i="8" r="N48"/>
  <c i="8" r="J44"/>
  <c i="8" r="N44"/>
  <c i="37" r="F50"/>
  <c i="8" r="K50"/>
  <c i="8" r="Q44"/>
  <c i="37" r="J50"/>
  <c i="37" r="N50"/>
  <c i="8" r="M50"/>
  <c i="8" r="F44"/>
  <c i="8" r="O44"/>
  <c i="8" r="O50" s="1"/>
  <c i="8" r="P49"/>
  <c i="38" r="I49"/>
  <c i="8" r="M49"/>
  <c i="8" r="J40"/>
  <c i="38" r="M49"/>
  <c i="38" r="P49"/>
  <c i="37" r="F49"/>
  <c i="8" r="N40"/>
  <c i="38" r="O49"/>
  <c i="38" r="O66"/>
  <c i="37" r="Q66"/>
  <c i="38" r="Q66"/>
  <c i="8" r="P36"/>
  <c i="8" r="P74" s="1"/>
  <c i="38" r="H66"/>
  <c i="8" r="G36"/>
  <c i="8" r="G74" s="1"/>
  <c i="38" r="J66"/>
  <c i="8" r="J36"/>
  <c i="8" r="J74" s="1"/>
  <c i="38" r="P82"/>
  <c i="37" r="Q82"/>
  <c i="8" r="F32"/>
  <c i="8" r="F82" s="1"/>
  <c i="8" r="L32"/>
  <c i="8" r="L82" s="1"/>
  <c i="8" r="H32"/>
  <c i="8" r="H82" s="1"/>
  <c i="8" r="G32"/>
  <c i="38" r="R50"/>
  <c i="38" r="M50"/>
  <c i="37" r="K50"/>
  <c i="8" r="J28"/>
  <c i="8" r="J50" s="1"/>
  <c i="8" r="N50"/>
  <c i="8" r="G50"/>
  <c i="8" r="Q28"/>
  <c i="8" r="Q50" s="1"/>
  <c i="8" r="H28"/>
  <c i="8" r="H50" s="1"/>
  <c i="38" r="N50"/>
  <c i="37" r="R24"/>
  <c i="8" r="M24"/>
  <c i="8" r="M62" s="1"/>
  <c i="8" r="R44"/>
  <c i="8" r="I48"/>
  <c i="8" r="I49" s="1"/>
  <c i="27" r="D53"/>
  <c i="27" r="D30"/>
  <c i="37" r="R44"/>
  <c i="8" r="O49"/>
  <c i="8" r="N68"/>
  <c i="35" r="J54"/>
  <c i="27" r="M17"/>
  <c i="27" r="M20" s="1"/>
  <c i="27" r="I53"/>
  <c i="34" r="J61"/>
  <c i="37" r="M67"/>
  <c i="38" r="M67"/>
  <c i="8" r="R26"/>
  <c i="8" r="R30"/>
  <c i="8" r="R29"/>
  <c i="8" r="R46"/>
  <c i="37" r="I66"/>
  <c i="37" r="R28"/>
  <c i="8" r="N78"/>
  <c i="8" r="N82" s="1"/>
  <c i="37" r="N82"/>
  <c i="8" r="P50"/>
  <c i="8" r="L40"/>
  <c i="8" r="L49" s="1"/>
  <c i="8" r="F67"/>
  <c i="8" r="H49"/>
  <c i="15" r="F53"/>
  <c i="35" r="E52"/>
  <c i="35" r="K54"/>
  <c i="8" r="E67"/>
  <c i="8" r="I67"/>
  <c i="8" r="M67"/>
  <c i="33" r="Q66"/>
  <c i="33" r="I67"/>
  <c i="15" r="R64"/>
  <c i="15" r="R82"/>
  <c i="37" r="F67"/>
  <c i="38" r="Q67"/>
  <c i="38" r="L68"/>
  <c i="8" r="J68"/>
  <c i="8" r="I84"/>
  <c i="8" r="L50"/>
  <c i="37" r="Q50"/>
  <c i="8" r="J32"/>
  <c i="8" r="J82" s="1"/>
  <c i="37" r="J82"/>
  <c i="8" r="Q24"/>
  <c i="8" r="Q62" s="1"/>
  <c i="8" r="Q66" s="1"/>
  <c i="15" r="J53"/>
  <c i="35" r="G52"/>
  <c i="35" r="K52"/>
  <c i="34" r="M62"/>
  <c i="34" r="Q62"/>
  <c i="27" r="L25"/>
  <c i="27" r="M24" s="1"/>
  <c i="33" r="J66"/>
  <c i="33" r="N66"/>
  <c i="8" r="R45"/>
  <c i="38" r="N62"/>
  <c i="38" r="N66" s="1"/>
  <c i="8" r="N24"/>
  <c i="8" r="N62" s="1"/>
  <c i="8" r="F28"/>
  <c i="38" r="F50"/>
  <c i="8" r="J48"/>
  <c i="37" r="J49"/>
  <c i="38" r="F82"/>
  <c i="37" r="Q67"/>
  <c i="37" r="H68"/>
  <c i="37" r="L68"/>
  <c i="8" r="K62"/>
  <c i="38" r="P66"/>
  <c i="8" r="M66"/>
  <c i="8" r="H68"/>
  <c i="8" r="L68"/>
  <c i="15" r="K53"/>
  <c i="35" r="G53"/>
  <c i="35" r="K53"/>
  <c i="34" r="E60"/>
  <c i="34" r="N62"/>
  <c i="27" r="J53"/>
  <c i="33" r="G66"/>
  <c i="34" r="P60"/>
  <c i="33" r="E67"/>
  <c i="33" r="H66"/>
  <c i="33" r="O67"/>
  <c i="33" r="K68"/>
  <c i="15" r="R72"/>
  <c i="35" r="R73"/>
  <c i="37" r="O66"/>
  <c i="37" r="E68"/>
  <c i="37" r="I68"/>
  <c i="37" r="K66"/>
  <c i="8" r="P24"/>
  <c i="8" r="P62" s="1"/>
  <c i="8" r="P66" s="1"/>
  <c i="37" r="N66"/>
  <c i="8" r="H62"/>
  <c i="8" r="H66" s="1"/>
  <c i="8" r="I66"/>
  <c i="25" r="Q62"/>
  <c i="15" r="N52"/>
  <c i="15" r="J54"/>
  <c i="15" r="N54"/>
  <c i="35" r="H53"/>
  <c i="35" r="L53"/>
  <c i="32" r="L104"/>
  <c i="33" r="M68"/>
  <c i="33" r="M66"/>
  <c i="33" r="L67"/>
  <c i="33" r="L68"/>
  <c i="35" r="R74"/>
  <c i="37" r="H66"/>
  <c i="37" r="I67"/>
  <c i="38" r="F67"/>
  <c i="8" r="M82"/>
  <c i="37" r="G62"/>
  <c i="37" r="G66" s="1"/>
  <c i="38" r="G66"/>
  <c i="8" r="L66"/>
  <c i="37" r="P66"/>
  <c i="37" r="L62"/>
  <c i="37" r="L66" s="1"/>
  <c i="8" r="J24"/>
  <c i="8" r="J62" s="1"/>
  <c i="8" r="J66" s="1"/>
  <c i="38" r="M62"/>
  <c i="38" r="M66" s="1"/>
  <c i="8" r="N66"/>
  <c i="38" r="F66"/>
  <c i="8" r="G24"/>
  <c i="38" r="L66"/>
  <c i="38" r="R24"/>
  <c i="8" r="K66"/>
  <c i="8" r="O66"/>
  <c i="32" r="K105"/>
  <c i="32" r="H105"/>
  <c i="32" r="E105"/>
  <c i="32" r="M98"/>
  <c i="32" r="G105"/>
  <c i="32" r="M104"/>
  <c i="32" r="D105"/>
  <c i="32" r="M100"/>
  <c i="32" r="L105"/>
  <c i="32" r="M96"/>
  <c i="32" r="I105"/>
  <c i="32" r="F105"/>
  <c i="32" r="J105"/>
  <c i="27" r="M47"/>
  <c i="27" r="M46"/>
  <c i="27" r="M45"/>
  <c i="27" r="M48" s="1"/>
  <c i="27" r="M42"/>
  <c i="27" r="M41"/>
  <c i="27" r="D76"/>
  <c i="27" r="I76"/>
  <c i="27" r="E30"/>
  <c i="27" r="L30" s="1"/>
  <c i="27" r="L27"/>
  <c i="32" r="M102"/>
  <c i="27" r="J30"/>
  <c i="27" r="J73"/>
  <c i="27" r="F30"/>
  <c i="27" r="F74"/>
  <c i="27" r="L52"/>
  <c i="27" r="E53"/>
  <c i="27" r="M19"/>
  <c i="27" r="K30"/>
  <c i="27" r="L38"/>
  <c i="32" r="L91"/>
  <c i="32" r="E117"/>
  <c i="37" r="H67"/>
  <c i="27" r="M18"/>
  <c i="8" r="G49"/>
  <c i="8" r="Q68"/>
  <c i="34" r="F60"/>
  <c i="34" r="N60"/>
  <c i="34" r="N61"/>
  <c i="34" r="F62"/>
  <c i="27" r="D61"/>
  <c i="27" r="L15"/>
  <c i="27" r="M23"/>
  <c i="27" r="M40"/>
  <c i="27" r="M43" s="1"/>
  <c i="33" r="F67"/>
  <c i="27" r="L63"/>
  <c i="27" r="L65"/>
  <c i="27" r="H73"/>
  <c i="27" r="K73"/>
  <c i="8" l="1" r="G82"/>
  <c i="8" r="N49"/>
  <c i="37" r="R50"/>
  <c i="8" r="F50"/>
  <c i="8" r="J49"/>
  <c i="8" r="R28"/>
  <c i="8" r="R50" s="1"/>
  <c i="27" r="M29"/>
  <c i="27" r="M28"/>
  <c i="27" r="L71"/>
  <c i="27" r="M22"/>
  <c i="27" r="M25" s="1"/>
  <c i="8" r="G62"/>
  <c i="8" r="G66" s="1"/>
  <c i="8" r="R24"/>
  <c i="27" r="M37"/>
  <c i="27" r="M35"/>
  <c i="27" r="M38" s="1"/>
  <c i="27" r="L61"/>
  <c i="27" r="M14"/>
  <c i="27" r="M13"/>
  <c i="27" r="M12"/>
  <c i="27" r="M15" s="1"/>
  <c i="27" r="K76"/>
  <c i="27" r="K31"/>
  <c i="27" r="M36"/>
  <c i="27" r="F76"/>
  <c i="27" r="F31"/>
  <c i="27" r="M27"/>
  <c i="27" r="M30" s="1"/>
  <c i="27" r="L73"/>
  <c i="27" r="L31"/>
  <c i="27" r="G31"/>
  <c i="27" r="L76"/>
  <c i="27" r="H31"/>
  <c i="27" r="L53"/>
  <c i="27" r="E54" s="1"/>
  <c i="27" r="E76"/>
  <c i="27" r="E31"/>
  <c i="27" r="D31"/>
  <c i="32" r="M83"/>
  <c i="32" r="M87"/>
  <c i="32" r="J92"/>
  <c i="32" r="K92"/>
  <c i="32" r="I92"/>
  <c i="32" r="F92"/>
  <c i="32" r="L117"/>
  <c i="32" r="G92"/>
  <c i="32" r="H92"/>
  <c i="32" r="D92"/>
  <c i="32" r="M85"/>
  <c i="32" r="L92"/>
  <c i="32" r="M91"/>
  <c i="32" r="M89"/>
  <c i="32" r="E92"/>
  <c i="27" r="M52"/>
  <c i="27" r="J76"/>
  <c i="27" r="J31"/>
  <c i="27" r="I31"/>
  <c i="27" l="1" r="L54"/>
  <c i="27" r="J54"/>
  <c i="27" r="M51"/>
  <c i="27" r="D54"/>
  <c i="27" r="F54"/>
  <c i="27" r="M50"/>
  <c i="27" r="M53" s="1"/>
  <c i="27" r="H54"/>
  <c i="27" r="I54"/>
  <c i="27" r="K54"/>
  <c i="27" r="G5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Tung Nguyen (DA)</author>
    <author>vagy0103</author>
  </authors>
  <commentList>
    <comment authorId="0" ref="C23" shapeId="0" xr:uid="{00000000-0006-0000-0200-000001000000}">
      <text>
        <r>
          <rPr>
            <b/>
            <sz val="9"/>
            <color indexed="81"/>
            <rFont val="Tahoma"/>
            <charset val="1"/>
          </rPr>
          <t>Tung Nguyen (DA):</t>
        </r>
        <r>
          <rPr>
            <sz val="9"/>
            <color indexed="81"/>
            <rFont val="Tahoma"/>
            <charset val="1"/>
          </rPr>
          <t xml:space="preserve">
dem case binh thuong</t>
        </r>
      </text>
    </comment>
    <comment authorId="0" ref="C27" shapeId="0" xr:uid="{00000000-0006-0000-0200-000002000000}">
      <text>
        <r>
          <rPr>
            <b/>
            <sz val="9"/>
            <color indexed="81"/>
            <rFont val="Tahoma"/>
            <charset val="1"/>
          </rPr>
          <t>Tung Nguyen (DA):</t>
        </r>
        <r>
          <rPr>
            <sz val="9"/>
            <color indexed="81"/>
            <rFont val="Tahoma"/>
            <charset val="1"/>
          </rPr>
          <t xml:space="preserve">
dem case cua agent join trong nam (ytd)</t>
        </r>
      </text>
    </comment>
    <comment authorId="0" ref="C31" shapeId="0" xr:uid="{00000000-0006-0000-0200-000003000000}">
      <text>
        <r>
          <rPr>
            <b/>
            <sz val="9"/>
            <color indexed="81"/>
            <rFont val="Tahoma"/>
            <charset val="1"/>
          </rPr>
          <t>Tung Nguyen (DA):</t>
        </r>
        <r>
          <rPr>
            <sz val="9"/>
            <color indexed="81"/>
            <rFont val="Tahoma"/>
            <charset val="1"/>
          </rPr>
          <t xml:space="preserve">
total agent</t>
        </r>
      </text>
    </comment>
    <comment authorId="1" ref="C35" shapeId="0" xr:uid="{00000000-0006-0000-0200-000004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include AG+US</t>
        </r>
      </text>
    </comment>
    <comment authorId="1" ref="C39" shapeId="0" xr:uid="{00000000-0006-0000-0200-000005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not include US</t>
        </r>
      </text>
    </comment>
    <comment authorId="1" ref="C43" shapeId="0" xr:uid="{00000000-0006-0000-0200-000006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include new recruit + reins
only count AG, no AL</t>
        </r>
      </text>
    </comment>
    <comment authorId="1" ref="C47" shapeId="0" xr:uid="{00000000-0006-0000-0200-000007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not include active US</t>
        </r>
      </text>
    </comment>
    <comment authorId="0" ref="C51" shapeId="0" xr:uid="{00000000-0006-0000-0200-000008000000}">
      <text>
        <r>
          <rPr>
            <b/>
            <sz val="9"/>
            <color indexed="81"/>
            <rFont val="Tahoma"/>
            <charset val="1"/>
          </rPr>
          <t>Tung Nguyen (DA):</t>
        </r>
        <r>
          <rPr>
            <sz val="9"/>
            <color indexed="81"/>
            <rFont val="Tahoma"/>
            <charset val="1"/>
          </rPr>
          <t xml:space="preserve">
lay danh sach agent list 31/12, dem servicing year cua họ, tinh theo 365 days</t>
        </r>
      </text>
    </comment>
    <comment authorId="1" ref="C77" shapeId="0" xr:uid="{00000000-0006-0000-0200-000009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Active Agent = 1 case + 10mil IP: lay activesp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vagy0103</author>
  </authors>
  <commentList>
    <comment authorId="0" ref="C23" shapeId="0" xr:uid="{00000000-0006-0000-0400-000001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include SME</t>
        </r>
      </text>
    </comment>
    <comment authorId="0" ref="C27" shapeId="0" xr:uid="{00000000-0006-0000-0400-000002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include SME</t>
        </r>
      </text>
    </comment>
    <comment authorId="0" ref="C35" shapeId="0" xr:uid="{00000000-0006-0000-0400-000003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include AG+US</t>
        </r>
      </text>
    </comment>
    <comment authorId="0" ref="C39" shapeId="0" xr:uid="{00000000-0006-0000-0400-000004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not include US</t>
        </r>
      </text>
    </comment>
    <comment authorId="0" ref="C43" shapeId="0" xr:uid="{00000000-0006-0000-0400-000005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include new recruit + reins
only count AG, no AL</t>
        </r>
      </text>
    </comment>
    <comment authorId="0" ref="C47" shapeId="0" xr:uid="{00000000-0006-0000-0400-000006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not include active US</t>
        </r>
      </text>
    </comment>
    <comment authorId="0" ref="C77" shapeId="0" xr:uid="{00000000-0006-0000-0400-000007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include SME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vagy0103</author>
  </authors>
  <commentList>
    <comment authorId="0" ref="C23" shapeId="0" xr:uid="{00000000-0006-0000-0600-000001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include SME</t>
        </r>
      </text>
    </comment>
    <comment authorId="0" ref="C27" shapeId="0" xr:uid="{00000000-0006-0000-0600-000002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include SME</t>
        </r>
      </text>
    </comment>
    <comment authorId="0" ref="C35" shapeId="0" xr:uid="{00000000-0006-0000-0600-000003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include AG+US</t>
        </r>
      </text>
    </comment>
    <comment authorId="0" ref="C39" shapeId="0" xr:uid="{00000000-0006-0000-0600-000004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not include US</t>
        </r>
      </text>
    </comment>
    <comment authorId="0" ref="C43" shapeId="0" xr:uid="{00000000-0006-0000-0600-000005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include new recruit + reins
only count AG, no AL</t>
        </r>
      </text>
    </comment>
    <comment authorId="0" ref="C47" shapeId="0" xr:uid="{00000000-0006-0000-0600-000006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not include active US</t>
        </r>
      </text>
    </comment>
    <comment authorId="0" ref="C77" shapeId="0" xr:uid="{00000000-0006-0000-0600-000007000000}">
      <text>
        <r>
          <rPr>
            <b/>
            <sz val="9"/>
            <color indexed="81"/>
            <rFont val="Tahoma"/>
            <family val="2"/>
          </rPr>
          <t>vagy0103:</t>
        </r>
        <r>
          <rPr>
            <sz val="9"/>
            <color indexed="81"/>
            <rFont val="Tahoma"/>
            <family val="2"/>
          </rPr>
          <t xml:space="preserve">
include SME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Query from mysql_generali_connection1122" type="1" refreshedVersion="4" savePassword="1" background="1" saveData="1">
    <dbPr connection="DRIVER={MySQL ODBC 5.3 Unicode Driver};UID=tung;PWD=tung;DATABASE=generali;PORT=3306;" command="call report_distribution_statistics(?,?);"/>
    <parameters count="2">
      <parameter name="Parameter1" parameterType="cell" cell="input_param!$B$2"/>
      <parameter name="Parameter2" parameterType="cell" cell="input_param!$C$2"/>
    </parameters>
  </connection>
</connections>
</file>

<file path=xl/sharedStrings.xml><?xml version="1.0" encoding="utf-8"?>
<sst xmlns="http://schemas.openxmlformats.org/spreadsheetml/2006/main" count="2193" uniqueCount="443">
  <si>
    <t>YTD</t>
  </si>
  <si>
    <t>Manpower</t>
  </si>
  <si>
    <t xml:space="preserve"> </t>
  </si>
  <si>
    <t>13M Persistency</t>
  </si>
  <si>
    <t>Recruiter ratio</t>
  </si>
  <si>
    <t>Service year  &lt; 1 yr</t>
  </si>
  <si>
    <t>Service year &lt; 2 yrs</t>
  </si>
  <si>
    <t>Service year &lt; 3 yrs</t>
  </si>
  <si>
    <t>Service year &lt; 4 yrs</t>
  </si>
  <si>
    <t xml:space="preserve">Service year &gt; 4 yrs </t>
  </si>
  <si>
    <t>2013 Monthly Actual</t>
  </si>
  <si>
    <t>2013 Monthly Target</t>
  </si>
  <si>
    <t>GENERALI ASIA</t>
  </si>
  <si>
    <t>AGENCY STATISTICS</t>
  </si>
  <si>
    <t>Company:</t>
  </si>
  <si>
    <t>For the Month Ended:</t>
  </si>
  <si>
    <t>L$' 000</t>
  </si>
  <si>
    <t>Number of banks</t>
  </si>
  <si>
    <t>Number of bank branches</t>
  </si>
  <si>
    <t>GWP - YTD</t>
  </si>
  <si>
    <t>New Agent  -  Case Productivity</t>
  </si>
  <si>
    <t>Retention Rate (Entire Sales Force)</t>
  </si>
  <si>
    <t>CUSTOMER STATISTICS</t>
  </si>
  <si>
    <t>Number of call leads</t>
  </si>
  <si>
    <t>FYP - YTD</t>
  </si>
  <si>
    <t>Number of TSR</t>
  </si>
  <si>
    <t>TELEMAKRETING STATISTICS</t>
  </si>
  <si>
    <t>Agents</t>
  </si>
  <si>
    <t xml:space="preserve">Exclusive agents </t>
  </si>
  <si>
    <t xml:space="preserve">Non exclusive agents </t>
  </si>
  <si>
    <t xml:space="preserve">Direct channel - Pure </t>
  </si>
  <si>
    <t xml:space="preserve">Direct Channel - Directional </t>
  </si>
  <si>
    <t xml:space="preserve">Bank channel </t>
  </si>
  <si>
    <t xml:space="preserve">Financial Advisors </t>
  </si>
  <si>
    <t xml:space="preserve">Financial intermediaries / Advisors </t>
  </si>
  <si>
    <t xml:space="preserve">Brokers </t>
  </si>
  <si>
    <t xml:space="preserve">Brokers excluding captive and frontings </t>
  </si>
  <si>
    <t xml:space="preserve">Employee salesforce </t>
  </si>
  <si>
    <t xml:space="preserve">Other </t>
  </si>
  <si>
    <t xml:space="preserve">Frontings / Multinational business </t>
  </si>
  <si>
    <t xml:space="preserve">Captive </t>
  </si>
  <si>
    <t xml:space="preserve">Other channels ( please specify ) </t>
  </si>
  <si>
    <t>Persistency - RYP(t)/GWP(t-1)</t>
  </si>
  <si>
    <t>Production</t>
  </si>
  <si>
    <t>Productivity</t>
  </si>
  <si>
    <t>25M Persistency</t>
  </si>
  <si>
    <t>Quality of business</t>
  </si>
  <si>
    <t>Average case size per agent</t>
  </si>
  <si>
    <t>Productivity - Income per agent  (FYC)</t>
  </si>
  <si>
    <t>Number of FA</t>
  </si>
  <si>
    <t>FA only</t>
  </si>
  <si>
    <t>Exclusive agents only</t>
  </si>
  <si>
    <t>Bank Partner</t>
  </si>
  <si>
    <t>Number of counters/outlets/sub-branches</t>
  </si>
  <si>
    <t>Number of Sales managers</t>
  </si>
  <si>
    <t>Average case size per FA</t>
  </si>
  <si>
    <t>BANCASSURANCE STATISTICS</t>
  </si>
  <si>
    <t>TSR only</t>
  </si>
  <si>
    <t>Number of Telemarketing partners</t>
  </si>
  <si>
    <t>Telemarketing partners</t>
  </si>
  <si>
    <t>Average case size per TSR</t>
  </si>
  <si>
    <t>Contact ratio</t>
  </si>
  <si>
    <t>Conversion ratio</t>
  </si>
  <si>
    <t>CFI ratio 
(Cancellation from Inception)</t>
  </si>
  <si>
    <t>GROUP STATISTICS</t>
  </si>
  <si>
    <t>RYP - YTD</t>
  </si>
  <si>
    <t>Number of inhouse brokers</t>
  </si>
  <si>
    <t>Number of corporate clients</t>
  </si>
  <si>
    <t>Number of group insured</t>
  </si>
  <si>
    <t>2013 Year End</t>
  </si>
  <si>
    <t>Protection</t>
  </si>
  <si>
    <t>Saving &amp; Pension</t>
  </si>
  <si>
    <t>Unit Linked</t>
  </si>
  <si>
    <t>Banks</t>
  </si>
  <si>
    <t>Financial Advisors</t>
  </si>
  <si>
    <t>Brokers</t>
  </si>
  <si>
    <t>Other</t>
  </si>
  <si>
    <t>FYP</t>
  </si>
  <si>
    <t>RYP</t>
  </si>
  <si>
    <t>SP</t>
  </si>
  <si>
    <t>Total</t>
  </si>
  <si>
    <t>NOP L$' 000</t>
  </si>
  <si>
    <t>Average premium</t>
  </si>
  <si>
    <t>Gross loss ratio (%) - life
Before reinsurance</t>
  </si>
  <si>
    <t>Net loss ratio (%) - life
After reinsurance</t>
  </si>
  <si>
    <t>Commission / GWP (%) - life</t>
  </si>
  <si>
    <t>OAC / GWP (%) - life</t>
  </si>
  <si>
    <t>Commission / GWP (%) - medical</t>
  </si>
  <si>
    <t>OAC / GWP (%) - medical</t>
  </si>
  <si>
    <t>Gross loss ratio (%) - medical
Before reinsurance</t>
  </si>
  <si>
    <t>Net loss ratio (%) - medical
After reinsurance</t>
  </si>
  <si>
    <t>Life</t>
  </si>
  <si>
    <t>Medical</t>
  </si>
  <si>
    <t>Persistency</t>
  </si>
  <si>
    <t>Motor</t>
  </si>
  <si>
    <t>Personal</t>
  </si>
  <si>
    <t>Commercial / Industrial</t>
  </si>
  <si>
    <t>Accident / Health / Disabled.</t>
  </si>
  <si>
    <t>YTD NOP L$' 000</t>
  </si>
  <si>
    <t>Average premium YTD</t>
  </si>
  <si>
    <t>Direct Channel 
- Pure</t>
  </si>
  <si>
    <t>Direct Channel 
- Directional</t>
  </si>
  <si>
    <t>Employee 
salesforce</t>
  </si>
  <si>
    <t>% Total</t>
  </si>
  <si>
    <t>%</t>
  </si>
  <si>
    <t>%Total</t>
  </si>
  <si>
    <t xml:space="preserve"> Number of insured</t>
  </si>
  <si>
    <t xml:space="preserve"> Number of basic contracts</t>
  </si>
  <si>
    <t xml:space="preserve"> Number of riders</t>
  </si>
  <si>
    <t xml:space="preserve"> Number of male insured</t>
  </si>
  <si>
    <t xml:space="preserve"> Number of female insured</t>
  </si>
  <si>
    <t xml:space="preserve"> Average premium size</t>
  </si>
  <si>
    <t xml:space="preserve"> Average age</t>
  </si>
  <si>
    <t xml:space="preserve"> Average income</t>
  </si>
  <si>
    <t xml:space="preserve"> Average number of policies per insured</t>
  </si>
  <si>
    <t xml:space="preserve"> Number of single</t>
  </si>
  <si>
    <t xml:space="preserve"> Number of married</t>
  </si>
  <si>
    <t>3. Provide tailored and timely regional support for country operation business developments.</t>
  </si>
  <si>
    <t>1. Country operations distribution teams</t>
  </si>
  <si>
    <t>2. GA regional distribution teams</t>
  </si>
  <si>
    <t>Timelines of submission</t>
  </si>
  <si>
    <t>Remarks</t>
  </si>
  <si>
    <t>YTD GWP L$' 000</t>
  </si>
  <si>
    <t>GWP L$' 000</t>
  </si>
  <si>
    <t>PRODUCT STATISTICS (BY CHANNEL)</t>
  </si>
  <si>
    <t>Group (YRT)</t>
  </si>
  <si>
    <t>Purpose:</t>
  </si>
  <si>
    <t>1. Develop a matrix of product - channel mix for internal reference</t>
  </si>
  <si>
    <t>Life Product mix (by channel)</t>
  </si>
  <si>
    <t>Non Life Product mix (By channel)</t>
  </si>
  <si>
    <t>3. For life products, GWP is split into FYP, RYP, SP.</t>
  </si>
  <si>
    <t>YTD 2014</t>
  </si>
  <si>
    <t>Definitions:</t>
  </si>
  <si>
    <t>Purpose of Distribution Statistics</t>
  </si>
  <si>
    <t>GCL</t>
  </si>
  <si>
    <t>GCI</t>
  </si>
  <si>
    <t>FGL</t>
  </si>
  <si>
    <t>FGI</t>
  </si>
  <si>
    <t>GPLAC</t>
  </si>
  <si>
    <t>GI</t>
  </si>
  <si>
    <t>GTL</t>
  </si>
  <si>
    <t>GTI</t>
  </si>
  <si>
    <t>GVL</t>
  </si>
  <si>
    <t>Agency</t>
  </si>
  <si>
    <t>Bank</t>
  </si>
  <si>
    <t>TMDM</t>
  </si>
  <si>
    <t>Customer</t>
  </si>
  <si>
    <t>Product</t>
  </si>
  <si>
    <t>Vineet.Agarwal@futuregenerali.in</t>
  </si>
  <si>
    <t>msmaloles@generali.com.ph</t>
  </si>
  <si>
    <t>gavin.low@generalichina.com
Kyle.Kang@generalichina.com</t>
  </si>
  <si>
    <t>Hua.Shu@generalichina.com
lan.cen@generalichina.com</t>
  </si>
  <si>
    <t>ChaoPeng.Wang@generalichina.com
Jess.Xie@generalichina.com</t>
  </si>
  <si>
    <t>Hua.Shu@generalichina.com
Peter.Gao@generalichina.com
Michelle.Zhang@generalichina.com
Ariel.Zhang@generalichina.com</t>
  </si>
  <si>
    <t>xiaolong.lu@generali-china.cn
liying.gao@generali-china.cn
yiying.xu@generali-china.cn</t>
  </si>
  <si>
    <t>K.G.Krishnamoorthy.Rao@futuregenerali.in
raghavendra.Rao@futuregenerali.in</t>
  </si>
  <si>
    <t>h_ishiwatari@generali.co.jp</t>
  </si>
  <si>
    <t>Petrus.tatipatta@generali.co.id
Indah.Puspasari@generali.co.id
jeniffer.natapura@generali.co.id</t>
  </si>
  <si>
    <t>Wianto.chen@generali.co.id
Ferry@generali.co.id
Devi.Heriani@generali.co.id</t>
  </si>
  <si>
    <t>binh.dang@generali-life.com.vn
trang.hoang@generali-life.com.vn</t>
  </si>
  <si>
    <t>george.kung@generali-life.com.vn</t>
  </si>
  <si>
    <t>allenl@generali.co.th</t>
  </si>
  <si>
    <t>Chin.Soon@generali.co.id</t>
  </si>
  <si>
    <t>pcdarvin@generali.com.ph</t>
  </si>
  <si>
    <t>duanchaik@generali.co.th</t>
  </si>
  <si>
    <t>nalintipk@generali.co.th
kittichokt@generali.co.th</t>
  </si>
  <si>
    <t>nalintipk@generali.co.th
kittichokt@generali.co.th
duanchaik@generali.co.th</t>
  </si>
  <si>
    <t>HKB-L</t>
  </si>
  <si>
    <t>HKB-NL</t>
  </si>
  <si>
    <t>simonl@generali.com.hk</t>
  </si>
  <si>
    <t>GA</t>
  </si>
  <si>
    <t>JAPAN</t>
  </si>
  <si>
    <t>Target users</t>
  </si>
  <si>
    <t>Distribution team email contacts</t>
  </si>
  <si>
    <t>2014 Monthly Actual</t>
  </si>
  <si>
    <t>2014 Monthly Target</t>
  </si>
  <si>
    <t>Glossary</t>
  </si>
  <si>
    <t>Group statistics</t>
  </si>
  <si>
    <t>Customer - Individual life and Group business</t>
  </si>
  <si>
    <t>2014 Year End</t>
  </si>
  <si>
    <t>2014 Full Year Var % vs YTD Target LY</t>
  </si>
  <si>
    <t>2. Have better understanding on the performance of major distribution channels, producers, sales processes, activities, customers and product mix by distribution channels.</t>
  </si>
  <si>
    <t>= 1 - [(YTD number of total terminated agents &amp; leaders ) / (total number of inforce agents &amp; leaders at year beginning)]</t>
  </si>
  <si>
    <t>= (YTD number of total terminated TSR ) / (total number of inforce TSR at year beginning)</t>
  </si>
  <si>
    <t>Productivity - SFYP per TSR</t>
  </si>
  <si>
    <t>Productivity - New case per TSR</t>
  </si>
  <si>
    <t xml:space="preserve"> Rider attachment ratios</t>
  </si>
  <si>
    <t xml:space="preserve"> Number of email address</t>
  </si>
  <si>
    <t xml:space="preserve"> Number of telephone  Numbers</t>
  </si>
  <si>
    <t xml:space="preserve"> Number of cell phone  Numbers</t>
  </si>
  <si>
    <t xml:space="preserve"> Number of customer online / portal</t>
  </si>
  <si>
    <t xml:space="preserve"> Number of group corporate clients</t>
  </si>
  <si>
    <t xml:space="preserve"> Number of group insured members</t>
  </si>
  <si>
    <t xml:space="preserve"> Number of group insured members with life benefits</t>
  </si>
  <si>
    <t xml:space="preserve"> Number of group insured members with medical benefits</t>
  </si>
  <si>
    <t>5. Derive the average premium size by dividing the FYP, RYP, SP by number of policies (NOP) statistics.</t>
  </si>
  <si>
    <t>1. NOP = Number of policy count</t>
  </si>
  <si>
    <t>2. Total NOP = Total number of inforce policy count</t>
  </si>
  <si>
    <t>3. RYP NOP = Total number of inforce policy count - FY number of new policy count - SP number of new policy count</t>
  </si>
  <si>
    <t>2. Both product and distribution channel classifications follow MR definitions of product type and distribution channels</t>
  </si>
  <si>
    <t>4. For non life products, total GWP is required.</t>
  </si>
  <si>
    <t>Individual life statistics</t>
  </si>
  <si>
    <t>= number of rider count / number of basic policy count</t>
  </si>
  <si>
    <t>= number of basic policy count / number of insured</t>
  </si>
  <si>
    <t>= total APE / total new business basic policy count</t>
  </si>
  <si>
    <t xml:space="preserve">= number of counts of email address of the insured </t>
  </si>
  <si>
    <t xml:space="preserve">= number of counts of telephone numbers of the insured </t>
  </si>
  <si>
    <t xml:space="preserve">= number of counts of cell phone numbers of the insured </t>
  </si>
  <si>
    <t>= number of counts of customers registered online / in generali portal</t>
  </si>
  <si>
    <t>self explained</t>
  </si>
  <si>
    <t xml:space="preserve">= Annualised Premium remained inforce 13 months after inception / Premium at issue </t>
  </si>
  <si>
    <t xml:space="preserve">= Annualised Premium remained inforce 25 months after inception / Premium at issue </t>
  </si>
  <si>
    <t>This is only applicable to individual and regular premium business and the ratio will reflect ‘premium lapsed’ caused by ETI, RPU, APL, surrender, changes in premium, grace period.</t>
  </si>
  <si>
    <t>Example:</t>
  </si>
  <si>
    <t>Table A shows the new business of 2000 and its renewal in 2001:</t>
  </si>
  <si>
    <t>The 13-month persistency for year ended Dec 2001 is:</t>
  </si>
  <si>
    <r>
      <t>P</t>
    </r>
    <r>
      <rPr>
        <vertAlign val="subscript"/>
        <sz val="11"/>
        <rFont val="Tahoma"/>
        <family val="2"/>
      </rPr>
      <t>2001</t>
    </r>
    <r>
      <rPr>
        <sz val="11"/>
        <rFont val="Tahoma"/>
        <family val="2"/>
      </rPr>
      <t>(13) =</t>
    </r>
  </si>
  <si>
    <t>241/310 = 77.4%</t>
  </si>
  <si>
    <t>Table B shows the new business of 1999 and its renewal in 2000 and 2001:</t>
  </si>
  <si>
    <t>The 25-month persistency for year ended Dec 2001 is:</t>
  </si>
  <si>
    <r>
      <t>Note that P</t>
    </r>
    <r>
      <rPr>
        <vertAlign val="subscript"/>
        <sz val="11"/>
        <rFont val="Tahoma"/>
        <family val="2"/>
      </rPr>
      <t>2001</t>
    </r>
    <r>
      <rPr>
        <sz val="11"/>
        <rFont val="Tahoma"/>
        <family val="2"/>
      </rPr>
      <t>(13) refers to different cohort of new business (ie. new business in 2000 – refer to Table A) which is different from P</t>
    </r>
    <r>
      <rPr>
        <vertAlign val="subscript"/>
        <sz val="11"/>
        <rFont val="Tahoma"/>
        <family val="2"/>
      </rPr>
      <t>2000</t>
    </r>
    <r>
      <rPr>
        <sz val="11"/>
        <rFont val="Tahoma"/>
        <family val="2"/>
      </rPr>
      <t xml:space="preserve">(13), 298/407 = 73.2% (ie. new business in 1999 – refer to Table B) </t>
    </r>
  </si>
  <si>
    <r>
      <t>P</t>
    </r>
    <r>
      <rPr>
        <vertAlign val="subscript"/>
        <sz val="11"/>
        <rFont val="Tahoma"/>
        <family val="2"/>
      </rPr>
      <t>2001</t>
    </r>
    <r>
      <rPr>
        <sz val="11"/>
        <rFont val="Tahoma"/>
        <family val="2"/>
      </rPr>
      <t xml:space="preserve">(25) = </t>
    </r>
  </si>
  <si>
    <t>277/407 = 68.1%</t>
  </si>
  <si>
    <t>4. Align with company's common goals, 3year strategic planning objectives</t>
  </si>
  <si>
    <t>Accident / Health / Disab.</t>
  </si>
  <si>
    <t>Descriptions in MR (Management Report)
LOB (Life business)</t>
  </si>
  <si>
    <t>Descriptions in MR (Management Report)
LOB (Non life business)</t>
  </si>
  <si>
    <t xml:space="preserve">Descriptions in MR (Management Report)
Sales channel  </t>
  </si>
  <si>
    <t>Mapping</t>
  </si>
  <si>
    <t>% male insured</t>
  </si>
  <si>
    <t>% female insured</t>
  </si>
  <si>
    <t>% single insured</t>
  </si>
  <si>
    <t>% married insured</t>
  </si>
  <si>
    <t>= summation (age x premium of each insured) / total premium</t>
  </si>
  <si>
    <t>= summation (income x premium of each insured) / total premium</t>
  </si>
  <si>
    <t>Agency - Exclusive (Life)</t>
  </si>
  <si>
    <t>Bancassurance (Life)</t>
  </si>
  <si>
    <t>Telemarketing (Life)</t>
  </si>
  <si>
    <t>GWP</t>
  </si>
  <si>
    <t>SFYP</t>
  </si>
  <si>
    <t>2014 current month figures</t>
  </si>
  <si>
    <t>Number of inforce total Agents &amp; Leaders</t>
  </si>
  <si>
    <t>Number of inforce Agents</t>
  </si>
  <si>
    <t>Number of inforce Agency Leaders</t>
  </si>
  <si>
    <t xml:space="preserve">Productivity - SFYP per agent 
</t>
  </si>
  <si>
    <t>Productivity - New Case per agent</t>
  </si>
  <si>
    <t>Active Ratio(%)</t>
  </si>
  <si>
    <t xml:space="preserve">Productivity - SFYP per agent
</t>
  </si>
  <si>
    <t xml:space="preserve">Productivity - New case per agent
</t>
  </si>
  <si>
    <t>Agency - Exclusive (Non Life)</t>
  </si>
  <si>
    <t xml:space="preserve">Productivity - GWP per agent 
</t>
  </si>
  <si>
    <t>Productivity - Total Case per agent</t>
  </si>
  <si>
    <t xml:space="preserve">Productivity - GWP per agent
</t>
  </si>
  <si>
    <t xml:space="preserve">Productivity - Total case per agent
</t>
  </si>
  <si>
    <t>Number of active sales points</t>
  </si>
  <si>
    <t>Productivity - SFYP per FA</t>
  </si>
  <si>
    <t>Productivity - New Case per FA</t>
  </si>
  <si>
    <t>= Total number of bank names having distribution agreements with Generali</t>
  </si>
  <si>
    <t>= Total number of bank branches that agree to sell Generali’s products.</t>
  </si>
  <si>
    <t>= Total number of counters/outlets/sub-branches that agree to sell Generali’s products.</t>
  </si>
  <si>
    <t>Number of New Agent recruited</t>
  </si>
  <si>
    <t xml:space="preserve">Number of New Agent recruited </t>
  </si>
  <si>
    <t>Recruitment</t>
  </si>
  <si>
    <t>Retention Rate (Entire Sales Force) - YTD</t>
  </si>
  <si>
    <t>Bancassurance (Non Life)</t>
  </si>
  <si>
    <t>Productivity - GWP per FA</t>
  </si>
  <si>
    <t>Productivity - Total Case per FA</t>
  </si>
  <si>
    <t>TSR Turnover ratio(%) - YTD</t>
  </si>
  <si>
    <t>Telemarketing (Non Life)</t>
  </si>
  <si>
    <t>Productivity - GWP per TSR</t>
  </si>
  <si>
    <t>Productivity - Total case per TSR</t>
  </si>
  <si>
    <t>Touchpoints for</t>
  </si>
  <si>
    <t>Individual life business</t>
  </si>
  <si>
    <t>Group business</t>
  </si>
  <si>
    <t>kenc@generali.com.hk
terryt@generali.com.hk</t>
  </si>
  <si>
    <t>stephenl@generali.com.hk
simonl@generali.com.hk</t>
  </si>
  <si>
    <t>gavin.low@generalichina.com;
Kanvy.Ke@generalichina.com;
Operation Team</t>
  </si>
  <si>
    <t>pcdarvin@generali.com.ph;
Operation team</t>
  </si>
  <si>
    <t>allenl@generali.co.th;
Operation team</t>
  </si>
  <si>
    <t>e.g. Mall Assurance etc</t>
  </si>
  <si>
    <t>1. 10th working day (i.e. same timeline as 1st draft of MIS submission)</t>
  </si>
  <si>
    <r>
      <t xml:space="preserve">1. Develop a common set of distribution key performance indicators (KPIs), customer statistics and product mix for </t>
    </r>
    <r>
      <rPr>
        <b/>
        <sz val="10"/>
        <rFont val="Arial"/>
        <family val="2"/>
      </rPr>
      <t>internal reference</t>
    </r>
    <r>
      <rPr>
        <sz val="10"/>
        <rFont val="Arial"/>
        <family val="2"/>
      </rPr>
      <t>.</t>
    </r>
  </si>
  <si>
    <t>Chin.Soon@generali.co.id
Petrus.tatipatta@generali.co.id
Operation team</t>
  </si>
  <si>
    <t>george.kung@generali-life.com.vn
Operation team</t>
  </si>
  <si>
    <t>kenc@generali.com.hk
terryt@generali.com.hk
Operation team</t>
  </si>
  <si>
    <t>B. Co-ordination parties</t>
  </si>
  <si>
    <t>Finance / accounting department of each countries</t>
  </si>
  <si>
    <t>= Total number of active and inactive agency sales force as at monthend date</t>
  </si>
  <si>
    <t>Service year = (Monthend date - inception date ) / 365 days</t>
  </si>
  <si>
    <t>= Total number of active agents &amp; leaders / total number of active and inactive agency sales force as at monthend date</t>
  </si>
  <si>
    <t>= Total number of active agents &amp; leaders / total number of active and inactive agency sales force as at Monthend date</t>
  </si>
  <si>
    <t>= Total number of inforce Telemarketing partners as at Monthend date</t>
  </si>
  <si>
    <t>= Total number of inforce Telemarketing sales representatives representing Generali as at Monthend date</t>
  </si>
  <si>
    <t>= number of lives insured by Generali as at Monthend date</t>
  </si>
  <si>
    <t>= number of basic policy count as at Monthend date</t>
  </si>
  <si>
    <t>= number of rider count as at Monthend date</t>
  </si>
  <si>
    <t>Item</t>
  </si>
  <si>
    <t>Category</t>
  </si>
  <si>
    <t>Definitions</t>
  </si>
  <si>
    <t>1. Common for all channels</t>
  </si>
  <si>
    <t>2. Channel specific</t>
  </si>
  <si>
    <t>Channels</t>
  </si>
  <si>
    <t>Agency - Non Life</t>
  </si>
  <si>
    <t>= Gross Written Premium</t>
  </si>
  <si>
    <t>= First Year Premium</t>
  </si>
  <si>
    <t>SFYP = 100% FYP + 10% Single premium</t>
  </si>
  <si>
    <t>= Total number of new agent recruited</t>
  </si>
  <si>
    <t>= Number of cases / Number of new agents</t>
  </si>
  <si>
    <t>= SFYP / Total number of inforce agents &amp; leaders</t>
  </si>
  <si>
    <t>= Total number of new basic policy count / Total number of inforce agents &amp; leaders</t>
  </si>
  <si>
    <t xml:space="preserve">= SFYP per agent / total number of new basic policy count per agent </t>
  </si>
  <si>
    <t>= GWP / Total number of inforce agents &amp; leaders</t>
  </si>
  <si>
    <t>= Total number of basic policy count / Total number of inforce agents &amp; leaders</t>
  </si>
  <si>
    <t>= GWP per agent / total number of new basic policy count per agent</t>
  </si>
  <si>
    <t>= First Year Commission (FYC for agent only) / Total number of agents only (excluding agency leaders)</t>
  </si>
  <si>
    <t>= Total Commission (for agent only) / Total number of agents only (excluding agency leaders)</t>
  </si>
  <si>
    <t>=  SFYP / Total inforce number of FA</t>
  </si>
  <si>
    <t>= Total number of new basic policy count / Total number of inforce FA</t>
  </si>
  <si>
    <t xml:space="preserve">= SFYP / Total number of new basic policy count </t>
  </si>
  <si>
    <t>Bank - Non Life</t>
  </si>
  <si>
    <t>TMDM(Non Life)</t>
  </si>
  <si>
    <t>3. Customers</t>
  </si>
  <si>
    <t>5. Product - channel mix</t>
  </si>
  <si>
    <t>=  GWP / Total inforce number of FA</t>
  </si>
  <si>
    <t>= Total number of basic policy count / Total number of inforce FA</t>
  </si>
  <si>
    <t>= GWP / Total number of basic policy count</t>
  </si>
  <si>
    <t>= Total number of new basic policy count</t>
  </si>
  <si>
    <t xml:space="preserve">= SFYP / Total number of inforce TSR </t>
  </si>
  <si>
    <t>= Total number of new basic policy count / Total number of inforce TSR</t>
  </si>
  <si>
    <t>= SFYP / Total number of new basic policy count</t>
  </si>
  <si>
    <t>= number of call leads</t>
  </si>
  <si>
    <t>= number of successful contact call / number of call leads</t>
  </si>
  <si>
    <t>= number of successful converted cases (i.e. agreed to purchase) / number of call leads</t>
  </si>
  <si>
    <t xml:space="preserve">= number of "cancellation from Inception" cases (i.e. New business declined cases) / sucessful converted cases </t>
  </si>
  <si>
    <t xml:space="preserve">= Total number of new basic policy count </t>
  </si>
  <si>
    <t>= GWP / Total number of inforce TSR</t>
  </si>
  <si>
    <t>= Total number of basic policy count / Total number of inforce TSR</t>
  </si>
  <si>
    <t xml:space="preserve">= number of successful contact call / number of call leads </t>
  </si>
  <si>
    <t>= number of "cancellation from Inception" cases (i.e. New business declined cases) / sucessful converted cases</t>
  </si>
  <si>
    <t>Current month 
breakdown figures</t>
  </si>
  <si>
    <t>Cells darkened in "grey" colour are not required to fill in.</t>
  </si>
  <si>
    <t>= Total number of inforce financial advisors employed by Generali as at Monthend date</t>
  </si>
  <si>
    <t>= Total number of inforce sales managers employed by Generali as at Monthend date</t>
  </si>
  <si>
    <t>Sukrut.Lele@futuregenerali.in
Operation team</t>
  </si>
  <si>
    <t>5. Highlight areas for improvement areas</t>
  </si>
  <si>
    <t>A. Responsible parties - sales and operation teams</t>
  </si>
  <si>
    <t>jacqueline.kan@generaliasia.com
alice.ng@generaliasia.com
james.niu@generaliasia.com</t>
  </si>
  <si>
    <t>Number of new cases</t>
  </si>
  <si>
    <t>Number of new cases for new agents</t>
  </si>
  <si>
    <t>= number of new policy count</t>
  </si>
  <si>
    <t>Number of new cases for new agent</t>
  </si>
  <si>
    <t>= number of new policy count for new agent</t>
  </si>
  <si>
    <t>= Number of new policy count for new agent / Number of new agents</t>
  </si>
  <si>
    <t>Total income for agent</t>
  </si>
  <si>
    <t>Number of active agents</t>
  </si>
  <si>
    <t>Active ratio (%)</t>
  </si>
  <si>
    <t>= First Year Commission (FYC for agent only)</t>
  </si>
  <si>
    <t>= Total Commission (for agent only)</t>
  </si>
  <si>
    <t>= Total number of sales points that are generating new premium for Generali</t>
  </si>
  <si>
    <t xml:space="preserve">= Total number of basic policy count </t>
  </si>
  <si>
    <t>Number of cases</t>
  </si>
  <si>
    <t>Number of total cases</t>
  </si>
  <si>
    <t>= number of policy count</t>
  </si>
  <si>
    <t xml:space="preserve">= GWP / Total number of new basic policy count </t>
  </si>
  <si>
    <t>= Number of agents producing 1 or more new policies issued during the current month</t>
  </si>
  <si>
    <t>= Number of agency leaders getting 1 or more new recruits of agency sales force during the month</t>
  </si>
  <si>
    <t>Number of Agency Leaders with new recruits</t>
  </si>
  <si>
    <t>(pls specify scope)</t>
  </si>
  <si>
    <t>Number of terminated TSR - YTD</t>
  </si>
  <si>
    <t>= YTD number of total terminated TSR</t>
  </si>
  <si>
    <t>Number of successful calls</t>
  </si>
  <si>
    <t>= number of successful contact call</t>
  </si>
  <si>
    <t xml:space="preserve">= number of successful converted cases (i.e. agreed to purchase) </t>
  </si>
  <si>
    <t>Number of converted cases</t>
  </si>
  <si>
    <t>Number of cases cancelled from inception</t>
  </si>
  <si>
    <t>Except for a few specified "YTD" items, tabulation figures are for current-month-breakdown.</t>
  </si>
  <si>
    <t>Tabulations are in local currency.</t>
  </si>
  <si>
    <t>Agency - Life / Non Life</t>
  </si>
  <si>
    <t>Bank - Life / Non Life</t>
  </si>
  <si>
    <t>TMDM(Life / Non Life)</t>
  </si>
  <si>
    <t>K.G.Krishnamoorthy.Rao@futuregenerali.in
Nitin.Deo@futuregenerali.in</t>
  </si>
  <si>
    <t>AL: excl US; recruited: Ag only</t>
  </si>
  <si>
    <t>new_case_BRANCH</t>
  </si>
  <si>
    <t>new_case_GA</t>
  </si>
  <si>
    <t>BRANCH</t>
  </si>
  <si>
    <t>new_case_newagent_BRANCH</t>
  </si>
  <si>
    <t>new_case_newagent_GA</t>
  </si>
  <si>
    <t>agent_and_leader_BRANCH</t>
  </si>
  <si>
    <t>agent_and_leader_GA</t>
  </si>
  <si>
    <t>agent_BRANCH</t>
  </si>
  <si>
    <t>agent_GA</t>
  </si>
  <si>
    <t>leader_BRANCH</t>
  </si>
  <si>
    <t>leader_GA</t>
  </si>
  <si>
    <t>newagent_recruit_BRANCH</t>
  </si>
  <si>
    <t>newagent_recruit_GA</t>
  </si>
  <si>
    <t>active_leader_BRANCH</t>
  </si>
  <si>
    <t>active_leader_GA</t>
  </si>
  <si>
    <t>retention_rate_GA_1</t>
  </si>
  <si>
    <t>retention_rate_GA_2</t>
  </si>
  <si>
    <t>retention_rate_GA_3</t>
  </si>
  <si>
    <t>retention_rate_GA_4</t>
  </si>
  <si>
    <t>retention_rate_GA_5</t>
  </si>
  <si>
    <t>retention_rate_BRANCH_1</t>
  </si>
  <si>
    <t>retention_rate_BRANCH_2</t>
  </si>
  <si>
    <t>retention_rate_BRANCH_3</t>
  </si>
  <si>
    <t>retention_rate_BRANCH_4</t>
  </si>
  <si>
    <t>retention_rate_BRANCH_5</t>
  </si>
  <si>
    <t>retention_rate_AGENCY_1</t>
  </si>
  <si>
    <t>retention_rate_AGENCY_2</t>
  </si>
  <si>
    <t>retention_rate_AGENCY_3</t>
  </si>
  <si>
    <t>retention_rate_AGENCY_4</t>
  </si>
  <si>
    <t>retention_rate_AGENCY_5</t>
  </si>
  <si>
    <t>active_agent_BRANCH</t>
  </si>
  <si>
    <t>active_agent_GA</t>
  </si>
  <si>
    <t>segment</t>
  </si>
  <si>
    <t>201801</t>
  </si>
  <si>
    <t>201802</t>
  </si>
  <si>
    <t>201803</t>
  </si>
  <si>
    <t>Parameter names</t>
  </si>
  <si>
    <t>business date</t>
  </si>
  <si>
    <t>from</t>
  </si>
  <si>
    <t>to</t>
  </si>
  <si>
    <t>2018-05-31</t>
  </si>
  <si>
    <t>2018-01-31</t>
  </si>
  <si>
    <t>excel_index</t>
  </si>
  <si>
    <t>rowindex</t>
  </si>
  <si>
    <t>201804</t>
  </si>
  <si>
    <t>201805</t>
  </si>
  <si>
    <t>201806</t>
  </si>
  <si>
    <t>201807</t>
  </si>
  <si>
    <t>seg_by_joined_year</t>
  </si>
  <si>
    <t>Service year &lt; 1 yr</t>
  </si>
  <si>
    <t>Service year &gt; 4 yrs</t>
  </si>
  <si>
    <t>retention_rate_BRANCH_6</t>
  </si>
  <si>
    <t>retention_rate_BRANCH_8</t>
  </si>
  <si>
    <t>retention_rate_BRANCH_10</t>
  </si>
  <si>
    <t>retention_rate_BRANCH_12</t>
  </si>
  <si>
    <t>retention_rate_BRANCH_14</t>
  </si>
  <si>
    <t>retention_rate_GA_17</t>
  </si>
  <si>
    <t>retention_rate_GA_19</t>
  </si>
  <si>
    <t>retention_rate_GA_21</t>
  </si>
  <si>
    <t>retention_rate_GA_23</t>
  </si>
  <si>
    <t>retention_rate_GA_25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</si>
</sst>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8">
    <numFmt numFmtId="41" formatCode="_(* #,##0_);_(* \(#,##0\);_(* &quot;-&quot;_);_(@_)"/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  <numFmt numFmtId="164" formatCode="#,##0.0"/>
    <numFmt numFmtId="165" formatCode="_(* #,##0.0_);_(* \(#,##0.0\);_(* &quot;-&quot;??_);_(@_)"/>
    <numFmt numFmtId="166" formatCode="_(* #,##0_);_(* \(#,##0\);_(* &quot;-&quot;??_);_(@_)"/>
    <numFmt numFmtId="167" formatCode="0.0"/>
    <numFmt numFmtId="168" formatCode="0.0_);\(0.0\)"/>
    <numFmt numFmtId="169" formatCode="#,##0.0\ ;\(#,##0.0\)"/>
    <numFmt numFmtId="170" formatCode="&quot;$&quot;#,##0;[Red]&quot;$&quot;\-#,##0"/>
    <numFmt numFmtId="171" formatCode="#,##0.0_);\(#,##0.0\)"/>
    <numFmt numFmtId="172" formatCode="&quot;$&quot;_(#,##0.00_);&quot;$&quot;\(#,##0.00\)"/>
    <numFmt numFmtId="173" formatCode="\?_(#,##0.00_);\?\(#,##0.00\);\?_(0.00_);@_)"/>
    <numFmt numFmtId="174" formatCode="&quot;$&quot;#,##0;&quot;$&quot;\(#,##0\)"/>
    <numFmt numFmtId="175" formatCode="#,##0.0_)\x;\(#,##0.0\)\x"/>
    <numFmt numFmtId="176" formatCode="#,##0.000_);\(#,##0.000\)"/>
    <numFmt numFmtId="177" formatCode="#,##0.0_)_x;\(#,##0.0\)_x"/>
    <numFmt numFmtId="178" formatCode="0.0_)\%;\(0.0\)\%"/>
    <numFmt numFmtId="179" formatCode="#,##0.0_)_%;\(#,##0.0\)_%"/>
    <numFmt numFmtId="180" formatCode="#,##0.0_);\(#,##0.0\);0_._0_)"/>
    <numFmt numFmtId="181" formatCode="&quot;$&quot;#,##0.00;&quot;$&quot;\-#,##0.00"/>
    <numFmt numFmtId="182" formatCode="&quot;$&quot;#,##0.00"/>
    <numFmt numFmtId="183" formatCode="_-* #,##0\ _$_-;\-* #,##0\ _$_-;_-* &quot;-&quot;\ _$_-;_-@_-"/>
    <numFmt numFmtId="184" formatCode="_-* #,##0.00\ _$_-;\-* #,##0.00\ _$_-;_-* &quot;-&quot;&quot;?&quot;&quot;?&quot;\ _$_-;_-@_-"/>
    <numFmt numFmtId="185" formatCode="#,##0_);\(#,##0\);\-\ "/>
    <numFmt numFmtId="186" formatCode="mmmm\ d\,\ yyyy"/>
    <numFmt numFmtId="187" formatCode="_-&quot;$&quot;* #,##0.00_-;\-&quot;$&quot;* #,##0.00_-;_-&quot;$&quot;* &quot;-&quot;??_-;_-@_-"/>
    <numFmt numFmtId="188" formatCode="_-* #,##0.0_-;\-* #,##0.0_-;_-* &quot;-&quot;??_-;_-@_-"/>
    <numFmt numFmtId="189" formatCode="_-* #,##0\ &quot;$&quot;_-;\-* #,##0\ &quot;$&quot;_-;_-* &quot;-&quot;\ &quot;$&quot;_-;_-@_-"/>
    <numFmt numFmtId="190" formatCode="_-* #,##0.00\ &quot;$&quot;_-;\-* #,##0.00\ &quot;$&quot;_-;_-* &quot;-&quot;&quot;?&quot;&quot;?&quot;\ &quot;$&quot;_-;_-@_-"/>
    <numFmt numFmtId="191" formatCode="0.00_)"/>
    <numFmt numFmtId="192" formatCode="&quot;$&quot;#,##0;&quot;$&quot;\-#,##0"/>
    <numFmt numFmtId="193" formatCode="[$-809]dd\ mmmm\ yyyy;@"/>
    <numFmt numFmtId="194" formatCode="0.0%"/>
    <numFmt numFmtId="195" formatCode="0.000"/>
    <numFmt numFmtId="196" formatCode="yyyy"/>
    <numFmt numFmtId="197" formatCode="yyyymm"/>
  </numFmts>
  <fonts count="62"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b/>
      <sz val="12"/>
      <color indexed="17"/>
      <name val="Arial"/>
      <family val="2"/>
    </font>
    <font>
      <sz val="10"/>
      <color indexed="62"/>
      <name val="Arial"/>
      <family val="2"/>
    </font>
    <font>
      <sz val="16"/>
      <name val="Arial"/>
      <family val="2"/>
    </font>
    <font>
      <b/>
      <sz val="16"/>
      <name val="Arial"/>
      <family val="2"/>
    </font>
    <font>
      <b/>
      <sz val="16"/>
      <color indexed="9"/>
      <name val="Arial"/>
      <family val="2"/>
    </font>
    <font>
      <b/>
      <sz val="11"/>
      <name val="Arial"/>
      <family val="2"/>
    </font>
    <font>
      <b/>
      <sz val="14"/>
      <name val="Arial"/>
      <family val="2"/>
    </font>
    <font>
      <b/>
      <sz val="8"/>
      <name val="Arial"/>
      <family val="2"/>
    </font>
    <font>
      <b/>
      <sz val="11"/>
      <color indexed="9"/>
      <name val="Arial"/>
      <family val="2"/>
    </font>
    <font>
      <sz val="11"/>
      <color indexed="9"/>
      <name val="Arial"/>
      <family val="2"/>
    </font>
    <font>
      <sz val="11"/>
      <name val="Arial"/>
      <family val="2"/>
    </font>
    <font>
      <sz val="11"/>
      <color indexed="10"/>
      <name val="Arial"/>
      <family val="2"/>
    </font>
    <font>
      <sz val="11"/>
      <color indexed="47"/>
      <name val="Arial"/>
      <family val="2"/>
    </font>
    <font>
      <b/>
      <i/>
      <sz val="11"/>
      <color indexed="12"/>
      <name val="Arial"/>
      <family val="2"/>
    </font>
    <font>
      <b/>
      <i/>
      <sz val="8"/>
      <color indexed="12"/>
      <name val="Arial"/>
      <family val="2"/>
    </font>
    <font>
      <sz val="9"/>
      <name val="Arial"/>
      <family val="2"/>
    </font>
    <font>
      <b/>
      <sz val="22"/>
      <color indexed="18"/>
      <name val="Arial"/>
      <family val="2"/>
    </font>
    <font>
      <b/>
      <sz val="14"/>
      <color indexed="18"/>
      <name val="Arial"/>
      <family val="2"/>
    </font>
    <font>
      <sz val="9"/>
      <color indexed="8"/>
      <name val="Arial"/>
      <family val="2"/>
    </font>
    <font>
      <b/>
      <sz val="10"/>
      <color indexed="18"/>
      <name val="Arial"/>
      <family val="2"/>
    </font>
    <font>
      <b/>
      <u val="singleAccounting"/>
      <sz val="10"/>
      <color indexed="18"/>
      <name val="Arial"/>
      <family val="2"/>
    </font>
    <font>
      <sz val="9"/>
      <color indexed="18"/>
      <name val="Arial"/>
      <family val="2"/>
    </font>
    <font>
      <sz val="10"/>
      <color indexed="18"/>
      <name val="Arial"/>
      <family val="2"/>
    </font>
    <font>
      <sz val="8"/>
      <color indexed="18"/>
      <name val="Arial"/>
      <family val="2"/>
    </font>
    <font>
      <b/>
      <sz val="9"/>
      <color indexed="12"/>
      <name val="Arial"/>
      <family val="2"/>
    </font>
    <font>
      <sz val="9"/>
      <color indexed="12"/>
      <name val="Arial"/>
      <family val="2"/>
    </font>
    <font>
      <sz val="12"/>
      <name val="Arial"/>
      <family val="2"/>
    </font>
    <font>
      <u/>
      <sz val="12"/>
      <color indexed="12"/>
      <name val="新細明體"/>
      <family val="1"/>
      <charset val="136"/>
    </font>
    <font>
      <u/>
      <sz val="12"/>
      <color indexed="36"/>
      <name val="新細明體"/>
      <family val="1"/>
      <charset val="136"/>
    </font>
    <font>
      <sz val="12"/>
      <name val="新細明體"/>
      <family val="1"/>
      <charset val="136"/>
    </font>
    <font>
      <b/>
      <sz val="18"/>
      <color indexed="10"/>
      <name val="Times New Roman"/>
      <family val="1"/>
    </font>
    <font>
      <sz val="12"/>
      <name val="Times New Roman"/>
      <family val="1"/>
    </font>
    <font>
      <b/>
      <sz val="14"/>
      <name val="Times New Roman"/>
      <family val="1"/>
    </font>
    <font>
      <b/>
      <sz val="10"/>
      <name val="Times New Roman"/>
      <family val="1"/>
    </font>
    <font>
      <sz val="11"/>
      <name val="Times New Roman"/>
      <family val="1"/>
    </font>
    <font>
      <b/>
      <u/>
      <sz val="10"/>
      <name val="Arial"/>
      <family val="2"/>
    </font>
    <font>
      <sz val="10"/>
      <name val="Tahoma"/>
      <family val="2"/>
    </font>
    <font>
      <b/>
      <u/>
      <sz val="12"/>
      <name val="Arial"/>
      <family val="2"/>
    </font>
    <font>
      <sz val="11"/>
      <name val="Tahoma"/>
      <family val="2"/>
    </font>
    <font>
      <vertAlign val="subscript"/>
      <sz val="1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0"/>
      <name val="Arial"/>
    </font>
    <font>
      <b/>
      <sz val="11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rgb="FF000000"/>
      <name val="Calibri"/>
      <family val="2"/>
    </font>
    <font>
      <b/>
      <sz val="12"/>
      <color rgb="FFFFFFFF"/>
      <name val="Calibri"/>
      <family val="2"/>
    </font>
    <font>
      <sz val="12"/>
      <color rgb="FF000000"/>
      <name val="Calibri"/>
      <family val="2"/>
    </font>
    <font>
      <sz val="11"/>
      <color rgb="FF0070C0"/>
      <name val="Arial"/>
      <family val="2"/>
    </font>
    <font>
      <b/>
      <sz val="11"/>
      <color rgb="FF0070C0"/>
      <name val="Arial"/>
      <family val="2"/>
    </font>
    <font>
      <sz val="10"/>
      <color rgb="FFFF0000"/>
      <name val="Arial"/>
      <family val="2"/>
    </font>
    <font>
      <b/>
      <sz val="1"/>
      <color theme="0"/>
      <name val="Times New Roman"/>
      <family val="1"/>
    </font>
    <font>
      <sz val="1"/>
      <color theme="0"/>
      <name val="Arial"/>
      <family val="2"/>
    </font>
    <font>
      <b/>
      <sz val="1"/>
      <color theme="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4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mediumGray">
        <fgColor indexed="22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</patternFill>
    </fill>
    <fill>
      <patternFill patternType="solid">
        <fgColor rgb="FF7A0000"/>
        <bgColor indexed="64"/>
      </patternFill>
    </fill>
    <fill>
      <patternFill patternType="solid">
        <fgColor rgb="FFD7CBCB"/>
        <bgColor indexed="64"/>
      </patternFill>
    </fill>
    <fill>
      <patternFill patternType="solid">
        <fgColor rgb="FFECE7E7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theme="1"/>
      </patternFill>
    </fill>
  </fills>
  <borders count="59">
    <border>
      <left/>
      <right/>
      <top/>
      <bottom/>
      <diagonal/>
    </border>
    <border>
      <left/>
      <right/>
      <top/>
      <bottom style="medium">
        <color indexed="18"/>
      </bottom>
      <diagonal/>
    </border>
    <border>
      <left/>
      <right/>
      <top/>
      <bottom style="thin">
        <color indexed="8"/>
      </bottom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/>
      <top/>
      <bottom style="dashed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 style="thin">
        <color indexed="64"/>
      </left>
      <right style="medium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</borders>
  <cellStyleXfs count="140">
    <xf borderId="0" fillId="0" fontId="0" numFmtId="0"/>
    <xf borderId="0" fillId="0" fontId="21" numFmtId="169"/>
    <xf borderId="0" fillId="0" fontId="1" numFmtId="170"/>
    <xf borderId="0" fillId="0" fontId="1" numFmtId="170"/>
    <xf applyAlignment="0" applyBorder="0" applyFill="0" applyFont="0" applyProtection="0" borderId="0" fillId="0" fontId="1" numFmtId="171"/>
    <xf applyAlignment="0" applyBorder="0" applyFill="0" applyFont="0" applyProtection="0" borderId="0" fillId="0" fontId="1" numFmtId="172"/>
    <xf applyAlignment="0" applyBorder="0" applyFill="0" applyFont="0" applyProtection="0" borderId="0" fillId="0" fontId="1" numFmtId="165"/>
    <xf applyAlignment="0" applyBorder="0" applyFill="0" applyFont="0" applyProtection="0" borderId="0" fillId="0" fontId="1" numFmtId="171"/>
    <xf applyAlignment="0" applyBorder="0" applyFill="0" applyFont="0" applyProtection="0" borderId="0" fillId="0" fontId="1" numFmtId="39"/>
    <xf applyAlignment="0" applyBorder="0" applyFill="0" applyFont="0" applyProtection="0" borderId="0" fillId="0" fontId="21" numFmtId="173"/>
    <xf applyAlignment="0" applyBorder="0" applyFill="0" applyFont="0" applyProtection="0" borderId="0" fillId="0" fontId="1" numFmtId="174"/>
    <xf applyAlignment="0" applyBorder="0" applyFill="0" applyNumberFormat="0" applyProtection="0" borderId="0" fillId="0" fontId="22" numFmtId="0"/>
    <xf applyAlignment="0" applyFont="0" applyNumberFormat="0" applyProtection="0" borderId="0" fillId="2" fontId="21" numFmtId="1"/>
    <xf applyAlignment="0" applyBorder="0" applyFill="0" applyFont="0" applyProtection="0" borderId="0" fillId="0" fontId="1" numFmtId="175"/>
    <xf applyAlignment="0" applyBorder="0" applyFill="0" applyFont="0" applyProtection="0" borderId="0" fillId="0" fontId="1" numFmtId="176"/>
    <xf applyAlignment="0" applyBorder="0" applyFill="0" applyFont="0" applyProtection="0" borderId="0" fillId="0" fontId="1" numFmtId="177"/>
    <xf applyAlignment="0" applyBorder="0" applyFill="0" applyFont="0" applyProtection="0" borderId="0" fillId="0" fontId="1" numFmtId="44"/>
    <xf applyAlignment="0" applyBorder="0" applyFill="0" applyFont="0" applyProtection="0" borderId="0" fillId="0" fontId="1" numFmtId="178"/>
    <xf applyAlignment="0" applyBorder="0" applyFill="0" applyFont="0" applyProtection="0" borderId="0" fillId="0" fontId="1" numFmtId="42"/>
    <xf applyAlignment="0" applyBorder="0" applyFill="0" applyFont="0" applyProtection="0" borderId="0" fillId="0" fontId="1" numFmtId="179"/>
    <xf applyAlignment="0" applyBorder="0" applyFill="0" applyFont="0" applyProtection="0" borderId="0" fillId="0" fontId="1" numFmtId="39"/>
    <xf applyAlignment="0" applyBorder="0" applyFill="0" applyNumberFormat="0" applyProtection="0" borderId="0" fillId="0" fontId="23" numFmtId="0"/>
    <xf applyAlignment="0" applyBorder="0" applyFill="0" applyNumberFormat="0" applyProtection="0" borderId="0" fillId="0" fontId="24" numFmtId="0"/>
    <xf applyFill="0" applyNumberFormat="0" applyProtection="0" borderId="1" fillId="0" fontId="25" numFmtId="0">
      <alignment horizontal="center"/>
    </xf>
    <xf applyAlignment="0" applyFill="0" applyFont="0" applyNumberFormat="0" applyProtection="0" borderId="2" fillId="0" fontId="1" numFmtId="0"/>
    <xf applyBorder="0" applyFill="0" applyNumberFormat="0" applyProtection="0" borderId="0" fillId="0" fontId="25" numFmtId="0">
      <alignment horizontal="left"/>
    </xf>
    <xf applyBorder="0" applyFill="0" applyNumberFormat="0" applyProtection="0" borderId="0" fillId="0" fontId="26" numFmtId="0">
      <alignment horizontal="centerContinuous"/>
    </xf>
    <xf applyBorder="0" applyFill="0" borderId="0" fillId="0" fontId="26" numFmtId="180">
      <alignment horizontal="centerContinuous"/>
      <protection locked="0"/>
    </xf>
    <xf applyBorder="0" applyFill="0" borderId="0" fillId="0" fontId="1" numFmtId="181">
      <alignment horizontal="centerContinuous"/>
      <protection locked="0"/>
    </xf>
    <xf applyBorder="0" applyFill="0" borderId="0" fillId="0" fontId="1" numFmtId="181">
      <alignment horizontal="centerContinuous"/>
      <protection locked="0"/>
    </xf>
    <xf applyBorder="0" applyFill="0" applyProtection="0" borderId="0" fillId="0" fontId="1" numFmtId="0">
      <protection locked="0"/>
    </xf>
    <xf applyFill="0" borderId="0" fillId="0" fontId="1" numFmtId="182"/>
    <xf borderId="0" fillId="0" fontId="1" numFmtId="182">
      <alignment horizontal="center"/>
    </xf>
    <xf applyFill="0" borderId="0" fillId="0" fontId="1" numFmtId="0">
      <alignment horizontal="center" wrapText="1"/>
    </xf>
    <xf applyFill="0" borderId="3" fillId="0" fontId="12" numFmtId="182"/>
    <xf applyAlignment="0" applyFont="0" borderId="0" fillId="0" fontId="1" numFmtId="0"/>
    <xf applyAlignment="0" applyBorder="0" applyFill="0" applyFont="0" applyNumberFormat="0" applyProtection="0" borderId="4" fillId="0" fontId="1" numFmtId="0">
      <alignment horizontal="center" vertical="center" wrapText="1"/>
    </xf>
    <xf applyFill="0" borderId="4" fillId="0" fontId="1" numFmtId="0">
      <alignment horizontal="center" vertical="center" wrapText="1"/>
    </xf>
    <xf applyFill="0" borderId="5" fillId="0" fontId="5" numFmtId="182"/>
    <xf applyAlignment="0" applyFont="0" applyNumberFormat="0" borderId="0" fillId="0" fontId="1" numFmtId="0"/>
    <xf applyFill="0" borderId="4" fillId="0" fontId="5" numFmtId="0">
      <alignment horizontal="center" vertical="center" wrapText="1"/>
    </xf>
    <xf applyFill="0" borderId="4" fillId="0" fontId="5" numFmtId="0">
      <alignment horizontal="center" vertical="center" wrapText="1"/>
    </xf>
    <xf applyFill="0" borderId="0" fillId="0" fontId="11" numFmtId="182"/>
    <xf applyAlignment="0" applyFont="0" applyNumberFormat="0" borderId="0" fillId="0" fontId="1" numFmtId="0">
      <alignment horizontal="center"/>
    </xf>
    <xf applyFill="0" borderId="0" fillId="0" fontId="1" numFmtId="0">
      <alignment vertical="top" wrapText="1"/>
    </xf>
    <xf applyFill="0" borderId="4" fillId="0" fontId="1" numFmtId="0">
      <alignment horizontal="left" vertical="top" wrapText="1"/>
    </xf>
    <xf applyFill="0" borderId="0" fillId="0" fontId="1" numFmtId="182"/>
    <xf applyAlignment="0" applyFont="0" applyNumberFormat="0" borderId="0" fillId="0" fontId="1" numFmtId="0">
      <alignment horizontal="center"/>
    </xf>
    <xf applyFill="0" borderId="0" fillId="0" fontId="1" numFmtId="0">
      <alignment vertical="center" wrapText="1"/>
    </xf>
    <xf borderId="4" fillId="0" fontId="1" numFmtId="0">
      <alignment horizontal="left" vertical="center" wrapText="1"/>
    </xf>
    <xf applyFill="0" borderId="0" fillId="0" fontId="21" numFmtId="182"/>
    <xf applyAlignment="0" applyFont="0" applyNumberFormat="0" borderId="0" fillId="0" fontId="1" numFmtId="0">
      <alignment horizontal="center"/>
    </xf>
    <xf applyFill="0" borderId="0" fillId="0" fontId="1" numFmtId="0">
      <alignment horizontal="center" vertical="center" wrapText="1"/>
    </xf>
    <xf applyFill="0" borderId="0" fillId="0" fontId="1" numFmtId="0">
      <alignment horizontal="center" vertical="center" wrapText="1"/>
    </xf>
    <xf applyFill="0" borderId="0" fillId="0" fontId="27" numFmtId="182"/>
    <xf applyAlignment="0" applyFont="0" applyNumberFormat="0" borderId="0" fillId="0" fontId="1" numFmtId="0">
      <alignment horizontal="center"/>
    </xf>
    <xf applyFill="0" borderId="0" fillId="0" fontId="1" numFmtId="0">
      <alignment horizontal="center" vertical="center" wrapText="1"/>
    </xf>
    <xf applyFill="0" borderId="0" fillId="0" fontId="28" numFmtId="0">
      <alignment horizontal="center" vertical="center" wrapText="1"/>
    </xf>
    <xf applyFill="0" borderId="0" fillId="0" fontId="29" numFmtId="182"/>
    <xf applyAlignment="0" applyFont="0" applyNumberFormat="0" borderId="0" fillId="0" fontId="1" numFmtId="0">
      <alignment horizontal="center"/>
    </xf>
    <xf borderId="0" fillId="0" fontId="1" numFmtId="0">
      <alignment horizontal="center" wrapText="1"/>
    </xf>
    <xf applyFill="0" borderId="0" fillId="0" fontId="27" numFmtId="0">
      <alignment horizontal="center" wrapText="1"/>
    </xf>
    <xf borderId="0" fillId="4" fontId="13" numFmtId="0">
      <alignment horizontal="center" wrapText="1"/>
    </xf>
    <xf applyAlignment="0" applyBorder="0" applyFill="0" applyFont="0" applyProtection="0" borderId="0" fillId="0" fontId="1" numFmtId="43"/>
    <xf applyAlignment="0" applyBorder="0" applyFill="0" applyFont="0" applyProtection="0" borderId="0" fillId="0" fontId="1" numFmtId="43"/>
    <xf applyAlignment="0" applyBorder="0" applyFill="0" applyFont="0" applyProtection="0" borderId="0" fillId="0" fontId="1" numFmtId="183"/>
    <xf applyAlignment="0" applyBorder="0" applyFill="0" applyFont="0" applyProtection="0" borderId="0" fillId="0" fontId="1" numFmtId="184"/>
    <xf applyAlignment="0" applyFont="0" applyNumberFormat="0" applyProtection="0" borderId="6" fillId="5" fontId="1" numFmtId="0">
      <protection hidden="1"/>
    </xf>
    <xf applyAlignment="0" applyBorder="0" applyFill="0" applyNumberFormat="0" applyProtection="0" borderId="0" fillId="0" fontId="52" numFmtId="0">
      <alignment vertical="top"/>
      <protection locked="0"/>
    </xf>
    <xf applyAlignment="0" applyBorder="0" applyNumberFormat="0" applyProtection="0" borderId="7" fillId="6" fontId="4" numFmtId="10"/>
    <xf applyAlignment="0" applyBorder="0" applyNumberFormat="0" applyProtection="0" borderId="0" fillId="7" fontId="30" numFmtId="185">
      <alignment horizontal="right"/>
    </xf>
    <xf applyAlignment="0" applyBorder="0" applyNumberFormat="0" applyProtection="0" borderId="0" fillId="0" fontId="31" numFmtId="185"/>
    <xf applyAlignment="0" applyBorder="0" applyFill="0" applyNumberFormat="0" applyProtection="0" borderId="8" fillId="0" fontId="30" numFmtId="185"/>
    <xf applyAlignment="0" applyBorder="0" applyNumberFormat="0" applyProtection="0" borderId="0" fillId="0" fontId="1" numFmtId="186"/>
    <xf borderId="0" fillId="3" fontId="13" numFmtId="37"/>
    <xf borderId="0" fillId="0" fontId="21" numFmtId="187"/>
    <xf borderId="0" fillId="0" fontId="1" numFmtId="0"/>
    <xf borderId="0" fillId="0" fontId="1" numFmtId="0"/>
    <xf borderId="0" fillId="0" fontId="35" numFmtId="0">
      <alignment vertical="center"/>
    </xf>
    <xf borderId="0" fillId="0" fontId="1" numFmtId="0"/>
    <xf applyAlignment="0" applyBorder="0" applyFill="0" applyFont="0" applyProtection="0" borderId="0" fillId="0" fontId="1" numFmtId="9"/>
    <xf applyAlignment="0" applyBorder="0" applyFill="0" applyFont="0" applyProtection="0" borderId="0" fillId="0" fontId="1" numFmtId="10"/>
    <xf applyAlignment="0" applyBorder="0" applyFill="0" applyFont="0" applyNumberFormat="0" applyProtection="0" borderId="0" fillId="0" fontId="1" numFmtId="0">
      <alignment horizontal="left"/>
    </xf>
    <xf applyAlignment="0" applyBorder="0" applyFill="0" applyFont="0" applyProtection="0" borderId="0" fillId="0" fontId="1" numFmtId="15"/>
    <xf applyAlignment="0" applyBorder="0" applyFill="0" applyFont="0" applyProtection="0" borderId="0" fillId="0" fontId="1" numFmtId="4"/>
    <xf borderId="0" fillId="0" fontId="1" numFmtId="188"/>
    <xf borderId="9" fillId="0" fontId="1" numFmtId="0">
      <alignment horizontal="center"/>
    </xf>
    <xf applyAlignment="0" applyBorder="0" applyFill="0" applyFont="0" applyProtection="0" borderId="0" fillId="0" fontId="1" numFmtId="3"/>
    <xf applyAlignment="0" applyBorder="0" applyFont="0" applyNumberFormat="0" applyProtection="0" borderId="0" fillId="5" fontId="1" numFmtId="0"/>
    <xf applyFill="0" borderId="0" fillId="8" fontId="4" numFmtId="182"/>
    <xf borderId="0" fillId="0" fontId="4" numFmtId="0">
      <alignment horizontal="left" indent="7"/>
    </xf>
    <xf applyFill="0" borderId="0" fillId="0" fontId="3" numFmtId="0">
      <alignment horizontal="center" vertical="center" wrapText="1"/>
    </xf>
    <xf applyFill="0" borderId="0" fillId="0" fontId="12" numFmtId="182"/>
    <xf applyAlignment="0" applyBorder="0" applyFont="0" applyNumberFormat="0" borderId="7" fillId="0" fontId="2" numFmtId="0">
      <alignment horizontal="right"/>
    </xf>
    <xf applyAlignment="0" applyBorder="0" applyFill="0" applyNumberFormat="0" applyProtection="0" borderId="10" fillId="0" fontId="1" numFmtId="0"/>
    <xf applyAlignment="0" applyBorder="0" applyFill="0" applyNumberFormat="0" applyProtection="0" borderId="10" fillId="0" fontId="1" numFmtId="0"/>
    <xf applyFill="0" borderId="0" fillId="0" fontId="5" numFmtId="182"/>
    <xf applyAlignment="0" applyBorder="0" applyFont="0" applyNumberFormat="0" borderId="0" fillId="0" fontId="1" numFmtId="0"/>
    <xf applyFill="0" borderId="10" fillId="0" fontId="1" numFmtId="0">
      <alignment horizontal="left" indent="1" wrapText="1"/>
    </xf>
    <xf applyFill="0" borderId="10" fillId="0" fontId="12" numFmtId="0">
      <alignment horizontal="left" indent="1"/>
    </xf>
    <xf applyFill="0" borderId="0" fillId="0" fontId="11" numFmtId="182"/>
    <xf applyAlignment="0" applyBorder="0" applyFill="0" applyFont="0" applyNumberFormat="0" borderId="0" fillId="0" fontId="1" numFmtId="0"/>
    <xf applyFill="0" borderId="0" fillId="0" fontId="1" numFmtId="0">
      <alignment horizontal="left" indent="2"/>
    </xf>
    <xf applyFill="0" borderId="0" fillId="0" fontId="5" numFmtId="0">
      <alignment horizontal="left" indent="2"/>
    </xf>
    <xf applyFill="0" borderId="0" fillId="0" fontId="1" numFmtId="182"/>
    <xf applyAlignment="0" applyBorder="0" applyFont="0" applyNumberFormat="0" borderId="0" fillId="0" fontId="1" numFmtId="0"/>
    <xf borderId="0" fillId="0" fontId="1" numFmtId="0">
      <alignment horizontal="left" indent="3"/>
    </xf>
    <xf applyFill="0" borderId="0" fillId="0" fontId="32" numFmtId="0">
      <alignment horizontal="left" indent="3"/>
    </xf>
    <xf applyFill="0" borderId="0" fillId="0" fontId="21" numFmtId="182"/>
    <xf applyAlignment="0" applyBorder="0" applyFont="0" applyNumberFormat="0" borderId="0" fillId="0" fontId="1" numFmtId="0"/>
    <xf borderId="0" fillId="0" fontId="1" numFmtId="0">
      <alignment horizontal="left" indent="4"/>
    </xf>
    <xf applyFill="0" borderId="0" fillId="0" fontId="1" numFmtId="0">
      <alignment horizontal="left" indent="4"/>
    </xf>
    <xf applyFill="0" borderId="0" fillId="0" fontId="27" numFmtId="182"/>
    <xf applyAlignment="0" applyBorder="0" applyFont="0" applyNumberFormat="0" borderId="0" fillId="0" fontId="1" numFmtId="0"/>
    <xf borderId="0" fillId="0" fontId="1" numFmtId="0">
      <alignment horizontal="left" indent="5"/>
    </xf>
    <xf applyFill="0" borderId="0" fillId="0" fontId="28" numFmtId="0">
      <alignment horizontal="left" indent="5"/>
    </xf>
    <xf applyFill="0" borderId="0" fillId="0" fontId="29" numFmtId="182"/>
    <xf applyAlignment="0" applyBorder="0" applyFill="0" applyFont="0" applyNumberFormat="0" borderId="0" fillId="0" fontId="1" numFmtId="0"/>
    <xf applyFill="0" borderId="0" fillId="0" fontId="1" numFmtId="0">
      <alignment horizontal="left" indent="6"/>
    </xf>
    <xf applyFill="0" borderId="0" fillId="0" fontId="27" numFmtId="0">
      <alignment horizontal="left" indent="6"/>
    </xf>
    <xf borderId="0" fillId="0" fontId="1" numFmtId="1"/>
    <xf borderId="0" fillId="0" fontId="1" numFmtId="0"/>
    <xf applyAlignment="0" applyBorder="0" applyFill="0" applyFont="0" applyProtection="0" borderId="0" fillId="0" fontId="1" numFmtId="0"/>
    <xf borderId="0" fillId="0" fontId="1" numFmtId="0">
      <alignment vertical="top"/>
    </xf>
    <xf borderId="0" fillId="0" fontId="1" numFmtId="0">
      <alignment vertical="top"/>
    </xf>
    <xf borderId="0" fillId="0" fontId="1" numFmtId="0">
      <alignment vertical="top"/>
    </xf>
    <xf borderId="0" fillId="0" fontId="1" numFmtId="0">
      <alignment vertical="top"/>
    </xf>
    <xf borderId="0" fillId="9" fontId="4" numFmtId="0"/>
    <xf applyAlignment="0" applyBorder="0" applyFill="0" applyFont="0" applyProtection="0" borderId="0" fillId="0" fontId="1" numFmtId="189"/>
    <xf applyAlignment="0" applyBorder="0" applyFill="0" applyFont="0" applyProtection="0" borderId="0" fillId="0" fontId="1" numFmtId="190"/>
    <xf borderId="0" fillId="0" fontId="21" numFmtId="191"/>
    <xf borderId="0" fillId="0" fontId="1" numFmtId="192"/>
    <xf borderId="0" fillId="0" fontId="1" numFmtId="192"/>
    <xf borderId="0" fillId="0" fontId="1" numFmtId="0"/>
    <xf applyAlignment="0" applyBorder="0" applyFill="0" applyFont="0" applyProtection="0" borderId="0" fillId="0" fontId="1" numFmtId="41"/>
    <xf applyAlignment="0" applyBorder="0" applyFill="0" applyFont="0" applyProtection="0" borderId="0" fillId="0" fontId="1" numFmtId="43"/>
    <xf applyAlignment="0" applyBorder="0" applyFill="0" applyFont="0" applyProtection="0" borderId="0" fillId="0" fontId="1" numFmtId="42"/>
    <xf applyAlignment="0" applyBorder="0" applyFill="0" applyFont="0" applyProtection="0" borderId="0" fillId="0" fontId="1" numFmtId="44"/>
    <xf applyAlignment="0" applyBorder="0" applyFill="0" applyNumberFormat="0" applyProtection="0" borderId="0" fillId="0" fontId="33" numFmtId="0">
      <alignment vertical="top"/>
      <protection locked="0"/>
    </xf>
    <xf applyAlignment="0" applyBorder="0" applyFill="0" applyNumberFormat="0" applyProtection="0" borderId="0" fillId="0" fontId="34" numFmtId="0">
      <alignment vertical="top"/>
      <protection locked="0"/>
    </xf>
  </cellStyleXfs>
  <cellXfs count="614">
    <xf borderId="0" fillId="0" fontId="0" numFmtId="0" xfId="0"/>
    <xf applyBorder="1" borderId="0" fillId="0" fontId="0" numFmtId="0" xfId="0"/>
    <xf applyAlignment="1" applyBorder="1" borderId="0" fillId="0" fontId="0" numFmtId="0" xfId="0">
      <alignment horizontal="center"/>
    </xf>
    <xf applyBorder="1" applyFill="1" borderId="0" fillId="0" fontId="0" numFmtId="0" xfId="0"/>
    <xf applyAlignment="1" applyBorder="1" applyFont="1" borderId="0" fillId="0" fontId="3" numFmtId="0" xfId="0">
      <alignment horizontal="center"/>
    </xf>
    <xf applyBorder="1" applyFont="1" borderId="0" fillId="0" fontId="0" numFmtId="0" xfId="0"/>
    <xf applyBorder="1" applyFont="1" borderId="0" fillId="0" fontId="4" numFmtId="0" xfId="0"/>
    <xf applyBorder="1" applyFill="1" applyFont="1" borderId="0" fillId="0" fontId="5" numFmtId="0" xfId="0"/>
    <xf applyAlignment="1" applyBorder="1" applyFont="1" applyNumberFormat="1" applyProtection="1" borderId="0" fillId="0" fontId="5" numFmtId="17" xfId="0">
      <alignment horizontal="center"/>
      <protection locked="0"/>
    </xf>
    <xf applyAlignment="1" applyBorder="1" applyFont="1" applyNumberFormat="1" borderId="0" fillId="0" fontId="6" numFmtId="17" xfId="0">
      <alignment horizontal="center"/>
    </xf>
    <xf applyBorder="1" applyFont="1" borderId="0" fillId="0" fontId="6" numFmtId="0" xfId="0"/>
    <xf applyFont="1" borderId="0" fillId="0" fontId="0" numFmtId="0" xfId="0"/>
    <xf applyFont="1" borderId="0" fillId="0" fontId="4" numFmtId="0" xfId="0"/>
    <xf applyBorder="1" applyFill="1" applyFont="1" borderId="0" fillId="0" fontId="7" numFmtId="0" xfId="0"/>
    <xf applyAlignment="1" applyFont="1" borderId="0" fillId="0" fontId="8" numFmtId="0" xfId="0">
      <alignment vertical="top"/>
    </xf>
    <xf applyAlignment="1" applyBorder="1" applyFont="1" borderId="0" fillId="0" fontId="10" numFmtId="0" xfId="0">
      <alignment horizontal="center"/>
    </xf>
    <xf applyAlignment="1" applyFont="1" borderId="0" fillId="0" fontId="4" numFmtId="0" xfId="0">
      <alignment vertical="top"/>
    </xf>
    <xf applyAlignment="1" applyBorder="1" applyFont="1" borderId="0" fillId="0" fontId="2" numFmtId="0" xfId="0">
      <alignment horizontal="left"/>
    </xf>
    <xf applyBorder="1" applyFont="1" borderId="0" fillId="0" fontId="11" numFmtId="0" xfId="0"/>
    <xf applyAlignment="1" applyBorder="1" applyFill="1" applyFont="1" applyProtection="1" borderId="11" fillId="7" fontId="11" numFmtId="0" xfId="0">
      <alignment horizontal="center"/>
    </xf>
    <xf applyAlignment="1" applyBorder="1" applyFont="1" applyProtection="1" borderId="0" fillId="0" fontId="14" numFmtId="0" xfId="0">
      <alignment horizontal="center"/>
    </xf>
    <xf applyAlignment="1" applyBorder="1" applyFont="1" applyNumberFormat="1" applyProtection="1" borderId="12" fillId="0" fontId="11" numFmtId="17" xfId="0">
      <alignment horizontal="center"/>
      <protection locked="0"/>
    </xf>
    <xf applyAlignment="1" applyBorder="1" applyFill="1" applyFont="1" applyProtection="1" borderId="13" fillId="7" fontId="11" numFmtId="0" xfId="0">
      <alignment horizontal="center"/>
    </xf>
    <xf applyAlignment="1" applyBorder="1" applyFill="1" applyFont="1" applyNumberFormat="1" applyProtection="1" borderId="0" fillId="0" fontId="15" numFmtId="1" xfId="0">
      <alignment horizontal="center"/>
    </xf>
    <xf applyAlignment="1" applyBorder="1" applyFont="1" applyNumberFormat="1" borderId="0" fillId="0" fontId="11" numFmtId="17" xfId="0">
      <alignment horizontal="center"/>
    </xf>
    <xf applyBorder="1" applyFont="1" borderId="0" fillId="0" fontId="16" numFmtId="0" xfId="0"/>
    <xf applyAlignment="1" applyBorder="1" applyFill="1" applyFont="1" applyNumberFormat="1" applyProtection="1" borderId="0" fillId="7" fontId="16" numFmtId="164" xfId="0">
      <alignment horizontal="right" vertical="center"/>
      <protection locked="0"/>
    </xf>
    <xf applyAlignment="1" applyBorder="1" applyFill="1" applyFont="1" applyNumberFormat="1" applyProtection="1" borderId="14" fillId="7" fontId="16" numFmtId="164" xfId="0">
      <alignment horizontal="right" vertical="center"/>
      <protection locked="0"/>
    </xf>
    <xf applyAlignment="1" applyBorder="1" applyFill="1" applyFont="1" applyNumberFormat="1" applyProtection="1" borderId="15" fillId="7" fontId="16" numFmtId="2" xfId="0">
      <alignment horizontal="right" vertical="center"/>
    </xf>
    <xf applyAlignment="1" applyBorder="1" applyFont="1" applyNumberFormat="1" applyProtection="1" borderId="0" fillId="0" fontId="15" numFmtId="1" xfId="0">
      <alignment horizontal="center"/>
    </xf>
    <xf applyAlignment="1" applyBorder="1" applyFont="1" applyNumberFormat="1" borderId="0" fillId="0" fontId="16" numFmtId="3" xfId="0">
      <alignment horizontal="right"/>
    </xf>
    <xf applyBorder="1" applyFont="1" applyNumberFormat="1" borderId="0" fillId="0" fontId="16" numFmtId="3" xfId="0"/>
    <xf applyAlignment="1" applyBorder="1" applyFont="1" applyProtection="1" borderId="16" fillId="0" fontId="15" numFmtId="0" xfId="0">
      <alignment horizontal="right" vertical="center"/>
      <protection locked="0"/>
    </xf>
    <xf applyAlignment="1" applyBorder="1" applyFont="1" applyNumberFormat="1" applyProtection="1" borderId="0" fillId="0" fontId="16" numFmtId="164" xfId="0">
      <alignment horizontal="right" vertical="center"/>
    </xf>
    <xf applyAlignment="1" applyBorder="1" applyFill="1" applyFont="1" applyNumberFormat="1" applyProtection="1" borderId="16" fillId="0" fontId="16" numFmtId="164" xfId="0">
      <alignment horizontal="right" vertical="center"/>
    </xf>
    <xf applyAlignment="1" applyBorder="1" applyFont="1" applyNumberFormat="1" applyProtection="1" borderId="16" fillId="0" fontId="16" numFmtId="164" xfId="0">
      <alignment horizontal="right" vertical="center"/>
    </xf>
    <xf applyAlignment="1" applyBorder="1" applyFont="1" applyNumberFormat="1" applyProtection="1" borderId="16" fillId="0" fontId="16" numFmtId="164" xfId="0">
      <alignment horizontal="right" vertical="center"/>
      <protection locked="0"/>
    </xf>
    <xf applyAlignment="1" applyBorder="1" applyFont="1" applyNumberFormat="1" applyProtection="1" borderId="0" fillId="0" fontId="16" numFmtId="164" xfId="0">
      <alignment horizontal="right" vertical="center"/>
      <protection locked="0"/>
    </xf>
    <xf applyAlignment="1" applyBorder="1" applyFill="1" applyFont="1" applyNumberFormat="1" applyProtection="1" borderId="15" fillId="7" fontId="16" numFmtId="165" xfId="0">
      <alignment horizontal="right" vertical="center"/>
    </xf>
    <xf applyAlignment="1" applyBorder="1" applyFont="1" applyNumberFormat="1" borderId="0" fillId="0" fontId="16" numFmtId="166" xfId="63"/>
    <xf applyAlignment="1" applyBorder="1" applyFill="1" applyFont="1" applyNumberFormat="1" borderId="0" fillId="0" fontId="16" numFmtId="166" xfId="63">
      <alignment horizontal="right"/>
    </xf>
    <xf applyAlignment="1" applyBorder="1" applyFont="1" applyNumberFormat="1" borderId="0" fillId="0" fontId="16" numFmtId="166" xfId="63">
      <alignment horizontal="right"/>
    </xf>
    <xf applyAlignment="1" applyBorder="1" applyFont="1" borderId="0" fillId="0" fontId="16" numFmtId="0" xfId="0"/>
    <xf applyAlignment="1" applyBorder="1" applyFont="1" applyProtection="1" borderId="16" fillId="0" fontId="16" numFmtId="0" xfId="0">
      <alignment horizontal="right" vertical="center"/>
      <protection locked="0"/>
    </xf>
    <xf applyAlignment="1" applyBorder="1" applyFont="1" applyNumberFormat="1" applyProtection="1" borderId="17" fillId="0" fontId="16" numFmtId="164" xfId="0">
      <alignment horizontal="right" vertical="center"/>
    </xf>
    <xf applyAlignment="1" applyBorder="1" applyFill="1" applyFont="1" applyNumberFormat="1" borderId="0" fillId="0" fontId="16" numFmtId="167" xfId="0"/>
    <xf applyAlignment="1" applyBorder="1" applyFont="1" applyNumberFormat="1" borderId="0" fillId="0" fontId="16" numFmtId="167" xfId="0"/>
    <xf applyAlignment="1" applyBorder="1" applyFont="1" applyNumberFormat="1" borderId="0" fillId="0" fontId="16" numFmtId="167" xfId="0">
      <alignment horizontal="right"/>
    </xf>
    <xf applyAlignment="1" applyBorder="1" applyFont="1" applyProtection="1" borderId="18" fillId="0" fontId="16" numFmtId="0" xfId="0">
      <alignment horizontal="right" vertical="center"/>
      <protection locked="0"/>
    </xf>
    <xf applyAlignment="1" applyBorder="1" applyFont="1" applyNumberFormat="1" applyProtection="1" borderId="19" fillId="0" fontId="16" numFmtId="164" xfId="0">
      <alignment horizontal="right" vertical="center"/>
    </xf>
    <xf applyAlignment="1" applyBorder="1" applyFont="1" applyNumberFormat="1" applyProtection="1" borderId="18" fillId="0" fontId="16" numFmtId="164" xfId="0">
      <alignment horizontal="right" vertical="center"/>
    </xf>
    <xf applyAlignment="1" applyBorder="1" applyFont="1" applyNumberFormat="1" applyProtection="1" borderId="20" fillId="0" fontId="16" numFmtId="164" xfId="0">
      <alignment horizontal="right" vertical="center"/>
    </xf>
    <xf applyAlignment="1" applyBorder="1" applyFill="1" applyFont="1" applyNumberFormat="1" applyProtection="1" borderId="21" fillId="7" fontId="16" numFmtId="165" xfId="0">
      <alignment horizontal="right" vertical="center"/>
    </xf>
    <xf applyBorder="1" applyFill="1" applyFont="1" borderId="0" fillId="0" fontId="11" numFmtId="0" xfId="0"/>
    <xf applyBorder="1" applyFill="1" applyFont="1" borderId="0" fillId="0" fontId="16" numFmtId="9" xfId="80"/>
    <xf applyAlignment="1" applyBorder="1" applyFill="1" applyFont="1" borderId="0" fillId="0" fontId="16" numFmtId="9" xfId="80">
      <alignment horizontal="right"/>
    </xf>
    <xf applyAlignment="1" applyBorder="1" applyFill="1" applyFont="1" applyProtection="1" borderId="14" fillId="7" fontId="16" numFmtId="9" xfId="80">
      <alignment horizontal="right" vertical="center"/>
    </xf>
    <xf applyAlignment="1" applyBorder="1" applyFill="1" applyFont="1" applyProtection="1" borderId="22" fillId="7" fontId="16" numFmtId="9" xfId="80">
      <alignment horizontal="right" vertical="center"/>
      <protection locked="0"/>
    </xf>
    <xf applyAlignment="1" applyBorder="1" applyFill="1" applyFont="1" applyProtection="1" borderId="14" fillId="7" fontId="16" numFmtId="9" xfId="80">
      <alignment horizontal="right" vertical="center"/>
      <protection locked="0"/>
    </xf>
    <xf applyAlignment="1" applyBorder="1" applyFill="1" applyFont="1" applyProtection="1" borderId="23" fillId="7" fontId="16" numFmtId="9" xfId="80">
      <alignment horizontal="right" vertical="center"/>
      <protection locked="0"/>
    </xf>
    <xf applyAlignment="1" applyBorder="1" applyFill="1" applyFont="1" applyProtection="1" borderId="22" fillId="7" fontId="16" numFmtId="9" xfId="80">
      <alignment horizontal="right" vertical="center"/>
    </xf>
    <xf applyAlignment="1" applyBorder="1" applyFont="1" applyProtection="1" borderId="16" fillId="0" fontId="15" numFmtId="9" xfId="80">
      <alignment horizontal="right" vertical="center"/>
      <protection locked="0"/>
    </xf>
    <xf applyAlignment="1" applyBorder="1" applyFill="1" applyFont="1" applyProtection="1" borderId="15" fillId="0" fontId="16" numFmtId="9" xfId="80">
      <alignment horizontal="right" vertical="center"/>
    </xf>
    <xf applyAlignment="1" applyBorder="1" applyFill="1" applyFont="1" applyProtection="1" borderId="16" fillId="0" fontId="16" numFmtId="9" xfId="80">
      <alignment horizontal="right" vertical="center"/>
    </xf>
    <xf applyAlignment="1" applyBorder="1" applyFill="1" applyFont="1" applyProtection="1" borderId="16" fillId="0" fontId="17" numFmtId="9" xfId="80">
      <alignment horizontal="right" vertical="center"/>
    </xf>
    <xf applyAlignment="1" applyBorder="1" applyFill="1" applyFont="1" applyProtection="1" borderId="17" fillId="0" fontId="17" numFmtId="9" xfId="80">
      <alignment horizontal="right" vertical="center"/>
    </xf>
    <xf applyAlignment="1" applyBorder="1" applyFill="1" applyFont="1" applyProtection="1" borderId="15" fillId="7" fontId="16" numFmtId="9" xfId="80">
      <alignment horizontal="right" vertical="center"/>
    </xf>
    <xf applyAlignment="1" applyBorder="1" applyFill="1" applyFont="1" applyProtection="1" borderId="24" fillId="0" fontId="11" numFmtId="9" xfId="80">
      <alignment horizontal="right" vertical="center"/>
    </xf>
    <xf applyAlignment="1" applyBorder="1" applyFont="1" applyProtection="1" borderId="16" fillId="0" fontId="16" numFmtId="9" xfId="80">
      <alignment horizontal="right" vertical="center"/>
      <protection locked="0"/>
    </xf>
    <xf applyAlignment="1" applyBorder="1" applyFill="1" applyFont="1" applyProtection="1" borderId="0" fillId="0" fontId="16" numFmtId="9" xfId="80">
      <alignment horizontal="right" vertical="center"/>
    </xf>
    <xf applyAlignment="1" applyBorder="1" applyFill="1" applyFont="1" applyProtection="1" borderId="16" fillId="7" fontId="16" numFmtId="9" xfId="80">
      <alignment horizontal="right" vertical="center"/>
    </xf>
    <xf applyAlignment="1" applyBorder="1" applyFont="1" borderId="0" fillId="0" fontId="11" numFmtId="0" xfId="0"/>
    <xf applyAlignment="1" applyBorder="1" applyFont="1" applyProtection="1" borderId="13" fillId="0" fontId="16" numFmtId="9" xfId="80">
      <alignment horizontal="right" vertical="center"/>
      <protection locked="0"/>
    </xf>
    <xf applyAlignment="1" applyBorder="1" applyFill="1" applyFont="1" applyProtection="1" borderId="25" fillId="0" fontId="16" numFmtId="9" xfId="80">
      <alignment horizontal="right" vertical="center"/>
    </xf>
    <xf applyAlignment="1" applyBorder="1" applyFill="1" applyFont="1" applyProtection="1" borderId="13" fillId="0" fontId="16" numFmtId="9" xfId="80">
      <alignment horizontal="right" vertical="center"/>
    </xf>
    <xf applyAlignment="1" applyBorder="1" applyFill="1" applyFont="1" applyProtection="1" borderId="26" fillId="0" fontId="16" numFmtId="9" xfId="80">
      <alignment horizontal="right" vertical="center"/>
    </xf>
    <xf applyAlignment="1" applyBorder="1" applyFill="1" applyFont="1" applyProtection="1" borderId="13" fillId="7" fontId="16" numFmtId="9" xfId="80">
      <alignment horizontal="right" vertical="center"/>
    </xf>
    <xf applyAlignment="1" applyBorder="1" applyFill="1" applyFont="1" applyNumberFormat="1" applyProtection="1" borderId="16" fillId="7" fontId="16" numFmtId="1" xfId="0">
      <alignment horizontal="right" vertical="center"/>
    </xf>
    <xf applyAlignment="1" applyBorder="1" applyFill="1" applyFont="1" applyNumberFormat="1" applyProtection="1" borderId="0" fillId="7" fontId="18" numFmtId="164" xfId="0">
      <alignment horizontal="right" vertical="center"/>
      <protection locked="0"/>
    </xf>
    <xf applyAlignment="1" applyBorder="1" applyFill="1" applyFont="1" applyNumberFormat="1" applyProtection="1" borderId="16" fillId="7" fontId="19" numFmtId="164" xfId="0">
      <alignment horizontal="left" vertical="center"/>
      <protection locked="0"/>
    </xf>
    <xf applyAlignment="1" applyBorder="1" applyFill="1" applyFont="1" applyNumberFormat="1" applyProtection="1" borderId="16" fillId="7" fontId="15" numFmtId="164" xfId="0">
      <alignment horizontal="right" vertical="center"/>
      <protection locked="0"/>
    </xf>
    <xf applyAlignment="1" applyBorder="1" applyFill="1" applyFont="1" applyProtection="1" borderId="14" fillId="7" fontId="16" numFmtId="0" xfId="0">
      <alignment horizontal="right" vertical="center"/>
      <protection locked="0"/>
    </xf>
    <xf applyAlignment="1" applyBorder="1" applyFill="1" applyFont="1" applyNumberFormat="1" applyProtection="1" borderId="0" fillId="7" fontId="15" numFmtId="164" xfId="0">
      <alignment horizontal="right" vertical="center"/>
      <protection locked="0"/>
    </xf>
    <xf applyAlignment="1" applyBorder="1" applyFont="1" applyNumberFormat="1" applyProtection="1" borderId="15" fillId="0" fontId="16" numFmtId="165" xfId="63">
      <alignment horizontal="right" vertical="center"/>
    </xf>
    <xf applyAlignment="1" applyBorder="1" applyFont="1" applyNumberFormat="1" applyProtection="1" borderId="16" fillId="0" fontId="16" numFmtId="165" xfId="63">
      <alignment horizontal="right" vertical="center"/>
    </xf>
    <xf applyAlignment="1" applyBorder="1" applyFill="1" applyFont="1" applyNumberFormat="1" applyProtection="1" borderId="16" fillId="0" fontId="16" numFmtId="165" xfId="63">
      <alignment horizontal="right" vertical="center"/>
    </xf>
    <xf applyAlignment="1" applyBorder="1" applyFont="1" applyNumberFormat="1" applyProtection="1" borderId="16" fillId="0" fontId="16" numFmtId="165" xfId="63">
      <alignment horizontal="right" vertical="center"/>
      <protection locked="0"/>
    </xf>
    <xf applyAlignment="1" applyBorder="1" applyFont="1" applyNumberFormat="1" applyProtection="1" borderId="17" fillId="0" fontId="16" numFmtId="165" xfId="63">
      <alignment horizontal="right" vertical="center"/>
      <protection locked="0"/>
    </xf>
    <xf applyAlignment="1" applyBorder="1" applyFill="1" applyFont="1" applyNumberFormat="1" applyProtection="1" borderId="15" fillId="0" fontId="16" numFmtId="165" xfId="63">
      <alignment horizontal="right" vertical="center"/>
    </xf>
    <xf applyAlignment="1" applyBorder="1" applyFill="1" applyFont="1" applyNumberFormat="1" applyProtection="1" borderId="17" fillId="0" fontId="16" numFmtId="165" xfId="63">
      <alignment horizontal="right" vertical="center"/>
    </xf>
    <xf applyAlignment="1" applyBorder="1" applyFont="1" applyNumberFormat="1" applyProtection="1" borderId="25" fillId="0" fontId="16" numFmtId="165" xfId="63">
      <alignment horizontal="right" vertical="center"/>
    </xf>
    <xf applyAlignment="1" applyBorder="1" applyFont="1" applyNumberFormat="1" applyProtection="1" borderId="13" fillId="0" fontId="16" numFmtId="165" xfId="63">
      <alignment horizontal="right" vertical="center"/>
    </xf>
    <xf applyAlignment="1" applyBorder="1" applyFont="1" applyNumberFormat="1" applyProtection="1" borderId="27" fillId="0" fontId="16" numFmtId="165" xfId="63">
      <alignment horizontal="right" vertical="center"/>
    </xf>
    <xf applyAlignment="1" applyBorder="1" applyFill="1" applyFont="1" applyNumberFormat="1" applyProtection="1" borderId="13" fillId="7" fontId="16" numFmtId="165" xfId="0">
      <alignment horizontal="right" vertical="center"/>
    </xf>
    <xf applyAlignment="1" applyBorder="1" applyFill="1" applyFont="1" applyNumberFormat="1" applyProtection="1" borderId="16" fillId="7" fontId="16" numFmtId="166" xfId="63">
      <alignment horizontal="right" vertical="center"/>
    </xf>
    <xf applyAlignment="1" applyBorder="1" applyFill="1" applyFont="1" applyProtection="1" borderId="15" fillId="7" fontId="16" numFmtId="9" xfId="80">
      <alignment horizontal="right" vertical="center"/>
      <protection locked="0"/>
    </xf>
    <xf applyAlignment="1" applyBorder="1" applyFill="1" applyFont="1" applyProtection="1" borderId="16" fillId="7" fontId="16" numFmtId="9" xfId="80">
      <alignment horizontal="right" vertical="center"/>
      <protection locked="0"/>
    </xf>
    <xf applyAlignment="1" applyBorder="1" applyFill="1" applyFont="1" applyNumberFormat="1" applyProtection="1" borderId="16" fillId="7" fontId="20" numFmtId="164" xfId="0">
      <alignment horizontal="left" vertical="center"/>
      <protection locked="0"/>
    </xf>
    <xf applyAlignment="1" applyBorder="1" applyFill="1" applyFont="1" applyProtection="1" borderId="0" fillId="7" fontId="16" numFmtId="9" xfId="80">
      <alignment horizontal="right" vertical="center"/>
      <protection locked="0"/>
    </xf>
    <xf applyAlignment="1" applyBorder="1" applyFont="1" applyNumberFormat="1" applyProtection="1" borderId="16" fillId="0" fontId="15" numFmtId="166" xfId="63">
      <alignment horizontal="right" vertical="center"/>
      <protection locked="0"/>
    </xf>
    <xf applyAlignment="1" applyBorder="1" applyFont="1" applyNumberFormat="1" applyProtection="1" borderId="15" fillId="0" fontId="16" numFmtId="3" xfId="0">
      <alignment horizontal="right" vertical="center"/>
    </xf>
    <xf applyAlignment="1" applyBorder="1" applyFill="1" applyFont="1" applyNumberFormat="1" applyProtection="1" borderId="16" fillId="0" fontId="16" numFmtId="3" xfId="0">
      <alignment horizontal="right" vertical="center"/>
    </xf>
    <xf applyAlignment="1" applyBorder="1" applyFill="1" applyFont="1" applyNumberFormat="1" applyProtection="1" borderId="16" fillId="0" fontId="16" numFmtId="3" xfId="0">
      <alignment horizontal="right" vertical="center"/>
      <protection locked="0"/>
    </xf>
    <xf applyAlignment="1" applyBorder="1" applyFill="1" applyFont="1" applyNumberFormat="1" applyProtection="1" borderId="17" fillId="0" fontId="16" numFmtId="3" xfId="0">
      <alignment horizontal="right" vertical="center"/>
      <protection locked="0"/>
    </xf>
    <xf applyAlignment="1" applyBorder="1" applyFill="1" applyFont="1" applyNumberFormat="1" applyProtection="1" borderId="15" fillId="7" fontId="16" numFmtId="166" xfId="0">
      <alignment horizontal="right" vertical="center"/>
    </xf>
    <xf applyAlignment="1" applyBorder="1" applyFont="1" applyNumberFormat="1" applyProtection="1" borderId="16" fillId="0" fontId="16" numFmtId="166" xfId="63">
      <alignment horizontal="right" vertical="center"/>
      <protection locked="0"/>
    </xf>
    <xf applyAlignment="1" applyBorder="1" applyFill="1" applyFont="1" applyNumberFormat="1" applyProtection="1" borderId="15" fillId="0" fontId="16" numFmtId="3" xfId="0">
      <alignment horizontal="right" vertical="center"/>
    </xf>
    <xf applyAlignment="1" applyBorder="1" applyFill="1" applyFont="1" applyNumberFormat="1" applyProtection="1" borderId="17" fillId="0" fontId="16" numFmtId="3" xfId="0">
      <alignment horizontal="right" vertical="center"/>
    </xf>
    <xf applyAlignment="1" applyBorder="1" applyFill="1" applyFont="1" applyNumberFormat="1" applyProtection="1" borderId="16" fillId="7" fontId="16" numFmtId="166" xfId="0">
      <alignment horizontal="right" vertical="center"/>
    </xf>
    <xf applyAlignment="1" applyBorder="1" applyFill="1" applyFont="1" applyNumberFormat="1" applyProtection="1" borderId="22" fillId="7" fontId="16" numFmtId="166" xfId="0">
      <alignment horizontal="right" vertical="center"/>
    </xf>
    <xf applyAlignment="1" applyBorder="1" applyFill="1" applyFont="1" applyNumberFormat="1" applyProtection="1" borderId="14" fillId="7" fontId="16" numFmtId="166" xfId="63">
      <alignment horizontal="right" vertical="center"/>
    </xf>
    <xf applyAlignment="1" applyBorder="1" applyFill="1" applyFont="1" applyNumberFormat="1" applyProtection="1" borderId="22" fillId="7" fontId="16" numFmtId="3" xfId="0">
      <alignment horizontal="right" vertical="center"/>
      <protection locked="0"/>
    </xf>
    <xf applyAlignment="1" applyBorder="1" applyFill="1" applyFont="1" applyNumberFormat="1" applyProtection="1" borderId="14" fillId="7" fontId="16" numFmtId="3" xfId="0">
      <alignment horizontal="right" vertical="center"/>
      <protection locked="0"/>
    </xf>
    <xf applyAlignment="1" applyBorder="1" applyFill="1" applyFont="1" applyNumberFormat="1" applyProtection="1" borderId="28" fillId="7" fontId="16" numFmtId="3" xfId="0">
      <alignment horizontal="right" vertical="center"/>
      <protection locked="0"/>
    </xf>
    <xf applyAlignment="1" applyBorder="1" applyFill="1" applyFont="1" applyNumberFormat="1" applyProtection="1" borderId="16" fillId="0" fontId="15" numFmtId="166" xfId="63">
      <alignment horizontal="right" vertical="center"/>
      <protection locked="0"/>
    </xf>
    <xf applyAlignment="1" applyBorder="1" applyFont="1" applyNumberFormat="1" applyProtection="1" borderId="15" fillId="0" fontId="16" numFmtId="37" xfId="63">
      <alignment horizontal="right" vertical="center"/>
    </xf>
    <xf applyAlignment="1" applyBorder="1" applyFill="1" applyFont="1" applyNumberFormat="1" applyProtection="1" borderId="16" fillId="0" fontId="16" numFmtId="37" xfId="63">
      <alignment horizontal="right" vertical="center"/>
    </xf>
    <xf applyAlignment="1" applyBorder="1" applyFont="1" applyNumberFormat="1" applyProtection="1" borderId="16" fillId="0" fontId="16" numFmtId="37" xfId="63">
      <alignment horizontal="right" vertical="center"/>
    </xf>
    <xf applyAlignment="1" applyBorder="1" applyFont="1" applyNumberFormat="1" applyProtection="1" borderId="17" fillId="0" fontId="16" numFmtId="37" xfId="63">
      <alignment horizontal="right" vertical="center"/>
    </xf>
    <xf applyAlignment="1" applyBorder="1" applyFill="1" applyFont="1" applyNumberFormat="1" applyProtection="1" borderId="13" fillId="0" fontId="16" numFmtId="166" xfId="63">
      <alignment horizontal="right" vertical="center"/>
      <protection locked="0"/>
    </xf>
    <xf applyAlignment="1" applyBorder="1" applyFont="1" applyNumberFormat="1" applyProtection="1" borderId="25" fillId="0" fontId="16" numFmtId="37" xfId="63">
      <alignment horizontal="right" vertical="center"/>
    </xf>
    <xf applyAlignment="1" applyBorder="1" applyFont="1" applyNumberFormat="1" applyProtection="1" borderId="13" fillId="0" fontId="16" numFmtId="37" xfId="63">
      <alignment horizontal="right" vertical="center"/>
    </xf>
    <xf applyAlignment="1" applyBorder="1" applyFont="1" applyNumberFormat="1" applyProtection="1" borderId="27" fillId="0" fontId="16" numFmtId="37" xfId="63">
      <alignment horizontal="right" vertical="center"/>
    </xf>
    <xf applyAlignment="1" applyBorder="1" applyFill="1" applyFont="1" applyNumberFormat="1" applyProtection="1" borderId="13" fillId="7" fontId="16" numFmtId="166" xfId="0">
      <alignment horizontal="right" vertical="center"/>
    </xf>
    <xf applyAlignment="1" applyBorder="1" applyFill="1" applyFont="1" applyNumberFormat="1" applyProtection="1" borderId="16" fillId="7" fontId="16" numFmtId="167" xfId="0">
      <alignment horizontal="right" vertical="center"/>
    </xf>
    <xf applyAlignment="1" applyBorder="1" applyFill="1" applyFont="1" applyNumberFormat="1" applyProtection="1" borderId="15" fillId="7" fontId="16" numFmtId="167" xfId="0">
      <alignment horizontal="right" vertical="center"/>
      <protection locked="0"/>
    </xf>
    <xf applyAlignment="1" applyBorder="1" applyFill="1" applyFont="1" applyNumberFormat="1" applyProtection="1" borderId="16" fillId="7" fontId="16" numFmtId="167" xfId="0">
      <alignment horizontal="right" vertical="center"/>
      <protection locked="0"/>
    </xf>
    <xf applyAlignment="1" applyBorder="1" applyFill="1" applyFont="1" applyNumberFormat="1" applyProtection="1" borderId="17" fillId="7" fontId="16" numFmtId="167" xfId="0">
      <alignment horizontal="right" vertical="center"/>
      <protection locked="0"/>
    </xf>
    <xf applyAlignment="1" applyBorder="1" applyFill="1" applyFont="1" applyNumberFormat="1" applyProtection="1" borderId="15" fillId="7" fontId="16" numFmtId="167" xfId="0">
      <alignment horizontal="right" vertical="center"/>
    </xf>
    <xf applyAlignment="1" applyBorder="1" applyFont="1" applyNumberFormat="1" applyProtection="1" borderId="16" fillId="0" fontId="15" numFmtId="167" xfId="0">
      <alignment horizontal="right" vertical="center"/>
      <protection locked="0"/>
    </xf>
    <xf applyAlignment="1" applyBorder="1" applyFill="1" applyFont="1" applyNumberFormat="1" applyProtection="1" borderId="15" fillId="0" fontId="16" numFmtId="168" xfId="63">
      <alignment horizontal="right" vertical="center"/>
      <protection locked="0"/>
    </xf>
    <xf applyAlignment="1" applyBorder="1" applyFill="1" applyFont="1" applyNumberFormat="1" applyProtection="1" borderId="16" fillId="0" fontId="16" numFmtId="168" xfId="63">
      <alignment horizontal="right" vertical="center"/>
      <protection locked="0"/>
    </xf>
    <xf applyAlignment="1" applyBorder="1" applyFill="1" applyFont="1" applyNumberFormat="1" applyProtection="1" borderId="16" fillId="0" fontId="16" numFmtId="168" xfId="0">
      <alignment horizontal="right" vertical="center"/>
      <protection locked="0"/>
    </xf>
    <xf applyAlignment="1" applyBorder="1" applyFont="1" applyNumberFormat="1" applyProtection="1" borderId="16" fillId="0" fontId="16" numFmtId="168" xfId="0">
      <alignment horizontal="right" vertical="center"/>
      <protection locked="0"/>
    </xf>
    <xf applyAlignment="1" applyBorder="1" applyFont="1" applyNumberFormat="1" applyProtection="1" borderId="0" fillId="0" fontId="16" numFmtId="168" xfId="0">
      <alignment horizontal="right" vertical="center"/>
      <protection locked="0"/>
    </xf>
    <xf applyAlignment="1" applyBorder="1" applyFill="1" applyFont="1" applyNumberFormat="1" applyProtection="1" borderId="16" fillId="7" fontId="16" numFmtId="165" xfId="0">
      <alignment horizontal="right" vertical="center"/>
    </xf>
    <xf applyAlignment="1" applyBorder="1" applyFill="1" applyFont="1" applyNumberFormat="1" applyProtection="1" borderId="16" fillId="0" fontId="16" numFmtId="167" xfId="0">
      <alignment horizontal="right" vertical="center"/>
      <protection locked="0"/>
    </xf>
    <xf applyAlignment="1" applyBorder="1" applyFill="1" applyFont="1" applyNumberFormat="1" applyProtection="1" borderId="15" fillId="0" fontId="16" numFmtId="168" xfId="0">
      <alignment horizontal="right" vertical="center"/>
    </xf>
    <xf applyAlignment="1" applyBorder="1" applyFont="1" applyNumberFormat="1" applyProtection="1" borderId="16" fillId="0" fontId="16" numFmtId="167" xfId="0">
      <alignment horizontal="right" vertical="center"/>
      <protection locked="0"/>
    </xf>
    <xf applyAlignment="1" applyBorder="1" applyFill="1" applyFont="1" applyNumberFormat="1" applyProtection="1" borderId="15" fillId="0" fontId="16" numFmtId="168" xfId="63">
      <alignment horizontal="right" vertical="center"/>
    </xf>
    <xf applyAlignment="1" applyBorder="1" applyFill="1" applyFont="1" applyNumberFormat="1" applyProtection="1" borderId="16" fillId="0" fontId="16" numFmtId="168" xfId="63">
      <alignment horizontal="right" vertical="center"/>
    </xf>
    <xf applyAlignment="1" applyBorder="1" applyFont="1" applyNumberFormat="1" applyProtection="1" borderId="16" fillId="0" fontId="16" numFmtId="168" xfId="0">
      <alignment horizontal="right" vertical="center"/>
    </xf>
    <xf applyAlignment="1" applyBorder="1" applyFont="1" applyNumberFormat="1" applyProtection="1" borderId="0" fillId="0" fontId="16" numFmtId="168" xfId="0">
      <alignment horizontal="right" vertical="center"/>
    </xf>
    <xf applyAlignment="1" applyBorder="1" applyFill="1" applyFont="1" applyNumberFormat="1" applyProtection="1" borderId="22" fillId="7" fontId="16" numFmtId="167" xfId="0">
      <alignment horizontal="right" vertical="center"/>
      <protection locked="0"/>
    </xf>
    <xf applyAlignment="1" applyBorder="1" applyFill="1" applyFont="1" applyNumberFormat="1" applyProtection="1" borderId="14" fillId="7" fontId="16" numFmtId="167" xfId="0">
      <alignment horizontal="right" vertical="center"/>
      <protection locked="0"/>
    </xf>
    <xf applyAlignment="1" applyBorder="1" applyFill="1" applyFont="1" applyNumberFormat="1" applyProtection="1" borderId="28" fillId="7" fontId="16" numFmtId="167" xfId="0">
      <alignment horizontal="right" vertical="center"/>
      <protection locked="0"/>
    </xf>
    <xf applyAlignment="1" applyBorder="1" applyFill="1" applyFont="1" applyNumberFormat="1" applyProtection="1" borderId="22" fillId="7" fontId="16" numFmtId="167" xfId="0">
      <alignment horizontal="right" vertical="center"/>
    </xf>
    <xf applyAlignment="1" applyBorder="1" applyFill="1" applyFont="1" applyProtection="1" borderId="16" fillId="0" fontId="16" numFmtId="9" xfId="80">
      <alignment horizontal="right" vertical="center"/>
      <protection locked="0"/>
    </xf>
    <xf applyAlignment="1" applyBorder="1" applyFill="1" applyFont="1" applyProtection="1" borderId="17" fillId="0" fontId="16" numFmtId="9" xfId="80">
      <alignment horizontal="right" vertical="center"/>
      <protection locked="0"/>
    </xf>
    <xf applyAlignment="1" applyBorder="1" applyFont="1" applyNumberFormat="1" applyProtection="1" borderId="13" fillId="0" fontId="16" numFmtId="167" xfId="0">
      <alignment horizontal="right" vertical="center"/>
      <protection locked="0"/>
    </xf>
    <xf applyAlignment="1" applyBorder="1" applyFill="1" applyFont="1" applyNumberFormat="1" applyProtection="1" borderId="14" fillId="7" fontId="16" numFmtId="9" xfId="0">
      <alignment horizontal="right" vertical="center"/>
    </xf>
    <xf applyAlignment="1" applyBorder="1" applyFill="1" applyFont="1" applyProtection="1" borderId="16" fillId="0" fontId="15" numFmtId="9" xfId="80">
      <alignment horizontal="right" vertical="center"/>
      <protection locked="0"/>
    </xf>
    <xf applyAlignment="1" applyBorder="1" applyFont="1" applyProtection="1" borderId="16" fillId="0" fontId="16" numFmtId="9" xfId="80">
      <alignment horizontal="right" vertical="center"/>
    </xf>
    <xf applyAlignment="1" applyBorder="1" applyFont="1" applyProtection="1" borderId="0" fillId="0" fontId="16" numFmtId="9" xfId="80">
      <alignment horizontal="right" vertical="center"/>
      <protection locked="0"/>
    </xf>
    <xf applyAlignment="1" applyBorder="1" applyFont="1" applyProtection="1" borderId="13" fillId="0" fontId="16" numFmtId="0" xfId="0">
      <alignment horizontal="right" vertical="center"/>
      <protection locked="0"/>
    </xf>
    <xf applyAlignment="1" applyBorder="1" applyFont="1" applyProtection="1" borderId="13" fillId="0" fontId="16" numFmtId="9" xfId="80">
      <alignment horizontal="right" vertical="center"/>
    </xf>
    <xf applyAlignment="1" applyBorder="1" applyFont="1" applyProtection="1" borderId="27" fillId="0" fontId="16" numFmtId="9" xfId="80">
      <alignment horizontal="right" vertical="center"/>
    </xf>
    <xf applyAlignment="1" applyBorder="1" applyFill="1" applyFont="1" applyProtection="1" borderId="15" fillId="7" fontId="16" numFmtId="0" xfId="0">
      <alignment horizontal="right" vertical="center"/>
      <protection locked="0"/>
    </xf>
    <xf applyAlignment="1" applyBorder="1" applyFill="1" applyFont="1" applyProtection="1" borderId="16" fillId="7" fontId="16" numFmtId="0" xfId="0">
      <alignment horizontal="right" vertical="center"/>
      <protection locked="0"/>
    </xf>
    <xf applyAlignment="1" applyBorder="1" applyFill="1" applyFont="1" applyProtection="1" borderId="0" fillId="7" fontId="16" numFmtId="0" xfId="0">
      <alignment horizontal="right" vertical="center"/>
      <protection locked="0"/>
    </xf>
    <xf applyAlignment="1" applyBorder="1" applyFill="1" applyFont="1" applyProtection="1" borderId="15" fillId="7" fontId="16" numFmtId="0" xfId="0">
      <alignment horizontal="right" vertical="center"/>
    </xf>
    <xf applyAlignment="1" applyBorder="1" applyFill="1" applyFont="1" applyProtection="1" borderId="24" fillId="7" fontId="11" numFmtId="0" xfId="0">
      <alignment horizontal="right" vertical="center"/>
    </xf>
    <xf applyAlignment="1" applyBorder="1" applyFill="1" applyFont="1" applyProtection="1" borderId="0" fillId="0" fontId="17" numFmtId="9" xfId="80">
      <alignment horizontal="right" vertical="center"/>
      <protection locked="0"/>
    </xf>
    <xf applyBorder="1" applyFill="1" applyFont="1" applyNumberFormat="1" borderId="15" fillId="0" fontId="16" numFmtId="9" xfId="0"/>
    <xf applyAlignment="1" applyBorder="1" applyFill="1" applyFont="1" applyProtection="1" borderId="28" fillId="7" fontId="16" numFmtId="9" xfId="80">
      <alignment horizontal="right" vertical="center"/>
      <protection locked="0"/>
    </xf>
    <xf applyAlignment="1" applyBorder="1" applyFont="1" applyProtection="1" borderId="15" fillId="0" fontId="16" numFmtId="9" xfId="80">
      <alignment horizontal="right" vertical="center"/>
    </xf>
    <xf applyBorder="1" applyFill="1" applyFont="1" applyProtection="1" borderId="16" fillId="0" fontId="16" numFmtId="9" xfId="80"/>
    <xf applyAlignment="1" applyBorder="1" applyFont="1" applyNumberFormat="1" applyProtection="1" borderId="16" fillId="0" fontId="16" numFmtId="9" xfId="0">
      <alignment horizontal="right" vertical="center"/>
      <protection locked="0"/>
    </xf>
    <xf applyAlignment="1" applyBorder="1" applyFont="1" applyProtection="1" borderId="29" fillId="0" fontId="16" numFmtId="9" xfId="80">
      <alignment horizontal="right" vertical="center"/>
      <protection locked="0"/>
    </xf>
    <xf applyAlignment="1" applyBorder="1" applyFont="1" applyProtection="1" borderId="30" fillId="0" fontId="16" numFmtId="9" xfId="80">
      <alignment horizontal="right" vertical="center"/>
    </xf>
    <xf applyBorder="1" applyFill="1" applyFont="1" applyProtection="1" borderId="29" fillId="0" fontId="16" numFmtId="9" xfId="80"/>
    <xf applyAlignment="1" applyBorder="1" applyFont="1" applyProtection="1" borderId="29" fillId="0" fontId="16" numFmtId="9" xfId="80">
      <alignment horizontal="right" vertical="center"/>
    </xf>
    <xf applyAlignment="1" applyBorder="1" applyFont="1" applyProtection="1" borderId="9" fillId="0" fontId="16" numFmtId="9" xfId="80">
      <alignment horizontal="right" vertical="center"/>
      <protection locked="0"/>
    </xf>
    <xf applyAlignment="1" applyBorder="1" applyFont="1" applyNumberFormat="1" borderId="0" fillId="0" fontId="3" numFmtId="1" xfId="0">
      <alignment horizontal="center"/>
    </xf>
    <xf applyAlignment="1" borderId="0" fillId="0" fontId="0" numFmtId="0" xfId="0">
      <alignment horizontal="center"/>
    </xf>
    <xf applyFill="1" borderId="0" fillId="0" fontId="0" numFmtId="0" xfId="0"/>
    <xf applyAlignment="1" applyFont="1" borderId="0" fillId="0" fontId="3" numFmtId="0" xfId="0">
      <alignment horizontal="center"/>
    </xf>
    <xf applyFont="1" borderId="0" fillId="0" fontId="36" numFmtId="0" xfId="78">
      <alignment vertical="center"/>
    </xf>
    <xf applyFont="1" borderId="0" fillId="0" fontId="37" numFmtId="0" xfId="78">
      <alignment vertical="center"/>
    </xf>
    <xf applyFont="1" borderId="0" fillId="0" fontId="38" numFmtId="0" xfId="78">
      <alignment vertical="center"/>
    </xf>
    <xf applyAlignment="1" applyFill="1" applyFont="1" borderId="0" fillId="0" fontId="37" numFmtId="0" xfId="0">
      <alignment vertical="center"/>
    </xf>
    <xf applyAlignment="1" applyFill="1" applyFont="1" applyNumberFormat="1" borderId="0" fillId="0" fontId="39" numFmtId="166" xfId="63"/>
    <xf applyAlignment="1" applyFill="1" applyFont="1" applyNumberFormat="1" borderId="0" fillId="0" fontId="37" numFmtId="166" xfId="63"/>
    <xf applyAlignment="1" applyBorder="1" applyFont="1" borderId="26" fillId="0" fontId="38" numFmtId="0" xfId="78">
      <alignment horizontal="left" vertical="center"/>
    </xf>
    <xf applyAlignment="1" applyBorder="1" applyFill="1" applyFont="1" borderId="26" fillId="0" fontId="40" numFmtId="0" xfId="0">
      <alignment vertical="center"/>
    </xf>
    <xf applyAlignment="1" applyBorder="1" applyFill="1" applyFont="1" borderId="31" fillId="0" fontId="40" numFmtId="0" xfId="0">
      <alignment vertical="center"/>
    </xf>
    <xf applyAlignment="1" applyBorder="1" applyFill="1" applyFont="1" applyNumberFormat="1" applyProtection="1" borderId="16" fillId="7" fontId="16" numFmtId="9" xfId="0">
      <alignment horizontal="right" vertical="center"/>
    </xf>
    <xf applyAlignment="1" applyBorder="1" applyFont="1" applyNumberFormat="1" applyProtection="1" borderId="13" fillId="0" fontId="16" numFmtId="166" xfId="63">
      <alignment horizontal="right" vertical="center"/>
      <protection locked="0"/>
    </xf>
    <xf applyAlignment="1" applyBorder="1" applyFont="1" applyNumberFormat="1" applyProtection="1" borderId="25" fillId="0" fontId="16" numFmtId="3" xfId="0">
      <alignment horizontal="right" vertical="center"/>
    </xf>
    <xf applyAlignment="1" applyBorder="1" applyFill="1" applyFont="1" applyNumberFormat="1" applyProtection="1" borderId="13" fillId="0" fontId="16" numFmtId="3" xfId="0">
      <alignment horizontal="right" vertical="center"/>
    </xf>
    <xf applyAlignment="1" applyBorder="1" applyFill="1" applyFont="1" applyNumberFormat="1" applyProtection="1" borderId="27" fillId="0" fontId="16" numFmtId="3" xfId="0">
      <alignment horizontal="right" vertical="center"/>
    </xf>
    <xf applyAlignment="1" applyBorder="1" applyFill="1" applyFont="1" applyNumberFormat="1" applyProtection="1" borderId="25" fillId="7" fontId="16" numFmtId="166" xfId="0">
      <alignment horizontal="right" vertical="center"/>
    </xf>
    <xf applyAlignment="1" applyBorder="1" applyFill="1" applyFont="1" applyNumberFormat="1" applyProtection="1" borderId="17" fillId="7" fontId="16" numFmtId="164" xfId="0">
      <alignment horizontal="right" vertical="center"/>
    </xf>
    <xf applyAlignment="1" applyBorder="1" applyFill="1" applyFont="1" applyProtection="1" borderId="27" fillId="0" fontId="16" numFmtId="9" xfId="80">
      <alignment horizontal="right" vertical="center"/>
    </xf>
    <xf applyAlignment="1" applyBorder="1" applyFill="1" applyFont="1" applyNumberFormat="1" applyProtection="1" borderId="14" fillId="7" fontId="16" numFmtId="167" xfId="0">
      <alignment horizontal="right" vertical="center"/>
    </xf>
    <xf applyAlignment="1" applyBorder="1" applyFill="1" applyFont="1" applyNumberFormat="1" applyProtection="1" borderId="23" fillId="7" fontId="16" numFmtId="167" xfId="0">
      <alignment horizontal="right" vertical="center"/>
      <protection locked="0"/>
    </xf>
    <xf applyAlignment="1" applyBorder="1" applyFill="1" applyFont="1" applyNumberFormat="1" applyProtection="1" borderId="25" fillId="0" fontId="16" numFmtId="168" xfId="63">
      <alignment horizontal="right" vertical="center"/>
    </xf>
    <xf applyAlignment="1" applyBorder="1" applyFill="1" applyFont="1" applyNumberFormat="1" applyProtection="1" borderId="13" fillId="0" fontId="16" numFmtId="168" xfId="63">
      <alignment horizontal="right" vertical="center"/>
    </xf>
    <xf applyAlignment="1" applyBorder="1" applyFont="1" applyNumberFormat="1" applyProtection="1" borderId="13" fillId="0" fontId="16" numFmtId="168" xfId="0">
      <alignment horizontal="right" vertical="center"/>
    </xf>
    <xf applyAlignment="1" applyBorder="1" applyFont="1" applyNumberFormat="1" applyProtection="1" borderId="13" fillId="0" fontId="16" numFmtId="164" xfId="0">
      <alignment horizontal="right" vertical="center"/>
    </xf>
    <xf applyAlignment="1" applyBorder="1" applyFont="1" applyNumberFormat="1" applyProtection="1" borderId="26" fillId="0" fontId="16" numFmtId="168" xfId="0">
      <alignment horizontal="right" vertical="center"/>
    </xf>
    <xf applyFill="1" applyFont="1" borderId="0" fillId="0" fontId="2" numFmtId="0" xfId="0"/>
    <xf applyBorder="1" applyFill="1" applyFont="1" borderId="0" fillId="0" fontId="2" numFmtId="0" xfId="0"/>
    <xf applyAlignment="1" applyBorder="1" applyFill="1" applyFont="1" applyProtection="1" borderId="24" fillId="0" fontId="11" numFmtId="0" xfId="0">
      <alignment horizontal="right" vertical="center"/>
    </xf>
    <xf applyAlignment="1" applyBorder="1" applyFill="1" applyFont="1" applyProtection="1" borderId="32" fillId="0" fontId="11" numFmtId="0" xfId="0">
      <alignment horizontal="right" vertical="center"/>
    </xf>
    <xf applyAlignment="1" applyBorder="1" applyFill="1" applyFont="1" applyProtection="1" borderId="33" fillId="0" fontId="11" numFmtId="0" xfId="0">
      <alignment horizontal="right" vertical="center"/>
    </xf>
    <xf applyAlignment="1" applyBorder="1" applyFill="1" applyFont="1" applyProtection="1" borderId="22" fillId="7" fontId="16" numFmtId="0" xfId="0">
      <alignment horizontal="right" vertical="center"/>
      <protection locked="0"/>
    </xf>
    <xf applyAlignment="1" applyBorder="1" applyFill="1" applyFont="1" applyProtection="1" borderId="28" fillId="7" fontId="16" numFmtId="0" xfId="0">
      <alignment horizontal="right" vertical="center"/>
      <protection locked="0"/>
    </xf>
    <xf applyAlignment="1" applyBorder="1" applyFill="1" applyFont="1" applyProtection="1" borderId="34" fillId="7" fontId="11" numFmtId="0" xfId="0">
      <alignment horizontal="right" vertical="center"/>
    </xf>
    <xf applyAlignment="1" applyBorder="1" applyFont="1" applyNumberFormat="1" applyProtection="1" borderId="13" fillId="0" fontId="16" numFmtId="9" xfId="0">
      <alignment horizontal="right" vertical="center"/>
      <protection locked="0"/>
    </xf>
    <xf applyAlignment="1" applyFont="1" borderId="0" fillId="0" fontId="53" numFmtId="0" xfId="0">
      <alignment horizontal="left" readingOrder="1"/>
    </xf>
    <xf applyAlignment="1" applyBorder="1" applyFill="1" applyFont="1" borderId="53" fillId="10" fontId="54" numFmtId="0" xfId="0">
      <alignment horizontal="left" readingOrder="1" vertical="top" wrapText="1"/>
    </xf>
    <xf applyAlignment="1" applyBorder="1" applyFill="1" applyFont="1" borderId="54" fillId="11" fontId="55" numFmtId="0" xfId="0">
      <alignment horizontal="left" readingOrder="1" vertical="top" wrapText="1"/>
    </xf>
    <xf applyAlignment="1" applyBorder="1" applyFill="1" applyFont="1" borderId="55" fillId="12" fontId="55" numFmtId="0" xfId="0">
      <alignment vertical="top" wrapText="1"/>
    </xf>
    <xf applyAlignment="1" applyBorder="1" applyFill="1" applyFont="1" borderId="55" fillId="12" fontId="55" numFmtId="0" xfId="0">
      <alignment horizontal="left" readingOrder="1" vertical="top" wrapText="1"/>
    </xf>
    <xf applyAlignment="1" applyBorder="1" applyFill="1" applyFont="1" borderId="55" fillId="11" fontId="55" numFmtId="0" xfId="0">
      <alignment horizontal="left" readingOrder="1" vertical="top" wrapText="1"/>
    </xf>
    <xf applyAlignment="1" applyBorder="1" applyFill="1" applyFont="1" borderId="55" fillId="11" fontId="55" numFmtId="0" xfId="0">
      <alignment vertical="top" wrapText="1"/>
    </xf>
    <xf applyAlignment="1" applyBorder="1" applyFill="1" applyFont="1" applyProtection="1" borderId="16" fillId="13" fontId="15" numFmtId="9" xfId="80">
      <alignment horizontal="right" vertical="center"/>
      <protection locked="0"/>
    </xf>
    <xf applyAlignment="1" applyBorder="1" applyFill="1" applyFont="1" applyProtection="1" borderId="15" fillId="13" fontId="16" numFmtId="9" xfId="80">
      <alignment horizontal="right" vertical="center"/>
    </xf>
    <xf applyAlignment="1" applyBorder="1" applyFill="1" applyFont="1" applyProtection="1" borderId="16" fillId="13" fontId="16" numFmtId="9" xfId="80">
      <alignment horizontal="right" vertical="center"/>
    </xf>
    <xf applyAlignment="1" applyBorder="1" applyFill="1" applyFont="1" applyProtection="1" borderId="16" fillId="13" fontId="16" numFmtId="9" xfId="80">
      <alignment horizontal="right" vertical="center"/>
      <protection locked="0"/>
    </xf>
    <xf applyBorder="1" applyFont="1" borderId="35" fillId="0" fontId="11" numFmtId="0" xfId="0"/>
    <xf applyBorder="1" applyFont="1" borderId="10" fillId="0" fontId="16" numFmtId="0" xfId="0"/>
    <xf applyBorder="1" applyFont="1" borderId="36" fillId="0" fontId="16" numFmtId="0" xfId="0"/>
    <xf applyAlignment="1" applyBorder="1" applyFill="1" applyFont="1" applyProtection="1" borderId="29" fillId="0" fontId="16" numFmtId="9" xfId="80">
      <alignment horizontal="right" vertical="center"/>
      <protection locked="0"/>
    </xf>
    <xf applyAlignment="1" applyBorder="1" applyFill="1" applyFont="1" applyProtection="1" borderId="30" fillId="0" fontId="16" numFmtId="9" xfId="80">
      <alignment horizontal="right" vertical="center"/>
    </xf>
    <xf applyAlignment="1" applyBorder="1" applyFill="1" applyFont="1" applyProtection="1" borderId="29" fillId="0" fontId="16" numFmtId="9" xfId="80">
      <alignment horizontal="right" vertical="center"/>
    </xf>
    <xf applyAlignment="1" applyBorder="1" applyFill="1" applyFont="1" applyProtection="1" borderId="9" fillId="0" fontId="16" numFmtId="9" xfId="80">
      <alignment horizontal="right" vertical="center"/>
      <protection locked="0"/>
    </xf>
    <xf applyBorder="1" applyFill="1" applyFont="1" applyProtection="1" borderId="16" fillId="13" fontId="16" numFmtId="9" xfId="80"/>
    <xf applyAlignment="1" applyBorder="1" applyFill="1" applyFont="1" applyProtection="1" borderId="0" fillId="13" fontId="16" numFmtId="9" xfId="80">
      <alignment horizontal="right" vertical="center"/>
      <protection locked="0"/>
    </xf>
    <xf applyAlignment="1" applyBorder="1" applyFill="1" applyFont="1" applyProtection="1" borderId="30" fillId="13" fontId="16" numFmtId="9" xfId="80">
      <alignment horizontal="right" vertical="center"/>
    </xf>
    <xf applyAlignment="1" applyBorder="1" applyFill="1" applyFont="1" applyProtection="1" borderId="29" fillId="13" fontId="16" numFmtId="9" xfId="80">
      <alignment horizontal="right" vertical="center"/>
    </xf>
    <xf applyBorder="1" applyFont="1" borderId="37" fillId="0" fontId="16" numFmtId="0" xfId="0"/>
    <xf applyAlignment="1" applyBorder="1" applyFont="1" applyNumberFormat="1" applyProtection="1" borderId="23" fillId="0" fontId="11" numFmtId="17" xfId="0">
      <alignment horizontal="center"/>
      <protection locked="0"/>
    </xf>
    <xf applyAlignment="1" applyBorder="1" applyFill="1" applyFont="1" applyProtection="1" borderId="16" fillId="7" fontId="11" numFmtId="0" xfId="0">
      <alignment horizontal="center"/>
    </xf>
    <xf applyAlignment="1" applyBorder="1" applyFill="1" applyFont="1" applyNumberFormat="1" applyProtection="1" borderId="14" fillId="7" fontId="16" numFmtId="1" xfId="0">
      <alignment horizontal="right" vertical="center"/>
    </xf>
    <xf applyAlignment="1" applyBorder="1" applyFill="1" applyFont="1" applyNumberFormat="1" applyProtection="1" borderId="28" fillId="7" fontId="18" numFmtId="164" xfId="0">
      <alignment horizontal="right" vertical="center"/>
      <protection locked="0"/>
    </xf>
    <xf applyAlignment="1" applyBorder="1" applyFill="1" applyFont="1" applyNumberFormat="1" applyProtection="1" borderId="14" fillId="7" fontId="19" numFmtId="164" xfId="0">
      <alignment horizontal="left" vertical="center"/>
      <protection locked="0"/>
    </xf>
    <xf applyAlignment="1" applyBorder="1" applyFill="1" applyFont="1" applyNumberFormat="1" applyProtection="1" borderId="14" fillId="7" fontId="15" numFmtId="164" xfId="0">
      <alignment horizontal="right" vertical="center"/>
      <protection locked="0"/>
    </xf>
    <xf applyAlignment="1" applyBorder="1" applyFill="1" applyFont="1" applyNumberFormat="1" applyProtection="1" borderId="28" fillId="7" fontId="15" numFmtId="164" xfId="0">
      <alignment horizontal="right" vertical="center"/>
      <protection locked="0"/>
    </xf>
    <xf applyAlignment="1" applyBorder="1" applyFill="1" applyFont="1" applyProtection="1" borderId="14" fillId="7" fontId="15" numFmtId="0" xfId="0">
      <alignment horizontal="right" vertical="center"/>
    </xf>
    <xf applyAlignment="1" applyBorder="1" applyFill="1" applyFont="1" applyNumberFormat="1" applyProtection="1" borderId="16" fillId="7" fontId="16" numFmtId="2" xfId="0">
      <alignment horizontal="right" vertical="center"/>
    </xf>
    <xf applyAlignment="1" applyBorder="1" applyFill="1" applyFont="1" applyNumberFormat="1" applyProtection="1" borderId="18" fillId="7" fontId="16" numFmtId="165" xfId="0">
      <alignment horizontal="right" vertical="center"/>
    </xf>
    <xf applyAlignment="1" applyBorder="1" applyFont="1" applyProtection="1" borderId="29" fillId="0" fontId="16" numFmtId="0" xfId="0">
      <alignment horizontal="right" vertical="center"/>
      <protection locked="0"/>
    </xf>
    <xf applyAlignment="1" applyBorder="1" applyFill="1" applyFont="1" applyProtection="1" borderId="9" fillId="0" fontId="16" numFmtId="9" xfId="80">
      <alignment horizontal="right" vertical="center"/>
    </xf>
    <xf applyBorder="1" borderId="10" fillId="0" fontId="0" numFmtId="0" xfId="0"/>
    <xf applyBorder="1" borderId="36" fillId="0" fontId="0" numFmtId="0" xfId="0"/>
    <xf applyBorder="1" applyFill="1" applyFont="1" borderId="36" fillId="0" fontId="16" numFmtId="0" xfId="0"/>
    <xf applyBorder="1" applyFill="1" applyFont="1" borderId="0" fillId="0" fontId="16" numFmtId="0" xfId="0"/>
    <xf applyAlignment="1" applyBorder="1" applyFill="1" applyFont="1" applyProtection="1" borderId="0" fillId="13" fontId="17" numFmtId="9" xfId="80">
      <alignment horizontal="right" vertical="center"/>
      <protection locked="0"/>
    </xf>
    <xf applyBorder="1" applyFill="1" applyFont="1" applyNumberFormat="1" borderId="15" fillId="13" fontId="16" numFmtId="9" xfId="0"/>
    <xf applyAlignment="1" applyBorder="1" applyFill="1" applyFont="1" applyProtection="1" borderId="29" fillId="13" fontId="16" numFmtId="0" xfId="0">
      <alignment horizontal="right" vertical="center"/>
      <protection locked="0"/>
    </xf>
    <xf applyAlignment="1" applyBorder="1" applyFill="1" applyFont="1" applyProtection="1" borderId="9" fillId="13" fontId="16" numFmtId="9" xfId="80">
      <alignment horizontal="right" vertical="center"/>
    </xf>
    <xf applyBorder="1" applyFont="1" borderId="10" fillId="0" fontId="11" numFmtId="0" xfId="0"/>
    <xf applyBorder="1" applyFont="1" borderId="38" fillId="0" fontId="11" numFmtId="0" xfId="0"/>
    <xf applyBorder="1" applyFont="1" borderId="39" fillId="0" fontId="16" numFmtId="0" xfId="0"/>
    <xf applyAlignment="1" applyBorder="1" applyFont="1" applyProtection="1" borderId="0" fillId="0" fontId="16" numFmtId="9" xfId="80">
      <alignment horizontal="right" vertical="center"/>
    </xf>
    <xf applyAlignment="1" applyBorder="1" applyFont="1" applyNumberFormat="1" applyProtection="1" borderId="14" fillId="0" fontId="16" numFmtId="9" xfId="0">
      <alignment horizontal="right" vertical="center"/>
      <protection locked="0"/>
    </xf>
    <xf applyAlignment="1" applyBorder="1" applyFill="1" applyFont="1" applyProtection="1" borderId="22" fillId="0" fontId="16" numFmtId="9" xfId="80">
      <alignment horizontal="right" vertical="center"/>
    </xf>
    <xf applyAlignment="1" applyBorder="1" applyFont="1" applyProtection="1" borderId="14" fillId="0" fontId="16" numFmtId="9" xfId="80">
      <alignment horizontal="right" vertical="center"/>
    </xf>
    <xf applyAlignment="1" applyBorder="1" applyFont="1" applyProtection="1" borderId="28" fillId="0" fontId="16" numFmtId="9" xfId="80">
      <alignment horizontal="right" vertical="center"/>
    </xf>
    <xf applyAlignment="1" applyBorder="1" applyFont="1" applyProtection="1" borderId="26" fillId="0" fontId="16" numFmtId="9" xfId="80">
      <alignment horizontal="right" vertical="center"/>
    </xf>
    <xf applyAlignment="1" applyBorder="1" applyFill="1" applyFont="1" applyNumberFormat="1" applyProtection="1" borderId="23" fillId="7" fontId="16" numFmtId="164" xfId="0">
      <alignment horizontal="right" vertical="center"/>
    </xf>
    <xf applyAlignment="1" applyBorder="1" applyFill="1" applyFont="1" applyNumberFormat="1" applyProtection="1" borderId="28" fillId="7" fontId="16" numFmtId="164" xfId="0">
      <alignment horizontal="right" vertical="center"/>
      <protection locked="0"/>
    </xf>
    <xf applyAlignment="1" applyBorder="1" applyFill="1" applyFont="1" applyNumberFormat="1" applyProtection="1" borderId="22" fillId="7" fontId="16" numFmtId="2" xfId="0">
      <alignment horizontal="right" vertical="center"/>
    </xf>
    <xf applyAlignment="1" applyBorder="1" applyFont="1" applyNumberFormat="1" applyProtection="1" borderId="26" fillId="0" fontId="16" numFmtId="164" xfId="0">
      <alignment horizontal="right" vertical="center"/>
    </xf>
    <xf applyAlignment="1" applyBorder="1" applyFont="1" applyNumberFormat="1" applyProtection="1" borderId="27" fillId="0" fontId="16" numFmtId="164" xfId="0">
      <alignment horizontal="right" vertical="center"/>
    </xf>
    <xf applyAlignment="1" applyBorder="1" applyFill="1" applyFont="1" applyNumberFormat="1" applyProtection="1" borderId="25" fillId="7" fontId="16" numFmtId="165" xfId="0">
      <alignment horizontal="right" vertical="center"/>
    </xf>
    <xf applyAlignment="1" applyBorder="1" applyFill="1" applyFont="1" applyProtection="1" borderId="29" fillId="0" fontId="16" numFmtId="0" xfId="0">
      <alignment horizontal="right" vertical="center"/>
      <protection locked="0"/>
    </xf>
    <xf applyAlignment="1" applyFill="1" applyFont="1" borderId="0" fillId="0" fontId="3" numFmtId="0" xfId="0">
      <alignment horizontal="center"/>
    </xf>
    <xf applyFill="1" applyFont="1" borderId="0" fillId="0" fontId="0" numFmtId="0" xfId="0"/>
    <xf applyFill="1" applyFont="1" borderId="0" fillId="0" fontId="4" numFmtId="0" xfId="0"/>
    <xf applyAlignment="1" applyBorder="1" applyFill="1" applyFont="1" applyNumberFormat="1" applyProtection="1" borderId="15" fillId="7" fontId="16" numFmtId="9" xfId="0">
      <alignment horizontal="right" vertical="center"/>
    </xf>
    <xf applyAlignment="1" applyBorder="1" applyFill="1" applyFont="1" applyNumberFormat="1" applyProtection="1" borderId="15" fillId="7" fontId="16" numFmtId="166" xfId="63">
      <alignment horizontal="right" vertical="center"/>
    </xf>
    <xf applyAlignment="1" applyBorder="1" applyFill="1" applyFont="1" applyNumberFormat="1" applyProtection="1" borderId="22" fillId="7" fontId="16" numFmtId="166" xfId="63">
      <alignment horizontal="right" vertical="center"/>
    </xf>
    <xf applyAlignment="1" applyBorder="1" applyFill="1" applyFont="1" applyNumberFormat="1" applyProtection="1" borderId="40" fillId="7" fontId="16" numFmtId="164" xfId="0">
      <alignment horizontal="right" vertical="center"/>
    </xf>
    <xf applyAlignment="1" applyBorder="1" applyFill="1" applyFont="1" applyNumberFormat="1" applyProtection="1" borderId="40" fillId="7" fontId="16" numFmtId="2" xfId="0">
      <alignment horizontal="right" vertical="center"/>
    </xf>
    <xf applyAlignment="1" applyBorder="1" applyFill="1" applyFont="1" applyProtection="1" borderId="41" fillId="7" fontId="11" numFmtId="0" xfId="0">
      <alignment horizontal="right" vertical="center"/>
    </xf>
    <xf applyAlignment="1" applyBorder="1" applyFill="1" applyFont="1" applyNumberFormat="1" applyProtection="1" borderId="29" fillId="7" fontId="16" numFmtId="166" xfId="63">
      <alignment horizontal="right" vertical="center"/>
    </xf>
    <xf applyAlignment="1" applyBorder="1" applyFill="1" applyFont="1" applyProtection="1" borderId="33" fillId="7" fontId="11" numFmtId="0" xfId="0">
      <alignment horizontal="right" vertical="center"/>
    </xf>
    <xf applyAlignment="1" applyBorder="1" applyFill="1" applyFont="1" applyNumberFormat="1" applyProtection="1" borderId="22" fillId="7" fontId="16" numFmtId="164" xfId="0">
      <alignment horizontal="right" vertical="center"/>
      <protection locked="0"/>
    </xf>
    <xf applyAlignment="1" applyBorder="1" applyFont="1" applyNumberFormat="1" applyProtection="1" borderId="15" fillId="0" fontId="16" numFmtId="164" xfId="0">
      <alignment horizontal="right" vertical="center"/>
    </xf>
    <xf applyAlignment="1" applyBorder="1" applyFont="1" applyNumberFormat="1" applyProtection="1" borderId="25" fillId="0" fontId="16" numFmtId="164" xfId="0">
      <alignment horizontal="right" vertical="center"/>
    </xf>
    <xf applyAlignment="1" applyBorder="1" applyFont="1" applyNumberFormat="1" applyProtection="1" borderId="12" fillId="0" fontId="11" numFmtId="17" xfId="0">
      <alignment horizontal="center" wrapText="1"/>
      <protection locked="0"/>
    </xf>
    <xf applyAlignment="1" applyBorder="1" applyFill="1" applyFont="1" applyNumberFormat="1" applyProtection="1" borderId="24" fillId="0" fontId="11" numFmtId="9" xfId="0">
      <alignment horizontal="right" vertical="center"/>
    </xf>
    <xf applyAlignment="1" applyBorder="1" applyFill="1" applyFont="1" applyNumberFormat="1" applyProtection="1" borderId="32" fillId="0" fontId="11" numFmtId="9" xfId="0">
      <alignment horizontal="right" vertical="center"/>
    </xf>
    <xf applyAlignment="1" borderId="0" fillId="0" fontId="0" numFmtId="0" xfId="0">
      <alignment horizontal="left"/>
    </xf>
    <xf applyAlignment="1" applyFont="1" borderId="0" fillId="0" fontId="41" numFmtId="0" xfId="0">
      <alignment horizontal="left"/>
    </xf>
    <xf applyAlignment="1" applyBorder="1" applyFill="1" applyFont="1" applyProtection="1" borderId="42" fillId="7" fontId="11" numFmtId="0" xfId="0">
      <alignment horizontal="left" vertical="center"/>
      <protection locked="0"/>
    </xf>
    <xf applyAlignment="1" applyBorder="1" applyFill="1" applyFont="1" applyProtection="1" borderId="43" fillId="7" fontId="11" numFmtId="0" xfId="0">
      <alignment horizontal="left" vertical="center"/>
      <protection locked="0"/>
    </xf>
    <xf applyAlignment="1" applyBorder="1" applyFill="1" applyFont="1" applyProtection="1" borderId="44" fillId="7" fontId="16" numFmtId="9" xfId="80">
      <alignment horizontal="right" vertical="center"/>
    </xf>
    <xf applyAlignment="1" applyBorder="1" applyFill="1" applyFont="1" applyProtection="1" borderId="45" fillId="7" fontId="11" numFmtId="0" xfId="0">
      <alignment horizontal="right" vertical="center"/>
    </xf>
    <xf applyAlignment="1" applyBorder="1" applyFill="1" applyFont="1" applyProtection="1" borderId="46" fillId="7" fontId="16" numFmtId="9" xfId="80">
      <alignment horizontal="right" vertical="center"/>
    </xf>
    <xf applyFont="1" borderId="0" fillId="0" fontId="2" numFmtId="0" xfId="0"/>
    <xf applyAlignment="1" applyBorder="1" borderId="7" fillId="0" fontId="0" numFmtId="0" xfId="0">
      <alignment wrapText="1"/>
    </xf>
    <xf applyBorder="1" applyFill="1" borderId="7" fillId="13" fontId="0" numFmtId="0" xfId="0"/>
    <xf applyBorder="1" borderId="7" fillId="0" fontId="0" numFmtId="0" xfId="0"/>
    <xf applyAlignment="1" applyBorder="1" applyFont="1" borderId="7" fillId="0" fontId="42" numFmtId="0" xfId="0">
      <alignment wrapText="1"/>
    </xf>
    <xf applyAlignment="1" applyBorder="1" applyFill="1" borderId="7" fillId="0" fontId="0" numFmtId="0" xfId="0">
      <alignment wrapText="1"/>
    </xf>
    <xf applyBorder="1" applyFont="1" borderId="7" fillId="0" fontId="41" numFmtId="0" xfId="0"/>
    <xf applyAlignment="1" applyBorder="1" applyFont="1" borderId="7" fillId="0" fontId="2" numFmtId="0" xfId="0">
      <alignment horizontal="center"/>
    </xf>
    <xf applyAlignment="1" applyBorder="1" applyFont="1" borderId="7" fillId="0" fontId="2" numFmtId="0" xfId="0">
      <alignment vertical="center"/>
    </xf>
    <xf applyAlignment="1" applyBorder="1" applyFont="1" applyProtection="1" borderId="7" fillId="0" fontId="1" numFmtId="0" xfId="68">
      <alignment wrapText="1"/>
    </xf>
    <xf applyAlignment="1" applyBorder="1" applyFont="1" applyProtection="1" borderId="7" fillId="0" fontId="1" numFmtId="0" xfId="68"/>
    <xf applyFont="1" borderId="0" fillId="0" fontId="43" numFmtId="0" xfId="0"/>
    <xf applyAlignment="1" applyBorder="1" applyFill="1" applyFont="1" applyProtection="1" borderId="0" fillId="7" fontId="11" numFmtId="0" xfId="0">
      <alignment horizontal="left" vertical="center"/>
      <protection locked="0"/>
    </xf>
    <xf applyFont="1" borderId="0" fillId="0" fontId="41" numFmtId="0" xfId="0"/>
    <xf borderId="0" fillId="0" fontId="0" numFmtId="0" quotePrefix="1" xfId="0"/>
    <xf applyAlignment="1" borderId="0" fillId="0" fontId="0" numFmtId="0" quotePrefix="1" xfId="0">
      <alignment horizontal="left"/>
    </xf>
    <xf applyAlignment="1" applyFont="1" borderId="0" fillId="0" fontId="0" numFmtId="0" xfId="0">
      <alignment horizontal="center"/>
    </xf>
    <xf applyFont="1" borderId="0" fillId="0" fontId="0" numFmtId="0" quotePrefix="1" xfId="0"/>
    <xf applyAlignment="1" applyBorder="1" applyFill="1" applyFont="1" applyNumberFormat="1" applyProtection="1" borderId="30" fillId="7" fontId="16" numFmtId="166" xfId="63">
      <alignment horizontal="right" vertical="center"/>
    </xf>
    <xf applyBorder="1" applyFont="1" borderId="47" fillId="0" fontId="16" numFmtId="0" xfId="0"/>
    <xf applyAlignment="1" applyBorder="1" applyFill="1" applyFont="1" applyNumberFormat="1" applyProtection="1" borderId="13" fillId="7" fontId="16" numFmtId="166" xfId="63">
      <alignment horizontal="right" vertical="center"/>
    </xf>
    <xf applyAlignment="1" applyBorder="1" applyFill="1" applyFont="1" applyProtection="1" borderId="32" fillId="7" fontId="11" numFmtId="0" xfId="0">
      <alignment horizontal="right" vertical="center"/>
    </xf>
    <xf applyAlignment="1" applyFont="1" borderId="0" fillId="0" fontId="44" numFmtId="0" xfId="0">
      <alignment horizontal="justify"/>
    </xf>
    <xf applyAlignment="1" applyFill="1" applyFont="1" borderId="0" fillId="0" fontId="0" numFmtId="0" xfId="0">
      <alignment horizontal="center"/>
    </xf>
    <xf applyAlignment="1" applyFill="1" borderId="0" fillId="0" fontId="0" numFmtId="0" quotePrefix="1" xfId="0">
      <alignment horizontal="left"/>
    </xf>
    <xf applyAlignment="1" applyBorder="1" applyFill="1" applyFont="1" applyNumberFormat="1" borderId="0" fillId="0" fontId="3" numFmtId="1" xfId="0">
      <alignment horizontal="center"/>
    </xf>
    <xf applyAlignment="1" applyFont="1" borderId="0" fillId="0" fontId="0" numFmtId="0" xfId="0">
      <alignment horizontal="justify"/>
    </xf>
    <xf applyAlignment="1" applyBorder="1" applyFill="1" applyFont="1" applyProtection="1" borderId="16" fillId="13" fontId="17" numFmtId="9" xfId="80">
      <alignment horizontal="right" vertical="center"/>
    </xf>
    <xf applyAlignment="1" applyBorder="1" applyFill="1" applyFont="1" applyProtection="1" borderId="17" fillId="13" fontId="17" numFmtId="9" xfId="80">
      <alignment horizontal="right" vertical="center"/>
    </xf>
    <xf applyAlignment="1" applyBorder="1" applyFill="1" applyFont="1" applyProtection="1" borderId="0" fillId="13" fontId="16" numFmtId="9" xfId="80">
      <alignment horizontal="right" vertical="center"/>
    </xf>
    <xf applyAlignment="1" applyBorder="1" applyFill="1" applyFont="1" applyProtection="1" borderId="13" fillId="13" fontId="16" numFmtId="9" xfId="80">
      <alignment horizontal="right" vertical="center"/>
      <protection locked="0"/>
    </xf>
    <xf applyAlignment="1" applyBorder="1" applyFill="1" applyFont="1" applyProtection="1" borderId="25" fillId="13" fontId="16" numFmtId="9" xfId="80">
      <alignment horizontal="right" vertical="center"/>
    </xf>
    <xf applyAlignment="1" applyBorder="1" applyFill="1" applyFont="1" applyProtection="1" borderId="13" fillId="13" fontId="16" numFmtId="9" xfId="80">
      <alignment horizontal="right" vertical="center"/>
    </xf>
    <xf applyAlignment="1" applyBorder="1" applyFill="1" applyFont="1" applyProtection="1" borderId="26" fillId="13" fontId="16" numFmtId="9" xfId="80">
      <alignment horizontal="right" vertical="center"/>
    </xf>
    <xf applyAlignment="1" applyBorder="1" applyFill="1" applyFont="1" applyProtection="1" borderId="16" fillId="13" fontId="16" numFmtId="0" xfId="0">
      <alignment horizontal="right" vertical="center"/>
      <protection locked="0"/>
    </xf>
    <xf applyAlignment="1" applyBorder="1" applyFill="1" applyFont="1" applyNumberFormat="1" applyProtection="1" borderId="13" fillId="13" fontId="16" numFmtId="166" xfId="63">
      <alignment horizontal="right" vertical="center"/>
      <protection locked="0"/>
    </xf>
    <xf applyAlignment="1" applyBorder="1" applyFill="1" applyFont="1" applyProtection="1" borderId="13" fillId="13" fontId="16" numFmtId="0" xfId="0">
      <alignment horizontal="right" vertical="center"/>
      <protection locked="0"/>
    </xf>
    <xf applyAlignment="1" applyBorder="1" applyFill="1" applyFont="1" applyProtection="1" borderId="27" fillId="13" fontId="16" numFmtId="9" xfId="80">
      <alignment horizontal="right" vertical="center"/>
    </xf>
    <xf applyAlignment="1" applyBorder="1" applyFill="1" applyFont="1" applyProtection="1" borderId="16" fillId="0" fontId="16" numFmtId="0" xfId="0">
      <alignment horizontal="right" vertical="center"/>
      <protection locked="0"/>
    </xf>
    <xf applyAlignment="1" applyBorder="1" applyFill="1" applyFont="1" applyProtection="1" borderId="16" fillId="13" fontId="15" numFmtId="0" xfId="0">
      <alignment horizontal="right" vertical="center"/>
      <protection locked="0"/>
    </xf>
    <xf applyAlignment="1" applyBorder="1" applyFill="1" applyFont="1" applyNumberFormat="1" applyProtection="1" borderId="0" fillId="13" fontId="16" numFmtId="164" xfId="0">
      <alignment horizontal="right" vertical="center"/>
    </xf>
    <xf applyAlignment="1" applyBorder="1" applyFill="1" applyFont="1" applyNumberFormat="1" applyProtection="1" borderId="16" fillId="13" fontId="16" numFmtId="164" xfId="0">
      <alignment horizontal="right" vertical="center"/>
    </xf>
    <xf applyAlignment="1" applyBorder="1" applyFill="1" applyFont="1" applyNumberFormat="1" applyProtection="1" borderId="16" fillId="13" fontId="16" numFmtId="164" xfId="0">
      <alignment horizontal="right" vertical="center"/>
      <protection locked="0"/>
    </xf>
    <xf applyAlignment="1" applyBorder="1" applyFill="1" applyFont="1" applyNumberFormat="1" applyProtection="1" borderId="0" fillId="13" fontId="16" numFmtId="164" xfId="0">
      <alignment horizontal="right" vertical="center"/>
      <protection locked="0"/>
    </xf>
    <xf applyAlignment="1" applyBorder="1" applyFill="1" applyFont="1" applyNumberFormat="1" applyProtection="1" borderId="17" fillId="13" fontId="16" numFmtId="164" xfId="0">
      <alignment horizontal="right" vertical="center"/>
    </xf>
    <xf applyAlignment="1" applyBorder="1" applyFill="1" applyFont="1" applyProtection="1" borderId="18" fillId="13" fontId="16" numFmtId="0" xfId="0">
      <alignment horizontal="right" vertical="center"/>
      <protection locked="0"/>
    </xf>
    <xf applyAlignment="1" applyBorder="1" applyFill="1" applyFont="1" applyNumberFormat="1" applyProtection="1" borderId="19" fillId="13" fontId="16" numFmtId="164" xfId="0">
      <alignment horizontal="right" vertical="center"/>
    </xf>
    <xf applyAlignment="1" applyBorder="1" applyFill="1" applyFont="1" applyNumberFormat="1" applyProtection="1" borderId="18" fillId="13" fontId="16" numFmtId="164" xfId="0">
      <alignment horizontal="right" vertical="center"/>
    </xf>
    <xf applyAlignment="1" applyBorder="1" applyFill="1" applyFont="1" applyNumberFormat="1" applyProtection="1" borderId="20" fillId="13" fontId="16" numFmtId="164" xfId="0">
      <alignment horizontal="right" vertical="center"/>
    </xf>
    <xf applyAlignment="1" applyBorder="1" applyFill="1" applyProtection="1" borderId="7" fillId="0" fontId="52" numFmtId="0" xfId="68"/>
    <xf applyAlignment="1" applyBorder="1" applyProtection="1" borderId="7" fillId="0" fontId="52" numFmtId="0" xfId="68">
      <alignment wrapText="1"/>
    </xf>
    <xf applyAlignment="1" applyBorder="1" applyFill="1" applyFont="1" applyProtection="1" borderId="15" fillId="0" fontId="16" numFmtId="43" xfId="63">
      <alignment horizontal="right" vertical="center"/>
    </xf>
    <xf applyAlignment="1" applyBorder="1" applyFill="1" applyFont="1" applyProtection="1" borderId="32" fillId="0" fontId="11" numFmtId="9" xfId="80">
      <alignment horizontal="right" vertical="center"/>
    </xf>
    <xf applyAlignment="1" applyBorder="1" applyFill="1" applyFont="1" applyNumberFormat="1" applyProtection="1" borderId="15" fillId="0" fontId="16" numFmtId="0" xfId="80">
      <alignment horizontal="right" vertical="center"/>
    </xf>
    <xf applyAlignment="1" applyBorder="1" applyFont="1" applyNumberFormat="1" applyProtection="1" borderId="29" fillId="0" fontId="16" numFmtId="164" xfId="0">
      <alignment horizontal="right" vertical="center"/>
    </xf>
    <xf applyAlignment="1" applyBorder="1" applyFill="1" applyFont="1" applyNumberFormat="1" applyProtection="1" borderId="29" fillId="7" fontId="16" numFmtId="165" xfId="0">
      <alignment horizontal="right" vertical="center"/>
    </xf>
    <xf applyAlignment="1" applyBorder="1" applyFont="1" applyNumberFormat="1" applyProtection="1" borderId="23" fillId="0" fontId="11" numFmtId="17" xfId="0">
      <alignment horizontal="center" wrapText="1"/>
      <protection locked="0"/>
    </xf>
    <xf applyAlignment="1" applyBorder="1" applyFill="1" applyFont="1" applyProtection="1" borderId="13" fillId="0" fontId="16" numFmtId="43" xfId="63">
      <alignment horizontal="right" vertical="center"/>
    </xf>
    <xf applyAlignment="1" applyBorder="1" applyFill="1" applyFont="1" applyNumberFormat="1" applyProtection="1" borderId="32" fillId="0" fontId="11" numFmtId="0" xfId="0">
      <alignment horizontal="right" vertical="center"/>
    </xf>
    <xf applyAlignment="1" applyBorder="1" applyFill="1" applyFont="1" applyNumberFormat="1" applyProtection="1" borderId="14" fillId="7" fontId="16" numFmtId="2" xfId="0">
      <alignment horizontal="right" vertical="center"/>
    </xf>
    <xf applyAlignment="1" applyBorder="1" applyFont="1" borderId="36" fillId="0" fontId="11" numFmtId="0" xfId="0">
      <alignment wrapText="1"/>
    </xf>
    <xf applyAlignment="1" applyBorder="1" applyFill="1" applyFont="1" applyNumberFormat="1" applyProtection="1" borderId="15" fillId="13" fontId="16" numFmtId="165" xfId="63">
      <alignment horizontal="right" vertical="center"/>
    </xf>
    <xf applyAlignment="1" applyBorder="1" applyFill="1" applyFont="1" applyNumberFormat="1" applyProtection="1" borderId="16" fillId="13" fontId="16" numFmtId="165" xfId="63">
      <alignment horizontal="right" vertical="center"/>
    </xf>
    <xf applyAlignment="1" applyBorder="1" applyFill="1" applyFont="1" applyNumberFormat="1" applyProtection="1" borderId="16" fillId="13" fontId="16" numFmtId="165" xfId="63">
      <alignment horizontal="right" vertical="center"/>
      <protection locked="0"/>
    </xf>
    <xf applyAlignment="1" applyBorder="1" applyFill="1" applyFont="1" applyNumberFormat="1" applyProtection="1" borderId="17" fillId="13" fontId="16" numFmtId="165" xfId="63">
      <alignment horizontal="right" vertical="center"/>
      <protection locked="0"/>
    </xf>
    <xf applyAlignment="1" applyBorder="1" applyFill="1" applyFont="1" applyNumberFormat="1" applyProtection="1" borderId="17" fillId="13" fontId="16" numFmtId="165" xfId="63">
      <alignment horizontal="right" vertical="center"/>
    </xf>
    <xf applyAlignment="1" applyBorder="1" applyFill="1" applyFont="1" applyNumberFormat="1" applyProtection="1" borderId="25" fillId="13" fontId="16" numFmtId="165" xfId="63">
      <alignment horizontal="right" vertical="center"/>
    </xf>
    <xf applyAlignment="1" applyBorder="1" applyFill="1" applyFont="1" applyNumberFormat="1" applyProtection="1" borderId="13" fillId="13" fontId="16" numFmtId="165" xfId="63">
      <alignment horizontal="right" vertical="center"/>
    </xf>
    <xf applyAlignment="1" applyBorder="1" applyFill="1" applyFont="1" applyNumberFormat="1" applyProtection="1" borderId="27" fillId="13" fontId="16" numFmtId="165" xfId="63">
      <alignment horizontal="right" vertical="center"/>
    </xf>
    <xf applyAlignment="1" applyBorder="1" applyFill="1" applyFont="1" applyProtection="1" borderId="17" fillId="13" fontId="16" numFmtId="0" xfId="0">
      <alignment horizontal="right" vertical="center"/>
      <protection locked="0"/>
    </xf>
    <xf applyAlignment="1" applyFont="1" applyProtection="1" borderId="0" fillId="0" fontId="1" numFmtId="0" xfId="68">
      <alignment wrapText="1"/>
    </xf>
    <xf applyAlignment="1" applyBorder="1" applyFill="1" applyFont="1" applyProtection="1" borderId="41" fillId="7" fontId="11" numFmtId="0" xfId="0">
      <alignment horizontal="center"/>
    </xf>
    <xf applyAlignment="1" applyBorder="1" applyFill="1" applyFont="1" applyProtection="1" borderId="24" fillId="7" fontId="11" numFmtId="0" xfId="0">
      <alignment horizontal="center" wrapText="1"/>
    </xf>
    <xf applyAlignment="1" applyBorder="1" applyFill="1" applyFont="1" applyProtection="1" borderId="34" fillId="7" fontId="15" numFmtId="0" xfId="0">
      <alignment horizontal="right" vertical="center"/>
    </xf>
    <xf applyAlignment="1" applyBorder="1" applyFill="1" applyFont="1" applyNumberFormat="1" applyProtection="1" borderId="24" fillId="7" fontId="16" numFmtId="165" xfId="0">
      <alignment horizontal="right" vertical="center"/>
    </xf>
    <xf applyAlignment="1" applyBorder="1" applyFill="1" applyFont="1" applyNumberFormat="1" applyProtection="1" borderId="32" fillId="7" fontId="16" numFmtId="165" xfId="0">
      <alignment horizontal="right" vertical="center"/>
    </xf>
    <xf applyAlignment="1" applyBorder="1" applyFill="1" applyFont="1" applyNumberFormat="1" applyProtection="1" borderId="24" fillId="7" fontId="16" numFmtId="2" xfId="0">
      <alignment horizontal="right" vertical="center"/>
    </xf>
    <xf applyAlignment="1" applyBorder="1" applyFill="1" applyFont="1" applyProtection="1" borderId="34" fillId="7" fontId="16" numFmtId="9" xfId="80">
      <alignment horizontal="right" vertical="center"/>
    </xf>
    <xf applyAlignment="1" applyBorder="1" applyFill="1" applyFont="1" applyProtection="1" borderId="24" fillId="7" fontId="16" numFmtId="9" xfId="80">
      <alignment horizontal="right" vertical="center"/>
    </xf>
    <xf applyAlignment="1" applyBorder="1" applyFill="1" applyFont="1" applyProtection="1" borderId="24" fillId="13" fontId="16" numFmtId="43" xfId="63">
      <alignment horizontal="right" vertical="center"/>
    </xf>
    <xf applyAlignment="1" applyBorder="1" applyFill="1" applyFont="1" applyProtection="1" borderId="32" fillId="13" fontId="16" numFmtId="43" xfId="63">
      <alignment horizontal="right" vertical="center"/>
    </xf>
    <xf applyAlignment="1" applyBorder="1" applyFill="1" applyFont="1" applyProtection="1" borderId="24" fillId="7" fontId="16" numFmtId="0" xfId="0">
      <alignment horizontal="right" vertical="center"/>
    </xf>
    <xf applyAlignment="1" applyBorder="1" applyFill="1" applyFont="1" applyNumberFormat="1" applyProtection="1" borderId="34" fillId="7" fontId="16" numFmtId="166" xfId="0">
      <alignment horizontal="right" vertical="center"/>
    </xf>
    <xf applyAlignment="1" applyBorder="1" applyFill="1" applyFont="1" applyProtection="1" borderId="24" fillId="13" fontId="16" numFmtId="9" xfId="80">
      <alignment horizontal="right" vertical="center"/>
    </xf>
    <xf applyAlignment="1" applyBorder="1" applyFill="1" applyFont="1" applyProtection="1" borderId="33" fillId="0" fontId="16" numFmtId="9" xfId="80">
      <alignment horizontal="right" vertical="center"/>
    </xf>
    <xf applyAlignment="1" applyBorder="1" applyFill="1" applyFont="1" applyNumberFormat="1" applyProtection="1" borderId="34" fillId="7" fontId="16" numFmtId="167" xfId="0">
      <alignment horizontal="right" vertical="center"/>
    </xf>
    <xf applyAlignment="1" applyBorder="1" applyFill="1" applyFont="1" applyNumberFormat="1" applyProtection="1" borderId="24" fillId="7" fontId="16" numFmtId="167" xfId="0">
      <alignment horizontal="right" vertical="center"/>
    </xf>
    <xf applyAlignment="1" applyBorder="1" applyFill="1" applyFont="1" applyProtection="1" borderId="32" fillId="7" fontId="16" numFmtId="9" xfId="80">
      <alignment horizontal="right" vertical="center"/>
    </xf>
    <xf applyAlignment="1" applyBorder="1" applyFill="1" applyFont="1" applyProtection="1" borderId="34" fillId="7" fontId="16" numFmtId="0" xfId="0">
      <alignment horizontal="right" vertical="center"/>
    </xf>
    <xf applyAlignment="1" applyBorder="1" applyFill="1" applyFont="1" applyProtection="1" borderId="33" fillId="7" fontId="16" numFmtId="9" xfId="80">
      <alignment horizontal="right" vertical="center"/>
    </xf>
    <xf applyAlignment="1" applyBorder="1" applyFill="1" applyFont="1" applyProtection="1" borderId="24" fillId="7" fontId="11" numFmtId="0" xfId="0">
      <alignment horizontal="center"/>
    </xf>
    <xf applyAlignment="1" applyBorder="1" applyFill="1" applyFont="1" applyNumberFormat="1" applyProtection="1" borderId="24" fillId="13" fontId="16" numFmtId="165" xfId="0">
      <alignment horizontal="right" vertical="center"/>
    </xf>
    <xf applyAlignment="1" applyBorder="1" applyFill="1" applyFont="1" applyNumberFormat="1" applyProtection="1" borderId="48" fillId="13" fontId="16" numFmtId="165" xfId="0">
      <alignment horizontal="right" vertical="center"/>
    </xf>
    <xf applyAlignment="1" applyBorder="1" applyFill="1" applyFont="1" applyProtection="1" borderId="32" fillId="13" fontId="16" numFmtId="9" xfId="80">
      <alignment horizontal="right" vertical="center"/>
    </xf>
    <xf applyAlignment="1" applyBorder="1" applyFill="1" applyFont="1" applyNumberFormat="1" applyProtection="1" borderId="24" fillId="7" fontId="16" numFmtId="166" xfId="0">
      <alignment horizontal="right" vertical="center"/>
    </xf>
    <xf applyAlignment="1" applyBorder="1" applyFill="1" applyFont="1" applyNumberFormat="1" applyProtection="1" borderId="32" fillId="7" fontId="16" numFmtId="166" xfId="0">
      <alignment horizontal="right" vertical="center"/>
    </xf>
    <xf applyAlignment="1" applyBorder="1" applyFill="1" applyFont="1" applyNumberFormat="1" applyProtection="1" borderId="24" fillId="13" fontId="16" numFmtId="167" xfId="80">
      <alignment horizontal="right" vertical="center"/>
    </xf>
    <xf applyAlignment="1" applyBorder="1" applyFill="1" applyFont="1" applyNumberFormat="1" applyProtection="1" borderId="32" fillId="13" fontId="16" numFmtId="167" xfId="80">
      <alignment horizontal="right" vertical="center"/>
    </xf>
    <xf applyAlignment="1" applyBorder="1" applyFill="1" applyFont="1" applyProtection="1" borderId="33" fillId="13" fontId="16" numFmtId="9" xfId="80">
      <alignment horizontal="right" vertical="center"/>
    </xf>
    <xf applyAlignment="1" applyBorder="1" applyFill="1" applyFont="1" applyProtection="1" borderId="32" fillId="7" fontId="11" numFmtId="0" xfId="0">
      <alignment horizontal="center"/>
    </xf>
    <xf applyAlignment="1" applyBorder="1" applyFill="1" applyFont="1" applyProtection="1" borderId="24" fillId="7" fontId="15" numFmtId="0" xfId="0">
      <alignment horizontal="right" vertical="center"/>
    </xf>
    <xf applyAlignment="1" applyBorder="1" applyFill="1" applyFont="1" applyNumberFormat="1" applyProtection="1" borderId="32" fillId="13" fontId="16" numFmtId="165" xfId="0">
      <alignment horizontal="right" vertical="center"/>
    </xf>
    <xf applyAlignment="1" applyBorder="1" applyFill="1" applyFont="1" applyNumberFormat="1" applyProtection="1" borderId="34" fillId="7" fontId="16" numFmtId="2" xfId="0">
      <alignment horizontal="right" vertical="center"/>
    </xf>
    <xf applyAlignment="1" applyBorder="1" applyFill="1" applyFont="1" applyNumberFormat="1" applyProtection="1" borderId="16" fillId="13" fontId="16" numFmtId="166" xfId="63">
      <alignment horizontal="right" vertical="center"/>
      <protection locked="0"/>
    </xf>
    <xf applyAlignment="1" applyBorder="1" applyFill="1" applyFont="1" applyNumberFormat="1" applyProtection="1" borderId="15" fillId="13" fontId="16" numFmtId="3" xfId="0">
      <alignment horizontal="right" vertical="center"/>
    </xf>
    <xf applyAlignment="1" applyBorder="1" applyFill="1" applyFont="1" applyNumberFormat="1" applyProtection="1" borderId="16" fillId="13" fontId="16" numFmtId="3" xfId="0">
      <alignment horizontal="right" vertical="center"/>
    </xf>
    <xf applyAlignment="1" applyBorder="1" applyFill="1" applyFont="1" applyNumberFormat="1" applyProtection="1" borderId="0" fillId="13" fontId="16" numFmtId="3" xfId="0">
      <alignment horizontal="right" vertical="center"/>
    </xf>
    <xf applyAlignment="1" applyBorder="1" applyFill="1" applyFont="1" applyNumberFormat="1" applyProtection="1" borderId="24" fillId="13" fontId="16" numFmtId="166" xfId="0">
      <alignment horizontal="right" vertical="center"/>
    </xf>
    <xf applyAlignment="1" applyBorder="1" applyFill="1" applyFont="1" applyProtection="1" borderId="15" fillId="13" fontId="16" numFmtId="0" xfId="0">
      <alignment horizontal="left" vertical="center"/>
      <protection locked="0"/>
    </xf>
    <xf applyAlignment="1" applyBorder="1" applyFill="1" applyFont="1" applyProtection="1" borderId="15" fillId="13" fontId="16" numFmtId="9" xfId="80">
      <alignment horizontal="right" vertical="center"/>
      <protection locked="0"/>
    </xf>
    <xf applyAlignment="1" applyBorder="1" applyFill="1" applyFont="1" applyNumberFormat="1" applyProtection="1" borderId="13" fillId="13" fontId="16" numFmtId="0" xfId="0">
      <alignment horizontal="right" vertical="center"/>
      <protection locked="0"/>
    </xf>
    <xf applyAlignment="1" applyBorder="1" applyFill="1" applyFont="1" applyProtection="1" borderId="13" fillId="0" fontId="16" numFmtId="9" xfId="80">
      <alignment horizontal="right" vertical="center"/>
      <protection locked="0"/>
    </xf>
    <xf applyAlignment="1" applyBorder="1" applyFill="1" applyFont="1" applyProtection="1" borderId="23" fillId="7" fontId="16" numFmtId="0" xfId="0">
      <alignment horizontal="right" vertical="center"/>
      <protection locked="0"/>
    </xf>
    <xf applyAlignment="1" applyBorder="1" applyFill="1" applyFont="1" applyProtection="1" borderId="24" fillId="13" fontId="16" numFmtId="0" xfId="0">
      <alignment horizontal="right" vertical="center"/>
      <protection locked="0"/>
    </xf>
    <xf applyAlignment="1" applyBorder="1" applyFill="1" applyFont="1" applyNumberFormat="1" applyProtection="1" borderId="32" fillId="13" fontId="16" numFmtId="0" xfId="0">
      <alignment horizontal="right" vertical="center"/>
      <protection locked="0"/>
    </xf>
    <xf applyAlignment="1" applyBorder="1" applyFill="1" applyFont="1" applyProtection="1" borderId="16" fillId="13" fontId="16" numFmtId="43" xfId="63">
      <alignment horizontal="right" vertical="center"/>
      <protection locked="0"/>
    </xf>
    <xf applyAlignment="1" applyBorder="1" applyFill="1" applyFont="1" applyNumberFormat="1" applyProtection="1" borderId="16" fillId="13" fontId="16" numFmtId="167" xfId="0">
      <alignment horizontal="right" vertical="center"/>
      <protection locked="0"/>
    </xf>
    <xf applyAlignment="1" applyBorder="1" applyFill="1" applyFont="1" applyNumberFormat="1" applyProtection="1" borderId="13" fillId="13" fontId="16" numFmtId="167" xfId="0">
      <alignment horizontal="right" vertical="center"/>
      <protection locked="0"/>
    </xf>
    <xf applyAlignment="1" applyBorder="1" applyFill="1" applyFont="1" applyProtection="1" borderId="13" fillId="13" fontId="16" numFmtId="43" xfId="63">
      <alignment horizontal="right" vertical="center"/>
      <protection locked="0"/>
    </xf>
    <xf applyAlignment="1" applyBorder="1" applyFill="1" applyFont="1" applyNumberFormat="1" applyProtection="1" borderId="32" fillId="13" fontId="16" numFmtId="166" xfId="0">
      <alignment horizontal="right" vertical="center"/>
    </xf>
    <xf applyAlignment="1" applyBorder="1" applyFill="1" applyFont="1" applyNumberFormat="1" applyProtection="1" borderId="16" fillId="13" fontId="16" numFmtId="0" xfId="63">
      <alignment horizontal="right" vertical="center"/>
      <protection locked="0"/>
    </xf>
    <xf applyAlignment="1" applyBorder="1" applyFill="1" applyFont="1" applyNumberFormat="1" applyProtection="1" borderId="15" fillId="13" fontId="16" numFmtId="0" xfId="80">
      <alignment horizontal="right" vertical="center"/>
    </xf>
    <xf applyAlignment="1" applyBorder="1" applyFill="1" applyFont="1" applyNumberFormat="1" applyProtection="1" borderId="25" fillId="13" fontId="16" numFmtId="0" xfId="80">
      <alignment horizontal="right" vertical="center"/>
    </xf>
    <xf applyAlignment="1" applyBorder="1" applyFill="1" applyFont="1" applyNumberFormat="1" applyProtection="1" borderId="24" fillId="13" fontId="16" numFmtId="167" xfId="0">
      <alignment horizontal="right" vertical="center"/>
      <protection locked="0"/>
    </xf>
    <xf applyAlignment="1" applyBorder="1" applyFill="1" applyFont="1" applyNumberFormat="1" applyProtection="1" borderId="32" fillId="13" fontId="16" numFmtId="167" xfId="0">
      <alignment horizontal="right" vertical="center"/>
      <protection locked="0"/>
    </xf>
    <xf applyAlignment="1" applyBorder="1" applyFill="1" applyFont="1" applyNumberFormat="1" applyProtection="1" borderId="24" fillId="13" fontId="16" numFmtId="166" xfId="63">
      <alignment horizontal="right" vertical="center"/>
      <protection locked="0"/>
    </xf>
    <xf applyAlignment="1" applyBorder="1" applyFill="1" applyFont="1" applyProtection="1" borderId="29" fillId="13" fontId="16" numFmtId="43" xfId="63">
      <alignment horizontal="right" vertical="center"/>
      <protection locked="0"/>
    </xf>
    <xf applyAlignment="1" applyBorder="1" applyFill="1" applyFont="1" applyNumberFormat="1" applyProtection="1" borderId="29" fillId="13" fontId="16" numFmtId="167" xfId="0">
      <alignment horizontal="right" vertical="center"/>
      <protection locked="0"/>
    </xf>
    <xf applyAlignment="1" applyBorder="1" applyFill="1" applyFont="1" applyNumberFormat="1" applyProtection="1" borderId="33" fillId="13" fontId="16" numFmtId="165" xfId="0">
      <alignment horizontal="right" vertical="center"/>
    </xf>
    <xf applyAlignment="1" applyBorder="1" applyFill="1" applyFont="1" applyNumberFormat="1" applyProtection="1" borderId="16" fillId="7" fontId="16" numFmtId="164" xfId="0">
      <alignment horizontal="right" vertical="center"/>
      <protection locked="0"/>
    </xf>
    <xf applyBorder="1" applyFont="1" borderId="49" fillId="0" fontId="16" numFmtId="0" xfId="0"/>
    <xf applyBorder="1" applyFont="1" borderId="0" fillId="0" fontId="56" numFmtId="0" xfId="0"/>
    <xf applyBorder="1" applyFont="1" borderId="10" fillId="0" fontId="56" numFmtId="0" xfId="0"/>
    <xf applyAlignment="1" applyBorder="1" applyFont="1" applyProtection="1" borderId="16" fillId="0" fontId="56" numFmtId="9" xfId="80">
      <alignment horizontal="right" vertical="center"/>
      <protection locked="0"/>
    </xf>
    <xf applyAlignment="1" applyBorder="1" applyFill="1" applyFont="1" applyNumberFormat="1" applyProtection="1" borderId="24" fillId="13" fontId="56" numFmtId="165" xfId="0">
      <alignment horizontal="right" vertical="center"/>
    </xf>
    <xf applyAlignment="1" applyBorder="1" applyFill="1" applyFont="1" applyNumberFormat="1" applyProtection="1" borderId="0" fillId="0" fontId="56" numFmtId="1" xfId="0">
      <alignment horizontal="center"/>
    </xf>
    <xf applyBorder="1" applyFill="1" applyFont="1" borderId="0" fillId="0" fontId="57" numFmtId="0" xfId="0"/>
    <xf applyAlignment="1" applyBorder="1" applyFill="1" applyFont="1" applyNumberFormat="1" applyProtection="1" borderId="32" fillId="13" fontId="56" numFmtId="165" xfId="0">
      <alignment horizontal="right" vertical="center"/>
    </xf>
    <xf applyAlignment="1" applyBorder="1" applyFill="1" applyFont="1" applyProtection="1" borderId="24" fillId="13" fontId="56" numFmtId="43" xfId="63">
      <alignment horizontal="right" vertical="center"/>
    </xf>
    <xf applyAlignment="1" applyBorder="1" applyFont="1" borderId="0" fillId="0" fontId="57" numFmtId="0" xfId="0"/>
    <xf applyAlignment="1" applyBorder="1" applyFill="1" applyFont="1" applyProtection="1" borderId="32" fillId="13" fontId="56" numFmtId="43" xfId="63">
      <alignment horizontal="right" vertical="center"/>
    </xf>
    <xf applyAlignment="1" applyBorder="1" applyFont="1" applyNumberFormat="1" applyProtection="1" borderId="0" fillId="0" fontId="56" numFmtId="1" xfId="0">
      <alignment horizontal="center"/>
    </xf>
    <xf applyBorder="1" applyFont="1" borderId="37" fillId="0" fontId="56" numFmtId="0" xfId="0"/>
    <xf applyAlignment="1" applyBorder="1" applyFill="1" applyFont="1" applyProtection="1" borderId="37" fillId="0" fontId="56" numFmtId="0" xfId="0">
      <alignment horizontal="left" vertical="center"/>
      <protection locked="0"/>
    </xf>
    <xf applyAlignment="1" applyBorder="1" applyFill="1" applyFont="1" applyProtection="1" borderId="17" fillId="0" fontId="56" numFmtId="0" xfId="0">
      <alignment horizontal="right" vertical="center"/>
      <protection locked="0"/>
    </xf>
    <xf applyAlignment="1" applyBorder="1" applyFill="1" applyFont="1" applyNumberFormat="1" applyProtection="1" borderId="24" fillId="7" fontId="56" numFmtId="165" xfId="0">
      <alignment horizontal="right" vertical="center"/>
    </xf>
    <xf applyAlignment="1" applyBorder="1" applyFill="1" applyFont="1" applyProtection="1" borderId="24" fillId="13" fontId="56" numFmtId="9" xfId="80">
      <alignment horizontal="right" vertical="center"/>
    </xf>
    <xf applyBorder="1" applyFill="1" applyFont="1" borderId="36" fillId="0" fontId="56" numFmtId="0" xfId="0"/>
    <xf applyAlignment="1" applyBorder="1" applyFill="1" applyFont="1" applyProtection="1" borderId="29" fillId="0" fontId="56" numFmtId="9" xfId="80">
      <alignment horizontal="right" vertical="center"/>
      <protection locked="0"/>
    </xf>
    <xf applyAlignment="1" applyBorder="1" applyFill="1" applyFont="1" applyProtection="1" borderId="30" fillId="0" fontId="56" numFmtId="9" xfId="80">
      <alignment horizontal="right" vertical="center"/>
    </xf>
    <xf applyBorder="1" applyFill="1" applyFont="1" borderId="0" fillId="0" fontId="56" numFmtId="0" xfId="0"/>
    <xf applyAlignment="1" applyBorder="1" applyFill="1" applyFont="1" applyProtection="1" borderId="24" fillId="7" fontId="56" numFmtId="9" xfId="80">
      <alignment horizontal="right" vertical="center"/>
    </xf>
    <xf applyAlignment="1" applyBorder="1" applyFill="1" applyFont="1" applyProtection="1" borderId="32" fillId="7" fontId="56" numFmtId="9" xfId="80">
      <alignment horizontal="right" vertical="center"/>
    </xf>
    <xf applyAlignment="1" applyBorder="1" applyFont="1" applyNumberFormat="1" applyProtection="1" borderId="16" fillId="0" fontId="56" numFmtId="0" xfId="80">
      <alignment horizontal="right" vertical="center"/>
      <protection locked="0"/>
    </xf>
    <xf applyAlignment="1" applyBorder="1" applyFill="1" applyFont="1" applyNumberFormat="1" applyProtection="1" borderId="15" fillId="0" fontId="56" numFmtId="0" xfId="80">
      <alignment horizontal="right" vertical="center"/>
    </xf>
    <xf applyAlignment="1" applyBorder="1" applyFill="1" applyFont="1" applyNumberFormat="1" applyProtection="1" borderId="16" fillId="0" fontId="56" numFmtId="0" xfId="80">
      <alignment horizontal="right" vertical="center"/>
    </xf>
    <xf applyAlignment="1" applyBorder="1" applyFill="1" applyFont="1" applyNumberFormat="1" applyProtection="1" borderId="0" fillId="0" fontId="56" numFmtId="0" xfId="80">
      <alignment horizontal="right" vertical="center"/>
    </xf>
    <xf applyAlignment="1" applyBorder="1" applyFill="1" applyFont="1" applyNumberFormat="1" applyProtection="1" borderId="14" fillId="7" fontId="16" numFmtId="0" xfId="80">
      <alignment horizontal="right" vertical="center"/>
    </xf>
    <xf applyAlignment="1" applyBorder="1" applyFill="1" applyFont="1" applyNumberFormat="1" applyProtection="1" borderId="22" fillId="7" fontId="16" numFmtId="0" xfId="80">
      <alignment horizontal="right" vertical="center"/>
      <protection locked="0"/>
    </xf>
    <xf applyAlignment="1" applyBorder="1" applyFill="1" applyFont="1" applyNumberFormat="1" applyProtection="1" borderId="14" fillId="7" fontId="16" numFmtId="0" xfId="80">
      <alignment horizontal="right" vertical="center"/>
      <protection locked="0"/>
    </xf>
    <xf applyAlignment="1" applyBorder="1" applyFill="1" applyFont="1" applyNumberFormat="1" applyProtection="1" borderId="23" fillId="7" fontId="16" numFmtId="0" xfId="80">
      <alignment horizontal="right" vertical="center"/>
      <protection locked="0"/>
    </xf>
    <xf applyAlignment="1" applyBorder="1" applyFont="1" applyNumberFormat="1" applyProtection="1" borderId="13" fillId="0" fontId="56" numFmtId="0" xfId="80">
      <alignment horizontal="right" vertical="center"/>
      <protection locked="0"/>
    </xf>
    <xf applyAlignment="1" applyBorder="1" applyFill="1" applyFont="1" applyNumberFormat="1" applyProtection="1" borderId="25" fillId="0" fontId="56" numFmtId="0" xfId="80">
      <alignment horizontal="right" vertical="center"/>
    </xf>
    <xf applyAlignment="1" applyBorder="1" applyFill="1" applyFont="1" applyNumberFormat="1" applyProtection="1" borderId="13" fillId="0" fontId="56" numFmtId="0" xfId="80">
      <alignment horizontal="right" vertical="center"/>
    </xf>
    <xf applyAlignment="1" applyBorder="1" applyFill="1" applyFont="1" applyNumberFormat="1" applyProtection="1" borderId="26" fillId="0" fontId="56" numFmtId="0" xfId="80">
      <alignment horizontal="right" vertical="center"/>
    </xf>
    <xf applyAlignment="1" applyBorder="1" applyFill="1" applyFont="1" applyNumberFormat="1" applyProtection="1" borderId="16" fillId="7" fontId="16" numFmtId="0" xfId="63">
      <alignment horizontal="right" vertical="center"/>
    </xf>
    <xf applyAlignment="1" applyBorder="1" applyFill="1" applyFont="1" applyNumberFormat="1" applyProtection="1" borderId="15" fillId="7" fontId="16" numFmtId="0" xfId="80">
      <alignment horizontal="right" vertical="center"/>
      <protection locked="0"/>
    </xf>
    <xf applyAlignment="1" applyBorder="1" applyFill="1" applyFont="1" applyNumberFormat="1" applyProtection="1" borderId="16" fillId="7" fontId="16" numFmtId="0" xfId="80">
      <alignment horizontal="right" vertical="center"/>
      <protection locked="0"/>
    </xf>
    <xf applyAlignment="1" applyBorder="1" applyFill="1" applyFont="1" applyNumberFormat="1" applyProtection="1" borderId="16" fillId="7" fontId="20" numFmtId="0" xfId="0">
      <alignment horizontal="left" vertical="center"/>
      <protection locked="0"/>
    </xf>
    <xf applyAlignment="1" applyBorder="1" applyFill="1" applyFont="1" applyNumberFormat="1" applyProtection="1" borderId="0" fillId="7" fontId="16" numFmtId="0" xfId="80">
      <alignment horizontal="right" vertical="center"/>
      <protection locked="0"/>
    </xf>
    <xf applyAlignment="1" applyBorder="1" applyFont="1" applyNumberFormat="1" applyProtection="1" borderId="16" fillId="0" fontId="56" numFmtId="0" xfId="63">
      <alignment horizontal="right" vertical="center"/>
      <protection locked="0"/>
    </xf>
    <xf applyAlignment="1" applyBorder="1" applyFont="1" applyNumberFormat="1" applyProtection="1" borderId="15" fillId="0" fontId="56" numFmtId="0" xfId="0">
      <alignment horizontal="right" vertical="center"/>
    </xf>
    <xf applyAlignment="1" applyBorder="1" applyFill="1" applyFont="1" applyNumberFormat="1" applyProtection="1" borderId="16" fillId="0" fontId="56" numFmtId="0" xfId="0">
      <alignment horizontal="right" vertical="center"/>
    </xf>
    <xf applyAlignment="1" applyBorder="1" applyFill="1" applyFont="1" applyNumberFormat="1" applyProtection="1" borderId="16" fillId="0" fontId="56" numFmtId="0" xfId="0">
      <alignment horizontal="right" vertical="center"/>
      <protection locked="0"/>
    </xf>
    <xf applyAlignment="1" applyBorder="1" applyFill="1" applyFont="1" applyNumberFormat="1" applyProtection="1" borderId="15" fillId="0" fontId="56" numFmtId="0" xfId="0">
      <alignment horizontal="right" vertical="center"/>
    </xf>
    <xf applyAlignment="1" applyBorder="1" applyFill="1" applyFont="1" applyNumberFormat="1" applyProtection="1" borderId="17" fillId="0" fontId="56" numFmtId="0" xfId="0">
      <alignment horizontal="right" vertical="center"/>
    </xf>
    <xf applyAlignment="1" applyBorder="1" applyFont="1" applyNumberFormat="1" applyProtection="1" borderId="13" fillId="0" fontId="56" numFmtId="0" xfId="63">
      <alignment horizontal="right" vertical="center"/>
      <protection locked="0"/>
    </xf>
    <xf applyAlignment="1" applyBorder="1" applyFont="1" applyNumberFormat="1" applyProtection="1" borderId="25" fillId="0" fontId="56" numFmtId="0" xfId="0">
      <alignment horizontal="right" vertical="center"/>
    </xf>
    <xf applyAlignment="1" applyBorder="1" applyFill="1" applyFont="1" applyNumberFormat="1" applyProtection="1" borderId="13" fillId="0" fontId="56" numFmtId="0" xfId="0">
      <alignment horizontal="right" vertical="center"/>
    </xf>
    <xf applyAlignment="1" applyBorder="1" applyFill="1" applyFont="1" applyNumberFormat="1" applyProtection="1" borderId="27" fillId="0" fontId="56" numFmtId="0" xfId="0">
      <alignment horizontal="right" vertical="center"/>
    </xf>
    <xf applyAlignment="1" applyBorder="1" applyFill="1" applyFont="1" applyNumberFormat="1" applyProtection="1" borderId="16" fillId="7" fontId="16" numFmtId="0" xfId="0">
      <alignment horizontal="right" vertical="center"/>
    </xf>
    <xf applyAlignment="1" applyBorder="1" applyFill="1" applyFont="1" applyNumberFormat="1" applyProtection="1" borderId="15" fillId="7" fontId="16" numFmtId="0" xfId="0">
      <alignment horizontal="right" vertical="center"/>
      <protection locked="0"/>
    </xf>
    <xf applyAlignment="1" applyBorder="1" applyFill="1" applyFont="1" applyNumberFormat="1" applyProtection="1" borderId="16" fillId="7" fontId="16" numFmtId="0" xfId="0">
      <alignment horizontal="right" vertical="center"/>
      <protection locked="0"/>
    </xf>
    <xf applyAlignment="1" applyBorder="1" applyFill="1" applyFont="1" applyNumberFormat="1" applyProtection="1" borderId="0" fillId="7" fontId="16" numFmtId="0" xfId="0">
      <alignment horizontal="right" vertical="center"/>
      <protection locked="0"/>
    </xf>
    <xf applyAlignment="1" applyBorder="1" applyFill="1" applyFont="1" applyNumberFormat="1" applyProtection="1" borderId="16" fillId="0" fontId="56" numFmtId="0" xfId="80">
      <alignment horizontal="right" vertical="center"/>
      <protection locked="0"/>
    </xf>
    <xf applyAlignment="1" applyBorder="1" applyFont="1" applyNumberFormat="1" applyProtection="1" borderId="13" fillId="0" fontId="56" numFmtId="0" xfId="0">
      <alignment horizontal="right" vertical="center"/>
      <protection locked="0"/>
    </xf>
    <xf applyAlignment="1" applyBorder="1" applyFont="1" applyNumberFormat="1" applyProtection="1" borderId="13" fillId="0" fontId="56" numFmtId="0" xfId="80">
      <alignment horizontal="right" vertical="center"/>
    </xf>
    <xf applyAlignment="1" applyBorder="1" applyFont="1" applyNumberFormat="1" applyProtection="1" borderId="27" fillId="0" fontId="56" numFmtId="0" xfId="80">
      <alignment horizontal="right" vertical="center"/>
    </xf>
    <xf applyAlignment="1" applyBorder="1" applyFill="1" applyFont="1" applyNumberFormat="1" applyProtection="1" borderId="0" fillId="0" fontId="56" numFmtId="0" xfId="0">
      <alignment horizontal="right" vertical="center"/>
    </xf>
    <xf applyAlignment="1" applyBorder="1" applyFill="1" applyFont="1" applyNumberFormat="1" applyProtection="1" borderId="14" fillId="7" fontId="16" numFmtId="0" xfId="0">
      <alignment horizontal="right" vertical="center"/>
      <protection locked="0"/>
    </xf>
    <xf applyAlignment="1" applyBorder="1" applyFill="1" applyFont="1" applyNumberFormat="1" applyProtection="1" borderId="28" fillId="7" fontId="16" numFmtId="0" xfId="80">
      <alignment horizontal="right" vertical="center"/>
      <protection locked="0"/>
    </xf>
    <xf applyAlignment="1" applyBorder="1" applyFont="1" applyNumberFormat="1" applyProtection="1" borderId="16" fillId="0" fontId="56" numFmtId="0" xfId="0">
      <alignment horizontal="right" vertical="center"/>
      <protection locked="0"/>
    </xf>
    <xf applyAlignment="1" applyBorder="1" applyFill="1" applyFont="1" applyNumberFormat="1" applyProtection="1" borderId="27" fillId="0" fontId="56" numFmtId="0" xfId="80">
      <alignment horizontal="right" vertical="center"/>
    </xf>
    <xf applyAlignment="1" applyBorder="1" applyFont="1" applyNumberFormat="1" applyProtection="1" borderId="15" fillId="0" fontId="56" numFmtId="194" xfId="80">
      <alignment horizontal="right" vertical="center"/>
    </xf>
    <xf applyAlignment="1" applyBorder="1" applyFont="1" applyNumberFormat="1" applyProtection="1" borderId="16" fillId="0" fontId="56" numFmtId="194" xfId="80">
      <alignment horizontal="right" vertical="center"/>
      <protection locked="0"/>
    </xf>
    <xf applyAlignment="1" applyBorder="1" applyFill="1" applyFont="1" applyNumberFormat="1" applyProtection="1" borderId="16" fillId="13" fontId="16" numFmtId="43" xfId="63">
      <alignment horizontal="right" vertical="center"/>
      <protection locked="0"/>
    </xf>
    <xf applyAlignment="1" applyBorder="1" applyFill="1" applyFont="1" applyNumberFormat="1" applyProtection="1" borderId="15" fillId="13" fontId="56" numFmtId="194" xfId="80">
      <alignment horizontal="right" vertical="center"/>
    </xf>
    <xf applyAlignment="1" applyBorder="1" applyFont="1" borderId="0" fillId="0" fontId="9" numFmtId="0" xfId="0">
      <alignment horizontal="center"/>
    </xf>
    <xf applyAlignment="1" applyBorder="1" applyFont="1" applyNumberFormat="1" borderId="0" fillId="0" fontId="0" numFmtId="1" xfId="0">
      <alignment horizontal="center"/>
    </xf>
    <xf applyAlignment="1" applyFont="1" borderId="0" fillId="0" fontId="58" numFmtId="0" xfId="0">
      <alignment horizontal="center"/>
    </xf>
    <xf applyAlignment="1" applyBorder="1" applyFill="1" applyFont="1" applyProtection="1" borderId="17" fillId="0" fontId="56" numFmtId="0" xfId="0">
      <alignment horizontal="right" vertical="center"/>
      <protection locked="0"/>
    </xf>
    <xf applyAlignment="1" applyBorder="1" applyFont="1" borderId="0" fillId="0" fontId="0" numFmtId="0" xfId="0">
      <alignment horizontal="center"/>
    </xf>
    <xf applyAlignment="1" applyBorder="1" applyFill="1" applyFont="1" applyNumberFormat="1" applyProtection="1" borderId="0" fillId="0" fontId="16" numFmtId="1" xfId="0">
      <alignment horizontal="center"/>
    </xf>
    <xf applyAlignment="1" applyBorder="1" applyFont="1" applyNumberFormat="1" applyProtection="1" borderId="0" fillId="0" fontId="16" numFmtId="1" xfId="0">
      <alignment horizontal="center"/>
    </xf>
    <xf applyAlignment="1" applyBorder="1" applyFill="1" applyFont="1" applyNumberFormat="1" borderId="0" fillId="0" fontId="0" numFmtId="1" xfId="0">
      <alignment horizontal="center"/>
    </xf>
    <xf applyAlignment="1" applyBorder="1" applyFont="1" applyNumberFormat="1" borderId="0" fillId="0" fontId="0" numFmtId="2" xfId="0">
      <alignment horizontal="center"/>
    </xf>
    <xf applyAlignment="1" applyBorder="1" applyFill="1" applyFont="1" applyNumberFormat="1" applyProtection="1" borderId="15" fillId="0" fontId="56" numFmtId="3" xfId="80">
      <alignment horizontal="right" vertical="center"/>
    </xf>
    <xf applyAlignment="1" applyBorder="1" applyFill="1" applyFont="1" applyNumberFormat="1" applyProtection="1" borderId="15" fillId="13" fontId="56" numFmtId="9" xfId="80">
      <alignment horizontal="right" vertical="center"/>
    </xf>
    <xf applyAlignment="1" applyBorder="1" applyFill="1" applyFont="1" applyNumberFormat="1" applyProtection="1" borderId="41" fillId="7" fontId="11" numFmtId="1" xfId="0">
      <alignment horizontal="center"/>
    </xf>
    <xf applyAlignment="1" applyBorder="1" applyFont="1" applyNumberFormat="1" applyProtection="1" borderId="0" fillId="0" fontId="16" numFmtId="197" xfId="0">
      <alignment horizontal="center"/>
      <protection locked="0"/>
    </xf>
    <xf applyAlignment="1" applyBorder="1" applyFill="1" applyFont="1" applyNumberFormat="1" applyProtection="1" borderId="15" fillId="0" fontId="56" numFmtId="194" xfId="80">
      <alignment horizontal="right" vertical="center"/>
    </xf>
    <xf applyFont="1" borderId="0" fillId="0" fontId="59" numFmtId="0" xfId="78">
      <alignment vertical="center"/>
    </xf>
    <xf applyFont="1" borderId="0" fillId="0" fontId="60" numFmtId="0" xfId="0"/>
    <xf applyBorder="1" applyFont="1" borderId="0" fillId="0" fontId="60" numFmtId="0" xfId="0"/>
    <xf applyAlignment="1" applyFont="1" borderId="0" fillId="0" fontId="60" numFmtId="0" xfId="0">
      <alignment vertical="top"/>
    </xf>
    <xf applyBorder="1" applyFont="1" borderId="0" fillId="0" fontId="61" numFmtId="0" xfId="0"/>
    <xf applyBorder="1" applyFont="1" applyNumberFormat="1" borderId="0" fillId="0" fontId="60" numFmtId="195" xfId="0"/>
    <xf applyBorder="1" applyFill="1" applyFont="1" borderId="0" fillId="0" fontId="60" numFmtId="0" xfId="0"/>
    <xf applyFill="1" applyFont="1" borderId="0" fillId="0" fontId="60" numFmtId="0" xfId="0"/>
    <xf applyFont="1" borderId="0" fillId="0" fontId="0" numFmtId="9" xfId="80"/>
    <xf applyBorder="1" applyFont="1" borderId="0" fillId="0" fontId="0" numFmtId="9" xfId="80"/>
    <xf applyNumberFormat="1" borderId="0" fillId="0" fontId="0" numFmtId="9" xfId="0"/>
    <xf applyAlignment="1" applyBorder="1" applyFill="1" applyFont="1" applyNumberFormat="1" borderId="56" fillId="14" fontId="51" numFmtId="0" xfId="77"/>
    <xf applyAlignment="1" applyBorder="1" applyFill="1" applyFont="1" applyNumberFormat="1" borderId="57" fillId="14" fontId="51" numFmtId="0" xfId="77"/>
    <xf applyAlignment="1" applyBorder="1" applyFill="1" applyFont="1" applyNumberFormat="1" borderId="58" fillId="14" fontId="51" numFmtId="0" xfId="77"/>
    <xf applyBorder="1" applyFont="1" borderId="7" fillId="0" fontId="0" numFmtId="0" xfId="0"/>
    <xf applyBorder="1" applyFont="1" applyNumberFormat="1" borderId="7" fillId="0" fontId="0" numFmtId="49" xfId="0"/>
    <xf applyFont="1" applyNumberFormat="1" borderId="0" fillId="0" fontId="0" numFmtId="166" xfId="63"/>
    <xf applyBorder="1" applyFont="1" applyNumberFormat="1" borderId="0" fillId="0" fontId="0" numFmtId="166" xfId="63"/>
    <xf applyFont="1" applyNumberFormat="1" borderId="0" fillId="0" fontId="50" numFmtId="166" xfId="63"/>
    <xf applyBorder="1" applyFont="1" applyNumberFormat="1" borderId="0" fillId="0" fontId="50" numFmtId="166" xfId="63"/>
    <xf applyAlignment="1" applyBorder="1" applyFill="1" applyFont="1" applyProtection="1" borderId="37" fillId="7" fontId="11" numFmtId="0" xfId="0">
      <alignment horizontal="left" vertical="center"/>
      <protection locked="0"/>
    </xf>
    <xf applyAlignment="1" applyBorder="1" applyFill="1" applyFont="1" applyProtection="1" borderId="0" fillId="7" fontId="11" numFmtId="0" xfId="0">
      <alignment horizontal="left" vertical="center"/>
      <protection locked="0"/>
    </xf>
    <xf applyAlignment="1" applyBorder="1" applyFill="1" applyFont="1" applyProtection="1" borderId="37" fillId="0" fontId="56" numFmtId="0" xfId="0">
      <alignment horizontal="right" vertical="center"/>
      <protection locked="0"/>
    </xf>
    <xf applyAlignment="1" applyBorder="1" applyFill="1" applyFont="1" applyProtection="1" borderId="17" fillId="0" fontId="56" numFmtId="0" xfId="0">
      <alignment horizontal="right" vertical="center"/>
      <protection locked="0"/>
    </xf>
    <xf applyAlignment="1" applyBorder="1" applyFont="1" applyProtection="1" borderId="37" fillId="0" fontId="56" numFmtId="0" xfId="0">
      <alignment horizontal="right" vertical="center"/>
      <protection locked="0"/>
    </xf>
    <xf applyAlignment="1" applyBorder="1" applyFont="1" applyProtection="1" borderId="17" fillId="0" fontId="56" numFmtId="0" xfId="0">
      <alignment horizontal="right" vertical="center"/>
      <protection locked="0"/>
    </xf>
    <xf applyAlignment="1" applyBorder="1" applyFill="1" applyFont="1" applyProtection="1" borderId="50" fillId="7" fontId="11" numFmtId="0" xfId="0">
      <alignment horizontal="left" vertical="center" wrapText="1"/>
      <protection locked="0"/>
    </xf>
    <xf applyAlignment="1" applyBorder="1" applyFill="1" applyFont="1" applyProtection="1" borderId="23" fillId="7" fontId="11" numFmtId="0" xfId="0">
      <alignment horizontal="left" vertical="center" wrapText="1"/>
      <protection locked="0"/>
    </xf>
    <xf applyAlignment="1" applyBorder="1" applyFont="1" applyProtection="1" borderId="47" fillId="0" fontId="56" numFmtId="0" xfId="0">
      <alignment horizontal="right" vertical="center"/>
      <protection locked="0"/>
    </xf>
    <xf applyAlignment="1" applyBorder="1" applyFont="1" applyProtection="1" borderId="27" fillId="0" fontId="56" numFmtId="0" xfId="0">
      <alignment horizontal="right" vertical="center"/>
      <protection locked="0"/>
    </xf>
    <xf applyAlignment="1" applyBorder="1" applyFill="1" applyFont="1" applyProtection="1" borderId="50" fillId="7" fontId="11" numFmtId="0" xfId="0">
      <alignment horizontal="left" vertical="center"/>
      <protection locked="0"/>
    </xf>
    <xf applyAlignment="1" applyBorder="1" applyFill="1" applyFont="1" applyProtection="1" borderId="28" fillId="7" fontId="11" numFmtId="0" xfId="0">
      <alignment horizontal="left" vertical="center"/>
      <protection locked="0"/>
    </xf>
    <xf applyAlignment="1" applyBorder="1" applyFill="1" applyFont="1" applyProtection="1" borderId="0" fillId="0" fontId="56" numFmtId="0" xfId="0">
      <alignment horizontal="right" vertical="center"/>
      <protection locked="0"/>
    </xf>
    <xf applyAlignment="1" applyBorder="1" applyFont="1" applyProtection="1" borderId="0" fillId="0" fontId="56" numFmtId="0" xfId="0">
      <alignment horizontal="right" vertical="center"/>
      <protection locked="0"/>
    </xf>
    <xf applyAlignment="1" applyBorder="1" applyFill="1" applyFont="1" applyProtection="1" borderId="37" fillId="13" fontId="56" numFmtId="0" xfId="0">
      <alignment horizontal="right" vertical="center"/>
      <protection locked="0"/>
    </xf>
    <xf applyAlignment="1" applyBorder="1" applyFill="1" applyFont="1" applyProtection="1" borderId="0" fillId="13" fontId="56" numFmtId="0" xfId="0">
      <alignment horizontal="right" vertical="center"/>
      <protection locked="0"/>
    </xf>
    <xf applyAlignment="1" applyBorder="1" applyFill="1" applyFont="1" applyProtection="1" borderId="23" fillId="7" fontId="11" numFmtId="0" xfId="0">
      <alignment horizontal="left" vertical="center"/>
      <protection locked="0"/>
    </xf>
    <xf applyAlignment="1" applyBorder="1" applyFill="1" applyFont="1" applyProtection="1" borderId="37" fillId="0" fontId="16" numFmtId="0" xfId="0">
      <alignment horizontal="right" vertical="center"/>
      <protection locked="0"/>
    </xf>
    <xf applyAlignment="1" applyBorder="1" applyFill="1" applyFont="1" applyProtection="1" borderId="17" fillId="0" fontId="16" numFmtId="0" xfId="0">
      <alignment horizontal="right" vertical="center"/>
      <protection locked="0"/>
    </xf>
    <xf applyAlignment="1" applyBorder="1" applyFill="1" applyFont="1" applyProtection="1" borderId="47" fillId="0" fontId="16" numFmtId="0" xfId="0">
      <alignment horizontal="right" vertical="center" wrapText="1"/>
      <protection locked="0"/>
    </xf>
    <xf applyAlignment="1" applyBorder="1" applyFill="1" applyFont="1" applyProtection="1" borderId="27" fillId="0" fontId="16" numFmtId="0" xfId="0">
      <alignment horizontal="right" vertical="center" wrapText="1"/>
      <protection locked="0"/>
    </xf>
    <xf applyAlignment="1" applyBorder="1" applyFont="1" applyNumberFormat="1" borderId="31" fillId="0" fontId="38" numFmtId="193" xfId="78">
      <alignment horizontal="left" vertical="center"/>
    </xf>
    <xf applyAlignment="1" applyBorder="1" applyFont="1" borderId="0" fillId="0" fontId="9" numFmtId="0" xfId="0">
      <alignment horizontal="center"/>
    </xf>
    <xf applyAlignment="1" applyBorder="1" applyFont="1" applyProtection="1" borderId="38" fillId="0" fontId="12" numFmtId="0" xfId="0">
      <alignment horizontal="center" vertical="center"/>
      <protection locked="0"/>
    </xf>
    <xf applyAlignment="1" applyBorder="1" applyFont="1" applyProtection="1" borderId="51" fillId="0" fontId="12" numFmtId="0" xfId="0">
      <alignment horizontal="center" vertical="center"/>
      <protection locked="0"/>
    </xf>
    <xf applyAlignment="1" applyBorder="1" applyFont="1" applyProtection="1" borderId="37" fillId="0" fontId="12" numFmtId="0" xfId="0">
      <alignment horizontal="center" vertical="center"/>
      <protection locked="0"/>
    </xf>
    <xf applyAlignment="1" applyBorder="1" applyFont="1" applyProtection="1" borderId="17" fillId="0" fontId="12" numFmtId="0" xfId="0">
      <alignment horizontal="center" vertical="center"/>
      <protection locked="0"/>
    </xf>
    <xf applyAlignment="1" applyBorder="1" applyFont="1" applyProtection="1" borderId="11" fillId="0" fontId="11" numFmtId="0" xfId="0">
      <alignment horizontal="center" wrapText="1"/>
      <protection locked="0"/>
    </xf>
    <xf applyAlignment="1" applyBorder="1" applyFont="1" applyProtection="1" borderId="16" fillId="0" fontId="11" numFmtId="0" xfId="0">
      <alignment horizontal="center" wrapText="1"/>
      <protection locked="0"/>
    </xf>
    <xf applyAlignment="1" applyBorder="1" applyFont="1" applyNumberFormat="1" applyProtection="1" borderId="40" fillId="0" fontId="11" numFmtId="196" xfId="0">
      <alignment horizontal="center"/>
      <protection locked="0"/>
    </xf>
    <xf applyAlignment="1" applyBorder="1" applyFont="1" applyNumberFormat="1" applyProtection="1" borderId="8" fillId="0" fontId="11" numFmtId="196" xfId="0">
      <alignment horizontal="center"/>
      <protection locked="0"/>
    </xf>
    <xf applyAlignment="1" applyBorder="1" applyFont="1" applyNumberFormat="1" applyProtection="1" borderId="51" fillId="0" fontId="11" numFmtId="196" xfId="0">
      <alignment horizontal="center"/>
      <protection locked="0"/>
    </xf>
    <xf applyAlignment="1" applyBorder="1" applyFill="1" applyFont="1" applyProtection="1" borderId="0" fillId="0" fontId="16" numFmtId="0" xfId="0">
      <alignment horizontal="right" vertical="center"/>
      <protection locked="0"/>
    </xf>
    <xf applyAlignment="1" applyBorder="1" applyFont="1" applyProtection="1" borderId="0" fillId="0" fontId="16" numFmtId="0" xfId="0">
      <alignment horizontal="right" vertical="center"/>
      <protection locked="0"/>
    </xf>
    <xf applyAlignment="1" applyBorder="1" applyFont="1" applyProtection="1" borderId="17" fillId="0" fontId="16" numFmtId="0" xfId="0">
      <alignment horizontal="right" vertical="center"/>
      <protection locked="0"/>
    </xf>
    <xf applyAlignment="1" applyBorder="1" applyFont="1" applyProtection="1" borderId="26" fillId="0" fontId="16" numFmtId="0" xfId="0">
      <alignment horizontal="right" vertical="center"/>
      <protection locked="0"/>
    </xf>
    <xf applyAlignment="1" applyBorder="1" applyFont="1" applyProtection="1" borderId="27" fillId="0" fontId="16" numFmtId="0" xfId="0">
      <alignment horizontal="right" vertical="center"/>
      <protection locked="0"/>
    </xf>
    <xf applyAlignment="1" applyBorder="1" applyFont="1" applyProtection="1" borderId="26" fillId="0" fontId="56" numFmtId="0" xfId="0">
      <alignment horizontal="right" vertical="center"/>
      <protection locked="0"/>
    </xf>
    <xf applyAlignment="1" applyBorder="1" applyFill="1" applyFont="1" applyProtection="1" borderId="39" fillId="0" fontId="16" numFmtId="0" xfId="0">
      <alignment horizontal="right" vertical="center"/>
      <protection locked="0"/>
    </xf>
    <xf applyAlignment="1" applyBorder="1" applyFill="1" applyFont="1" applyProtection="1" borderId="52" fillId="0" fontId="16" numFmtId="0" xfId="0">
      <alignment horizontal="right" vertical="center"/>
      <protection locked="0"/>
    </xf>
    <xf applyAlignment="1" applyBorder="1" applyFont="1" applyProtection="1" borderId="47" fillId="0" fontId="16" numFmtId="0" xfId="0">
      <alignment horizontal="right" vertical="center"/>
      <protection locked="0"/>
    </xf>
    <xf applyAlignment="1" applyBorder="1" applyFont="1" applyProtection="1" borderId="37" fillId="0" fontId="16" numFmtId="0" xfId="0">
      <alignment horizontal="right" vertical="center"/>
      <protection locked="0"/>
    </xf>
    <xf applyAlignment="1" applyBorder="1" applyFont="1" applyProtection="1" borderId="39" fillId="0" fontId="16" numFmtId="0" xfId="0">
      <alignment horizontal="right" vertical="center"/>
      <protection locked="0"/>
    </xf>
    <xf applyAlignment="1" applyBorder="1" applyFont="1" applyProtection="1" borderId="52" fillId="0" fontId="16" numFmtId="0" xfId="0">
      <alignment horizontal="right" vertical="center"/>
      <protection locked="0"/>
    </xf>
    <xf applyAlignment="1" applyBorder="1" applyFill="1" applyFont="1" applyProtection="1" borderId="37" fillId="7" fontId="11" numFmtId="0" xfId="0">
      <alignment horizontal="left" vertical="center" wrapText="1"/>
      <protection locked="0"/>
    </xf>
    <xf applyAlignment="1" applyBorder="1" applyFill="1" applyFont="1" applyProtection="1" borderId="37" fillId="13" fontId="16" numFmtId="0" xfId="0">
      <alignment horizontal="right" vertical="center"/>
      <protection locked="0"/>
    </xf>
    <xf applyAlignment="1" applyBorder="1" applyFill="1" applyFont="1" applyProtection="1" borderId="0" fillId="13" fontId="16" numFmtId="0" xfId="0">
      <alignment horizontal="right" vertical="center"/>
      <protection locked="0"/>
    </xf>
    <xf applyAlignment="1" applyBorder="1" applyFill="1" applyFont="1" applyProtection="1" borderId="22" fillId="7" fontId="11" numFmtId="0" xfId="0">
      <alignment horizontal="left" vertical="center"/>
      <protection locked="0"/>
    </xf>
    <xf applyAlignment="1" applyBorder="1" applyFill="1" applyFont="1" applyProtection="1" borderId="15" fillId="13" fontId="16" numFmtId="0" xfId="0">
      <alignment horizontal="right" vertical="center"/>
      <protection locked="0"/>
    </xf>
    <xf applyAlignment="1" applyBorder="1" applyFill="1" applyFont="1" applyProtection="1" borderId="17" fillId="13" fontId="16" numFmtId="0" xfId="0">
      <alignment horizontal="right" vertical="center"/>
      <protection locked="0"/>
    </xf>
    <xf applyAlignment="1" applyBorder="1" applyFill="1" applyFont="1" applyProtection="1" borderId="25" fillId="13" fontId="16" numFmtId="0" xfId="0">
      <alignment horizontal="right" vertical="center" wrapText="1"/>
      <protection locked="0"/>
    </xf>
    <xf applyAlignment="1" applyBorder="1" applyFill="1" applyFont="1" applyProtection="1" borderId="27" fillId="13" fontId="16" numFmtId="0" xfId="0">
      <alignment horizontal="right" vertical="center" wrapText="1"/>
      <protection locked="0"/>
    </xf>
    <xf applyAlignment="1" applyBorder="1" applyFill="1" applyFont="1" applyProtection="1" borderId="47" fillId="13" fontId="16" numFmtId="0" xfId="0">
      <alignment horizontal="right" vertical="center"/>
      <protection locked="0"/>
    </xf>
    <xf applyAlignment="1" applyBorder="1" applyFill="1" applyFont="1" applyProtection="1" borderId="27" fillId="13" fontId="16" numFmtId="0" xfId="0">
      <alignment horizontal="right" vertical="center"/>
      <protection locked="0"/>
    </xf>
    <xf applyAlignment="1" applyBorder="1" applyFill="1" applyFont="1" applyProtection="1" borderId="9" fillId="0" fontId="16" numFmtId="0" xfId="0">
      <alignment horizontal="right" vertical="center"/>
      <protection locked="0"/>
    </xf>
    <xf applyAlignment="1" applyBorder="1" applyFill="1" applyFont="1" applyProtection="1" borderId="47" fillId="0" fontId="16" numFmtId="0" xfId="0">
      <alignment horizontal="right" vertical="center"/>
      <protection locked="0"/>
    </xf>
    <xf applyAlignment="1" applyBorder="1" applyFill="1" applyFont="1" applyProtection="1" borderId="27" fillId="0" fontId="16" numFmtId="0" xfId="0">
      <alignment horizontal="right" vertical="center"/>
      <protection locked="0"/>
    </xf>
    <xf applyAlignment="1" applyBorder="1" applyFill="1" applyFont="1" applyProtection="1" borderId="39" fillId="13" fontId="16" numFmtId="0" xfId="0">
      <alignment horizontal="right" vertical="center"/>
      <protection locked="0"/>
    </xf>
    <xf applyAlignment="1" applyBorder="1" applyFill="1" applyFont="1" applyProtection="1" borderId="52" fillId="13" fontId="16" numFmtId="0" xfId="0">
      <alignment horizontal="right" vertical="center"/>
      <protection locked="0"/>
    </xf>
    <xf applyAlignment="1" applyBorder="1" applyFill="1" applyFont="1" applyProtection="1" borderId="26" fillId="13" fontId="16" numFmtId="0" xfId="0">
      <alignment horizontal="right" vertical="center"/>
      <protection locked="0"/>
    </xf>
    <xf applyAlignment="1" applyBorder="1" applyFont="1" applyProtection="1" borderId="40" fillId="0" fontId="11" numFmtId="0" xfId="0">
      <alignment horizontal="center"/>
      <protection locked="0"/>
    </xf>
    <xf applyAlignment="1" applyBorder="1" applyFont="1" applyProtection="1" borderId="8" fillId="0" fontId="11" numFmtId="0" xfId="0">
      <alignment horizontal="center"/>
      <protection locked="0"/>
    </xf>
    <xf applyAlignment="1" applyBorder="1" applyFont="1" applyProtection="1" borderId="51" fillId="0" fontId="11" numFmtId="0" xfId="0">
      <alignment horizontal="center"/>
      <protection locked="0"/>
    </xf>
    <xf applyAlignment="1" applyBorder="1" applyFill="1" applyFont="1" applyProtection="1" borderId="15" fillId="0" fontId="16" numFmtId="0" xfId="0">
      <alignment horizontal="right" vertical="center"/>
      <protection locked="0"/>
    </xf>
    <xf applyAlignment="1" applyBorder="1" applyFont="1" applyProtection="1" borderId="15" fillId="0" fontId="16" numFmtId="0" xfId="0">
      <alignment horizontal="right" vertical="center"/>
      <protection locked="0"/>
    </xf>
    <xf applyAlignment="1" applyBorder="1" applyFont="1" applyProtection="1" borderId="25" fillId="0" fontId="16" numFmtId="0" xfId="0">
      <alignment horizontal="right" vertical="center"/>
      <protection locked="0"/>
    </xf>
    <xf applyAlignment="1" applyBorder="1" applyFill="1" applyFont="1" applyProtection="1" borderId="0" fillId="7" fontId="11" numFmtId="0" xfId="0">
      <alignment horizontal="left" vertical="center" wrapText="1"/>
      <protection locked="0"/>
    </xf>
    <xf applyAlignment="1" applyBorder="1" applyFill="1" applyFont="1" applyProtection="1" borderId="28" fillId="7" fontId="11" numFmtId="0" xfId="0">
      <alignment horizontal="left" vertical="center" wrapText="1"/>
      <protection locked="0"/>
    </xf>
    <xf applyAlignment="1" applyBorder="1" applyFill="1" applyFont="1" applyProtection="1" borderId="17" fillId="7" fontId="11" numFmtId="0" xfId="0">
      <alignment horizontal="left" vertical="center"/>
      <protection locked="0"/>
    </xf>
    <xf applyAlignment="1" applyBorder="1" applyFont="1" applyProtection="1" borderId="13" fillId="0" fontId="11" numFmtId="0" xfId="0">
      <alignment horizontal="center" wrapText="1"/>
      <protection locked="0"/>
    </xf>
    <xf applyAlignment="1" applyBorder="1" applyFill="1" applyFont="1" applyProtection="1" borderId="26" fillId="0" fontId="16" numFmtId="0" xfId="0">
      <alignment horizontal="right" vertical="center"/>
      <protection locked="0"/>
    </xf>
    <xf applyAlignment="1" applyBorder="1" applyFill="1" applyFont="1" applyProtection="1" borderId="41" fillId="0" fontId="13" numFmtId="0" xfId="0">
      <alignment horizontal="center" wrapText="1"/>
    </xf>
    <xf applyAlignment="1" applyBorder="1" applyFill="1" applyFont="1" applyProtection="1" borderId="32" fillId="0" fontId="13" numFmtId="0" xfId="0">
      <alignment horizontal="center"/>
    </xf>
    <xf applyAlignment="1" applyBorder="1" applyFill="1" applyFont="1" applyProtection="1" borderId="15" fillId="7" fontId="11" numFmtId="0" xfId="0">
      <alignment horizontal="left" vertical="center" wrapText="1"/>
      <protection locked="0"/>
    </xf>
    <xf applyAlignment="1" applyBorder="1" applyFill="1" applyFont="1" applyProtection="1" borderId="39" fillId="7" fontId="11" numFmtId="0" xfId="0">
      <alignment horizontal="left" vertical="center" wrapText="1"/>
      <protection locked="0"/>
    </xf>
    <xf applyAlignment="1" applyBorder="1" applyFill="1" applyFont="1" applyProtection="1" borderId="52" fillId="7" fontId="11" numFmtId="0" xfId="0">
      <alignment horizontal="left" vertical="center" wrapText="1"/>
      <protection locked="0"/>
    </xf>
    <xf applyAlignment="1" applyBorder="1" applyFont="1" applyProtection="1" borderId="39" fillId="0" fontId="12" numFmtId="0" xfId="0">
      <alignment horizontal="center" vertical="center"/>
      <protection locked="0"/>
    </xf>
    <xf applyAlignment="1" applyBorder="1" applyFont="1" applyProtection="1" borderId="52" fillId="0" fontId="12" numFmtId="0" xfId="0">
      <alignment horizontal="center" vertical="center"/>
      <protection locked="0"/>
    </xf>
    <xf applyAlignment="1" applyBorder="1" applyFont="1" applyProtection="1" borderId="29" fillId="0" fontId="11" numFmtId="0" xfId="0">
      <alignment horizontal="center" wrapText="1"/>
      <protection locked="0"/>
    </xf>
    <xf applyAlignment="1" applyBorder="1" applyFont="1" applyProtection="1" borderId="41" fillId="0" fontId="11" numFmtId="0" xfId="0">
      <alignment horizontal="center" wrapText="1"/>
      <protection locked="0"/>
    </xf>
    <xf applyAlignment="1" applyBorder="1" applyFont="1" applyProtection="1" borderId="33" fillId="0" fontId="11" numFmtId="0" xfId="0">
      <alignment horizontal="center" wrapText="1"/>
      <protection locked="0"/>
    </xf>
    <xf applyAlignment="1" applyBorder="1" applyFill="1" applyFont="1" applyProtection="1" borderId="15" fillId="7" fontId="11" numFmtId="0" xfId="0">
      <alignment horizontal="left" vertical="center"/>
      <protection locked="0"/>
    </xf>
    <xf applyAlignment="1" applyBorder="1" applyFill="1" applyFont="1" applyProtection="1" borderId="38" fillId="7" fontId="11" numFmtId="0" xfId="0">
      <alignment horizontal="left" vertical="center"/>
      <protection locked="0"/>
    </xf>
    <xf applyAlignment="1" applyBorder="1" applyFill="1" applyFont="1" applyProtection="1" borderId="8" fillId="7" fontId="11" numFmtId="0" xfId="0">
      <alignment horizontal="left" vertical="center"/>
      <protection locked="0"/>
    </xf>
    <xf applyAlignment="1" applyBorder="1" applyFill="1" applyFont="1" applyProtection="1" borderId="22" fillId="7" fontId="11" numFmtId="0" xfId="0">
      <alignment horizontal="left" vertical="center" wrapText="1"/>
      <protection locked="0"/>
    </xf>
    <xf applyAlignment="1" applyBorder="1" applyFill="1" applyFont="1" applyProtection="1" borderId="25" fillId="7" fontId="11" numFmtId="0" xfId="0">
      <alignment horizontal="left" vertical="center"/>
      <protection locked="0"/>
    </xf>
    <xf applyAlignment="1" applyBorder="1" applyFill="1" applyFont="1" applyProtection="1" borderId="27" fillId="7" fontId="11" numFmtId="0" xfId="0">
      <alignment horizontal="left" vertical="center"/>
      <protection locked="0"/>
    </xf>
    <xf applyAlignment="1" applyBorder="1" applyFill="1" applyFont="1" applyProtection="1" borderId="41" fillId="0" fontId="11" numFmtId="0" xfId="0">
      <alignment horizontal="center" wrapText="1"/>
    </xf>
    <xf applyAlignment="1" applyBorder="1" applyFill="1" applyFont="1" applyProtection="1" borderId="32" fillId="0" fontId="11" numFmtId="0" xfId="0">
      <alignment horizontal="center"/>
    </xf>
    <xf applyAlignment="1" applyBorder="1" applyFill="1" applyFont="1" applyProtection="1" borderId="24" fillId="0" fontId="11" numFmtId="0" xfId="0">
      <alignment horizontal="center"/>
    </xf>
  </cellXfs>
  <cellStyles count="140">
    <cellStyle name="$" xfId="1" xr:uid="{00000000-0005-0000-0000-000000000000}"/>
    <cellStyle name="$_Second cut 30 June" xfId="2" xr:uid="{00000000-0005-0000-0000-000001000000}"/>
    <cellStyle name="$_Second cut 30 June_SP07-09 workings_061113(v15a)" xfId="3" xr:uid="{00000000-0005-0000-0000-000002000000}"/>
    <cellStyle name="_Comma" xfId="4" xr:uid="{00000000-0005-0000-0000-000003000000}"/>
    <cellStyle name="_Currency" xfId="5" xr:uid="{00000000-0005-0000-0000-000004000000}"/>
    <cellStyle name="_Currency_Second cut 30 June" xfId="6" xr:uid="{00000000-0005-0000-0000-000005000000}"/>
    <cellStyle name="_CurrencySpace" xfId="7" xr:uid="{00000000-0005-0000-0000-000006000000}"/>
    <cellStyle name="_CurrencySpace_AVP" xfId="8" xr:uid="{00000000-0005-0000-0000-000007000000}"/>
    <cellStyle name="_Euro" xfId="9" xr:uid="{00000000-0005-0000-0000-000008000000}"/>
    <cellStyle name="_Euro_Second cut 30 June" xfId="10" xr:uid="{00000000-0005-0000-0000-000009000000}"/>
    <cellStyle name="_Heading" xfId="11" xr:uid="{00000000-0005-0000-0000-00000A000000}"/>
    <cellStyle name="_Highlight" xfId="12" xr:uid="{00000000-0005-0000-0000-00000B000000}"/>
    <cellStyle name="_Multiple" xfId="13" xr:uid="{00000000-0005-0000-0000-00000C000000}"/>
    <cellStyle name="_Multiple_Second cut 30 June" xfId="14" xr:uid="{00000000-0005-0000-0000-00000D000000}"/>
    <cellStyle name="_MultipleSpace" xfId="15" xr:uid="{00000000-0005-0000-0000-00000E000000}"/>
    <cellStyle name="_MultipleSpace_Second cut 30 June" xfId="16" xr:uid="{00000000-0005-0000-0000-00000F000000}"/>
    <cellStyle name="_Percent" xfId="17" xr:uid="{00000000-0005-0000-0000-000010000000}"/>
    <cellStyle name="_Percent_Second cut 30 June" xfId="18" xr:uid="{00000000-0005-0000-0000-000011000000}"/>
    <cellStyle name="_PercentSpace" xfId="19" xr:uid="{00000000-0005-0000-0000-000012000000}"/>
    <cellStyle name="_PercentSpace_Second cut 30 June" xfId="20" xr:uid="{00000000-0005-0000-0000-000013000000}"/>
    <cellStyle name="_SubHeading" xfId="21" xr:uid="{00000000-0005-0000-0000-000014000000}"/>
    <cellStyle name="_Table" xfId="22" xr:uid="{00000000-0005-0000-0000-000015000000}"/>
    <cellStyle name="_TableHead" xfId="23" xr:uid="{00000000-0005-0000-0000-000016000000}"/>
    <cellStyle name="_TableRowBorder" xfId="24" xr:uid="{00000000-0005-0000-0000-000017000000}"/>
    <cellStyle name="_TableRowHead" xfId="25" xr:uid="{00000000-0005-0000-0000-000018000000}"/>
    <cellStyle name="_TableSuperHead" xfId="26" xr:uid="{00000000-0005-0000-0000-000019000000}"/>
    <cellStyle name="_TableSuperHead_Indicative Multiples Based Valuation" xfId="27" xr:uid="{00000000-0005-0000-0000-00001A000000}"/>
    <cellStyle name="_TableSuperHead_Indicative Multiples Based Valuation_Second cut 30 June" xfId="28" xr:uid="{00000000-0005-0000-0000-00001B000000}"/>
    <cellStyle name="_TableSuperHead_Indicative Multiples Based Valuation_Second cut 30 June_SP07-09 workings_061113(v15a)" xfId="29" xr:uid="{00000000-0005-0000-0000-00001C000000}"/>
    <cellStyle name="AFE" xfId="30" xr:uid="{00000000-0005-0000-0000-00001D000000}"/>
    <cellStyle name="C00A" xfId="31" xr:uid="{00000000-0005-0000-0000-00001E000000}"/>
    <cellStyle name="C00B" xfId="32" xr:uid="{00000000-0005-0000-0000-00001F000000}"/>
    <cellStyle name="C00L" xfId="33" xr:uid="{00000000-0005-0000-0000-000020000000}"/>
    <cellStyle name="C01A" xfId="34" xr:uid="{00000000-0005-0000-0000-000021000000}"/>
    <cellStyle name="C01B" xfId="35" xr:uid="{00000000-0005-0000-0000-000022000000}"/>
    <cellStyle name="C01H" xfId="36" xr:uid="{00000000-0005-0000-0000-000023000000}"/>
    <cellStyle name="C01L" xfId="37" xr:uid="{00000000-0005-0000-0000-000024000000}"/>
    <cellStyle name="C02A" xfId="38" xr:uid="{00000000-0005-0000-0000-000025000000}"/>
    <cellStyle name="C02B" xfId="39" xr:uid="{00000000-0005-0000-0000-000026000000}"/>
    <cellStyle name="C02H" xfId="40" xr:uid="{00000000-0005-0000-0000-000027000000}"/>
    <cellStyle name="C02L" xfId="41" xr:uid="{00000000-0005-0000-0000-000028000000}"/>
    <cellStyle name="C03A" xfId="42" xr:uid="{00000000-0005-0000-0000-000029000000}"/>
    <cellStyle name="C03B" xfId="43" xr:uid="{00000000-0005-0000-0000-00002A000000}"/>
    <cellStyle name="C03H" xfId="44" xr:uid="{00000000-0005-0000-0000-00002B000000}"/>
    <cellStyle name="C03L" xfId="45" xr:uid="{00000000-0005-0000-0000-00002C000000}"/>
    <cellStyle name="C04A" xfId="46" xr:uid="{00000000-0005-0000-0000-00002D000000}"/>
    <cellStyle name="C04B" xfId="47" xr:uid="{00000000-0005-0000-0000-00002E000000}"/>
    <cellStyle name="C04H" xfId="48" xr:uid="{00000000-0005-0000-0000-00002F000000}"/>
    <cellStyle name="C04L" xfId="49" xr:uid="{00000000-0005-0000-0000-000030000000}"/>
    <cellStyle name="C05A" xfId="50" xr:uid="{00000000-0005-0000-0000-000031000000}"/>
    <cellStyle name="C05B" xfId="51" xr:uid="{00000000-0005-0000-0000-000032000000}"/>
    <cellStyle name="C05H" xfId="52" xr:uid="{00000000-0005-0000-0000-000033000000}"/>
    <cellStyle name="C05L" xfId="53" xr:uid="{00000000-0005-0000-0000-000034000000}"/>
    <cellStyle name="C06A" xfId="54" xr:uid="{00000000-0005-0000-0000-000035000000}"/>
    <cellStyle name="C06B" xfId="55" xr:uid="{00000000-0005-0000-0000-000036000000}"/>
    <cellStyle name="C06H" xfId="56" xr:uid="{00000000-0005-0000-0000-000037000000}"/>
    <cellStyle name="C06L" xfId="57" xr:uid="{00000000-0005-0000-0000-000038000000}"/>
    <cellStyle name="C07A" xfId="58" xr:uid="{00000000-0005-0000-0000-000039000000}"/>
    <cellStyle name="C07B" xfId="59" xr:uid="{00000000-0005-0000-0000-00003A000000}"/>
    <cellStyle name="C07H" xfId="60" xr:uid="{00000000-0005-0000-0000-00003B000000}"/>
    <cellStyle name="C07L" xfId="61" xr:uid="{00000000-0005-0000-0000-00003C000000}"/>
    <cellStyle name="COLHDR" xfId="62" xr:uid="{00000000-0005-0000-0000-00003D000000}"/>
    <cellStyle builtinId="3" name="Comma" xfId="63"/>
    <cellStyle name="Comma 2" xfId="64" xr:uid="{00000000-0005-0000-0000-00003F000000}"/>
    <cellStyle name="Dezimal [0]_35ERI8T2gbIEMixb4v26icuOo" xfId="65" xr:uid="{00000000-0005-0000-0000-000040000000}"/>
    <cellStyle name="Dezimal_35ERI8T2gbIEMixb4v26icuOo" xfId="66" xr:uid="{00000000-0005-0000-0000-000041000000}"/>
    <cellStyle name="grey" xfId="67" xr:uid="{00000000-0005-0000-0000-000042000000}"/>
    <cellStyle builtinId="8" name="Hyperlink" xfId="68"/>
    <cellStyle name="Input [yellow]" xfId="69" xr:uid="{00000000-0005-0000-0000-000044000000}"/>
    <cellStyle name="Input bold" xfId="70" xr:uid="{00000000-0005-0000-0000-000045000000}"/>
    <cellStyle name="Link" xfId="71" xr:uid="{00000000-0005-0000-0000-000046000000}"/>
    <cellStyle name="Link bold" xfId="72" xr:uid="{00000000-0005-0000-0000-000047000000}"/>
    <cellStyle name="Link_Second cut 30 June" xfId="73" xr:uid="{00000000-0005-0000-0000-000048000000}"/>
    <cellStyle name="Main Dim Rollup" xfId="74" xr:uid="{00000000-0005-0000-0000-000049000000}"/>
    <cellStyle name="multiple" xfId="75" xr:uid="{00000000-0005-0000-0000-00004A000000}"/>
    <cellStyle builtinId="0" name="Normal" xfId="0"/>
    <cellStyle name="Normal - Style1" xfId="76" xr:uid="{00000000-0005-0000-0000-00004C000000}"/>
    <cellStyle name="Normal 2" xfId="77" xr:uid="{00000000-0005-0000-0000-00004D000000}"/>
    <cellStyle name="Normal_Monthly KPI" xfId="78" xr:uid="{00000000-0005-0000-0000-00004E000000}"/>
    <cellStyle name="Number" xfId="79" xr:uid="{00000000-0005-0000-0000-00004F000000}"/>
    <cellStyle builtinId="5" name="Percent" xfId="80"/>
    <cellStyle name="Percent [2]" xfId="81" xr:uid="{00000000-0005-0000-0000-000051000000}"/>
    <cellStyle name="PSChar" xfId="82" xr:uid="{00000000-0005-0000-0000-000052000000}"/>
    <cellStyle name="PSDate" xfId="83" xr:uid="{00000000-0005-0000-0000-000053000000}"/>
    <cellStyle name="PSDec" xfId="84" xr:uid="{00000000-0005-0000-0000-000054000000}"/>
    <cellStyle name="PSDetail" xfId="85" xr:uid="{00000000-0005-0000-0000-000055000000}"/>
    <cellStyle name="PSHeading" xfId="86" xr:uid="{00000000-0005-0000-0000-000056000000}"/>
    <cellStyle name="PSInt" xfId="87" xr:uid="{00000000-0005-0000-0000-000057000000}"/>
    <cellStyle name="PSSpacer" xfId="88" xr:uid="{00000000-0005-0000-0000-000058000000}"/>
    <cellStyle name="R00A" xfId="89" xr:uid="{00000000-0005-0000-0000-000059000000}"/>
    <cellStyle name="R00B" xfId="90" xr:uid="{00000000-0005-0000-0000-00005A000000}"/>
    <cellStyle name="R00L" xfId="91" xr:uid="{00000000-0005-0000-0000-00005B000000}"/>
    <cellStyle name="R01A" xfId="92" xr:uid="{00000000-0005-0000-0000-00005C000000}"/>
    <cellStyle name="R01B" xfId="93" xr:uid="{00000000-0005-0000-0000-00005D000000}"/>
    <cellStyle name="R01H" xfId="94" xr:uid="{00000000-0005-0000-0000-00005E000000}"/>
    <cellStyle name="R01L" xfId="95" xr:uid="{00000000-0005-0000-0000-00005F000000}"/>
    <cellStyle name="R02A" xfId="96" xr:uid="{00000000-0005-0000-0000-000060000000}"/>
    <cellStyle name="R02B" xfId="97" xr:uid="{00000000-0005-0000-0000-000061000000}"/>
    <cellStyle name="R02H" xfId="98" xr:uid="{00000000-0005-0000-0000-000062000000}"/>
    <cellStyle name="R02L" xfId="99" xr:uid="{00000000-0005-0000-0000-000063000000}"/>
    <cellStyle name="R03A" xfId="100" xr:uid="{00000000-0005-0000-0000-000064000000}"/>
    <cellStyle name="R03B" xfId="101" xr:uid="{00000000-0005-0000-0000-000065000000}"/>
    <cellStyle name="R03H" xfId="102" xr:uid="{00000000-0005-0000-0000-000066000000}"/>
    <cellStyle name="R03L" xfId="103" xr:uid="{00000000-0005-0000-0000-000067000000}"/>
    <cellStyle name="R04A" xfId="104" xr:uid="{00000000-0005-0000-0000-000068000000}"/>
    <cellStyle name="R04B" xfId="105" xr:uid="{00000000-0005-0000-0000-000069000000}"/>
    <cellStyle name="R04H" xfId="106" xr:uid="{00000000-0005-0000-0000-00006A000000}"/>
    <cellStyle name="R04L" xfId="107" xr:uid="{00000000-0005-0000-0000-00006B000000}"/>
    <cellStyle name="R05A" xfId="108" xr:uid="{00000000-0005-0000-0000-00006C000000}"/>
    <cellStyle name="R05B" xfId="109" xr:uid="{00000000-0005-0000-0000-00006D000000}"/>
    <cellStyle name="R05H" xfId="110" xr:uid="{00000000-0005-0000-0000-00006E000000}"/>
    <cellStyle name="R05L" xfId="111" xr:uid="{00000000-0005-0000-0000-00006F000000}"/>
    <cellStyle name="R06A" xfId="112" xr:uid="{00000000-0005-0000-0000-000070000000}"/>
    <cellStyle name="R06B" xfId="113" xr:uid="{00000000-0005-0000-0000-000071000000}"/>
    <cellStyle name="R06H" xfId="114" xr:uid="{00000000-0005-0000-0000-000072000000}"/>
    <cellStyle name="R06L" xfId="115" xr:uid="{00000000-0005-0000-0000-000073000000}"/>
    <cellStyle name="R07A" xfId="116" xr:uid="{00000000-0005-0000-0000-000074000000}"/>
    <cellStyle name="R07B" xfId="117" xr:uid="{00000000-0005-0000-0000-000075000000}"/>
    <cellStyle name="R07H" xfId="118" xr:uid="{00000000-0005-0000-0000-000076000000}"/>
    <cellStyle name="R07L" xfId="119" xr:uid="{00000000-0005-0000-0000-000077000000}"/>
    <cellStyle name="ShOut" xfId="120" xr:uid="{00000000-0005-0000-0000-000078000000}"/>
    <cellStyle name="Standard_Data" xfId="121" xr:uid="{00000000-0005-0000-0000-000079000000}"/>
    <cellStyle name="Style 1" xfId="122" xr:uid="{00000000-0005-0000-0000-00007A000000}"/>
    <cellStyle name="Style 2" xfId="123" xr:uid="{00000000-0005-0000-0000-00007B000000}"/>
    <cellStyle name="Style 3" xfId="124" xr:uid="{00000000-0005-0000-0000-00007C000000}"/>
    <cellStyle name="Style 4" xfId="125" xr:uid="{00000000-0005-0000-0000-00007D000000}"/>
    <cellStyle name="Style 5" xfId="126" xr:uid="{00000000-0005-0000-0000-00007E000000}"/>
    <cellStyle name="TEXT" xfId="127" xr:uid="{00000000-0005-0000-0000-00007F000000}"/>
    <cellStyle name="Währung [0]_35ERI8T2gbIEMixb4v26icuOo" xfId="128" xr:uid="{00000000-0005-0000-0000-000080000000}"/>
    <cellStyle name="Währung_35ERI8T2gbIEMixb4v26icuOo" xfId="129" xr:uid="{00000000-0005-0000-0000-000081000000}"/>
    <cellStyle name="x" xfId="130" xr:uid="{00000000-0005-0000-0000-000082000000}"/>
    <cellStyle name="x_Second cut 30 June" xfId="131" xr:uid="{00000000-0005-0000-0000-000083000000}"/>
    <cellStyle name="x_Second cut 30 June_SP07-09 workings_061113(v15a)" xfId="132" xr:uid="{00000000-0005-0000-0000-000084000000}"/>
    <cellStyle name="一般_Ad-hoc QER (Supporting on Regional Project Percentage)" xfId="133" xr:uid="{00000000-0005-0000-0000-000085000000}"/>
    <cellStyle name="千分位[0]_Ad-hoc QER (Supporting on Regional Project Percentage)" xfId="134" xr:uid="{00000000-0005-0000-0000-000086000000}"/>
    <cellStyle name="千分位_Ad-hoc QER (Supporting on Regional Project Percentage)" xfId="135" xr:uid="{00000000-0005-0000-0000-000087000000}"/>
    <cellStyle name="貨幣 [0]_Ad-hoc QER (Supporting on Regional Project Percentage)" xfId="136" xr:uid="{00000000-0005-0000-0000-000088000000}"/>
    <cellStyle name="貨幣_Ad-hoc QER (Supporting on Regional Project Percentage)" xfId="137" xr:uid="{00000000-0005-0000-0000-000089000000}"/>
    <cellStyle name="超連結_Distribution dashboard (HK).xls 圖表 1" xfId="138" xr:uid="{00000000-0005-0000-0000-00008A000000}"/>
    <cellStyle name="隨後的超連結_Distribution dashboard (HK).xls 圖表 1" xfId="139" xr:uid="{00000000-0005-0000-0000-00008B000000}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formatCode="_(* #,##0_);_(* \(#,##0\);_(* &quot;-&quot;??_);_(@_)" numFmtId="166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formatCode="_(* #,##0_);_(* \(#,##0\);_(* &quot;-&quot;??_);_(@_)" numFmtId="166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formatCode="_(* #,##0_);_(* \(#,##0\);_(* &quot;-&quot;??_);_(@_)" numFmtId="166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formatCode="_(* #,##0_);_(* \(#,##0\);_(* &quot;-&quot;??_);_(@_)" numFmtId="166"/>
    </dxf>
    <dxf>
      <font>
        <b/>
        <i/>
      </font>
      <border>
        <top style="double">
          <color rgb="FFC00000"/>
        </top>
      </border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2" defaultPivotStyle="PivotStyleLight16" defaultTableStyle="TableStyleMedium2">
    <tableStyle count="2" name="MySqlDefault" pivot="0" table="0" xr9:uid="{00000000-0011-0000-FFFF-FFFF00000000}">
      <tableStyleElement dxfId="7" type="wholeTable"/>
      <tableStyleElement dxfId="6" type="headerRow"/>
    </tableStyle>
    <tableStyle count="2" name="Table Style 1" pivot="0" xr9:uid="{00000000-0011-0000-FFFF-FFFF01000000}">
      <tableStyleElement dxfId="5" type="headerRow"/>
      <tableStyleElement dxfId="4" type="totalRow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" Target="worksheets/sheet2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worksheets/sheet28.xml" Type="http://schemas.openxmlformats.org/officeDocument/2006/relationships/worksheet"/><Relationship Id="rId29" Target="externalLinks/externalLink1.xml" Type="http://schemas.openxmlformats.org/officeDocument/2006/relationships/externalLink"/><Relationship Id="rId3" Target="worksheets/sheet3.xml" Type="http://schemas.openxmlformats.org/officeDocument/2006/relationships/worksheet"/><Relationship Id="rId30" Target="externalLinks/externalLink2.xml" Type="http://schemas.openxmlformats.org/officeDocument/2006/relationships/externalLink"/><Relationship Id="rId31" Target="externalLinks/externalLink3.xml" Type="http://schemas.openxmlformats.org/officeDocument/2006/relationships/externalLink"/><Relationship Id="rId32" Target="externalLinks/externalLink4.xml" Type="http://schemas.openxmlformats.org/officeDocument/2006/relationships/externalLink"/><Relationship Id="rId33" Target="externalLinks/externalLink5.xml" Type="http://schemas.openxmlformats.org/officeDocument/2006/relationships/externalLink"/><Relationship Id="rId34" Target="externalLinks/externalLink6.xml" Type="http://schemas.openxmlformats.org/officeDocument/2006/relationships/externalLink"/><Relationship Id="rId35" Target="externalLinks/externalLink7.xml" Type="http://schemas.openxmlformats.org/officeDocument/2006/relationships/externalLink"/><Relationship Id="rId36" Target="externalLinks/externalLink8.xml" Type="http://schemas.openxmlformats.org/officeDocument/2006/relationships/externalLink"/><Relationship Id="rId37" Target="externalLinks/externalLink9.xml" Type="http://schemas.openxmlformats.org/officeDocument/2006/relationships/externalLink"/><Relationship Id="rId38" Target="externalLinks/externalLink10.xml" Type="http://schemas.openxmlformats.org/officeDocument/2006/relationships/externalLink"/><Relationship Id="rId39" Target="externalLinks/externalLink11.xml" Type="http://schemas.openxmlformats.org/officeDocument/2006/relationships/externalLink"/><Relationship Id="rId4" Target="worksheets/sheet4.xml" Type="http://schemas.openxmlformats.org/officeDocument/2006/relationships/worksheet"/><Relationship Id="rId40" Target="externalLinks/externalLink12.xml" Type="http://schemas.openxmlformats.org/officeDocument/2006/relationships/externalLink"/><Relationship Id="rId41" Target="externalLinks/externalLink13.xml" Type="http://schemas.openxmlformats.org/officeDocument/2006/relationships/externalLink"/><Relationship Id="rId42" Target="externalLinks/externalLink14.xml" Type="http://schemas.openxmlformats.org/officeDocument/2006/relationships/externalLink"/><Relationship Id="rId43" Target="externalLinks/externalLink15.xml" Type="http://schemas.openxmlformats.org/officeDocument/2006/relationships/externalLink"/><Relationship Id="rId44" Target="externalLinks/externalLink16.xml" Type="http://schemas.openxmlformats.org/officeDocument/2006/relationships/externalLink"/><Relationship Id="rId45" Target="externalLinks/externalLink17.xml" Type="http://schemas.openxmlformats.org/officeDocument/2006/relationships/externalLink"/><Relationship Id="rId46" Target="externalLinks/externalLink18.xml" Type="http://schemas.openxmlformats.org/officeDocument/2006/relationships/externalLink"/><Relationship Id="rId47" Target="externalLinks/externalLink19.xml" Type="http://schemas.openxmlformats.org/officeDocument/2006/relationships/externalLink"/><Relationship Id="rId48" Target="externalLinks/externalLink20.xml" Type="http://schemas.openxmlformats.org/officeDocument/2006/relationships/externalLink"/><Relationship Id="rId49" Target="externalLinks/externalLink21.xml" Type="http://schemas.openxmlformats.org/officeDocument/2006/relationships/externalLink"/><Relationship Id="rId5" Target="worksheets/sheet5.xml" Type="http://schemas.openxmlformats.org/officeDocument/2006/relationships/worksheet"/><Relationship Id="rId50" Target="externalLinks/externalLink22.xml" Type="http://schemas.openxmlformats.org/officeDocument/2006/relationships/externalLink"/><Relationship Id="rId51" Target="externalLinks/externalLink23.xml" Type="http://schemas.openxmlformats.org/officeDocument/2006/relationships/externalLink"/><Relationship Id="rId52" Target="externalLinks/externalLink24.xml" Type="http://schemas.openxmlformats.org/officeDocument/2006/relationships/externalLink"/><Relationship Id="rId53" Target="externalLinks/externalLink25.xml" Type="http://schemas.openxmlformats.org/officeDocument/2006/relationships/externalLink"/><Relationship Id="rId54" Target="externalLinks/externalLink26.xml" Type="http://schemas.openxmlformats.org/officeDocument/2006/relationships/externalLink"/><Relationship Id="rId55" Target="externalLinks/externalLink27.xml" Type="http://schemas.openxmlformats.org/officeDocument/2006/relationships/externalLink"/><Relationship Id="rId56" Target="externalLinks/externalLink28.xml" Type="http://schemas.openxmlformats.org/officeDocument/2006/relationships/externalLink"/><Relationship Id="rId57" Target="externalLinks/externalLink29.xml" Type="http://schemas.openxmlformats.org/officeDocument/2006/relationships/externalLink"/><Relationship Id="rId58" Target="externalLinks/externalLink30.xml" Type="http://schemas.openxmlformats.org/officeDocument/2006/relationships/externalLink"/><Relationship Id="rId59" Target="externalLinks/externalLink31.xml" Type="http://schemas.openxmlformats.org/officeDocument/2006/relationships/externalLink"/><Relationship Id="rId6" Target="worksheets/sheet6.xml" Type="http://schemas.openxmlformats.org/officeDocument/2006/relationships/worksheet"/><Relationship Id="rId60" Target="externalLinks/externalLink32.xml" Type="http://schemas.openxmlformats.org/officeDocument/2006/relationships/externalLink"/><Relationship Id="rId61" Target="externalLinks/externalLink33.xml" Type="http://schemas.openxmlformats.org/officeDocument/2006/relationships/externalLink"/><Relationship Id="rId62" Target="externalLinks/externalLink34.xml" Type="http://schemas.openxmlformats.org/officeDocument/2006/relationships/externalLink"/><Relationship Id="rId63" Target="externalLinks/externalLink35.xml" Type="http://schemas.openxmlformats.org/officeDocument/2006/relationships/externalLink"/><Relationship Id="rId64" Target="externalLinks/externalLink36.xml" Type="http://schemas.openxmlformats.org/officeDocument/2006/relationships/externalLink"/><Relationship Id="rId65" Target="externalLinks/externalLink37.xml" Type="http://schemas.openxmlformats.org/officeDocument/2006/relationships/externalLink"/><Relationship Id="rId66" Target="externalLinks/externalLink38.xml" Type="http://schemas.openxmlformats.org/officeDocument/2006/relationships/externalLink"/><Relationship Id="rId67" Target="externalLinks/externalLink39.xml" Type="http://schemas.openxmlformats.org/officeDocument/2006/relationships/externalLink"/><Relationship Id="rId68" Target="externalLinks/externalLink40.xml" Type="http://schemas.openxmlformats.org/officeDocument/2006/relationships/externalLink"/><Relationship Id="rId69" Target="externalLinks/externalLink41.xml" Type="http://schemas.openxmlformats.org/officeDocument/2006/relationships/externalLink"/><Relationship Id="rId7" Target="worksheets/sheet7.xml" Type="http://schemas.openxmlformats.org/officeDocument/2006/relationships/worksheet"/><Relationship Id="rId70" Target="externalLinks/externalLink42.xml" Type="http://schemas.openxmlformats.org/officeDocument/2006/relationships/externalLink"/><Relationship Id="rId71" Target="externalLinks/externalLink43.xml" Type="http://schemas.openxmlformats.org/officeDocument/2006/relationships/externalLink"/><Relationship Id="rId72" Target="externalLinks/externalLink44.xml" Type="http://schemas.openxmlformats.org/officeDocument/2006/relationships/externalLink"/><Relationship Id="rId73" Target="externalLinks/externalLink45.xml" Type="http://schemas.openxmlformats.org/officeDocument/2006/relationships/externalLink"/><Relationship Id="rId74" Target="externalLinks/externalLink46.xml" Type="http://schemas.openxmlformats.org/officeDocument/2006/relationships/externalLink"/><Relationship Id="rId75" Target="externalLinks/externalLink47.xml" Type="http://schemas.openxmlformats.org/officeDocument/2006/relationships/externalLink"/><Relationship Id="rId76" Target="externalLinks/externalLink48.xml" Type="http://schemas.openxmlformats.org/officeDocument/2006/relationships/externalLink"/><Relationship Id="rId77" Target="externalLinks/externalLink49.xml" Type="http://schemas.openxmlformats.org/officeDocument/2006/relationships/externalLink"/><Relationship Id="rId78" Target="externalLinks/externalLink50.xml" Type="http://schemas.openxmlformats.org/officeDocument/2006/relationships/externalLink"/><Relationship Id="rId79" Target="externalLinks/externalLink51.xml" Type="http://schemas.openxmlformats.org/officeDocument/2006/relationships/externalLink"/><Relationship Id="rId8" Target="worksheets/sheet8.xml" Type="http://schemas.openxmlformats.org/officeDocument/2006/relationships/worksheet"/><Relationship Id="rId80" Target="externalLinks/externalLink52.xml" Type="http://schemas.openxmlformats.org/officeDocument/2006/relationships/externalLink"/><Relationship Id="rId81" Target="externalLinks/externalLink53.xml" Type="http://schemas.openxmlformats.org/officeDocument/2006/relationships/externalLink"/><Relationship Id="rId82" Target="externalLinks/externalLink54.xml" Type="http://schemas.openxmlformats.org/officeDocument/2006/relationships/externalLink"/><Relationship Id="rId83" Target="externalLinks/externalLink55.xml" Type="http://schemas.openxmlformats.org/officeDocument/2006/relationships/externalLink"/><Relationship Id="rId84" Target="theme/theme1.xml" Type="http://schemas.openxmlformats.org/officeDocument/2006/relationships/theme"/><Relationship Id="rId85" Target="connections.xml" Type="http://schemas.openxmlformats.org/officeDocument/2006/relationships/connections"/><Relationship Id="rId86" Target="styles.xml" Type="http://schemas.openxmlformats.org/officeDocument/2006/relationships/styles"/><Relationship Id="rId87" Target="sharedStrings.xml" Type="http://schemas.openxmlformats.org/officeDocument/2006/relationships/sharedStrings"/><Relationship Id="rId88" Target="calcChain.xml" Type="http://schemas.openxmlformats.org/officeDocument/2006/relationships/calcChain"/><Relationship Id="rId9" Target="worksheets/sheet9.xml" Type="http://schemas.openxmlformats.org/officeDocument/2006/relationships/worksheet"/></Relationships>
</file>

<file path=xl/drawings/_rels/vmlDrawing1.vml.rels><?xml version="1.0" encoding="UTF-8" standalone="no"?><Relationships xmlns="http://schemas.openxmlformats.org/package/2006/relationships"><Relationship Id="rId1" Target="../media/image1.emf" Type="http://schemas.openxmlformats.org/officeDocument/2006/relationships/image"/><Relationship Id="rId2" Target="../media/image2.emf" Type="http://schemas.openxmlformats.org/officeDocument/2006/relationships/image"/></Relationships>
</file>

<file path=xl/drawings/_rels/vmlDrawing2.vml.rels><?xml version="1.0" encoding="UTF-8" standalone="no"?><Relationships xmlns="http://schemas.openxmlformats.org/package/2006/relationships"><Relationship Id="rId1" Target="../media/image1.emf" Type="http://schemas.openxmlformats.org/officeDocument/2006/relationships/image"/><Relationship Id="rId2" Target="../media/image2.emf" Type="http://schemas.openxmlformats.org/officeDocument/2006/relationships/image"/></Relationships>
</file>

<file path=xl/drawings/_rels/vmlDrawing3.vml.rels><?xml version="1.0" encoding="UTF-8" standalone="no"?><Relationships xmlns="http://schemas.openxmlformats.org/package/2006/relationships"><Relationship Id="rId1" Target="../media/image1.emf" Type="http://schemas.openxmlformats.org/officeDocument/2006/relationships/image"/><Relationship Id="rId2" Target="../media/image2.emf" Type="http://schemas.openxmlformats.org/officeDocument/2006/relationships/image"/></Relationships>
</file>

<file path=xl/drawings/_rels/vmlDrawing4.vml.rels><?xml version="1.0" encoding="UTF-8" standalone="no"?><Relationships xmlns="http://schemas.openxmlformats.org/package/2006/relationships"><Relationship Id="rId1" Target="../media/image1.emf" Type="http://schemas.openxmlformats.org/officeDocument/2006/relationships/image"/><Relationship Id="rId2" Target="../media/image2.emf" Type="http://schemas.openxmlformats.org/officeDocument/2006/relationships/image"/></Relationships>
</file>

<file path=xl/drawings/_rels/vmlDrawing5.vml.rels><?xml version="1.0" encoding="UTF-8" standalone="no"?><Relationships xmlns="http://schemas.openxmlformats.org/package/2006/relationships"><Relationship Id="rId1" Target="../media/image1.emf" Type="http://schemas.openxmlformats.org/officeDocument/2006/relationships/image"/><Relationship Id="rId2" Target="../media/image2.emf" Type="http://schemas.openxmlformats.org/officeDocument/2006/relationships/image"/></Relationships>
</file>

<file path=xl/drawings/_rels/vmlDrawing6.vml.rels><?xml version="1.0" encoding="UTF-8" standalone="no"?><Relationships xmlns="http://schemas.openxmlformats.org/package/2006/relationships"><Relationship Id="rId1" Target="../media/image1.emf" Type="http://schemas.openxmlformats.org/officeDocument/2006/relationships/image"/><Relationship Id="rId2" Target="../media/image2.emf" Type="http://schemas.openxmlformats.org/officeDocument/2006/relationships/image"/></Relationships>
</file>

<file path=xl/drawings/_rels/vmlDrawing7.vml.rels><?xml version="1.0" encoding="UTF-8" standalone="no"?><Relationships xmlns="http://schemas.openxmlformats.org/package/2006/relationships"><Relationship Id="rId1" Target="../media/image1.emf" Type="http://schemas.openxmlformats.org/officeDocument/2006/relationships/image"/><Relationship Id="rId2" Target="../media/image2.emf" Type="http://schemas.openxmlformats.org/officeDocument/2006/relationships/image"/></Relationships>
</file>

<file path=xl/drawings/_rels/vmlDrawing8.vml.rels><?xml version="1.0" encoding="UTF-8" standalone="no"?><Relationships xmlns="http://schemas.openxmlformats.org/package/2006/relationships"><Relationship Id="rId1" Target="../media/image1.emf" Type="http://schemas.openxmlformats.org/officeDocument/2006/relationships/image"/><Relationship Id="rId2" Target="../media/image2.emf" Type="http://schemas.openxmlformats.org/officeDocument/2006/relationships/image"/></Relationships>
</file>

<file path=xl/drawings/_rels/vmlDrawing9.vml.rels><?xml version="1.0" encoding="UTF-8" standalone="no"?><Relationships xmlns="http://schemas.openxmlformats.org/package/2006/relationships"><Relationship Id="rId1" Target="../media/image1.emf" Type="http://schemas.openxmlformats.org/officeDocument/2006/relationships/image"/><Relationship Id="rId2" Target="../media/image2.emf" Type="http://schemas.openxmlformats.org/officeDocument/2006/relationships/image"/></Relationships>
</file>

<file path=xl/drawings/drawing1.xml><?xml version="1.0" encoding="utf-8"?>
<xdr:wsDr xmlns:a="http://schemas.openxmlformats.org/drawingml/2006/main" xmlns:xdr="http://schemas.openxmlformats.org/drawingml/2006/spreadsheetDrawing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342900</xdr:colOff>
          <xdr:row>19</xdr:row>
          <xdr:rowOff>76200</xdr:rowOff>
        </xdr:from>
        <xdr:to>
          <xdr:col>3</xdr:col>
          <xdr:colOff>533400</xdr:colOff>
          <xdr:row>22</xdr:row>
          <xdr:rowOff>9525</xdr:rowOff>
        </xdr:to>
        <xdr:sp macro="" textlink="">
          <xdr:nvSpPr>
            <xdr:cNvPr hidden="1" id="19460" name="Object 4">
              <a:extLst>
                <a:ext uri="{63B3BB69-23CF-44E3-9099-C40C66FF867C}">
                  <a14:compatExt spid="_x0000_s19460"/>
                </a:ext>
                <a:ext uri="{FF2B5EF4-FFF2-40B4-BE49-F238E27FC236}">
                  <a16:creationId xmlns:a16="http://schemas.microsoft.com/office/drawing/2014/main" id="{00000000-0008-0000-0100-000004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342900</xdr:colOff>
          <xdr:row>29</xdr:row>
          <xdr:rowOff>66675</xdr:rowOff>
        </xdr:from>
        <xdr:to>
          <xdr:col>4</xdr:col>
          <xdr:colOff>76200</xdr:colOff>
          <xdr:row>33</xdr:row>
          <xdr:rowOff>57150</xdr:rowOff>
        </xdr:to>
        <xdr:sp macro="" textlink="">
          <xdr:nvSpPr>
            <xdr:cNvPr hidden="1" id="19461" name="Object 5">
              <a:extLst>
                <a:ext uri="{63B3BB69-23CF-44E3-9099-C40C66FF867C}">
                  <a14:compatExt spid="_x0000_s19461"/>
                </a:ext>
                <a:ext uri="{FF2B5EF4-FFF2-40B4-BE49-F238E27FC236}">
                  <a16:creationId xmlns:a16="http://schemas.microsoft.com/office/drawing/2014/main" id="{00000000-0008-0000-0100-00000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a="http://schemas.openxmlformats.org/drawingml/2006/main" xmlns:xdr="http://schemas.openxmlformats.org/drawingml/2006/spreadsheetDrawing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120</xdr:row>
          <xdr:rowOff>0</xdr:rowOff>
        </xdr:from>
        <xdr:to>
          <xdr:col>5</xdr:col>
          <xdr:colOff>66675</xdr:colOff>
          <xdr:row>122</xdr:row>
          <xdr:rowOff>114300</xdr:rowOff>
        </xdr:to>
        <xdr:sp macro="" textlink="">
          <xdr:nvSpPr>
            <xdr:cNvPr hidden="1" id="1026" name="Object 2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2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130</xdr:row>
          <xdr:rowOff>0</xdr:rowOff>
        </xdr:from>
        <xdr:to>
          <xdr:col>5</xdr:col>
          <xdr:colOff>219075</xdr:colOff>
          <xdr:row>133</xdr:row>
          <xdr:rowOff>152400</xdr:rowOff>
        </xdr:to>
        <xdr:sp macro="" textlink="">
          <xdr:nvSpPr>
            <xdr:cNvPr hidden="1" id="1025" name="Object 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2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a="http://schemas.openxmlformats.org/drawingml/2006/main" xmlns:xdr="http://schemas.openxmlformats.org/drawingml/2006/spreadsheetDrawing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120</xdr:row>
          <xdr:rowOff>0</xdr:rowOff>
        </xdr:from>
        <xdr:to>
          <xdr:col>5</xdr:col>
          <xdr:colOff>66675</xdr:colOff>
          <xdr:row>122</xdr:row>
          <xdr:rowOff>114300</xdr:rowOff>
        </xdr:to>
        <xdr:sp macro="" textlink="">
          <xdr:nvSpPr>
            <xdr:cNvPr hidden="1" id="10241" name="Object 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3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130</xdr:row>
          <xdr:rowOff>0</xdr:rowOff>
        </xdr:from>
        <xdr:to>
          <xdr:col>5</xdr:col>
          <xdr:colOff>219075</xdr:colOff>
          <xdr:row>133</xdr:row>
          <xdr:rowOff>152400</xdr:rowOff>
        </xdr:to>
        <xdr:sp macro="" textlink="">
          <xdr:nvSpPr>
            <xdr:cNvPr hidden="1" id="10242" name="Object 2">
              <a:extLst>
                <a:ext uri="{63B3BB69-23CF-44E3-9099-C40C66FF867C}">
                  <a14:compatExt spid="_x0000_s10242"/>
                </a:ext>
                <a:ext uri="{FF2B5EF4-FFF2-40B4-BE49-F238E27FC236}">
                  <a16:creationId xmlns:a16="http://schemas.microsoft.com/office/drawing/2014/main" id="{00000000-0008-0000-0300-00000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a="http://schemas.openxmlformats.org/drawingml/2006/main" xmlns:xdr="http://schemas.openxmlformats.org/drawingml/2006/spreadsheetDrawing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120</xdr:row>
          <xdr:rowOff>0</xdr:rowOff>
        </xdr:from>
        <xdr:to>
          <xdr:col>5</xdr:col>
          <xdr:colOff>66675</xdr:colOff>
          <xdr:row>122</xdr:row>
          <xdr:rowOff>114300</xdr:rowOff>
        </xdr:to>
        <xdr:sp macro="" textlink="">
          <xdr:nvSpPr>
            <xdr:cNvPr hidden="1" id="26625" name="Object 1">
              <a:extLst>
                <a:ext uri="{63B3BB69-23CF-44E3-9099-C40C66FF867C}">
                  <a14:compatExt spid="_x0000_s26625"/>
                </a:ext>
                <a:ext uri="{FF2B5EF4-FFF2-40B4-BE49-F238E27FC236}">
                  <a16:creationId xmlns:a16="http://schemas.microsoft.com/office/drawing/2014/main" id="{00000000-0008-0000-0400-00000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130</xdr:row>
          <xdr:rowOff>0</xdr:rowOff>
        </xdr:from>
        <xdr:to>
          <xdr:col>5</xdr:col>
          <xdr:colOff>219075</xdr:colOff>
          <xdr:row>133</xdr:row>
          <xdr:rowOff>152400</xdr:rowOff>
        </xdr:to>
        <xdr:sp macro="" textlink="">
          <xdr:nvSpPr>
            <xdr:cNvPr hidden="1" id="26626" name="Object 2">
              <a:extLst>
                <a:ext uri="{63B3BB69-23CF-44E3-9099-C40C66FF867C}">
                  <a14:compatExt spid="_x0000_s26626"/>
                </a:ext>
                <a:ext uri="{FF2B5EF4-FFF2-40B4-BE49-F238E27FC236}">
                  <a16:creationId xmlns:a16="http://schemas.microsoft.com/office/drawing/2014/main" id="{00000000-0008-0000-0400-000002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a="http://schemas.openxmlformats.org/drawingml/2006/main" xmlns:xdr="http://schemas.openxmlformats.org/drawingml/2006/spreadsheetDrawing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120</xdr:row>
          <xdr:rowOff>0</xdr:rowOff>
        </xdr:from>
        <xdr:to>
          <xdr:col>5</xdr:col>
          <xdr:colOff>66675</xdr:colOff>
          <xdr:row>122</xdr:row>
          <xdr:rowOff>114300</xdr:rowOff>
        </xdr:to>
        <xdr:sp macro="" textlink="">
          <xdr:nvSpPr>
            <xdr:cNvPr hidden="1" id="27649" name="Object 1">
              <a:extLst>
                <a:ext uri="{63B3BB69-23CF-44E3-9099-C40C66FF867C}">
                  <a14:compatExt spid="_x0000_s27649"/>
                </a:ext>
                <a:ext uri="{FF2B5EF4-FFF2-40B4-BE49-F238E27FC236}">
                  <a16:creationId xmlns:a16="http://schemas.microsoft.com/office/drawing/2014/main" id="{00000000-0008-0000-0600-000001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130</xdr:row>
          <xdr:rowOff>0</xdr:rowOff>
        </xdr:from>
        <xdr:to>
          <xdr:col>5</xdr:col>
          <xdr:colOff>219075</xdr:colOff>
          <xdr:row>133</xdr:row>
          <xdr:rowOff>152400</xdr:rowOff>
        </xdr:to>
        <xdr:sp macro="" textlink="">
          <xdr:nvSpPr>
            <xdr:cNvPr hidden="1" id="27650" name="Object 2">
              <a:extLst>
                <a:ext uri="{63B3BB69-23CF-44E3-9099-C40C66FF867C}">
                  <a14:compatExt spid="_x0000_s27650"/>
                </a:ext>
                <a:ext uri="{FF2B5EF4-FFF2-40B4-BE49-F238E27FC236}">
                  <a16:creationId xmlns:a16="http://schemas.microsoft.com/office/drawing/2014/main" id="{00000000-0008-0000-0600-000002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a="http://schemas.openxmlformats.org/drawingml/2006/main" xmlns:xdr="http://schemas.openxmlformats.org/drawingml/2006/spreadsheetDrawing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93</xdr:row>
          <xdr:rowOff>0</xdr:rowOff>
        </xdr:from>
        <xdr:to>
          <xdr:col>5</xdr:col>
          <xdr:colOff>66675</xdr:colOff>
          <xdr:row>95</xdr:row>
          <xdr:rowOff>114300</xdr:rowOff>
        </xdr:to>
        <xdr:sp macro="" textlink="">
          <xdr:nvSpPr>
            <xdr:cNvPr hidden="1" id="2049" name="Object 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12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103</xdr:row>
          <xdr:rowOff>0</xdr:rowOff>
        </xdr:from>
        <xdr:to>
          <xdr:col>5</xdr:col>
          <xdr:colOff>219075</xdr:colOff>
          <xdr:row>106</xdr:row>
          <xdr:rowOff>152400</xdr:rowOff>
        </xdr:to>
        <xdr:sp macro="" textlink="">
          <xdr:nvSpPr>
            <xdr:cNvPr hidden="1" id="2050" name="Object 2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12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a="http://schemas.openxmlformats.org/drawingml/2006/main" xmlns:xdr="http://schemas.openxmlformats.org/drawingml/2006/spreadsheetDrawing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93</xdr:row>
          <xdr:rowOff>0</xdr:rowOff>
        </xdr:from>
        <xdr:to>
          <xdr:col>5</xdr:col>
          <xdr:colOff>66675</xdr:colOff>
          <xdr:row>95</xdr:row>
          <xdr:rowOff>114300</xdr:rowOff>
        </xdr:to>
        <xdr:sp macro="" textlink="">
          <xdr:nvSpPr>
            <xdr:cNvPr hidden="1" id="14337" name="Object 1">
              <a:extLst>
                <a:ext uri="{63B3BB69-23CF-44E3-9099-C40C66FF867C}">
                  <a14:compatExt spid="_x0000_s14337"/>
                </a:ext>
                <a:ext uri="{FF2B5EF4-FFF2-40B4-BE49-F238E27FC236}">
                  <a16:creationId xmlns:a16="http://schemas.microsoft.com/office/drawing/2014/main" id="{00000000-0008-0000-1300-00000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103</xdr:row>
          <xdr:rowOff>0</xdr:rowOff>
        </xdr:from>
        <xdr:to>
          <xdr:col>5</xdr:col>
          <xdr:colOff>219075</xdr:colOff>
          <xdr:row>106</xdr:row>
          <xdr:rowOff>152400</xdr:rowOff>
        </xdr:to>
        <xdr:sp macro="" textlink="">
          <xdr:nvSpPr>
            <xdr:cNvPr hidden="1" id="14338" name="Object 2">
              <a:extLst>
                <a:ext uri="{63B3BB69-23CF-44E3-9099-C40C66FF867C}">
                  <a14:compatExt spid="_x0000_s14338"/>
                </a:ext>
                <a:ext uri="{FF2B5EF4-FFF2-40B4-BE49-F238E27FC236}">
                  <a16:creationId xmlns:a16="http://schemas.microsoft.com/office/drawing/2014/main" id="{00000000-0008-0000-1300-000002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a="http://schemas.openxmlformats.org/drawingml/2006/main" xmlns:xdr="http://schemas.openxmlformats.org/drawingml/2006/spreadsheetDrawing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119</xdr:row>
          <xdr:rowOff>0</xdr:rowOff>
        </xdr:from>
        <xdr:to>
          <xdr:col>5</xdr:col>
          <xdr:colOff>66675</xdr:colOff>
          <xdr:row>121</xdr:row>
          <xdr:rowOff>114300</xdr:rowOff>
        </xdr:to>
        <xdr:sp macro="" textlink="">
          <xdr:nvSpPr>
            <xdr:cNvPr hidden="1" id="3073" name="Object 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14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129</xdr:row>
          <xdr:rowOff>0</xdr:rowOff>
        </xdr:from>
        <xdr:to>
          <xdr:col>5</xdr:col>
          <xdr:colOff>219075</xdr:colOff>
          <xdr:row>132</xdr:row>
          <xdr:rowOff>152400</xdr:rowOff>
        </xdr:to>
        <xdr:sp macro="" textlink="">
          <xdr:nvSpPr>
            <xdr:cNvPr hidden="1" id="3074" name="Object 2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14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a="http://schemas.openxmlformats.org/drawingml/2006/main" xmlns:xdr="http://schemas.openxmlformats.org/drawingml/2006/spreadsheetDrawing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116</xdr:row>
          <xdr:rowOff>0</xdr:rowOff>
        </xdr:from>
        <xdr:to>
          <xdr:col>5</xdr:col>
          <xdr:colOff>66675</xdr:colOff>
          <xdr:row>118</xdr:row>
          <xdr:rowOff>114300</xdr:rowOff>
        </xdr:to>
        <xdr:sp macro="" textlink="">
          <xdr:nvSpPr>
            <xdr:cNvPr hidden="1" id="15361" name="Object 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id="{00000000-0008-0000-1600-00000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126</xdr:row>
          <xdr:rowOff>0</xdr:rowOff>
        </xdr:from>
        <xdr:to>
          <xdr:col>5</xdr:col>
          <xdr:colOff>219075</xdr:colOff>
          <xdr:row>129</xdr:row>
          <xdr:rowOff>152400</xdr:rowOff>
        </xdr:to>
        <xdr:sp macro="" textlink="">
          <xdr:nvSpPr>
            <xdr:cNvPr hidden="1" id="15362" name="Object 2">
              <a:extLst>
                <a:ext uri="{63B3BB69-23CF-44E3-9099-C40C66FF867C}">
                  <a14:compatExt spid="_x0000_s15362"/>
                </a:ext>
                <a:ext uri="{FF2B5EF4-FFF2-40B4-BE49-F238E27FC236}">
                  <a16:creationId xmlns:a16="http://schemas.microsoft.com/office/drawing/2014/main" id="{00000000-0008-0000-1600-00000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no"?><Relationships xmlns="http://schemas.openxmlformats.org/package/2006/relationships"><Relationship Id="rId1" Target="file:///C:/Rafieq/2006/1.%20Dashboard/98%20NMMT/MONTHLYRPTS/08_may98V1.xls" TargetMode="External" Type="http://schemas.openxmlformats.org/officeDocument/2006/relationships/externalLinkPath"/></Relationships>
</file>

<file path=xl/externalLinks/_rels/externalLink2.xml.rels><?xml version="1.0" encoding="UTF-8" standalone="no"?><Relationships xmlns="http://schemas.openxmlformats.org/package/2006/relationships"><Relationship Id="rId1" Target="file:///C:/Rafieq/2006/1.%20Dashboard/accounts/00%20NMMT/MonthlyRpts/317899%20-%20Actual.xls" TargetMode="External" Type="http://schemas.openxmlformats.org/officeDocument/2006/relationships/externalLinkPath"/></Relationships>
</file>

<file path=xl/externalLinks/_rels/externalLink3.xml.rels><?xml version="1.0" encoding="UTF-8" standalone="no"?><Relationships xmlns="http://schemas.openxmlformats.org/package/2006/relationships"><Relationship Id="rId1" Target="file:///C:/Documents%20and%20Settings/alssooeng/Local%20Settings/Temp/wz8bc6/CSE%20Box/REPORTING/RAD%20Working%20Files/1%20%20Jan%202010/FINAL/SHARED/Cbm%202003/F1/Run82/Expenses/CBM%20Bus%20Cat%20Expenses-%2082.xls" TargetMode="External" Type="http://schemas.openxmlformats.org/officeDocument/2006/relationships/externalLinkPath"/></Relationships>
</file>

<file path=xl/externalLinks/_rels/externalLink4.xml.rels><?xml version="1.0" encoding="UTF-8" standalone="no"?><Relationships xmlns="http://schemas.openxmlformats.org/package/2006/relationships"><Relationship Id="rId1" Target="file:///C:/DOCUME~1/AGJOELL/LOCALS~1/Temp/d.notes.data/~6082879.xls" TargetMode="External" Type="http://schemas.openxmlformats.org/officeDocument/2006/relationships/externalLinkPath"/></Relationships>
</file>

<file path=xl/externalLinks/_rels/externalLink5.xml.rels><?xml version="1.0" encoding="UTF-8" standalone="no"?><Relationships xmlns="http://schemas.openxmlformats.org/package/2006/relationships"><Relationship Id="rId1" Target="file:///C:/Rafieq/2006/1.%20Dashboard/Workstreams/Management_Information/DKDCrap/B1.xls" TargetMode="External" Type="http://schemas.openxmlformats.org/officeDocument/2006/relationships/externalLinkPath"/></Relationships>
</file>

<file path=xl/externalLinks/_rels/externalLink6.xml.rels><?xml version="1.0" encoding="UTF-8" standalone="no"?><Relationships xmlns="http://schemas.openxmlformats.org/package/2006/relationships"><Relationship Id="rId1" Target="file://///TOSANTRIANA/DataRAS/Stanley%20Hui/DashBoard/0410/Final%20from%20Melb/A&amp;NZ_AXA1_041031.xls" TargetMode="External" Type="http://schemas.openxmlformats.org/officeDocument/2006/relationships/externalLinkPath"/></Relationships>
</file>

<file path=xl/externalLinks/_rels/externalLink7.xml.rels><?xml version="1.0" encoding="UTF-8" standalone="no"?><Relationships xmlns="http://schemas.openxmlformats.org/package/2006/relationships"><Relationship Id="rId1" Target="file:///C:/Documents%20and%20Settings/alssooeng/Local%20Settings/Temp/wz8bc6/CSE%20Box/REPORTING/RAD%20Working%20Files/1%20%20Jan%202010/FINAL/FIN&amp;PLAN/EXEC_RPT/Oct00/ELT%20report-Dashboard.xls" TargetMode="External" Type="http://schemas.openxmlformats.org/officeDocument/2006/relationships/externalLinkPath"/></Relationships>
</file>

<file path=xl/externalLinks/_rels/externalLink8.xml.rels><?xml version="1.0" encoding="UTF-8" standalone="no"?><Relationships xmlns="http://schemas.openxmlformats.org/package/2006/relationships"><Relationship Id="rId1" Target="file:///C:/DOCUME~1/VIRGIN~1.LOU/LOCALS~1/Temp/C.Lotus.Notes.Data/12%20MARP%20Dashboard%20Dec%20YTD.xls" TargetMode="External" Type="http://schemas.openxmlformats.org/officeDocument/2006/relationships/externalLinkPath"/></Relationships>
</file>

<file path=xl/externalLinks/_rels/externalLink9.xml.rels><?xml version="1.0" encoding="UTF-8" standalone="no"?><Relationships xmlns="http://schemas.openxmlformats.org/package/2006/relationships"><Relationship Id="rId1" Target="file:///C:/DOCUME~1/AGJOELL/LOCALS~1/Temp/d.notes.data/AXA%20LI%20Financial%20Dashboard%202006.xls" TargetMode="External" Type="http://schemas.openxmlformats.org/officeDocument/2006/relationships/externalLinkPath"/></Relationships>
</file>

<file path=xl/externalLinks/_rels/externalLink10.xml.rels><?xml version="1.0" encoding="UTF-8" standalone="no"?><Relationships xmlns="http://schemas.openxmlformats.org/package/2006/relationships"><Relationship Id="rId1" Target="file:///C:/Rafieq/2006/1.%20Dashboard/accounts/00%20NMMT/MonthlyRpts/317897%20-%20Actual.xls" TargetMode="External" Type="http://schemas.openxmlformats.org/officeDocument/2006/relationships/externalLinkPath"/></Relationships>
</file>

<file path=xl/externalLinks/_rels/externalLink11.xml.rels><?xml version="1.0" encoding="UTF-8" standalone="no"?><Relationships xmlns="http://schemas.openxmlformats.org/package/2006/relationships"><Relationship Id="rId1" Target="file:///C:/GRP_FIN/Expense%20Management/Actuary/0306/aust%20analysis/0306%20Aust%20Expenses%20Analysis.xls" TargetMode="External" Type="http://schemas.openxmlformats.org/officeDocument/2006/relationships/externalLinkPath"/></Relationships>
</file>

<file path=xl/externalLinks/_rels/externalLink12.xml.rels><?xml version="1.0" encoding="UTF-8" standalone="no"?><Relationships xmlns="http://schemas.openxmlformats.org/package/2006/relationships"><Relationship Id="rId1" Target="file:///C:/Rafieq/2006/1.%20Dashboard/accounts/00%20NMMT/MonthlyRpts/317944%20-%20Actual.xls" TargetMode="External" Type="http://schemas.openxmlformats.org/officeDocument/2006/relationships/externalLinkPath"/></Relationships>
</file>

<file path=xl/externalLinks/_rels/externalLink13.xml.rels><?xml version="1.0" encoding="UTF-8" standalone="no"?><Relationships xmlns="http://schemas.openxmlformats.org/package/2006/relationships"><Relationship Id="rId1" Target="AXA%20Share%20Performance.xls" TargetMode="External" Type="http://schemas.microsoft.com/office/2006/relationships/xlExternalLinkPath/xlPathMissing"/></Relationships>
</file>

<file path=xl/externalLinks/_rels/externalLink14.xml.rels><?xml version="1.0" encoding="UTF-8" standalone="no"?><Relationships xmlns="http://schemas.openxmlformats.org/package/2006/relationships"><Relationship Id="rId1" Target="file:///C:/Rafieq/2006/1.%20Dashboard/north/04JANBUD.XLS" TargetMode="External" Type="http://schemas.openxmlformats.org/officeDocument/2006/relationships/externalLinkPath"/></Relationships>
</file>

<file path=xl/externalLinks/_rels/externalLink15.xml.rels><?xml version="1.0" encoding="UTF-8" standalone="no"?><Relationships xmlns="http://schemas.openxmlformats.org/package/2006/relationships"><Relationship Id="rId1" Target="file:///C:/Rafieq/2006/1.%20Dashboard/accounts/00%20NMMT/MonthlyRpts/317934%20-%20Actual.xls" TargetMode="External" Type="http://schemas.openxmlformats.org/officeDocument/2006/relationships/externalLinkPath"/></Relationships>
</file>

<file path=xl/externalLinks/_rels/externalLink16.xml.rels><?xml version="1.0" encoding="UTF-8" standalone="no"?><Relationships xmlns="http://schemas.openxmlformats.org/package/2006/relationships"><Relationship Id="rId1" Target="file:///C:/Corporate%20Affairs/Strategic%20plan/Strat%20Plan%20-%202004/Assumption%20sets/FC2/Data/Db-bmk.xls" TargetMode="External" Type="http://schemas.openxmlformats.org/officeDocument/2006/relationships/externalLinkPath"/></Relationships>
</file>

<file path=xl/externalLinks/_rels/externalLink17.xml.rels><?xml version="1.0" encoding="UTF-8" standalone="no"?><Relationships xmlns="http://schemas.openxmlformats.org/package/2006/relationships"><Relationship Id="rId1" Target="file:///C:/accounts/01%20NMMT/Database/DIST_RPT_BW%20v2b.xls" TargetMode="External" Type="http://schemas.openxmlformats.org/officeDocument/2006/relationships/externalLinkPath"/></Relationships>
</file>

<file path=xl/externalLinks/_rels/externalLink18.xml.rels><?xml version="1.0" encoding="UTF-8" standalone="no"?><Relationships xmlns="http://schemas.openxmlformats.org/package/2006/relationships"><Relationship Id="rId1" Target="file:///C:/Rafieq/2006/1.%20Dashboard/accounts/00%20NMMT/MonthlyRpts/317900%20-%20Actual.xls" TargetMode="External" Type="http://schemas.openxmlformats.org/officeDocument/2006/relationships/externalLinkPath"/></Relationships>
</file>

<file path=xl/externalLinks/_rels/externalLink19.xml.rels><?xml version="1.0" encoding="UTF-8" standalone="no"?><Relationships xmlns="http://schemas.openxmlformats.org/package/2006/relationships"><Relationship Id="rId1" Target="file:///C:/Rafieq/2006/1.%20Dashboard/accounts/00%20NMMT/MonthlyRpts/People's%20Info/Cost%20Centre%20Info.xls" TargetMode="External" Type="http://schemas.openxmlformats.org/officeDocument/2006/relationships/externalLinkPath"/></Relationships>
</file>

<file path=xl/externalLinks/_rels/externalLink20.xml.rels><?xml version="1.0" encoding="UTF-8" standalone="no"?><Relationships xmlns="http://schemas.openxmlformats.org/package/2006/relationships"><Relationship Id="rId1" Target="file:///C:/Temp/NMCP.XLS" TargetMode="External" Type="http://schemas.openxmlformats.org/officeDocument/2006/relationships/externalLinkPath"/></Relationships>
</file>

<file path=xl/externalLinks/_rels/externalLink21.xml.rels><?xml version="1.0" encoding="UTF-8" standalone="no"?><Relationships xmlns="http://schemas.openxmlformats.org/package/2006/relationships"><Relationship Id="rId1" Target="file:///C:/Rafieq/2006/1.%20Dashboard/TEMP/e.notes.data/Int'l%20Business-Ina%20Mth%20Rep%20Jun02.xls" TargetMode="External" Type="http://schemas.openxmlformats.org/officeDocument/2006/relationships/externalLinkPath"/></Relationships>
</file>

<file path=xl/externalLinks/_rels/externalLink22.xml.rels><?xml version="1.0" encoding="UTF-8" standalone="no"?><Relationships xmlns="http://schemas.openxmlformats.org/package/2006/relationships"><Relationship Id="rId1" Target="file://///JKTPRX01/Actuary/Meylina%20S/MIS/2001/MIS%20Oct01/mis_Oct_01_to_Dec01_try.xls" TargetMode="External" Type="http://schemas.openxmlformats.org/officeDocument/2006/relationships/externalLinkPath"/></Relationships>
</file>

<file path=xl/externalLinks/_rels/externalLink23.xml.rels><?xml version="1.0" encoding="UTF-8" standalone="no"?><Relationships xmlns="http://schemas.openxmlformats.org/package/2006/relationships"><Relationship Id="rId1" Target="file:///C:/Rafieq/2006/1.%20Dashboard/WINDOWS/TEMP/CEO_DB_Design&amp;Struture_22.xls" TargetMode="External" Type="http://schemas.openxmlformats.org/officeDocument/2006/relationships/externalLinkPath"/></Relationships>
</file>

<file path=xl/externalLinks/_rels/externalLink24.xml.rels><?xml version="1.0" encoding="UTF-8" standalone="no"?><Relationships xmlns="http://schemas.openxmlformats.org/package/2006/relationships"><Relationship Id="rId1" Target="file:///C:/Rafieq/2006/1.%20Dashboard/windows/TEMP/CEO_DB_Design&amp;Struture_66.xls" TargetMode="External" Type="http://schemas.openxmlformats.org/officeDocument/2006/relationships/externalLinkPath"/></Relationships>
</file>

<file path=xl/externalLinks/_rels/externalLink25.xml.rels><?xml version="1.0" encoding="UTF-8" standalone="no"?><Relationships xmlns="http://schemas.openxmlformats.org/package/2006/relationships"><Relationship Id="rId1" Target="file:///C:/Rafieq/2006/1.%20Dashboard/accounts/99%20NMMT/Database/D-BASE.xls" TargetMode="External" Type="http://schemas.openxmlformats.org/officeDocument/2006/relationships/externalLinkPath"/></Relationships>
</file>

<file path=xl/externalLinks/_rels/externalLink26.xml.rels><?xml version="1.0" encoding="UTF-8" standalone="no"?><Relationships xmlns="http://schemas.openxmlformats.org/package/2006/relationships"><Relationship Id="rId1" Target="file:///C:/Rafieq/2006/1.%20Dashboard/ACTUARY/3.%20Expenses/Jan%202001/MARP%20expense%20summary%20revised%20for%20adjsxls.xls" TargetMode="External" Type="http://schemas.openxmlformats.org/officeDocument/2006/relationships/externalLinkPath"/></Relationships>
</file>

<file path=xl/externalLinks/_rels/externalLink27.xml.rels><?xml version="1.0" encoding="UTF-8" standalone="no"?><Relationships xmlns="http://schemas.openxmlformats.org/package/2006/relationships"><Relationship Id="rId1" Target="file:///C:/Rafieq/2006/1.%20Dashboard/TEMP/e.notes.data/Distribution%20dashboard%20(HK)%20300403.xls" TargetMode="External" Type="http://schemas.openxmlformats.org/officeDocument/2006/relationships/externalLinkPath"/></Relationships>
</file>

<file path=xl/externalLinks/_rels/externalLink28.xml.rels><?xml version="1.0" encoding="UTF-8" standalone="no"?><Relationships xmlns="http://schemas.openxmlformats.org/package/2006/relationships"><Relationship Id="rId1" Target="file://///Hosrv11/dos1/ACTUARY/USGAAP/Budget%2098/996DATA.XLS" TargetMode="External" Type="http://schemas.openxmlformats.org/officeDocument/2006/relationships/externalLinkPath"/></Relationships>
</file>

<file path=xl/externalLinks/_rels/externalLink29.xml.rels><?xml version="1.0" encoding="UTF-8" standalone="no"?><Relationships xmlns="http://schemas.openxmlformats.org/package/2006/relationships"><Relationship Id="rId1" Target="file:///C:/Rafieq/2006/1.%20Dashboard/accounts/00%20NMMT/MonthlyRpts/317901%20-%20Actual.xls" TargetMode="External" Type="http://schemas.openxmlformats.org/officeDocument/2006/relationships/externalLinkPath"/></Relationships>
</file>

<file path=xl/externalLinks/_rels/externalLink30.xml.rels><?xml version="1.0" encoding="UTF-8" standalone="no"?><Relationships xmlns="http://schemas.openxmlformats.org/package/2006/relationships"><Relationship Id="rId1" Target="file:///C:/Rafieq/2006/1.%20Dashboard/My%20Documents/CEO_DB_Design&amp;Struture_66.xls" TargetMode="External" Type="http://schemas.openxmlformats.org/officeDocument/2006/relationships/externalLinkPath"/></Relationships>
</file>

<file path=xl/externalLinks/_rels/externalLink31.xml.rels><?xml version="1.0" encoding="UTF-8" standalone="no"?><Relationships xmlns="http://schemas.openxmlformats.org/package/2006/relationships"><Relationship Id="rId1" Target="file:///C:/Rafieq/2006/1.%20Dashboard/accounts/00%20NMMT/MonthlyRpts/382046%20-%20Actual.xls" TargetMode="External" Type="http://schemas.openxmlformats.org/officeDocument/2006/relationships/externalLinkPath"/></Relationships>
</file>

<file path=xl/externalLinks/_rels/externalLink32.xml.rels><?xml version="1.0" encoding="UTF-8" standalone="no"?><Relationships xmlns="http://schemas.openxmlformats.org/package/2006/relationships"><Relationship Id="rId1" Target="file:///C:/Rafieq/2006/1.%20Dashboard/accounts/00%20NMMT/MonthlyRpts/317903%20-%20Actual.xls" TargetMode="External" Type="http://schemas.openxmlformats.org/officeDocument/2006/relationships/externalLinkPath"/></Relationships>
</file>

<file path=xl/externalLinks/_rels/externalLink33.xml.rels><?xml version="1.0" encoding="UTF-8" standalone="no"?><Relationships xmlns="http://schemas.openxmlformats.org/package/2006/relationships"><Relationship Id="rId1" Target="file:///C:/Stanley/SP07-09/SP07-09%20database(FC2)_060831(v4.1).xls" TargetMode="External" Type="http://schemas.openxmlformats.org/officeDocument/2006/relationships/externalLinkPath"/></Relationships>
</file>

<file path=xl/externalLinks/_rels/externalLink34.xml.rels><?xml version="1.0" encoding="UTF-8" standalone="no"?><Relationships xmlns="http://schemas.openxmlformats.org/package/2006/relationships"><Relationship Id="rId1" Target="file:///C:/PROFIT&amp;PERFORMANCE/2004/Forecasts/Forecast%201/FGAAP/FGAAP%20Margin%20Analysis%20FC1%2012mth.xls" TargetMode="External" Type="http://schemas.openxmlformats.org/officeDocument/2006/relationships/externalLinkPath"/></Relationships>
</file>

<file path=xl/externalLinks/_rels/externalLink35.xml.rels><?xml version="1.0" encoding="UTF-8" standalone="no"?><Relationships xmlns="http://schemas.openxmlformats.org/package/2006/relationships"><Relationship Id="rId1" Target="file:///C:/Rafieq/2006/1.%20Dashboard/accounts/00%20NMMT/MonthlyRpts/317935%20-%20Actual.xls" TargetMode="External" Type="http://schemas.openxmlformats.org/officeDocument/2006/relationships/externalLinkPath"/></Relationships>
</file>

<file path=xl/externalLinks/_rels/externalLink36.xml.rels><?xml version="1.0" encoding="UTF-8" standalone="no"?><Relationships xmlns="http://schemas.openxmlformats.org/package/2006/relationships"><Relationship Id="rId1" Target="file:///C:/Documents%20and%20Settings/alssooeng/Local%20Settings/Temp/wz8bc6/CSE%20Box/REPORTING/RAD%20Working%20Files/1%20%20Jan%202010/FINAL/TEMP/ACR010228.xls" TargetMode="External" Type="http://schemas.openxmlformats.org/officeDocument/2006/relationships/externalLinkPath"/></Relationships>
</file>

<file path=xl/externalLinks/_rels/externalLink37.xml.rels><?xml version="1.0" encoding="UTF-8" standalone="no"?><Relationships xmlns="http://schemas.openxmlformats.org/package/2006/relationships"><Relationship Id="rId1" Target="file:///C:/Perf200103/SH%20Analysis%20mar2001.xls" TargetMode="External" Type="http://schemas.openxmlformats.org/officeDocument/2006/relationships/externalLinkPath"/></Relationships>
</file>

<file path=xl/externalLinks/_rels/externalLink38.xml.rels><?xml version="1.0" encoding="UTF-8" standalone="no"?><Relationships xmlns="http://schemas.openxmlformats.org/package/2006/relationships"><Relationship Id="rId1" Target="file:///C:/PROFIT&amp;PERFORMANCE/2005/2005.12/FIFRS/LRM/A&amp;NZ/submissions/LRM%20Dec%2005-v2.xls" TargetMode="External" Type="http://schemas.openxmlformats.org/officeDocument/2006/relationships/externalLinkPath"/></Relationships>
</file>

<file path=xl/externalLinks/_rels/externalLink39.xml.rels><?xml version="1.0" encoding="UTF-8" standalone="no"?><Relationships xmlns="http://schemas.openxmlformats.org/package/2006/relationships"><Relationship Id="rId1" Target="file:///C:/DOCUME~1/TANIA~1.LEE/LOCALS~1/Temp/notesE1EF34/Db-bmk.xls" TargetMode="External" Type="http://schemas.openxmlformats.org/officeDocument/2006/relationships/externalLinkPath"/></Relationships>
</file>

<file path=xl/externalLinks/_rels/externalLink40.xml.rels><?xml version="1.0" encoding="UTF-8" standalone="no"?><Relationships xmlns="http://schemas.openxmlformats.org/package/2006/relationships"><Relationship Id="rId1" Target="file:///C:/TEMP/Sales%20Analysis%20Reportbcd.xls" TargetMode="External" Type="http://schemas.openxmlformats.org/officeDocument/2006/relationships/externalLinkPath"/></Relationships>
</file>

<file path=xl/externalLinks/_rels/externalLink41.xml.rels><?xml version="1.0" encoding="UTF-8" standalone="no"?><Relationships xmlns="http://schemas.openxmlformats.org/package/2006/relationships"><Relationship Id="rId1" Target="file://///Axalife-act/act_data/budget/str_02_fc3/base/p_out_RBC.xls" TargetMode="External" Type="http://schemas.openxmlformats.org/officeDocument/2006/relationships/externalLinkPath"/></Relationships>
</file>

<file path=xl/externalLinks/_rels/externalLink42.xml.rels><?xml version="1.0" encoding="UTF-8" standalone="no"?><Relationships xmlns="http://schemas.openxmlformats.org/package/2006/relationships"><Relationship Id="rId1" Target="file:///C:/Rafieq/2006/1.%20Dashboard/My%20Documents/Clara/RALFI/Dashboard%20Template%20-%20March%202003.xls" TargetMode="External" Type="http://schemas.openxmlformats.org/officeDocument/2006/relationships/externalLinkPath"/></Relationships>
</file>

<file path=xl/externalLinks/_rels/externalLink43.xml.rels><?xml version="1.0" encoding="UTF-8" standalone="no"?><Relationships xmlns="http://schemas.openxmlformats.org/package/2006/relationships"><Relationship Id="rId1" Target="file:///C:/Rafieq/2006/1.%20Dashboard/accounts/00%20NMMT/MonthlyRpts/317932%20-%20Actual.xls" TargetMode="External" Type="http://schemas.openxmlformats.org/officeDocument/2006/relationships/externalLinkPath"/></Relationships>
</file>

<file path=xl/externalLinks/_rels/externalLink44.xml.rels><?xml version="1.0" encoding="UTF-8" standalone="no"?><Relationships xmlns="http://schemas.openxmlformats.org/package/2006/relationships"><Relationship Id="rId1" Target="file:///C:/Rafieq/2006/1.%20Dashboard/accounts/00%20NMMT/MonthlyRpts/317902%20-%20Actual.xls" TargetMode="External" Type="http://schemas.openxmlformats.org/officeDocument/2006/relationships/externalLinkPath"/></Relationships>
</file>

<file path=xl/externalLinks/_rels/externalLink45.xml.rels><?xml version="1.0" encoding="UTF-8" standalone="no"?><Relationships xmlns="http://schemas.openxmlformats.org/package/2006/relationships"><Relationship Id="rId1" Target="file:///C:/Rafieq/2006/1.%20Dashboard/DOCUME~1/ROANDR~1/LOCALS~1/Temp/d.notes.data/~9074282.xls" TargetMode="External" Type="http://schemas.openxmlformats.org/officeDocument/2006/relationships/externalLinkPath"/></Relationships>
</file>

<file path=xl/externalLinks/_rels/externalLink46.xml.rels><?xml version="1.0" encoding="UTF-8" standalone="no"?><Relationships xmlns="http://schemas.openxmlformats.org/package/2006/relationships"><Relationship Id="rId1" Target="file:///C:/Documents%20and%20Settings/AGJOELL/Local%20Settings/Temp/AXA%20LI%20Financial%20Dashboard%202006.xls" TargetMode="External" Type="http://schemas.openxmlformats.org/officeDocument/2006/relationships/externalLinkPath"/></Relationships>
</file>

<file path=xl/externalLinks/_rels/externalLink47.xml.rels><?xml version="1.0" encoding="UTF-8" standalone="no"?><Relationships xmlns="http://schemas.openxmlformats.org/package/2006/relationships"><Relationship Id="rId1" Target="file://///Nethm/rab%20rad/windows/TEMP/notesD30550/98%20NMMT/MONTHLYRPTS/08_may98V1.xls" TargetMode="External" Type="http://schemas.openxmlformats.org/officeDocument/2006/relationships/externalLinkPath"/></Relationships>
</file>

<file path=xl/externalLinks/_rels/externalLink48.xml.rels><?xml version="1.0" encoding="UTF-8" standalone="no"?><Relationships xmlns="http://schemas.openxmlformats.org/package/2006/relationships"><Relationship Id="rId1" Target="file:///C:/GRP_FIN/NMLA_AC&amp;L/2004/Q1/NMLA/March/SHF%20Analysis/PLAnalysis_Mar_04_REVISED.xls" TargetMode="External" Type="http://schemas.openxmlformats.org/officeDocument/2006/relationships/externalLinkPath"/></Relationships>
</file>

<file path=xl/externalLinks/_rels/externalLink49.xml.rels><?xml version="1.0" encoding="UTF-8" standalone="no"?><Relationships xmlns="http://schemas.openxmlformats.org/package/2006/relationships"><Relationship Id="rId1" Target="file:///C:/Rafieq/2006/1.%20Dashboard/WINDOWS/TEMP/1_control.xls" TargetMode="External" Type="http://schemas.openxmlformats.org/officeDocument/2006/relationships/externalLinkPath"/></Relationships>
</file>

<file path=xl/externalLinks/_rels/externalLink50.xml.rels><?xml version="1.0" encoding="UTF-8" standalone="no"?><Relationships xmlns="http://schemas.openxmlformats.org/package/2006/relationships"><Relationship Id="rId1" Target="file:///C:/Documents%20and%20Settings/alssooeng/Local%20Settings/Temp/wz8bc6/CSE%20Box/REPORTING/RAD%20Working%20Files/1%20%20Jan%202010/FINAL/Workstreams/Management_Information/CEO%20Dashboard/Final_9_June_00/CEO_DB_Design&amp;Struture_22.xls" TargetMode="External" Type="http://schemas.openxmlformats.org/officeDocument/2006/relationships/externalLinkPath"/></Relationships>
</file>

<file path=xl/externalLinks/_rels/externalLink51.xml.rels><?xml version="1.0" encoding="UTF-8" standalone="no"?><Relationships xmlns="http://schemas.openxmlformats.org/package/2006/relationships"><Relationship Id="rId1" Target="file:///C:/Rafieq/2006/1.%20Dashboard/Performance%20Reporting/February%2099/ELT%20Presentation/Presentation/Ytd%20summary%2001-99.xls" TargetMode="External" Type="http://schemas.openxmlformats.org/officeDocument/2006/relationships/externalLinkPath"/></Relationships>
</file>

<file path=xl/externalLinks/_rels/externalLink52.xml.rels><?xml version="1.0" encoding="UTF-8" standalone="no"?><Relationships xmlns="http://schemas.openxmlformats.org/package/2006/relationships"><Relationship Id="rId1" Target="file:///C:/PROFIT&amp;PERFORMANCE/2003/Strategic%20Plan/2004-2006/BC2/AGAAP/Working%20Papers/AGAAP%20Strat%20Plan%20Detail_DRAFT%20v2.xls" TargetMode="External" Type="http://schemas.openxmlformats.org/officeDocument/2006/relationships/externalLinkPath"/></Relationships>
</file>

<file path=xl/externalLinks/_rels/externalLink53.xml.rels><?xml version="1.0" encoding="UTF-8" standalone="no"?><Relationships xmlns="http://schemas.openxmlformats.org/package/2006/relationships"><Relationship Id="rId1" Target="file:///C:/Rafieq/2006/1.%20Dashboard/CHH/Competitive/VIGNJ-J98.XLS" TargetMode="External" Type="http://schemas.openxmlformats.org/officeDocument/2006/relationships/externalLinkPath"/></Relationships>
</file>

<file path=xl/externalLinks/_rels/externalLink54.xml.rels><?xml version="1.0" encoding="UTF-8" standalone="no"?><Relationships xmlns="http://schemas.openxmlformats.org/package/2006/relationships"><Relationship Id="rId1" Target="file://///Jktpdc01/accounting/rinc2000/rinc01/New1" TargetMode="External" Type="http://schemas.openxmlformats.org/officeDocument/2006/relationships/externalLinkPath"/></Relationships>
</file>

<file path=xl/externalLinks/_rels/externalLink55.xml.rels><?xml version="1.0" encoding="UTF-8" standalone="no"?><Relationships xmlns="http://schemas.openxmlformats.org/package/2006/relationships"><Relationship Id="rId1" Target="file://///7938cv220019/stats/form%203/Ytdinfo2002audit.xls" TargetMode="External" Type="http://schemas.openxmlformats.org/officeDocument/2006/relationships/externalLinkPath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"/>
      <sheetName val="TRENDS"/>
      <sheetName val="P&amp;L"/>
      <sheetName val="B-S"/>
      <sheetName val="EQTY"/>
      <sheetName val="TAX"/>
      <sheetName val="C-F"/>
      <sheetName val="CASH"/>
      <sheetName val="STAFF"/>
      <sheetName val="DEPN"/>
      <sheetName val="INCOME"/>
      <sheetName val="CRED"/>
      <sheetName val="DEBT"/>
      <sheetName val="XREC"/>
      <sheetName val="XRECv2"/>
      <sheetName val="RFS"/>
      <sheetName val="FAS"/>
      <sheetName val="SP"/>
      <sheetName val="COMM"/>
      <sheetName val="Sheet1"/>
      <sheetName val="CALC"/>
      <sheetName val="%"/>
      <sheetName val="EXIT"/>
      <sheetName val="EXPS"/>
      <sheetName val="98 v 97 TB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7899OCT99"/>
      <sheetName val="317899NOV99"/>
    </sheetNames>
    <sheetDataSet>
      <sheetData refreshError="1" sheetId="0"/>
      <sheetData refreshError="1"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Variables"/>
      <sheetName val="Sheet1"/>
    </sheetNames>
    <sheetDataSet>
      <sheetData sheetId="0">
        <row r="7">
          <cell r="B7">
            <v>2003</v>
          </cell>
        </row>
      </sheetData>
      <sheetData refreshError="1" sheetId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Highlights"/>
      <sheetName val="Board_Summary "/>
      <sheetName val="Local_IS"/>
      <sheetName val="Local_BS"/>
      <sheetName val="EV"/>
      <sheetName val="Asia1"/>
      <sheetName val="Asia2"/>
      <sheetName val="Asia3"/>
      <sheetName val="Asia4"/>
      <sheetName val="Asia5"/>
      <sheetName val="Asia6"/>
      <sheetName val="Target_Letter"/>
      <sheetName val="Mgt_Exp"/>
      <sheetName val="Exp_Margin"/>
      <sheetName val="Discontinuance"/>
      <sheetName val="13_Persistency"/>
      <sheetName val="25_Persistency"/>
      <sheetName val="Solvency"/>
      <sheetName val="Asset"/>
      <sheetName val="Claim_Ratio"/>
      <sheetName val="FTE"/>
      <sheetName val="Commentary"/>
      <sheetName val="db_Act"/>
      <sheetName val="db_Plan"/>
      <sheetName val="db_Prio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4">
          <cell r="Q4" t="str">
            <v>Dec 05</v>
          </cell>
          <cell r="R4" t="str">
            <v>Jan 06</v>
          </cell>
          <cell r="S4" t="str">
            <v>Feb 06</v>
          </cell>
          <cell r="T4" t="str">
            <v>Mar 06</v>
          </cell>
          <cell r="U4" t="str">
            <v>Apr 06</v>
          </cell>
          <cell r="V4" t="str">
            <v>May 06</v>
          </cell>
          <cell r="W4" t="str">
            <v>Jun 06</v>
          </cell>
          <cell r="X4" t="str">
            <v>Jul 06</v>
          </cell>
          <cell r="Y4" t="str">
            <v>Aug 06</v>
          </cell>
          <cell r="Z4" t="str">
            <v>Sep 06</v>
          </cell>
          <cell r="AA4" t="str">
            <v>Oct 06</v>
          </cell>
          <cell r="AB4" t="str">
            <v>Nov 06</v>
          </cell>
          <cell r="AC4" t="str">
            <v>Dec 06</v>
          </cell>
          <cell r="AD4" t="str">
            <v>Dec 07</v>
          </cell>
          <cell r="AE4" t="str">
            <v>Dec 08</v>
          </cell>
        </row>
        <row r="5">
          <cell r="Q5">
            <v>3</v>
          </cell>
          <cell r="R5">
            <v>4</v>
          </cell>
          <cell r="S5">
            <v>5</v>
          </cell>
          <cell r="T5">
            <v>6</v>
          </cell>
          <cell r="U5">
            <v>7</v>
          </cell>
          <cell r="V5">
            <v>8</v>
          </cell>
          <cell r="W5">
            <v>9</v>
          </cell>
          <cell r="X5">
            <v>10</v>
          </cell>
          <cell r="Y5">
            <v>11</v>
          </cell>
          <cell r="Z5">
            <v>12</v>
          </cell>
          <cell r="AA5">
            <v>13</v>
          </cell>
          <cell r="AB5">
            <v>14</v>
          </cell>
          <cell r="AC5">
            <v>15</v>
          </cell>
          <cell r="AD5">
            <v>16</v>
          </cell>
          <cell r="AE5">
            <v>17</v>
          </cell>
        </row>
        <row r="8">
          <cell r="Q8">
            <v>62493763959</v>
          </cell>
          <cell r="R8">
            <v>3277459100</v>
          </cell>
          <cell r="S8">
            <v>7672617128</v>
          </cell>
          <cell r="T8">
            <v>13543138748</v>
          </cell>
          <cell r="U8">
            <v>17637348458</v>
          </cell>
          <cell r="V8">
            <v>22832873238</v>
          </cell>
          <cell r="W8">
            <v>29066951405</v>
          </cell>
          <cell r="X8">
            <v>33051718588</v>
          </cell>
          <cell r="Y8">
            <v>38250045023</v>
          </cell>
          <cell r="Z8">
            <v>45021788488</v>
          </cell>
          <cell r="AA8">
            <v>50766508747</v>
          </cell>
          <cell r="AB8">
            <v>56864170713</v>
          </cell>
          <cell r="AC8">
            <v>63999999999</v>
          </cell>
          <cell r="AD8">
            <v>112000000001</v>
          </cell>
          <cell r="AE8">
            <v>161360000000</v>
          </cell>
        </row>
        <row r="9">
          <cell r="Q9">
            <v>41750943458.126839</v>
          </cell>
          <cell r="R9">
            <v>3409451252.6714406</v>
          </cell>
          <cell r="S9">
            <v>7925419506.3505783</v>
          </cell>
          <cell r="T9">
            <v>13574335438.242584</v>
          </cell>
          <cell r="U9">
            <v>17838130322.475903</v>
          </cell>
          <cell r="V9">
            <v>23140433591.309975</v>
          </cell>
          <cell r="W9">
            <v>29444058604.795898</v>
          </cell>
          <cell r="X9">
            <v>33820176421.045486</v>
          </cell>
          <cell r="Y9">
            <v>39351613853.393845</v>
          </cell>
          <cell r="Z9">
            <v>46376158480.14077</v>
          </cell>
          <cell r="AA9">
            <v>52331741809.894928</v>
          </cell>
          <cell r="AB9">
            <v>58791623325.723518</v>
          </cell>
          <cell r="AC9">
            <v>66329056879.65419</v>
          </cell>
          <cell r="AD9">
            <v>116817802120.08461</v>
          </cell>
          <cell r="AE9">
            <v>171559533370.23233</v>
          </cell>
        </row>
        <row r="10">
          <cell r="Q10">
            <v>168955494646.86426</v>
          </cell>
          <cell r="R10">
            <v>12331780649.195892</v>
          </cell>
          <cell r="S10">
            <v>25082018288.011822</v>
          </cell>
          <cell r="T10">
            <v>40875139411.987854</v>
          </cell>
          <cell r="U10">
            <v>53285551999.02906</v>
          </cell>
          <cell r="V10">
            <v>67122136980.330841</v>
          </cell>
          <cell r="W10">
            <v>82195287050.241745</v>
          </cell>
          <cell r="X10">
            <v>95227266317.921936</v>
          </cell>
          <cell r="Y10">
            <v>114682347146.31818</v>
          </cell>
          <cell r="Z10">
            <v>130548910410.14139</v>
          </cell>
          <cell r="AA10">
            <v>143997335179.28122</v>
          </cell>
          <cell r="AB10">
            <v>158410144238.81522</v>
          </cell>
          <cell r="AC10">
            <v>175795293407.47794</v>
          </cell>
          <cell r="AD10">
            <v>204343288539.23511</v>
          </cell>
          <cell r="AE10">
            <v>275000542238.37708</v>
          </cell>
        </row>
        <row r="11">
          <cell r="Q11">
            <v>-5085877705.8402519</v>
          </cell>
          <cell r="R11">
            <v>-456070612.61197662</v>
          </cell>
          <cell r="S11">
            <v>-919488754.43120956</v>
          </cell>
          <cell r="T11">
            <v>-1420435701.6185341</v>
          </cell>
          <cell r="U11">
            <v>-1916554287.3372803</v>
          </cell>
          <cell r="V11">
            <v>-2431061032.1089897</v>
          </cell>
          <cell r="W11">
            <v>-2943764838.253952</v>
          </cell>
          <cell r="X11">
            <v>-3454825538.6863937</v>
          </cell>
          <cell r="Y11">
            <v>-3982815268.8110809</v>
          </cell>
          <cell r="Z11">
            <v>-4497892917.0615807</v>
          </cell>
          <cell r="AA11">
            <v>-4999081031.7732925</v>
          </cell>
          <cell r="AB11">
            <v>-5501755766.0607796</v>
          </cell>
          <cell r="AC11">
            <v>-6009310129.4559135</v>
          </cell>
          <cell r="AD11">
            <v>-6766858946.5447998</v>
          </cell>
          <cell r="AE11">
            <v>-8133463232.4458008</v>
          </cell>
        </row>
        <row r="12">
          <cell r="Q12">
            <v>268114324358.15085</v>
          </cell>
          <cell r="R12">
            <v>18562620389.255356</v>
          </cell>
          <cell r="S12">
            <v>39760566167.931183</v>
          </cell>
          <cell r="T12">
            <v>66572177896.611908</v>
          </cell>
          <cell r="U12">
            <v>86844476492.167694</v>
          </cell>
          <cell r="V12">
            <v>110664382777.53181</v>
          </cell>
          <cell r="W12">
            <v>137762532221.78369</v>
          </cell>
          <cell r="X12">
            <v>158644335788.28101</v>
          </cell>
          <cell r="Y12">
            <v>188301190753.90094</v>
          </cell>
          <cell r="Z12">
            <v>217448964461.22058</v>
          </cell>
          <cell r="AA12">
            <v>242096504704.40286</v>
          </cell>
          <cell r="AB12">
            <v>268564182511.47794</v>
          </cell>
          <cell r="AC12">
            <v>300115040156.67621</v>
          </cell>
          <cell r="AD12">
            <v>426394231713.7749</v>
          </cell>
          <cell r="AE12">
            <v>599786612376.16357</v>
          </cell>
        </row>
        <row r="13">
          <cell r="Q13">
            <v>4310599306.2634382</v>
          </cell>
          <cell r="R13">
            <v>1597144717.3599434</v>
          </cell>
          <cell r="S13">
            <v>3224710573.2205906</v>
          </cell>
          <cell r="T13">
            <v>4894873690.6540546</v>
          </cell>
          <cell r="U13">
            <v>6596551995.9450874</v>
          </cell>
          <cell r="V13">
            <v>8337548854.8895721</v>
          </cell>
          <cell r="W13">
            <v>10124114191.518345</v>
          </cell>
          <cell r="X13">
            <v>11946703656.22327</v>
          </cell>
          <cell r="Y13">
            <v>13816814903.36883</v>
          </cell>
          <cell r="Z13">
            <v>15735994317.075994</v>
          </cell>
          <cell r="AA13">
            <v>17698732697.486732</v>
          </cell>
          <cell r="AB13">
            <v>19704861911.304733</v>
          </cell>
          <cell r="AC13">
            <v>21764150434.732166</v>
          </cell>
          <cell r="AD13">
            <v>34395200592.346413</v>
          </cell>
          <cell r="AE13">
            <v>54845990445.880966</v>
          </cell>
        </row>
        <row r="14"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Q15">
            <v>5002296303.5049791</v>
          </cell>
          <cell r="R15">
            <v>1853429314.1566904</v>
          </cell>
          <cell r="S15">
            <v>3742161271.3703146</v>
          </cell>
          <cell r="T15">
            <v>5680325826.9225311</v>
          </cell>
          <cell r="U15">
            <v>7655062630.6758547</v>
          </cell>
          <cell r="V15">
            <v>9675427209.5077</v>
          </cell>
          <cell r="W15">
            <v>11748672376.69422</v>
          </cell>
          <cell r="X15">
            <v>13863722255.919386</v>
          </cell>
          <cell r="Y15">
            <v>16033919463.798676</v>
          </cell>
          <cell r="Z15">
            <v>18261058523.78986</v>
          </cell>
          <cell r="AA15">
            <v>20538746206.523403</v>
          </cell>
          <cell r="AB15">
            <v>22866787399.323112</v>
          </cell>
          <cell r="AC15">
            <v>25256518069.400322</v>
          </cell>
          <cell r="AD15">
            <v>28641112405.800793</v>
          </cell>
          <cell r="AE15">
            <v>31632118160.342087</v>
          </cell>
        </row>
        <row r="16"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Q23">
            <v>9312895609.7684174</v>
          </cell>
          <cell r="R23">
            <v>3450574031.516634</v>
          </cell>
          <cell r="S23">
            <v>6966871844.5909052</v>
          </cell>
          <cell r="T23">
            <v>10575199517.576586</v>
          </cell>
          <cell r="U23">
            <v>14251614626.620941</v>
          </cell>
          <cell r="V23">
            <v>18012976064.39727</v>
          </cell>
          <cell r="W23">
            <v>21872786568.212563</v>
          </cell>
          <cell r="X23">
            <v>25810425912.142654</v>
          </cell>
          <cell r="Y23">
            <v>29850734367.167503</v>
          </cell>
          <cell r="Z23">
            <v>33997052840.865852</v>
          </cell>
          <cell r="AA23">
            <v>38237478904.010132</v>
          </cell>
          <cell r="AB23">
            <v>42571649310.627846</v>
          </cell>
          <cell r="AC23">
            <v>47020668504.132492</v>
          </cell>
          <cell r="AD23">
            <v>63036312998.147202</v>
          </cell>
          <cell r="AE23">
            <v>86478108606.223053</v>
          </cell>
        </row>
        <row r="24">
          <cell r="Q24">
            <v>277427219967.91925</v>
          </cell>
          <cell r="R24">
            <v>22013194420.771988</v>
          </cell>
          <cell r="S24">
            <v>46727438012.522087</v>
          </cell>
          <cell r="T24">
            <v>77147377414.188492</v>
          </cell>
          <cell r="U24">
            <v>101096091118.78864</v>
          </cell>
          <cell r="V24">
            <v>128677358841.92908</v>
          </cell>
          <cell r="W24">
            <v>159635318789.99625</v>
          </cell>
          <cell r="X24">
            <v>184454761700.42365</v>
          </cell>
          <cell r="Y24">
            <v>218151925121.06845</v>
          </cell>
          <cell r="Z24">
            <v>251446017302.08643</v>
          </cell>
          <cell r="AA24">
            <v>280333983608.41296</v>
          </cell>
          <cell r="AB24">
            <v>311135831822.10577</v>
          </cell>
          <cell r="AC24">
            <v>347135708660.80872</v>
          </cell>
          <cell r="AD24">
            <v>489430544711.92212</v>
          </cell>
          <cell r="AE24">
            <v>686264720982.3866</v>
          </cell>
        </row>
        <row r="25">
          <cell r="Q25">
            <v>87911293765.307678</v>
          </cell>
          <cell r="R25">
            <v>1476648227.3445179</v>
          </cell>
          <cell r="S25">
            <v>2976653557.4241948</v>
          </cell>
          <cell r="T25">
            <v>4496669273.4967747</v>
          </cell>
          <cell r="U25">
            <v>6014518377.1317186</v>
          </cell>
          <cell r="V25">
            <v>7567556900.7007732</v>
          </cell>
          <cell r="W25">
            <v>9124765484.3022671</v>
          </cell>
          <cell r="X25">
            <v>10701369074.37075</v>
          </cell>
          <cell r="Y25">
            <v>12293059205.594002</v>
          </cell>
          <cell r="Z25">
            <v>13908609877.221699</v>
          </cell>
          <cell r="AA25">
            <v>15543291611.35685</v>
          </cell>
          <cell r="AB25">
            <v>17215643889.85928</v>
          </cell>
          <cell r="AC25">
            <v>18887359112.053249</v>
          </cell>
          <cell r="AD25">
            <v>22538322124.792549</v>
          </cell>
          <cell r="AE25">
            <v>28063517263.972912</v>
          </cell>
        </row>
        <row r="26">
          <cell r="Q26">
            <v>-3507079203.0506592</v>
          </cell>
          <cell r="R26">
            <v>-460913627.76339817</v>
          </cell>
          <cell r="S26">
            <v>-923008457.25065899</v>
          </cell>
          <cell r="T26">
            <v>-1389673132.6783562</v>
          </cell>
          <cell r="U26">
            <v>-1858231798.0300426</v>
          </cell>
          <cell r="V26">
            <v>-2330054677.9755573</v>
          </cell>
          <cell r="W26">
            <v>-2804841075.2852478</v>
          </cell>
          <cell r="X26">
            <v>-3281138040.0488968</v>
          </cell>
          <cell r="Y26">
            <v>-3759278813.1425314</v>
          </cell>
          <cell r="Z26">
            <v>-4240913385.7128506</v>
          </cell>
          <cell r="AA26">
            <v>-4725694977.0182953</v>
          </cell>
          <cell r="AB26">
            <v>-5213784735.8684921</v>
          </cell>
          <cell r="AC26">
            <v>-5704227742.2810478</v>
          </cell>
          <cell r="AD26">
            <v>-6277737825.2766418</v>
          </cell>
          <cell r="AE26">
            <v>-7391384210.4136353</v>
          </cell>
        </row>
        <row r="27"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10588192997.201292</v>
          </cell>
          <cell r="AE27">
            <v>133937391.21891211</v>
          </cell>
        </row>
        <row r="28">
          <cell r="Q28">
            <v>0</v>
          </cell>
          <cell r="R28">
            <v>4319953772.2985563</v>
          </cell>
          <cell r="S28">
            <v>9225743860.2042046</v>
          </cell>
          <cell r="T28">
            <v>13028400240.954197</v>
          </cell>
          <cell r="U28">
            <v>17078882462.868565</v>
          </cell>
          <cell r="V28">
            <v>21186904635.197628</v>
          </cell>
          <cell r="W28">
            <v>25048738953.475628</v>
          </cell>
          <cell r="X28">
            <v>30447164940.278244</v>
          </cell>
          <cell r="Y28">
            <v>35224981331.042358</v>
          </cell>
          <cell r="Z28">
            <v>39689163219.908997</v>
          </cell>
          <cell r="AA28">
            <v>44661798868.849548</v>
          </cell>
          <cell r="AB28">
            <v>50739403494.369209</v>
          </cell>
          <cell r="AC28">
            <v>55440163622.012215</v>
          </cell>
          <cell r="AD28">
            <v>73662229162.053711</v>
          </cell>
          <cell r="AE28">
            <v>101796062391.06088</v>
          </cell>
        </row>
        <row r="29">
          <cell r="Q29">
            <v>0</v>
          </cell>
          <cell r="R29">
            <v>1352237252.5226383</v>
          </cell>
          <cell r="S29">
            <v>2609183666.1704655</v>
          </cell>
          <cell r="T29">
            <v>3983965479.4986587</v>
          </cell>
          <cell r="U29">
            <v>5404407486.2683468</v>
          </cell>
          <cell r="V29">
            <v>7456941879.2953501</v>
          </cell>
          <cell r="W29">
            <v>8954115583.6353874</v>
          </cell>
          <cell r="X29">
            <v>11365039652.813927</v>
          </cell>
          <cell r="Y29">
            <v>13210070286.639444</v>
          </cell>
          <cell r="Z29">
            <v>14880549558.912605</v>
          </cell>
          <cell r="AA29">
            <v>16788460111.101559</v>
          </cell>
          <cell r="AB29">
            <v>18422573530.040714</v>
          </cell>
          <cell r="AC29">
            <v>19819954579.422897</v>
          </cell>
          <cell r="AD29">
            <v>20152505213.944458</v>
          </cell>
          <cell r="AE29">
            <v>20917744264.182198</v>
          </cell>
        </row>
        <row r="30"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Q32">
            <v>140558575583.31409</v>
          </cell>
          <cell r="R32">
            <v>8513124779.2285156</v>
          </cell>
          <cell r="S32">
            <v>18371293120.954346</v>
          </cell>
          <cell r="T32">
            <v>32679978712.39856</v>
          </cell>
          <cell r="U32">
            <v>42570348179.083496</v>
          </cell>
          <cell r="V32">
            <v>54204752723.312744</v>
          </cell>
          <cell r="W32">
            <v>68927028010.185059</v>
          </cell>
          <cell r="X32">
            <v>76983693318.946777</v>
          </cell>
          <cell r="Y32">
            <v>92931371101.657227</v>
          </cell>
          <cell r="Z32">
            <v>108487885005.98694</v>
          </cell>
          <cell r="AA32">
            <v>120185079050.70837</v>
          </cell>
          <cell r="AB32">
            <v>132211734857.26526</v>
          </cell>
          <cell r="AC32">
            <v>149726107284.93213</v>
          </cell>
          <cell r="AD32">
            <v>206613012276.72522</v>
          </cell>
          <cell r="AE32">
            <v>308099128691.88074</v>
          </cell>
        </row>
        <row r="33">
          <cell r="Q33">
            <v>29785624314.957359</v>
          </cell>
          <cell r="R33">
            <v>1989872205.7133336</v>
          </cell>
          <cell r="S33">
            <v>4629716738.1285992</v>
          </cell>
          <cell r="T33">
            <v>7894434438.1697464</v>
          </cell>
          <cell r="U33">
            <v>10330058229.173367</v>
          </cell>
          <cell r="V33">
            <v>13369304777.995689</v>
          </cell>
          <cell r="W33">
            <v>16990935944.139637</v>
          </cell>
          <cell r="X33">
            <v>19471359056.313915</v>
          </cell>
          <cell r="Y33">
            <v>22627227317.333344</v>
          </cell>
          <cell r="Z33">
            <v>26654457878.786121</v>
          </cell>
          <cell r="AA33">
            <v>30052282698.886189</v>
          </cell>
          <cell r="AB33">
            <v>33737961420.955898</v>
          </cell>
          <cell r="AC33">
            <v>38050613941.696793</v>
          </cell>
          <cell r="AD33">
            <v>66781601388.536095</v>
          </cell>
          <cell r="AE33">
            <v>97860909379.459946</v>
          </cell>
        </row>
        <row r="34">
          <cell r="Q34">
            <v>5942908466.4474068</v>
          </cell>
          <cell r="R34">
            <v>663009921.94003701</v>
          </cell>
          <cell r="S34">
            <v>1355370883.4727938</v>
          </cell>
          <cell r="T34">
            <v>2350592211.9955478</v>
          </cell>
          <cell r="U34">
            <v>3044113194.2014146</v>
          </cell>
          <cell r="V34">
            <v>3830526668.6979132</v>
          </cell>
          <cell r="W34">
            <v>4663995586.8271236</v>
          </cell>
          <cell r="X34">
            <v>5443632343.1875725</v>
          </cell>
          <cell r="Y34">
            <v>6514440366.5646696</v>
          </cell>
          <cell r="Z34">
            <v>7414083398.445178</v>
          </cell>
          <cell r="AA34">
            <v>8208814711.0803919</v>
          </cell>
          <cell r="AB34">
            <v>9085092710.8793278</v>
          </cell>
          <cell r="AC34">
            <v>10127688263.788002</v>
          </cell>
          <cell r="AD34">
            <v>14234937534.396849</v>
          </cell>
          <cell r="AE34">
            <v>22642938811.023911</v>
          </cell>
        </row>
        <row r="35"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Q37">
            <v>260691322926.97589</v>
          </cell>
          <cell r="R37">
            <v>17853932531.284199</v>
          </cell>
          <cell r="S37">
            <v>38244953369.103943</v>
          </cell>
          <cell r="T37">
            <v>63044367223.835121</v>
          </cell>
          <cell r="U37">
            <v>82584096130.696869</v>
          </cell>
          <cell r="V37">
            <v>105285932907.22455</v>
          </cell>
          <cell r="W37">
            <v>130904738487.27985</v>
          </cell>
          <cell r="X37">
            <v>151131120345.86227</v>
          </cell>
          <cell r="Y37">
            <v>179041870795.68851</v>
          </cell>
          <cell r="Z37">
            <v>206793835553.54871</v>
          </cell>
          <cell r="AA37">
            <v>230714032074.96463</v>
          </cell>
          <cell r="AB37">
            <v>256198625167.50119</v>
          </cell>
          <cell r="AC37">
            <v>286347659061.62427</v>
          </cell>
          <cell r="AD37">
            <v>408293062872.37347</v>
          </cell>
          <cell r="AE37">
            <v>572122853982.38586</v>
          </cell>
        </row>
        <row r="38">
          <cell r="Q38">
            <v>9011630463.7199993</v>
          </cell>
          <cell r="R38">
            <v>835148596.62782311</v>
          </cell>
          <cell r="S38">
            <v>1786020962.3784471</v>
          </cell>
          <cell r="T38">
            <v>3042571198.736083</v>
          </cell>
          <cell r="U38">
            <v>3949459299.9268565</v>
          </cell>
          <cell r="V38">
            <v>5038396031.6459122</v>
          </cell>
          <cell r="W38">
            <v>6292902485.7858047</v>
          </cell>
          <cell r="X38">
            <v>7250905463.7578211</v>
          </cell>
          <cell r="Y38">
            <v>8753310798.5509357</v>
          </cell>
          <cell r="Z38">
            <v>10118687601.723984</v>
          </cell>
          <cell r="AA38">
            <v>11230252287.409487</v>
          </cell>
          <cell r="AB38">
            <v>12448153613.815178</v>
          </cell>
          <cell r="AC38">
            <v>13959737325.235659</v>
          </cell>
          <cell r="AD38">
            <v>14012350221.931162</v>
          </cell>
          <cell r="AE38">
            <v>15413585244.124279</v>
          </cell>
        </row>
        <row r="39">
          <cell r="Q39">
            <v>1282571158</v>
          </cell>
          <cell r="R39">
            <v>89147026.307729349</v>
          </cell>
          <cell r="S39">
            <v>190646860.1662057</v>
          </cell>
          <cell r="T39">
            <v>324775945.01393783</v>
          </cell>
          <cell r="U39">
            <v>421580726.512061</v>
          </cell>
          <cell r="V39">
            <v>537818090.5715642</v>
          </cell>
          <cell r="W39">
            <v>671729014.1149869</v>
          </cell>
          <cell r="X39">
            <v>773989997.3998735</v>
          </cell>
          <cell r="Y39">
            <v>934362616.65168035</v>
          </cell>
          <cell r="Z39">
            <v>1080108274.710511</v>
          </cell>
          <cell r="AA39">
            <v>1198761035.0428238</v>
          </cell>
          <cell r="AB39">
            <v>1328764584.1401958</v>
          </cell>
          <cell r="AC39">
            <v>1490116939.197063</v>
          </cell>
          <cell r="AD39">
            <v>1627602702.0000002</v>
          </cell>
          <cell r="AE39">
            <v>1790362972.2000005</v>
          </cell>
        </row>
        <row r="40">
          <cell r="Q40">
            <v>3879332333</v>
          </cell>
          <cell r="R40">
            <v>351990651.67332149</v>
          </cell>
          <cell r="S40">
            <v>752755479.66939902</v>
          </cell>
          <cell r="T40">
            <v>1282354569.3903086</v>
          </cell>
          <cell r="U40">
            <v>1664581319.2427993</v>
          </cell>
          <cell r="V40">
            <v>2123536230.2328725</v>
          </cell>
          <cell r="W40">
            <v>2652273925.6610699</v>
          </cell>
          <cell r="X40">
            <v>3056044097.6794829</v>
          </cell>
          <cell r="Y40">
            <v>3689263904.318244</v>
          </cell>
          <cell r="Z40">
            <v>4264730201.7760754</v>
          </cell>
          <cell r="AA40">
            <v>4733222132.0401373</v>
          </cell>
          <cell r="AB40">
            <v>5246531839.1824503</v>
          </cell>
          <cell r="AC40">
            <v>5883620062.5118637</v>
          </cell>
          <cell r="AD40">
            <v>4778381718</v>
          </cell>
          <cell r="AE40">
            <v>5256219889.8000011</v>
          </cell>
        </row>
        <row r="41">
          <cell r="Q41">
            <v>4614748000</v>
          </cell>
          <cell r="R41">
            <v>390299723.59652811</v>
          </cell>
          <cell r="S41">
            <v>834681984.46193695</v>
          </cell>
          <cell r="T41">
            <v>1421920245.911227</v>
          </cell>
          <cell r="U41">
            <v>1845746827.9793253</v>
          </cell>
          <cell r="V41">
            <v>2354652317.5175624</v>
          </cell>
          <cell r="W41">
            <v>2940935434.4118624</v>
          </cell>
          <cell r="X41">
            <v>3388650127.3621969</v>
          </cell>
          <cell r="Y41">
            <v>4090786716.3086796</v>
          </cell>
          <cell r="Z41">
            <v>4728884165.1163874</v>
          </cell>
          <cell r="AA41">
            <v>5248364640.0097103</v>
          </cell>
          <cell r="AB41">
            <v>5817540656.0903797</v>
          </cell>
          <cell r="AC41">
            <v>6523966682.7191992</v>
          </cell>
          <cell r="AD41">
            <v>6773872599.633337</v>
          </cell>
          <cell r="AE41">
            <v>7451259859.5966711</v>
          </cell>
        </row>
        <row r="42">
          <cell r="Q42">
            <v>2033160088.72</v>
          </cell>
          <cell r="R42">
            <v>246342585.81929386</v>
          </cell>
          <cell r="S42">
            <v>526820046.12867796</v>
          </cell>
          <cell r="T42">
            <v>897462870.27525258</v>
          </cell>
          <cell r="U42">
            <v>1164966355.0420997</v>
          </cell>
          <cell r="V42">
            <v>1486168463.7068729</v>
          </cell>
          <cell r="W42">
            <v>1856208436.3388748</v>
          </cell>
          <cell r="X42">
            <v>2138789203.1259146</v>
          </cell>
          <cell r="Y42">
            <v>2581951553.6537843</v>
          </cell>
          <cell r="Z42">
            <v>2984694794.4009409</v>
          </cell>
          <cell r="AA42">
            <v>3312571438.2495155</v>
          </cell>
          <cell r="AB42">
            <v>3671814048.7633276</v>
          </cell>
          <cell r="AC42">
            <v>4117683731.9037867</v>
          </cell>
          <cell r="AD42">
            <v>3032083280.8948989</v>
          </cell>
          <cell r="AE42">
            <v>3335291608.9843888</v>
          </cell>
        </row>
        <row r="43">
          <cell r="Q43">
            <v>10552777519.13559</v>
          </cell>
          <cell r="R43">
            <v>321445402.386033</v>
          </cell>
          <cell r="S43">
            <v>687432427.28272986</v>
          </cell>
          <cell r="T43">
            <v>1171073659.4840038</v>
          </cell>
          <cell r="U43">
            <v>1520131314.3533981</v>
          </cell>
          <cell r="V43">
            <v>1939258769.4119773</v>
          </cell>
          <cell r="W43">
            <v>2422113357.8949661</v>
          </cell>
          <cell r="X43">
            <v>2790844927.3242397</v>
          </cell>
          <cell r="Y43">
            <v>3369114817.6641426</v>
          </cell>
          <cell r="Z43">
            <v>3894642966.3992171</v>
          </cell>
          <cell r="AA43">
            <v>4322479831.7319527</v>
          </cell>
          <cell r="AB43">
            <v>4791245250.8606205</v>
          </cell>
          <cell r="AC43">
            <v>5373047862.1799364</v>
          </cell>
          <cell r="AD43">
            <v>16562032771.858063</v>
          </cell>
          <cell r="AE43">
            <v>20188294718.320313</v>
          </cell>
        </row>
        <row r="44"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1</v>
          </cell>
        </row>
        <row r="45">
          <cell r="Q45">
            <v>1242362000</v>
          </cell>
          <cell r="R45">
            <v>118765049.0165187</v>
          </cell>
          <cell r="S45">
            <v>253986976.68641865</v>
          </cell>
          <cell r="T45">
            <v>432678829.86717391</v>
          </cell>
          <cell r="U45">
            <v>561645830.7402153</v>
          </cell>
          <cell r="V45">
            <v>716501655.00993514</v>
          </cell>
          <cell r="W45">
            <v>894902865.42813349</v>
          </cell>
          <cell r="X45">
            <v>1031138825.2276579</v>
          </cell>
          <cell r="Y45">
            <v>1244793310.1299424</v>
          </cell>
          <cell r="Z45">
            <v>1438961202.6578507</v>
          </cell>
          <cell r="AA45">
            <v>1597034909.4371264</v>
          </cell>
          <cell r="AB45">
            <v>1770230567.4456549</v>
          </cell>
          <cell r="AC45">
            <v>1985190293.5402765</v>
          </cell>
          <cell r="AD45">
            <v>2225214176.2925639</v>
          </cell>
          <cell r="AE45">
            <v>2447735593.9218202</v>
          </cell>
        </row>
        <row r="46">
          <cell r="Q46">
            <v>1176293000</v>
          </cell>
          <cell r="R46">
            <v>39496919.593098037</v>
          </cell>
          <cell r="S46">
            <v>84466796.241394728</v>
          </cell>
          <cell r="T46">
            <v>143893183.1748125</v>
          </cell>
          <cell r="U46">
            <v>186782899.51667196</v>
          </cell>
          <cell r="V46">
            <v>238282293.4069851</v>
          </cell>
          <cell r="W46">
            <v>297612023.16795963</v>
          </cell>
          <cell r="X46">
            <v>342919129.88368994</v>
          </cell>
          <cell r="Y46">
            <v>413972811.76038921</v>
          </cell>
          <cell r="Z46">
            <v>478545964.40287602</v>
          </cell>
          <cell r="AA46">
            <v>531115508.54187286</v>
          </cell>
          <cell r="AB46">
            <v>588714061.60848343</v>
          </cell>
          <cell r="AC46">
            <v>660201819.05581772</v>
          </cell>
          <cell r="AD46">
            <v>740025000</v>
          </cell>
          <cell r="AE46">
            <v>814027500</v>
          </cell>
        </row>
        <row r="47">
          <cell r="Q47">
            <v>14478872437.43441</v>
          </cell>
          <cell r="R47">
            <v>539736334.07405734</v>
          </cell>
          <cell r="S47">
            <v>1154262140.5411434</v>
          </cell>
          <cell r="T47">
            <v>1966340159.8182292</v>
          </cell>
          <cell r="U47">
            <v>2552440000.1682258</v>
          </cell>
          <cell r="V47">
            <v>3256193466.3056407</v>
          </cell>
          <cell r="W47">
            <v>4066950638.5786071</v>
          </cell>
          <cell r="X47">
            <v>4686084787.2205086</v>
          </cell>
          <cell r="Y47">
            <v>5657053008.8864717</v>
          </cell>
          <cell r="Z47">
            <v>6539463005.5625353</v>
          </cell>
          <cell r="AA47">
            <v>7257840370.9326878</v>
          </cell>
          <cell r="AB47">
            <v>8044940534.7028008</v>
          </cell>
          <cell r="AC47">
            <v>9021840519.139616</v>
          </cell>
          <cell r="AD47">
            <v>11158394764.921249</v>
          </cell>
          <cell r="AE47">
            <v>12274234241.413376</v>
          </cell>
        </row>
        <row r="48">
          <cell r="Q48">
            <v>14065207781.980003</v>
          </cell>
          <cell r="R48">
            <v>1067229166.6666666</v>
          </cell>
          <cell r="S48">
            <v>2134458333.3333333</v>
          </cell>
          <cell r="T48">
            <v>3201687500</v>
          </cell>
          <cell r="U48">
            <v>4268916666.6666665</v>
          </cell>
          <cell r="V48">
            <v>5336145833.333333</v>
          </cell>
          <cell r="W48">
            <v>6403375000</v>
          </cell>
          <cell r="X48">
            <v>7470604166.666667</v>
          </cell>
          <cell r="Y48">
            <v>8537833333.333334</v>
          </cell>
          <cell r="Z48">
            <v>9605062500</v>
          </cell>
          <cell r="AA48">
            <v>10672291666.666666</v>
          </cell>
          <cell r="AB48">
            <v>11739520833.333332</v>
          </cell>
          <cell r="AC48">
            <v>12806749999.999998</v>
          </cell>
          <cell r="AD48">
            <v>10740793445.541391</v>
          </cell>
          <cell r="AE48">
            <v>11277833117.818462</v>
          </cell>
        </row>
        <row r="49">
          <cell r="Q49">
            <v>0</v>
          </cell>
          <cell r="R49">
            <v>28870229.744059592</v>
          </cell>
          <cell r="S49">
            <v>61740911.401603803</v>
          </cell>
          <cell r="T49">
            <v>105178563.28185216</v>
          </cell>
          <cell r="U49">
            <v>136528754.06137329</v>
          </cell>
          <cell r="V49">
            <v>174172179.13376737</v>
          </cell>
          <cell r="W49">
            <v>217539179.56059614</v>
          </cell>
          <cell r="X49">
            <v>250656359.16339061</v>
          </cell>
          <cell r="Y49">
            <v>302592969.43767881</v>
          </cell>
          <cell r="Z49">
            <v>349792644.02730411</v>
          </cell>
          <cell r="AA49">
            <v>388218294.24177128</v>
          </cell>
          <cell r="AB49">
            <v>430319892.97629738</v>
          </cell>
          <cell r="AC49">
            <v>482573790.30941498</v>
          </cell>
          <cell r="AD49">
            <v>0</v>
          </cell>
          <cell r="AE49">
            <v>0</v>
          </cell>
        </row>
        <row r="50"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</row>
        <row r="51"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Q52">
            <v>62336954781.990005</v>
          </cell>
          <cell r="R52">
            <v>4028471685.5051293</v>
          </cell>
          <cell r="S52">
            <v>8467272918.2912903</v>
          </cell>
          <cell r="T52">
            <v>13989936724.952883</v>
          </cell>
          <cell r="U52">
            <v>18272779994.209694</v>
          </cell>
          <cell r="V52">
            <v>23201125330.276421</v>
          </cell>
          <cell r="W52">
            <v>28716542360.942863</v>
          </cell>
          <cell r="X52">
            <v>33180627084.811443</v>
          </cell>
          <cell r="Y52">
            <v>39575035840.695274</v>
          </cell>
          <cell r="Z52">
            <v>45483573320.777687</v>
          </cell>
          <cell r="AA52">
            <v>50492152114.303749</v>
          </cell>
          <cell r="AB52">
            <v>55877775882.918709</v>
          </cell>
          <cell r="AC52">
            <v>62304729025.792641</v>
          </cell>
          <cell r="AD52">
            <v>71650750681.072662</v>
          </cell>
          <cell r="AE52">
            <v>80248844747.179321</v>
          </cell>
        </row>
        <row r="53"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Q54">
            <v>-45601057741.046646</v>
          </cell>
          <cell r="R54">
            <v>130790203.98265982</v>
          </cell>
          <cell r="S54">
            <v>15211725.126853943</v>
          </cell>
          <cell r="T54">
            <v>113073465.4004879</v>
          </cell>
          <cell r="U54">
            <v>239214993.88207245</v>
          </cell>
          <cell r="V54">
            <v>190300604.42810822</v>
          </cell>
          <cell r="W54">
            <v>14037941.773536682</v>
          </cell>
          <cell r="X54">
            <v>143014269.74992752</v>
          </cell>
          <cell r="Y54">
            <v>-464981515.31533051</v>
          </cell>
          <cell r="Z54">
            <v>-831391572.23996735</v>
          </cell>
          <cell r="AA54">
            <v>-872200580.85541534</v>
          </cell>
          <cell r="AB54">
            <v>-940569228.31412506</v>
          </cell>
          <cell r="AC54">
            <v>-1516679426.6081924</v>
          </cell>
          <cell r="AD54">
            <v>9486731158.4759827</v>
          </cell>
          <cell r="AE54">
            <v>33893022252.821411</v>
          </cell>
        </row>
        <row r="56">
          <cell r="Q56">
            <v>273200202063.99109</v>
          </cell>
          <cell r="R56">
            <v>19018691001.867332</v>
          </cell>
          <cell r="S56">
            <v>40680054922.362396</v>
          </cell>
          <cell r="T56">
            <v>67992613598.230438</v>
          </cell>
          <cell r="U56">
            <v>88761030779.504959</v>
          </cell>
          <cell r="V56">
            <v>113095443809.64081</v>
          </cell>
          <cell r="W56">
            <v>140706297060.03763</v>
          </cell>
          <cell r="X56">
            <v>162099161326.96741</v>
          </cell>
          <cell r="Y56">
            <v>192284006022.71201</v>
          </cell>
          <cell r="Z56">
            <v>221946857378.28214</v>
          </cell>
          <cell r="AA56">
            <v>247095585736.17612</v>
          </cell>
          <cell r="AB56">
            <v>274065938277.5387</v>
          </cell>
          <cell r="AC56">
            <v>306124350286.13208</v>
          </cell>
          <cell r="AD56">
            <v>433161090660.3197</v>
          </cell>
          <cell r="AE56">
            <v>607920075608.60938</v>
          </cell>
        </row>
        <row r="57"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9">
          <cell r="Q59">
            <v>580794296305.03516</v>
          </cell>
          <cell r="R59">
            <v>-96809077112.802673</v>
          </cell>
          <cell r="S59">
            <v>-96693498633.946869</v>
          </cell>
          <cell r="T59">
            <v>-96791360374.22049</v>
          </cell>
          <cell r="U59">
            <v>-96917501902.702087</v>
          </cell>
          <cell r="V59">
            <v>-96868587513.248154</v>
          </cell>
          <cell r="W59">
            <v>-96692324850.593552</v>
          </cell>
          <cell r="X59">
            <v>-96821301178.569962</v>
          </cell>
          <cell r="Y59">
            <v>-96213305393.504669</v>
          </cell>
          <cell r="Z59">
            <v>-95846895336.580063</v>
          </cell>
          <cell r="AA59">
            <v>-95806086327.96463</v>
          </cell>
          <cell r="AB59">
            <v>-95737717680.505875</v>
          </cell>
          <cell r="AC59">
            <v>703279565480.64612</v>
          </cell>
          <cell r="AD59">
            <v>920453074522.02112</v>
          </cell>
          <cell r="AE59">
            <v>1241334160578.1072</v>
          </cell>
        </row>
        <row r="60"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</row>
        <row r="61"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</row>
        <row r="62"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</row>
        <row r="63"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</row>
        <row r="64"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5">
          <cell r="Q65">
            <v>636710439458.65845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798441172962.85791</v>
          </cell>
          <cell r="AD65">
            <v>1025101413162.7089</v>
          </cell>
          <cell r="AE65">
            <v>1379875521471.6165</v>
          </cell>
        </row>
        <row r="66"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</row>
        <row r="67"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</row>
        <row r="68">
          <cell r="Q68">
            <v>636710439458.65845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798441172962.85791</v>
          </cell>
          <cell r="AD68">
            <v>1025101413162.7089</v>
          </cell>
          <cell r="AE68">
            <v>1379875521471.6165</v>
          </cell>
        </row>
        <row r="69"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</row>
        <row r="72"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</row>
        <row r="73"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</row>
        <row r="74"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</row>
        <row r="76"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</row>
        <row r="77"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</row>
        <row r="78"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</row>
        <row r="79">
          <cell r="Q79">
            <v>636710439458.65845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798441172962.85791</v>
          </cell>
          <cell r="AD79">
            <v>1025101413162.7089</v>
          </cell>
          <cell r="AE79">
            <v>1379875521471.6165</v>
          </cell>
        </row>
        <row r="81"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</row>
        <row r="82"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</row>
        <row r="83"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</row>
        <row r="84"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</row>
        <row r="85"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</row>
        <row r="86"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</row>
        <row r="87"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</row>
        <row r="88"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</row>
        <row r="89"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</row>
        <row r="90"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</row>
        <row r="91">
          <cell r="Q91">
            <v>124500000000</v>
          </cell>
          <cell r="R91">
            <v>124500000000</v>
          </cell>
          <cell r="S91">
            <v>124500000000</v>
          </cell>
          <cell r="T91">
            <v>124500000000</v>
          </cell>
          <cell r="U91">
            <v>124500000000</v>
          </cell>
          <cell r="V91">
            <v>124500000000</v>
          </cell>
          <cell r="W91">
            <v>124500000000</v>
          </cell>
          <cell r="X91">
            <v>124500000000</v>
          </cell>
          <cell r="Y91">
            <v>124500000000</v>
          </cell>
          <cell r="Z91">
            <v>124500000000</v>
          </cell>
          <cell r="AA91">
            <v>124500000000</v>
          </cell>
          <cell r="AB91">
            <v>124500000000</v>
          </cell>
          <cell r="AC91">
            <v>124500000000</v>
          </cell>
          <cell r="AD91">
            <v>124500000000</v>
          </cell>
          <cell r="AE91">
            <v>124500000000</v>
          </cell>
        </row>
        <row r="92">
          <cell r="Q92">
            <v>-22982799105.330009</v>
          </cell>
          <cell r="R92">
            <v>-27821713091.18</v>
          </cell>
          <cell r="S92">
            <v>-27821713091.18</v>
          </cell>
          <cell r="T92">
            <v>-27821713091.18</v>
          </cell>
          <cell r="U92">
            <v>-27821713091.18</v>
          </cell>
          <cell r="V92">
            <v>-27821713091.18</v>
          </cell>
          <cell r="W92">
            <v>-27821713091.18</v>
          </cell>
          <cell r="X92">
            <v>-27821713091.18</v>
          </cell>
          <cell r="Y92">
            <v>-27821713091.18</v>
          </cell>
          <cell r="Z92">
            <v>-27821713091.18</v>
          </cell>
          <cell r="AA92">
            <v>-27821713091.18</v>
          </cell>
          <cell r="AB92">
            <v>-27821713091.18</v>
          </cell>
          <cell r="AC92">
            <v>-27821713091.18</v>
          </cell>
          <cell r="AD92">
            <v>-29338392517.788193</v>
          </cell>
          <cell r="AE92">
            <v>-19851661359.31221</v>
          </cell>
        </row>
        <row r="93">
          <cell r="Q93">
            <v>-45601057741.046646</v>
          </cell>
          <cell r="R93">
            <v>130790203.98265982</v>
          </cell>
          <cell r="S93">
            <v>15211725.126861095</v>
          </cell>
          <cell r="T93">
            <v>113073465.40048647</v>
          </cell>
          <cell r="U93">
            <v>239214993.88207388</v>
          </cell>
          <cell r="V93">
            <v>190300604.42814112</v>
          </cell>
          <cell r="W93">
            <v>14037941.773537159</v>
          </cell>
          <cell r="X93">
            <v>143014269.74995661</v>
          </cell>
          <cell r="Y93">
            <v>-464981515.31534529</v>
          </cell>
          <cell r="Z93">
            <v>-831391572.23994207</v>
          </cell>
          <cell r="AA93">
            <v>-872200580.85537767</v>
          </cell>
          <cell r="AB93">
            <v>-940569228.31413698</v>
          </cell>
          <cell r="AC93">
            <v>-1516679426.6081939</v>
          </cell>
          <cell r="AD93">
            <v>9486731158.4759827</v>
          </cell>
          <cell r="AE93">
            <v>33893022252.821411</v>
          </cell>
        </row>
        <row r="94"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</row>
        <row r="95"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</row>
        <row r="96"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</row>
        <row r="97">
          <cell r="Q97">
            <v>55916143153.623337</v>
          </cell>
          <cell r="R97">
            <v>96809077112.802673</v>
          </cell>
          <cell r="S97">
            <v>96693498633.946869</v>
          </cell>
          <cell r="T97">
            <v>96791360374.22049</v>
          </cell>
          <cell r="U97">
            <v>96917501902.702087</v>
          </cell>
          <cell r="V97">
            <v>96868587513.248154</v>
          </cell>
          <cell r="W97">
            <v>96692324850.593552</v>
          </cell>
          <cell r="X97">
            <v>96821301178.569962</v>
          </cell>
          <cell r="Y97">
            <v>96213305393.504669</v>
          </cell>
          <cell r="Z97">
            <v>95846895336.580063</v>
          </cell>
          <cell r="AA97">
            <v>95806086327.96463</v>
          </cell>
          <cell r="AB97">
            <v>95737717680.505875</v>
          </cell>
          <cell r="AC97">
            <v>95161607482.211807</v>
          </cell>
          <cell r="AD97">
            <v>104648338640.68779</v>
          </cell>
          <cell r="AE97">
            <v>138541360893.50922</v>
          </cell>
        </row>
        <row r="98">
          <cell r="Q98">
            <v>55916143153.623337</v>
          </cell>
          <cell r="R98">
            <v>96809077112.802673</v>
          </cell>
          <cell r="S98">
            <v>96693498633.946869</v>
          </cell>
          <cell r="T98">
            <v>96791360374.22049</v>
          </cell>
          <cell r="U98">
            <v>96917501902.702087</v>
          </cell>
          <cell r="V98">
            <v>96868587513.248154</v>
          </cell>
          <cell r="W98">
            <v>96692324850.593552</v>
          </cell>
          <cell r="X98">
            <v>96821301178.569962</v>
          </cell>
          <cell r="Y98">
            <v>96213305393.504669</v>
          </cell>
          <cell r="Z98">
            <v>95846895336.580063</v>
          </cell>
          <cell r="AA98">
            <v>95806086327.96463</v>
          </cell>
          <cell r="AB98">
            <v>95737717680.505875</v>
          </cell>
          <cell r="AC98">
            <v>95161607482.211807</v>
          </cell>
          <cell r="AD98">
            <v>104648338640.68779</v>
          </cell>
          <cell r="AE98">
            <v>138541360893.50922</v>
          </cell>
        </row>
        <row r="100"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</row>
        <row r="101"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</row>
        <row r="102">
          <cell r="Q102">
            <v>0</v>
          </cell>
          <cell r="R102">
            <v>2.0765695533538242E-2</v>
          </cell>
          <cell r="S102">
            <v>1.0550104777800051E-3</v>
          </cell>
          <cell r="T102">
            <v>5.0408260295884411E-3</v>
          </cell>
          <cell r="U102">
            <v>7.8586357202659052E-3</v>
          </cell>
          <cell r="V102">
            <v>4.9379266390761067E-3</v>
          </cell>
          <cell r="W102">
            <v>3.0065195563722114E-4</v>
          </cell>
          <cell r="X102">
            <v>2.6149856492221346E-3</v>
          </cell>
          <cell r="Y102">
            <v>-7.3762666069892013E-3</v>
          </cell>
          <cell r="Z102">
            <v>-1.1673007520738632E-2</v>
          </cell>
          <cell r="AA102">
            <v>-1.100856653565796E-2</v>
          </cell>
          <cell r="AB102">
            <v>-1.0780864162902803E-2</v>
          </cell>
          <cell r="AC102">
            <v>0</v>
          </cell>
          <cell r="AD102">
            <v>0</v>
          </cell>
          <cell r="AE102">
            <v>0</v>
          </cell>
        </row>
        <row r="105">
          <cell r="Q105">
            <v>12607592710.307503</v>
          </cell>
          <cell r="R105">
            <v>14615022918.641396</v>
          </cell>
          <cell r="S105">
            <v>14615022918.641396</v>
          </cell>
          <cell r="T105">
            <v>14615022918.641396</v>
          </cell>
          <cell r="U105">
            <v>14615022918.641396</v>
          </cell>
          <cell r="V105">
            <v>14615022918.641396</v>
          </cell>
          <cell r="W105">
            <v>14615022918.641396</v>
          </cell>
          <cell r="X105">
            <v>14615022918.641396</v>
          </cell>
          <cell r="Y105">
            <v>14615022918.641396</v>
          </cell>
          <cell r="Z105">
            <v>14615022918.641396</v>
          </cell>
          <cell r="AA105">
            <v>14615022918.641396</v>
          </cell>
          <cell r="AB105">
            <v>14615022918.641396</v>
          </cell>
          <cell r="AC105">
            <v>14615022918.641396</v>
          </cell>
          <cell r="AD105">
            <v>16240923713.758003</v>
          </cell>
          <cell r="AE105">
            <v>17641213097.423798</v>
          </cell>
        </row>
        <row r="106">
          <cell r="Q106">
            <v>33544325971.45945</v>
          </cell>
          <cell r="R106">
            <v>39924419066.662811</v>
          </cell>
          <cell r="S106">
            <v>39924419066.662811</v>
          </cell>
          <cell r="T106">
            <v>39924419066.662811</v>
          </cell>
          <cell r="U106">
            <v>39924419066.662811</v>
          </cell>
          <cell r="V106">
            <v>39924419066.662811</v>
          </cell>
          <cell r="W106">
            <v>39924419066.662811</v>
          </cell>
          <cell r="X106">
            <v>39924419066.662811</v>
          </cell>
          <cell r="Y106">
            <v>39924419066.662811</v>
          </cell>
          <cell r="Z106">
            <v>39924419066.662811</v>
          </cell>
          <cell r="AA106">
            <v>39924419066.662811</v>
          </cell>
          <cell r="AB106">
            <v>39924419066.662811</v>
          </cell>
          <cell r="AC106">
            <v>39924419066.662811</v>
          </cell>
          <cell r="AD106">
            <v>48702220713.040726</v>
          </cell>
          <cell r="AE106">
            <v>59827538102.651306</v>
          </cell>
        </row>
        <row r="107">
          <cell r="Q107">
            <v>9764224471.8563843</v>
          </cell>
          <cell r="R107">
            <v>42269635127.498466</v>
          </cell>
          <cell r="S107">
            <v>42154056648.642662</v>
          </cell>
          <cell r="T107">
            <v>42251918388.916283</v>
          </cell>
          <cell r="U107">
            <v>42378059917.397881</v>
          </cell>
          <cell r="V107">
            <v>42329145527.943947</v>
          </cell>
          <cell r="W107">
            <v>42152882865.289345</v>
          </cell>
          <cell r="X107">
            <v>42281859193.265755</v>
          </cell>
          <cell r="Y107">
            <v>41673863408.200462</v>
          </cell>
          <cell r="Z107">
            <v>41307453351.275856</v>
          </cell>
          <cell r="AA107">
            <v>41266644342.660423</v>
          </cell>
          <cell r="AB107">
            <v>41198275695.201668</v>
          </cell>
          <cell r="AC107">
            <v>40622165496.9076</v>
          </cell>
          <cell r="AD107">
            <v>39705194213.889061</v>
          </cell>
          <cell r="AE107">
            <v>61072609693.434113</v>
          </cell>
        </row>
        <row r="108">
          <cell r="Q108">
            <v>1.2910842352344205</v>
          </cell>
          <cell r="R108">
            <v>2.0587413947569231</v>
          </cell>
          <cell r="S108">
            <v>2.0558464627439408</v>
          </cell>
          <cell r="T108">
            <v>2.0582976378032503</v>
          </cell>
          <cell r="U108">
            <v>2.0614571459797117</v>
          </cell>
          <cell r="V108">
            <v>2.0602319712471182</v>
          </cell>
          <cell r="W108">
            <v>2.055817062607864</v>
          </cell>
          <cell r="X108">
            <v>2.0590475749356969</v>
          </cell>
          <cell r="Y108">
            <v>2.0438189053826075</v>
          </cell>
          <cell r="Z108">
            <v>2.0346413126839429</v>
          </cell>
          <cell r="AA108">
            <v>2.0336191560798036</v>
          </cell>
          <cell r="AB108">
            <v>2.0319067041755039</v>
          </cell>
          <cell r="AC108">
            <v>2.0174766833571138</v>
          </cell>
          <cell r="AD108">
            <v>1.8152645532908402</v>
          </cell>
          <cell r="AE108">
            <v>2.0208110116222153</v>
          </cell>
        </row>
        <row r="111">
          <cell r="Q111">
            <v>0.08</v>
          </cell>
          <cell r="R111">
            <v>0.08</v>
          </cell>
          <cell r="S111">
            <v>0.08</v>
          </cell>
          <cell r="T111">
            <v>0.08</v>
          </cell>
          <cell r="U111">
            <v>0.08</v>
          </cell>
          <cell r="V111">
            <v>0.08</v>
          </cell>
          <cell r="W111">
            <v>0.08</v>
          </cell>
          <cell r="X111">
            <v>0.08</v>
          </cell>
          <cell r="Y111">
            <v>0.08</v>
          </cell>
          <cell r="Z111">
            <v>0.08</v>
          </cell>
          <cell r="AA111">
            <v>0.08</v>
          </cell>
          <cell r="AB111">
            <v>0.08</v>
          </cell>
          <cell r="AC111">
            <v>0.08</v>
          </cell>
          <cell r="AD111">
            <v>0.08</v>
          </cell>
          <cell r="AE111">
            <v>0.08</v>
          </cell>
        </row>
        <row r="112">
          <cell r="Q112">
            <v>0.03</v>
          </cell>
          <cell r="R112">
            <v>0.03</v>
          </cell>
          <cell r="S112">
            <v>0.03</v>
          </cell>
          <cell r="T112">
            <v>0.03</v>
          </cell>
          <cell r="U112">
            <v>0.03</v>
          </cell>
          <cell r="V112">
            <v>0.03</v>
          </cell>
          <cell r="W112">
            <v>0.03</v>
          </cell>
          <cell r="X112">
            <v>0.03</v>
          </cell>
          <cell r="Y112">
            <v>0.03</v>
          </cell>
          <cell r="Z112">
            <v>0.03</v>
          </cell>
          <cell r="AA112">
            <v>0.03</v>
          </cell>
          <cell r="AB112">
            <v>0.03</v>
          </cell>
          <cell r="AC112">
            <v>0.03</v>
          </cell>
          <cell r="AD112">
            <v>0.03</v>
          </cell>
          <cell r="AE112">
            <v>0.03</v>
          </cell>
        </row>
        <row r="113"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</row>
        <row r="114"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</row>
        <row r="117">
          <cell r="Q117">
            <v>38750619004.360001</v>
          </cell>
          <cell r="R117">
            <v>3769074749</v>
          </cell>
          <cell r="S117">
            <v>8823503554</v>
          </cell>
          <cell r="T117">
            <v>15574611856</v>
          </cell>
          <cell r="U117">
            <v>20282949660</v>
          </cell>
          <cell r="V117">
            <v>26257806476</v>
          </cell>
          <cell r="W117">
            <v>33426994436.000004</v>
          </cell>
          <cell r="X117">
            <v>38009473426</v>
          </cell>
          <cell r="Y117">
            <v>43987551585</v>
          </cell>
          <cell r="Z117">
            <v>51775060691</v>
          </cell>
          <cell r="AA117">
            <v>58381493479</v>
          </cell>
          <cell r="AB117">
            <v>65393797915</v>
          </cell>
          <cell r="AC117">
            <v>73600003995</v>
          </cell>
          <cell r="AD117">
            <v>128800006998</v>
          </cell>
          <cell r="AE117">
            <v>185563987005</v>
          </cell>
        </row>
        <row r="118"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Q119">
            <v>6249376395.9000006</v>
          </cell>
          <cell r="R119">
            <v>327745910.00000006</v>
          </cell>
          <cell r="S119">
            <v>767261712.80000007</v>
          </cell>
          <cell r="T119">
            <v>1354313874.8000002</v>
          </cell>
          <cell r="U119">
            <v>1763734845.8000002</v>
          </cell>
          <cell r="V119">
            <v>2283287323.8000002</v>
          </cell>
          <cell r="W119">
            <v>2906695140.5</v>
          </cell>
          <cell r="X119">
            <v>3305171858.7999997</v>
          </cell>
          <cell r="Y119">
            <v>3825004502.2999997</v>
          </cell>
          <cell r="Z119">
            <v>4502178848.8000002</v>
          </cell>
          <cell r="AA119">
            <v>5076650874.6999998</v>
          </cell>
          <cell r="AB119">
            <v>5686417071.2999992</v>
          </cell>
          <cell r="AC119">
            <v>6399999999.8999987</v>
          </cell>
          <cell r="AD119">
            <v>11200000000.1</v>
          </cell>
          <cell r="AE119">
            <v>16136000000</v>
          </cell>
        </row>
        <row r="120"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Q121">
            <v>44999995400.260002</v>
          </cell>
          <cell r="R121">
            <v>4096820659</v>
          </cell>
          <cell r="S121">
            <v>9590765266.7999992</v>
          </cell>
          <cell r="T121">
            <v>16928925730.799999</v>
          </cell>
          <cell r="U121">
            <v>22046684505.799999</v>
          </cell>
          <cell r="V121">
            <v>28541093799.799999</v>
          </cell>
          <cell r="W121">
            <v>36333689576.5</v>
          </cell>
          <cell r="X121">
            <v>41314645284.800003</v>
          </cell>
          <cell r="Y121">
            <v>47812556087.300003</v>
          </cell>
          <cell r="Z121">
            <v>56277239539.800003</v>
          </cell>
          <cell r="AA121">
            <v>63458144353.699997</v>
          </cell>
          <cell r="AB121">
            <v>71080214986.300003</v>
          </cell>
          <cell r="AC121">
            <v>80000003994.899994</v>
          </cell>
          <cell r="AD121">
            <v>140000006998.10001</v>
          </cell>
          <cell r="AE121">
            <v>201699987005</v>
          </cell>
        </row>
        <row r="122">
          <cell r="Q122">
            <v>44999995400.260002</v>
          </cell>
          <cell r="R122">
            <v>52224134912.878014</v>
          </cell>
          <cell r="S122">
            <v>54793976634.987503</v>
          </cell>
          <cell r="T122">
            <v>58466301698.352478</v>
          </cell>
          <cell r="U122">
            <v>60585976286.61554</v>
          </cell>
          <cell r="V122">
            <v>63296030056.187698</v>
          </cell>
          <cell r="W122">
            <v>67692641577.971077</v>
          </cell>
          <cell r="X122">
            <v>68333245586.258308</v>
          </cell>
          <cell r="Y122">
            <v>70076516579.251266</v>
          </cell>
          <cell r="Z122">
            <v>73474180989.720764</v>
          </cell>
          <cell r="AA122">
            <v>75791398340.633347</v>
          </cell>
          <cell r="AB122">
            <v>77732484832.818863</v>
          </cell>
          <cell r="AC122">
            <v>80000003994.900009</v>
          </cell>
          <cell r="AD122">
            <v>140000006998.10001</v>
          </cell>
          <cell r="AE122">
            <v>201699987005</v>
          </cell>
        </row>
        <row r="124">
          <cell r="Q124">
            <v>5750.8008639357049</v>
          </cell>
          <cell r="R124">
            <v>587.75404272147011</v>
          </cell>
          <cell r="S124">
            <v>1369.7116235824669</v>
          </cell>
          <cell r="T124">
            <v>2405.8940706757649</v>
          </cell>
          <cell r="U124">
            <v>3122.8297440732595</v>
          </cell>
          <cell r="V124">
            <v>4025.4192395369937</v>
          </cell>
          <cell r="W124">
            <v>5099.8628008068454</v>
          </cell>
          <cell r="X124">
            <v>5781.2043612044454</v>
          </cell>
          <cell r="Y124">
            <v>6663.0167775157033</v>
          </cell>
          <cell r="Z124">
            <v>7802.6471368877446</v>
          </cell>
          <cell r="AA124">
            <v>8761.7889365980573</v>
          </cell>
          <cell r="AB124">
            <v>9771.803554057884</v>
          </cell>
          <cell r="AC124">
            <v>10944.429328965758</v>
          </cell>
          <cell r="AD124">
            <v>17411.592703327438</v>
          </cell>
          <cell r="AE124">
            <v>22804.665120655456</v>
          </cell>
        </row>
        <row r="125">
          <cell r="Q125">
            <v>404.34164809663497</v>
          </cell>
          <cell r="R125">
            <v>41.325289384214329</v>
          </cell>
          <cell r="S125">
            <v>96.305116402769272</v>
          </cell>
          <cell r="T125">
            <v>169.15958338938685</v>
          </cell>
          <cell r="U125">
            <v>219.56768274046453</v>
          </cell>
          <cell r="V125">
            <v>283.02917498127113</v>
          </cell>
          <cell r="W125">
            <v>358.57384288341086</v>
          </cell>
          <cell r="X125">
            <v>406.47930921149782</v>
          </cell>
          <cell r="Y125">
            <v>468.47996241976148</v>
          </cell>
          <cell r="Z125">
            <v>548.60792175836991</v>
          </cell>
          <cell r="AA125">
            <v>616.04563735173861</v>
          </cell>
          <cell r="AB125">
            <v>687.0602801518844</v>
          </cell>
          <cell r="AC125">
            <v>769.50817141658626</v>
          </cell>
          <cell r="AD125">
            <v>1224.217594984902</v>
          </cell>
          <cell r="AE125">
            <v>1603.407227441242</v>
          </cell>
        </row>
        <row r="126">
          <cell r="Q126">
            <v>6155.1425120323402</v>
          </cell>
          <cell r="R126">
            <v>629.07933210568444</v>
          </cell>
          <cell r="S126">
            <v>1466.0167399852362</v>
          </cell>
          <cell r="T126">
            <v>2575.0536540651519</v>
          </cell>
          <cell r="U126">
            <v>3342.397426813724</v>
          </cell>
          <cell r="V126">
            <v>4308.4484145182651</v>
          </cell>
          <cell r="W126">
            <v>5458.4366436902565</v>
          </cell>
          <cell r="X126">
            <v>6187.6836704159432</v>
          </cell>
          <cell r="Y126">
            <v>7131.4967399354646</v>
          </cell>
          <cell r="Z126">
            <v>8351.2550586461148</v>
          </cell>
          <cell r="AA126">
            <v>9377.8345739497963</v>
          </cell>
          <cell r="AB126">
            <v>10458.863834209769</v>
          </cell>
          <cell r="AC126">
            <v>11713.937500382344</v>
          </cell>
          <cell r="AD126">
            <v>18635.810298312339</v>
          </cell>
          <cell r="AE126">
            <v>24408.072348096699</v>
          </cell>
        </row>
        <row r="128">
          <cell r="Q128">
            <v>7310959.1390113318</v>
          </cell>
          <cell r="R128">
            <v>6512407.0207280945</v>
          </cell>
          <cell r="S128">
            <v>6542057.1301911501</v>
          </cell>
          <cell r="T128">
            <v>6574203.1060497966</v>
          </cell>
          <cell r="U128">
            <v>6596069.1355656339</v>
          </cell>
          <cell r="V128">
            <v>6624448.3057112861</v>
          </cell>
          <cell r="W128">
            <v>6656427.8287447654</v>
          </cell>
          <cell r="X128">
            <v>6676916.1911637904</v>
          </cell>
          <cell r="Y128">
            <v>6704420.941477241</v>
          </cell>
          <cell r="Z128">
            <v>6738776.2850729572</v>
          </cell>
          <cell r="AA128">
            <v>6766822.7513819775</v>
          </cell>
          <cell r="AB128">
            <v>6796169.8434015941</v>
          </cell>
          <cell r="AC128">
            <v>6829471.643696988</v>
          </cell>
          <cell r="AD128">
            <v>7512418.5510075958</v>
          </cell>
          <cell r="AE128">
            <v>8263659.0111848069</v>
          </cell>
        </row>
        <row r="129">
          <cell r="Q129">
            <v>0.70895444736608393</v>
          </cell>
          <cell r="R129">
            <v>0.99695615230694845</v>
          </cell>
          <cell r="S129">
            <v>1.1444314910111133</v>
          </cell>
          <cell r="T129">
            <v>1.3077976912469029</v>
          </cell>
          <cell r="U129">
            <v>1.2338122653428292</v>
          </cell>
          <cell r="V129">
            <v>1.2219082287346186</v>
          </cell>
          <cell r="W129">
            <v>1.2377407355306704</v>
          </cell>
          <cell r="X129">
            <v>1.1637546869317177</v>
          </cell>
          <cell r="Y129">
            <v>1.1357695078731429</v>
          </cell>
          <cell r="Z129">
            <v>1.1447916461475141</v>
          </cell>
          <cell r="AA129">
            <v>1.1239015548837243</v>
          </cell>
          <cell r="AB129">
            <v>1.1098115273991691</v>
          </cell>
          <cell r="AC129">
            <v>1.1104310835512696</v>
          </cell>
          <cell r="AD129">
            <v>1.1172548140475023</v>
          </cell>
          <cell r="AE129">
            <v>1.1825616447721268</v>
          </cell>
        </row>
        <row r="130">
          <cell r="Q130">
            <v>5183136.9961137986</v>
          </cell>
          <cell r="R130">
            <v>6492584.2456418388</v>
          </cell>
          <cell r="S130">
            <v>7486936.1957845427</v>
          </cell>
          <cell r="T130">
            <v>8597727.6438801419</v>
          </cell>
          <cell r="U130">
            <v>8138311.0025101509</v>
          </cell>
          <cell r="V130">
            <v>8094467.8955757227</v>
          </cell>
          <cell r="W130">
            <v>8238931.8767573694</v>
          </cell>
          <cell r="X130">
            <v>7770292.5117171342</v>
          </cell>
          <cell r="Y130">
            <v>7614676.8732759999</v>
          </cell>
          <cell r="Z130">
            <v>7714494.7964084996</v>
          </cell>
          <cell r="AA130">
            <v>7605242.6119007664</v>
          </cell>
          <cell r="AB130">
            <v>7542467.6343696946</v>
          </cell>
          <cell r="AC130">
            <v>7583657.5973931169</v>
          </cell>
          <cell r="AD130">
            <v>8484848.9089757577</v>
          </cell>
          <cell r="AE130">
            <v>9291504.837156808</v>
          </cell>
        </row>
        <row r="133">
          <cell r="Q133">
            <v>0.75</v>
          </cell>
          <cell r="R133">
            <v>0.8</v>
          </cell>
          <cell r="S133">
            <v>0.8</v>
          </cell>
          <cell r="T133">
            <v>0.8</v>
          </cell>
          <cell r="U133">
            <v>0.8</v>
          </cell>
          <cell r="V133">
            <v>0.8</v>
          </cell>
          <cell r="W133">
            <v>0.8</v>
          </cell>
          <cell r="X133">
            <v>0.8</v>
          </cell>
          <cell r="Y133">
            <v>0.8</v>
          </cell>
          <cell r="Z133">
            <v>0.8</v>
          </cell>
          <cell r="AA133">
            <v>0.8</v>
          </cell>
          <cell r="AB133">
            <v>0.8</v>
          </cell>
          <cell r="AC133">
            <v>0.8</v>
          </cell>
          <cell r="AD133">
            <v>0.8</v>
          </cell>
          <cell r="AE133">
            <v>0.8</v>
          </cell>
        </row>
        <row r="135">
          <cell r="Q135">
            <v>0.75</v>
          </cell>
          <cell r="R135">
            <v>0.8</v>
          </cell>
          <cell r="S135">
            <v>0.8</v>
          </cell>
          <cell r="T135">
            <v>0.8</v>
          </cell>
          <cell r="U135">
            <v>0.8</v>
          </cell>
          <cell r="V135">
            <v>0.8</v>
          </cell>
          <cell r="W135">
            <v>0.8</v>
          </cell>
          <cell r="X135">
            <v>0.8</v>
          </cell>
          <cell r="Y135">
            <v>0.8</v>
          </cell>
          <cell r="Z135">
            <v>0.8</v>
          </cell>
          <cell r="AA135">
            <v>0.8</v>
          </cell>
          <cell r="AB135">
            <v>0.8</v>
          </cell>
          <cell r="AC135">
            <v>0.8</v>
          </cell>
          <cell r="AD135">
            <v>0.8</v>
          </cell>
          <cell r="AE135">
            <v>0.8</v>
          </cell>
        </row>
        <row r="136">
          <cell r="Q136">
            <v>0.75</v>
          </cell>
          <cell r="R136">
            <v>0.8</v>
          </cell>
          <cell r="S136">
            <v>0.8</v>
          </cell>
          <cell r="T136">
            <v>0.8</v>
          </cell>
          <cell r="U136">
            <v>0.8</v>
          </cell>
          <cell r="V136">
            <v>0.8</v>
          </cell>
          <cell r="W136">
            <v>0.8</v>
          </cell>
          <cell r="X136">
            <v>0.8</v>
          </cell>
          <cell r="Y136">
            <v>0.8</v>
          </cell>
          <cell r="Z136">
            <v>0.8</v>
          </cell>
          <cell r="AA136">
            <v>0.8</v>
          </cell>
          <cell r="AB136">
            <v>0.8</v>
          </cell>
          <cell r="AC136">
            <v>0.8</v>
          </cell>
          <cell r="AD136">
            <v>0.8</v>
          </cell>
          <cell r="AE136">
            <v>0.8</v>
          </cell>
        </row>
        <row r="137">
          <cell r="Q137">
            <v>0.75</v>
          </cell>
          <cell r="R137">
            <v>0.8</v>
          </cell>
          <cell r="S137">
            <v>0.8</v>
          </cell>
          <cell r="T137">
            <v>0.8</v>
          </cell>
          <cell r="U137">
            <v>0.8</v>
          </cell>
          <cell r="V137">
            <v>0.8</v>
          </cell>
          <cell r="W137">
            <v>0.8</v>
          </cell>
          <cell r="X137">
            <v>0.8</v>
          </cell>
          <cell r="Y137">
            <v>0.8</v>
          </cell>
          <cell r="Z137">
            <v>0.8</v>
          </cell>
          <cell r="AA137">
            <v>0.8</v>
          </cell>
          <cell r="AB137">
            <v>0.8</v>
          </cell>
          <cell r="AC137">
            <v>0.8</v>
          </cell>
          <cell r="AD137">
            <v>0.8</v>
          </cell>
          <cell r="AE137">
            <v>0.8</v>
          </cell>
        </row>
        <row r="138">
          <cell r="Q138">
            <v>0.75</v>
          </cell>
          <cell r="R138">
            <v>0.8</v>
          </cell>
          <cell r="S138">
            <v>0.8</v>
          </cell>
          <cell r="T138">
            <v>0.8</v>
          </cell>
          <cell r="U138">
            <v>0.8</v>
          </cell>
          <cell r="V138">
            <v>0.8</v>
          </cell>
          <cell r="W138">
            <v>0.8</v>
          </cell>
          <cell r="X138">
            <v>0.8</v>
          </cell>
          <cell r="Y138">
            <v>0.8</v>
          </cell>
          <cell r="Z138">
            <v>0.8</v>
          </cell>
          <cell r="AA138">
            <v>0.8</v>
          </cell>
          <cell r="AB138">
            <v>0.8</v>
          </cell>
          <cell r="AC138">
            <v>0.8</v>
          </cell>
          <cell r="AD138">
            <v>0.8</v>
          </cell>
          <cell r="AE138">
            <v>0.8</v>
          </cell>
        </row>
        <row r="139">
          <cell r="Q139">
            <v>0.8</v>
          </cell>
          <cell r="R139">
            <v>0.8</v>
          </cell>
          <cell r="S139">
            <v>0.8</v>
          </cell>
          <cell r="T139">
            <v>0.8</v>
          </cell>
          <cell r="U139">
            <v>0.8</v>
          </cell>
          <cell r="V139">
            <v>0.8</v>
          </cell>
          <cell r="W139">
            <v>0.8</v>
          </cell>
          <cell r="X139">
            <v>0.8</v>
          </cell>
          <cell r="Y139">
            <v>0.8</v>
          </cell>
          <cell r="Z139">
            <v>0.8</v>
          </cell>
          <cell r="AA139">
            <v>0.8</v>
          </cell>
          <cell r="AB139">
            <v>0.8</v>
          </cell>
          <cell r="AC139">
            <v>0.8</v>
          </cell>
          <cell r="AD139">
            <v>0.8</v>
          </cell>
          <cell r="AE139">
            <v>0.8</v>
          </cell>
        </row>
        <row r="140">
          <cell r="Q140">
            <v>0.8</v>
          </cell>
          <cell r="R140">
            <v>0.8</v>
          </cell>
          <cell r="S140">
            <v>0.8</v>
          </cell>
          <cell r="T140">
            <v>0.8</v>
          </cell>
          <cell r="U140">
            <v>0.8</v>
          </cell>
          <cell r="V140">
            <v>0.8</v>
          </cell>
          <cell r="W140">
            <v>0.8</v>
          </cell>
          <cell r="X140">
            <v>0.8</v>
          </cell>
          <cell r="Y140">
            <v>0.8</v>
          </cell>
          <cell r="Z140">
            <v>0.8</v>
          </cell>
          <cell r="AA140">
            <v>0.8</v>
          </cell>
          <cell r="AB140">
            <v>0.8</v>
          </cell>
          <cell r="AC140">
            <v>0.8</v>
          </cell>
          <cell r="AD140">
            <v>0.8</v>
          </cell>
          <cell r="AE140">
            <v>0.8</v>
          </cell>
        </row>
        <row r="142">
          <cell r="Q142">
            <v>0.80599348613736388</v>
          </cell>
          <cell r="R142">
            <v>0.79671945054960069</v>
          </cell>
          <cell r="S142">
            <v>0.79</v>
          </cell>
          <cell r="T142">
            <v>0.75</v>
          </cell>
          <cell r="U142">
            <v>0.75</v>
          </cell>
          <cell r="V142">
            <v>0.75</v>
          </cell>
          <cell r="W142">
            <v>0.75</v>
          </cell>
          <cell r="X142">
            <v>0.75</v>
          </cell>
          <cell r="Y142">
            <v>0.75</v>
          </cell>
          <cell r="Z142">
            <v>0.75</v>
          </cell>
          <cell r="AA142">
            <v>0.75</v>
          </cell>
          <cell r="AB142">
            <v>0.75</v>
          </cell>
          <cell r="AC142">
            <v>0.75</v>
          </cell>
          <cell r="AD142">
            <v>0.75</v>
          </cell>
          <cell r="AE142">
            <v>0.75</v>
          </cell>
        </row>
        <row r="143">
          <cell r="Q143">
            <v>0.36113552491613277</v>
          </cell>
          <cell r="R143">
            <v>0.33963883495893415</v>
          </cell>
          <cell r="S143">
            <v>0.41</v>
          </cell>
          <cell r="T143">
            <v>0.75</v>
          </cell>
          <cell r="U143">
            <v>0.75</v>
          </cell>
          <cell r="V143">
            <v>0.75</v>
          </cell>
          <cell r="W143">
            <v>0.75</v>
          </cell>
          <cell r="X143">
            <v>0.75</v>
          </cell>
          <cell r="Y143">
            <v>0.75</v>
          </cell>
          <cell r="Z143">
            <v>0.75</v>
          </cell>
          <cell r="AA143">
            <v>0.75</v>
          </cell>
          <cell r="AB143">
            <v>0.75</v>
          </cell>
          <cell r="AC143">
            <v>0.75</v>
          </cell>
          <cell r="AD143">
            <v>0.75</v>
          </cell>
          <cell r="AE143">
            <v>0.75</v>
          </cell>
        </row>
        <row r="144">
          <cell r="Q144" t="str">
            <v>N/A</v>
          </cell>
          <cell r="R144" t="str">
            <v>N/A</v>
          </cell>
          <cell r="S144" t="str">
            <v>N/A</v>
          </cell>
          <cell r="T144">
            <v>0.75</v>
          </cell>
          <cell r="U144">
            <v>0.75</v>
          </cell>
          <cell r="V144">
            <v>0.75</v>
          </cell>
          <cell r="W144">
            <v>0.75</v>
          </cell>
          <cell r="X144">
            <v>0.75</v>
          </cell>
          <cell r="Y144">
            <v>0.75</v>
          </cell>
          <cell r="Z144">
            <v>0.75</v>
          </cell>
          <cell r="AA144">
            <v>0.75</v>
          </cell>
          <cell r="AB144">
            <v>0.75</v>
          </cell>
          <cell r="AC144">
            <v>0.75</v>
          </cell>
          <cell r="AD144">
            <v>0.75</v>
          </cell>
          <cell r="AE144">
            <v>0.75</v>
          </cell>
        </row>
        <row r="145">
          <cell r="Q145">
            <v>0.80304091840310177</v>
          </cell>
          <cell r="R145">
            <v>0.79388951774003647</v>
          </cell>
          <cell r="S145">
            <v>0.79</v>
          </cell>
          <cell r="T145">
            <v>0.75</v>
          </cell>
          <cell r="U145">
            <v>0.75</v>
          </cell>
          <cell r="V145">
            <v>0.75</v>
          </cell>
          <cell r="W145">
            <v>0.75</v>
          </cell>
          <cell r="X145">
            <v>0.75</v>
          </cell>
          <cell r="Y145">
            <v>0.75</v>
          </cell>
          <cell r="Z145">
            <v>0.75</v>
          </cell>
          <cell r="AA145">
            <v>0.75</v>
          </cell>
          <cell r="AB145">
            <v>0.75</v>
          </cell>
          <cell r="AC145">
            <v>0.75</v>
          </cell>
          <cell r="AD145">
            <v>0.75</v>
          </cell>
          <cell r="AE145">
            <v>0.75</v>
          </cell>
        </row>
        <row r="146">
          <cell r="Q146">
            <v>1</v>
          </cell>
          <cell r="R146">
            <v>1</v>
          </cell>
          <cell r="S146">
            <v>1</v>
          </cell>
          <cell r="T146">
            <v>0.8</v>
          </cell>
          <cell r="U146">
            <v>0.8</v>
          </cell>
          <cell r="V146">
            <v>0.8</v>
          </cell>
          <cell r="W146">
            <v>0.8</v>
          </cell>
          <cell r="X146">
            <v>0.8</v>
          </cell>
          <cell r="Y146">
            <v>0.8</v>
          </cell>
          <cell r="Z146">
            <v>0.8</v>
          </cell>
          <cell r="AA146">
            <v>0.8</v>
          </cell>
          <cell r="AB146">
            <v>0.8</v>
          </cell>
          <cell r="AC146">
            <v>0.8</v>
          </cell>
          <cell r="AD146">
            <v>0.8</v>
          </cell>
          <cell r="AE146">
            <v>0.8</v>
          </cell>
        </row>
        <row r="147">
          <cell r="Q147">
            <v>0.88856006783642327</v>
          </cell>
          <cell r="R147">
            <v>0.81177969582773102</v>
          </cell>
          <cell r="S147">
            <v>0.8</v>
          </cell>
          <cell r="T147">
            <v>0.8</v>
          </cell>
          <cell r="U147">
            <v>0.8</v>
          </cell>
          <cell r="V147">
            <v>0.8</v>
          </cell>
          <cell r="W147">
            <v>0.8</v>
          </cell>
          <cell r="X147">
            <v>0.8</v>
          </cell>
          <cell r="Y147">
            <v>0.8</v>
          </cell>
          <cell r="Z147">
            <v>0.8</v>
          </cell>
          <cell r="AA147">
            <v>0.8</v>
          </cell>
          <cell r="AB147">
            <v>0.8</v>
          </cell>
          <cell r="AC147">
            <v>0.8</v>
          </cell>
          <cell r="AD147">
            <v>0.8</v>
          </cell>
          <cell r="AE147">
            <v>0.8</v>
          </cell>
        </row>
        <row r="148">
          <cell r="Q148">
            <v>0.76</v>
          </cell>
          <cell r="R148">
            <v>0.72460000000000002</v>
          </cell>
          <cell r="S148">
            <v>0.72460000000000002</v>
          </cell>
          <cell r="T148">
            <v>0.72460000000000002</v>
          </cell>
          <cell r="U148">
            <v>0.72460000000000002</v>
          </cell>
          <cell r="V148">
            <v>0.72460000000000002</v>
          </cell>
          <cell r="W148">
            <v>0.72460000000000002</v>
          </cell>
          <cell r="X148">
            <v>0.72460000000000002</v>
          </cell>
          <cell r="Y148">
            <v>0.72460000000000002</v>
          </cell>
          <cell r="Z148">
            <v>0.72460000000000002</v>
          </cell>
          <cell r="AA148">
            <v>0.72460000000000002</v>
          </cell>
          <cell r="AB148">
            <v>0.72460000000000002</v>
          </cell>
          <cell r="AC148">
            <v>0.72460000000000002</v>
          </cell>
          <cell r="AD148">
            <v>0.72460000000000002</v>
          </cell>
          <cell r="AE148">
            <v>0.72460000000000002</v>
          </cell>
        </row>
        <row r="150">
          <cell r="Q150">
            <v>0.64</v>
          </cell>
          <cell r="R150">
            <v>0.72</v>
          </cell>
          <cell r="S150">
            <v>0.72</v>
          </cell>
          <cell r="T150">
            <v>0.72</v>
          </cell>
          <cell r="U150">
            <v>0.72</v>
          </cell>
          <cell r="V150">
            <v>0.72</v>
          </cell>
          <cell r="W150">
            <v>0.72</v>
          </cell>
          <cell r="X150">
            <v>0.72</v>
          </cell>
          <cell r="Y150">
            <v>0.72</v>
          </cell>
          <cell r="Z150">
            <v>0.72</v>
          </cell>
          <cell r="AA150">
            <v>0.72</v>
          </cell>
          <cell r="AB150">
            <v>0.72</v>
          </cell>
          <cell r="AC150">
            <v>0.72</v>
          </cell>
          <cell r="AD150">
            <v>0.72</v>
          </cell>
          <cell r="AE150">
            <v>0.72</v>
          </cell>
        </row>
        <row r="151">
          <cell r="Q151">
            <v>0.64</v>
          </cell>
          <cell r="R151">
            <v>0.72</v>
          </cell>
          <cell r="S151">
            <v>0.72</v>
          </cell>
          <cell r="T151">
            <v>0.72</v>
          </cell>
          <cell r="U151">
            <v>0.72</v>
          </cell>
          <cell r="V151">
            <v>0.72</v>
          </cell>
          <cell r="W151">
            <v>0.72</v>
          </cell>
          <cell r="X151">
            <v>0.72</v>
          </cell>
          <cell r="Y151">
            <v>0.72</v>
          </cell>
          <cell r="Z151">
            <v>0.72</v>
          </cell>
          <cell r="AA151">
            <v>0.72</v>
          </cell>
          <cell r="AB151">
            <v>0.72</v>
          </cell>
          <cell r="AC151">
            <v>0.72</v>
          </cell>
          <cell r="AD151">
            <v>0.72</v>
          </cell>
          <cell r="AE151">
            <v>0.72</v>
          </cell>
        </row>
        <row r="152">
          <cell r="Q152">
            <v>0.64</v>
          </cell>
          <cell r="R152">
            <v>0.72</v>
          </cell>
          <cell r="S152">
            <v>0.72</v>
          </cell>
          <cell r="T152">
            <v>0.72</v>
          </cell>
          <cell r="U152">
            <v>0.72</v>
          </cell>
          <cell r="V152">
            <v>0.72</v>
          </cell>
          <cell r="W152">
            <v>0.72</v>
          </cell>
          <cell r="X152">
            <v>0.72</v>
          </cell>
          <cell r="Y152">
            <v>0.72</v>
          </cell>
          <cell r="Z152">
            <v>0.72</v>
          </cell>
          <cell r="AA152">
            <v>0.72</v>
          </cell>
          <cell r="AB152">
            <v>0.72</v>
          </cell>
          <cell r="AC152">
            <v>0.72</v>
          </cell>
          <cell r="AD152">
            <v>0.72</v>
          </cell>
          <cell r="AE152">
            <v>0.72</v>
          </cell>
        </row>
        <row r="153">
          <cell r="Q153">
            <v>0.64</v>
          </cell>
          <cell r="R153">
            <v>0.72</v>
          </cell>
          <cell r="S153">
            <v>0.72</v>
          </cell>
          <cell r="T153">
            <v>0.72</v>
          </cell>
          <cell r="U153">
            <v>0.72</v>
          </cell>
          <cell r="V153">
            <v>0.72</v>
          </cell>
          <cell r="W153">
            <v>0.72</v>
          </cell>
          <cell r="X153">
            <v>0.72</v>
          </cell>
          <cell r="Y153">
            <v>0.72</v>
          </cell>
          <cell r="Z153">
            <v>0.72</v>
          </cell>
          <cell r="AA153">
            <v>0.72</v>
          </cell>
          <cell r="AB153">
            <v>0.72</v>
          </cell>
          <cell r="AC153">
            <v>0.72</v>
          </cell>
          <cell r="AD153">
            <v>0.72</v>
          </cell>
          <cell r="AE153">
            <v>0.72</v>
          </cell>
        </row>
        <row r="154">
          <cell r="Q154">
            <v>0.72</v>
          </cell>
          <cell r="R154">
            <v>0.72</v>
          </cell>
          <cell r="S154">
            <v>0.72</v>
          </cell>
          <cell r="T154">
            <v>0.72</v>
          </cell>
          <cell r="U154">
            <v>0.72</v>
          </cell>
          <cell r="V154">
            <v>0.72</v>
          </cell>
          <cell r="W154">
            <v>0.72</v>
          </cell>
          <cell r="X154">
            <v>0.72</v>
          </cell>
          <cell r="Y154">
            <v>0.72</v>
          </cell>
          <cell r="Z154">
            <v>0.72</v>
          </cell>
          <cell r="AA154">
            <v>0.72</v>
          </cell>
          <cell r="AB154">
            <v>0.72</v>
          </cell>
          <cell r="AC154">
            <v>0.72</v>
          </cell>
          <cell r="AD154">
            <v>0.72</v>
          </cell>
          <cell r="AE154">
            <v>0.72</v>
          </cell>
        </row>
        <row r="155">
          <cell r="Q155">
            <v>0.72</v>
          </cell>
          <cell r="R155">
            <v>0.72</v>
          </cell>
          <cell r="S155">
            <v>0.72</v>
          </cell>
          <cell r="T155">
            <v>0.72</v>
          </cell>
          <cell r="U155">
            <v>0.72</v>
          </cell>
          <cell r="V155">
            <v>0.72</v>
          </cell>
          <cell r="W155">
            <v>0.72</v>
          </cell>
          <cell r="X155">
            <v>0.72</v>
          </cell>
          <cell r="Y155">
            <v>0.72</v>
          </cell>
          <cell r="Z155">
            <v>0.72</v>
          </cell>
          <cell r="AA155">
            <v>0.72</v>
          </cell>
          <cell r="AB155">
            <v>0.72</v>
          </cell>
          <cell r="AC155">
            <v>0.72</v>
          </cell>
          <cell r="AD155">
            <v>0.72</v>
          </cell>
          <cell r="AE155">
            <v>0.72</v>
          </cell>
        </row>
        <row r="157">
          <cell r="Q157">
            <v>0.64</v>
          </cell>
          <cell r="R157">
            <v>0.64</v>
          </cell>
          <cell r="S157">
            <v>0.64</v>
          </cell>
          <cell r="T157">
            <v>0.64</v>
          </cell>
          <cell r="U157">
            <v>0.64</v>
          </cell>
          <cell r="V157">
            <v>0.64</v>
          </cell>
          <cell r="W157">
            <v>0.64</v>
          </cell>
          <cell r="X157">
            <v>0.64</v>
          </cell>
          <cell r="Y157">
            <v>0.64</v>
          </cell>
          <cell r="Z157">
            <v>0.64</v>
          </cell>
          <cell r="AA157">
            <v>0.64</v>
          </cell>
          <cell r="AB157">
            <v>0.64</v>
          </cell>
          <cell r="AC157">
            <v>0.64</v>
          </cell>
          <cell r="AD157">
            <v>0.64</v>
          </cell>
          <cell r="AE157">
            <v>0.64</v>
          </cell>
        </row>
        <row r="158">
          <cell r="Q158">
            <v>0.64</v>
          </cell>
          <cell r="R158">
            <v>0.64</v>
          </cell>
          <cell r="S158">
            <v>0.64</v>
          </cell>
          <cell r="T158">
            <v>0.64</v>
          </cell>
          <cell r="U158">
            <v>0.64</v>
          </cell>
          <cell r="V158">
            <v>0.64</v>
          </cell>
          <cell r="W158">
            <v>0.64</v>
          </cell>
          <cell r="X158">
            <v>0.64</v>
          </cell>
          <cell r="Y158">
            <v>0.64</v>
          </cell>
          <cell r="Z158">
            <v>0.64</v>
          </cell>
          <cell r="AA158">
            <v>0.64</v>
          </cell>
          <cell r="AB158">
            <v>0.64</v>
          </cell>
          <cell r="AC158">
            <v>0.64</v>
          </cell>
          <cell r="AD158">
            <v>0.64</v>
          </cell>
          <cell r="AE158">
            <v>0.64</v>
          </cell>
        </row>
        <row r="159">
          <cell r="Q159">
            <v>0.64</v>
          </cell>
          <cell r="R159">
            <v>0.64</v>
          </cell>
          <cell r="S159">
            <v>0.64</v>
          </cell>
          <cell r="T159">
            <v>0.64</v>
          </cell>
          <cell r="U159">
            <v>0.64</v>
          </cell>
          <cell r="V159">
            <v>0.64</v>
          </cell>
          <cell r="W159">
            <v>0.64</v>
          </cell>
          <cell r="X159">
            <v>0.64</v>
          </cell>
          <cell r="Y159">
            <v>0.64</v>
          </cell>
          <cell r="Z159">
            <v>0.64</v>
          </cell>
          <cell r="AA159">
            <v>0.64</v>
          </cell>
          <cell r="AB159">
            <v>0.64</v>
          </cell>
          <cell r="AC159">
            <v>0.64</v>
          </cell>
          <cell r="AD159">
            <v>0.64</v>
          </cell>
          <cell r="AE159">
            <v>0.64</v>
          </cell>
        </row>
        <row r="160">
          <cell r="Q160">
            <v>0.64</v>
          </cell>
          <cell r="R160">
            <v>0.64</v>
          </cell>
          <cell r="S160">
            <v>0.64</v>
          </cell>
          <cell r="T160">
            <v>0.64</v>
          </cell>
          <cell r="U160">
            <v>0.64</v>
          </cell>
          <cell r="V160">
            <v>0.64</v>
          </cell>
          <cell r="W160">
            <v>0.64</v>
          </cell>
          <cell r="X160">
            <v>0.64</v>
          </cell>
          <cell r="Y160">
            <v>0.64</v>
          </cell>
          <cell r="Z160">
            <v>0.64</v>
          </cell>
          <cell r="AA160">
            <v>0.64</v>
          </cell>
          <cell r="AB160">
            <v>0.64</v>
          </cell>
          <cell r="AC160">
            <v>0.64</v>
          </cell>
          <cell r="AD160">
            <v>0.64</v>
          </cell>
          <cell r="AE160">
            <v>0.64</v>
          </cell>
        </row>
        <row r="161">
          <cell r="Q161">
            <v>0.72</v>
          </cell>
          <cell r="R161">
            <v>0.72</v>
          </cell>
          <cell r="S161">
            <v>0.72</v>
          </cell>
          <cell r="T161">
            <v>0.72</v>
          </cell>
          <cell r="U161">
            <v>0.72</v>
          </cell>
          <cell r="V161">
            <v>0.72</v>
          </cell>
          <cell r="W161">
            <v>0.72</v>
          </cell>
          <cell r="X161">
            <v>0.72</v>
          </cell>
          <cell r="Y161">
            <v>0.72</v>
          </cell>
          <cell r="Z161">
            <v>0.72</v>
          </cell>
          <cell r="AA161">
            <v>0.72</v>
          </cell>
          <cell r="AB161">
            <v>0.72</v>
          </cell>
          <cell r="AC161">
            <v>0.72</v>
          </cell>
          <cell r="AD161">
            <v>0.72</v>
          </cell>
          <cell r="AE161">
            <v>0.72</v>
          </cell>
        </row>
        <row r="162">
          <cell r="Q162">
            <v>0.72</v>
          </cell>
          <cell r="R162">
            <v>0.72</v>
          </cell>
          <cell r="S162">
            <v>0.72</v>
          </cell>
          <cell r="T162">
            <v>0.72</v>
          </cell>
          <cell r="U162">
            <v>0.72</v>
          </cell>
          <cell r="V162">
            <v>0.72</v>
          </cell>
          <cell r="W162">
            <v>0.72</v>
          </cell>
          <cell r="X162">
            <v>0.72</v>
          </cell>
          <cell r="Y162">
            <v>0.72</v>
          </cell>
          <cell r="Z162">
            <v>0.72</v>
          </cell>
          <cell r="AA162">
            <v>0.72</v>
          </cell>
          <cell r="AB162">
            <v>0.72</v>
          </cell>
          <cell r="AC162">
            <v>0.72</v>
          </cell>
          <cell r="AD162">
            <v>0.72</v>
          </cell>
          <cell r="AE162">
            <v>0.72</v>
          </cell>
        </row>
        <row r="163"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</row>
        <row r="164"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</row>
        <row r="165">
          <cell r="Q165">
            <v>0</v>
          </cell>
          <cell r="R165">
            <v>0.2</v>
          </cell>
          <cell r="S165">
            <v>0.2</v>
          </cell>
          <cell r="T165">
            <v>0.2</v>
          </cell>
          <cell r="U165">
            <v>0.2</v>
          </cell>
          <cell r="V165">
            <v>0.2</v>
          </cell>
          <cell r="W165">
            <v>0.2</v>
          </cell>
          <cell r="X165">
            <v>0.2</v>
          </cell>
          <cell r="Y165">
            <v>0.2</v>
          </cell>
          <cell r="Z165">
            <v>0.2</v>
          </cell>
          <cell r="AA165">
            <v>0.2</v>
          </cell>
          <cell r="AB165">
            <v>0.2</v>
          </cell>
          <cell r="AC165">
            <v>0.2</v>
          </cell>
          <cell r="AD165">
            <v>0.2</v>
          </cell>
          <cell r="AE165">
            <v>0.2</v>
          </cell>
        </row>
        <row r="168"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B168">
            <v>1</v>
          </cell>
          <cell r="AC168">
            <v>1</v>
          </cell>
          <cell r="AD168">
            <v>1</v>
          </cell>
          <cell r="AE168">
            <v>1</v>
          </cell>
        </row>
        <row r="169">
          <cell r="Q169">
            <v>0.6</v>
          </cell>
          <cell r="R169">
            <v>0.6</v>
          </cell>
          <cell r="S169">
            <v>0.6</v>
          </cell>
          <cell r="T169">
            <v>0.6</v>
          </cell>
          <cell r="U169">
            <v>0.6</v>
          </cell>
          <cell r="V169">
            <v>0.6</v>
          </cell>
          <cell r="W169">
            <v>0.6</v>
          </cell>
          <cell r="X169">
            <v>0.6</v>
          </cell>
          <cell r="Y169">
            <v>0.6</v>
          </cell>
          <cell r="Z169">
            <v>0.6</v>
          </cell>
          <cell r="AA169">
            <v>0.6</v>
          </cell>
          <cell r="AB169">
            <v>0.6</v>
          </cell>
          <cell r="AC169">
            <v>0.6</v>
          </cell>
          <cell r="AD169">
            <v>0.6</v>
          </cell>
          <cell r="AE169">
            <v>0.6</v>
          </cell>
        </row>
        <row r="170">
          <cell r="Q170">
            <v>0.6</v>
          </cell>
          <cell r="R170">
            <v>0.6</v>
          </cell>
          <cell r="S170">
            <v>0.6</v>
          </cell>
          <cell r="T170">
            <v>0.6</v>
          </cell>
          <cell r="U170">
            <v>0.6</v>
          </cell>
          <cell r="V170">
            <v>0.6</v>
          </cell>
          <cell r="W170">
            <v>0.6</v>
          </cell>
          <cell r="X170">
            <v>0.6</v>
          </cell>
          <cell r="Y170">
            <v>0.6</v>
          </cell>
          <cell r="Z170">
            <v>0.6</v>
          </cell>
          <cell r="AA170">
            <v>0.6</v>
          </cell>
          <cell r="AB170">
            <v>0.6</v>
          </cell>
          <cell r="AC170">
            <v>0.6</v>
          </cell>
          <cell r="AD170">
            <v>0.6</v>
          </cell>
          <cell r="AE170">
            <v>0.6</v>
          </cell>
        </row>
        <row r="171">
          <cell r="Q171">
            <v>0.6</v>
          </cell>
          <cell r="R171">
            <v>0.6</v>
          </cell>
          <cell r="S171">
            <v>0.6</v>
          </cell>
          <cell r="T171">
            <v>0.6</v>
          </cell>
          <cell r="U171">
            <v>0.6</v>
          </cell>
          <cell r="V171">
            <v>0.6</v>
          </cell>
          <cell r="W171">
            <v>0.6</v>
          </cell>
          <cell r="X171">
            <v>0.6</v>
          </cell>
          <cell r="Y171">
            <v>0.6</v>
          </cell>
          <cell r="Z171">
            <v>0.6</v>
          </cell>
          <cell r="AA171">
            <v>0.6</v>
          </cell>
          <cell r="AB171">
            <v>0.6</v>
          </cell>
          <cell r="AC171">
            <v>0.6</v>
          </cell>
          <cell r="AD171">
            <v>0.6</v>
          </cell>
          <cell r="AE171">
            <v>0.6</v>
          </cell>
        </row>
        <row r="174">
          <cell r="Q174">
            <v>631</v>
          </cell>
          <cell r="R174">
            <v>508</v>
          </cell>
          <cell r="S174">
            <v>525</v>
          </cell>
          <cell r="T174">
            <v>557</v>
          </cell>
          <cell r="U174">
            <v>606</v>
          </cell>
          <cell r="V174">
            <v>679</v>
          </cell>
          <cell r="W174">
            <v>743</v>
          </cell>
          <cell r="X174">
            <v>764</v>
          </cell>
          <cell r="Y174">
            <v>817</v>
          </cell>
          <cell r="Z174">
            <v>868</v>
          </cell>
          <cell r="AA174">
            <v>899</v>
          </cell>
          <cell r="AB174">
            <v>928</v>
          </cell>
          <cell r="AC174">
            <v>945</v>
          </cell>
          <cell r="AD174">
            <v>1390</v>
          </cell>
          <cell r="AE174">
            <v>1720</v>
          </cell>
        </row>
        <row r="175">
          <cell r="Q175">
            <v>79</v>
          </cell>
          <cell r="R175">
            <v>123</v>
          </cell>
          <cell r="S175">
            <v>125</v>
          </cell>
          <cell r="T175">
            <v>131</v>
          </cell>
          <cell r="U175">
            <v>134</v>
          </cell>
          <cell r="V175">
            <v>138</v>
          </cell>
          <cell r="W175">
            <v>141</v>
          </cell>
          <cell r="X175">
            <v>143</v>
          </cell>
          <cell r="Y175">
            <v>145</v>
          </cell>
          <cell r="Z175">
            <v>148</v>
          </cell>
          <cell r="AA175">
            <v>150</v>
          </cell>
          <cell r="AB175">
            <v>152</v>
          </cell>
          <cell r="AC175">
            <v>180</v>
          </cell>
          <cell r="AD175">
            <v>235</v>
          </cell>
          <cell r="AE175">
            <v>273</v>
          </cell>
        </row>
        <row r="177">
          <cell r="Q177">
            <v>59</v>
          </cell>
          <cell r="R177">
            <v>61.5</v>
          </cell>
          <cell r="S177">
            <v>61.5</v>
          </cell>
          <cell r="T177">
            <v>61.5</v>
          </cell>
          <cell r="U177">
            <v>61.5</v>
          </cell>
          <cell r="V177">
            <v>61.5</v>
          </cell>
          <cell r="W177">
            <v>61.5</v>
          </cell>
          <cell r="X177">
            <v>61.5</v>
          </cell>
          <cell r="Y177">
            <v>61.5</v>
          </cell>
          <cell r="Z177">
            <v>61.5</v>
          </cell>
          <cell r="AA177">
            <v>61.5</v>
          </cell>
          <cell r="AB177">
            <v>61.5</v>
          </cell>
          <cell r="AC177">
            <v>61.5</v>
          </cell>
          <cell r="AD177">
            <v>68.5</v>
          </cell>
          <cell r="AE177">
            <v>68.5</v>
          </cell>
        </row>
        <row r="178">
          <cell r="R178">
            <v>6</v>
          </cell>
          <cell r="S178">
            <v>9</v>
          </cell>
          <cell r="T178">
            <v>9</v>
          </cell>
          <cell r="U178">
            <v>11</v>
          </cell>
          <cell r="V178">
            <v>11</v>
          </cell>
          <cell r="W178">
            <v>11</v>
          </cell>
          <cell r="X178">
            <v>11</v>
          </cell>
          <cell r="Y178">
            <v>11</v>
          </cell>
          <cell r="Z178">
            <v>11</v>
          </cell>
          <cell r="AA178">
            <v>11</v>
          </cell>
          <cell r="AB178">
            <v>11</v>
          </cell>
          <cell r="AC178">
            <v>11</v>
          </cell>
          <cell r="AD178">
            <v>0</v>
          </cell>
          <cell r="AE178">
            <v>0</v>
          </cell>
        </row>
        <row r="179">
          <cell r="Q179">
            <v>0</v>
          </cell>
          <cell r="R179">
            <v>-2</v>
          </cell>
          <cell r="S179">
            <v>-2</v>
          </cell>
          <cell r="T179">
            <v>-4</v>
          </cell>
          <cell r="U179">
            <v>-4</v>
          </cell>
          <cell r="V179">
            <v>-4</v>
          </cell>
          <cell r="W179">
            <v>-4</v>
          </cell>
          <cell r="X179">
            <v>-4</v>
          </cell>
          <cell r="Y179">
            <v>-4</v>
          </cell>
          <cell r="Z179">
            <v>-4</v>
          </cell>
          <cell r="AA179">
            <v>-4</v>
          </cell>
          <cell r="AB179">
            <v>-4</v>
          </cell>
          <cell r="AC179">
            <v>-4</v>
          </cell>
          <cell r="AD179">
            <v>0</v>
          </cell>
          <cell r="AE179">
            <v>0</v>
          </cell>
        </row>
        <row r="180">
          <cell r="Q180">
            <v>59</v>
          </cell>
          <cell r="R180">
            <v>65.5</v>
          </cell>
          <cell r="S180">
            <v>68.5</v>
          </cell>
          <cell r="T180">
            <v>66.5</v>
          </cell>
          <cell r="U180">
            <v>68.5</v>
          </cell>
          <cell r="V180">
            <v>68.5</v>
          </cell>
          <cell r="W180">
            <v>68.5</v>
          </cell>
          <cell r="X180">
            <v>68.5</v>
          </cell>
          <cell r="Y180">
            <v>68.5</v>
          </cell>
          <cell r="Z180">
            <v>68.5</v>
          </cell>
          <cell r="AA180">
            <v>68.5</v>
          </cell>
          <cell r="AB180">
            <v>68.5</v>
          </cell>
          <cell r="AC180">
            <v>68.5</v>
          </cell>
          <cell r="AD180">
            <v>68.5</v>
          </cell>
          <cell r="AE180">
            <v>68.5</v>
          </cell>
        </row>
        <row r="183">
          <cell r="Q183">
            <v>22371817182.163887</v>
          </cell>
          <cell r="R183">
            <v>56884658046.139862</v>
          </cell>
          <cell r="S183">
            <v>56769079567.284058</v>
          </cell>
          <cell r="T183">
            <v>56866941307.557678</v>
          </cell>
          <cell r="U183">
            <v>56993082836.039276</v>
          </cell>
          <cell r="V183">
            <v>56944168446.585342</v>
          </cell>
          <cell r="W183">
            <v>56767905783.93074</v>
          </cell>
          <cell r="X183">
            <v>56896882111.90715</v>
          </cell>
          <cell r="Y183">
            <v>56288886326.841858</v>
          </cell>
          <cell r="Z183">
            <v>55922476269.917252</v>
          </cell>
          <cell r="AA183">
            <v>55881667261.301819</v>
          </cell>
          <cell r="AB183">
            <v>55813298613.843063</v>
          </cell>
          <cell r="AC183">
            <v>55237188415.548996</v>
          </cell>
          <cell r="AD183">
            <v>55946117927.647064</v>
          </cell>
          <cell r="AE183">
            <v>78713822790.85791</v>
          </cell>
        </row>
        <row r="184">
          <cell r="Q184">
            <v>63889742736.896622</v>
          </cell>
          <cell r="R184">
            <v>55791004524.102493</v>
          </cell>
          <cell r="S184">
            <v>58274999779.37574</v>
          </cell>
          <cell r="T184">
            <v>60464136444.290497</v>
          </cell>
          <cell r="U184">
            <v>62486257697.049149</v>
          </cell>
          <cell r="V184">
            <v>65311924180.901764</v>
          </cell>
          <cell r="W184">
            <v>68900535790.644745</v>
          </cell>
          <cell r="X184">
            <v>70835729655.275589</v>
          </cell>
          <cell r="Y184">
            <v>72609636009.497391</v>
          </cell>
          <cell r="Z184">
            <v>76972680564.328125</v>
          </cell>
          <cell r="AA184">
            <v>80902021079.12326</v>
          </cell>
          <cell r="AB184">
            <v>84932707068.329224</v>
          </cell>
          <cell r="AC184">
            <v>89723381892.049713</v>
          </cell>
          <cell r="AD184">
            <v>146641900352.80762</v>
          </cell>
          <cell r="AE184">
            <v>231495343438.10504</v>
          </cell>
        </row>
        <row r="185">
          <cell r="Q185">
            <v>86261559919.060516</v>
          </cell>
          <cell r="R185">
            <v>112675662570.24236</v>
          </cell>
          <cell r="S185">
            <v>115044079346.65979</v>
          </cell>
          <cell r="T185">
            <v>117331077751.84818</v>
          </cell>
          <cell r="U185">
            <v>119479340533.08842</v>
          </cell>
          <cell r="V185">
            <v>122256092627.48711</v>
          </cell>
          <cell r="W185">
            <v>125668441574.57549</v>
          </cell>
          <cell r="X185">
            <v>127732611767.18274</v>
          </cell>
          <cell r="Y185">
            <v>128898522336.33925</v>
          </cell>
          <cell r="Z185">
            <v>132895156834.24538</v>
          </cell>
          <cell r="AA185">
            <v>136783688340.42508</v>
          </cell>
          <cell r="AB185">
            <v>140746005682.1723</v>
          </cell>
          <cell r="AC185">
            <v>144960570307.59869</v>
          </cell>
          <cell r="AD185">
            <v>202588018280.45468</v>
          </cell>
          <cell r="AE185">
            <v>310209166228.96295</v>
          </cell>
        </row>
        <row r="186">
          <cell r="Q186">
            <v>-7990152764.7024679</v>
          </cell>
          <cell r="R186">
            <v>-7929683693.6971912</v>
          </cell>
          <cell r="S186">
            <v>-6912453892.6557207</v>
          </cell>
          <cell r="T186">
            <v>-6059355347.1991148</v>
          </cell>
          <cell r="U186">
            <v>-5392913201.3963661</v>
          </cell>
          <cell r="V186">
            <v>-4497110474.0826902</v>
          </cell>
          <cell r="W186">
            <v>-3763105466.4270148</v>
          </cell>
          <cell r="X186">
            <v>-3184570603.9674554</v>
          </cell>
          <cell r="Y186">
            <v>-2311046870.2004085</v>
          </cell>
          <cell r="Z186">
            <v>-1649723155.6054683</v>
          </cell>
          <cell r="AA186">
            <v>-1182949017.25542</v>
          </cell>
          <cell r="AB186">
            <v>-552606001.40664434</v>
          </cell>
          <cell r="AC186">
            <v>0</v>
          </cell>
          <cell r="AD186">
            <v>0</v>
          </cell>
          <cell r="AE186">
            <v>0</v>
          </cell>
        </row>
        <row r="187">
          <cell r="Q187">
            <v>78271407154.358047</v>
          </cell>
          <cell r="R187">
            <v>104745978876.54517</v>
          </cell>
          <cell r="S187">
            <v>108131625454.00407</v>
          </cell>
          <cell r="T187">
            <v>111271722404.64906</v>
          </cell>
          <cell r="U187">
            <v>114086427331.69206</v>
          </cell>
          <cell r="V187">
            <v>117758982153.40442</v>
          </cell>
          <cell r="W187">
            <v>121905336108.14847</v>
          </cell>
          <cell r="X187">
            <v>124548041163.21529</v>
          </cell>
          <cell r="Y187">
            <v>126587475466.13884</v>
          </cell>
          <cell r="Z187">
            <v>131245433678.63991</v>
          </cell>
          <cell r="AA187">
            <v>135600739323.16966</v>
          </cell>
          <cell r="AB187">
            <v>140193399680.76566</v>
          </cell>
          <cell r="AC187">
            <v>144960570307.59869</v>
          </cell>
          <cell r="AD187">
            <v>202588018280.45468</v>
          </cell>
          <cell r="AE187">
            <v>310209166228.96295</v>
          </cell>
        </row>
        <row r="188">
          <cell r="Q188">
            <v>-15441393202.231197</v>
          </cell>
          <cell r="R188">
            <v>-15324533521.388678</v>
          </cell>
          <cell r="S188">
            <v>-13358683080.543739</v>
          </cell>
          <cell r="T188">
            <v>-11710024979.932629</v>
          </cell>
          <cell r="U188">
            <v>-10422090252.909657</v>
          </cell>
          <cell r="V188">
            <v>-8690904060.1765022</v>
          </cell>
          <cell r="W188">
            <v>-7272400525.9652805</v>
          </cell>
          <cell r="X188">
            <v>-6154351277.6578922</v>
          </cell>
          <cell r="Y188">
            <v>-4466220419.3637981</v>
          </cell>
          <cell r="Z188">
            <v>-3188177331.610538</v>
          </cell>
          <cell r="AA188">
            <v>-2286111599.0582829</v>
          </cell>
          <cell r="AB188">
            <v>-1067940351.6949489</v>
          </cell>
          <cell r="AC188">
            <v>0</v>
          </cell>
          <cell r="AD188">
            <v>0</v>
          </cell>
          <cell r="AE188">
            <v>0</v>
          </cell>
        </row>
        <row r="189">
          <cell r="Q189">
            <v>6418212272.5485811</v>
          </cell>
          <cell r="R189">
            <v>1310121548.3723085</v>
          </cell>
          <cell r="S189">
            <v>3067029084.758039</v>
          </cell>
          <cell r="T189">
            <v>5413697802.2935619</v>
          </cell>
          <cell r="U189">
            <v>7050304955.0241508</v>
          </cell>
          <cell r="V189">
            <v>9127150762.2721062</v>
          </cell>
          <cell r="W189">
            <v>11619143485.32519</v>
          </cell>
          <cell r="X189">
            <v>13212002409.457951</v>
          </cell>
          <cell r="Y189">
            <v>15289967975.86821</v>
          </cell>
          <cell r="Z189">
            <v>17996887353.689651</v>
          </cell>
          <cell r="AA189">
            <v>20293267403.682022</v>
          </cell>
          <cell r="AB189">
            <v>22730728030.865635</v>
          </cell>
          <cell r="AC189">
            <v>25583185563.007233</v>
          </cell>
          <cell r="AD189">
            <v>44770574739.899811</v>
          </cell>
          <cell r="AE189">
            <v>64501599730.907059</v>
          </cell>
        </row>
        <row r="190">
          <cell r="Q190">
            <v>6418212272.5485811</v>
          </cell>
          <cell r="R190">
            <v>16324544083.522017</v>
          </cell>
          <cell r="S190">
            <v>17169210400.909</v>
          </cell>
          <cell r="T190">
            <v>18372237626.803284</v>
          </cell>
          <cell r="U190">
            <v>19073523382.182556</v>
          </cell>
          <cell r="V190">
            <v>19969752508.581841</v>
          </cell>
          <cell r="W190">
            <v>21402289785.342255</v>
          </cell>
          <cell r="X190">
            <v>21641076091.974762</v>
          </cell>
          <cell r="Y190">
            <v>22235722465.820446</v>
          </cell>
          <cell r="Z190">
            <v>23361868792.765465</v>
          </cell>
          <cell r="AA190">
            <v>24140909763.755974</v>
          </cell>
          <cell r="AB190">
            <v>24806056568.902737</v>
          </cell>
          <cell r="AC190">
            <v>25583185563.007252</v>
          </cell>
          <cell r="AD190">
            <v>44770574739.899811</v>
          </cell>
          <cell r="AE190">
            <v>64501599730.907059</v>
          </cell>
        </row>
        <row r="191">
          <cell r="Q191">
            <v>0.14262695396878858</v>
          </cell>
          <cell r="R191">
            <v>0.3197898217717195</v>
          </cell>
          <cell r="S191">
            <v>0.31978981858466093</v>
          </cell>
          <cell r="T191">
            <v>0.31978980169096238</v>
          </cell>
          <cell r="U191">
            <v>0.31978980572654225</v>
          </cell>
          <cell r="V191">
            <v>0.319789802951983</v>
          </cell>
          <cell r="W191">
            <v>0.31978980446952049</v>
          </cell>
          <cell r="X191">
            <v>0.31978980621476505</v>
          </cell>
          <cell r="Y191">
            <v>0.31978980475234492</v>
          </cell>
          <cell r="Z191">
            <v>0.31978980313990024</v>
          </cell>
          <cell r="AA191">
            <v>0.31978980177189503</v>
          </cell>
          <cell r="AB191">
            <v>0.31978980417049602</v>
          </cell>
          <cell r="AC191">
            <v>0.31978980356848685</v>
          </cell>
          <cell r="AD191">
            <v>0.31978980358556275</v>
          </cell>
          <cell r="AE191">
            <v>0.31978980608118784</v>
          </cell>
        </row>
        <row r="192">
          <cell r="Q192">
            <v>0.14262695396878858</v>
          </cell>
          <cell r="R192">
            <v>0.31258620388360953</v>
          </cell>
          <cell r="S192">
            <v>0.31334120017027517</v>
          </cell>
          <cell r="T192">
            <v>0.3142363565527353</v>
          </cell>
          <cell r="U192">
            <v>0.31481746356534684</v>
          </cell>
          <cell r="V192">
            <v>0.31549770958549456</v>
          </cell>
          <cell r="W192">
            <v>0.31616863054000111</v>
          </cell>
          <cell r="X192">
            <v>0.31669908119111412</v>
          </cell>
          <cell r="Y192">
            <v>0.31730633243839279</v>
          </cell>
          <cell r="Z192">
            <v>0.31796024777783988</v>
          </cell>
          <cell r="AA192">
            <v>0.31851780402913521</v>
          </cell>
          <cell r="AB192">
            <v>0.31912084918234279</v>
          </cell>
          <cell r="AC192">
            <v>0.31978980356848702</v>
          </cell>
          <cell r="AD192">
            <v>0.31978980358556275</v>
          </cell>
          <cell r="AE192">
            <v>0.31978980608118784</v>
          </cell>
        </row>
        <row r="193">
          <cell r="Q193">
            <v>12</v>
          </cell>
          <cell r="R193">
            <v>12</v>
          </cell>
          <cell r="S193">
            <v>12</v>
          </cell>
          <cell r="T193">
            <v>12</v>
          </cell>
          <cell r="U193">
            <v>12</v>
          </cell>
          <cell r="V193">
            <v>12</v>
          </cell>
          <cell r="W193">
            <v>12</v>
          </cell>
          <cell r="X193">
            <v>12</v>
          </cell>
          <cell r="Y193">
            <v>12</v>
          </cell>
          <cell r="Z193">
            <v>12</v>
          </cell>
          <cell r="AA193">
            <v>12</v>
          </cell>
          <cell r="AB193">
            <v>12</v>
          </cell>
          <cell r="AC193">
            <v>12</v>
          </cell>
          <cell r="AD193">
            <v>12</v>
          </cell>
          <cell r="AE193">
            <v>12</v>
          </cell>
        </row>
        <row r="194">
          <cell r="Q194">
            <v>77018547270.582977</v>
          </cell>
          <cell r="R194">
            <v>195894529002.26419</v>
          </cell>
          <cell r="S194">
            <v>206030524810.90802</v>
          </cell>
          <cell r="T194">
            <v>220466851521.6394</v>
          </cell>
          <cell r="U194">
            <v>228882280586.19067</v>
          </cell>
          <cell r="V194">
            <v>239637030102.98209</v>
          </cell>
          <cell r="W194">
            <v>256827477424.10706</v>
          </cell>
          <cell r="X194">
            <v>259692913103.69714</v>
          </cell>
          <cell r="Y194">
            <v>266828669589.84534</v>
          </cell>
          <cell r="Z194">
            <v>280342425513.18555</v>
          </cell>
          <cell r="AA194">
            <v>289690917165.07166</v>
          </cell>
          <cell r="AB194">
            <v>297672678826.83282</v>
          </cell>
          <cell r="AC194">
            <v>306998226756.08704</v>
          </cell>
          <cell r="AD194">
            <v>537246896878.79773</v>
          </cell>
          <cell r="AE194">
            <v>774019196770.88477</v>
          </cell>
        </row>
        <row r="195">
          <cell r="Q195">
            <v>139848561222.70984</v>
          </cell>
          <cell r="R195">
            <v>285315974357.42065</v>
          </cell>
          <cell r="S195">
            <v>300803467184.36835</v>
          </cell>
          <cell r="T195">
            <v>320028548946.35583</v>
          </cell>
          <cell r="U195">
            <v>332546617664.97308</v>
          </cell>
          <cell r="V195">
            <v>348705108196.20996</v>
          </cell>
          <cell r="W195">
            <v>371460413006.29022</v>
          </cell>
          <cell r="X195">
            <v>378086602989.25452</v>
          </cell>
          <cell r="Y195">
            <v>388949924636.62042</v>
          </cell>
          <cell r="Z195">
            <v>408399681860.2149</v>
          </cell>
          <cell r="AA195">
            <v>423005544889.18304</v>
          </cell>
          <cell r="AB195">
            <v>436798138155.90356</v>
          </cell>
          <cell r="AC195">
            <v>451958797063.68573</v>
          </cell>
          <cell r="AD195">
            <v>739834915159.25244</v>
          </cell>
          <cell r="AE195">
            <v>1084228362999.8477</v>
          </cell>
        </row>
        <row r="198">
          <cell r="Q198">
            <v>0.2873255779080951</v>
          </cell>
          <cell r="R198">
            <v>0.25069868990235361</v>
          </cell>
          <cell r="S198">
            <v>0.25069868990235389</v>
          </cell>
          <cell r="T198">
            <v>0.25069868990235394</v>
          </cell>
          <cell r="U198">
            <v>0.25069868990235389</v>
          </cell>
          <cell r="V198">
            <v>0.25069868990235383</v>
          </cell>
          <cell r="W198">
            <v>0.25069868990235383</v>
          </cell>
          <cell r="X198">
            <v>0.25069868990235383</v>
          </cell>
          <cell r="Y198">
            <v>0.25069868990235378</v>
          </cell>
          <cell r="Z198">
            <v>0.25069868990235383</v>
          </cell>
          <cell r="AA198">
            <v>0.25069868990235383</v>
          </cell>
          <cell r="AB198">
            <v>0.25069868990235378</v>
          </cell>
          <cell r="AC198">
            <v>0.25069868990235389</v>
          </cell>
          <cell r="AD198">
            <v>0.21558104331320577</v>
          </cell>
          <cell r="AE198">
            <v>0.17343748732172332</v>
          </cell>
        </row>
        <row r="199">
          <cell r="Q199">
            <v>3.2164521034346909</v>
          </cell>
          <cell r="R199">
            <v>1.1972718527709354</v>
          </cell>
          <cell r="S199">
            <v>1.0808645470797127</v>
          </cell>
          <cell r="T199">
            <v>1.0462634816525449</v>
          </cell>
          <cell r="U199">
            <v>1.0439112047314085</v>
          </cell>
          <cell r="V199">
            <v>1.0235227722617477</v>
          </cell>
          <cell r="W199">
            <v>0.99611654838486086</v>
          </cell>
          <cell r="X199">
            <v>1.0040058711516835</v>
          </cell>
          <cell r="Y199">
            <v>1.0299418300414025</v>
          </cell>
          <cell r="Z199">
            <v>1.0041707195988245</v>
          </cell>
          <cell r="AA199">
            <v>0.98814982429790599</v>
          </cell>
          <cell r="AB199">
            <v>0.9735435722532757</v>
          </cell>
          <cell r="AC199">
            <v>0.9618819727933039</v>
          </cell>
          <cell r="AD199">
            <v>0.55616521292797561</v>
          </cell>
          <cell r="AE199">
            <v>0.45132082817060787</v>
          </cell>
        </row>
        <row r="200">
          <cell r="Q200">
            <v>5.1939698375151027</v>
          </cell>
          <cell r="R200">
            <v>2.5770494164770734</v>
          </cell>
          <cell r="S200">
            <v>2.5660910318169314</v>
          </cell>
          <cell r="T200">
            <v>2.6254136084948501</v>
          </cell>
          <cell r="U200">
            <v>2.5937359535286864</v>
          </cell>
          <cell r="V200">
            <v>2.5889880080778349</v>
          </cell>
          <cell r="W200">
            <v>2.5947494374992055</v>
          </cell>
          <cell r="X200">
            <v>2.5843479698641891</v>
          </cell>
          <cell r="Y200">
            <v>2.6430740011132388</v>
          </cell>
          <cell r="Z200">
            <v>2.6415662369487434</v>
          </cell>
          <cell r="AA200">
            <v>2.6197022715837308</v>
          </cell>
          <cell r="AB200">
            <v>2.6079861997454423</v>
          </cell>
          <cell r="AC200">
            <v>2.6156790129763507</v>
          </cell>
          <cell r="AD200">
            <v>2.162498006994634</v>
          </cell>
          <cell r="AE200">
            <v>1.674346581525993</v>
          </cell>
        </row>
        <row r="201">
          <cell r="Q201">
            <v>4.2016324267725187</v>
          </cell>
          <cell r="R201">
            <v>1.855515133082142</v>
          </cell>
          <cell r="S201">
            <v>1.7532042108612249</v>
          </cell>
          <cell r="T201">
            <v>1.7395113841195187</v>
          </cell>
          <cell r="U201">
            <v>1.7280617786177137</v>
          </cell>
          <cell r="V201">
            <v>1.707678851339921</v>
          </cell>
          <cell r="W201">
            <v>1.6832405085974149</v>
          </cell>
          <cell r="X201">
            <v>1.6878829505213206</v>
          </cell>
          <cell r="Y201">
            <v>1.729210566551552</v>
          </cell>
          <cell r="Z201">
            <v>1.7040141503563822</v>
          </cell>
          <cell r="AA201">
            <v>1.6823944616474655</v>
          </cell>
          <cell r="AB201">
            <v>1.6648622725751048</v>
          </cell>
          <cell r="AC201">
            <v>1.6553410819683674</v>
          </cell>
          <cell r="AD201">
            <v>1.1705276775660183</v>
          </cell>
          <cell r="AE201">
            <v>0.90789275598768182</v>
          </cell>
        </row>
        <row r="202">
          <cell r="Q202">
            <v>1.1551251949978845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</row>
        <row r="203">
          <cell r="Q203">
            <v>1.0000000000000002</v>
          </cell>
          <cell r="R203">
            <v>1.0000000000000004</v>
          </cell>
          <cell r="S203">
            <v>0.99999999999999978</v>
          </cell>
          <cell r="T203">
            <v>1.0000000000000002</v>
          </cell>
          <cell r="U203">
            <v>0.99999999999999989</v>
          </cell>
          <cell r="V203">
            <v>1.0000000000000002</v>
          </cell>
          <cell r="W203">
            <v>0.99999999999999956</v>
          </cell>
          <cell r="X203">
            <v>1</v>
          </cell>
          <cell r="Y203">
            <v>1.0000000000000002</v>
          </cell>
          <cell r="Z203">
            <v>1.0000000000000002</v>
          </cell>
          <cell r="AA203">
            <v>1.0000000000000004</v>
          </cell>
          <cell r="AB203">
            <v>1.0000000000000002</v>
          </cell>
          <cell r="AC203">
            <v>1</v>
          </cell>
          <cell r="AD203">
            <v>0.99999999999999956</v>
          </cell>
          <cell r="AE203">
            <v>1</v>
          </cell>
        </row>
        <row r="204">
          <cell r="Q204">
            <v>1.1260694916956338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E204">
            <v>1</v>
          </cell>
        </row>
        <row r="205">
          <cell r="Q205">
            <v>216955814500.89108</v>
          </cell>
          <cell r="R205">
            <v>16068977811.867332</v>
          </cell>
          <cell r="S205">
            <v>33774699507.162399</v>
          </cell>
          <cell r="T205">
            <v>55803788725.030441</v>
          </cell>
          <cell r="U205">
            <v>72887417167.304962</v>
          </cell>
          <cell r="V205">
            <v>92545857895.440811</v>
          </cell>
          <cell r="W205">
            <v>114546040795.53764</v>
          </cell>
          <cell r="X205">
            <v>132352614597.76743</v>
          </cell>
          <cell r="Y205">
            <v>157858965502.01202</v>
          </cell>
          <cell r="Z205">
            <v>181427247739.08215</v>
          </cell>
          <cell r="AA205">
            <v>201405727863.87616</v>
          </cell>
          <cell r="AB205">
            <v>222888184635.83871</v>
          </cell>
          <cell r="AC205">
            <v>248524350287.03214</v>
          </cell>
          <cell r="AD205">
            <v>332361090659.41968</v>
          </cell>
          <cell r="AE205">
            <v>462696075608.60938</v>
          </cell>
        </row>
        <row r="206">
          <cell r="Q206">
            <v>23946585273.16</v>
          </cell>
          <cell r="R206">
            <v>1359303640.274214</v>
          </cell>
          <cell r="S206">
            <v>2857062379.8701019</v>
          </cell>
          <cell r="T206">
            <v>4720542528.7852945</v>
          </cell>
          <cell r="U206">
            <v>6165677284.8695278</v>
          </cell>
          <cell r="V206">
            <v>7828620028.130722</v>
          </cell>
          <cell r="W206">
            <v>9689654939.8047295</v>
          </cell>
          <cell r="X206">
            <v>11195944939.925755</v>
          </cell>
          <cell r="Y206">
            <v>13353572888.646044</v>
          </cell>
          <cell r="Z206">
            <v>15347256134.396736</v>
          </cell>
          <cell r="AA206">
            <v>17037271583.96208</v>
          </cell>
          <cell r="AB206">
            <v>18854511114.319534</v>
          </cell>
          <cell r="AC206">
            <v>21023120325.205639</v>
          </cell>
          <cell r="AD206">
            <v>21023549182.599831</v>
          </cell>
          <cell r="AE206">
            <v>25000000000</v>
          </cell>
        </row>
        <row r="207">
          <cell r="Q207">
            <v>38390369508.830002</v>
          </cell>
          <cell r="R207">
            <v>2669168045.2309151</v>
          </cell>
          <cell r="S207">
            <v>5610210538.4211884</v>
          </cell>
          <cell r="T207">
            <v>9269394196.1675873</v>
          </cell>
          <cell r="U207">
            <v>12107102709.340166</v>
          </cell>
          <cell r="V207">
            <v>15372505302.145699</v>
          </cell>
          <cell r="W207">
            <v>19026887421.138134</v>
          </cell>
          <cell r="X207">
            <v>21984682144.885689</v>
          </cell>
          <cell r="Y207">
            <v>26221462952.049232</v>
          </cell>
          <cell r="Z207">
            <v>30136317186.380951</v>
          </cell>
          <cell r="AA207">
            <v>33454880530.341667</v>
          </cell>
          <cell r="AB207">
            <v>37023264768.599174</v>
          </cell>
          <cell r="AC207">
            <v>41281608700.587006</v>
          </cell>
          <cell r="AD207">
            <v>50627201498.472832</v>
          </cell>
          <cell r="AE207">
            <v>55248844747.179321</v>
          </cell>
        </row>
        <row r="208">
          <cell r="Q208">
            <v>62336954781.990005</v>
          </cell>
          <cell r="R208">
            <v>4028471685.5051289</v>
          </cell>
          <cell r="S208">
            <v>8467272918.2912903</v>
          </cell>
          <cell r="T208">
            <v>13989936724.952881</v>
          </cell>
          <cell r="U208">
            <v>18272779994.209694</v>
          </cell>
          <cell r="V208">
            <v>23201125330.276421</v>
          </cell>
          <cell r="W208">
            <v>28716542360.942863</v>
          </cell>
          <cell r="X208">
            <v>33180627084.811443</v>
          </cell>
          <cell r="Y208">
            <v>39575035840.695274</v>
          </cell>
          <cell r="Z208">
            <v>45483573320.777687</v>
          </cell>
          <cell r="AA208">
            <v>50492152114.303749</v>
          </cell>
          <cell r="AB208">
            <v>55877775882.918709</v>
          </cell>
          <cell r="AC208">
            <v>62304729025.792648</v>
          </cell>
          <cell r="AD208">
            <v>71650750681.072662</v>
          </cell>
          <cell r="AE208">
            <v>80248844747.179321</v>
          </cell>
        </row>
        <row r="209">
          <cell r="Q209">
            <v>29785624314.957359</v>
          </cell>
          <cell r="R209">
            <v>1989872205.7133336</v>
          </cell>
          <cell r="S209">
            <v>4629716738.1285992</v>
          </cell>
          <cell r="T209">
            <v>7894434438.1697464</v>
          </cell>
          <cell r="U209">
            <v>10330058229.173367</v>
          </cell>
          <cell r="V209">
            <v>13369304777.995689</v>
          </cell>
          <cell r="W209">
            <v>16990935944.139637</v>
          </cell>
          <cell r="X209">
            <v>19471359056.313915</v>
          </cell>
          <cell r="Y209">
            <v>22627227317.333344</v>
          </cell>
          <cell r="Z209">
            <v>26654457878.786121</v>
          </cell>
          <cell r="AA209">
            <v>30052282698.886189</v>
          </cell>
          <cell r="AB209">
            <v>33737961420.955898</v>
          </cell>
          <cell r="AC209">
            <v>38050613941.696793</v>
          </cell>
          <cell r="AD209">
            <v>66781601388.536095</v>
          </cell>
          <cell r="AE209">
            <v>97860909379.459946</v>
          </cell>
        </row>
        <row r="210">
          <cell r="Q210">
            <v>5942908466.4474106</v>
          </cell>
          <cell r="R210">
            <v>663009921.94003725</v>
          </cell>
          <cell r="S210">
            <v>1355370883.4727936</v>
          </cell>
          <cell r="T210">
            <v>2350592211.9955482</v>
          </cell>
          <cell r="U210">
            <v>3044113194.2014141</v>
          </cell>
          <cell r="V210">
            <v>3830526668.6979141</v>
          </cell>
          <cell r="W210">
            <v>4663995586.8271217</v>
          </cell>
          <cell r="X210">
            <v>5443632343.1875725</v>
          </cell>
          <cell r="Y210">
            <v>6514440366.5646706</v>
          </cell>
          <cell r="Z210">
            <v>7414083398.445179</v>
          </cell>
          <cell r="AA210">
            <v>8208814711.0803947</v>
          </cell>
          <cell r="AB210">
            <v>9085092710.8793297</v>
          </cell>
          <cell r="AC210">
            <v>10127688263.788002</v>
          </cell>
          <cell r="AD210">
            <v>14234937534.396843</v>
          </cell>
          <cell r="AE210">
            <v>22642938811.023911</v>
          </cell>
        </row>
        <row r="211">
          <cell r="Q211">
            <v>35728532781.40477</v>
          </cell>
          <cell r="R211">
            <v>2652882127.6533709</v>
          </cell>
          <cell r="S211">
            <v>5985087621.6013927</v>
          </cell>
          <cell r="T211">
            <v>10245026650.165295</v>
          </cell>
          <cell r="U211">
            <v>13374171423.374781</v>
          </cell>
          <cell r="V211">
            <v>17199831446.693604</v>
          </cell>
          <cell r="W211">
            <v>21654931530.966759</v>
          </cell>
          <cell r="X211">
            <v>24914991399.501488</v>
          </cell>
          <cell r="Y211">
            <v>29141667683.898014</v>
          </cell>
          <cell r="Z211">
            <v>34068541277.2313</v>
          </cell>
          <cell r="AA211">
            <v>38261097409.966583</v>
          </cell>
          <cell r="AB211">
            <v>42823054131.835228</v>
          </cell>
          <cell r="AC211">
            <v>48178302205.484795</v>
          </cell>
          <cell r="AD211">
            <v>81016538922.932938</v>
          </cell>
          <cell r="AE211">
            <v>120503848190.48386</v>
          </cell>
        </row>
        <row r="212">
          <cell r="Q212">
            <v>7445030892.1400137</v>
          </cell>
          <cell r="R212">
            <v>1135334165.8607244</v>
          </cell>
          <cell r="S212">
            <v>2643312140.8129563</v>
          </cell>
          <cell r="T212">
            <v>4511810467.9801359</v>
          </cell>
          <cell r="U212">
            <v>5906323504.2638664</v>
          </cell>
          <cell r="V212">
            <v>7648701367.7588139</v>
          </cell>
          <cell r="W212">
            <v>9727430947.2278957</v>
          </cell>
          <cell r="X212">
            <v>11151274371.61599</v>
          </cell>
          <cell r="Y212">
            <v>12965366100.442047</v>
          </cell>
          <cell r="Z212">
            <v>15283512887.657297</v>
          </cell>
          <cell r="AA212">
            <v>17241587424.323326</v>
          </cell>
          <cell r="AB212">
            <v>19366889835.942928</v>
          </cell>
          <cell r="AC212">
            <v>21856236960.294128</v>
          </cell>
          <cell r="AD212">
            <v>37800906446.341187</v>
          </cell>
          <cell r="AE212">
            <v>55392967573.279213</v>
          </cell>
        </row>
        <row r="213">
          <cell r="Q213">
            <v>7391334703.4754267</v>
          </cell>
          <cell r="R213">
            <v>1035745775.0576515</v>
          </cell>
          <cell r="S213">
            <v>2186286639.4294887</v>
          </cell>
          <cell r="T213">
            <v>3530641482.9935055</v>
          </cell>
          <cell r="U213">
            <v>4667823913.5594664</v>
          </cell>
          <cell r="V213">
            <v>5937650253.3740368</v>
          </cell>
          <cell r="W213">
            <v>7332841909.959547</v>
          </cell>
          <cell r="X213">
            <v>8506858364.7584467</v>
          </cell>
          <cell r="Y213">
            <v>9920820582.777853</v>
          </cell>
          <cell r="Z213">
            <v>11408503320.814405</v>
          </cell>
          <cell r="AA213">
            <v>12770489567.929661</v>
          </cell>
          <cell r="AB213">
            <v>14196112223.374842</v>
          </cell>
          <cell r="AC213">
            <v>15782367980.088331</v>
          </cell>
          <cell r="AD213">
            <v>23411444234.731476</v>
          </cell>
          <cell r="AE213">
            <v>32997257172.900093</v>
          </cell>
        </row>
        <row r="214">
          <cell r="Q214">
            <v>14836365595.61544</v>
          </cell>
          <cell r="R214">
            <v>2171079940.918376</v>
          </cell>
          <cell r="S214">
            <v>4829598780.242445</v>
          </cell>
          <cell r="T214">
            <v>8042451950.9736414</v>
          </cell>
          <cell r="U214">
            <v>10574147417.823334</v>
          </cell>
          <cell r="V214">
            <v>13586351621.132851</v>
          </cell>
          <cell r="W214">
            <v>17060272857.187443</v>
          </cell>
          <cell r="X214">
            <v>19658132736.374435</v>
          </cell>
          <cell r="Y214">
            <v>22886186683.219902</v>
          </cell>
          <cell r="Z214">
            <v>26692016208.471703</v>
          </cell>
          <cell r="AA214">
            <v>30012076992.252987</v>
          </cell>
          <cell r="AB214">
            <v>33563002059.317772</v>
          </cell>
          <cell r="AC214">
            <v>37638604940.382462</v>
          </cell>
          <cell r="AD214">
            <v>61212350681.072662</v>
          </cell>
          <cell r="AE214">
            <v>88390224746.179306</v>
          </cell>
        </row>
        <row r="215">
          <cell r="Q215">
            <v>25785624314.957401</v>
          </cell>
          <cell r="R215">
            <v>1989872205.7133336</v>
          </cell>
          <cell r="S215">
            <v>4629716738.1285992</v>
          </cell>
          <cell r="T215">
            <v>7894434438.1697464</v>
          </cell>
          <cell r="U215">
            <v>10330058229.173367</v>
          </cell>
          <cell r="V215">
            <v>13369304777.995689</v>
          </cell>
          <cell r="W215">
            <v>16990935944.139637</v>
          </cell>
          <cell r="X215">
            <v>19471359056.313915</v>
          </cell>
          <cell r="Y215">
            <v>22627227317.333344</v>
          </cell>
          <cell r="Z215">
            <v>26654457878.786121</v>
          </cell>
          <cell r="AA215">
            <v>30052282698.886189</v>
          </cell>
          <cell r="AB215">
            <v>33737961420.955898</v>
          </cell>
          <cell r="AC215">
            <v>38050613941.696793</v>
          </cell>
          <cell r="AD215">
            <v>66781601388.536095</v>
          </cell>
          <cell r="AE215">
            <v>97860909379.459946</v>
          </cell>
        </row>
        <row r="216">
          <cell r="Q216">
            <v>5942908466.4474096</v>
          </cell>
          <cell r="R216">
            <v>663009921.94003701</v>
          </cell>
          <cell r="S216">
            <v>1355370883.4727938</v>
          </cell>
          <cell r="T216">
            <v>2350592211.9955478</v>
          </cell>
          <cell r="U216">
            <v>3044113194.2014146</v>
          </cell>
          <cell r="V216">
            <v>3830526668.6979132</v>
          </cell>
          <cell r="W216">
            <v>4663995586.8271236</v>
          </cell>
          <cell r="X216">
            <v>5443632343.1875725</v>
          </cell>
          <cell r="Y216">
            <v>6514440366.5646696</v>
          </cell>
          <cell r="Z216">
            <v>7414083398.445178</v>
          </cell>
          <cell r="AA216">
            <v>8208814711.0803919</v>
          </cell>
          <cell r="AB216">
            <v>9085092710.8793278</v>
          </cell>
          <cell r="AC216">
            <v>10127688263.788002</v>
          </cell>
          <cell r="AD216">
            <v>14234937534.396849</v>
          </cell>
          <cell r="AE216">
            <v>22642938811.023911</v>
          </cell>
        </row>
        <row r="217">
          <cell r="Q217">
            <v>31728532781.404812</v>
          </cell>
          <cell r="R217">
            <v>2652882127.6533709</v>
          </cell>
          <cell r="S217">
            <v>5985087621.6013927</v>
          </cell>
          <cell r="T217">
            <v>10245026650.165295</v>
          </cell>
          <cell r="U217">
            <v>13374171423.374781</v>
          </cell>
          <cell r="V217">
            <v>17199831446.693604</v>
          </cell>
          <cell r="W217">
            <v>21654931530.966759</v>
          </cell>
          <cell r="X217">
            <v>24914991399.501488</v>
          </cell>
          <cell r="Y217">
            <v>29141667683.898014</v>
          </cell>
          <cell r="Z217">
            <v>34068541277.2313</v>
          </cell>
          <cell r="AA217">
            <v>38261097409.966583</v>
          </cell>
          <cell r="AB217">
            <v>42823054131.835228</v>
          </cell>
          <cell r="AC217">
            <v>48178302205.484795</v>
          </cell>
          <cell r="AD217">
            <v>81016538922.932938</v>
          </cell>
          <cell r="AE217">
            <v>120503848190.48386</v>
          </cell>
        </row>
        <row r="218">
          <cell r="Q218">
            <v>16501554381.019985</v>
          </cell>
          <cell r="R218">
            <v>223969474.41348958</v>
          </cell>
          <cell r="S218">
            <v>213750239.0571456</v>
          </cell>
          <cell r="T218">
            <v>208732060.80515862</v>
          </cell>
          <cell r="U218">
            <v>259353780.60566139</v>
          </cell>
          <cell r="V218">
            <v>179918660.37190819</v>
          </cell>
          <cell r="W218">
            <v>-37776007.423166275</v>
          </cell>
          <cell r="X218">
            <v>44670568.309764862</v>
          </cell>
          <cell r="Y218">
            <v>388206788.20399666</v>
          </cell>
          <cell r="Z218">
            <v>63743246.739439011</v>
          </cell>
          <cell r="AA218">
            <v>-204315840.36124611</v>
          </cell>
          <cell r="AB218">
            <v>-512378721.62339401</v>
          </cell>
          <cell r="AC218">
            <v>-833116635.08848953</v>
          </cell>
          <cell r="AD218">
            <v>-16777357263.741356</v>
          </cell>
          <cell r="AE218">
            <v>-30392967573.279213</v>
          </cell>
        </row>
        <row r="219">
          <cell r="Q219">
            <v>30999034805.354576</v>
          </cell>
          <cell r="R219">
            <v>1633422270.1732635</v>
          </cell>
          <cell r="S219">
            <v>3423923898.9916997</v>
          </cell>
          <cell r="T219">
            <v>5738752713.1740818</v>
          </cell>
          <cell r="U219">
            <v>7439278795.7806997</v>
          </cell>
          <cell r="V219">
            <v>9434855048.7716618</v>
          </cell>
          <cell r="W219">
            <v>11694045511.178587</v>
          </cell>
          <cell r="X219">
            <v>13477823780.127243</v>
          </cell>
          <cell r="Y219">
            <v>16300642369.271379</v>
          </cell>
          <cell r="Z219">
            <v>18727813865.566544</v>
          </cell>
          <cell r="AA219">
            <v>20684390962.412006</v>
          </cell>
          <cell r="AB219">
            <v>22827152545.224335</v>
          </cell>
          <cell r="AC219">
            <v>25499240720.498672</v>
          </cell>
          <cell r="AD219">
            <v>27215757263.741356</v>
          </cell>
          <cell r="AE219">
            <v>22251587574.279228</v>
          </cell>
        </row>
        <row r="220">
          <cell r="Q220">
            <v>47500589186.374557</v>
          </cell>
          <cell r="R220">
            <v>1857391744.5867531</v>
          </cell>
          <cell r="S220">
            <v>3637674138.0488453</v>
          </cell>
          <cell r="T220">
            <v>5947484773.9792404</v>
          </cell>
          <cell r="U220">
            <v>7698632576.3863611</v>
          </cell>
          <cell r="V220">
            <v>9614773709.1435699</v>
          </cell>
          <cell r="W220">
            <v>11656269503.755421</v>
          </cell>
          <cell r="X220">
            <v>13522494348.437008</v>
          </cell>
          <cell r="Y220">
            <v>16688849157.475376</v>
          </cell>
          <cell r="Z220">
            <v>18791557112.305984</v>
          </cell>
          <cell r="AA220">
            <v>20480075122.050758</v>
          </cell>
          <cell r="AB220">
            <v>22314773823.600941</v>
          </cell>
          <cell r="AC220">
            <v>24666124085.410183</v>
          </cell>
          <cell r="AD220">
            <v>10438400000</v>
          </cell>
          <cell r="AE220">
            <v>-8141379998.9999847</v>
          </cell>
        </row>
        <row r="221">
          <cell r="Q221">
            <v>3999999999.999958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</row>
      </sheetData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MHI Pols"/>
      <sheetName val="Sales-AXA"/>
      <sheetName val="Sales-AC&amp;L"/>
      <sheetName val="NMMT"/>
      <sheetName val="Disc Ratio"/>
      <sheetName val="No. Pols"/>
      <sheetName val="ThisYr"/>
      <sheetName val="LastY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XA1"/>
      <sheetName val="target"/>
      <sheetName val="tar-vol"/>
      <sheetName val="Vol-YTD"/>
      <sheetName val="Vol-Mth"/>
      <sheetName val="AXA1-Fact"/>
      <sheetName val="AXA1-Mth"/>
      <sheetName val="AXA1-YTD"/>
      <sheetName val="AXA1-Roll12"/>
      <sheetName val="Dir-Fact"/>
      <sheetName val="Dir-Mth"/>
      <sheetName val="Dir-YTD"/>
      <sheetName val="Dir-Roll12"/>
      <sheetName val="NZEx"/>
      <sheetName val="WMFact"/>
      <sheetName val="AdjFact"/>
    </sheetNames>
    <sheetDataSet>
      <sheetData refreshError="1" sheetId="0"/>
      <sheetData refreshError="1" sheetId="1"/>
      <sheetData refreshError="1" sheetId="2"/>
      <sheetData refreshError="1" sheetId="3"/>
      <sheetData refreshError="1" sheetId="4"/>
      <sheetData refreshError="1" sheetId="5"/>
      <sheetData sheetId="6"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0</v>
          </cell>
          <cell r="AC96">
            <v>0</v>
          </cell>
        </row>
        <row r="97"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0</v>
          </cell>
          <cell r="AC97">
            <v>0</v>
          </cell>
        </row>
      </sheetData>
      <sheetData refreshError="1" sheetId="7"/>
      <sheetData refreshError="1" sheetId="8"/>
      <sheetData refreshError="1" sheetId="9"/>
      <sheetData refreshError="1" sheetId="10"/>
      <sheetData refreshError="1" sheetId="11"/>
      <sheetData refreshError="1" sheetId="12"/>
      <sheetData refreshError="1" sheetId="13"/>
      <sheetData refreshError="1" sheetId="14"/>
      <sheetData refreshError="1" sheetId="15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contents"/>
      <sheetName val="contents (2)"/>
      <sheetName val="Cover"/>
      <sheetName val="Schedule sy - AXA NZ companies"/>
      <sheetName val="Schedule 1 - KFI"/>
      <sheetName val="Schedule 3c - Sales AP"/>
      <sheetName val="Schedule 3c - Sales LS"/>
      <sheetName val="Schedule 3c - Sales "/>
      <sheetName val="Schedule 3d - discontinuance"/>
      <sheetName val="Schedule 3 -  Net Sales Risk "/>
      <sheetName val="Schedule 3 - Net Sales Super"/>
      <sheetName val="Schedule 3- Net Sales FM Retail"/>
      <sheetName val="Schedule 3- Net sales FM WS"/>
      <sheetName val="Schedule 4 - Ch FUM&amp;IF"/>
      <sheetName val="Schedule 4a - disbursements "/>
      <sheetName val="Schedule 4a - disbursements p3"/>
      <sheetName val="Schedule 4 - disbursements"/>
      <sheetName val="Schedule 4 - disbursements (2)"/>
      <sheetName val="Schedule 5 - Mgt exp by FU"/>
      <sheetName val="Schedule 5a - Mgt exp by cl"/>
      <sheetName val="Schedule 5c -  Commission"/>
      <sheetName val="Schedule 5b - Headcount"/>
      <sheetName val="Schedule 7 - Projects"/>
      <sheetName val="Schedule 8 - Actual profit prod"/>
      <sheetName val="Schedule 2a - Profit NMLA"/>
      <sheetName val="Schedule 2b - Profit NMAM"/>
      <sheetName val="Schedule 2b - Profit NMCSS"/>
      <sheetName val="Schedule 2b - Profit NMFM"/>
      <sheetName val="Schedule 2c - Profit NMHI"/>
      <sheetName val="Schedule sz - Report matrix"/>
      <sheetName val="cc list"/>
      <sheetName val="Schedules t1 to .. - FinStmt"/>
      <sheetName val="FU"/>
      <sheetName val="Schedules s2- template"/>
      <sheetName val="workings"/>
      <sheetName val="workings NMLA"/>
      <sheetName val="accts"/>
      <sheetName val="acct mast"/>
      <sheetName val="costs"/>
      <sheetName val="Schedule 5a - Mgt Ex Aust Con"/>
      <sheetName val="FU exp report data1 (2)"/>
      <sheetName val="FU exp report data2 (2)"/>
      <sheetName val="FU exp report data1"/>
      <sheetName val="FU exp report data2"/>
      <sheetName val="Schedule 1a - K5 targets"/>
      <sheetName val="Schedule 1a - K5-1"/>
      <sheetName val="Schedule 1a - K5-2"/>
      <sheetName val="Schedule 1a - K5-3"/>
      <sheetName val="Schedule 3c - Sales"/>
      <sheetName val="OCT2000Report"/>
    </sheetNames>
    <sheetDataSet>
      <sheetData sheetId="0">
        <row r="2">
          <cell r="B2" t="str">
            <v>31 October 2000</v>
          </cell>
        </row>
        <row r="3">
          <cell r="B3">
            <v>1</v>
          </cell>
        </row>
        <row r="4">
          <cell r="B4" t="str">
            <v>31 Oct 00</v>
          </cell>
        </row>
        <row r="5">
          <cell r="B5" t="str">
            <v>31 Oct 99</v>
          </cell>
        </row>
        <row r="6">
          <cell r="B6">
            <v>0.8</v>
          </cell>
        </row>
      </sheetData>
      <sheetData refreshError="1" sheetId="1"/>
      <sheetData refreshError="1" sheetId="2"/>
      <sheetData refreshError="1" sheetId="3"/>
      <sheetData refreshError="1" sheetId="4"/>
      <sheetData refreshError="1" sheetId="5"/>
      <sheetData refreshError="1" sheetId="6"/>
      <sheetData refreshError="1" sheetId="7"/>
      <sheetData refreshError="1" sheetId="8"/>
      <sheetData refreshError="1" sheetId="9"/>
      <sheetData refreshError="1" sheetId="10"/>
      <sheetData refreshError="1" sheetId="11"/>
      <sheetData refreshError="1" sheetId="12"/>
      <sheetData refreshError="1" sheetId="13"/>
      <sheetData refreshError="1" sheetId="14"/>
      <sheetData refreshError="1" sheetId="15"/>
      <sheetData refreshError="1" sheetId="16"/>
      <sheetData refreshError="1" sheetId="17"/>
      <sheetData refreshError="1" sheetId="18"/>
      <sheetData refreshError="1" sheetId="19"/>
      <sheetData refreshError="1" sheetId="20"/>
      <sheetData refreshError="1" sheetId="21"/>
      <sheetData refreshError="1" sheetId="22"/>
      <sheetData refreshError="1" sheetId="23"/>
      <sheetData refreshError="1" sheetId="24"/>
      <sheetData refreshError="1" sheetId="25"/>
      <sheetData refreshError="1" sheetId="26"/>
      <sheetData refreshError="1" sheetId="27"/>
      <sheetData refreshError="1" sheetId="28"/>
      <sheetData refreshError="1" sheetId="29"/>
      <sheetData refreshError="1" sheetId="30"/>
      <sheetData sheetId="31">
        <row r="4">
          <cell r="C4" t="str">
            <v>Sales (NMLA)</v>
          </cell>
        </row>
        <row r="5">
          <cell r="B5" t="str">
            <v>103102</v>
          </cell>
          <cell r="C5" t="str">
            <v>NZ West Plaza AK</v>
          </cell>
        </row>
        <row r="6">
          <cell r="B6" t="str">
            <v>103109</v>
          </cell>
          <cell r="C6" t="str">
            <v>NZ Metro AK</v>
          </cell>
        </row>
        <row r="7">
          <cell r="B7" t="str">
            <v>103130</v>
          </cell>
          <cell r="C7" t="str">
            <v>NZ Midland Nthn</v>
          </cell>
        </row>
        <row r="8">
          <cell r="B8" t="str">
            <v>103135</v>
          </cell>
          <cell r="C8" t="str">
            <v>NZ Central Nthn</v>
          </cell>
        </row>
        <row r="9">
          <cell r="B9" t="str">
            <v>103140</v>
          </cell>
          <cell r="C9" t="str">
            <v>NZ Manawatu Nthn</v>
          </cell>
        </row>
        <row r="10">
          <cell r="B10" t="str">
            <v>103307</v>
          </cell>
          <cell r="C10" t="str">
            <v>NZ Wellington Sthn</v>
          </cell>
        </row>
        <row r="11">
          <cell r="B11" t="str">
            <v>103310</v>
          </cell>
          <cell r="C11" t="str">
            <v>NZ Salaried Advisors AK</v>
          </cell>
        </row>
        <row r="12">
          <cell r="B12" t="str">
            <v>103320</v>
          </cell>
          <cell r="C12" t="str">
            <v>NZ Aligned Advisors AK</v>
          </cell>
        </row>
        <row r="13">
          <cell r="B13" t="str">
            <v>103326</v>
          </cell>
          <cell r="C13" t="str">
            <v>NZ Mainland Sthn</v>
          </cell>
        </row>
        <row r="14">
          <cell r="B14" t="str">
            <v>103327</v>
          </cell>
          <cell r="C14" t="str">
            <v>NZ Otago/Southland Sthn</v>
          </cell>
        </row>
        <row r="15">
          <cell r="B15" t="str">
            <v>103330</v>
          </cell>
          <cell r="C15" t="str">
            <v>NZ Financial Planners &amp; Brokers AK</v>
          </cell>
        </row>
        <row r="16">
          <cell r="B16" t="str">
            <v>103340</v>
          </cell>
          <cell r="C16" t="str">
            <v>NZ Alliances AK</v>
          </cell>
        </row>
        <row r="17">
          <cell r="B17" t="str">
            <v>103350</v>
          </cell>
          <cell r="C17" t="str">
            <v>NZ Quantum AK</v>
          </cell>
        </row>
        <row r="18">
          <cell r="B18" t="str">
            <v>103400</v>
          </cell>
          <cell r="C18" t="str">
            <v>NZ Distribution Manager</v>
          </cell>
        </row>
        <row r="19">
          <cell r="B19" t="str">
            <v>103410</v>
          </cell>
          <cell r="C19" t="str">
            <v>NZ Salaried Advisors Nthn</v>
          </cell>
        </row>
        <row r="20">
          <cell r="B20" t="str">
            <v>103420</v>
          </cell>
          <cell r="C20" t="str">
            <v>NZ Aligned Advisors Nthn</v>
          </cell>
        </row>
        <row r="21">
          <cell r="B21" t="str">
            <v>103430</v>
          </cell>
          <cell r="C21" t="str">
            <v>NZ Financial Planners &amp; Brokers Nthn</v>
          </cell>
        </row>
        <row r="22">
          <cell r="B22" t="str">
            <v>103440</v>
          </cell>
          <cell r="C22" t="str">
            <v>NZ Alliances Nthn</v>
          </cell>
        </row>
        <row r="23">
          <cell r="B23" t="str">
            <v>103450</v>
          </cell>
          <cell r="C23" t="str">
            <v>NZ Quantum Nthn</v>
          </cell>
        </row>
        <row r="24">
          <cell r="B24" t="str">
            <v>103510</v>
          </cell>
          <cell r="C24" t="str">
            <v>NZ Salaried Advisors Sthn</v>
          </cell>
        </row>
        <row r="25">
          <cell r="B25" t="str">
            <v>103520</v>
          </cell>
          <cell r="C25" t="str">
            <v>NZ Aligned Advisors Sthn</v>
          </cell>
        </row>
        <row r="26">
          <cell r="B26" t="str">
            <v>103530</v>
          </cell>
          <cell r="C26" t="str">
            <v>NZ Financial Planners &amp; Brokers National Agency Manager</v>
          </cell>
        </row>
        <row r="27">
          <cell r="B27" t="str">
            <v>103540</v>
          </cell>
          <cell r="C27" t="str">
            <v>NZ Alliances Sthn</v>
          </cell>
        </row>
        <row r="28">
          <cell r="B28" t="str">
            <v>103550</v>
          </cell>
          <cell r="C28" t="str">
            <v>NZ Quantum Sthn</v>
          </cell>
        </row>
        <row r="29">
          <cell r="B29" t="str">
            <v>103615</v>
          </cell>
          <cell r="C29" t="str">
            <v>NZ Training</v>
          </cell>
        </row>
        <row r="30">
          <cell r="B30" t="str">
            <v>103620</v>
          </cell>
          <cell r="C30" t="str">
            <v>NZ New Advisors</v>
          </cell>
        </row>
        <row r="31">
          <cell r="B31" t="str">
            <v>103625</v>
          </cell>
          <cell r="C31" t="str">
            <v>NZ Recruitment</v>
          </cell>
        </row>
        <row r="32">
          <cell r="B32" t="str">
            <v>103630</v>
          </cell>
          <cell r="C32" t="str">
            <v>NZ Mentored Advisors</v>
          </cell>
        </row>
        <row r="33">
          <cell r="B33" t="str">
            <v>103650</v>
          </cell>
          <cell r="C33" t="str">
            <v>NZ Sales Support</v>
          </cell>
        </row>
        <row r="34">
          <cell r="B34" t="str">
            <v>103670</v>
          </cell>
          <cell r="C34" t="str">
            <v>NZ Alliances Development</v>
          </cell>
        </row>
        <row r="35">
          <cell r="B35" t="str">
            <v>103703</v>
          </cell>
          <cell r="C35" t="str">
            <v>NZ Manager Sales Ak</v>
          </cell>
        </row>
        <row r="36">
          <cell r="B36" t="str">
            <v>103704</v>
          </cell>
          <cell r="C36" t="str">
            <v>NZ Manager Sales Nthn</v>
          </cell>
        </row>
        <row r="37">
          <cell r="B37" t="str">
            <v>103705</v>
          </cell>
          <cell r="C37" t="str">
            <v>NZ Manager Sales Sthn</v>
          </cell>
        </row>
        <row r="38">
          <cell r="B38" t="str">
            <v>103706</v>
          </cell>
          <cell r="C38" t="str">
            <v>NZ Manager Sales Develop</v>
          </cell>
        </row>
        <row r="39">
          <cell r="B39" t="str">
            <v>103707</v>
          </cell>
          <cell r="C39" t="str">
            <v>NZ Manager Sales Subsidiaries</v>
          </cell>
        </row>
        <row r="40">
          <cell r="B40" t="str">
            <v>103900</v>
          </cell>
          <cell r="C40" t="str">
            <v>NZ Administration</v>
          </cell>
        </row>
        <row r="41">
          <cell r="B41" t="str">
            <v>103902</v>
          </cell>
          <cell r="C41" t="str">
            <v>NZ Events/Roadshows</v>
          </cell>
        </row>
        <row r="42">
          <cell r="B42" t="str">
            <v>103903</v>
          </cell>
          <cell r="C42" t="str">
            <v>NZ Incentives - National</v>
          </cell>
        </row>
        <row r="43">
          <cell r="B43" t="str">
            <v>103905</v>
          </cell>
          <cell r="C43" t="str">
            <v>NZ Wales Conference</v>
          </cell>
        </row>
        <row r="44">
          <cell r="B44" t="str">
            <v>103910</v>
          </cell>
          <cell r="C44" t="str">
            <v>NZ Lead generation/promotion</v>
          </cell>
        </row>
        <row r="45">
          <cell r="B45">
            <v>103930</v>
          </cell>
        </row>
        <row r="46">
          <cell r="B46">
            <v>103933</v>
          </cell>
        </row>
        <row r="47">
          <cell r="C47" t="str">
            <v>Sales (NMHI)</v>
          </cell>
        </row>
        <row r="48">
          <cell r="B48" t="str">
            <v>107405</v>
          </cell>
          <cell r="C48" t="str">
            <v>NM Health Sales Training</v>
          </cell>
        </row>
        <row r="51">
          <cell r="C51" t="str">
            <v>CSS (NMCSS)</v>
          </cell>
        </row>
        <row r="52">
          <cell r="B52" t="str">
            <v>107601</v>
          </cell>
          <cell r="C52" t="str">
            <v>inactive</v>
          </cell>
        </row>
        <row r="53">
          <cell r="B53" t="str">
            <v>107605</v>
          </cell>
          <cell r="C53" t="str">
            <v>NZSS CSS PRP-PIP</v>
          </cell>
        </row>
        <row r="54">
          <cell r="B54" t="str">
            <v>107610</v>
          </cell>
          <cell r="C54" t="str">
            <v>NZSS Managing Director</v>
          </cell>
        </row>
        <row r="55">
          <cell r="B55" t="str">
            <v>107615</v>
          </cell>
          <cell r="C55" t="str">
            <v>NZSS Actuarial Consulting</v>
          </cell>
        </row>
        <row r="56">
          <cell r="B56" t="str">
            <v>107620</v>
          </cell>
          <cell r="C56" t="str">
            <v>NZSS Consultancy Auckland</v>
          </cell>
        </row>
        <row r="57">
          <cell r="B57" t="str">
            <v>107635</v>
          </cell>
          <cell r="C57" t="str">
            <v>NZSS Operations Management</v>
          </cell>
        </row>
        <row r="58">
          <cell r="B58" t="str">
            <v>107640</v>
          </cell>
          <cell r="C58" t="str">
            <v>NZSS MF-Client Services</v>
          </cell>
        </row>
        <row r="59">
          <cell r="B59" t="str">
            <v>107645</v>
          </cell>
          <cell r="C59" t="str">
            <v>NZSS GBS-Client Services</v>
          </cell>
        </row>
        <row r="60">
          <cell r="B60" t="str">
            <v>107656</v>
          </cell>
          <cell r="C60" t="str">
            <v>NZCSS Business Development</v>
          </cell>
        </row>
        <row r="61">
          <cell r="B61" t="str">
            <v>107660</v>
          </cell>
          <cell r="C61" t="str">
            <v>inactive</v>
          </cell>
        </row>
        <row r="62">
          <cell r="B62" t="str">
            <v>107675</v>
          </cell>
          <cell r="C62" t="str">
            <v>NZSS GSS-Client Services</v>
          </cell>
        </row>
        <row r="63">
          <cell r="B63" t="str">
            <v>107685</v>
          </cell>
          <cell r="C63" t="str">
            <v>inactive</v>
          </cell>
        </row>
        <row r="64">
          <cell r="B64" t="str">
            <v>nzcss011050</v>
          </cell>
          <cell r="C64" t="str">
            <v>NZSS Managing Director</v>
          </cell>
        </row>
        <row r="66">
          <cell r="C66" t="str">
            <v>Lending (FFS)</v>
          </cell>
        </row>
        <row r="67">
          <cell r="B67" t="str">
            <v>107012</v>
          </cell>
          <cell r="C67" t="str">
            <v>inactive</v>
          </cell>
        </row>
        <row r="68">
          <cell r="B68" t="str">
            <v>ZNFFS11000</v>
          </cell>
          <cell r="C68" t="str">
            <v>inactive</v>
          </cell>
        </row>
        <row r="69">
          <cell r="B69" t="str">
            <v>107024</v>
          </cell>
          <cell r="C69" t="str">
            <v>NMFFS lending - Head Management</v>
          </cell>
        </row>
        <row r="70">
          <cell r="C70" t="str">
            <v>Lending (NMHL)</v>
          </cell>
        </row>
        <row r="71">
          <cell r="B71" t="str">
            <v>ZNHL1011050</v>
          </cell>
          <cell r="C71" t="str">
            <v>NZCL Profit &amp; Loss (HLNZ)</v>
          </cell>
        </row>
        <row r="72">
          <cell r="B72" t="str">
            <v>107281</v>
          </cell>
          <cell r="C72" t="str">
            <v>NZCL Profit &amp; Loss (HLNZ)</v>
          </cell>
        </row>
        <row r="74">
          <cell r="C74" t="str">
            <v>FM(NMLA)</v>
          </cell>
        </row>
        <row r="75">
          <cell r="B75">
            <v>106120</v>
          </cell>
          <cell r="C75" t="str">
            <v>NZ MK Investment Products</v>
          </cell>
        </row>
        <row r="76">
          <cell r="C76" t="str">
            <v>FM(NZAM)</v>
          </cell>
        </row>
        <row r="77">
          <cell r="B77" t="str">
            <v>107093</v>
          </cell>
          <cell r="C77" t="str">
            <v>NZAM Unit Trusts and GIF's</v>
          </cell>
        </row>
        <row r="78">
          <cell r="B78" t="str">
            <v>107094</v>
          </cell>
          <cell r="C78" t="str">
            <v>NZAM Operations</v>
          </cell>
        </row>
        <row r="79">
          <cell r="B79" t="str">
            <v>107095</v>
          </cell>
          <cell r="C79" t="str">
            <v>NZAM PAS costs</v>
          </cell>
        </row>
        <row r="80">
          <cell r="B80" t="str">
            <v>ZNZAM11050</v>
          </cell>
          <cell r="C80" t="str">
            <v>inactive</v>
          </cell>
        </row>
        <row r="81">
          <cell r="C81" t="str">
            <v>FM(NZFM)</v>
          </cell>
        </row>
        <row r="82">
          <cell r="B82" t="str">
            <v>100010</v>
          </cell>
          <cell r="C82" t="str">
            <v>active</v>
          </cell>
        </row>
        <row r="83">
          <cell r="B83" t="str">
            <v>100100</v>
          </cell>
          <cell r="C83" t="str">
            <v>FMNZ Managing Director</v>
          </cell>
        </row>
        <row r="84">
          <cell r="B84" t="str">
            <v>100210</v>
          </cell>
          <cell r="C84" t="str">
            <v>FMNZ Chief Inv Officer</v>
          </cell>
        </row>
        <row r="85">
          <cell r="B85" t="str">
            <v>100220</v>
          </cell>
          <cell r="C85" t="str">
            <v>active</v>
          </cell>
        </row>
        <row r="86">
          <cell r="B86" t="str">
            <v>100230</v>
          </cell>
          <cell r="C86" t="str">
            <v>FMNZ Fixed Interest</v>
          </cell>
        </row>
        <row r="87">
          <cell r="B87" t="str">
            <v>100241</v>
          </cell>
          <cell r="C87" t="str">
            <v>inactive</v>
          </cell>
        </row>
        <row r="88">
          <cell r="B88" t="str">
            <v>100243</v>
          </cell>
          <cell r="C88" t="str">
            <v>inactive</v>
          </cell>
        </row>
        <row r="89">
          <cell r="B89" t="str">
            <v>100247</v>
          </cell>
          <cell r="C89" t="str">
            <v>inactive</v>
          </cell>
        </row>
        <row r="90">
          <cell r="B90" t="str">
            <v>100260</v>
          </cell>
          <cell r="C90" t="str">
            <v>FMNZ Mortgages</v>
          </cell>
        </row>
        <row r="91">
          <cell r="B91" t="str">
            <v>100300</v>
          </cell>
          <cell r="C91" t="str">
            <v>FMNZ Client Services</v>
          </cell>
        </row>
        <row r="92">
          <cell r="B92" t="str">
            <v>100510</v>
          </cell>
          <cell r="C92" t="str">
            <v>inactive</v>
          </cell>
        </row>
        <row r="93">
          <cell r="B93" t="str">
            <v>100530</v>
          </cell>
          <cell r="C93" t="str">
            <v>FMNZ Securities Admin</v>
          </cell>
        </row>
        <row r="94">
          <cell r="B94" t="str">
            <v>100540</v>
          </cell>
          <cell r="C94" t="str">
            <v>inactive</v>
          </cell>
        </row>
        <row r="95">
          <cell r="B95" t="str">
            <v>100550</v>
          </cell>
          <cell r="C95" t="str">
            <v>FMNZ Systems</v>
          </cell>
        </row>
        <row r="96">
          <cell r="B96" t="str">
            <v>100560</v>
          </cell>
          <cell r="C96" t="str">
            <v>FMNZ Business Services Mgr</v>
          </cell>
        </row>
        <row r="97">
          <cell r="B97" t="str">
            <v>ZNFM011050</v>
          </cell>
          <cell r="C97" t="str">
            <v>inactive</v>
          </cell>
        </row>
        <row r="99">
          <cell r="C99" t="str">
            <v>Risk (NMLA)</v>
          </cell>
        </row>
        <row r="100">
          <cell r="B100" t="str">
            <v>102804</v>
          </cell>
          <cell r="C100" t="str">
            <v>NZ CSS Group Insurance Admin</v>
          </cell>
        </row>
        <row r="101">
          <cell r="B101" t="str">
            <v>106100</v>
          </cell>
          <cell r="C101" t="str">
            <v>NZ Marketing Administration</v>
          </cell>
        </row>
        <row r="102">
          <cell r="C102" t="str">
            <v>Risk (NMHI)</v>
          </cell>
        </row>
        <row r="103">
          <cell r="B103" t="str">
            <v>107415</v>
          </cell>
          <cell r="C103" t="str">
            <v>inactive</v>
          </cell>
        </row>
        <row r="104">
          <cell r="B104" t="str">
            <v>107420</v>
          </cell>
          <cell r="C104" t="str">
            <v>NM Groups</v>
          </cell>
        </row>
        <row r="105">
          <cell r="B105" t="str">
            <v>107430</v>
          </cell>
          <cell r="C105" t="str">
            <v>NM Health Marketing</v>
          </cell>
        </row>
        <row r="106">
          <cell r="B106" t="str">
            <v>107440</v>
          </cell>
          <cell r="C106" t="str">
            <v>inactive</v>
          </cell>
        </row>
        <row r="107">
          <cell r="B107">
            <v>107410</v>
          </cell>
          <cell r="C107" t="str">
            <v>NM Health Corporate</v>
          </cell>
        </row>
        <row r="108">
          <cell r="B108" t="str">
            <v>107460</v>
          </cell>
          <cell r="C108" t="str">
            <v>inactive</v>
          </cell>
        </row>
        <row r="109">
          <cell r="B109" t="str">
            <v>ZNZHI011050</v>
          </cell>
          <cell r="C109" t="str">
            <v>inactive</v>
          </cell>
        </row>
        <row r="111">
          <cell r="C111" t="str">
            <v>Customer Services(NMLA)</v>
          </cell>
        </row>
        <row r="112">
          <cell r="B112" t="str">
            <v>101441</v>
          </cell>
          <cell r="C112" t="str">
            <v>NZ CDC</v>
          </cell>
        </row>
        <row r="113">
          <cell r="B113" t="str">
            <v>101442</v>
          </cell>
          <cell r="C113" t="str">
            <v>NZ Mailroom Operations</v>
          </cell>
        </row>
        <row r="114">
          <cell r="B114" t="str">
            <v>101443</v>
          </cell>
          <cell r="C114" t="str">
            <v>NZ Strongroom</v>
          </cell>
        </row>
        <row r="115">
          <cell r="B115" t="str">
            <v>101600</v>
          </cell>
          <cell r="C115" t="str">
            <v>NZ Client Services NZ Manager</v>
          </cell>
        </row>
        <row r="116">
          <cell r="B116" t="str">
            <v>101610</v>
          </cell>
          <cell r="C116" t="str">
            <v>NZ Management</v>
          </cell>
        </row>
        <row r="117">
          <cell r="B117" t="str">
            <v>101620</v>
          </cell>
          <cell r="C117" t="str">
            <v>NZ Risk Products</v>
          </cell>
        </row>
        <row r="118">
          <cell r="B118" t="str">
            <v>101634</v>
          </cell>
          <cell r="C118" t="str">
            <v>NZ Communications Manager</v>
          </cell>
        </row>
        <row r="119">
          <cell r="B119" t="str">
            <v>101638</v>
          </cell>
          <cell r="C119" t="str">
            <v>NZ Banktapes</v>
          </cell>
        </row>
        <row r="120">
          <cell r="B120" t="str">
            <v>101655</v>
          </cell>
          <cell r="C120" t="str">
            <v>NZ Underwriting</v>
          </cell>
        </row>
        <row r="121">
          <cell r="B121" t="str">
            <v>101678</v>
          </cell>
          <cell r="C121" t="str">
            <v>NZ Customer Help Desk</v>
          </cell>
        </row>
        <row r="122">
          <cell r="B122" t="str">
            <v>101682</v>
          </cell>
          <cell r="C122" t="str">
            <v>NZ File Integrity</v>
          </cell>
        </row>
        <row r="123">
          <cell r="C123" t="str">
            <v>Customer Services(NMAM)</v>
          </cell>
        </row>
        <row r="124">
          <cell r="B124">
            <v>107091</v>
          </cell>
          <cell r="C124" t="str">
            <v>NZAM Administration</v>
          </cell>
        </row>
        <row r="125">
          <cell r="C125" t="str">
            <v>Customer Services(NMHI)</v>
          </cell>
        </row>
        <row r="126">
          <cell r="B126" t="str">
            <v>107435</v>
          </cell>
          <cell r="C126" t="str">
            <v>NM Health Cust Serv</v>
          </cell>
        </row>
        <row r="128">
          <cell r="C128" t="str">
            <v>Finance (NMLA)</v>
          </cell>
        </row>
        <row r="129">
          <cell r="B129" t="str">
            <v>104200</v>
          </cell>
          <cell r="C129" t="str">
            <v>NZ Finance Management</v>
          </cell>
        </row>
        <row r="130">
          <cell r="B130">
            <v>104210</v>
          </cell>
          <cell r="C130" t="str">
            <v>Premises restacking</v>
          </cell>
        </row>
        <row r="131">
          <cell r="B131" t="str">
            <v>106130</v>
          </cell>
          <cell r="C131" t="str">
            <v>NZ MK Actuarial and Systems</v>
          </cell>
        </row>
        <row r="132">
          <cell r="C132" t="str">
            <v>Finance (NMAM)</v>
          </cell>
        </row>
        <row r="133">
          <cell r="B133" t="str">
            <v>107092</v>
          </cell>
          <cell r="C133" t="str">
            <v>NZAM Accounting</v>
          </cell>
        </row>
        <row r="134">
          <cell r="C134" t="str">
            <v>Finance (NMPT)</v>
          </cell>
        </row>
        <row r="135">
          <cell r="B135" t="str">
            <v>ZNZPT011050</v>
          </cell>
          <cell r="C135" t="str">
            <v>NZPT Profit and Loss</v>
          </cell>
        </row>
        <row r="136">
          <cell r="B136" t="str">
            <v>107051</v>
          </cell>
          <cell r="C136" t="str">
            <v>NZPT Profit and Loss</v>
          </cell>
        </row>
        <row r="138">
          <cell r="C138" t="str">
            <v>Marketing Services (NMLA)</v>
          </cell>
        </row>
        <row r="139">
          <cell r="B139" t="str">
            <v>104203</v>
          </cell>
          <cell r="C139" t="str">
            <v>NZ Desktop Publishing</v>
          </cell>
        </row>
        <row r="140">
          <cell r="B140" t="str">
            <v>109400</v>
          </cell>
          <cell r="C140" t="str">
            <v>NZ Strategic Communications</v>
          </cell>
        </row>
        <row r="141">
          <cell r="B141">
            <v>109410</v>
          </cell>
          <cell r="C141" t="str">
            <v>Research</v>
          </cell>
        </row>
        <row r="142">
          <cell r="B142" t="str">
            <v>109450</v>
          </cell>
          <cell r="C142" t="str">
            <v>NZ Rebranding</v>
          </cell>
        </row>
        <row r="144">
          <cell r="C144" t="str">
            <v>People (NMLA)</v>
          </cell>
        </row>
        <row r="145">
          <cell r="B145" t="str">
            <v>104700</v>
          </cell>
          <cell r="C145" t="str">
            <v>NZ Personnel Admin</v>
          </cell>
        </row>
        <row r="147">
          <cell r="C147" t="str">
            <v>Legal(NMLA)</v>
          </cell>
        </row>
        <row r="148">
          <cell r="B148" t="str">
            <v>104110</v>
          </cell>
          <cell r="C148" t="str">
            <v>NZ Legal Services Admin</v>
          </cell>
        </row>
        <row r="150">
          <cell r="C150" t="str">
            <v>CEO(NMLA)</v>
          </cell>
        </row>
        <row r="151">
          <cell r="B151" t="str">
            <v>109010</v>
          </cell>
          <cell r="C151" t="str">
            <v>NZ Management Admin</v>
          </cell>
        </row>
        <row r="152">
          <cell r="B152" t="str">
            <v>109019</v>
          </cell>
          <cell r="C152" t="str">
            <v>NZ Corporate Expenses</v>
          </cell>
        </row>
        <row r="153">
          <cell r="B153">
            <v>109020</v>
          </cell>
          <cell r="C153" t="str">
            <v>Strategic Review</v>
          </cell>
        </row>
        <row r="155">
          <cell r="C155" t="str">
            <v>IS (NMLA)</v>
          </cell>
        </row>
        <row r="156">
          <cell r="B156" t="str">
            <v>101410</v>
          </cell>
          <cell r="C156" t="str">
            <v>NZ GSS Application Support</v>
          </cell>
        </row>
        <row r="157">
          <cell r="B157" t="str">
            <v>101415</v>
          </cell>
          <cell r="C157" t="str">
            <v>NZ Application Support</v>
          </cell>
        </row>
        <row r="158">
          <cell r="B158" t="str">
            <v>101420</v>
          </cell>
          <cell r="C158" t="str">
            <v>NZ IT Admin/Management</v>
          </cell>
        </row>
        <row r="159">
          <cell r="B159" t="str">
            <v>101425</v>
          </cell>
          <cell r="C159" t="str">
            <v>NZ Liaison Management</v>
          </cell>
        </row>
        <row r="160">
          <cell r="B160" t="str">
            <v>101430</v>
          </cell>
          <cell r="C160" t="str">
            <v>NZ IT Wide Area Network</v>
          </cell>
        </row>
        <row r="161">
          <cell r="B161" t="str">
            <v>101435</v>
          </cell>
          <cell r="C161" t="str">
            <v>NZ IT Support</v>
          </cell>
        </row>
        <row r="162">
          <cell r="B162" t="str">
            <v>101660</v>
          </cell>
          <cell r="C162" t="str">
            <v>NZ Project Management Office</v>
          </cell>
        </row>
        <row r="163">
          <cell r="B163" t="str">
            <v>101665</v>
          </cell>
          <cell r="C163" t="str">
            <v>NZ IS Operations Manager</v>
          </cell>
        </row>
        <row r="164">
          <cell r="B164" t="str">
            <v>101670</v>
          </cell>
          <cell r="C164" t="str">
            <v>NZ IS Solutions Manager</v>
          </cell>
        </row>
        <row r="165">
          <cell r="B165" t="str">
            <v>101680</v>
          </cell>
          <cell r="C165" t="str">
            <v>NZ Project Manager Superb</v>
          </cell>
        </row>
        <row r="166">
          <cell r="B166" t="str">
            <v>109025</v>
          </cell>
          <cell r="C166" t="str">
            <v>NZ Year 2000 project</v>
          </cell>
        </row>
        <row r="167">
          <cell r="C167" t="str">
            <v>IS (NMHI)</v>
          </cell>
        </row>
        <row r="168">
          <cell r="B168" t="str">
            <v>107450</v>
          </cell>
          <cell r="C168" t="str">
            <v>NM Health Systems</v>
          </cell>
        </row>
        <row r="170">
          <cell r="C170" t="str">
            <v>Projects (NMLA)</v>
          </cell>
        </row>
        <row r="171">
          <cell r="B171">
            <v>106125</v>
          </cell>
          <cell r="C171" t="str">
            <v>CMT Plastic Project</v>
          </cell>
        </row>
        <row r="172">
          <cell r="B172">
            <v>106140</v>
          </cell>
          <cell r="C172" t="str">
            <v>SMT Launch costs</v>
          </cell>
        </row>
        <row r="173">
          <cell r="B173" t="str">
            <v>109707</v>
          </cell>
          <cell r="C173" t="str">
            <v>Concord</v>
          </cell>
        </row>
        <row r="174">
          <cell r="B174" t="str">
            <v>109708</v>
          </cell>
          <cell r="C174" t="str">
            <v>Concord</v>
          </cell>
        </row>
        <row r="175">
          <cell r="B175" t="str">
            <v>109709</v>
          </cell>
          <cell r="C175" t="str">
            <v>NZ PropEl</v>
          </cell>
        </row>
        <row r="176">
          <cell r="B176" t="str">
            <v>109710</v>
          </cell>
          <cell r="C176" t="str">
            <v>NZ PropEl</v>
          </cell>
        </row>
        <row r="177">
          <cell r="B177" t="str">
            <v>109711</v>
          </cell>
          <cell r="C177" t="str">
            <v>NZ AXA First</v>
          </cell>
        </row>
        <row r="178">
          <cell r="B178" t="str">
            <v>109712</v>
          </cell>
          <cell r="C178" t="str">
            <v>NZ AXA First</v>
          </cell>
        </row>
        <row r="179">
          <cell r="B179" t="str">
            <v>109713</v>
          </cell>
          <cell r="C179" t="str">
            <v>NZ Superb</v>
          </cell>
        </row>
        <row r="180">
          <cell r="B180" t="str">
            <v>109714</v>
          </cell>
          <cell r="C180" t="str">
            <v>NZ Superb</v>
          </cell>
        </row>
        <row r="335">
          <cell r="B335" t="str">
            <v>101011</v>
          </cell>
          <cell r="C335" t="str">
            <v>unknown</v>
          </cell>
        </row>
        <row r="336">
          <cell r="B336" t="str">
            <v>107680</v>
          </cell>
          <cell r="C336" t="str">
            <v>should be inactive</v>
          </cell>
        </row>
        <row r="337">
          <cell r="B337" t="str">
            <v>107665</v>
          </cell>
          <cell r="C337" t="str">
            <v>should be inactive</v>
          </cell>
        </row>
        <row r="338">
          <cell r="B338" t="str">
            <v>106001</v>
          </cell>
          <cell r="C338" t="str">
            <v>should be inactive</v>
          </cell>
        </row>
        <row r="339">
          <cell r="B339" t="str">
            <v>107685x</v>
          </cell>
          <cell r="C339" t="str">
            <v>unknown</v>
          </cell>
        </row>
        <row r="340">
          <cell r="B340" t="str">
            <v>107660dup</v>
          </cell>
          <cell r="C340" t="str">
            <v>should be inactive</v>
          </cell>
        </row>
      </sheetData>
      <sheetData refreshError="1" sheetId="32"/>
      <sheetData sheetId="33">
        <row r="3">
          <cell r="A3" t="str">
            <v>PROJECTS</v>
          </cell>
          <cell r="B3" t="str">
            <v>Projects (Superb, Concord, Propel and AXA First)</v>
          </cell>
          <cell r="C3" t="str">
            <v>Projects</v>
          </cell>
        </row>
        <row r="4">
          <cell r="A4" t="str">
            <v>CEO</v>
          </cell>
          <cell r="B4" t="str">
            <v>Chief Executive</v>
          </cell>
          <cell r="C4" t="str">
            <v>CEO</v>
          </cell>
        </row>
        <row r="5">
          <cell r="A5" t="str">
            <v>COMPANY SECRETARY</v>
          </cell>
          <cell r="B5" t="str">
            <v>Company Secretary</v>
          </cell>
          <cell r="C5" t="str">
            <v>Legal</v>
          </cell>
        </row>
        <row r="6">
          <cell r="A6" t="str">
            <v>INFORMATION SYSTEMS</v>
          </cell>
          <cell r="B6" t="str">
            <v>Information Services</v>
          </cell>
          <cell r="C6" t="str">
            <v>IS</v>
          </cell>
        </row>
        <row r="7">
          <cell r="A7" t="str">
            <v>PEOPLE</v>
          </cell>
          <cell r="B7" t="str">
            <v>People/Strategic Communications</v>
          </cell>
          <cell r="C7" t="str">
            <v>People</v>
          </cell>
        </row>
        <row r="8">
          <cell r="A8" t="str">
            <v>MARKETING SERVICES</v>
          </cell>
          <cell r="B8" t="str">
            <v>Marketing Services</v>
          </cell>
          <cell r="C8" t="str">
            <v>Marketing</v>
          </cell>
        </row>
        <row r="9">
          <cell r="A9" t="str">
            <v>FINANCE</v>
          </cell>
          <cell r="B9" t="str">
            <v>Finance</v>
          </cell>
          <cell r="C9" t="str">
            <v>Finance</v>
          </cell>
        </row>
        <row r="10">
          <cell r="A10" t="str">
            <v>CUSTOMER SERVICE</v>
          </cell>
          <cell r="B10" t="str">
            <v>Customer Services</v>
          </cell>
          <cell r="C10" t="str">
            <v>Customer Services</v>
          </cell>
        </row>
        <row r="11">
          <cell r="A11" t="str">
            <v>RISK</v>
          </cell>
          <cell r="B11" t="str">
            <v>Risk</v>
          </cell>
          <cell r="C11" t="str">
            <v>Risk</v>
          </cell>
        </row>
        <row r="12">
          <cell r="A12" t="str">
            <v>FUNDS MANAGEMENT</v>
          </cell>
          <cell r="B12" t="str">
            <v>Funds Management</v>
          </cell>
          <cell r="C12" t="str">
            <v>FM</v>
          </cell>
        </row>
        <row r="13">
          <cell r="A13" t="str">
            <v>LENDING</v>
          </cell>
          <cell r="B13" t="str">
            <v>Lending</v>
          </cell>
          <cell r="C13" t="str">
            <v>Lending</v>
          </cell>
        </row>
        <row r="14">
          <cell r="A14" t="str">
            <v>CORPORATE SUPER SERVICES</v>
          </cell>
          <cell r="B14" t="str">
            <v>Corporate Superannuation services</v>
          </cell>
          <cell r="C14" t="str">
            <v>CSS</v>
          </cell>
        </row>
        <row r="15">
          <cell r="A15" t="str">
            <v>SALES</v>
          </cell>
          <cell r="B15" t="str">
            <v>Sales</v>
          </cell>
          <cell r="C15" t="str">
            <v>Sales</v>
          </cell>
        </row>
        <row r="16">
          <cell r="A16" t="str">
            <v>unkown</v>
          </cell>
          <cell r="B16" t="str">
            <v>Error</v>
          </cell>
          <cell r="C16" t="str">
            <v>error2</v>
          </cell>
        </row>
        <row r="17">
          <cell r="A17" t="str">
            <v>Dummy budget</v>
          </cell>
          <cell r="B17" t="str">
            <v>Error</v>
          </cell>
          <cell r="C17" t="str">
            <v>error3</v>
          </cell>
        </row>
      </sheetData>
      <sheetData refreshError="1" sheetId="34"/>
      <sheetData sheetId="35">
        <row r="1">
          <cell r="C1" t="str">
            <v>(Excludes Projects)</v>
          </cell>
        </row>
        <row r="2">
          <cell r="C2" t="str">
            <v>CEO</v>
          </cell>
          <cell r="D2" t="str">
            <v>CUSTOMER SERVICES</v>
          </cell>
          <cell r="E2" t="str">
            <v>FINANCE</v>
          </cell>
          <cell r="F2" t="str">
            <v>HEALTH</v>
          </cell>
          <cell r="G2" t="str">
            <v>INVESTMENT MANAGEMENT</v>
          </cell>
          <cell r="H2" t="str">
            <v>INFORMATION SERVICES</v>
          </cell>
          <cell r="I2" t="str">
            <v>LEGAL</v>
          </cell>
          <cell r="J2" t="str">
            <v>LENDING</v>
          </cell>
          <cell r="K2" t="str">
            <v>MARKETING</v>
          </cell>
          <cell r="L2" t="str">
            <v>PEOPLE</v>
          </cell>
          <cell r="M2" t="str">
            <v>RENT</v>
          </cell>
          <cell r="N2" t="str">
            <v>SALES</v>
          </cell>
          <cell r="O2" t="str">
            <v>TRANSFORMATION</v>
          </cell>
          <cell r="P2" t="str">
            <v>Unknown</v>
          </cell>
        </row>
        <row r="3">
          <cell r="C3" t="str">
            <v>CE</v>
          </cell>
          <cell r="D3" t="str">
            <v>CS</v>
          </cell>
          <cell r="E3" t="str">
            <v>FI</v>
          </cell>
          <cell r="F3" t="str">
            <v>HL</v>
          </cell>
          <cell r="G3" t="str">
            <v>IM</v>
          </cell>
          <cell r="H3" t="str">
            <v>IS</v>
          </cell>
          <cell r="I3" t="str">
            <v>LE</v>
          </cell>
          <cell r="J3" t="str">
            <v>LN</v>
          </cell>
          <cell r="K3" t="str">
            <v>MK</v>
          </cell>
          <cell r="L3" t="str">
            <v>PE</v>
          </cell>
          <cell r="M3" t="str">
            <v>RN</v>
          </cell>
          <cell r="N3" t="str">
            <v>SA</v>
          </cell>
          <cell r="O3" t="str">
            <v>TR</v>
          </cell>
        </row>
        <row r="4">
          <cell r="C4">
            <v>79286</v>
          </cell>
          <cell r="D4">
            <v>545682</v>
          </cell>
          <cell r="E4">
            <v>202703</v>
          </cell>
          <cell r="F4">
            <v>134206</v>
          </cell>
          <cell r="G4">
            <v>176536</v>
          </cell>
          <cell r="H4">
            <v>133067</v>
          </cell>
          <cell r="I4">
            <v>28499</v>
          </cell>
          <cell r="J4">
            <v>120206</v>
          </cell>
          <cell r="K4">
            <v>117231</v>
          </cell>
          <cell r="L4">
            <v>38215</v>
          </cell>
          <cell r="M4">
            <v>1965</v>
          </cell>
          <cell r="N4">
            <v>367247</v>
          </cell>
          <cell r="O4">
            <v>59314</v>
          </cell>
          <cell r="P4">
            <v>0</v>
          </cell>
          <cell r="R4">
            <v>0</v>
          </cell>
          <cell r="S4">
            <v>0</v>
          </cell>
          <cell r="T4">
            <v>0</v>
          </cell>
        </row>
        <row r="5">
          <cell r="C5">
            <v>2870</v>
          </cell>
          <cell r="D5">
            <v>11652</v>
          </cell>
          <cell r="E5">
            <v>30583</v>
          </cell>
          <cell r="F5">
            <v>12518</v>
          </cell>
          <cell r="G5">
            <v>3260</v>
          </cell>
          <cell r="H5">
            <v>2385</v>
          </cell>
          <cell r="I5">
            <v>394</v>
          </cell>
          <cell r="J5">
            <v>798</v>
          </cell>
          <cell r="K5">
            <v>5404</v>
          </cell>
          <cell r="L5">
            <v>4728</v>
          </cell>
          <cell r="M5">
            <v>314</v>
          </cell>
          <cell r="N5">
            <v>92762</v>
          </cell>
          <cell r="O5">
            <v>185</v>
          </cell>
          <cell r="P5">
            <v>0</v>
          </cell>
          <cell r="R5">
            <v>0</v>
          </cell>
          <cell r="S5">
            <v>0</v>
          </cell>
          <cell r="T5">
            <v>0</v>
          </cell>
        </row>
        <row r="6">
          <cell r="C6">
            <v>2351</v>
          </cell>
          <cell r="D6">
            <v>-1416</v>
          </cell>
          <cell r="E6">
            <v>1920</v>
          </cell>
          <cell r="F6">
            <v>5034</v>
          </cell>
          <cell r="G6">
            <v>7855</v>
          </cell>
          <cell r="H6">
            <v>1262</v>
          </cell>
          <cell r="I6">
            <v>26</v>
          </cell>
          <cell r="J6">
            <v>0</v>
          </cell>
          <cell r="K6">
            <v>2433</v>
          </cell>
          <cell r="L6">
            <v>-2668</v>
          </cell>
          <cell r="M6">
            <v>0</v>
          </cell>
          <cell r="N6">
            <v>9617</v>
          </cell>
          <cell r="O6">
            <v>635</v>
          </cell>
          <cell r="P6">
            <v>0</v>
          </cell>
          <cell r="R6">
            <v>0</v>
          </cell>
          <cell r="S6">
            <v>0</v>
          </cell>
          <cell r="T6">
            <v>0</v>
          </cell>
        </row>
        <row r="7">
          <cell r="C7">
            <v>33650</v>
          </cell>
          <cell r="D7">
            <v>6963</v>
          </cell>
          <cell r="E7">
            <v>413</v>
          </cell>
          <cell r="F7">
            <v>532</v>
          </cell>
          <cell r="G7">
            <v>-7088</v>
          </cell>
          <cell r="H7">
            <v>0</v>
          </cell>
          <cell r="I7">
            <v>0</v>
          </cell>
          <cell r="J7">
            <v>0</v>
          </cell>
          <cell r="K7">
            <v>10015</v>
          </cell>
          <cell r="L7">
            <v>0</v>
          </cell>
          <cell r="M7">
            <v>0</v>
          </cell>
          <cell r="N7">
            <v>35026</v>
          </cell>
          <cell r="O7">
            <v>0</v>
          </cell>
          <cell r="P7">
            <v>0</v>
          </cell>
          <cell r="R7">
            <v>0</v>
          </cell>
          <cell r="S7">
            <v>0</v>
          </cell>
          <cell r="T7">
            <v>0</v>
          </cell>
        </row>
        <row r="8">
          <cell r="C8">
            <v>0</v>
          </cell>
          <cell r="D8">
            <v>1623</v>
          </cell>
          <cell r="E8">
            <v>-345</v>
          </cell>
          <cell r="F8">
            <v>22211</v>
          </cell>
          <cell r="G8">
            <v>686</v>
          </cell>
          <cell r="H8">
            <v>-9060</v>
          </cell>
          <cell r="I8">
            <v>185</v>
          </cell>
          <cell r="J8">
            <v>0</v>
          </cell>
          <cell r="K8">
            <v>-150</v>
          </cell>
          <cell r="L8">
            <v>1216</v>
          </cell>
          <cell r="M8">
            <v>346</v>
          </cell>
          <cell r="N8">
            <v>1251</v>
          </cell>
          <cell r="O8">
            <v>105</v>
          </cell>
          <cell r="P8">
            <v>0</v>
          </cell>
          <cell r="R8">
            <v>0</v>
          </cell>
          <cell r="S8">
            <v>0</v>
          </cell>
          <cell r="T8">
            <v>0</v>
          </cell>
        </row>
        <row r="9">
          <cell r="C9">
            <v>26382</v>
          </cell>
          <cell r="D9">
            <v>15486</v>
          </cell>
          <cell r="E9">
            <v>3748</v>
          </cell>
          <cell r="F9">
            <v>12067</v>
          </cell>
          <cell r="G9">
            <v>5006</v>
          </cell>
          <cell r="H9">
            <v>29740</v>
          </cell>
          <cell r="I9">
            <v>789</v>
          </cell>
          <cell r="J9">
            <v>2265</v>
          </cell>
          <cell r="K9">
            <v>4909</v>
          </cell>
          <cell r="L9">
            <v>2135</v>
          </cell>
          <cell r="M9">
            <v>156</v>
          </cell>
          <cell r="N9">
            <v>15289</v>
          </cell>
          <cell r="O9">
            <v>474</v>
          </cell>
          <cell r="P9">
            <v>0</v>
          </cell>
          <cell r="R9">
            <v>0</v>
          </cell>
          <cell r="S9">
            <v>0</v>
          </cell>
          <cell r="T9">
            <v>0</v>
          </cell>
        </row>
        <row r="10">
          <cell r="C10">
            <v>-573</v>
          </cell>
          <cell r="D10">
            <v>14366</v>
          </cell>
          <cell r="E10">
            <v>746</v>
          </cell>
          <cell r="F10">
            <v>17481</v>
          </cell>
          <cell r="G10">
            <v>3149</v>
          </cell>
          <cell r="H10">
            <v>17787</v>
          </cell>
          <cell r="I10">
            <v>0</v>
          </cell>
          <cell r="J10">
            <v>0</v>
          </cell>
          <cell r="K10">
            <v>51550</v>
          </cell>
          <cell r="L10">
            <v>1745</v>
          </cell>
          <cell r="M10">
            <v>0</v>
          </cell>
          <cell r="N10">
            <v>26126</v>
          </cell>
          <cell r="O10">
            <v>0</v>
          </cell>
          <cell r="P10">
            <v>0</v>
          </cell>
          <cell r="R10">
            <v>0</v>
          </cell>
          <cell r="S10">
            <v>0</v>
          </cell>
          <cell r="T10">
            <v>0</v>
          </cell>
        </row>
        <row r="11">
          <cell r="C11">
            <v>250</v>
          </cell>
          <cell r="D11">
            <v>37372</v>
          </cell>
          <cell r="E11">
            <v>960</v>
          </cell>
          <cell r="F11">
            <v>4551</v>
          </cell>
          <cell r="G11">
            <v>1165</v>
          </cell>
          <cell r="H11">
            <v>27539</v>
          </cell>
          <cell r="I11">
            <v>169</v>
          </cell>
          <cell r="J11">
            <v>1455</v>
          </cell>
          <cell r="K11">
            <v>2747</v>
          </cell>
          <cell r="L11">
            <v>292</v>
          </cell>
          <cell r="M11">
            <v>159</v>
          </cell>
          <cell r="N11">
            <v>528</v>
          </cell>
          <cell r="O11">
            <v>1216</v>
          </cell>
          <cell r="P11">
            <v>0</v>
          </cell>
          <cell r="R11">
            <v>0</v>
          </cell>
          <cell r="S11">
            <v>0</v>
          </cell>
          <cell r="T11">
            <v>0</v>
          </cell>
        </row>
        <row r="12">
          <cell r="C12">
            <v>8479</v>
          </cell>
          <cell r="D12">
            <v>3824</v>
          </cell>
          <cell r="E12">
            <v>1217</v>
          </cell>
          <cell r="F12">
            <v>4589</v>
          </cell>
          <cell r="G12">
            <v>7</v>
          </cell>
          <cell r="H12">
            <v>1291</v>
          </cell>
          <cell r="I12">
            <v>114</v>
          </cell>
          <cell r="J12">
            <v>0</v>
          </cell>
          <cell r="K12">
            <v>153</v>
          </cell>
          <cell r="L12">
            <v>-9146</v>
          </cell>
          <cell r="M12">
            <v>217</v>
          </cell>
          <cell r="N12">
            <v>49142</v>
          </cell>
          <cell r="O12">
            <v>722</v>
          </cell>
          <cell r="P12">
            <v>0</v>
          </cell>
          <cell r="R12">
            <v>0</v>
          </cell>
          <cell r="S12">
            <v>0</v>
          </cell>
          <cell r="T12">
            <v>0</v>
          </cell>
        </row>
        <row r="13">
          <cell r="C13">
            <v>5000</v>
          </cell>
          <cell r="D13">
            <v>0</v>
          </cell>
          <cell r="E13">
            <v>0</v>
          </cell>
          <cell r="F13">
            <v>7765</v>
          </cell>
          <cell r="G13">
            <v>448</v>
          </cell>
          <cell r="H13">
            <v>0</v>
          </cell>
          <cell r="I13">
            <v>0</v>
          </cell>
          <cell r="J13">
            <v>0</v>
          </cell>
          <cell r="K13">
            <v>547295</v>
          </cell>
          <cell r="L13">
            <v>1000</v>
          </cell>
          <cell r="M13">
            <v>0</v>
          </cell>
          <cell r="N13">
            <v>6165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T13">
            <v>0</v>
          </cell>
        </row>
        <row r="14">
          <cell r="C14">
            <v>0</v>
          </cell>
          <cell r="D14">
            <v>4475</v>
          </cell>
          <cell r="E14">
            <v>28552</v>
          </cell>
          <cell r="F14">
            <v>4038</v>
          </cell>
          <cell r="G14">
            <v>15498</v>
          </cell>
          <cell r="H14">
            <v>-20468</v>
          </cell>
          <cell r="I14">
            <v>110</v>
          </cell>
          <cell r="J14">
            <v>9368</v>
          </cell>
          <cell r="K14">
            <v>11515</v>
          </cell>
          <cell r="L14">
            <v>3430</v>
          </cell>
          <cell r="M14">
            <v>10704</v>
          </cell>
          <cell r="N14">
            <v>7732</v>
          </cell>
          <cell r="O14">
            <v>56332</v>
          </cell>
          <cell r="P14">
            <v>0</v>
          </cell>
          <cell r="R14">
            <v>0</v>
          </cell>
          <cell r="S14">
            <v>0</v>
          </cell>
          <cell r="T14">
            <v>0</v>
          </cell>
        </row>
        <row r="15">
          <cell r="C15">
            <v>9842</v>
          </cell>
          <cell r="D15">
            <v>40024</v>
          </cell>
          <cell r="E15">
            <v>23695</v>
          </cell>
          <cell r="F15">
            <v>0</v>
          </cell>
          <cell r="G15">
            <v>13002</v>
          </cell>
          <cell r="H15">
            <v>18435</v>
          </cell>
          <cell r="I15">
            <v>193</v>
          </cell>
          <cell r="J15">
            <v>1663</v>
          </cell>
          <cell r="K15">
            <v>73178</v>
          </cell>
          <cell r="L15">
            <v>603</v>
          </cell>
          <cell r="M15">
            <v>886</v>
          </cell>
          <cell r="N15">
            <v>19841</v>
          </cell>
          <cell r="O15">
            <v>6396</v>
          </cell>
          <cell r="P15">
            <v>0</v>
          </cell>
          <cell r="R15">
            <v>0</v>
          </cell>
          <cell r="S15">
            <v>0</v>
          </cell>
          <cell r="T15">
            <v>0</v>
          </cell>
        </row>
        <row r="16">
          <cell r="C16">
            <v>49307</v>
          </cell>
          <cell r="D16">
            <v>165031</v>
          </cell>
          <cell r="E16">
            <v>116</v>
          </cell>
          <cell r="F16">
            <v>14704</v>
          </cell>
          <cell r="G16">
            <v>1600</v>
          </cell>
          <cell r="H16">
            <v>34331</v>
          </cell>
          <cell r="I16">
            <v>-1608</v>
          </cell>
          <cell r="J16">
            <v>0</v>
          </cell>
          <cell r="K16">
            <v>-11855</v>
          </cell>
          <cell r="L16">
            <v>25606</v>
          </cell>
          <cell r="M16">
            <v>-50</v>
          </cell>
          <cell r="N16">
            <v>-85486</v>
          </cell>
          <cell r="O16">
            <v>31</v>
          </cell>
          <cell r="P16">
            <v>0</v>
          </cell>
          <cell r="R16">
            <v>0</v>
          </cell>
          <cell r="S16">
            <v>0</v>
          </cell>
          <cell r="T16">
            <v>0</v>
          </cell>
        </row>
        <row r="17">
          <cell r="C17">
            <v>0</v>
          </cell>
          <cell r="D17">
            <v>0</v>
          </cell>
          <cell r="E17">
            <v>13500</v>
          </cell>
          <cell r="F17">
            <v>0</v>
          </cell>
          <cell r="G17">
            <v>1250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T17">
            <v>0</v>
          </cell>
        </row>
        <row r="18">
          <cell r="C18">
            <v>457</v>
          </cell>
          <cell r="D18">
            <v>17362</v>
          </cell>
          <cell r="E18">
            <v>5125</v>
          </cell>
          <cell r="F18">
            <v>15934</v>
          </cell>
          <cell r="G18">
            <v>48193</v>
          </cell>
          <cell r="H18">
            <v>53848</v>
          </cell>
          <cell r="I18">
            <v>258</v>
          </cell>
          <cell r="J18">
            <v>1119</v>
          </cell>
          <cell r="K18">
            <v>2820</v>
          </cell>
          <cell r="L18">
            <v>816</v>
          </cell>
          <cell r="M18">
            <v>0</v>
          </cell>
          <cell r="N18">
            <v>36851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T18">
            <v>0</v>
          </cell>
        </row>
        <row r="19"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7497</v>
          </cell>
          <cell r="J19">
            <v>0</v>
          </cell>
          <cell r="K19">
            <v>10000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T19">
            <v>0</v>
          </cell>
        </row>
        <row r="20">
          <cell r="C20">
            <v>70800</v>
          </cell>
          <cell r="D20">
            <v>0</v>
          </cell>
          <cell r="E20">
            <v>0</v>
          </cell>
          <cell r="F20">
            <v>1417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T20">
            <v>0</v>
          </cell>
        </row>
        <row r="21">
          <cell r="C21">
            <v>0</v>
          </cell>
          <cell r="D21">
            <v>0</v>
          </cell>
          <cell r="E21">
            <v>4195</v>
          </cell>
          <cell r="F21">
            <v>24681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2519</v>
          </cell>
          <cell r="L21">
            <v>0</v>
          </cell>
          <cell r="M21">
            <v>178730</v>
          </cell>
          <cell r="N21">
            <v>18228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T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886698</v>
          </cell>
          <cell r="I22">
            <v>0</v>
          </cell>
          <cell r="J22">
            <v>19800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T22">
            <v>0</v>
          </cell>
        </row>
        <row r="23">
          <cell r="C23">
            <v>786</v>
          </cell>
          <cell r="D23">
            <v>1608</v>
          </cell>
          <cell r="E23">
            <v>275</v>
          </cell>
          <cell r="F23">
            <v>45513</v>
          </cell>
          <cell r="G23">
            <v>342174</v>
          </cell>
          <cell r="H23">
            <v>0</v>
          </cell>
          <cell r="I23">
            <v>82</v>
          </cell>
          <cell r="J23">
            <v>0</v>
          </cell>
          <cell r="K23">
            <v>2</v>
          </cell>
          <cell r="L23">
            <v>87</v>
          </cell>
          <cell r="M23">
            <v>0</v>
          </cell>
          <cell r="N23">
            <v>525849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T23">
            <v>0</v>
          </cell>
        </row>
        <row r="24">
          <cell r="C24">
            <v>0</v>
          </cell>
          <cell r="D24">
            <v>195562</v>
          </cell>
          <cell r="E24">
            <v>0</v>
          </cell>
          <cell r="F24">
            <v>190568</v>
          </cell>
          <cell r="G24">
            <v>303075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160012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T24">
            <v>0</v>
          </cell>
        </row>
        <row r="25">
          <cell r="C25">
            <v>581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47.36</v>
          </cell>
          <cell r="I25">
            <v>0</v>
          </cell>
          <cell r="J25">
            <v>0</v>
          </cell>
          <cell r="K25">
            <v>595.08000000000004</v>
          </cell>
          <cell r="L25">
            <v>0</v>
          </cell>
          <cell r="M25">
            <v>0</v>
          </cell>
          <cell r="N25">
            <v>1831318.72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T25">
            <v>0</v>
          </cell>
        </row>
        <row r="27">
          <cell r="C27">
            <v>289468</v>
          </cell>
          <cell r="D27">
            <v>1059614</v>
          </cell>
          <cell r="E27">
            <v>317403</v>
          </cell>
          <cell r="F27">
            <v>517809</v>
          </cell>
          <cell r="G27">
            <v>915816</v>
          </cell>
          <cell r="H27">
            <v>1176902.3600000001</v>
          </cell>
          <cell r="I27">
            <v>36708</v>
          </cell>
          <cell r="J27">
            <v>156674</v>
          </cell>
          <cell r="K27">
            <v>830361.08</v>
          </cell>
          <cell r="L27">
            <v>68059</v>
          </cell>
          <cell r="M27">
            <v>193427</v>
          </cell>
          <cell r="N27">
            <v>3117498.7199999997</v>
          </cell>
          <cell r="O27">
            <v>125410</v>
          </cell>
          <cell r="P27">
            <v>0</v>
          </cell>
          <cell r="R27">
            <v>0</v>
          </cell>
          <cell r="S27">
            <v>0</v>
          </cell>
          <cell r="T27">
            <v>0</v>
          </cell>
        </row>
        <row r="29">
          <cell r="G29">
            <v>0</v>
          </cell>
        </row>
        <row r="43">
          <cell r="S43">
            <v>0</v>
          </cell>
          <cell r="T43">
            <v>0</v>
          </cell>
        </row>
        <row r="44">
          <cell r="C44">
            <v>-457</v>
          </cell>
          <cell r="D44">
            <v>-17362</v>
          </cell>
          <cell r="E44">
            <v>-5125</v>
          </cell>
          <cell r="G44">
            <v>-48193</v>
          </cell>
          <cell r="H44">
            <v>113001</v>
          </cell>
          <cell r="I44">
            <v>-258</v>
          </cell>
          <cell r="J44">
            <v>-1119</v>
          </cell>
          <cell r="K44">
            <v>-2820</v>
          </cell>
          <cell r="L44">
            <v>-816</v>
          </cell>
          <cell r="M44">
            <v>0</v>
          </cell>
          <cell r="N44">
            <v>-36851</v>
          </cell>
          <cell r="O44">
            <v>0</v>
          </cell>
          <cell r="S44">
            <v>0</v>
          </cell>
          <cell r="T44">
            <v>0</v>
          </cell>
        </row>
        <row r="45">
          <cell r="S45">
            <v>0</v>
          </cell>
          <cell r="T45">
            <v>0</v>
          </cell>
        </row>
        <row r="46">
          <cell r="S46">
            <v>0</v>
          </cell>
          <cell r="T46">
            <v>0</v>
          </cell>
        </row>
        <row r="56">
          <cell r="C56">
            <v>-457</v>
          </cell>
          <cell r="D56">
            <v>-17362</v>
          </cell>
          <cell r="E56">
            <v>-5125</v>
          </cell>
          <cell r="G56">
            <v>-48193</v>
          </cell>
          <cell r="H56">
            <v>113001</v>
          </cell>
          <cell r="I56">
            <v>-258</v>
          </cell>
          <cell r="J56">
            <v>-1119</v>
          </cell>
          <cell r="K56">
            <v>-2820</v>
          </cell>
          <cell r="L56">
            <v>-816</v>
          </cell>
          <cell r="N56">
            <v>-36851</v>
          </cell>
          <cell r="S56">
            <v>0</v>
          </cell>
          <cell r="T56">
            <v>0</v>
          </cell>
        </row>
        <row r="58">
          <cell r="E58">
            <v>0</v>
          </cell>
          <cell r="F58">
            <v>-39947607.360000007</v>
          </cell>
          <cell r="I58" t="str">
            <v>Adjustments plus input = result</v>
          </cell>
        </row>
        <row r="59">
          <cell r="C59">
            <v>79286</v>
          </cell>
          <cell r="D59">
            <v>545682</v>
          </cell>
          <cell r="E59">
            <v>202703</v>
          </cell>
          <cell r="F59">
            <v>134206</v>
          </cell>
          <cell r="G59">
            <v>176536</v>
          </cell>
          <cell r="H59">
            <v>133067</v>
          </cell>
          <cell r="I59">
            <v>28499</v>
          </cell>
          <cell r="J59">
            <v>120206</v>
          </cell>
          <cell r="K59">
            <v>117231</v>
          </cell>
          <cell r="L59">
            <v>38215</v>
          </cell>
          <cell r="M59">
            <v>1965</v>
          </cell>
          <cell r="N59">
            <v>367247</v>
          </cell>
          <cell r="O59">
            <v>59314</v>
          </cell>
          <cell r="S59">
            <v>0</v>
          </cell>
          <cell r="T59">
            <v>0</v>
          </cell>
        </row>
        <row r="60">
          <cell r="C60">
            <v>2870</v>
          </cell>
          <cell r="D60">
            <v>11652</v>
          </cell>
          <cell r="E60">
            <v>30583</v>
          </cell>
          <cell r="F60">
            <v>12518</v>
          </cell>
          <cell r="G60">
            <v>3260</v>
          </cell>
          <cell r="H60">
            <v>2385</v>
          </cell>
          <cell r="I60">
            <v>394</v>
          </cell>
          <cell r="J60">
            <v>798</v>
          </cell>
          <cell r="K60">
            <v>5404</v>
          </cell>
          <cell r="L60">
            <v>4728</v>
          </cell>
          <cell r="M60">
            <v>314</v>
          </cell>
          <cell r="N60">
            <v>92762</v>
          </cell>
          <cell r="O60">
            <v>185</v>
          </cell>
          <cell r="S60">
            <v>0</v>
          </cell>
          <cell r="T60">
            <v>0</v>
          </cell>
        </row>
        <row r="61">
          <cell r="C61">
            <v>2351</v>
          </cell>
          <cell r="D61">
            <v>-1416</v>
          </cell>
          <cell r="E61">
            <v>1920</v>
          </cell>
          <cell r="F61">
            <v>5034</v>
          </cell>
          <cell r="G61">
            <v>7855</v>
          </cell>
          <cell r="H61">
            <v>1262</v>
          </cell>
          <cell r="I61">
            <v>26</v>
          </cell>
          <cell r="J61">
            <v>0</v>
          </cell>
          <cell r="K61">
            <v>2433</v>
          </cell>
          <cell r="L61">
            <v>-2668</v>
          </cell>
          <cell r="M61">
            <v>0</v>
          </cell>
          <cell r="N61">
            <v>9617</v>
          </cell>
          <cell r="O61">
            <v>635</v>
          </cell>
          <cell r="S61">
            <v>0</v>
          </cell>
          <cell r="T61">
            <v>0</v>
          </cell>
        </row>
        <row r="62">
          <cell r="C62">
            <v>33650</v>
          </cell>
          <cell r="D62">
            <v>6963</v>
          </cell>
          <cell r="E62">
            <v>413</v>
          </cell>
          <cell r="F62">
            <v>532</v>
          </cell>
          <cell r="G62">
            <v>-7088</v>
          </cell>
          <cell r="H62">
            <v>0</v>
          </cell>
          <cell r="I62">
            <v>0</v>
          </cell>
          <cell r="J62">
            <v>0</v>
          </cell>
          <cell r="K62">
            <v>10015</v>
          </cell>
          <cell r="L62">
            <v>0</v>
          </cell>
          <cell r="M62">
            <v>0</v>
          </cell>
          <cell r="N62">
            <v>35026</v>
          </cell>
          <cell r="O62">
            <v>0</v>
          </cell>
          <cell r="S62">
            <v>0</v>
          </cell>
          <cell r="T62">
            <v>0</v>
          </cell>
        </row>
        <row r="63">
          <cell r="C63">
            <v>0</v>
          </cell>
          <cell r="D63">
            <v>1623</v>
          </cell>
          <cell r="E63">
            <v>-345</v>
          </cell>
          <cell r="F63">
            <v>22211</v>
          </cell>
          <cell r="G63">
            <v>686</v>
          </cell>
          <cell r="H63">
            <v>-9060</v>
          </cell>
          <cell r="I63">
            <v>185</v>
          </cell>
          <cell r="J63">
            <v>0</v>
          </cell>
          <cell r="K63">
            <v>-150</v>
          </cell>
          <cell r="L63">
            <v>1216</v>
          </cell>
          <cell r="M63">
            <v>346</v>
          </cell>
          <cell r="N63">
            <v>1251</v>
          </cell>
          <cell r="O63">
            <v>105</v>
          </cell>
          <cell r="S63">
            <v>0</v>
          </cell>
          <cell r="T63">
            <v>0</v>
          </cell>
        </row>
        <row r="64">
          <cell r="C64">
            <v>26382</v>
          </cell>
          <cell r="D64">
            <v>15486</v>
          </cell>
          <cell r="E64">
            <v>3748</v>
          </cell>
          <cell r="F64">
            <v>12067</v>
          </cell>
          <cell r="G64">
            <v>5006</v>
          </cell>
          <cell r="H64">
            <v>29740</v>
          </cell>
          <cell r="I64">
            <v>789</v>
          </cell>
          <cell r="J64">
            <v>2265</v>
          </cell>
          <cell r="K64">
            <v>4909</v>
          </cell>
          <cell r="L64">
            <v>2135</v>
          </cell>
          <cell r="M64">
            <v>156</v>
          </cell>
          <cell r="N64">
            <v>15289</v>
          </cell>
          <cell r="O64">
            <v>474</v>
          </cell>
          <cell r="S64">
            <v>0</v>
          </cell>
          <cell r="T64">
            <v>0</v>
          </cell>
        </row>
        <row r="65">
          <cell r="C65">
            <v>-573</v>
          </cell>
          <cell r="D65">
            <v>14366</v>
          </cell>
          <cell r="E65">
            <v>746</v>
          </cell>
          <cell r="F65">
            <v>17481</v>
          </cell>
          <cell r="G65">
            <v>3149</v>
          </cell>
          <cell r="H65">
            <v>17787</v>
          </cell>
          <cell r="I65">
            <v>0</v>
          </cell>
          <cell r="J65">
            <v>0</v>
          </cell>
          <cell r="K65">
            <v>51550</v>
          </cell>
          <cell r="L65">
            <v>1745</v>
          </cell>
          <cell r="M65">
            <v>0</v>
          </cell>
          <cell r="N65">
            <v>26126</v>
          </cell>
          <cell r="O65">
            <v>0</v>
          </cell>
          <cell r="S65">
            <v>0</v>
          </cell>
          <cell r="T65">
            <v>0</v>
          </cell>
        </row>
        <row r="66">
          <cell r="C66">
            <v>250</v>
          </cell>
          <cell r="D66">
            <v>37372</v>
          </cell>
          <cell r="E66">
            <v>960</v>
          </cell>
          <cell r="F66">
            <v>4551</v>
          </cell>
          <cell r="G66">
            <v>1165</v>
          </cell>
          <cell r="H66">
            <v>27539</v>
          </cell>
          <cell r="I66">
            <v>169</v>
          </cell>
          <cell r="J66">
            <v>1455</v>
          </cell>
          <cell r="K66">
            <v>2747</v>
          </cell>
          <cell r="L66">
            <v>292</v>
          </cell>
          <cell r="M66">
            <v>159</v>
          </cell>
          <cell r="N66">
            <v>528</v>
          </cell>
          <cell r="O66">
            <v>1216</v>
          </cell>
          <cell r="S66">
            <v>0</v>
          </cell>
          <cell r="T66">
            <v>0</v>
          </cell>
        </row>
        <row r="67">
          <cell r="C67">
            <v>8479</v>
          </cell>
          <cell r="D67">
            <v>3824</v>
          </cell>
          <cell r="E67">
            <v>1217</v>
          </cell>
          <cell r="F67">
            <v>4589</v>
          </cell>
          <cell r="G67">
            <v>7</v>
          </cell>
          <cell r="H67">
            <v>1291</v>
          </cell>
          <cell r="I67">
            <v>114</v>
          </cell>
          <cell r="J67">
            <v>0</v>
          </cell>
          <cell r="K67">
            <v>153</v>
          </cell>
          <cell r="L67">
            <v>-9146</v>
          </cell>
          <cell r="M67">
            <v>217</v>
          </cell>
          <cell r="N67">
            <v>49142</v>
          </cell>
          <cell r="O67">
            <v>722</v>
          </cell>
          <cell r="S67">
            <v>0</v>
          </cell>
          <cell r="T67">
            <v>0</v>
          </cell>
        </row>
        <row r="68">
          <cell r="C68">
            <v>5000</v>
          </cell>
          <cell r="D68">
            <v>0</v>
          </cell>
          <cell r="E68">
            <v>0</v>
          </cell>
          <cell r="F68">
            <v>7765</v>
          </cell>
          <cell r="G68">
            <v>448</v>
          </cell>
          <cell r="H68">
            <v>0</v>
          </cell>
          <cell r="I68">
            <v>0</v>
          </cell>
          <cell r="J68">
            <v>0</v>
          </cell>
          <cell r="K68">
            <v>547295</v>
          </cell>
          <cell r="L68">
            <v>1000</v>
          </cell>
          <cell r="M68">
            <v>0</v>
          </cell>
          <cell r="N68">
            <v>6165</v>
          </cell>
          <cell r="O68">
            <v>0</v>
          </cell>
          <cell r="S68">
            <v>0</v>
          </cell>
          <cell r="T68">
            <v>0</v>
          </cell>
        </row>
        <row r="69">
          <cell r="C69">
            <v>0</v>
          </cell>
          <cell r="D69">
            <v>4475</v>
          </cell>
          <cell r="E69">
            <v>28552</v>
          </cell>
          <cell r="F69">
            <v>4038</v>
          </cell>
          <cell r="G69">
            <v>15498</v>
          </cell>
          <cell r="H69">
            <v>-20468</v>
          </cell>
          <cell r="I69">
            <v>110</v>
          </cell>
          <cell r="J69">
            <v>9368</v>
          </cell>
          <cell r="K69">
            <v>11515</v>
          </cell>
          <cell r="L69">
            <v>3430</v>
          </cell>
          <cell r="M69">
            <v>10704</v>
          </cell>
          <cell r="N69">
            <v>7732</v>
          </cell>
          <cell r="O69">
            <v>56332</v>
          </cell>
          <cell r="S69">
            <v>0</v>
          </cell>
          <cell r="T69">
            <v>0</v>
          </cell>
        </row>
        <row r="70">
          <cell r="C70">
            <v>9842</v>
          </cell>
          <cell r="D70">
            <v>40024</v>
          </cell>
          <cell r="E70">
            <v>23695</v>
          </cell>
          <cell r="F70">
            <v>0</v>
          </cell>
          <cell r="G70">
            <v>13002</v>
          </cell>
          <cell r="H70">
            <v>18435</v>
          </cell>
          <cell r="I70">
            <v>193</v>
          </cell>
          <cell r="J70">
            <v>1663</v>
          </cell>
          <cell r="K70">
            <v>73178</v>
          </cell>
          <cell r="L70">
            <v>603</v>
          </cell>
          <cell r="M70">
            <v>886</v>
          </cell>
          <cell r="N70">
            <v>19841</v>
          </cell>
          <cell r="O70">
            <v>6396</v>
          </cell>
          <cell r="S70">
            <v>0</v>
          </cell>
          <cell r="T70">
            <v>0</v>
          </cell>
        </row>
        <row r="71">
          <cell r="C71">
            <v>49307</v>
          </cell>
          <cell r="D71">
            <v>165031</v>
          </cell>
          <cell r="E71">
            <v>116</v>
          </cell>
          <cell r="F71">
            <v>14704</v>
          </cell>
          <cell r="G71">
            <v>1600</v>
          </cell>
          <cell r="H71">
            <v>34331</v>
          </cell>
          <cell r="I71">
            <v>-1608</v>
          </cell>
          <cell r="J71">
            <v>0</v>
          </cell>
          <cell r="K71">
            <v>-11855</v>
          </cell>
          <cell r="L71">
            <v>25606</v>
          </cell>
          <cell r="M71">
            <v>-50</v>
          </cell>
          <cell r="N71">
            <v>-85486</v>
          </cell>
          <cell r="O71">
            <v>31</v>
          </cell>
          <cell r="S71">
            <v>0</v>
          </cell>
          <cell r="T71">
            <v>0</v>
          </cell>
        </row>
        <row r="72">
          <cell r="C72">
            <v>0</v>
          </cell>
          <cell r="D72">
            <v>0</v>
          </cell>
          <cell r="E72">
            <v>13500</v>
          </cell>
          <cell r="F72">
            <v>0</v>
          </cell>
          <cell r="G72">
            <v>1250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S72">
            <v>0</v>
          </cell>
          <cell r="T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7497</v>
          </cell>
          <cell r="J73">
            <v>0</v>
          </cell>
          <cell r="K73">
            <v>10000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S73">
            <v>0</v>
          </cell>
          <cell r="T73">
            <v>0</v>
          </cell>
        </row>
        <row r="74">
          <cell r="C74">
            <v>70800</v>
          </cell>
          <cell r="D74">
            <v>0</v>
          </cell>
          <cell r="E74">
            <v>0</v>
          </cell>
          <cell r="F74">
            <v>1417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S74">
            <v>0</v>
          </cell>
          <cell r="T74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</row>
        <row r="76"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</row>
        <row r="78">
          <cell r="C78">
            <v>0</v>
          </cell>
          <cell r="D78">
            <v>0</v>
          </cell>
          <cell r="E78">
            <v>0</v>
          </cell>
          <cell r="F78">
            <v>15934</v>
          </cell>
          <cell r="G78">
            <v>0</v>
          </cell>
          <cell r="H78">
            <v>166849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S78">
            <v>0</v>
          </cell>
          <cell r="T78">
            <v>0</v>
          </cell>
        </row>
        <row r="80">
          <cell r="C80">
            <v>287644</v>
          </cell>
          <cell r="D80">
            <v>845082</v>
          </cell>
          <cell r="E80">
            <v>307808</v>
          </cell>
          <cell r="F80">
            <v>257047</v>
          </cell>
          <cell r="G80">
            <v>222374</v>
          </cell>
          <cell r="H80">
            <v>403158</v>
          </cell>
          <cell r="I80">
            <v>36368</v>
          </cell>
          <cell r="J80">
            <v>135755</v>
          </cell>
          <cell r="K80">
            <v>824425</v>
          </cell>
          <cell r="L80">
            <v>67156</v>
          </cell>
          <cell r="M80">
            <v>14697</v>
          </cell>
          <cell r="N80">
            <v>545240</v>
          </cell>
          <cell r="O80">
            <v>125410</v>
          </cell>
          <cell r="S80">
            <v>0</v>
          </cell>
          <cell r="T80">
            <v>0</v>
          </cell>
        </row>
        <row r="83">
          <cell r="C83">
            <v>0</v>
          </cell>
          <cell r="D83">
            <v>0</v>
          </cell>
          <cell r="E83">
            <v>4195</v>
          </cell>
          <cell r="F83">
            <v>24681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2519</v>
          </cell>
          <cell r="L83">
            <v>0</v>
          </cell>
          <cell r="M83">
            <v>178730</v>
          </cell>
          <cell r="N83">
            <v>18228</v>
          </cell>
          <cell r="O83">
            <v>0</v>
          </cell>
          <cell r="S83">
            <v>0</v>
          </cell>
          <cell r="T83">
            <v>0</v>
          </cell>
        </row>
        <row r="84">
          <cell r="C84">
            <v>287644</v>
          </cell>
          <cell r="D84">
            <v>845082</v>
          </cell>
          <cell r="E84">
            <v>312003</v>
          </cell>
          <cell r="F84">
            <v>281728</v>
          </cell>
          <cell r="G84">
            <v>222374</v>
          </cell>
          <cell r="H84">
            <v>403158</v>
          </cell>
          <cell r="I84">
            <v>36368</v>
          </cell>
          <cell r="J84">
            <v>135755</v>
          </cell>
          <cell r="K84">
            <v>826944</v>
          </cell>
          <cell r="L84">
            <v>67156</v>
          </cell>
          <cell r="M84">
            <v>193427</v>
          </cell>
          <cell r="N84">
            <v>563468</v>
          </cell>
          <cell r="O84">
            <v>125410</v>
          </cell>
          <cell r="S84">
            <v>0</v>
          </cell>
          <cell r="T84">
            <v>0</v>
          </cell>
        </row>
        <row r="87">
          <cell r="C87">
            <v>287644</v>
          </cell>
          <cell r="D87">
            <v>845082</v>
          </cell>
          <cell r="E87">
            <v>312003</v>
          </cell>
          <cell r="F87">
            <v>281728</v>
          </cell>
          <cell r="G87">
            <v>222374</v>
          </cell>
          <cell r="H87">
            <v>403158</v>
          </cell>
          <cell r="I87">
            <v>36368</v>
          </cell>
          <cell r="J87">
            <v>135755</v>
          </cell>
          <cell r="K87">
            <v>826944</v>
          </cell>
          <cell r="L87">
            <v>67156</v>
          </cell>
          <cell r="M87">
            <v>193427</v>
          </cell>
          <cell r="N87">
            <v>563468</v>
          </cell>
          <cell r="O87">
            <v>125410</v>
          </cell>
          <cell r="S87">
            <v>0</v>
          </cell>
          <cell r="T87">
            <v>0</v>
          </cell>
        </row>
        <row r="89"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886698</v>
          </cell>
          <cell r="I89">
            <v>0</v>
          </cell>
          <cell r="J89">
            <v>19800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S89">
            <v>0</v>
          </cell>
          <cell r="T89">
            <v>0</v>
          </cell>
        </row>
        <row r="90">
          <cell r="C90">
            <v>786</v>
          </cell>
          <cell r="D90">
            <v>1608</v>
          </cell>
          <cell r="E90">
            <v>275</v>
          </cell>
          <cell r="F90">
            <v>45513</v>
          </cell>
          <cell r="G90">
            <v>342174</v>
          </cell>
          <cell r="H90">
            <v>0</v>
          </cell>
          <cell r="I90">
            <v>82</v>
          </cell>
          <cell r="J90">
            <v>0</v>
          </cell>
          <cell r="K90">
            <v>2</v>
          </cell>
          <cell r="L90">
            <v>87</v>
          </cell>
          <cell r="M90">
            <v>0</v>
          </cell>
          <cell r="N90">
            <v>525849</v>
          </cell>
          <cell r="O90">
            <v>0</v>
          </cell>
          <cell r="S90">
            <v>0</v>
          </cell>
          <cell r="T90">
            <v>0</v>
          </cell>
        </row>
        <row r="92">
          <cell r="C92">
            <v>288430</v>
          </cell>
          <cell r="D92">
            <v>846690</v>
          </cell>
          <cell r="E92">
            <v>312278</v>
          </cell>
          <cell r="F92">
            <v>327241</v>
          </cell>
          <cell r="G92">
            <v>564548</v>
          </cell>
          <cell r="H92">
            <v>1289856</v>
          </cell>
          <cell r="I92">
            <v>36450</v>
          </cell>
          <cell r="J92">
            <v>155555</v>
          </cell>
          <cell r="K92">
            <v>826946</v>
          </cell>
          <cell r="L92">
            <v>67243</v>
          </cell>
          <cell r="M92">
            <v>193427</v>
          </cell>
          <cell r="N92">
            <v>1089317</v>
          </cell>
          <cell r="O92">
            <v>125410</v>
          </cell>
          <cell r="S92">
            <v>0</v>
          </cell>
          <cell r="T92">
            <v>0</v>
          </cell>
        </row>
        <row r="94">
          <cell r="C94">
            <v>0</v>
          </cell>
          <cell r="D94">
            <v>195562</v>
          </cell>
          <cell r="E94">
            <v>0</v>
          </cell>
          <cell r="F94">
            <v>190568</v>
          </cell>
          <cell r="G94">
            <v>303075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160012</v>
          </cell>
          <cell r="O94">
            <v>0</v>
          </cell>
          <cell r="S94">
            <v>0</v>
          </cell>
          <cell r="T94">
            <v>0</v>
          </cell>
        </row>
        <row r="95">
          <cell r="C95">
            <v>581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47.36</v>
          </cell>
          <cell r="I95">
            <v>0</v>
          </cell>
          <cell r="J95">
            <v>0</v>
          </cell>
          <cell r="K95">
            <v>595.08000000000004</v>
          </cell>
          <cell r="L95">
            <v>0</v>
          </cell>
          <cell r="M95">
            <v>0</v>
          </cell>
          <cell r="N95">
            <v>1831318.72</v>
          </cell>
          <cell r="O95">
            <v>0</v>
          </cell>
          <cell r="S95">
            <v>0</v>
          </cell>
          <cell r="T95">
            <v>0</v>
          </cell>
        </row>
        <row r="97">
          <cell r="C97">
            <v>289011</v>
          </cell>
          <cell r="D97">
            <v>1042252</v>
          </cell>
          <cell r="E97">
            <v>312278</v>
          </cell>
          <cell r="F97">
            <v>517809</v>
          </cell>
          <cell r="G97">
            <v>867623</v>
          </cell>
          <cell r="H97">
            <v>1289903.3600000001</v>
          </cell>
          <cell r="I97">
            <v>36450</v>
          </cell>
          <cell r="J97">
            <v>155555</v>
          </cell>
          <cell r="K97">
            <v>827541.08</v>
          </cell>
          <cell r="L97">
            <v>67243</v>
          </cell>
          <cell r="M97">
            <v>193427</v>
          </cell>
          <cell r="N97">
            <v>3080647.7199999997</v>
          </cell>
          <cell r="O97">
            <v>125410</v>
          </cell>
          <cell r="S97">
            <v>0</v>
          </cell>
          <cell r="T97">
            <v>0</v>
          </cell>
        </row>
        <row r="100">
          <cell r="C100" t="str">
            <v>CE</v>
          </cell>
          <cell r="D100" t="str">
            <v>CS</v>
          </cell>
          <cell r="E100" t="str">
            <v>FI</v>
          </cell>
          <cell r="F100" t="str">
            <v>HL</v>
          </cell>
          <cell r="G100" t="str">
            <v>IM</v>
          </cell>
          <cell r="H100" t="str">
            <v>IS</v>
          </cell>
          <cell r="I100" t="str">
            <v>LE</v>
          </cell>
          <cell r="J100" t="str">
            <v>LN</v>
          </cell>
          <cell r="K100" t="str">
            <v>MK</v>
          </cell>
          <cell r="L100" t="str">
            <v>PE</v>
          </cell>
          <cell r="M100" t="str">
            <v>RN</v>
          </cell>
          <cell r="N100" t="str">
            <v>SA</v>
          </cell>
          <cell r="O100" t="str">
            <v>TR</v>
          </cell>
        </row>
        <row r="101">
          <cell r="C101">
            <v>53573</v>
          </cell>
          <cell r="D101">
            <v>561418.54</v>
          </cell>
          <cell r="E101">
            <v>217260</v>
          </cell>
          <cell r="F101">
            <v>170741</v>
          </cell>
          <cell r="G101">
            <v>207288</v>
          </cell>
          <cell r="H101">
            <v>160736</v>
          </cell>
          <cell r="I101">
            <v>37106</v>
          </cell>
          <cell r="J101">
            <v>14019</v>
          </cell>
          <cell r="K101">
            <v>183721</v>
          </cell>
          <cell r="L101">
            <v>48880</v>
          </cell>
          <cell r="M101">
            <v>0</v>
          </cell>
          <cell r="N101">
            <v>405406</v>
          </cell>
          <cell r="O101">
            <v>19604</v>
          </cell>
          <cell r="P101">
            <v>0</v>
          </cell>
          <cell r="R101">
            <v>0</v>
          </cell>
          <cell r="S101">
            <v>0</v>
          </cell>
          <cell r="T101">
            <v>0</v>
          </cell>
        </row>
        <row r="102">
          <cell r="C102">
            <v>2088</v>
          </cell>
          <cell r="D102">
            <v>9105</v>
          </cell>
          <cell r="E102">
            <v>3566</v>
          </cell>
          <cell r="F102">
            <v>16287</v>
          </cell>
          <cell r="G102">
            <v>5391</v>
          </cell>
          <cell r="H102">
            <v>630</v>
          </cell>
          <cell r="I102">
            <v>409</v>
          </cell>
          <cell r="J102">
            <v>0</v>
          </cell>
          <cell r="K102">
            <v>2919</v>
          </cell>
          <cell r="L102">
            <v>763</v>
          </cell>
          <cell r="M102">
            <v>0</v>
          </cell>
          <cell r="N102">
            <v>52712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T102">
            <v>0</v>
          </cell>
        </row>
        <row r="103">
          <cell r="C103">
            <v>2833</v>
          </cell>
          <cell r="D103">
            <v>333</v>
          </cell>
          <cell r="E103">
            <v>3325</v>
          </cell>
          <cell r="F103">
            <v>5646</v>
          </cell>
          <cell r="G103">
            <v>8333</v>
          </cell>
          <cell r="H103">
            <v>6400</v>
          </cell>
          <cell r="I103">
            <v>630</v>
          </cell>
          <cell r="J103">
            <v>0</v>
          </cell>
          <cell r="K103">
            <v>8888.8799999999992</v>
          </cell>
          <cell r="L103">
            <v>5136</v>
          </cell>
          <cell r="M103">
            <v>0</v>
          </cell>
          <cell r="N103">
            <v>29137.67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T103">
            <v>0</v>
          </cell>
        </row>
        <row r="104">
          <cell r="C104">
            <v>0</v>
          </cell>
          <cell r="D104">
            <v>6673</v>
          </cell>
          <cell r="E104">
            <v>15150</v>
          </cell>
          <cell r="F104">
            <v>3668</v>
          </cell>
          <cell r="G104">
            <v>11859</v>
          </cell>
          <cell r="H104">
            <v>19610</v>
          </cell>
          <cell r="I104">
            <v>467</v>
          </cell>
          <cell r="J104">
            <v>0</v>
          </cell>
          <cell r="K104">
            <v>3407.4</v>
          </cell>
          <cell r="L104">
            <v>15917</v>
          </cell>
          <cell r="M104">
            <v>0</v>
          </cell>
          <cell r="N104">
            <v>53656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T104">
            <v>0</v>
          </cell>
        </row>
        <row r="105">
          <cell r="C105">
            <v>955</v>
          </cell>
          <cell r="D105">
            <v>3247</v>
          </cell>
          <cell r="E105">
            <v>417</v>
          </cell>
          <cell r="F105">
            <v>-3668</v>
          </cell>
          <cell r="G105">
            <v>1218</v>
          </cell>
          <cell r="H105">
            <v>19991</v>
          </cell>
          <cell r="I105">
            <v>254</v>
          </cell>
          <cell r="J105">
            <v>0</v>
          </cell>
          <cell r="K105">
            <v>44</v>
          </cell>
          <cell r="L105">
            <v>1342</v>
          </cell>
          <cell r="M105">
            <v>0</v>
          </cell>
          <cell r="N105">
            <v>1839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T105">
            <v>0</v>
          </cell>
        </row>
        <row r="106">
          <cell r="C106">
            <v>7473</v>
          </cell>
          <cell r="D106">
            <v>19790</v>
          </cell>
          <cell r="E106">
            <v>3400</v>
          </cell>
          <cell r="F106">
            <v>9417</v>
          </cell>
          <cell r="G106">
            <v>4724</v>
          </cell>
          <cell r="H106">
            <v>2516.67</v>
          </cell>
          <cell r="I106">
            <v>637</v>
          </cell>
          <cell r="J106">
            <v>0</v>
          </cell>
          <cell r="K106">
            <v>6248</v>
          </cell>
          <cell r="L106">
            <v>2438</v>
          </cell>
          <cell r="M106">
            <v>0</v>
          </cell>
          <cell r="N106">
            <v>16652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T106">
            <v>0</v>
          </cell>
        </row>
        <row r="107">
          <cell r="C107">
            <v>308</v>
          </cell>
          <cell r="D107">
            <v>14551</v>
          </cell>
          <cell r="E107">
            <v>2967</v>
          </cell>
          <cell r="F107">
            <v>10930</v>
          </cell>
          <cell r="G107">
            <v>2385</v>
          </cell>
          <cell r="H107">
            <v>1681</v>
          </cell>
          <cell r="I107">
            <v>263</v>
          </cell>
          <cell r="J107">
            <v>0</v>
          </cell>
          <cell r="K107">
            <v>42407.22</v>
          </cell>
          <cell r="L107">
            <v>2292</v>
          </cell>
          <cell r="M107">
            <v>0</v>
          </cell>
          <cell r="N107">
            <v>15690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T107">
            <v>0</v>
          </cell>
        </row>
        <row r="108">
          <cell r="C108">
            <v>742</v>
          </cell>
          <cell r="D108">
            <v>36943</v>
          </cell>
          <cell r="E108">
            <v>1233</v>
          </cell>
          <cell r="F108">
            <v>15167</v>
          </cell>
          <cell r="G108">
            <v>2782</v>
          </cell>
          <cell r="H108">
            <v>10183</v>
          </cell>
          <cell r="I108">
            <v>382</v>
          </cell>
          <cell r="J108">
            <v>0</v>
          </cell>
          <cell r="K108">
            <v>9010</v>
          </cell>
          <cell r="L108">
            <v>433</v>
          </cell>
          <cell r="M108">
            <v>0</v>
          </cell>
          <cell r="N108">
            <v>25263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T108">
            <v>0</v>
          </cell>
        </row>
        <row r="109">
          <cell r="C109">
            <v>4208</v>
          </cell>
          <cell r="D109">
            <v>1525</v>
          </cell>
          <cell r="E109">
            <v>417</v>
          </cell>
          <cell r="F109">
            <v>1876</v>
          </cell>
          <cell r="G109">
            <v>1567</v>
          </cell>
          <cell r="H109">
            <v>1143</v>
          </cell>
          <cell r="I109">
            <v>135</v>
          </cell>
          <cell r="J109">
            <v>0</v>
          </cell>
          <cell r="K109">
            <v>4984</v>
          </cell>
          <cell r="L109">
            <v>2958</v>
          </cell>
          <cell r="M109">
            <v>0</v>
          </cell>
          <cell r="N109">
            <v>99494.67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T109">
            <v>0</v>
          </cell>
        </row>
        <row r="110">
          <cell r="C110">
            <v>0</v>
          </cell>
          <cell r="D110">
            <v>0</v>
          </cell>
          <cell r="E110">
            <v>0</v>
          </cell>
          <cell r="F110">
            <v>27942</v>
          </cell>
          <cell r="G110">
            <v>3376</v>
          </cell>
          <cell r="H110">
            <v>0</v>
          </cell>
          <cell r="I110">
            <v>0</v>
          </cell>
          <cell r="J110">
            <v>0</v>
          </cell>
          <cell r="K110">
            <v>590398.07999999996</v>
          </cell>
          <cell r="L110">
            <v>1000</v>
          </cell>
          <cell r="M110">
            <v>0</v>
          </cell>
          <cell r="N110">
            <v>10207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T110">
            <v>0</v>
          </cell>
        </row>
        <row r="111">
          <cell r="C111">
            <v>2500</v>
          </cell>
          <cell r="D111">
            <v>250</v>
          </cell>
          <cell r="E111">
            <v>17708</v>
          </cell>
          <cell r="F111">
            <v>1667</v>
          </cell>
          <cell r="G111">
            <v>1557</v>
          </cell>
          <cell r="H111">
            <v>4416</v>
          </cell>
          <cell r="I111">
            <v>0</v>
          </cell>
          <cell r="J111">
            <v>0</v>
          </cell>
          <cell r="K111">
            <v>1500</v>
          </cell>
          <cell r="L111">
            <v>4167</v>
          </cell>
          <cell r="M111">
            <v>0</v>
          </cell>
          <cell r="N111">
            <v>11484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T111">
            <v>0</v>
          </cell>
        </row>
        <row r="112">
          <cell r="C112">
            <v>7697</v>
          </cell>
          <cell r="D112">
            <v>18849.330000000002</v>
          </cell>
          <cell r="E112">
            <v>9844</v>
          </cell>
          <cell r="F112">
            <v>0</v>
          </cell>
          <cell r="G112">
            <v>8879</v>
          </cell>
          <cell r="H112">
            <v>21833</v>
          </cell>
          <cell r="I112">
            <v>2839</v>
          </cell>
          <cell r="J112">
            <v>0</v>
          </cell>
          <cell r="K112">
            <v>83496</v>
          </cell>
          <cell r="L112">
            <v>5978</v>
          </cell>
          <cell r="M112">
            <v>0</v>
          </cell>
          <cell r="N112">
            <v>34626</v>
          </cell>
          <cell r="O112">
            <v>1389</v>
          </cell>
          <cell r="P112">
            <v>0</v>
          </cell>
          <cell r="R112">
            <v>0</v>
          </cell>
          <cell r="S112">
            <v>0</v>
          </cell>
          <cell r="T112">
            <v>0</v>
          </cell>
        </row>
        <row r="113">
          <cell r="C113">
            <v>50283</v>
          </cell>
          <cell r="D113">
            <v>58151.33</v>
          </cell>
          <cell r="E113">
            <v>3155</v>
          </cell>
          <cell r="F113">
            <v>13819</v>
          </cell>
          <cell r="G113">
            <v>6469</v>
          </cell>
          <cell r="H113">
            <v>52467</v>
          </cell>
          <cell r="I113">
            <v>1683</v>
          </cell>
          <cell r="J113">
            <v>0</v>
          </cell>
          <cell r="K113">
            <v>4243</v>
          </cell>
          <cell r="L113">
            <v>7258</v>
          </cell>
          <cell r="M113">
            <v>0</v>
          </cell>
          <cell r="N113">
            <v>22829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T113">
            <v>0</v>
          </cell>
        </row>
        <row r="114">
          <cell r="C114">
            <v>0</v>
          </cell>
          <cell r="D114">
            <v>375</v>
          </cell>
          <cell r="E114">
            <v>21125</v>
          </cell>
          <cell r="F114">
            <v>0</v>
          </cell>
          <cell r="G114">
            <v>1833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T114">
            <v>0</v>
          </cell>
        </row>
        <row r="115">
          <cell r="C115">
            <v>280</v>
          </cell>
          <cell r="D115">
            <v>30589</v>
          </cell>
          <cell r="E115">
            <v>5794</v>
          </cell>
          <cell r="F115">
            <v>18665</v>
          </cell>
          <cell r="G115">
            <v>27651</v>
          </cell>
          <cell r="H115">
            <v>128853</v>
          </cell>
          <cell r="I115">
            <v>94</v>
          </cell>
          <cell r="J115">
            <v>539</v>
          </cell>
          <cell r="K115">
            <v>0</v>
          </cell>
          <cell r="L115">
            <v>347</v>
          </cell>
          <cell r="M115">
            <v>0</v>
          </cell>
          <cell r="N115">
            <v>43783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T115">
            <v>0</v>
          </cell>
        </row>
        <row r="116">
          <cell r="C116">
            <v>0</v>
          </cell>
          <cell r="D116">
            <v>0</v>
          </cell>
          <cell r="E116">
            <v>0</v>
          </cell>
          <cell r="F116">
            <v>834</v>
          </cell>
          <cell r="G116">
            <v>7984</v>
          </cell>
          <cell r="H116">
            <v>0</v>
          </cell>
          <cell r="I116">
            <v>18833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2083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C117">
            <v>70833</v>
          </cell>
          <cell r="D117">
            <v>0</v>
          </cell>
          <cell r="E117">
            <v>0</v>
          </cell>
          <cell r="F117">
            <v>458</v>
          </cell>
          <cell r="G117">
            <v>1833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T117">
            <v>0</v>
          </cell>
        </row>
        <row r="118">
          <cell r="C118">
            <v>0</v>
          </cell>
          <cell r="D118">
            <v>4450</v>
          </cell>
          <cell r="E118">
            <v>0</v>
          </cell>
          <cell r="F118">
            <v>24167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199885.01</v>
          </cell>
          <cell r="N118">
            <v>14250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891750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C120">
            <v>0</v>
          </cell>
          <cell r="D120">
            <v>0</v>
          </cell>
          <cell r="E120">
            <v>0</v>
          </cell>
          <cell r="F120">
            <v>45512.55</v>
          </cell>
          <cell r="G120">
            <v>352673.57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574988.35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T120">
            <v>0</v>
          </cell>
        </row>
        <row r="121">
          <cell r="C121">
            <v>0</v>
          </cell>
          <cell r="D121">
            <v>355800</v>
          </cell>
          <cell r="E121">
            <v>0</v>
          </cell>
          <cell r="F121">
            <v>0</v>
          </cell>
          <cell r="G121">
            <v>5917877</v>
          </cell>
          <cell r="H121">
            <v>0</v>
          </cell>
          <cell r="I121">
            <v>0</v>
          </cell>
          <cell r="J121">
            <v>3982180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T122">
            <v>0</v>
          </cell>
        </row>
        <row r="124">
          <cell r="C124">
            <v>203773</v>
          </cell>
          <cell r="D124">
            <v>1122050.2</v>
          </cell>
          <cell r="E124">
            <v>305361</v>
          </cell>
          <cell r="G124">
            <v>6575679.5700000003</v>
          </cell>
          <cell r="H124">
            <v>1322209.67</v>
          </cell>
          <cell r="I124">
            <v>63732</v>
          </cell>
          <cell r="J124">
            <v>3996738</v>
          </cell>
          <cell r="K124">
            <v>941266.58</v>
          </cell>
          <cell r="L124">
            <v>98909</v>
          </cell>
          <cell r="N124">
            <v>1414100.69</v>
          </cell>
          <cell r="S124">
            <v>0</v>
          </cell>
          <cell r="T124">
            <v>0</v>
          </cell>
        </row>
        <row r="126">
          <cell r="G126">
            <v>0</v>
          </cell>
        </row>
        <row r="140">
          <cell r="S140">
            <v>0</v>
          </cell>
          <cell r="T140">
            <v>0</v>
          </cell>
        </row>
        <row r="141">
          <cell r="C141">
            <v>-280</v>
          </cell>
          <cell r="D141">
            <v>-30589</v>
          </cell>
          <cell r="E141">
            <v>-5794</v>
          </cell>
          <cell r="G141">
            <v>-27651</v>
          </cell>
          <cell r="H141">
            <v>109077</v>
          </cell>
          <cell r="I141">
            <v>-94</v>
          </cell>
          <cell r="J141">
            <v>-539</v>
          </cell>
          <cell r="K141">
            <v>0</v>
          </cell>
          <cell r="L141">
            <v>-347</v>
          </cell>
          <cell r="N141">
            <v>-43783</v>
          </cell>
          <cell r="O141">
            <v>0</v>
          </cell>
          <cell r="S141">
            <v>0</v>
          </cell>
          <cell r="T141">
            <v>0</v>
          </cell>
        </row>
        <row r="142">
          <cell r="S142">
            <v>0</v>
          </cell>
          <cell r="T142">
            <v>0</v>
          </cell>
        </row>
        <row r="143">
          <cell r="S143">
            <v>0</v>
          </cell>
          <cell r="T143">
            <v>0</v>
          </cell>
        </row>
        <row r="150">
          <cell r="C150">
            <v>-280</v>
          </cell>
          <cell r="D150">
            <v>-30589</v>
          </cell>
          <cell r="E150">
            <v>-5794</v>
          </cell>
          <cell r="G150">
            <v>-27651</v>
          </cell>
          <cell r="H150">
            <v>109077</v>
          </cell>
          <cell r="I150">
            <v>-94</v>
          </cell>
          <cell r="J150">
            <v>-539</v>
          </cell>
          <cell r="K150">
            <v>0</v>
          </cell>
          <cell r="L150">
            <v>-347</v>
          </cell>
          <cell r="N150">
            <v>-43783</v>
          </cell>
          <cell r="S150">
            <v>0</v>
          </cell>
          <cell r="T150">
            <v>0</v>
          </cell>
        </row>
        <row r="152">
          <cell r="E152">
            <v>0</v>
          </cell>
          <cell r="I152" t="str">
            <v>Adjustments plus input = result</v>
          </cell>
        </row>
        <row r="153">
          <cell r="C153">
            <v>53573</v>
          </cell>
          <cell r="D153">
            <v>561418.54</v>
          </cell>
          <cell r="E153">
            <v>217260</v>
          </cell>
          <cell r="F153">
            <v>170741</v>
          </cell>
          <cell r="G153">
            <v>207288</v>
          </cell>
          <cell r="H153">
            <v>160736</v>
          </cell>
          <cell r="I153">
            <v>37106</v>
          </cell>
          <cell r="J153">
            <v>14019</v>
          </cell>
          <cell r="K153">
            <v>183721</v>
          </cell>
          <cell r="L153">
            <v>48880</v>
          </cell>
          <cell r="M153">
            <v>0</v>
          </cell>
          <cell r="N153">
            <v>405406</v>
          </cell>
          <cell r="O153">
            <v>19604</v>
          </cell>
          <cell r="S153">
            <v>0</v>
          </cell>
          <cell r="T153">
            <v>0</v>
          </cell>
        </row>
        <row r="154">
          <cell r="C154">
            <v>2088</v>
          </cell>
          <cell r="D154">
            <v>9105</v>
          </cell>
          <cell r="E154">
            <v>3566</v>
          </cell>
          <cell r="F154">
            <v>16287</v>
          </cell>
          <cell r="G154">
            <v>5391</v>
          </cell>
          <cell r="H154">
            <v>630</v>
          </cell>
          <cell r="I154">
            <v>409</v>
          </cell>
          <cell r="J154">
            <v>0</v>
          </cell>
          <cell r="K154">
            <v>2919</v>
          </cell>
          <cell r="L154">
            <v>763</v>
          </cell>
          <cell r="M154">
            <v>0</v>
          </cell>
          <cell r="N154">
            <v>52712</v>
          </cell>
          <cell r="O154">
            <v>0</v>
          </cell>
          <cell r="S154">
            <v>0</v>
          </cell>
          <cell r="T154">
            <v>0</v>
          </cell>
        </row>
        <row r="155">
          <cell r="C155">
            <v>2833</v>
          </cell>
          <cell r="D155">
            <v>333</v>
          </cell>
          <cell r="E155">
            <v>3325</v>
          </cell>
          <cell r="F155">
            <v>5646</v>
          </cell>
          <cell r="G155">
            <v>8333</v>
          </cell>
          <cell r="H155">
            <v>6400</v>
          </cell>
          <cell r="I155">
            <v>630</v>
          </cell>
          <cell r="J155">
            <v>0</v>
          </cell>
          <cell r="K155">
            <v>8888.8799999999992</v>
          </cell>
          <cell r="L155">
            <v>5136</v>
          </cell>
          <cell r="M155">
            <v>0</v>
          </cell>
          <cell r="N155">
            <v>29137.67</v>
          </cell>
          <cell r="O155">
            <v>0</v>
          </cell>
          <cell r="S155">
            <v>0</v>
          </cell>
          <cell r="T155">
            <v>0</v>
          </cell>
        </row>
        <row r="156">
          <cell r="C156">
            <v>0</v>
          </cell>
          <cell r="D156">
            <v>6673</v>
          </cell>
          <cell r="E156">
            <v>15150</v>
          </cell>
          <cell r="F156">
            <v>3668</v>
          </cell>
          <cell r="G156">
            <v>11859</v>
          </cell>
          <cell r="H156">
            <v>19610</v>
          </cell>
          <cell r="I156">
            <v>467</v>
          </cell>
          <cell r="J156">
            <v>0</v>
          </cell>
          <cell r="K156">
            <v>3407.4</v>
          </cell>
          <cell r="L156">
            <v>15917</v>
          </cell>
          <cell r="M156">
            <v>0</v>
          </cell>
          <cell r="N156">
            <v>53656</v>
          </cell>
          <cell r="O156">
            <v>0</v>
          </cell>
          <cell r="S156">
            <v>0</v>
          </cell>
          <cell r="T156">
            <v>0</v>
          </cell>
        </row>
        <row r="157">
          <cell r="C157">
            <v>955</v>
          </cell>
          <cell r="D157">
            <v>3247</v>
          </cell>
          <cell r="E157">
            <v>417</v>
          </cell>
          <cell r="F157">
            <v>-3668</v>
          </cell>
          <cell r="G157">
            <v>1218</v>
          </cell>
          <cell r="H157">
            <v>19991</v>
          </cell>
          <cell r="I157">
            <v>254</v>
          </cell>
          <cell r="J157">
            <v>0</v>
          </cell>
          <cell r="K157">
            <v>44</v>
          </cell>
          <cell r="L157">
            <v>1342</v>
          </cell>
          <cell r="M157">
            <v>0</v>
          </cell>
          <cell r="N157">
            <v>1839</v>
          </cell>
          <cell r="O157">
            <v>0</v>
          </cell>
          <cell r="S157">
            <v>0</v>
          </cell>
          <cell r="T157">
            <v>0</v>
          </cell>
        </row>
        <row r="158">
          <cell r="C158">
            <v>7473</v>
          </cell>
          <cell r="D158">
            <v>19790</v>
          </cell>
          <cell r="E158">
            <v>3400</v>
          </cell>
          <cell r="F158">
            <v>9417</v>
          </cell>
          <cell r="G158">
            <v>4724</v>
          </cell>
          <cell r="H158">
            <v>2516.67</v>
          </cell>
          <cell r="I158">
            <v>637</v>
          </cell>
          <cell r="J158">
            <v>0</v>
          </cell>
          <cell r="K158">
            <v>6248</v>
          </cell>
          <cell r="L158">
            <v>2438</v>
          </cell>
          <cell r="M158">
            <v>0</v>
          </cell>
          <cell r="N158">
            <v>16652</v>
          </cell>
          <cell r="O158">
            <v>0</v>
          </cell>
          <cell r="S158">
            <v>0</v>
          </cell>
          <cell r="T158">
            <v>0</v>
          </cell>
        </row>
        <row r="159">
          <cell r="C159">
            <v>308</v>
          </cell>
          <cell r="D159">
            <v>14551</v>
          </cell>
          <cell r="E159">
            <v>2967</v>
          </cell>
          <cell r="F159">
            <v>10930</v>
          </cell>
          <cell r="G159">
            <v>2385</v>
          </cell>
          <cell r="H159">
            <v>1681</v>
          </cell>
          <cell r="I159">
            <v>263</v>
          </cell>
          <cell r="J159">
            <v>0</v>
          </cell>
          <cell r="K159">
            <v>42407.22</v>
          </cell>
          <cell r="L159">
            <v>2292</v>
          </cell>
          <cell r="M159">
            <v>0</v>
          </cell>
          <cell r="N159">
            <v>15690</v>
          </cell>
          <cell r="O159">
            <v>0</v>
          </cell>
          <cell r="S159">
            <v>0</v>
          </cell>
          <cell r="T159">
            <v>0</v>
          </cell>
        </row>
        <row r="160">
          <cell r="C160">
            <v>742</v>
          </cell>
          <cell r="D160">
            <v>36943</v>
          </cell>
          <cell r="E160">
            <v>1233</v>
          </cell>
          <cell r="F160">
            <v>15167</v>
          </cell>
          <cell r="G160">
            <v>2782</v>
          </cell>
          <cell r="H160">
            <v>10183</v>
          </cell>
          <cell r="I160">
            <v>382</v>
          </cell>
          <cell r="J160">
            <v>0</v>
          </cell>
          <cell r="K160">
            <v>9010</v>
          </cell>
          <cell r="L160">
            <v>433</v>
          </cell>
          <cell r="M160">
            <v>0</v>
          </cell>
          <cell r="N160">
            <v>25263</v>
          </cell>
          <cell r="O160">
            <v>0</v>
          </cell>
          <cell r="S160">
            <v>0</v>
          </cell>
          <cell r="T160">
            <v>0</v>
          </cell>
        </row>
        <row r="161">
          <cell r="C161">
            <v>4208</v>
          </cell>
          <cell r="D161">
            <v>1525</v>
          </cell>
          <cell r="E161">
            <v>417</v>
          </cell>
          <cell r="F161">
            <v>1876</v>
          </cell>
          <cell r="G161">
            <v>1567</v>
          </cell>
          <cell r="H161">
            <v>1143</v>
          </cell>
          <cell r="I161">
            <v>135</v>
          </cell>
          <cell r="J161">
            <v>0</v>
          </cell>
          <cell r="K161">
            <v>4984</v>
          </cell>
          <cell r="L161">
            <v>2958</v>
          </cell>
          <cell r="M161">
            <v>0</v>
          </cell>
          <cell r="N161">
            <v>99494.67</v>
          </cell>
          <cell r="O161">
            <v>0</v>
          </cell>
          <cell r="S161">
            <v>0</v>
          </cell>
          <cell r="T161">
            <v>0</v>
          </cell>
        </row>
        <row r="162">
          <cell r="C162">
            <v>0</v>
          </cell>
          <cell r="D162">
            <v>0</v>
          </cell>
          <cell r="E162">
            <v>0</v>
          </cell>
          <cell r="F162">
            <v>27942</v>
          </cell>
          <cell r="G162">
            <v>3376</v>
          </cell>
          <cell r="H162">
            <v>0</v>
          </cell>
          <cell r="I162">
            <v>0</v>
          </cell>
          <cell r="J162">
            <v>0</v>
          </cell>
          <cell r="K162">
            <v>590398.07999999996</v>
          </cell>
          <cell r="L162">
            <v>1000</v>
          </cell>
          <cell r="M162">
            <v>0</v>
          </cell>
          <cell r="N162">
            <v>10207</v>
          </cell>
          <cell r="O162">
            <v>0</v>
          </cell>
          <cell r="S162">
            <v>0</v>
          </cell>
          <cell r="T162">
            <v>0</v>
          </cell>
        </row>
        <row r="163">
          <cell r="C163">
            <v>2500</v>
          </cell>
          <cell r="D163">
            <v>250</v>
          </cell>
          <cell r="E163">
            <v>17708</v>
          </cell>
          <cell r="F163">
            <v>1667</v>
          </cell>
          <cell r="G163">
            <v>1557</v>
          </cell>
          <cell r="H163">
            <v>4416</v>
          </cell>
          <cell r="I163">
            <v>0</v>
          </cell>
          <cell r="J163">
            <v>0</v>
          </cell>
          <cell r="K163">
            <v>1500</v>
          </cell>
          <cell r="L163">
            <v>4167</v>
          </cell>
          <cell r="M163">
            <v>0</v>
          </cell>
          <cell r="N163">
            <v>11484</v>
          </cell>
          <cell r="O163">
            <v>0</v>
          </cell>
          <cell r="S163">
            <v>0</v>
          </cell>
          <cell r="T163">
            <v>0</v>
          </cell>
        </row>
        <row r="164">
          <cell r="C164">
            <v>7697</v>
          </cell>
          <cell r="D164">
            <v>18849.330000000002</v>
          </cell>
          <cell r="E164">
            <v>9844</v>
          </cell>
          <cell r="F164">
            <v>0</v>
          </cell>
          <cell r="G164">
            <v>8879</v>
          </cell>
          <cell r="H164">
            <v>21833</v>
          </cell>
          <cell r="I164">
            <v>2839</v>
          </cell>
          <cell r="J164">
            <v>0</v>
          </cell>
          <cell r="K164">
            <v>83496</v>
          </cell>
          <cell r="L164">
            <v>5978</v>
          </cell>
          <cell r="M164">
            <v>0</v>
          </cell>
          <cell r="N164">
            <v>34626</v>
          </cell>
          <cell r="O164">
            <v>1389</v>
          </cell>
          <cell r="S164">
            <v>0</v>
          </cell>
          <cell r="T164">
            <v>0</v>
          </cell>
        </row>
        <row r="165">
          <cell r="C165">
            <v>50283</v>
          </cell>
          <cell r="D165">
            <v>58151.33</v>
          </cell>
          <cell r="E165">
            <v>3155</v>
          </cell>
          <cell r="F165">
            <v>13819</v>
          </cell>
          <cell r="G165">
            <v>6469</v>
          </cell>
          <cell r="H165">
            <v>52467</v>
          </cell>
          <cell r="I165">
            <v>1683</v>
          </cell>
          <cell r="J165">
            <v>0</v>
          </cell>
          <cell r="K165">
            <v>4243</v>
          </cell>
          <cell r="L165">
            <v>7258</v>
          </cell>
          <cell r="M165">
            <v>0</v>
          </cell>
          <cell r="N165">
            <v>22829</v>
          </cell>
          <cell r="O165">
            <v>0</v>
          </cell>
          <cell r="S165">
            <v>0</v>
          </cell>
          <cell r="T165">
            <v>0</v>
          </cell>
        </row>
        <row r="166">
          <cell r="C166">
            <v>0</v>
          </cell>
          <cell r="D166">
            <v>375</v>
          </cell>
          <cell r="E166">
            <v>21125</v>
          </cell>
          <cell r="F166">
            <v>0</v>
          </cell>
          <cell r="G166">
            <v>1833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S166">
            <v>0</v>
          </cell>
          <cell r="T166">
            <v>0</v>
          </cell>
        </row>
        <row r="167">
          <cell r="C167">
            <v>0</v>
          </cell>
          <cell r="D167">
            <v>0</v>
          </cell>
          <cell r="E167">
            <v>0</v>
          </cell>
          <cell r="F167">
            <v>834</v>
          </cell>
          <cell r="G167">
            <v>7984</v>
          </cell>
          <cell r="H167">
            <v>0</v>
          </cell>
          <cell r="I167">
            <v>18833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2083</v>
          </cell>
          <cell r="O167">
            <v>0</v>
          </cell>
          <cell r="S167">
            <v>0</v>
          </cell>
          <cell r="T167">
            <v>0</v>
          </cell>
        </row>
        <row r="168">
          <cell r="C168">
            <v>70833</v>
          </cell>
          <cell r="D168">
            <v>0</v>
          </cell>
          <cell r="E168">
            <v>0</v>
          </cell>
          <cell r="F168">
            <v>458</v>
          </cell>
          <cell r="G168">
            <v>1833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S168">
            <v>0</v>
          </cell>
          <cell r="T168">
            <v>0</v>
          </cell>
        </row>
        <row r="169">
          <cell r="C169">
            <v>0</v>
          </cell>
          <cell r="D169">
            <v>0</v>
          </cell>
          <cell r="E169">
            <v>0</v>
          </cell>
          <cell r="F169">
            <v>18665</v>
          </cell>
          <cell r="G169">
            <v>0</v>
          </cell>
          <cell r="H169">
            <v>237930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S169">
            <v>0</v>
          </cell>
          <cell r="T169">
            <v>0</v>
          </cell>
        </row>
        <row r="171">
          <cell r="C171">
            <v>203493</v>
          </cell>
          <cell r="D171">
            <v>731211.2</v>
          </cell>
          <cell r="E171">
            <v>299567</v>
          </cell>
          <cell r="F171">
            <v>293449</v>
          </cell>
          <cell r="G171">
            <v>277478</v>
          </cell>
          <cell r="H171">
            <v>539536.67000000004</v>
          </cell>
          <cell r="I171">
            <v>63638</v>
          </cell>
          <cell r="J171">
            <v>14019</v>
          </cell>
          <cell r="K171">
            <v>941266.58</v>
          </cell>
          <cell r="L171">
            <v>98562</v>
          </cell>
          <cell r="M171">
            <v>0</v>
          </cell>
          <cell r="N171">
            <v>781079.34</v>
          </cell>
          <cell r="O171">
            <v>20993</v>
          </cell>
          <cell r="S171">
            <v>0</v>
          </cell>
          <cell r="T171">
            <v>0</v>
          </cell>
        </row>
        <row r="173">
          <cell r="C173">
            <v>0</v>
          </cell>
          <cell r="D173">
            <v>4450</v>
          </cell>
          <cell r="E173">
            <v>0</v>
          </cell>
          <cell r="F173">
            <v>24167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199885.01</v>
          </cell>
          <cell r="N173">
            <v>14250</v>
          </cell>
          <cell r="O173">
            <v>0</v>
          </cell>
          <cell r="S173">
            <v>0</v>
          </cell>
          <cell r="T173">
            <v>0</v>
          </cell>
        </row>
        <row r="175">
          <cell r="C175">
            <v>203493</v>
          </cell>
          <cell r="D175">
            <v>735661.2</v>
          </cell>
          <cell r="E175">
            <v>299567</v>
          </cell>
          <cell r="F175">
            <v>317616</v>
          </cell>
          <cell r="G175">
            <v>277478</v>
          </cell>
          <cell r="H175">
            <v>539536.67000000004</v>
          </cell>
          <cell r="I175">
            <v>63638</v>
          </cell>
          <cell r="J175">
            <v>14019</v>
          </cell>
          <cell r="K175">
            <v>941266.58</v>
          </cell>
          <cell r="L175">
            <v>98562</v>
          </cell>
          <cell r="M175">
            <v>199885.01</v>
          </cell>
          <cell r="N175">
            <v>795329.34</v>
          </cell>
          <cell r="O175">
            <v>20993</v>
          </cell>
          <cell r="S175">
            <v>0</v>
          </cell>
          <cell r="T175">
            <v>0</v>
          </cell>
        </row>
        <row r="178">
          <cell r="C178">
            <v>203493</v>
          </cell>
          <cell r="D178">
            <v>735661.2</v>
          </cell>
          <cell r="E178">
            <v>299567</v>
          </cell>
          <cell r="F178">
            <v>317616</v>
          </cell>
          <cell r="G178">
            <v>277478</v>
          </cell>
          <cell r="H178">
            <v>539536.67000000004</v>
          </cell>
          <cell r="I178">
            <v>63638</v>
          </cell>
          <cell r="J178">
            <v>14019</v>
          </cell>
          <cell r="K178">
            <v>941266.58</v>
          </cell>
          <cell r="L178">
            <v>98562</v>
          </cell>
          <cell r="M178">
            <v>199885.01</v>
          </cell>
          <cell r="N178">
            <v>795329.34</v>
          </cell>
          <cell r="O178">
            <v>20993</v>
          </cell>
          <cell r="S178">
            <v>0</v>
          </cell>
          <cell r="T178">
            <v>0</v>
          </cell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891750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T180">
            <v>0</v>
          </cell>
        </row>
        <row r="181">
          <cell r="C181">
            <v>0</v>
          </cell>
          <cell r="D181">
            <v>0</v>
          </cell>
          <cell r="E181">
            <v>0</v>
          </cell>
          <cell r="F181">
            <v>45512.55</v>
          </cell>
          <cell r="G181">
            <v>352673.57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574988.35</v>
          </cell>
          <cell r="O181">
            <v>0</v>
          </cell>
          <cell r="S181">
            <v>0</v>
          </cell>
          <cell r="T181">
            <v>0</v>
          </cell>
        </row>
        <row r="183">
          <cell r="C183">
            <v>203493</v>
          </cell>
          <cell r="D183">
            <v>735661.2</v>
          </cell>
          <cell r="E183">
            <v>299567</v>
          </cell>
          <cell r="F183">
            <v>363128.55</v>
          </cell>
          <cell r="G183">
            <v>630151.57000000007</v>
          </cell>
          <cell r="H183">
            <v>1431286.67</v>
          </cell>
          <cell r="I183">
            <v>63638</v>
          </cell>
          <cell r="J183">
            <v>14019</v>
          </cell>
          <cell r="K183">
            <v>941266.58</v>
          </cell>
          <cell r="L183">
            <v>98562</v>
          </cell>
          <cell r="M183">
            <v>199885.01</v>
          </cell>
          <cell r="N183">
            <v>1370317.69</v>
          </cell>
          <cell r="O183">
            <v>20993</v>
          </cell>
          <cell r="S183">
            <v>0</v>
          </cell>
          <cell r="T183">
            <v>0</v>
          </cell>
        </row>
        <row r="185">
          <cell r="C185">
            <v>0</v>
          </cell>
          <cell r="D185">
            <v>355800</v>
          </cell>
          <cell r="E185">
            <v>0</v>
          </cell>
          <cell r="F185">
            <v>0</v>
          </cell>
          <cell r="G185">
            <v>5917877</v>
          </cell>
          <cell r="H185">
            <v>0</v>
          </cell>
          <cell r="I185">
            <v>0</v>
          </cell>
          <cell r="J185">
            <v>3982180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0</v>
          </cell>
        </row>
        <row r="186"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0</v>
          </cell>
        </row>
        <row r="188">
          <cell r="C188">
            <v>203493</v>
          </cell>
          <cell r="D188">
            <v>1091461.2</v>
          </cell>
          <cell r="E188">
            <v>299567</v>
          </cell>
          <cell r="F188">
            <v>363128.55</v>
          </cell>
          <cell r="G188">
            <v>6548028.5700000003</v>
          </cell>
          <cell r="H188">
            <v>1431286.67</v>
          </cell>
          <cell r="I188">
            <v>63638</v>
          </cell>
          <cell r="J188">
            <v>3996199</v>
          </cell>
          <cell r="K188">
            <v>941266.58</v>
          </cell>
          <cell r="L188">
            <v>98562</v>
          </cell>
          <cell r="M188">
            <v>199885.01</v>
          </cell>
          <cell r="N188">
            <v>1370317.69</v>
          </cell>
          <cell r="O188">
            <v>20993</v>
          </cell>
          <cell r="S188">
            <v>0</v>
          </cell>
          <cell r="T188">
            <v>0</v>
          </cell>
        </row>
        <row r="191">
          <cell r="C191" t="str">
            <v>CE</v>
          </cell>
          <cell r="D191" t="str">
            <v>CS</v>
          </cell>
          <cell r="E191" t="str">
            <v>FI</v>
          </cell>
          <cell r="F191" t="str">
            <v>HL</v>
          </cell>
          <cell r="G191" t="str">
            <v>IM</v>
          </cell>
          <cell r="H191" t="str">
            <v>IS</v>
          </cell>
          <cell r="I191" t="str">
            <v>LE</v>
          </cell>
          <cell r="J191" t="str">
            <v>LN</v>
          </cell>
          <cell r="K191" t="str">
            <v>MK</v>
          </cell>
          <cell r="L191" t="str">
            <v>PE</v>
          </cell>
          <cell r="M191" t="str">
            <v>RN</v>
          </cell>
          <cell r="N191" t="str">
            <v>SA</v>
          </cell>
          <cell r="O191" t="str">
            <v>TR</v>
          </cell>
          <cell r="P191" t="str">
            <v>unknown</v>
          </cell>
        </row>
        <row r="192">
          <cell r="C192">
            <v>640678.5</v>
          </cell>
          <cell r="D192">
            <v>6744831.8099999996</v>
          </cell>
          <cell r="E192">
            <v>2682000</v>
          </cell>
          <cell r="F192">
            <v>1285172</v>
          </cell>
          <cell r="G192">
            <v>2448709.66</v>
          </cell>
          <cell r="H192">
            <v>1897066</v>
          </cell>
          <cell r="I192">
            <v>474893</v>
          </cell>
          <cell r="J192">
            <v>165074</v>
          </cell>
          <cell r="K192">
            <v>2261350</v>
          </cell>
          <cell r="L192">
            <v>515805.31</v>
          </cell>
          <cell r="M192">
            <v>0</v>
          </cell>
          <cell r="N192">
            <v>5302734.18</v>
          </cell>
          <cell r="O192">
            <v>233333.33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</row>
        <row r="193">
          <cell r="C193">
            <v>25010</v>
          </cell>
          <cell r="D193">
            <v>136965</v>
          </cell>
          <cell r="E193">
            <v>42100</v>
          </cell>
          <cell r="F193">
            <v>195428</v>
          </cell>
          <cell r="G193">
            <v>64689.95</v>
          </cell>
          <cell r="H193">
            <v>7550</v>
          </cell>
          <cell r="I193">
            <v>11421</v>
          </cell>
          <cell r="J193">
            <v>0</v>
          </cell>
          <cell r="K193">
            <v>35043</v>
          </cell>
          <cell r="L193">
            <v>23072.92</v>
          </cell>
          <cell r="M193">
            <v>0</v>
          </cell>
          <cell r="N193">
            <v>679201.24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</row>
        <row r="194">
          <cell r="C194">
            <v>79000</v>
          </cell>
          <cell r="D194">
            <v>43300</v>
          </cell>
          <cell r="E194">
            <v>39900</v>
          </cell>
          <cell r="F194">
            <v>67750</v>
          </cell>
          <cell r="G194">
            <v>100000</v>
          </cell>
          <cell r="H194">
            <v>76784</v>
          </cell>
          <cell r="I194">
            <v>7500</v>
          </cell>
          <cell r="J194">
            <v>0</v>
          </cell>
          <cell r="K194">
            <v>106666.56</v>
          </cell>
          <cell r="L194">
            <v>61631</v>
          </cell>
          <cell r="M194">
            <v>0</v>
          </cell>
          <cell r="N194">
            <v>415463.82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</row>
        <row r="195">
          <cell r="C195">
            <v>1800</v>
          </cell>
          <cell r="D195">
            <v>146975</v>
          </cell>
          <cell r="E195">
            <v>181800</v>
          </cell>
          <cell r="F195">
            <v>44000</v>
          </cell>
          <cell r="G195">
            <v>142300</v>
          </cell>
          <cell r="H195">
            <v>235305</v>
          </cell>
          <cell r="I195">
            <v>5500</v>
          </cell>
          <cell r="J195">
            <v>0</v>
          </cell>
          <cell r="K195">
            <v>133333.25</v>
          </cell>
          <cell r="L195">
            <v>141000</v>
          </cell>
          <cell r="M195">
            <v>0</v>
          </cell>
          <cell r="N195">
            <v>641937.5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</row>
        <row r="196">
          <cell r="C196">
            <v>11510</v>
          </cell>
          <cell r="D196">
            <v>46253</v>
          </cell>
          <cell r="E196">
            <v>5000</v>
          </cell>
          <cell r="F196">
            <v>-44000</v>
          </cell>
          <cell r="G196">
            <v>14639.71</v>
          </cell>
          <cell r="H196">
            <v>239900</v>
          </cell>
          <cell r="I196">
            <v>3000</v>
          </cell>
          <cell r="J196">
            <v>0</v>
          </cell>
          <cell r="K196">
            <v>2524</v>
          </cell>
          <cell r="L196">
            <v>16100</v>
          </cell>
          <cell r="M196">
            <v>0</v>
          </cell>
          <cell r="N196">
            <v>23083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</row>
        <row r="197">
          <cell r="C197">
            <v>89684</v>
          </cell>
          <cell r="D197">
            <v>240869</v>
          </cell>
          <cell r="E197">
            <v>40800</v>
          </cell>
          <cell r="F197">
            <v>113000</v>
          </cell>
          <cell r="G197">
            <v>56665.01</v>
          </cell>
          <cell r="H197">
            <v>30200.04</v>
          </cell>
          <cell r="I197">
            <v>7500</v>
          </cell>
          <cell r="J197">
            <v>0</v>
          </cell>
          <cell r="K197">
            <v>75000</v>
          </cell>
          <cell r="L197">
            <v>29250</v>
          </cell>
          <cell r="M197">
            <v>0</v>
          </cell>
          <cell r="N197">
            <v>207391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198">
          <cell r="C198">
            <v>3900</v>
          </cell>
          <cell r="D198">
            <v>191770</v>
          </cell>
          <cell r="E198">
            <v>35600</v>
          </cell>
          <cell r="F198">
            <v>131150</v>
          </cell>
          <cell r="G198">
            <v>28600</v>
          </cell>
          <cell r="H198">
            <v>20150</v>
          </cell>
          <cell r="I198">
            <v>3100</v>
          </cell>
          <cell r="J198">
            <v>0</v>
          </cell>
          <cell r="K198">
            <v>508888.87</v>
          </cell>
          <cell r="L198">
            <v>27500</v>
          </cell>
          <cell r="M198">
            <v>0</v>
          </cell>
          <cell r="N198">
            <v>188250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</row>
        <row r="199">
          <cell r="C199">
            <v>8900</v>
          </cell>
          <cell r="D199">
            <v>442895</v>
          </cell>
          <cell r="E199">
            <v>14800</v>
          </cell>
          <cell r="F199">
            <v>182000</v>
          </cell>
          <cell r="G199">
            <v>33362.800000000003</v>
          </cell>
          <cell r="H199">
            <v>122190</v>
          </cell>
          <cell r="I199">
            <v>4500</v>
          </cell>
          <cell r="J199">
            <v>0</v>
          </cell>
          <cell r="K199">
            <v>108111.11</v>
          </cell>
          <cell r="L199">
            <v>5200</v>
          </cell>
          <cell r="M199">
            <v>0</v>
          </cell>
          <cell r="N199">
            <v>303105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</row>
        <row r="200">
          <cell r="C200">
            <v>55500</v>
          </cell>
          <cell r="D200">
            <v>32830</v>
          </cell>
          <cell r="E200">
            <v>5000</v>
          </cell>
          <cell r="F200">
            <v>22500</v>
          </cell>
          <cell r="G200">
            <v>18800</v>
          </cell>
          <cell r="H200">
            <v>13700</v>
          </cell>
          <cell r="I200">
            <v>1600</v>
          </cell>
          <cell r="J200">
            <v>0</v>
          </cell>
          <cell r="K200">
            <v>61900</v>
          </cell>
          <cell r="L200">
            <v>35500</v>
          </cell>
          <cell r="M200">
            <v>0</v>
          </cell>
          <cell r="N200">
            <v>1150071.1599999999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</row>
        <row r="201">
          <cell r="C201">
            <v>1700</v>
          </cell>
          <cell r="D201">
            <v>0</v>
          </cell>
          <cell r="E201">
            <v>0</v>
          </cell>
          <cell r="F201">
            <v>335300</v>
          </cell>
          <cell r="G201">
            <v>40500</v>
          </cell>
          <cell r="H201">
            <v>0</v>
          </cell>
          <cell r="I201">
            <v>0</v>
          </cell>
          <cell r="J201">
            <v>0</v>
          </cell>
          <cell r="K201">
            <v>1341222.29</v>
          </cell>
          <cell r="L201">
            <v>1000</v>
          </cell>
          <cell r="M201">
            <v>0</v>
          </cell>
          <cell r="N201">
            <v>128750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</row>
        <row r="202">
          <cell r="C202">
            <v>130000</v>
          </cell>
          <cell r="D202">
            <v>93000</v>
          </cell>
          <cell r="E202">
            <v>212500</v>
          </cell>
          <cell r="F202">
            <v>20000</v>
          </cell>
          <cell r="G202">
            <v>18684.38</v>
          </cell>
          <cell r="H202">
            <v>53000</v>
          </cell>
          <cell r="I202">
            <v>0</v>
          </cell>
          <cell r="J202">
            <v>0</v>
          </cell>
          <cell r="K202">
            <v>18000</v>
          </cell>
          <cell r="L202">
            <v>50000</v>
          </cell>
          <cell r="M202">
            <v>0</v>
          </cell>
          <cell r="N202">
            <v>137802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</row>
        <row r="203">
          <cell r="C203">
            <v>55868</v>
          </cell>
          <cell r="D203">
            <v>258238.96</v>
          </cell>
          <cell r="E203">
            <v>118133</v>
          </cell>
          <cell r="F203">
            <v>0</v>
          </cell>
          <cell r="G203">
            <v>106537.13</v>
          </cell>
          <cell r="H203">
            <v>261989</v>
          </cell>
          <cell r="I203">
            <v>34786</v>
          </cell>
          <cell r="J203">
            <v>0</v>
          </cell>
          <cell r="K203">
            <v>292985</v>
          </cell>
          <cell r="L203">
            <v>56843</v>
          </cell>
          <cell r="M203">
            <v>0</v>
          </cell>
          <cell r="N203">
            <v>433506</v>
          </cell>
          <cell r="O203">
            <v>16668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</row>
        <row r="204">
          <cell r="C204">
            <v>159894</v>
          </cell>
          <cell r="D204">
            <v>694017.96</v>
          </cell>
          <cell r="E204">
            <v>37867</v>
          </cell>
          <cell r="F204">
            <v>165800</v>
          </cell>
          <cell r="G204">
            <v>77576.759999999995</v>
          </cell>
          <cell r="H204">
            <v>629600</v>
          </cell>
          <cell r="I204">
            <v>20200</v>
          </cell>
          <cell r="J204">
            <v>0</v>
          </cell>
          <cell r="K204">
            <v>54900</v>
          </cell>
          <cell r="L204">
            <v>87100</v>
          </cell>
          <cell r="M204">
            <v>0</v>
          </cell>
          <cell r="N204">
            <v>276907.5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</row>
        <row r="205">
          <cell r="C205">
            <v>0</v>
          </cell>
          <cell r="D205">
            <v>5100</v>
          </cell>
          <cell r="E205">
            <v>253500</v>
          </cell>
          <cell r="F205">
            <v>38000</v>
          </cell>
          <cell r="G205">
            <v>22000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</row>
        <row r="206">
          <cell r="C206">
            <v>3369</v>
          </cell>
          <cell r="D206">
            <v>367043</v>
          </cell>
          <cell r="E206">
            <v>69522</v>
          </cell>
          <cell r="F206">
            <v>239400</v>
          </cell>
          <cell r="G206">
            <v>331820</v>
          </cell>
          <cell r="H206">
            <v>1546234</v>
          </cell>
          <cell r="I206">
            <v>1131</v>
          </cell>
          <cell r="J206">
            <v>6474</v>
          </cell>
          <cell r="K206">
            <v>0</v>
          </cell>
          <cell r="L206">
            <v>4159</v>
          </cell>
          <cell r="M206">
            <v>0</v>
          </cell>
          <cell r="N206">
            <v>525357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</row>
        <row r="207">
          <cell r="C207">
            <v>0</v>
          </cell>
          <cell r="D207">
            <v>0</v>
          </cell>
          <cell r="E207">
            <v>0</v>
          </cell>
          <cell r="F207">
            <v>10000</v>
          </cell>
          <cell r="G207">
            <v>95800</v>
          </cell>
          <cell r="H207">
            <v>0</v>
          </cell>
          <cell r="I207">
            <v>226000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25000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</row>
        <row r="208">
          <cell r="C208">
            <v>850000</v>
          </cell>
          <cell r="D208">
            <v>0</v>
          </cell>
          <cell r="E208">
            <v>0</v>
          </cell>
          <cell r="F208">
            <v>5500</v>
          </cell>
          <cell r="G208">
            <v>22000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</row>
        <row r="209">
          <cell r="C209">
            <v>0</v>
          </cell>
          <cell r="D209">
            <v>53400</v>
          </cell>
          <cell r="E209">
            <v>0</v>
          </cell>
          <cell r="F209">
            <v>290000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2200000</v>
          </cell>
          <cell r="N209">
            <v>171000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10701000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</row>
        <row r="211">
          <cell r="C211">
            <v>0</v>
          </cell>
          <cell r="D211">
            <v>0</v>
          </cell>
          <cell r="E211">
            <v>0</v>
          </cell>
          <cell r="F211">
            <v>414765.97</v>
          </cell>
          <cell r="G211">
            <v>4051782.98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6745177.3099999996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</row>
        <row r="212">
          <cell r="C212">
            <v>0</v>
          </cell>
          <cell r="D212">
            <v>355800</v>
          </cell>
          <cell r="E212">
            <v>0</v>
          </cell>
          <cell r="F212">
            <v>0</v>
          </cell>
          <cell r="G212">
            <v>5917877</v>
          </cell>
          <cell r="H212">
            <v>0</v>
          </cell>
          <cell r="I212">
            <v>0</v>
          </cell>
          <cell r="J212">
            <v>3982180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</row>
        <row r="213"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S213">
            <v>0</v>
          </cell>
          <cell r="T213">
            <v>0</v>
          </cell>
        </row>
        <row r="215">
          <cell r="C215">
            <v>2116813.5</v>
          </cell>
          <cell r="D215">
            <v>9853288.7300000004</v>
          </cell>
          <cell r="E215">
            <v>3738522</v>
          </cell>
          <cell r="G215">
            <v>13592345.379999999</v>
          </cell>
          <cell r="H215">
            <v>15834668.039999999</v>
          </cell>
          <cell r="I215">
            <v>801131</v>
          </cell>
          <cell r="J215">
            <v>4153728</v>
          </cell>
          <cell r="K215">
            <v>4999924.08</v>
          </cell>
          <cell r="L215">
            <v>1054161.23</v>
          </cell>
          <cell r="N215">
            <v>17354736.710000001</v>
          </cell>
          <cell r="S215">
            <v>0</v>
          </cell>
          <cell r="T215">
            <v>0</v>
          </cell>
        </row>
        <row r="217">
          <cell r="G217">
            <v>0</v>
          </cell>
        </row>
        <row r="231">
          <cell r="S231">
            <v>0</v>
          </cell>
          <cell r="T231">
            <v>0</v>
          </cell>
        </row>
        <row r="232">
          <cell r="C232">
            <v>-3369</v>
          </cell>
          <cell r="D232">
            <v>-367043</v>
          </cell>
          <cell r="E232">
            <v>-69522</v>
          </cell>
          <cell r="G232">
            <v>-331820</v>
          </cell>
          <cell r="H232">
            <v>1308875</v>
          </cell>
          <cell r="I232">
            <v>-1131</v>
          </cell>
          <cell r="J232">
            <v>-6474</v>
          </cell>
          <cell r="K232">
            <v>0</v>
          </cell>
          <cell r="L232">
            <v>-4159</v>
          </cell>
          <cell r="N232">
            <v>-525357</v>
          </cell>
          <cell r="O232">
            <v>0</v>
          </cell>
          <cell r="S232">
            <v>0</v>
          </cell>
          <cell r="T232">
            <v>0</v>
          </cell>
        </row>
        <row r="233">
          <cell r="S233">
            <v>0</v>
          </cell>
          <cell r="T233">
            <v>0</v>
          </cell>
        </row>
        <row r="234">
          <cell r="S234">
            <v>0</v>
          </cell>
          <cell r="T234">
            <v>0</v>
          </cell>
        </row>
        <row r="241">
          <cell r="C241">
            <v>-3369</v>
          </cell>
          <cell r="D241">
            <v>-367043</v>
          </cell>
          <cell r="E241">
            <v>-69522</v>
          </cell>
          <cell r="G241">
            <v>-331820</v>
          </cell>
          <cell r="H241">
            <v>1308875</v>
          </cell>
          <cell r="I241">
            <v>-1131</v>
          </cell>
          <cell r="J241">
            <v>-6474</v>
          </cell>
          <cell r="K241">
            <v>0</v>
          </cell>
          <cell r="L241">
            <v>-4159</v>
          </cell>
          <cell r="N241">
            <v>-525357</v>
          </cell>
          <cell r="S241">
            <v>0</v>
          </cell>
          <cell r="T241">
            <v>0</v>
          </cell>
        </row>
        <row r="243">
          <cell r="E243">
            <v>0</v>
          </cell>
          <cell r="I243" t="str">
            <v>Adjustments plus input = result</v>
          </cell>
        </row>
        <row r="244">
          <cell r="C244">
            <v>640678.5</v>
          </cell>
          <cell r="D244">
            <v>6744831.8099999996</v>
          </cell>
          <cell r="E244">
            <v>2682000</v>
          </cell>
          <cell r="F244">
            <v>1285172</v>
          </cell>
          <cell r="G244">
            <v>2448709.66</v>
          </cell>
          <cell r="H244">
            <v>1897066</v>
          </cell>
          <cell r="I244">
            <v>474893</v>
          </cell>
          <cell r="J244">
            <v>165074</v>
          </cell>
          <cell r="K244">
            <v>2261350</v>
          </cell>
          <cell r="L244">
            <v>515805.31</v>
          </cell>
          <cell r="M244">
            <v>0</v>
          </cell>
          <cell r="N244">
            <v>5302734.18</v>
          </cell>
          <cell r="O244">
            <v>233333.33</v>
          </cell>
          <cell r="S244">
            <v>0</v>
          </cell>
          <cell r="T244">
            <v>0</v>
          </cell>
        </row>
        <row r="245">
          <cell r="C245">
            <v>25010</v>
          </cell>
          <cell r="D245">
            <v>136965</v>
          </cell>
          <cell r="E245">
            <v>42100</v>
          </cell>
          <cell r="F245">
            <v>195428</v>
          </cell>
          <cell r="G245">
            <v>64689.95</v>
          </cell>
          <cell r="H245">
            <v>7550</v>
          </cell>
          <cell r="I245">
            <v>11421</v>
          </cell>
          <cell r="J245">
            <v>0</v>
          </cell>
          <cell r="K245">
            <v>35043</v>
          </cell>
          <cell r="L245">
            <v>23072.92</v>
          </cell>
          <cell r="M245">
            <v>0</v>
          </cell>
          <cell r="N245">
            <v>679201.24</v>
          </cell>
          <cell r="O245">
            <v>0</v>
          </cell>
          <cell r="S245">
            <v>0</v>
          </cell>
          <cell r="T245">
            <v>0</v>
          </cell>
        </row>
        <row r="246">
          <cell r="C246">
            <v>79000</v>
          </cell>
          <cell r="D246">
            <v>43300</v>
          </cell>
          <cell r="E246">
            <v>39900</v>
          </cell>
          <cell r="F246">
            <v>67750</v>
          </cell>
          <cell r="G246">
            <v>100000</v>
          </cell>
          <cell r="H246">
            <v>76784</v>
          </cell>
          <cell r="I246">
            <v>7500</v>
          </cell>
          <cell r="J246">
            <v>0</v>
          </cell>
          <cell r="K246">
            <v>106666.56</v>
          </cell>
          <cell r="L246">
            <v>61631</v>
          </cell>
          <cell r="M246">
            <v>0</v>
          </cell>
          <cell r="N246">
            <v>415463.82</v>
          </cell>
          <cell r="O246">
            <v>0</v>
          </cell>
          <cell r="S246">
            <v>0</v>
          </cell>
          <cell r="T246">
            <v>0</v>
          </cell>
        </row>
        <row r="247">
          <cell r="C247">
            <v>1800</v>
          </cell>
          <cell r="D247">
            <v>146975</v>
          </cell>
          <cell r="E247">
            <v>181800</v>
          </cell>
          <cell r="F247">
            <v>44000</v>
          </cell>
          <cell r="G247">
            <v>142300</v>
          </cell>
          <cell r="H247">
            <v>235305</v>
          </cell>
          <cell r="I247">
            <v>5500</v>
          </cell>
          <cell r="J247">
            <v>0</v>
          </cell>
          <cell r="K247">
            <v>133333.25</v>
          </cell>
          <cell r="L247">
            <v>141000</v>
          </cell>
          <cell r="M247">
            <v>0</v>
          </cell>
          <cell r="N247">
            <v>641937.5</v>
          </cell>
          <cell r="O247">
            <v>0</v>
          </cell>
          <cell r="S247">
            <v>0</v>
          </cell>
          <cell r="T247">
            <v>0</v>
          </cell>
        </row>
        <row r="248">
          <cell r="C248">
            <v>11510</v>
          </cell>
          <cell r="D248">
            <v>46253</v>
          </cell>
          <cell r="E248">
            <v>5000</v>
          </cell>
          <cell r="F248">
            <v>-44000</v>
          </cell>
          <cell r="G248">
            <v>14639.71</v>
          </cell>
          <cell r="H248">
            <v>239900</v>
          </cell>
          <cell r="I248">
            <v>3000</v>
          </cell>
          <cell r="J248">
            <v>0</v>
          </cell>
          <cell r="K248">
            <v>2524</v>
          </cell>
          <cell r="L248">
            <v>16100</v>
          </cell>
          <cell r="M248">
            <v>0</v>
          </cell>
          <cell r="N248">
            <v>23083</v>
          </cell>
          <cell r="O248">
            <v>0</v>
          </cell>
          <cell r="S248">
            <v>0</v>
          </cell>
          <cell r="T248">
            <v>0</v>
          </cell>
        </row>
        <row r="249">
          <cell r="C249">
            <v>89684</v>
          </cell>
          <cell r="D249">
            <v>240869</v>
          </cell>
          <cell r="E249">
            <v>40800</v>
          </cell>
          <cell r="F249">
            <v>113000</v>
          </cell>
          <cell r="G249">
            <v>56665.01</v>
          </cell>
          <cell r="H249">
            <v>30200.04</v>
          </cell>
          <cell r="I249">
            <v>7500</v>
          </cell>
          <cell r="J249">
            <v>0</v>
          </cell>
          <cell r="K249">
            <v>75000</v>
          </cell>
          <cell r="L249">
            <v>29250</v>
          </cell>
          <cell r="M249">
            <v>0</v>
          </cell>
          <cell r="N249">
            <v>207391</v>
          </cell>
          <cell r="O249">
            <v>0</v>
          </cell>
          <cell r="S249">
            <v>0</v>
          </cell>
          <cell r="T249">
            <v>0</v>
          </cell>
        </row>
        <row r="250">
          <cell r="C250">
            <v>3900</v>
          </cell>
          <cell r="D250">
            <v>191770</v>
          </cell>
          <cell r="E250">
            <v>35600</v>
          </cell>
          <cell r="F250">
            <v>131150</v>
          </cell>
          <cell r="G250">
            <v>28600</v>
          </cell>
          <cell r="H250">
            <v>20150</v>
          </cell>
          <cell r="I250">
            <v>3100</v>
          </cell>
          <cell r="J250">
            <v>0</v>
          </cell>
          <cell r="K250">
            <v>508888.87</v>
          </cell>
          <cell r="L250">
            <v>27500</v>
          </cell>
          <cell r="M250">
            <v>0</v>
          </cell>
          <cell r="N250">
            <v>188250</v>
          </cell>
          <cell r="O250">
            <v>0</v>
          </cell>
          <cell r="S250">
            <v>0</v>
          </cell>
          <cell r="T250">
            <v>0</v>
          </cell>
        </row>
        <row r="251">
          <cell r="C251">
            <v>8900</v>
          </cell>
          <cell r="D251">
            <v>442895</v>
          </cell>
          <cell r="E251">
            <v>14800</v>
          </cell>
          <cell r="F251">
            <v>182000</v>
          </cell>
          <cell r="G251">
            <v>33362.800000000003</v>
          </cell>
          <cell r="H251">
            <v>122190</v>
          </cell>
          <cell r="I251">
            <v>4500</v>
          </cell>
          <cell r="J251">
            <v>0</v>
          </cell>
          <cell r="K251">
            <v>108111.11</v>
          </cell>
          <cell r="L251">
            <v>5200</v>
          </cell>
          <cell r="M251">
            <v>0</v>
          </cell>
          <cell r="N251">
            <v>303105</v>
          </cell>
          <cell r="O251">
            <v>0</v>
          </cell>
          <cell r="S251">
            <v>0</v>
          </cell>
          <cell r="T251">
            <v>0</v>
          </cell>
        </row>
        <row r="252">
          <cell r="C252">
            <v>55500</v>
          </cell>
          <cell r="D252">
            <v>32830</v>
          </cell>
          <cell r="E252">
            <v>5000</v>
          </cell>
          <cell r="F252">
            <v>22500</v>
          </cell>
          <cell r="G252">
            <v>18800</v>
          </cell>
          <cell r="H252">
            <v>13700</v>
          </cell>
          <cell r="I252">
            <v>1600</v>
          </cell>
          <cell r="J252">
            <v>0</v>
          </cell>
          <cell r="K252">
            <v>61900</v>
          </cell>
          <cell r="L252">
            <v>35500</v>
          </cell>
          <cell r="M252">
            <v>0</v>
          </cell>
          <cell r="N252">
            <v>1150071.1599999999</v>
          </cell>
          <cell r="O252">
            <v>0</v>
          </cell>
          <cell r="S252">
            <v>0</v>
          </cell>
          <cell r="T252">
            <v>0</v>
          </cell>
        </row>
        <row r="253">
          <cell r="C253">
            <v>1700</v>
          </cell>
          <cell r="D253">
            <v>0</v>
          </cell>
          <cell r="E253">
            <v>0</v>
          </cell>
          <cell r="F253">
            <v>335300</v>
          </cell>
          <cell r="G253">
            <v>40500</v>
          </cell>
          <cell r="H253">
            <v>0</v>
          </cell>
          <cell r="I253">
            <v>0</v>
          </cell>
          <cell r="J253">
            <v>0</v>
          </cell>
          <cell r="K253">
            <v>1341222.29</v>
          </cell>
          <cell r="L253">
            <v>1000</v>
          </cell>
          <cell r="M253">
            <v>0</v>
          </cell>
          <cell r="N253">
            <v>128750</v>
          </cell>
          <cell r="O253">
            <v>0</v>
          </cell>
          <cell r="S253">
            <v>0</v>
          </cell>
          <cell r="T253">
            <v>0</v>
          </cell>
        </row>
        <row r="254">
          <cell r="C254">
            <v>130000</v>
          </cell>
          <cell r="D254">
            <v>93000</v>
          </cell>
          <cell r="E254">
            <v>212500</v>
          </cell>
          <cell r="F254">
            <v>20000</v>
          </cell>
          <cell r="G254">
            <v>18684.38</v>
          </cell>
          <cell r="H254">
            <v>53000</v>
          </cell>
          <cell r="I254">
            <v>0</v>
          </cell>
          <cell r="J254">
            <v>0</v>
          </cell>
          <cell r="K254">
            <v>18000</v>
          </cell>
          <cell r="L254">
            <v>50000</v>
          </cell>
          <cell r="M254">
            <v>0</v>
          </cell>
          <cell r="N254">
            <v>137802</v>
          </cell>
          <cell r="O254">
            <v>0</v>
          </cell>
          <cell r="S254">
            <v>0</v>
          </cell>
          <cell r="T254">
            <v>0</v>
          </cell>
        </row>
        <row r="255">
          <cell r="C255">
            <v>55868</v>
          </cell>
          <cell r="D255">
            <v>258238.96</v>
          </cell>
          <cell r="E255">
            <v>118133</v>
          </cell>
          <cell r="F255">
            <v>0</v>
          </cell>
          <cell r="G255">
            <v>106537.13</v>
          </cell>
          <cell r="H255">
            <v>261989</v>
          </cell>
          <cell r="I255">
            <v>34786</v>
          </cell>
          <cell r="J255">
            <v>0</v>
          </cell>
          <cell r="K255">
            <v>292985</v>
          </cell>
          <cell r="L255">
            <v>56843</v>
          </cell>
          <cell r="M255">
            <v>0</v>
          </cell>
          <cell r="N255">
            <v>433506</v>
          </cell>
          <cell r="O255">
            <v>16668</v>
          </cell>
          <cell r="S255">
            <v>0</v>
          </cell>
          <cell r="T255">
            <v>0</v>
          </cell>
        </row>
        <row r="256">
          <cell r="C256">
            <v>159894</v>
          </cell>
          <cell r="D256">
            <v>694017.96</v>
          </cell>
          <cell r="E256">
            <v>37867</v>
          </cell>
          <cell r="F256">
            <v>165800</v>
          </cell>
          <cell r="G256">
            <v>77576.759999999995</v>
          </cell>
          <cell r="H256">
            <v>629600</v>
          </cell>
          <cell r="I256">
            <v>20200</v>
          </cell>
          <cell r="J256">
            <v>0</v>
          </cell>
          <cell r="K256">
            <v>54900</v>
          </cell>
          <cell r="L256">
            <v>87100</v>
          </cell>
          <cell r="M256">
            <v>0</v>
          </cell>
          <cell r="N256">
            <v>276907.5</v>
          </cell>
          <cell r="O256">
            <v>0</v>
          </cell>
          <cell r="S256">
            <v>0</v>
          </cell>
          <cell r="T256">
            <v>0</v>
          </cell>
        </row>
        <row r="257">
          <cell r="C257">
            <v>0</v>
          </cell>
          <cell r="D257">
            <v>5100</v>
          </cell>
          <cell r="E257">
            <v>253500</v>
          </cell>
          <cell r="F257">
            <v>38000</v>
          </cell>
          <cell r="G257">
            <v>22000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S257">
            <v>0</v>
          </cell>
          <cell r="T257">
            <v>0</v>
          </cell>
        </row>
        <row r="258">
          <cell r="C258">
            <v>0</v>
          </cell>
          <cell r="D258">
            <v>0</v>
          </cell>
          <cell r="E258">
            <v>0</v>
          </cell>
          <cell r="F258">
            <v>10000</v>
          </cell>
          <cell r="G258">
            <v>95800</v>
          </cell>
          <cell r="H258">
            <v>0</v>
          </cell>
          <cell r="I258">
            <v>226000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25000</v>
          </cell>
          <cell r="O258">
            <v>0</v>
          </cell>
          <cell r="S258">
            <v>0</v>
          </cell>
          <cell r="T258">
            <v>0</v>
          </cell>
        </row>
        <row r="259">
          <cell r="C259">
            <v>850000</v>
          </cell>
          <cell r="D259">
            <v>0</v>
          </cell>
          <cell r="E259">
            <v>0</v>
          </cell>
          <cell r="F259">
            <v>5500</v>
          </cell>
          <cell r="G259">
            <v>22000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S259">
            <v>0</v>
          </cell>
          <cell r="T259">
            <v>0</v>
          </cell>
        </row>
        <row r="260">
          <cell r="C260">
            <v>0</v>
          </cell>
          <cell r="D260">
            <v>0</v>
          </cell>
          <cell r="E260">
            <v>0</v>
          </cell>
          <cell r="F260">
            <v>239400</v>
          </cell>
          <cell r="G260">
            <v>0</v>
          </cell>
          <cell r="H260">
            <v>2855109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S260">
            <v>0</v>
          </cell>
          <cell r="T260">
            <v>0</v>
          </cell>
        </row>
        <row r="262">
          <cell r="C262">
            <v>2113444.5</v>
          </cell>
          <cell r="D262">
            <v>9077045.7300000004</v>
          </cell>
          <cell r="E262">
            <v>3669000</v>
          </cell>
          <cell r="F262">
            <v>2811000</v>
          </cell>
          <cell r="G262">
            <v>3290865.3999999994</v>
          </cell>
          <cell r="H262">
            <v>6442543.04</v>
          </cell>
          <cell r="I262">
            <v>800000</v>
          </cell>
          <cell r="J262">
            <v>165074</v>
          </cell>
          <cell r="K262">
            <v>4999924.08</v>
          </cell>
          <cell r="L262">
            <v>1050002.23</v>
          </cell>
          <cell r="M262">
            <v>0</v>
          </cell>
          <cell r="N262">
            <v>9913202.4000000004</v>
          </cell>
          <cell r="O262">
            <v>250001.33</v>
          </cell>
          <cell r="S262">
            <v>0</v>
          </cell>
          <cell r="T262">
            <v>0</v>
          </cell>
        </row>
        <row r="264">
          <cell r="C264">
            <v>0</v>
          </cell>
          <cell r="D264">
            <v>53400</v>
          </cell>
          <cell r="E264">
            <v>0</v>
          </cell>
          <cell r="F264">
            <v>290000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2200000</v>
          </cell>
          <cell r="N264">
            <v>171000</v>
          </cell>
          <cell r="O264">
            <v>0</v>
          </cell>
          <cell r="S264">
            <v>0</v>
          </cell>
          <cell r="T264">
            <v>0</v>
          </cell>
        </row>
        <row r="266">
          <cell r="C266">
            <v>2113444.5</v>
          </cell>
          <cell r="D266">
            <v>9130445.7300000004</v>
          </cell>
          <cell r="E266">
            <v>3669000</v>
          </cell>
          <cell r="F266">
            <v>3101000</v>
          </cell>
          <cell r="G266">
            <v>3290865.3999999994</v>
          </cell>
          <cell r="H266">
            <v>6442543.04</v>
          </cell>
          <cell r="I266">
            <v>800000</v>
          </cell>
          <cell r="J266">
            <v>165074</v>
          </cell>
          <cell r="K266">
            <v>4999924.08</v>
          </cell>
          <cell r="L266">
            <v>1050002.23</v>
          </cell>
          <cell r="M266">
            <v>2200000</v>
          </cell>
          <cell r="N266">
            <v>10084202.4</v>
          </cell>
          <cell r="O266">
            <v>250001.33</v>
          </cell>
          <cell r="S266">
            <v>0</v>
          </cell>
          <cell r="T266">
            <v>0</v>
          </cell>
        </row>
        <row r="269">
          <cell r="C269">
            <v>2113444.5</v>
          </cell>
          <cell r="D269">
            <v>9130445.7300000004</v>
          </cell>
          <cell r="E269">
            <v>3669000</v>
          </cell>
          <cell r="F269">
            <v>3101000</v>
          </cell>
          <cell r="G269">
            <v>3290865.3999999994</v>
          </cell>
          <cell r="H269">
            <v>6442543.04</v>
          </cell>
          <cell r="I269">
            <v>800000</v>
          </cell>
          <cell r="J269">
            <v>165074</v>
          </cell>
          <cell r="K269">
            <v>4999924.08</v>
          </cell>
          <cell r="L269">
            <v>1050002.23</v>
          </cell>
          <cell r="M269">
            <v>2200000</v>
          </cell>
          <cell r="N269">
            <v>10084202.4</v>
          </cell>
          <cell r="O269">
            <v>250001.33</v>
          </cell>
          <cell r="S269">
            <v>0</v>
          </cell>
          <cell r="T269">
            <v>0</v>
          </cell>
        </row>
        <row r="271"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10701000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S271">
            <v>0</v>
          </cell>
          <cell r="T271">
            <v>0</v>
          </cell>
        </row>
        <row r="272">
          <cell r="C272">
            <v>0</v>
          </cell>
          <cell r="D272">
            <v>0</v>
          </cell>
          <cell r="E272">
            <v>0</v>
          </cell>
          <cell r="F272">
            <v>414765.97</v>
          </cell>
          <cell r="G272">
            <v>4051782.98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6745177.3099999996</v>
          </cell>
          <cell r="O272">
            <v>0</v>
          </cell>
          <cell r="S272">
            <v>0</v>
          </cell>
          <cell r="T272">
            <v>0</v>
          </cell>
        </row>
        <row r="274">
          <cell r="C274">
            <v>2113444.5</v>
          </cell>
          <cell r="D274">
            <v>9130445.7300000004</v>
          </cell>
          <cell r="E274">
            <v>3669000</v>
          </cell>
          <cell r="F274">
            <v>3515765.9699999997</v>
          </cell>
          <cell r="G274">
            <v>7342648.379999999</v>
          </cell>
          <cell r="H274">
            <v>17143543.039999999</v>
          </cell>
          <cell r="I274">
            <v>800000</v>
          </cell>
          <cell r="J274">
            <v>165074</v>
          </cell>
          <cell r="K274">
            <v>4999924.08</v>
          </cell>
          <cell r="L274">
            <v>1050002.23</v>
          </cell>
          <cell r="M274">
            <v>2200000</v>
          </cell>
          <cell r="N274">
            <v>16829379.710000001</v>
          </cell>
          <cell r="O274">
            <v>250001.33</v>
          </cell>
          <cell r="S274">
            <v>0</v>
          </cell>
          <cell r="T274">
            <v>0</v>
          </cell>
        </row>
        <row r="276">
          <cell r="C276">
            <v>0</v>
          </cell>
          <cell r="D276">
            <v>355800</v>
          </cell>
          <cell r="E276">
            <v>0</v>
          </cell>
          <cell r="F276">
            <v>0</v>
          </cell>
          <cell r="G276">
            <v>5917877</v>
          </cell>
          <cell r="H276">
            <v>0</v>
          </cell>
          <cell r="I276">
            <v>0</v>
          </cell>
          <cell r="J276">
            <v>3982180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S276">
            <v>0</v>
          </cell>
          <cell r="T276">
            <v>0</v>
          </cell>
        </row>
        <row r="277"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S277">
            <v>0</v>
          </cell>
          <cell r="T277">
            <v>0</v>
          </cell>
        </row>
        <row r="279">
          <cell r="C279">
            <v>2113444.5</v>
          </cell>
          <cell r="D279">
            <v>9486245.7300000004</v>
          </cell>
          <cell r="E279">
            <v>3669000</v>
          </cell>
          <cell r="F279">
            <v>3515765.9699999997</v>
          </cell>
          <cell r="G279">
            <v>13260525.379999999</v>
          </cell>
          <cell r="H279">
            <v>17143543.039999999</v>
          </cell>
          <cell r="I279">
            <v>800000</v>
          </cell>
          <cell r="J279">
            <v>4147254</v>
          </cell>
          <cell r="K279">
            <v>4999924.08</v>
          </cell>
          <cell r="L279">
            <v>1050002.23</v>
          </cell>
          <cell r="M279">
            <v>2200000</v>
          </cell>
          <cell r="N279">
            <v>16829379.710000001</v>
          </cell>
          <cell r="O279">
            <v>250001.33</v>
          </cell>
          <cell r="S279">
            <v>0</v>
          </cell>
          <cell r="T279">
            <v>0</v>
          </cell>
        </row>
        <row r="281">
          <cell r="C281" t="str">
            <v>Costs below less dump</v>
          </cell>
        </row>
        <row r="282"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S282">
            <v>0</v>
          </cell>
          <cell r="T282">
            <v>0</v>
          </cell>
        </row>
        <row r="283"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S283">
            <v>0</v>
          </cell>
          <cell r="T283">
            <v>0</v>
          </cell>
        </row>
        <row r="284"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S284">
            <v>0</v>
          </cell>
          <cell r="T284">
            <v>0</v>
          </cell>
        </row>
        <row r="285"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S285">
            <v>0</v>
          </cell>
          <cell r="T285">
            <v>0</v>
          </cell>
        </row>
        <row r="286"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S286">
            <v>0</v>
          </cell>
          <cell r="T286">
            <v>0</v>
          </cell>
        </row>
        <row r="287"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S287">
            <v>0</v>
          </cell>
          <cell r="T287">
            <v>0</v>
          </cell>
        </row>
        <row r="288"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S288">
            <v>0</v>
          </cell>
          <cell r="T288">
            <v>0</v>
          </cell>
        </row>
        <row r="289"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S289">
            <v>0</v>
          </cell>
          <cell r="T289">
            <v>0</v>
          </cell>
        </row>
        <row r="290"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S290">
            <v>0</v>
          </cell>
          <cell r="T290">
            <v>0</v>
          </cell>
        </row>
        <row r="291"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S291">
            <v>0</v>
          </cell>
          <cell r="T291">
            <v>0</v>
          </cell>
        </row>
        <row r="292"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S292">
            <v>0</v>
          </cell>
          <cell r="T292">
            <v>0</v>
          </cell>
        </row>
        <row r="293"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S293">
            <v>0</v>
          </cell>
          <cell r="T293">
            <v>0</v>
          </cell>
        </row>
        <row r="294"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S294">
            <v>0</v>
          </cell>
          <cell r="T294">
            <v>0</v>
          </cell>
        </row>
        <row r="295"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S295">
            <v>0</v>
          </cell>
          <cell r="T295">
            <v>0</v>
          </cell>
        </row>
        <row r="296"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S296">
            <v>0</v>
          </cell>
          <cell r="T296">
            <v>0</v>
          </cell>
        </row>
        <row r="297"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S297">
            <v>0</v>
          </cell>
          <cell r="T297">
            <v>0</v>
          </cell>
        </row>
        <row r="298"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S298">
            <v>0</v>
          </cell>
          <cell r="T298">
            <v>0</v>
          </cell>
        </row>
        <row r="299"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S299">
            <v>0</v>
          </cell>
          <cell r="T299">
            <v>0</v>
          </cell>
        </row>
        <row r="300"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S300">
            <v>0</v>
          </cell>
          <cell r="T300">
            <v>0</v>
          </cell>
        </row>
        <row r="301"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S301">
            <v>0</v>
          </cell>
          <cell r="T301">
            <v>0</v>
          </cell>
        </row>
        <row r="302"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S302">
            <v>0</v>
          </cell>
          <cell r="T302">
            <v>0</v>
          </cell>
        </row>
        <row r="303"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S303">
            <v>0</v>
          </cell>
          <cell r="T303">
            <v>0</v>
          </cell>
        </row>
        <row r="305"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S305">
            <v>0</v>
          </cell>
          <cell r="T305">
            <v>0</v>
          </cell>
        </row>
        <row r="307">
          <cell r="G307">
            <v>0</v>
          </cell>
        </row>
        <row r="321">
          <cell r="S321">
            <v>0</v>
          </cell>
          <cell r="T321">
            <v>0</v>
          </cell>
        </row>
        <row r="323">
          <cell r="S323">
            <v>0</v>
          </cell>
          <cell r="T323">
            <v>0</v>
          </cell>
        </row>
        <row r="324">
          <cell r="S324">
            <v>0</v>
          </cell>
          <cell r="T324">
            <v>0</v>
          </cell>
        </row>
        <row r="331">
          <cell r="C331">
            <v>0</v>
          </cell>
          <cell r="D331">
            <v>0</v>
          </cell>
          <cell r="E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N331">
            <v>0</v>
          </cell>
          <cell r="S331">
            <v>0</v>
          </cell>
          <cell r="T331">
            <v>0</v>
          </cell>
        </row>
        <row r="333">
          <cell r="E333">
            <v>0</v>
          </cell>
          <cell r="I333" t="str">
            <v>Adjustments plus input = result</v>
          </cell>
        </row>
        <row r="334"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S334">
            <v>0</v>
          </cell>
          <cell r="T334">
            <v>0</v>
          </cell>
        </row>
        <row r="335"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S335">
            <v>0</v>
          </cell>
          <cell r="T335">
            <v>0</v>
          </cell>
        </row>
        <row r="336"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S336">
            <v>0</v>
          </cell>
          <cell r="T336">
            <v>0</v>
          </cell>
        </row>
        <row r="337"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S337">
            <v>0</v>
          </cell>
          <cell r="T337">
            <v>0</v>
          </cell>
        </row>
        <row r="338">
          <cell r="C338">
            <v>0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S338">
            <v>0</v>
          </cell>
          <cell r="T338">
            <v>0</v>
          </cell>
        </row>
        <row r="339"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S339">
            <v>0</v>
          </cell>
          <cell r="T339">
            <v>0</v>
          </cell>
        </row>
        <row r="340"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S340">
            <v>0</v>
          </cell>
          <cell r="T340">
            <v>0</v>
          </cell>
        </row>
        <row r="341">
          <cell r="C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S341">
            <v>0</v>
          </cell>
          <cell r="T341">
            <v>0</v>
          </cell>
        </row>
        <row r="342"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S342">
            <v>0</v>
          </cell>
          <cell r="T342">
            <v>0</v>
          </cell>
        </row>
        <row r="343"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S343">
            <v>0</v>
          </cell>
          <cell r="T343">
            <v>0</v>
          </cell>
        </row>
        <row r="344"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S344">
            <v>0</v>
          </cell>
          <cell r="T344">
            <v>0</v>
          </cell>
        </row>
        <row r="345"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S345">
            <v>0</v>
          </cell>
          <cell r="T345">
            <v>0</v>
          </cell>
        </row>
        <row r="346"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S346">
            <v>0</v>
          </cell>
          <cell r="T346">
            <v>0</v>
          </cell>
        </row>
        <row r="347"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S347">
            <v>0</v>
          </cell>
          <cell r="T347">
            <v>0</v>
          </cell>
        </row>
        <row r="348"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S348">
            <v>0</v>
          </cell>
          <cell r="T348">
            <v>0</v>
          </cell>
        </row>
        <row r="349"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S349">
            <v>0</v>
          </cell>
          <cell r="T349">
            <v>0</v>
          </cell>
        </row>
        <row r="350"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S350">
            <v>0</v>
          </cell>
          <cell r="T350">
            <v>0</v>
          </cell>
        </row>
        <row r="352"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S352">
            <v>0</v>
          </cell>
          <cell r="T352">
            <v>0</v>
          </cell>
        </row>
        <row r="354"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S354">
            <v>0</v>
          </cell>
          <cell r="T354">
            <v>0</v>
          </cell>
        </row>
        <row r="356"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S356">
            <v>0</v>
          </cell>
          <cell r="T356">
            <v>0</v>
          </cell>
        </row>
        <row r="359"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S359">
            <v>0</v>
          </cell>
          <cell r="T359">
            <v>0</v>
          </cell>
        </row>
        <row r="361"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S361">
            <v>0</v>
          </cell>
          <cell r="T361">
            <v>0</v>
          </cell>
        </row>
        <row r="362"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S362">
            <v>0</v>
          </cell>
          <cell r="T362">
            <v>0</v>
          </cell>
        </row>
        <row r="364"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S364">
            <v>0</v>
          </cell>
          <cell r="T364">
            <v>0</v>
          </cell>
        </row>
        <row r="366"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S366">
            <v>0</v>
          </cell>
          <cell r="T366">
            <v>0</v>
          </cell>
        </row>
        <row r="367"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S367">
            <v>0</v>
          </cell>
          <cell r="T367">
            <v>0</v>
          </cell>
        </row>
        <row r="369"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S369">
            <v>0</v>
          </cell>
          <cell r="T369">
            <v>0</v>
          </cell>
        </row>
      </sheetData>
      <sheetData refreshError="1" sheetId="36"/>
      <sheetData sheetId="37">
        <row r="2">
          <cell r="A2">
            <v>800100</v>
          </cell>
          <cell r="B2" t="str">
            <v>Salaries</v>
          </cell>
          <cell r="C2" t="str">
            <v>SAL</v>
          </cell>
        </row>
        <row r="3">
          <cell r="A3">
            <v>800105</v>
          </cell>
          <cell r="B3" t="str">
            <v>Salaries-Other</v>
          </cell>
          <cell r="C3" t="str">
            <v>SAL</v>
          </cell>
        </row>
        <row r="4">
          <cell r="A4">
            <v>800109</v>
          </cell>
          <cell r="B4" t="str">
            <v>Salaries-Ex Gratia Payments</v>
          </cell>
          <cell r="C4" t="str">
            <v>SAL</v>
          </cell>
        </row>
        <row r="5">
          <cell r="A5">
            <v>800110</v>
          </cell>
          <cell r="B5" t="str">
            <v>Salaries-Casual Staff</v>
          </cell>
          <cell r="C5" t="str">
            <v>SAL</v>
          </cell>
        </row>
        <row r="6">
          <cell r="A6">
            <v>800112</v>
          </cell>
          <cell r="B6" t="str">
            <v>Salaries-Permanent Part-time</v>
          </cell>
          <cell r="C6" t="str">
            <v>SAL</v>
          </cell>
        </row>
        <row r="7">
          <cell r="A7">
            <v>800120</v>
          </cell>
          <cell r="B7" t="str">
            <v>Salaries-Flexible Remun</v>
          </cell>
          <cell r="C7" t="str">
            <v>SAL</v>
          </cell>
        </row>
        <row r="8">
          <cell r="A8">
            <v>800122</v>
          </cell>
          <cell r="B8" t="str">
            <v>Salaries-FlexRem Prof Assoc</v>
          </cell>
          <cell r="C8" t="str">
            <v>SON</v>
          </cell>
        </row>
        <row r="9">
          <cell r="A9">
            <v>800124</v>
          </cell>
          <cell r="B9" t="str">
            <v>Salaries - Flex Rem Telephone</v>
          </cell>
          <cell r="C9" t="str">
            <v>SAL</v>
          </cell>
        </row>
        <row r="10">
          <cell r="A10">
            <v>800126</v>
          </cell>
          <cell r="B10" t="str">
            <v>Salaries-FlexRem Health Insur</v>
          </cell>
          <cell r="C10" t="str">
            <v>SAL</v>
          </cell>
        </row>
        <row r="11">
          <cell r="A11">
            <v>800150</v>
          </cell>
          <cell r="B11" t="str">
            <v>Salaries-Overtime</v>
          </cell>
          <cell r="C11" t="str">
            <v>SAL</v>
          </cell>
        </row>
        <row r="12">
          <cell r="A12">
            <v>800151</v>
          </cell>
          <cell r="B12" t="str">
            <v>Salaries-Shift Allowance</v>
          </cell>
          <cell r="C12" t="str">
            <v>SAL</v>
          </cell>
        </row>
        <row r="13">
          <cell r="A13">
            <v>800160</v>
          </cell>
          <cell r="B13" t="str">
            <v>Incentive Plan-Annual</v>
          </cell>
          <cell r="C13" t="str">
            <v>SAL</v>
          </cell>
        </row>
        <row r="14">
          <cell r="A14">
            <v>800161</v>
          </cell>
          <cell r="B14" t="str">
            <v>Staff Bonus-Indoor (cash)</v>
          </cell>
          <cell r="C14" t="str">
            <v>SAL</v>
          </cell>
        </row>
        <row r="15">
          <cell r="A15">
            <v>800167</v>
          </cell>
          <cell r="B15" t="str">
            <v>Bonus</v>
          </cell>
          <cell r="C15" t="str">
            <v>SAL</v>
          </cell>
        </row>
        <row r="16">
          <cell r="A16">
            <v>800191</v>
          </cell>
          <cell r="B16" t="str">
            <v>Salaries-EOY Adj</v>
          </cell>
          <cell r="C16" t="str">
            <v>SAL</v>
          </cell>
        </row>
        <row r="17">
          <cell r="A17">
            <v>800220</v>
          </cell>
          <cell r="B17" t="str">
            <v>Allowance- Training</v>
          </cell>
          <cell r="C17" t="str">
            <v>SAL</v>
          </cell>
        </row>
        <row r="18">
          <cell r="A18">
            <v>800240</v>
          </cell>
          <cell r="B18" t="str">
            <v>Incentives</v>
          </cell>
          <cell r="C18" t="str">
            <v>SAL</v>
          </cell>
        </row>
        <row r="19">
          <cell r="A19">
            <v>800510</v>
          </cell>
          <cell r="B19" t="str">
            <v>Allowance-Exp</v>
          </cell>
          <cell r="C19" t="str">
            <v>SAL</v>
          </cell>
        </row>
        <row r="20">
          <cell r="A20">
            <v>800515</v>
          </cell>
          <cell r="B20" t="str">
            <v>Allowance-Tea Money</v>
          </cell>
          <cell r="C20" t="str">
            <v>SAL</v>
          </cell>
        </row>
        <row r="21">
          <cell r="A21">
            <v>800610</v>
          </cell>
          <cell r="B21" t="str">
            <v>Staff Share Plan</v>
          </cell>
          <cell r="C21" t="str">
            <v>SAL</v>
          </cell>
        </row>
        <row r="22">
          <cell r="A22">
            <v>800613</v>
          </cell>
          <cell r="B22" t="str">
            <v>Employee Share Plan-Tax Exempt</v>
          </cell>
          <cell r="C22" t="str">
            <v>SAL</v>
          </cell>
        </row>
        <row r="23">
          <cell r="A23">
            <v>800614</v>
          </cell>
          <cell r="B23" t="str">
            <v>Contra-Emp Share Plan-Exempt</v>
          </cell>
          <cell r="C23" t="str">
            <v>SAL</v>
          </cell>
        </row>
        <row r="24">
          <cell r="A24">
            <v>800626</v>
          </cell>
          <cell r="B24" t="str">
            <v>Staff Benefits-Minor &lt;$100</v>
          </cell>
          <cell r="C24" t="str">
            <v>SAL</v>
          </cell>
        </row>
        <row r="25">
          <cell r="A25">
            <v>800627</v>
          </cell>
          <cell r="B25" t="str">
            <v>Staff Benefits-Non-Minor &gt;$100</v>
          </cell>
          <cell r="C25" t="str">
            <v>SAL</v>
          </cell>
        </row>
        <row r="26">
          <cell r="A26">
            <v>800640</v>
          </cell>
          <cell r="B26" t="str">
            <v>Awards-Suggestion/Recognition</v>
          </cell>
          <cell r="C26" t="str">
            <v>SAL</v>
          </cell>
        </row>
        <row r="27">
          <cell r="A27">
            <v>800642</v>
          </cell>
          <cell r="B27" t="str">
            <v>Awards-Quality Service</v>
          </cell>
          <cell r="C27" t="str">
            <v>SAL</v>
          </cell>
        </row>
        <row r="28">
          <cell r="A28">
            <v>800660</v>
          </cell>
          <cell r="B28" t="str">
            <v>Sundry Staff Exp (FBT)</v>
          </cell>
          <cell r="C28" t="str">
            <v>SON</v>
          </cell>
        </row>
        <row r="29">
          <cell r="A29">
            <v>800675</v>
          </cell>
          <cell r="B29" t="str">
            <v>Subsidies-Staff Loan Interest</v>
          </cell>
          <cell r="C29" t="str">
            <v>SAL</v>
          </cell>
        </row>
        <row r="30">
          <cell r="A30">
            <v>801100</v>
          </cell>
          <cell r="B30" t="str">
            <v>Annual Leave</v>
          </cell>
          <cell r="C30" t="str">
            <v>SAL</v>
          </cell>
        </row>
        <row r="31">
          <cell r="A31">
            <v>801110</v>
          </cell>
          <cell r="B31" t="str">
            <v>Annual Leave Loading</v>
          </cell>
          <cell r="C31" t="str">
            <v>SAL</v>
          </cell>
        </row>
        <row r="32">
          <cell r="A32">
            <v>801120</v>
          </cell>
          <cell r="B32" t="str">
            <v>Annual Leave-Term Payment</v>
          </cell>
          <cell r="C32" t="str">
            <v>SAL</v>
          </cell>
        </row>
        <row r="33">
          <cell r="A33">
            <v>801191</v>
          </cell>
          <cell r="B33" t="str">
            <v>Annual Leave Accrual</v>
          </cell>
          <cell r="C33" t="str">
            <v>SAL</v>
          </cell>
        </row>
        <row r="34">
          <cell r="A34">
            <v>801192</v>
          </cell>
          <cell r="B34" t="str">
            <v>Annual Leave Loading Accrual</v>
          </cell>
          <cell r="C34" t="str">
            <v>SAL</v>
          </cell>
        </row>
        <row r="35">
          <cell r="A35">
            <v>801201</v>
          </cell>
          <cell r="B35" t="str">
            <v>Superannuation-SRC</v>
          </cell>
          <cell r="C35" t="str">
            <v>SAL</v>
          </cell>
        </row>
        <row r="36">
          <cell r="A36">
            <v>801205</v>
          </cell>
          <cell r="B36" t="str">
            <v>Superannuation-Staff SRC</v>
          </cell>
          <cell r="C36" t="str">
            <v>SAL</v>
          </cell>
        </row>
        <row r="37">
          <cell r="A37">
            <v>801210</v>
          </cell>
          <cell r="B37" t="str">
            <v>Superannuation-FlexRem SRC</v>
          </cell>
          <cell r="C37" t="str">
            <v>SAL</v>
          </cell>
        </row>
        <row r="38">
          <cell r="A38">
            <v>801215</v>
          </cell>
          <cell r="B38" t="str">
            <v>Superannuation-Indexed SRC</v>
          </cell>
          <cell r="C38" t="str">
            <v>SAL</v>
          </cell>
        </row>
        <row r="39">
          <cell r="A39">
            <v>801300</v>
          </cell>
          <cell r="B39" t="str">
            <v>Long Service Leave</v>
          </cell>
          <cell r="C39" t="str">
            <v>SAL</v>
          </cell>
        </row>
        <row r="40">
          <cell r="A40">
            <v>801391</v>
          </cell>
          <cell r="B40" t="str">
            <v>Long Service Leave Accrual</v>
          </cell>
          <cell r="C40" t="str">
            <v>SAL</v>
          </cell>
        </row>
        <row r="41">
          <cell r="A41">
            <v>801410</v>
          </cell>
          <cell r="B41" t="str">
            <v>LSL Paid on term</v>
          </cell>
          <cell r="C41" t="str">
            <v>SAL</v>
          </cell>
        </row>
        <row r="42">
          <cell r="A42">
            <v>802110</v>
          </cell>
          <cell r="B42" t="str">
            <v>Payroll Tax SRC Other</v>
          </cell>
          <cell r="C42" t="str">
            <v>SON</v>
          </cell>
        </row>
        <row r="43">
          <cell r="A43">
            <v>802120</v>
          </cell>
          <cell r="B43" t="str">
            <v>Payroll Tax Mot Veh SRC</v>
          </cell>
          <cell r="C43" t="str">
            <v>SON</v>
          </cell>
        </row>
        <row r="44">
          <cell r="A44">
            <v>802200</v>
          </cell>
          <cell r="B44" t="str">
            <v>Fringe Benefits Tax-Other</v>
          </cell>
          <cell r="C44" t="str">
            <v>SON</v>
          </cell>
        </row>
        <row r="45">
          <cell r="A45">
            <v>802207</v>
          </cell>
          <cell r="B45" t="str">
            <v>FBT-Health Benefits</v>
          </cell>
          <cell r="C45" t="str">
            <v>SON</v>
          </cell>
        </row>
        <row r="46">
          <cell r="A46">
            <v>802210</v>
          </cell>
          <cell r="B46" t="str">
            <v>FBT-Field Staff Loan Int</v>
          </cell>
          <cell r="C46" t="str">
            <v>SON</v>
          </cell>
        </row>
        <row r="47">
          <cell r="A47">
            <v>802220</v>
          </cell>
          <cell r="B47" t="str">
            <v>FBT-ADL Working Capital</v>
          </cell>
          <cell r="C47" t="str">
            <v>SON</v>
          </cell>
        </row>
        <row r="48">
          <cell r="A48">
            <v>802230</v>
          </cell>
          <cell r="B48" t="str">
            <v>FBT-Exp</v>
          </cell>
          <cell r="C48" t="str">
            <v>SON</v>
          </cell>
        </row>
        <row r="49">
          <cell r="A49">
            <v>802231</v>
          </cell>
          <cell r="B49" t="str">
            <v>FBT-Prizes/Other</v>
          </cell>
          <cell r="C49" t="str">
            <v>SON</v>
          </cell>
        </row>
        <row r="50">
          <cell r="A50">
            <v>802240</v>
          </cell>
          <cell r="B50" t="str">
            <v>FBT-Motor Vehicles</v>
          </cell>
          <cell r="C50" t="str">
            <v>SON</v>
          </cell>
        </row>
        <row r="51">
          <cell r="A51">
            <v>802241</v>
          </cell>
          <cell r="B51" t="str">
            <v>FBT-Parking</v>
          </cell>
          <cell r="C51" t="str">
            <v>SON</v>
          </cell>
        </row>
        <row r="52">
          <cell r="A52">
            <v>802300</v>
          </cell>
          <cell r="B52" t="str">
            <v>SRC-Worker Compensation</v>
          </cell>
          <cell r="C52" t="str">
            <v>SON</v>
          </cell>
        </row>
        <row r="53">
          <cell r="A53">
            <v>802330</v>
          </cell>
          <cell r="B53" t="str">
            <v>Occ Health &amp; Safety Costs</v>
          </cell>
          <cell r="C53" t="str">
            <v>SON</v>
          </cell>
        </row>
        <row r="54">
          <cell r="A54">
            <v>802400</v>
          </cell>
          <cell r="B54" t="str">
            <v>SRC-Health Premiums</v>
          </cell>
          <cell r="C54" t="str">
            <v>SON</v>
          </cell>
        </row>
        <row r="55">
          <cell r="A55">
            <v>803100</v>
          </cell>
          <cell r="B55" t="str">
            <v>Directors Fees</v>
          </cell>
          <cell r="C55" t="str">
            <v>SAL</v>
          </cell>
        </row>
        <row r="56">
          <cell r="A56">
            <v>803110</v>
          </cell>
          <cell r="B56" t="str">
            <v>Directors Exepnses</v>
          </cell>
          <cell r="C56" t="str">
            <v>CON</v>
          </cell>
        </row>
        <row r="57">
          <cell r="A57">
            <v>803150</v>
          </cell>
          <cell r="B57" t="str">
            <v>Directors Retirement Benefits</v>
          </cell>
          <cell r="C57" t="str">
            <v>SAL</v>
          </cell>
        </row>
        <row r="58">
          <cell r="A58">
            <v>803300</v>
          </cell>
          <cell r="B58" t="str">
            <v>Ex Gratia Payments</v>
          </cell>
          <cell r="C58" t="str">
            <v>SON</v>
          </cell>
        </row>
        <row r="59">
          <cell r="A59">
            <v>804100</v>
          </cell>
          <cell r="B59" t="str">
            <v>Agency Staff</v>
          </cell>
          <cell r="C59" t="str">
            <v>SAL</v>
          </cell>
        </row>
        <row r="60">
          <cell r="A60">
            <v>804120</v>
          </cell>
          <cell r="B60" t="str">
            <v>Contract Personnel (SRC)</v>
          </cell>
          <cell r="C60" t="str">
            <v>SAL</v>
          </cell>
        </row>
        <row r="61">
          <cell r="A61">
            <v>804130</v>
          </cell>
          <cell r="B61" t="str">
            <v>Contract Personnel (no SRC)</v>
          </cell>
          <cell r="C61" t="str">
            <v>SAL</v>
          </cell>
        </row>
        <row r="62">
          <cell r="A62">
            <v>805100</v>
          </cell>
          <cell r="B62" t="str">
            <v>Staff Training &amp; Dev</v>
          </cell>
          <cell r="C62" t="str">
            <v>TRN</v>
          </cell>
        </row>
        <row r="63">
          <cell r="A63">
            <v>805110</v>
          </cell>
          <cell r="B63" t="str">
            <v>Courses &amp; Seminars</v>
          </cell>
          <cell r="C63" t="str">
            <v>TRN</v>
          </cell>
        </row>
        <row r="64">
          <cell r="A64">
            <v>805130</v>
          </cell>
          <cell r="B64" t="str">
            <v>Study Bonus &amp; Fees</v>
          </cell>
          <cell r="C64" t="str">
            <v>TRN</v>
          </cell>
        </row>
        <row r="65">
          <cell r="A65">
            <v>805135</v>
          </cell>
          <cell r="B65" t="str">
            <v>Staff Training-Reference Mate</v>
          </cell>
          <cell r="C65" t="str">
            <v>TRN</v>
          </cell>
        </row>
        <row r="66">
          <cell r="A66">
            <v>805140</v>
          </cell>
          <cell r="B66" t="str">
            <v>Staff Training-Materials</v>
          </cell>
          <cell r="C66" t="str">
            <v>TRN</v>
          </cell>
        </row>
        <row r="67">
          <cell r="A67">
            <v>805150</v>
          </cell>
          <cell r="B67" t="str">
            <v>Staff Training-Non Deductible</v>
          </cell>
          <cell r="C67" t="str">
            <v>TRN</v>
          </cell>
        </row>
        <row r="68">
          <cell r="A68">
            <v>805163</v>
          </cell>
          <cell r="B68" t="str">
            <v>Staff Welfare</v>
          </cell>
          <cell r="C68" t="str">
            <v>SON</v>
          </cell>
        </row>
        <row r="69">
          <cell r="A69">
            <v>805170</v>
          </cell>
          <cell r="B69" t="str">
            <v>Staff Training &amp; Dev -External</v>
          </cell>
          <cell r="C69" t="str">
            <v>TRN</v>
          </cell>
        </row>
        <row r="70">
          <cell r="A70">
            <v>805200</v>
          </cell>
          <cell r="B70" t="str">
            <v>Recruitment-Advert</v>
          </cell>
          <cell r="C70" t="str">
            <v>TRN</v>
          </cell>
        </row>
        <row r="71">
          <cell r="A71">
            <v>805210</v>
          </cell>
          <cell r="B71" t="str">
            <v>Recruitment-Placement Fees</v>
          </cell>
          <cell r="C71" t="str">
            <v>TRN</v>
          </cell>
        </row>
        <row r="72">
          <cell r="A72">
            <v>805215</v>
          </cell>
          <cell r="B72" t="str">
            <v>Recruitment-Other Consulting</v>
          </cell>
          <cell r="C72" t="str">
            <v>TRN</v>
          </cell>
        </row>
        <row r="73">
          <cell r="A73">
            <v>805300</v>
          </cell>
          <cell r="B73" t="str">
            <v>Staff Costs-HR</v>
          </cell>
          <cell r="C73" t="str">
            <v>SON</v>
          </cell>
        </row>
        <row r="74">
          <cell r="A74">
            <v>805320</v>
          </cell>
          <cell r="B74" t="str">
            <v>Staff Costs-Relocation</v>
          </cell>
          <cell r="C74" t="str">
            <v>SON</v>
          </cell>
        </row>
        <row r="75">
          <cell r="A75">
            <v>805325</v>
          </cell>
          <cell r="B75" t="str">
            <v>Staff Costs-25 year club</v>
          </cell>
          <cell r="C75" t="str">
            <v>SON</v>
          </cell>
        </row>
        <row r="76">
          <cell r="A76">
            <v>805345</v>
          </cell>
          <cell r="B76" t="str">
            <v>Staff Costs-Staff Assoc Subs</v>
          </cell>
          <cell r="C76" t="str">
            <v>SON</v>
          </cell>
        </row>
        <row r="77">
          <cell r="A77">
            <v>805350</v>
          </cell>
          <cell r="B77" t="str">
            <v>Staff Costs-Medical Exam</v>
          </cell>
          <cell r="C77" t="str">
            <v>SON</v>
          </cell>
        </row>
        <row r="78">
          <cell r="A78">
            <v>805360</v>
          </cell>
          <cell r="B78" t="str">
            <v>Staff Costs-Corp Wardrobe</v>
          </cell>
          <cell r="C78" t="str">
            <v>SON</v>
          </cell>
        </row>
        <row r="79">
          <cell r="A79">
            <v>805390</v>
          </cell>
          <cell r="B79" t="str">
            <v>Staff Costs-General</v>
          </cell>
          <cell r="C79" t="str">
            <v>SON</v>
          </cell>
        </row>
        <row r="80">
          <cell r="A80">
            <v>815051</v>
          </cell>
          <cell r="B80" t="str">
            <v>Agent Travel Reimburse</v>
          </cell>
          <cell r="C80" t="str">
            <v>TRA</v>
          </cell>
        </row>
        <row r="81">
          <cell r="A81">
            <v>820135</v>
          </cell>
          <cell r="B81" t="str">
            <v>Bonus-Field Staff Recruitment</v>
          </cell>
          <cell r="C81" t="str">
            <v>TRA</v>
          </cell>
        </row>
        <row r="82">
          <cell r="A82">
            <v>820150</v>
          </cell>
          <cell r="B82" t="str">
            <v>Agent Vouchers</v>
          </cell>
          <cell r="C82" t="str">
            <v>OTH</v>
          </cell>
        </row>
        <row r="83">
          <cell r="A83">
            <v>820160</v>
          </cell>
          <cell r="B83" t="str">
            <v>Awards-Field Staff</v>
          </cell>
          <cell r="C83" t="str">
            <v>OTH</v>
          </cell>
        </row>
        <row r="84">
          <cell r="A84">
            <v>821300</v>
          </cell>
          <cell r="B84" t="str">
            <v>Training-Agents</v>
          </cell>
          <cell r="C84" t="str">
            <v>TRN</v>
          </cell>
        </row>
        <row r="85">
          <cell r="A85">
            <v>821410</v>
          </cell>
          <cell r="B85" t="str">
            <v>Recruitment-Field Staff</v>
          </cell>
          <cell r="C85" t="str">
            <v>TRN</v>
          </cell>
        </row>
        <row r="86">
          <cell r="A86">
            <v>821420</v>
          </cell>
          <cell r="B86" t="str">
            <v>Selection-Field Staff</v>
          </cell>
          <cell r="C86" t="str">
            <v>TRN</v>
          </cell>
        </row>
        <row r="87">
          <cell r="A87">
            <v>821510</v>
          </cell>
          <cell r="B87" t="str">
            <v>Promotion-Corp. Calendars</v>
          </cell>
          <cell r="C87" t="str">
            <v>ADV</v>
          </cell>
        </row>
        <row r="88">
          <cell r="A88">
            <v>821520</v>
          </cell>
          <cell r="B88" t="str">
            <v>Promotion-Other</v>
          </cell>
          <cell r="C88" t="str">
            <v>ADV</v>
          </cell>
        </row>
        <row r="89">
          <cell r="A89">
            <v>821530</v>
          </cell>
          <cell r="B89" t="str">
            <v>Promotion-Xmas Hampers</v>
          </cell>
          <cell r="C89" t="str">
            <v>ADV</v>
          </cell>
        </row>
        <row r="90">
          <cell r="A90">
            <v>821550</v>
          </cell>
          <cell r="B90" t="str">
            <v>Promotion-Telemarketing</v>
          </cell>
          <cell r="C90" t="str">
            <v>ADV</v>
          </cell>
        </row>
        <row r="91">
          <cell r="A91">
            <v>821620</v>
          </cell>
          <cell r="B91" t="str">
            <v>Agent Lists</v>
          </cell>
          <cell r="C91" t="str">
            <v>OTH</v>
          </cell>
        </row>
        <row r="92">
          <cell r="A92">
            <v>821651</v>
          </cell>
          <cell r="B92" t="str">
            <v>Agent Exp-Workbench</v>
          </cell>
          <cell r="C92" t="str">
            <v>BUS</v>
          </cell>
        </row>
        <row r="93">
          <cell r="A93">
            <v>821652</v>
          </cell>
          <cell r="B93" t="str">
            <v>Agent Exp-Client Database</v>
          </cell>
          <cell r="C93" t="str">
            <v>BUS</v>
          </cell>
        </row>
        <row r="94">
          <cell r="A94">
            <v>821665</v>
          </cell>
          <cell r="B94" t="str">
            <v>Agent Exp-ADL Cashflow</v>
          </cell>
          <cell r="C94" t="str">
            <v>BUS</v>
          </cell>
        </row>
        <row r="95">
          <cell r="A95">
            <v>821670</v>
          </cell>
          <cell r="B95" t="str">
            <v>Agent Exp-Fees</v>
          </cell>
          <cell r="C95" t="str">
            <v>BUS</v>
          </cell>
        </row>
        <row r="96">
          <cell r="A96">
            <v>821820</v>
          </cell>
          <cell r="B96" t="str">
            <v>Doubtful Debts-Field Staff</v>
          </cell>
          <cell r="C96" t="str">
            <v>OTH</v>
          </cell>
        </row>
        <row r="97">
          <cell r="A97">
            <v>831000</v>
          </cell>
          <cell r="B97" t="str">
            <v>Entertainment</v>
          </cell>
          <cell r="C97" t="str">
            <v>ENT</v>
          </cell>
        </row>
        <row r="98">
          <cell r="A98">
            <v>831005</v>
          </cell>
          <cell r="B98" t="str">
            <v>Entertainment-Non-Meal-Employe</v>
          </cell>
          <cell r="C98" t="str">
            <v>ENT</v>
          </cell>
        </row>
        <row r="99">
          <cell r="A99">
            <v>831010</v>
          </cell>
          <cell r="B99" t="str">
            <v>Entertainment-Non-Meal-Non-Emp</v>
          </cell>
          <cell r="C99" t="str">
            <v>ENT</v>
          </cell>
        </row>
        <row r="100">
          <cell r="A100">
            <v>831020</v>
          </cell>
          <cell r="B100" t="str">
            <v>Corporate Box-Non Meal Costs</v>
          </cell>
          <cell r="C100" t="str">
            <v>ENT</v>
          </cell>
        </row>
        <row r="101">
          <cell r="A101">
            <v>831100</v>
          </cell>
          <cell r="B101" t="str">
            <v>Catering &amp; Supplies</v>
          </cell>
          <cell r="C101" t="str">
            <v>ENT</v>
          </cell>
        </row>
        <row r="102">
          <cell r="A102">
            <v>831205</v>
          </cell>
          <cell r="B102" t="str">
            <v>Ent-In House Meals-Employees</v>
          </cell>
          <cell r="C102" t="str">
            <v>ENT</v>
          </cell>
        </row>
        <row r="103">
          <cell r="A103">
            <v>831210</v>
          </cell>
          <cell r="B103" t="str">
            <v>In-House Tea, Coffee, Milk etc</v>
          </cell>
          <cell r="C103" t="str">
            <v>ENT</v>
          </cell>
        </row>
        <row r="104">
          <cell r="A104">
            <v>831215</v>
          </cell>
          <cell r="B104" t="str">
            <v>In-House Work'g Light Meals</v>
          </cell>
          <cell r="C104" t="str">
            <v>ENT</v>
          </cell>
        </row>
        <row r="105">
          <cell r="A105">
            <v>831220</v>
          </cell>
          <cell r="B105" t="str">
            <v>Ent-External Meals-Employees</v>
          </cell>
          <cell r="C105" t="str">
            <v>ENT</v>
          </cell>
        </row>
        <row r="106">
          <cell r="A106">
            <v>831310</v>
          </cell>
          <cell r="B106" t="str">
            <v>Ent-In Hse Meals-Non Employees</v>
          </cell>
          <cell r="C106" t="str">
            <v>ENT</v>
          </cell>
        </row>
        <row r="107">
          <cell r="A107">
            <v>831315</v>
          </cell>
          <cell r="B107" t="str">
            <v>Ent-External Meal-Non Employee</v>
          </cell>
          <cell r="C107" t="str">
            <v>ENT</v>
          </cell>
        </row>
        <row r="108">
          <cell r="A108">
            <v>831405</v>
          </cell>
          <cell r="B108" t="str">
            <v>In-House Staff Social Function</v>
          </cell>
          <cell r="C108" t="str">
            <v>ENT</v>
          </cell>
        </row>
        <row r="109">
          <cell r="A109">
            <v>831410</v>
          </cell>
          <cell r="B109" t="str">
            <v>External Staff Social Function</v>
          </cell>
          <cell r="C109" t="str">
            <v>ENT</v>
          </cell>
        </row>
        <row r="110">
          <cell r="A110">
            <v>831600</v>
          </cell>
          <cell r="B110" t="str">
            <v>Catering-Other Functions</v>
          </cell>
          <cell r="C110" t="str">
            <v>ENT</v>
          </cell>
        </row>
        <row r="111">
          <cell r="A111">
            <v>831900</v>
          </cell>
          <cell r="B111" t="str">
            <v>Entertainment-Non Deductible</v>
          </cell>
          <cell r="C111" t="str">
            <v>ENT</v>
          </cell>
        </row>
        <row r="112">
          <cell r="A112">
            <v>833000</v>
          </cell>
          <cell r="B112" t="str">
            <v>Travel &amp; Accom.-Overseas</v>
          </cell>
          <cell r="C112" t="str">
            <v>TRA</v>
          </cell>
        </row>
        <row r="113">
          <cell r="A113">
            <v>833010</v>
          </cell>
          <cell r="B113" t="str">
            <v>Travel &amp; Accom-Overseas AMEX</v>
          </cell>
          <cell r="C113" t="str">
            <v>TRA</v>
          </cell>
        </row>
        <row r="114">
          <cell r="A114">
            <v>833020</v>
          </cell>
          <cell r="B114" t="str">
            <v>Travel-AXA Training</v>
          </cell>
          <cell r="C114" t="str">
            <v>TRA</v>
          </cell>
        </row>
        <row r="115">
          <cell r="A115">
            <v>833250</v>
          </cell>
          <cell r="B115" t="str">
            <v>Allowance-Overseas</v>
          </cell>
          <cell r="C115" t="str">
            <v>TRA</v>
          </cell>
        </row>
        <row r="116">
          <cell r="A116">
            <v>833500</v>
          </cell>
          <cell r="B116" t="str">
            <v>Travel &amp; Accom.-Local</v>
          </cell>
          <cell r="C116" t="str">
            <v>TRA</v>
          </cell>
        </row>
        <row r="117">
          <cell r="A117">
            <v>833510</v>
          </cell>
          <cell r="B117" t="str">
            <v>Travel &amp; Accom.-Local AMEX</v>
          </cell>
          <cell r="C117" t="str">
            <v>TRA</v>
          </cell>
        </row>
        <row r="118">
          <cell r="A118">
            <v>834710</v>
          </cell>
          <cell r="B118" t="str">
            <v>Travel-Car Rental AMEX</v>
          </cell>
          <cell r="C118" t="str">
            <v>TRA</v>
          </cell>
        </row>
        <row r="119">
          <cell r="A119">
            <v>834800</v>
          </cell>
          <cell r="B119" t="str">
            <v>Travel-Home Transport</v>
          </cell>
          <cell r="C119" t="str">
            <v>TRA</v>
          </cell>
        </row>
        <row r="120">
          <cell r="A120">
            <v>834900</v>
          </cell>
          <cell r="B120" t="str">
            <v>Travel &amp; Accom.-Non Deductible</v>
          </cell>
          <cell r="C120" t="str">
            <v>TRA</v>
          </cell>
        </row>
        <row r="121">
          <cell r="A121">
            <v>837000</v>
          </cell>
          <cell r="B121" t="str">
            <v>Capital Ch-Motor Vehicles</v>
          </cell>
          <cell r="C121" t="str">
            <v>SON</v>
          </cell>
        </row>
        <row r="122">
          <cell r="A122">
            <v>838000</v>
          </cell>
          <cell r="B122" t="str">
            <v>Depreciation-Motor Vehicles</v>
          </cell>
          <cell r="C122" t="str">
            <v>SON</v>
          </cell>
        </row>
        <row r="123">
          <cell r="A123">
            <v>839010</v>
          </cell>
          <cell r="B123" t="str">
            <v>Motor Vehicle Registration</v>
          </cell>
          <cell r="C123" t="str">
            <v>SON</v>
          </cell>
        </row>
        <row r="124">
          <cell r="A124">
            <v>839020</v>
          </cell>
          <cell r="B124" t="str">
            <v>Motor Vehicle Ins</v>
          </cell>
          <cell r="C124" t="str">
            <v>SON</v>
          </cell>
        </row>
        <row r="125">
          <cell r="A125">
            <v>839030</v>
          </cell>
          <cell r="B125" t="str">
            <v>Rep &amp; Maint-Motor Vehicles</v>
          </cell>
          <cell r="C125" t="str">
            <v>SON</v>
          </cell>
        </row>
        <row r="126">
          <cell r="A126">
            <v>839040</v>
          </cell>
          <cell r="B126" t="str">
            <v>Petrol</v>
          </cell>
          <cell r="C126" t="str">
            <v>SON</v>
          </cell>
        </row>
        <row r="127">
          <cell r="A127">
            <v>839050</v>
          </cell>
          <cell r="B127" t="str">
            <v>Parking</v>
          </cell>
          <cell r="C127" t="str">
            <v>SON</v>
          </cell>
        </row>
        <row r="128">
          <cell r="A128">
            <v>839060</v>
          </cell>
          <cell r="B128" t="str">
            <v>Motor Vehicle Pool Costs</v>
          </cell>
          <cell r="C128" t="str">
            <v>SON</v>
          </cell>
        </row>
        <row r="129">
          <cell r="A129">
            <v>839070</v>
          </cell>
          <cell r="B129" t="str">
            <v>Other Motor Vehicle Exp</v>
          </cell>
          <cell r="C129" t="str">
            <v>SON</v>
          </cell>
        </row>
        <row r="130">
          <cell r="A130">
            <v>839090</v>
          </cell>
          <cell r="B130" t="str">
            <v>Lease Costs-Motor Vehicles</v>
          </cell>
          <cell r="C130" t="str">
            <v>SON</v>
          </cell>
        </row>
        <row r="131">
          <cell r="A131">
            <v>839500</v>
          </cell>
          <cell r="B131" t="str">
            <v>Profit on Disp-Motor Vehicle</v>
          </cell>
          <cell r="C131" t="str">
            <v>SON</v>
          </cell>
        </row>
        <row r="132">
          <cell r="A132">
            <v>839510</v>
          </cell>
          <cell r="B132" t="str">
            <v>Loss on Disposal-Motor Vehicle</v>
          </cell>
          <cell r="C132" t="str">
            <v>SON</v>
          </cell>
        </row>
        <row r="133">
          <cell r="A133">
            <v>841100</v>
          </cell>
          <cell r="B133" t="str">
            <v>Rent-Leased Premises</v>
          </cell>
          <cell r="C133" t="str">
            <v>RNT</v>
          </cell>
        </row>
        <row r="134">
          <cell r="A134">
            <v>841110</v>
          </cell>
          <cell r="B134" t="str">
            <v>Rent-Other</v>
          </cell>
          <cell r="C134" t="str">
            <v>RNT</v>
          </cell>
        </row>
        <row r="135">
          <cell r="A135">
            <v>841190</v>
          </cell>
          <cell r="B135" t="str">
            <v>Rent Recovery</v>
          </cell>
          <cell r="C135" t="str">
            <v>RNT</v>
          </cell>
        </row>
        <row r="136">
          <cell r="A136">
            <v>841220</v>
          </cell>
          <cell r="B136" t="str">
            <v>Hire Indoor Plants</v>
          </cell>
          <cell r="C136" t="str">
            <v>RNT</v>
          </cell>
        </row>
        <row r="137">
          <cell r="A137">
            <v>841300</v>
          </cell>
          <cell r="B137" t="str">
            <v>Hire-Furn/Fittings/Off Equip</v>
          </cell>
          <cell r="C137" t="str">
            <v>AST</v>
          </cell>
        </row>
        <row r="138">
          <cell r="A138">
            <v>841310</v>
          </cell>
          <cell r="B138" t="str">
            <v>Hire-Copier</v>
          </cell>
          <cell r="C138" t="str">
            <v>AST</v>
          </cell>
        </row>
        <row r="139">
          <cell r="A139">
            <v>842200</v>
          </cell>
          <cell r="B139" t="str">
            <v>Lease Costs-Furn&amp;Fittings</v>
          </cell>
          <cell r="C139" t="str">
            <v>AST</v>
          </cell>
        </row>
        <row r="140">
          <cell r="A140">
            <v>842300</v>
          </cell>
          <cell r="B140" t="str">
            <v>Lease Costs-Office Equipment</v>
          </cell>
          <cell r="C140" t="str">
            <v>AST</v>
          </cell>
        </row>
        <row r="141">
          <cell r="A141">
            <v>842500</v>
          </cell>
          <cell r="B141" t="str">
            <v>Lease Costs-Refurbishments</v>
          </cell>
          <cell r="C141" t="str">
            <v>RNT</v>
          </cell>
        </row>
        <row r="142">
          <cell r="A142">
            <v>843110</v>
          </cell>
          <cell r="B142" t="str">
            <v>Cleaning</v>
          </cell>
          <cell r="C142" t="str">
            <v>RNT</v>
          </cell>
        </row>
        <row r="143">
          <cell r="A143">
            <v>843210</v>
          </cell>
          <cell r="B143" t="str">
            <v>Electricity</v>
          </cell>
          <cell r="C143" t="str">
            <v>RNT</v>
          </cell>
        </row>
        <row r="144">
          <cell r="A144">
            <v>843220</v>
          </cell>
          <cell r="B144" t="str">
            <v>Gas</v>
          </cell>
          <cell r="C144" t="str">
            <v>RNT</v>
          </cell>
        </row>
        <row r="145">
          <cell r="A145">
            <v>843400</v>
          </cell>
          <cell r="B145" t="str">
            <v>Occupancy Costs</v>
          </cell>
          <cell r="C145" t="str">
            <v>RNN</v>
          </cell>
        </row>
        <row r="146">
          <cell r="A146">
            <v>843410</v>
          </cell>
          <cell r="B146" t="str">
            <v>Occupancy Costs-Other</v>
          </cell>
          <cell r="C146" t="str">
            <v>RNN</v>
          </cell>
        </row>
        <row r="147">
          <cell r="A147">
            <v>843500</v>
          </cell>
          <cell r="B147" t="str">
            <v>Rates &amp; Land Taxes</v>
          </cell>
          <cell r="C147" t="str">
            <v>RNT</v>
          </cell>
        </row>
        <row r="148">
          <cell r="A148">
            <v>843600</v>
          </cell>
          <cell r="B148" t="str">
            <v>Rep &amp; Maint-Premises</v>
          </cell>
          <cell r="C148" t="str">
            <v>RNT</v>
          </cell>
        </row>
        <row r="149">
          <cell r="A149">
            <v>843640</v>
          </cell>
          <cell r="B149" t="str">
            <v>Rep &amp; Maint-Equipment</v>
          </cell>
          <cell r="C149" t="str">
            <v>AST</v>
          </cell>
        </row>
        <row r="150">
          <cell r="A150">
            <v>843710</v>
          </cell>
          <cell r="B150" t="str">
            <v>Security</v>
          </cell>
          <cell r="C150" t="str">
            <v>RNT</v>
          </cell>
        </row>
        <row r="151">
          <cell r="A151">
            <v>843810</v>
          </cell>
          <cell r="B151" t="str">
            <v>Document Storage Costs</v>
          </cell>
          <cell r="C151" t="str">
            <v>RNT</v>
          </cell>
        </row>
        <row r="152">
          <cell r="A152">
            <v>844000</v>
          </cell>
          <cell r="B152" t="str">
            <v>Removal/Relocation Costs</v>
          </cell>
          <cell r="C152" t="str">
            <v>RNT</v>
          </cell>
        </row>
        <row r="153">
          <cell r="A153">
            <v>847200</v>
          </cell>
          <cell r="B153" t="str">
            <v>Capital Ch-Furn&amp;Fittings</v>
          </cell>
          <cell r="C153" t="str">
            <v>AST</v>
          </cell>
        </row>
        <row r="154">
          <cell r="A154">
            <v>847300</v>
          </cell>
          <cell r="B154" t="str">
            <v>Capital Ch-Office Equip</v>
          </cell>
          <cell r="C154" t="str">
            <v>AST</v>
          </cell>
        </row>
        <row r="155">
          <cell r="A155">
            <v>847500</v>
          </cell>
          <cell r="B155" t="str">
            <v>Capital Ch-Refurbishments</v>
          </cell>
          <cell r="C155" t="str">
            <v>AST</v>
          </cell>
        </row>
        <row r="156">
          <cell r="A156">
            <v>848000</v>
          </cell>
          <cell r="B156" t="str">
            <v>Depreciation-Other Assets</v>
          </cell>
          <cell r="C156" t="str">
            <v>AST</v>
          </cell>
        </row>
        <row r="157">
          <cell r="A157">
            <v>848100</v>
          </cell>
          <cell r="B157" t="str">
            <v>Depreciation-Buildings</v>
          </cell>
          <cell r="C157" t="str">
            <v>AST</v>
          </cell>
        </row>
        <row r="158">
          <cell r="A158">
            <v>848120</v>
          </cell>
          <cell r="B158" t="str">
            <v>Depreciation-Buildings Invest</v>
          </cell>
          <cell r="C158" t="str">
            <v>AST</v>
          </cell>
        </row>
        <row r="159">
          <cell r="A159">
            <v>848200</v>
          </cell>
          <cell r="B159" t="str">
            <v>Depreciation-Furn&amp;Fittings</v>
          </cell>
          <cell r="C159" t="str">
            <v>AST</v>
          </cell>
        </row>
        <row r="160">
          <cell r="A160">
            <v>848220</v>
          </cell>
          <cell r="B160" t="str">
            <v>Depreciation-Refurbishments</v>
          </cell>
          <cell r="C160" t="str">
            <v>AST</v>
          </cell>
        </row>
        <row r="161">
          <cell r="A161">
            <v>848300</v>
          </cell>
          <cell r="B161" t="str">
            <v>Depreciation-Office Equip</v>
          </cell>
          <cell r="C161" t="str">
            <v>AST</v>
          </cell>
        </row>
        <row r="162">
          <cell r="A162">
            <v>848400</v>
          </cell>
          <cell r="B162" t="str">
            <v>Depreciation-Plant&amp;Equip</v>
          </cell>
          <cell r="C162" t="str">
            <v>AST</v>
          </cell>
        </row>
        <row r="163">
          <cell r="A163">
            <v>848900</v>
          </cell>
          <cell r="B163" t="str">
            <v>Amortisation-Leased Assets</v>
          </cell>
          <cell r="C163" t="str">
            <v>AST</v>
          </cell>
        </row>
        <row r="164">
          <cell r="A164">
            <v>848905</v>
          </cell>
          <cell r="B164" t="str">
            <v>Amortisation-LH Improvements</v>
          </cell>
          <cell r="C164" t="str">
            <v>AST</v>
          </cell>
        </row>
        <row r="165">
          <cell r="A165">
            <v>849000</v>
          </cell>
          <cell r="B165" t="str">
            <v>Asset Write-Offs</v>
          </cell>
          <cell r="C165" t="str">
            <v>AST</v>
          </cell>
        </row>
        <row r="166">
          <cell r="A166">
            <v>849010</v>
          </cell>
          <cell r="B166" t="str">
            <v>Large Asset Write-Offs</v>
          </cell>
          <cell r="C166" t="str">
            <v>AST</v>
          </cell>
        </row>
        <row r="167">
          <cell r="A167">
            <v>851000</v>
          </cell>
          <cell r="B167" t="str">
            <v>Advert-General</v>
          </cell>
          <cell r="C167" t="str">
            <v>ADV</v>
          </cell>
        </row>
        <row r="168">
          <cell r="A168">
            <v>851100</v>
          </cell>
          <cell r="B168" t="str">
            <v>Advert-Newspapers</v>
          </cell>
          <cell r="C168" t="str">
            <v>ADV</v>
          </cell>
        </row>
        <row r="169">
          <cell r="A169">
            <v>851200</v>
          </cell>
          <cell r="B169" t="str">
            <v>Advert-Radio</v>
          </cell>
          <cell r="C169" t="str">
            <v>ADV</v>
          </cell>
        </row>
        <row r="170">
          <cell r="A170">
            <v>851400</v>
          </cell>
          <cell r="B170" t="str">
            <v>Advert-TV</v>
          </cell>
          <cell r="C170" t="str">
            <v>ADV</v>
          </cell>
        </row>
        <row r="171">
          <cell r="A171">
            <v>851500</v>
          </cell>
          <cell r="B171" t="str">
            <v>Advert-Other Media</v>
          </cell>
          <cell r="C171" t="str">
            <v>ADV</v>
          </cell>
        </row>
        <row r="172">
          <cell r="A172">
            <v>851515</v>
          </cell>
          <cell r="B172" t="str">
            <v>Advertising-Outdoor</v>
          </cell>
          <cell r="C172" t="str">
            <v>ADV</v>
          </cell>
        </row>
        <row r="173">
          <cell r="A173">
            <v>851520</v>
          </cell>
          <cell r="B173" t="str">
            <v>Advertising-Directories</v>
          </cell>
          <cell r="C173" t="str">
            <v>ADV</v>
          </cell>
        </row>
        <row r="174">
          <cell r="A174">
            <v>852000</v>
          </cell>
          <cell r="B174" t="str">
            <v>Marketing Promotion Costs</v>
          </cell>
          <cell r="C174" t="str">
            <v>ADV</v>
          </cell>
        </row>
        <row r="175">
          <cell r="A175">
            <v>852100</v>
          </cell>
          <cell r="B175" t="str">
            <v>Direct Marketing</v>
          </cell>
          <cell r="C175" t="str">
            <v>ADV</v>
          </cell>
        </row>
        <row r="176">
          <cell r="A176">
            <v>852200</v>
          </cell>
          <cell r="B176" t="str">
            <v>Sales Support Costs</v>
          </cell>
          <cell r="C176" t="str">
            <v>ADV</v>
          </cell>
        </row>
        <row r="177">
          <cell r="A177">
            <v>852210</v>
          </cell>
          <cell r="B177" t="str">
            <v>Agent Award-Sales Campaign</v>
          </cell>
          <cell r="C177" t="str">
            <v>ADV</v>
          </cell>
        </row>
        <row r="178">
          <cell r="A178">
            <v>852400</v>
          </cell>
          <cell r="B178" t="str">
            <v>Sponsorship</v>
          </cell>
          <cell r="C178" t="str">
            <v>ADV</v>
          </cell>
        </row>
        <row r="179">
          <cell r="A179">
            <v>852420</v>
          </cell>
          <cell r="B179" t="str">
            <v>Sponsorship-Regional</v>
          </cell>
          <cell r="C179" t="str">
            <v>ADV</v>
          </cell>
        </row>
        <row r="180">
          <cell r="A180">
            <v>852500</v>
          </cell>
          <cell r="B180" t="str">
            <v>Promotion Costs-General</v>
          </cell>
          <cell r="C180" t="str">
            <v>ADV</v>
          </cell>
        </row>
        <row r="181">
          <cell r="A181">
            <v>852510</v>
          </cell>
          <cell r="B181" t="str">
            <v>Promotion Costs-Events</v>
          </cell>
          <cell r="C181" t="str">
            <v>ADV</v>
          </cell>
        </row>
        <row r="182">
          <cell r="A182">
            <v>852520</v>
          </cell>
          <cell r="B182" t="str">
            <v>Promotion Costs-Functions</v>
          </cell>
          <cell r="C182" t="str">
            <v>ADV</v>
          </cell>
        </row>
        <row r="183">
          <cell r="A183">
            <v>853010</v>
          </cell>
          <cell r="B183" t="str">
            <v>Public Relations Costs</v>
          </cell>
          <cell r="C183" t="str">
            <v>ADV</v>
          </cell>
        </row>
        <row r="184">
          <cell r="A184">
            <v>854000</v>
          </cell>
          <cell r="B184" t="str">
            <v>Market Research-General</v>
          </cell>
          <cell r="C184" t="str">
            <v>ADV</v>
          </cell>
        </row>
        <row r="185">
          <cell r="A185">
            <v>855000</v>
          </cell>
          <cell r="B185" t="str">
            <v>Print &amp; Design-Sponsorship</v>
          </cell>
          <cell r="C185" t="str">
            <v>PRI</v>
          </cell>
        </row>
        <row r="186">
          <cell r="A186">
            <v>855005</v>
          </cell>
          <cell r="B186" t="str">
            <v>Print &amp; Design-Brochure/Flyers</v>
          </cell>
          <cell r="C186" t="str">
            <v>ADV</v>
          </cell>
        </row>
        <row r="187">
          <cell r="A187">
            <v>855010</v>
          </cell>
          <cell r="B187" t="str">
            <v>Print &amp; Design-Poster/POS/Sign</v>
          </cell>
          <cell r="C187" t="str">
            <v>PRI</v>
          </cell>
        </row>
        <row r="188">
          <cell r="A188">
            <v>855015</v>
          </cell>
          <cell r="B188" t="str">
            <v>Print &amp; Design-Direct Mail</v>
          </cell>
          <cell r="C188" t="str">
            <v>ADV</v>
          </cell>
        </row>
        <row r="189">
          <cell r="A189">
            <v>856000</v>
          </cell>
          <cell r="B189" t="str">
            <v>Direct Marketing-Postage</v>
          </cell>
          <cell r="C189" t="str">
            <v>ADV</v>
          </cell>
        </row>
        <row r="190">
          <cell r="A190">
            <v>856005</v>
          </cell>
          <cell r="B190" t="str">
            <v>Mailing House Services</v>
          </cell>
          <cell r="C190" t="str">
            <v>ADV</v>
          </cell>
        </row>
        <row r="191">
          <cell r="A191">
            <v>856010</v>
          </cell>
          <cell r="B191" t="str">
            <v>Hlth Sales Incent &amp; Prize-Nonp</v>
          </cell>
          <cell r="C191" t="str">
            <v>ADV</v>
          </cell>
        </row>
        <row r="192">
          <cell r="A192">
            <v>861060</v>
          </cell>
          <cell r="B192" t="str">
            <v>Hire-Computer Equipment</v>
          </cell>
          <cell r="C192" t="str">
            <v>IT</v>
          </cell>
        </row>
        <row r="193">
          <cell r="A193">
            <v>861070</v>
          </cell>
          <cell r="B193" t="str">
            <v>Computer Software Licenses</v>
          </cell>
          <cell r="C193" t="str">
            <v>IT</v>
          </cell>
        </row>
        <row r="194">
          <cell r="A194">
            <v>861090</v>
          </cell>
          <cell r="B194" t="str">
            <v>Hire-Data Line</v>
          </cell>
          <cell r="C194" t="str">
            <v>IT</v>
          </cell>
        </row>
        <row r="195">
          <cell r="A195">
            <v>862060</v>
          </cell>
          <cell r="B195" t="str">
            <v>Comp Hardware Leases/Rentals</v>
          </cell>
          <cell r="C195" t="str">
            <v>IT</v>
          </cell>
        </row>
        <row r="196">
          <cell r="A196">
            <v>862070</v>
          </cell>
          <cell r="B196" t="str">
            <v>Lease Costs-Software</v>
          </cell>
          <cell r="C196" t="str">
            <v>IT</v>
          </cell>
        </row>
        <row r="197">
          <cell r="A197">
            <v>863450</v>
          </cell>
          <cell r="B197" t="str">
            <v>DP Printing Costs</v>
          </cell>
          <cell r="C197" t="str">
            <v>IT</v>
          </cell>
        </row>
        <row r="198">
          <cell r="A198">
            <v>863500</v>
          </cell>
          <cell r="B198" t="str">
            <v>System Dev Costs</v>
          </cell>
          <cell r="C198" t="str">
            <v>IT</v>
          </cell>
        </row>
        <row r="199">
          <cell r="A199">
            <v>863600</v>
          </cell>
          <cell r="B199" t="str">
            <v>System Implementation Costs</v>
          </cell>
          <cell r="C199" t="str">
            <v>IT</v>
          </cell>
        </row>
        <row r="200">
          <cell r="A200">
            <v>863660</v>
          </cell>
          <cell r="B200" t="str">
            <v>Computer Hardware Maintenance</v>
          </cell>
          <cell r="C200" t="str">
            <v>IT</v>
          </cell>
        </row>
        <row r="201">
          <cell r="A201">
            <v>863680</v>
          </cell>
          <cell r="B201" t="str">
            <v>Rep &amp; Maint-Printing Equip</v>
          </cell>
          <cell r="C201" t="str">
            <v>IT</v>
          </cell>
        </row>
        <row r="202">
          <cell r="A202">
            <v>863700</v>
          </cell>
          <cell r="B202" t="str">
            <v>Software Costs</v>
          </cell>
          <cell r="C202" t="str">
            <v>IT</v>
          </cell>
        </row>
        <row r="203">
          <cell r="A203">
            <v>863710</v>
          </cell>
          <cell r="B203" t="str">
            <v>Computer Software Maintenance</v>
          </cell>
          <cell r="C203" t="str">
            <v>IT</v>
          </cell>
        </row>
        <row r="204">
          <cell r="A204">
            <v>863830</v>
          </cell>
          <cell r="B204" t="str">
            <v>Tape Media</v>
          </cell>
          <cell r="C204" t="str">
            <v>IT</v>
          </cell>
        </row>
        <row r="205">
          <cell r="A205">
            <v>863900</v>
          </cell>
          <cell r="B205" t="str">
            <v>DP Costs</v>
          </cell>
          <cell r="C205" t="str">
            <v>IT</v>
          </cell>
        </row>
        <row r="206">
          <cell r="A206">
            <v>863905</v>
          </cell>
          <cell r="B206" t="str">
            <v>IT Manuals</v>
          </cell>
          <cell r="C206" t="str">
            <v>IT</v>
          </cell>
        </row>
        <row r="207">
          <cell r="A207">
            <v>863990</v>
          </cell>
          <cell r="B207" t="str">
            <v>DP Cost Recov</v>
          </cell>
          <cell r="C207" t="str">
            <v>IT</v>
          </cell>
        </row>
        <row r="208">
          <cell r="A208">
            <v>864004</v>
          </cell>
          <cell r="B208" t="str">
            <v>Sundry Write Offs</v>
          </cell>
          <cell r="C208" t="str">
            <v>OTH</v>
          </cell>
        </row>
        <row r="209">
          <cell r="A209">
            <v>866100</v>
          </cell>
          <cell r="B209" t="str">
            <v>Telephone Costs-Overseas</v>
          </cell>
          <cell r="C209" t="str">
            <v>COM</v>
          </cell>
        </row>
        <row r="210">
          <cell r="A210">
            <v>866110</v>
          </cell>
          <cell r="B210" t="str">
            <v>Telephone Costs</v>
          </cell>
          <cell r="C210" t="str">
            <v>COM</v>
          </cell>
        </row>
        <row r="211">
          <cell r="A211">
            <v>866115</v>
          </cell>
          <cell r="B211" t="str">
            <v>Cellphone Costs</v>
          </cell>
          <cell r="C211" t="str">
            <v>COM</v>
          </cell>
        </row>
        <row r="212">
          <cell r="A212">
            <v>866120</v>
          </cell>
          <cell r="B212" t="str">
            <v>Telephone-Line Rental</v>
          </cell>
          <cell r="C212" t="str">
            <v>COM</v>
          </cell>
        </row>
        <row r="213">
          <cell r="A213">
            <v>866130</v>
          </cell>
          <cell r="B213" t="str">
            <v>Telephone - Recoveries</v>
          </cell>
          <cell r="C213" t="str">
            <v>COM</v>
          </cell>
        </row>
        <row r="214">
          <cell r="A214">
            <v>866190</v>
          </cell>
          <cell r="B214" t="str">
            <v>Telephone Costs-Recov</v>
          </cell>
          <cell r="C214" t="str">
            <v>COM</v>
          </cell>
        </row>
        <row r="215">
          <cell r="A215">
            <v>866210</v>
          </cell>
          <cell r="B215" t="str">
            <v>Telephone Costs-Service Costs</v>
          </cell>
          <cell r="C215" t="str">
            <v>COM</v>
          </cell>
        </row>
        <row r="216">
          <cell r="A216">
            <v>866420</v>
          </cell>
          <cell r="B216" t="str">
            <v>Other System Costs</v>
          </cell>
          <cell r="C216" t="str">
            <v>NMC</v>
          </cell>
        </row>
        <row r="217">
          <cell r="A217">
            <v>866500</v>
          </cell>
          <cell r="B217" t="str">
            <v>On-line Information Services</v>
          </cell>
          <cell r="C217" t="str">
            <v>IT</v>
          </cell>
        </row>
        <row r="218">
          <cell r="A218">
            <v>866600</v>
          </cell>
          <cell r="B218" t="str">
            <v>TP-Network</v>
          </cell>
          <cell r="C218" t="str">
            <v>ICH</v>
          </cell>
        </row>
        <row r="219">
          <cell r="A219">
            <v>867060</v>
          </cell>
          <cell r="B219" t="str">
            <v>Capital Ch-Computer Equip</v>
          </cell>
          <cell r="C219" t="str">
            <v>IT</v>
          </cell>
        </row>
        <row r="220">
          <cell r="A220">
            <v>867870</v>
          </cell>
          <cell r="B220" t="str">
            <v>Capital Ch-Software</v>
          </cell>
          <cell r="C220" t="str">
            <v>IT</v>
          </cell>
        </row>
        <row r="221">
          <cell r="A221">
            <v>868060</v>
          </cell>
          <cell r="B221" t="str">
            <v>Depreciation-DP Equipment</v>
          </cell>
          <cell r="C221" t="str">
            <v>IT</v>
          </cell>
        </row>
        <row r="222">
          <cell r="A222">
            <v>868068</v>
          </cell>
          <cell r="B222" t="str">
            <v>Depreciation-Laptops</v>
          </cell>
          <cell r="C222" t="str">
            <v>IT</v>
          </cell>
        </row>
        <row r="223">
          <cell r="A223">
            <v>868070</v>
          </cell>
          <cell r="B223" t="str">
            <v>Depreciation-Software post 90</v>
          </cell>
          <cell r="C223" t="str">
            <v>IT</v>
          </cell>
        </row>
        <row r="224">
          <cell r="A224">
            <v>869010</v>
          </cell>
          <cell r="B224" t="str">
            <v>Software Purchase (&lt;$300)</v>
          </cell>
          <cell r="C224" t="str">
            <v>IT</v>
          </cell>
        </row>
        <row r="225">
          <cell r="A225">
            <v>869070</v>
          </cell>
          <cell r="B225" t="str">
            <v>Software Write-Off (&lt;$5000)</v>
          </cell>
          <cell r="C225" t="str">
            <v>IT</v>
          </cell>
        </row>
        <row r="226">
          <cell r="A226">
            <v>871000</v>
          </cell>
          <cell r="B226" t="str">
            <v>Mgt Consulting Fees</v>
          </cell>
          <cell r="C226" t="str">
            <v>CON</v>
          </cell>
        </row>
        <row r="227">
          <cell r="A227">
            <v>871050</v>
          </cell>
          <cell r="B227" t="str">
            <v>Management Fees Paid-TMBS</v>
          </cell>
          <cell r="C227" t="str">
            <v>CON</v>
          </cell>
        </row>
        <row r="228">
          <cell r="A228">
            <v>871800</v>
          </cell>
          <cell r="B228" t="str">
            <v>Legal Fees-Mgt Exp</v>
          </cell>
          <cell r="C228" t="str">
            <v>LEG</v>
          </cell>
        </row>
        <row r="229">
          <cell r="A229">
            <v>871816</v>
          </cell>
          <cell r="B229" t="str">
            <v>Legal Fees Written Off</v>
          </cell>
          <cell r="C229" t="str">
            <v>LEG</v>
          </cell>
        </row>
        <row r="230">
          <cell r="A230">
            <v>871820</v>
          </cell>
          <cell r="B230" t="str">
            <v>Legal Fees-Litigation</v>
          </cell>
          <cell r="C230" t="str">
            <v>LEG</v>
          </cell>
        </row>
        <row r="231">
          <cell r="A231">
            <v>871840</v>
          </cell>
          <cell r="B231" t="str">
            <v>Legal Fees-Corporate</v>
          </cell>
          <cell r="C231" t="str">
            <v>LEG</v>
          </cell>
        </row>
        <row r="232">
          <cell r="A232">
            <v>871860</v>
          </cell>
          <cell r="B232" t="str">
            <v>Legal Fees-Litigation Prof In</v>
          </cell>
          <cell r="C232" t="str">
            <v>LEG</v>
          </cell>
        </row>
        <row r="233">
          <cell r="A233">
            <v>871870</v>
          </cell>
          <cell r="B233" t="str">
            <v>Legal Fees-Litigation PS</v>
          </cell>
          <cell r="C233" t="str">
            <v>LEG</v>
          </cell>
        </row>
        <row r="234">
          <cell r="A234">
            <v>871891</v>
          </cell>
          <cell r="B234" t="str">
            <v>Legal Fees-Accrual</v>
          </cell>
          <cell r="C234" t="str">
            <v>LEG</v>
          </cell>
        </row>
        <row r="235">
          <cell r="A235">
            <v>871893</v>
          </cell>
          <cell r="B235" t="str">
            <v>Legal Fee-Recov</v>
          </cell>
          <cell r="C235" t="str">
            <v>LEG</v>
          </cell>
        </row>
        <row r="236">
          <cell r="A236">
            <v>871900</v>
          </cell>
          <cell r="B236" t="str">
            <v>Audit Fees-Audit</v>
          </cell>
          <cell r="C236" t="str">
            <v>AUD</v>
          </cell>
        </row>
        <row r="237">
          <cell r="A237">
            <v>871910</v>
          </cell>
          <cell r="B237" t="str">
            <v>Audit Fees-Other Services</v>
          </cell>
          <cell r="C237" t="str">
            <v>AUD</v>
          </cell>
        </row>
        <row r="238">
          <cell r="A238">
            <v>871915</v>
          </cell>
          <cell r="B238" t="str">
            <v>Audit Fees - Other Auditors</v>
          </cell>
          <cell r="C238" t="str">
            <v>AUD</v>
          </cell>
        </row>
        <row r="239">
          <cell r="A239">
            <v>871920</v>
          </cell>
          <cell r="B239" t="str">
            <v>Other Services-Other Auditors</v>
          </cell>
          <cell r="C239" t="str">
            <v>AUD</v>
          </cell>
        </row>
        <row r="240">
          <cell r="A240">
            <v>872200</v>
          </cell>
          <cell r="B240" t="str">
            <v>Bad Debts Written Off</v>
          </cell>
          <cell r="C240" t="str">
            <v>BUS</v>
          </cell>
        </row>
        <row r="241">
          <cell r="A241">
            <v>872320</v>
          </cell>
          <cell r="B241" t="str">
            <v>Suppressed Income Write-Off</v>
          </cell>
          <cell r="C241" t="str">
            <v>OTH</v>
          </cell>
        </row>
        <row r="242">
          <cell r="A242">
            <v>872380</v>
          </cell>
          <cell r="B242" t="str">
            <v>IPS Manual Premium Write-Off</v>
          </cell>
          <cell r="C242" t="str">
            <v>BUS</v>
          </cell>
        </row>
        <row r="243">
          <cell r="A243">
            <v>872381</v>
          </cell>
          <cell r="B243" t="str">
            <v>Vogue Premium Write-Off</v>
          </cell>
          <cell r="C243" t="str">
            <v>BUS</v>
          </cell>
        </row>
        <row r="244">
          <cell r="A244">
            <v>872400</v>
          </cell>
          <cell r="B244" t="str">
            <v>Bad Debts Recovered</v>
          </cell>
          <cell r="C244" t="str">
            <v>OTH</v>
          </cell>
        </row>
        <row r="245">
          <cell r="A245">
            <v>872582</v>
          </cell>
          <cell r="B245" t="str">
            <v>Uncollectable Premiums</v>
          </cell>
          <cell r="C245" t="str">
            <v>BUS</v>
          </cell>
        </row>
        <row r="246">
          <cell r="A246">
            <v>872785</v>
          </cell>
          <cell r="B246" t="str">
            <v>Collection Fees-Premiums</v>
          </cell>
          <cell r="C246" t="str">
            <v>BUS</v>
          </cell>
        </row>
        <row r="247">
          <cell r="A247">
            <v>872800</v>
          </cell>
          <cell r="B247" t="str">
            <v>Credit References</v>
          </cell>
          <cell r="C247" t="str">
            <v>BUS</v>
          </cell>
        </row>
        <row r="248">
          <cell r="A248">
            <v>873100</v>
          </cell>
          <cell r="B248" t="str">
            <v>Bank Ch-Mgt Exp</v>
          </cell>
          <cell r="C248" t="str">
            <v>OTH</v>
          </cell>
        </row>
        <row r="249">
          <cell r="A249">
            <v>873105</v>
          </cell>
          <cell r="B249" t="str">
            <v>Bank Ch-Other</v>
          </cell>
          <cell r="C249" t="str">
            <v>OTH</v>
          </cell>
        </row>
        <row r="250">
          <cell r="A250">
            <v>873110</v>
          </cell>
          <cell r="B250" t="str">
            <v>Ch-Bank Debits</v>
          </cell>
          <cell r="C250" t="str">
            <v>OTH</v>
          </cell>
        </row>
        <row r="251">
          <cell r="A251">
            <v>873120</v>
          </cell>
          <cell r="B251" t="str">
            <v>Ch-Finl Inst Duty</v>
          </cell>
          <cell r="C251" t="str">
            <v>OTH</v>
          </cell>
        </row>
        <row r="252">
          <cell r="A252">
            <v>873140</v>
          </cell>
          <cell r="B252" t="str">
            <v>Bank Ch-Cards</v>
          </cell>
          <cell r="C252" t="str">
            <v>OTH</v>
          </cell>
        </row>
        <row r="253">
          <cell r="A253">
            <v>873200</v>
          </cell>
          <cell r="B253" t="str">
            <v>Bank Charges-NAB</v>
          </cell>
          <cell r="C253" t="str">
            <v>OTH</v>
          </cell>
        </row>
        <row r="254">
          <cell r="A254">
            <v>873201</v>
          </cell>
          <cell r="B254" t="str">
            <v>Bank Charges-CBA</v>
          </cell>
          <cell r="C254" t="str">
            <v>OTH</v>
          </cell>
        </row>
        <row r="255">
          <cell r="A255">
            <v>873202</v>
          </cell>
          <cell r="B255" t="str">
            <v>Bank Charges-BSA</v>
          </cell>
          <cell r="C255" t="str">
            <v>OTH</v>
          </cell>
        </row>
        <row r="256">
          <cell r="A256">
            <v>873203</v>
          </cell>
          <cell r="B256" t="str">
            <v>Bank Charges-WBC</v>
          </cell>
          <cell r="C256" t="str">
            <v>OTH</v>
          </cell>
        </row>
        <row r="257">
          <cell r="A257">
            <v>873204</v>
          </cell>
          <cell r="B257" t="str">
            <v>Bank Charges-ANZ</v>
          </cell>
          <cell r="C257" t="str">
            <v>OTH</v>
          </cell>
        </row>
        <row r="258">
          <cell r="A258">
            <v>873310</v>
          </cell>
          <cell r="B258" t="str">
            <v>Subs-Publications</v>
          </cell>
          <cell r="C258" t="str">
            <v>OTH</v>
          </cell>
        </row>
        <row r="259">
          <cell r="A259">
            <v>873320</v>
          </cell>
          <cell r="B259" t="str">
            <v>Subs-Bus&amp;Prof</v>
          </cell>
          <cell r="C259" t="str">
            <v>OTH</v>
          </cell>
        </row>
        <row r="260">
          <cell r="A260">
            <v>873380</v>
          </cell>
          <cell r="B260" t="str">
            <v>Donations</v>
          </cell>
          <cell r="C260" t="str">
            <v>OTH</v>
          </cell>
        </row>
        <row r="261">
          <cell r="A261">
            <v>873500</v>
          </cell>
          <cell r="B261" t="str">
            <v>General Expense</v>
          </cell>
          <cell r="C261" t="str">
            <v>OTH</v>
          </cell>
        </row>
        <row r="262">
          <cell r="A262">
            <v>873550</v>
          </cell>
          <cell r="B262" t="str">
            <v>Admin Exp</v>
          </cell>
          <cell r="C262" t="str">
            <v>OTH</v>
          </cell>
        </row>
        <row r="263">
          <cell r="A263">
            <v>873558</v>
          </cell>
          <cell r="B263" t="str">
            <v>Cost of Living Mailout</v>
          </cell>
          <cell r="C263" t="str">
            <v>OTH</v>
          </cell>
        </row>
        <row r="264">
          <cell r="A264">
            <v>873600</v>
          </cell>
          <cell r="B264" t="str">
            <v>Conferences</v>
          </cell>
          <cell r="C264" t="str">
            <v>ENT</v>
          </cell>
        </row>
        <row r="265">
          <cell r="A265">
            <v>873730</v>
          </cell>
          <cell r="B265" t="str">
            <v>Registration &amp; Filing Fees</v>
          </cell>
          <cell r="C265" t="str">
            <v>OTH</v>
          </cell>
        </row>
        <row r="266">
          <cell r="A266">
            <v>874000</v>
          </cell>
          <cell r="B266" t="str">
            <v>Insurance</v>
          </cell>
          <cell r="C266" t="str">
            <v>INS</v>
          </cell>
        </row>
        <row r="267">
          <cell r="A267">
            <v>874080</v>
          </cell>
          <cell r="B267" t="str">
            <v>Ins-Computer Equipment</v>
          </cell>
          <cell r="C267" t="str">
            <v>OTH</v>
          </cell>
        </row>
        <row r="268">
          <cell r="A268">
            <v>874100</v>
          </cell>
          <cell r="B268" t="str">
            <v>Gst</v>
          </cell>
          <cell r="C268" t="str">
            <v>GST</v>
          </cell>
        </row>
        <row r="269">
          <cell r="A269">
            <v>874120</v>
          </cell>
          <cell r="B269" t="str">
            <v>GST-Recov</v>
          </cell>
          <cell r="C269" t="str">
            <v>GST</v>
          </cell>
        </row>
        <row r="270">
          <cell r="A270">
            <v>874130</v>
          </cell>
          <cell r="B270" t="str">
            <v>GST on Exp (Non Recov)</v>
          </cell>
          <cell r="C270" t="str">
            <v>GST</v>
          </cell>
        </row>
        <row r="271">
          <cell r="A271">
            <v>874220</v>
          </cell>
          <cell r="B271" t="str">
            <v>Stamp Duty Cheques</v>
          </cell>
          <cell r="C271" t="str">
            <v>OTH</v>
          </cell>
        </row>
        <row r="272">
          <cell r="A272">
            <v>875000</v>
          </cell>
          <cell r="B272" t="str">
            <v>Contract Services</v>
          </cell>
          <cell r="C272" t="str">
            <v>RNT</v>
          </cell>
        </row>
        <row r="273">
          <cell r="A273">
            <v>876000</v>
          </cell>
          <cell r="B273" t="str">
            <v>Printing</v>
          </cell>
          <cell r="C273" t="str">
            <v>PRI</v>
          </cell>
        </row>
        <row r="274">
          <cell r="A274">
            <v>876001</v>
          </cell>
          <cell r="B274" t="str">
            <v>Printing Recov</v>
          </cell>
          <cell r="C274" t="str">
            <v>PRI</v>
          </cell>
        </row>
        <row r="275">
          <cell r="A275">
            <v>876070</v>
          </cell>
          <cell r="B275" t="str">
            <v>Promotional Items</v>
          </cell>
          <cell r="C275" t="str">
            <v>PRI</v>
          </cell>
        </row>
        <row r="276">
          <cell r="A276">
            <v>876080</v>
          </cell>
          <cell r="B276" t="str">
            <v>Photocopy Ch</v>
          </cell>
          <cell r="C276" t="str">
            <v>PRI</v>
          </cell>
        </row>
        <row r="277">
          <cell r="A277">
            <v>876089</v>
          </cell>
          <cell r="B277" t="str">
            <v>Microfiche Ch</v>
          </cell>
          <cell r="C277" t="str">
            <v>PRI</v>
          </cell>
        </row>
        <row r="278">
          <cell r="A278">
            <v>876113</v>
          </cell>
          <cell r="B278" t="str">
            <v>Tar Prod</v>
          </cell>
          <cell r="C278" t="str">
            <v>PRI</v>
          </cell>
        </row>
        <row r="279">
          <cell r="A279">
            <v>876115</v>
          </cell>
          <cell r="B279" t="str">
            <v>Tape Media Accessories</v>
          </cell>
          <cell r="C279" t="str">
            <v>PRI</v>
          </cell>
        </row>
        <row r="280">
          <cell r="A280">
            <v>876119</v>
          </cell>
          <cell r="B280" t="str">
            <v>Printing Consumables</v>
          </cell>
          <cell r="C280" t="str">
            <v>PRI</v>
          </cell>
        </row>
        <row r="281">
          <cell r="A281">
            <v>876120</v>
          </cell>
          <cell r="B281" t="str">
            <v>Printing &amp; Design</v>
          </cell>
          <cell r="C281" t="str">
            <v>PRI</v>
          </cell>
        </row>
        <row r="282">
          <cell r="A282">
            <v>876500</v>
          </cell>
          <cell r="B282" t="str">
            <v>Stationery</v>
          </cell>
          <cell r="C282" t="str">
            <v>PRI</v>
          </cell>
        </row>
        <row r="283">
          <cell r="A283">
            <v>877000</v>
          </cell>
          <cell r="B283" t="str">
            <v>Freight</v>
          </cell>
          <cell r="C283" t="str">
            <v>OTH</v>
          </cell>
        </row>
        <row r="284">
          <cell r="A284">
            <v>877010</v>
          </cell>
          <cell r="B284" t="str">
            <v>Air Freight</v>
          </cell>
          <cell r="C284" t="str">
            <v>OTH</v>
          </cell>
        </row>
        <row r="285">
          <cell r="A285">
            <v>877020</v>
          </cell>
          <cell r="B285" t="str">
            <v>Courier Costs</v>
          </cell>
          <cell r="C285" t="str">
            <v>OTH</v>
          </cell>
        </row>
        <row r="286">
          <cell r="A286">
            <v>877200</v>
          </cell>
          <cell r="B286" t="str">
            <v>Postage</v>
          </cell>
          <cell r="C286" t="str">
            <v>OTH</v>
          </cell>
        </row>
        <row r="287">
          <cell r="A287">
            <v>877230</v>
          </cell>
          <cell r="B287" t="str">
            <v>Post Office Box Fees</v>
          </cell>
          <cell r="C287" t="str">
            <v>OTH</v>
          </cell>
        </row>
        <row r="288">
          <cell r="A288">
            <v>877240</v>
          </cell>
          <cell r="B288" t="str">
            <v>Business Reply Costs</v>
          </cell>
          <cell r="C288" t="str">
            <v>OTH</v>
          </cell>
        </row>
        <row r="289">
          <cell r="A289">
            <v>877250</v>
          </cell>
          <cell r="B289" t="str">
            <v>Bulk Postage</v>
          </cell>
          <cell r="C289" t="str">
            <v>OTH</v>
          </cell>
        </row>
        <row r="290">
          <cell r="A290">
            <v>877260</v>
          </cell>
          <cell r="B290" t="str">
            <v>Franking Machine</v>
          </cell>
          <cell r="C290" t="str">
            <v>OTH</v>
          </cell>
        </row>
        <row r="291">
          <cell r="A291">
            <v>877270</v>
          </cell>
          <cell r="B291" t="str">
            <v>Box Link</v>
          </cell>
          <cell r="C291" t="str">
            <v>OTH</v>
          </cell>
        </row>
        <row r="292">
          <cell r="A292">
            <v>878010</v>
          </cell>
          <cell r="B292" t="str">
            <v>Recov-CU</v>
          </cell>
          <cell r="C292" t="str">
            <v>ICH</v>
          </cell>
        </row>
        <row r="293">
          <cell r="A293">
            <v>878011</v>
          </cell>
          <cell r="B293" t="str">
            <v>Identity &amp; Survival</v>
          </cell>
          <cell r="C293" t="str">
            <v>OTH</v>
          </cell>
        </row>
        <row r="294">
          <cell r="A294">
            <v>878012</v>
          </cell>
          <cell r="B294" t="str">
            <v>Misc Savings</v>
          </cell>
          <cell r="C294" t="str">
            <v>ICH</v>
          </cell>
        </row>
        <row r="295">
          <cell r="A295">
            <v>879120</v>
          </cell>
          <cell r="B295" t="str">
            <v>Other Mgt Exp</v>
          </cell>
          <cell r="C295" t="str">
            <v>OTH</v>
          </cell>
        </row>
        <row r="296">
          <cell r="A296">
            <v>879900</v>
          </cell>
          <cell r="B296" t="str">
            <v>Extraordinary Items</v>
          </cell>
          <cell r="C296" t="str">
            <v>BUS</v>
          </cell>
        </row>
        <row r="297">
          <cell r="A297">
            <v>880000</v>
          </cell>
          <cell r="B297" t="str">
            <v>Health Admin Allowance</v>
          </cell>
          <cell r="C297" t="str">
            <v>OTH</v>
          </cell>
        </row>
        <row r="298">
          <cell r="A298">
            <v>880005</v>
          </cell>
          <cell r="B298" t="str">
            <v>Health Management Offset</v>
          </cell>
          <cell r="C298" t="str">
            <v>ICH</v>
          </cell>
        </row>
        <row r="299">
          <cell r="A299">
            <v>881016</v>
          </cell>
          <cell r="B299" t="str">
            <v>Spread Manager Fees-Life</v>
          </cell>
          <cell r="C299" t="str">
            <v>BUS</v>
          </cell>
        </row>
        <row r="300">
          <cell r="A300">
            <v>881020</v>
          </cell>
          <cell r="B300" t="str">
            <v>Trustee Fees</v>
          </cell>
          <cell r="C300" t="str">
            <v>OTH</v>
          </cell>
        </row>
        <row r="301">
          <cell r="A301">
            <v>881048</v>
          </cell>
          <cell r="B301" t="str">
            <v>Fees-INSUROPE</v>
          </cell>
          <cell r="C301" t="str">
            <v>ICH</v>
          </cell>
        </row>
        <row r="302">
          <cell r="A302">
            <v>881051</v>
          </cell>
          <cell r="B302" t="str">
            <v>Upfront Fees</v>
          </cell>
          <cell r="C302" t="str">
            <v>OTH</v>
          </cell>
        </row>
        <row r="303">
          <cell r="A303">
            <v>881091</v>
          </cell>
          <cell r="B303" t="str">
            <v>Recov-Copy Policy Fees</v>
          </cell>
          <cell r="C303" t="str">
            <v>BUS</v>
          </cell>
        </row>
        <row r="304">
          <cell r="A304">
            <v>881092</v>
          </cell>
          <cell r="B304" t="str">
            <v>Recov-Other Policy Fees</v>
          </cell>
          <cell r="C304" t="str">
            <v>BUS</v>
          </cell>
        </row>
        <row r="305">
          <cell r="A305">
            <v>881096</v>
          </cell>
          <cell r="B305" t="str">
            <v>Blue Cross Second Recovery</v>
          </cell>
          <cell r="C305" t="str">
            <v>ICH</v>
          </cell>
        </row>
        <row r="306">
          <cell r="A306">
            <v>881097</v>
          </cell>
          <cell r="B306" t="str">
            <v>Recov-Blue Cross Legal</v>
          </cell>
          <cell r="C306" t="str">
            <v>ICH</v>
          </cell>
        </row>
        <row r="307">
          <cell r="A307">
            <v>882030</v>
          </cell>
          <cell r="B307" t="str">
            <v>Admin Fee-Swann</v>
          </cell>
          <cell r="C307" t="str">
            <v>BUS</v>
          </cell>
        </row>
        <row r="308">
          <cell r="A308">
            <v>883020</v>
          </cell>
          <cell r="B308" t="str">
            <v>Premium Waiver</v>
          </cell>
          <cell r="C308" t="str">
            <v>BUS</v>
          </cell>
        </row>
        <row r="309">
          <cell r="A309">
            <v>883033</v>
          </cell>
          <cell r="B309" t="str">
            <v>Premium Waiver-Mgt</v>
          </cell>
          <cell r="C309" t="str">
            <v>BUS</v>
          </cell>
        </row>
        <row r="310">
          <cell r="A310">
            <v>885000</v>
          </cell>
          <cell r="B310" t="str">
            <v>Inv Ch</v>
          </cell>
          <cell r="C310" t="str">
            <v>OTH</v>
          </cell>
        </row>
        <row r="311">
          <cell r="A311">
            <v>885055</v>
          </cell>
          <cell r="B311" t="str">
            <v>Manager Fees-GBS</v>
          </cell>
          <cell r="C311" t="str">
            <v>OTH</v>
          </cell>
        </row>
        <row r="312">
          <cell r="A312">
            <v>887000</v>
          </cell>
          <cell r="B312" t="str">
            <v>Investigation Exp</v>
          </cell>
          <cell r="C312" t="str">
            <v>BUS</v>
          </cell>
        </row>
        <row r="313">
          <cell r="A313">
            <v>887010</v>
          </cell>
          <cell r="B313" t="str">
            <v>Claims-Other Exp</v>
          </cell>
          <cell r="C313" t="str">
            <v>BUS</v>
          </cell>
        </row>
        <row r="314">
          <cell r="A314">
            <v>888014</v>
          </cell>
          <cell r="B314" t="str">
            <v>Recovery</v>
          </cell>
          <cell r="C314" t="str">
            <v>ICH</v>
          </cell>
        </row>
        <row r="315">
          <cell r="A315">
            <v>889020</v>
          </cell>
          <cell r="B315" t="str">
            <v>Comm Rebate</v>
          </cell>
          <cell r="C315" t="str">
            <v>BUS</v>
          </cell>
        </row>
        <row r="316">
          <cell r="A316">
            <v>889065</v>
          </cell>
          <cell r="B316" t="str">
            <v>Renewal Comm NM Health</v>
          </cell>
          <cell r="C316" t="str">
            <v>BUS</v>
          </cell>
        </row>
        <row r="317">
          <cell r="A317">
            <v>889075</v>
          </cell>
          <cell r="B317" t="str">
            <v>Ins Comm-Harcourts</v>
          </cell>
          <cell r="C317" t="str">
            <v>BUS</v>
          </cell>
        </row>
        <row r="318">
          <cell r="A318">
            <v>889090</v>
          </cell>
          <cell r="B318" t="str">
            <v>Recov-DCC Sal Comm</v>
          </cell>
          <cell r="C318" t="str">
            <v>ICH</v>
          </cell>
        </row>
        <row r="319">
          <cell r="A319">
            <v>890110</v>
          </cell>
          <cell r="B319" t="str">
            <v>Management Fees</v>
          </cell>
          <cell r="C319" t="str">
            <v>BUS</v>
          </cell>
        </row>
        <row r="320">
          <cell r="A320">
            <v>890160</v>
          </cell>
          <cell r="B320" t="str">
            <v>Spread Manager Fee</v>
          </cell>
          <cell r="C320" t="str">
            <v>BUS</v>
          </cell>
        </row>
        <row r="321">
          <cell r="A321">
            <v>890161</v>
          </cell>
          <cell r="B321" t="str">
            <v>NMFM Fees-Spread Managed</v>
          </cell>
          <cell r="C321" t="str">
            <v>BUS</v>
          </cell>
        </row>
        <row r="322">
          <cell r="A322">
            <v>890170</v>
          </cell>
          <cell r="B322" t="str">
            <v>Management Fee-Mortgages</v>
          </cell>
          <cell r="C322" t="str">
            <v>BUS</v>
          </cell>
        </row>
        <row r="323">
          <cell r="A323">
            <v>891010</v>
          </cell>
          <cell r="B323" t="str">
            <v>TP-NMH Int Audit</v>
          </cell>
          <cell r="C323" t="str">
            <v>ICH</v>
          </cell>
        </row>
        <row r="324">
          <cell r="A324">
            <v>891500</v>
          </cell>
          <cell r="B324" t="str">
            <v>TP-NMH Fee</v>
          </cell>
          <cell r="C324" t="str">
            <v>ICH</v>
          </cell>
        </row>
        <row r="325">
          <cell r="A325">
            <v>892180</v>
          </cell>
          <cell r="B325" t="str">
            <v>TP-Group Systems</v>
          </cell>
          <cell r="C325" t="str">
            <v>ICH</v>
          </cell>
        </row>
        <row r="326">
          <cell r="A326">
            <v>892300</v>
          </cell>
          <cell r="B326" t="str">
            <v>TP-Charges</v>
          </cell>
          <cell r="C326" t="str">
            <v>ICH</v>
          </cell>
        </row>
        <row r="327">
          <cell r="A327">
            <v>893100</v>
          </cell>
          <cell r="B327" t="str">
            <v>Self Charge Rent</v>
          </cell>
          <cell r="C327" t="str">
            <v>RNN</v>
          </cell>
        </row>
        <row r="328">
          <cell r="A328">
            <v>894210</v>
          </cell>
          <cell r="B328" t="str">
            <v>TP-Promotional Printing</v>
          </cell>
          <cell r="C328" t="str">
            <v>ICH</v>
          </cell>
        </row>
        <row r="329">
          <cell r="A329">
            <v>894600</v>
          </cell>
          <cell r="B329" t="str">
            <v>TP-Cafeteria</v>
          </cell>
          <cell r="C329" t="str">
            <v>ICH</v>
          </cell>
        </row>
        <row r="330">
          <cell r="A330">
            <v>895900</v>
          </cell>
          <cell r="B330" t="str">
            <v>Fees-Nmfm Global (Nmla)</v>
          </cell>
          <cell r="C330" t="str">
            <v>BUS</v>
          </cell>
        </row>
        <row r="331">
          <cell r="A331">
            <v>896003</v>
          </cell>
          <cell r="B331" t="str">
            <v>CIS User Based Fixed Charges</v>
          </cell>
          <cell r="C331" t="str">
            <v>ICH</v>
          </cell>
        </row>
        <row r="332">
          <cell r="A332">
            <v>896025</v>
          </cell>
          <cell r="B332" t="str">
            <v>ITTransfer Pricing</v>
          </cell>
          <cell r="C332" t="str">
            <v>ICH</v>
          </cell>
        </row>
        <row r="333">
          <cell r="A333">
            <v>896026</v>
          </cell>
          <cell r="B333" t="str">
            <v>TP Chgs/Recov-Projects</v>
          </cell>
          <cell r="C333" t="str">
            <v>ICH</v>
          </cell>
        </row>
        <row r="334">
          <cell r="A334">
            <v>896111</v>
          </cell>
          <cell r="B334" t="str">
            <v>TP Projects Recovs Salaries</v>
          </cell>
          <cell r="C334" t="str">
            <v>ICH</v>
          </cell>
        </row>
        <row r="335">
          <cell r="A335">
            <v>896200</v>
          </cell>
          <cell r="B335" t="str">
            <v>TP-Desktop</v>
          </cell>
          <cell r="C335" t="str">
            <v>NMC</v>
          </cell>
        </row>
        <row r="336">
          <cell r="A336">
            <v>896300</v>
          </cell>
          <cell r="B336" t="str">
            <v>TP-Mainframe</v>
          </cell>
          <cell r="C336" t="str">
            <v>NMC</v>
          </cell>
        </row>
        <row r="337">
          <cell r="A337">
            <v>896400</v>
          </cell>
          <cell r="B337" t="str">
            <v>TP-Disaster Recovery</v>
          </cell>
          <cell r="C337" t="str">
            <v>NMC</v>
          </cell>
        </row>
        <row r="338">
          <cell r="A338">
            <v>896600</v>
          </cell>
          <cell r="B338" t="str">
            <v>TP-Messaging/Data Distribution</v>
          </cell>
          <cell r="C338" t="str">
            <v>NMC</v>
          </cell>
        </row>
        <row r="339">
          <cell r="A339">
            <v>896710</v>
          </cell>
          <cell r="B339" t="str">
            <v>TP-Other Network &amp; Comms</v>
          </cell>
          <cell r="C339" t="str">
            <v>NMC</v>
          </cell>
        </row>
        <row r="340">
          <cell r="A340">
            <v>896720</v>
          </cell>
          <cell r="B340" t="str">
            <v>TP-Video Conferencing</v>
          </cell>
          <cell r="C340" t="str">
            <v>ICH</v>
          </cell>
        </row>
        <row r="341">
          <cell r="A341">
            <v>896800</v>
          </cell>
          <cell r="B341" t="str">
            <v>TP-Data Storage</v>
          </cell>
          <cell r="C341" t="str">
            <v>ICH</v>
          </cell>
        </row>
        <row r="342">
          <cell r="A342">
            <v>896850</v>
          </cell>
          <cell r="B342" t="str">
            <v>TP Chgs-Y2K</v>
          </cell>
          <cell r="C342" t="str">
            <v>ICH</v>
          </cell>
        </row>
        <row r="343">
          <cell r="A343">
            <v>896950</v>
          </cell>
          <cell r="B343" t="str">
            <v>TP Recov-Y2K</v>
          </cell>
          <cell r="C343" t="str">
            <v>ICH</v>
          </cell>
        </row>
        <row r="344">
          <cell r="A344">
            <v>897100</v>
          </cell>
          <cell r="B344" t="str">
            <v>TP-NZ Investment Fees</v>
          </cell>
          <cell r="C344" t="str">
            <v>ICH</v>
          </cell>
        </row>
        <row r="345">
          <cell r="A345">
            <v>897130</v>
          </cell>
          <cell r="B345" t="str">
            <v>TP-NZ Legal Charges</v>
          </cell>
          <cell r="C345" t="str">
            <v>ICH</v>
          </cell>
        </row>
        <row r="346">
          <cell r="A346">
            <v>897140</v>
          </cell>
          <cell r="B346" t="str">
            <v>TP-NZ Internal Audit</v>
          </cell>
          <cell r="C346" t="str">
            <v>ICH</v>
          </cell>
        </row>
        <row r="347">
          <cell r="A347">
            <v>897209</v>
          </cell>
          <cell r="B347" t="str">
            <v>TP-NZ Wordprocessing</v>
          </cell>
          <cell r="C347" t="str">
            <v>ICH</v>
          </cell>
        </row>
        <row r="348">
          <cell r="A348">
            <v>897210</v>
          </cell>
          <cell r="B348" t="str">
            <v>TP-NZ Accounting Services</v>
          </cell>
          <cell r="C348" t="str">
            <v>ICH</v>
          </cell>
        </row>
        <row r="349">
          <cell r="A349">
            <v>897230</v>
          </cell>
          <cell r="B349" t="str">
            <v>TP-NZ Document Centre</v>
          </cell>
          <cell r="C349" t="str">
            <v>ICH</v>
          </cell>
        </row>
        <row r="350">
          <cell r="A350">
            <v>897240</v>
          </cell>
          <cell r="B350" t="str">
            <v>TP-NZ Human Resources</v>
          </cell>
          <cell r="C350" t="str">
            <v>ICH</v>
          </cell>
        </row>
        <row r="351">
          <cell r="A351">
            <v>897245</v>
          </cell>
          <cell r="B351" t="str">
            <v>TP-NZ Payroll</v>
          </cell>
          <cell r="C351" t="str">
            <v>ICH</v>
          </cell>
        </row>
        <row r="352">
          <cell r="A352">
            <v>897250</v>
          </cell>
          <cell r="B352" t="str">
            <v>TP-NZ Management Fees</v>
          </cell>
          <cell r="C352" t="str">
            <v>ICH</v>
          </cell>
        </row>
        <row r="353">
          <cell r="A353">
            <v>897251</v>
          </cell>
          <cell r="B353" t="str">
            <v>TP-NZ Management Fees PIP</v>
          </cell>
          <cell r="C353" t="str">
            <v>BUS</v>
          </cell>
        </row>
        <row r="354">
          <cell r="A354">
            <v>897252</v>
          </cell>
          <cell r="B354" t="str">
            <v>TP-NZ Management Fees PRP</v>
          </cell>
          <cell r="C354" t="str">
            <v>BUS</v>
          </cell>
        </row>
        <row r="355">
          <cell r="A355">
            <v>897260</v>
          </cell>
          <cell r="B355" t="str">
            <v>TP-NZ Marketing</v>
          </cell>
          <cell r="C355" t="str">
            <v>ICH</v>
          </cell>
        </row>
        <row r="356">
          <cell r="A356">
            <v>897265</v>
          </cell>
          <cell r="B356" t="str">
            <v>TP-NZ Storage</v>
          </cell>
          <cell r="C356" t="str">
            <v>ICH</v>
          </cell>
        </row>
        <row r="357">
          <cell r="A357">
            <v>897270</v>
          </cell>
          <cell r="B357" t="str">
            <v>TP-NZ Outside Training Room</v>
          </cell>
          <cell r="C357" t="str">
            <v>ICH</v>
          </cell>
        </row>
        <row r="358">
          <cell r="A358">
            <v>897300</v>
          </cell>
          <cell r="B358" t="str">
            <v>TP-NZ Self-charge Rent</v>
          </cell>
          <cell r="C358" t="str">
            <v>RNN</v>
          </cell>
        </row>
        <row r="359">
          <cell r="A359">
            <v>897320</v>
          </cell>
          <cell r="B359" t="str">
            <v>TP-NZ Self-charge Parking</v>
          </cell>
          <cell r="C359" t="str">
            <v>ICH</v>
          </cell>
        </row>
        <row r="360">
          <cell r="A360">
            <v>897420</v>
          </cell>
          <cell r="B360" t="str">
            <v>TP-NZ Printing</v>
          </cell>
          <cell r="C360" t="str">
            <v>ICH</v>
          </cell>
        </row>
        <row r="361">
          <cell r="A361">
            <v>897424</v>
          </cell>
          <cell r="B361" t="str">
            <v>TP-NZ Photocopy Shop</v>
          </cell>
          <cell r="C361" t="str">
            <v>ICH</v>
          </cell>
        </row>
        <row r="362">
          <cell r="A362">
            <v>897427</v>
          </cell>
          <cell r="B362" t="str">
            <v>TP-NZ Print Consultant</v>
          </cell>
          <cell r="C362" t="str">
            <v>ICH</v>
          </cell>
        </row>
        <row r="363">
          <cell r="A363">
            <v>897460</v>
          </cell>
          <cell r="B363" t="str">
            <v>TP-NZ Cafeteria</v>
          </cell>
          <cell r="C363" t="str">
            <v>ICH</v>
          </cell>
        </row>
        <row r="364">
          <cell r="A364">
            <v>897470</v>
          </cell>
          <cell r="B364" t="str">
            <v>TP-NZ Comm Chgs</v>
          </cell>
          <cell r="C364" t="str">
            <v>ICH</v>
          </cell>
        </row>
        <row r="365">
          <cell r="A365">
            <v>897500</v>
          </cell>
          <cell r="B365" t="str">
            <v>TP-NZ NMFM Fees</v>
          </cell>
          <cell r="C365" t="str">
            <v>BUS</v>
          </cell>
        </row>
        <row r="366">
          <cell r="A366">
            <v>897565</v>
          </cell>
          <cell r="B366" t="str">
            <v>TP-Mail Distribution</v>
          </cell>
          <cell r="C366" t="str">
            <v>ICH</v>
          </cell>
        </row>
        <row r="367">
          <cell r="A367">
            <v>897630</v>
          </cell>
          <cell r="B367" t="str">
            <v>TP-NZ Communications Charges</v>
          </cell>
          <cell r="C367" t="str">
            <v>ICH</v>
          </cell>
        </row>
        <row r="368">
          <cell r="A368">
            <v>897650</v>
          </cell>
          <cell r="B368" t="str">
            <v>TP-NZ Telephone</v>
          </cell>
          <cell r="C368" t="str">
            <v>ICH</v>
          </cell>
        </row>
        <row r="369">
          <cell r="A369">
            <v>897655</v>
          </cell>
          <cell r="B369" t="str">
            <v>TP-NZ Workstation Support</v>
          </cell>
          <cell r="C369" t="str">
            <v>ICH</v>
          </cell>
        </row>
        <row r="370">
          <cell r="A370">
            <v>897661</v>
          </cell>
          <cell r="B370" t="str">
            <v>TP-NZ LAN Connection</v>
          </cell>
          <cell r="C370" t="str">
            <v>ICH</v>
          </cell>
        </row>
        <row r="371">
          <cell r="A371">
            <v>897662</v>
          </cell>
          <cell r="B371" t="str">
            <v>TP-NZ NMGC Charges</v>
          </cell>
          <cell r="C371" t="str">
            <v>ICH</v>
          </cell>
        </row>
        <row r="372">
          <cell r="A372">
            <v>897663</v>
          </cell>
          <cell r="B372" t="str">
            <v>TP-NZ IT Network Charges</v>
          </cell>
          <cell r="C372" t="str">
            <v>ICH</v>
          </cell>
        </row>
        <row r="373">
          <cell r="A373">
            <v>897664</v>
          </cell>
          <cell r="B373" t="str">
            <v>TP-NZ WAN Connection</v>
          </cell>
          <cell r="C373" t="str">
            <v>ICH</v>
          </cell>
        </row>
        <row r="374">
          <cell r="A374">
            <v>897665</v>
          </cell>
          <cell r="B374" t="str">
            <v>TP-NZ IT Printing</v>
          </cell>
          <cell r="C374" t="str">
            <v>ICH</v>
          </cell>
        </row>
        <row r="375">
          <cell r="A375">
            <v>897720</v>
          </cell>
          <cell r="B375" t="str">
            <v>TP-NZ Agency Fee</v>
          </cell>
          <cell r="C375" t="str">
            <v>ICH</v>
          </cell>
        </row>
        <row r="376">
          <cell r="A376">
            <v>897760</v>
          </cell>
          <cell r="B376" t="str">
            <v>TP-NZ Agency Fee</v>
          </cell>
          <cell r="C376" t="str">
            <v>ICH</v>
          </cell>
        </row>
        <row r="377">
          <cell r="A377">
            <v>897770</v>
          </cell>
          <cell r="B377" t="str">
            <v>TP-NZ Financial Advisors</v>
          </cell>
          <cell r="C377" t="str">
            <v>ICH</v>
          </cell>
        </row>
        <row r="378">
          <cell r="A378">
            <v>897900</v>
          </cell>
          <cell r="B378" t="str">
            <v>TP-NZ Recoveries</v>
          </cell>
          <cell r="C378" t="str">
            <v>ICH</v>
          </cell>
        </row>
        <row r="379">
          <cell r="A379">
            <v>910028</v>
          </cell>
          <cell r="B379" t="str">
            <v>Error</v>
          </cell>
          <cell r="C379" t="str">
            <v>ERR</v>
          </cell>
        </row>
        <row r="380">
          <cell r="A380">
            <v>970026</v>
          </cell>
          <cell r="B380" t="str">
            <v>Error</v>
          </cell>
          <cell r="C380" t="str">
            <v>ERR</v>
          </cell>
        </row>
        <row r="381">
          <cell r="A381">
            <v>985001</v>
          </cell>
          <cell r="B381" t="str">
            <v>Error</v>
          </cell>
          <cell r="C381" t="str">
            <v>ERR</v>
          </cell>
        </row>
      </sheetData>
      <sheetData refreshError="1" sheetId="38"/>
      <sheetData sheetId="39">
        <row r="4">
          <cell r="A4" t="str">
            <v>FU</v>
          </cell>
          <cell r="B4" t="str">
            <v>acct</v>
          </cell>
          <cell r="C4" t="str">
            <v>SumOfactual</v>
          </cell>
          <cell r="D4" t="str">
            <v>rc</v>
          </cell>
          <cell r="E4" t="str">
            <v>rccomb</v>
          </cell>
          <cell r="G4" t="str">
            <v>FU</v>
          </cell>
          <cell r="H4" t="str">
            <v>acct</v>
          </cell>
          <cell r="I4" t="str">
            <v>SumOfbudget</v>
          </cell>
          <cell r="S4" t="str">
            <v>FU</v>
          </cell>
          <cell r="T4" t="str">
            <v>acct</v>
          </cell>
          <cell r="U4" t="str">
            <v>SumOfbudget12</v>
          </cell>
          <cell r="V4" t="str">
            <v>rc</v>
          </cell>
          <cell r="W4" t="str">
            <v>combo</v>
          </cell>
          <cell r="Y4" t="str">
            <v>FU</v>
          </cell>
          <cell r="Z4" t="str">
            <v>acct</v>
          </cell>
          <cell r="AA4" t="str">
            <v>SumOfactual</v>
          </cell>
          <cell r="AB4" t="str">
            <v>rc</v>
          </cell>
          <cell r="AC4" t="str">
            <v>rccomb</v>
          </cell>
        </row>
        <row r="5">
          <cell r="A5" t="str">
            <v>CEO</v>
          </cell>
          <cell r="B5">
            <v>800100</v>
          </cell>
          <cell r="C5">
            <v>40910.269999999997</v>
          </cell>
          <cell r="D5" t="str">
            <v>SAL</v>
          </cell>
          <cell r="E5" t="str">
            <v>CEOSAL</v>
          </cell>
          <cell r="G5" t="str">
            <v>CEO</v>
          </cell>
          <cell r="H5">
            <v>800100</v>
          </cell>
          <cell r="I5">
            <v>134736</v>
          </cell>
          <cell r="J5" t="str">
            <v>SAL</v>
          </cell>
          <cell r="K5" t="str">
            <v>CEOSAL</v>
          </cell>
          <cell r="O5" t="str">
            <v>SumOfbudget12</v>
          </cell>
          <cell r="Q5" t="str">
            <v>FUERR</v>
          </cell>
          <cell r="S5" t="str">
            <v>CEO</v>
          </cell>
          <cell r="T5">
            <v>800100</v>
          </cell>
          <cell r="U5">
            <v>100558</v>
          </cell>
          <cell r="V5" t="str">
            <v>SAL</v>
          </cell>
          <cell r="W5" t="str">
            <v>CEOSAL</v>
          </cell>
          <cell r="AB5" t="str">
            <v>ERR</v>
          </cell>
          <cell r="AC5" t="str">
            <v>ERR</v>
          </cell>
        </row>
        <row r="6">
          <cell r="A6" t="str">
            <v>CEO</v>
          </cell>
          <cell r="B6">
            <v>800110</v>
          </cell>
          <cell r="C6">
            <v>-73.599999999999994</v>
          </cell>
          <cell r="D6" t="str">
            <v>SAL</v>
          </cell>
          <cell r="E6" t="str">
            <v>CEOSAL</v>
          </cell>
          <cell r="G6" t="str">
            <v>CEO</v>
          </cell>
          <cell r="H6">
            <v>800110</v>
          </cell>
          <cell r="I6">
            <v>1732</v>
          </cell>
          <cell r="J6" t="str">
            <v>SAL</v>
          </cell>
          <cell r="K6" t="str">
            <v>CEOSAL</v>
          </cell>
          <cell r="O6">
            <v>100558</v>
          </cell>
          <cell r="Q6" t="str">
            <v>CEOSAL</v>
          </cell>
          <cell r="S6" t="str">
            <v>CEO</v>
          </cell>
          <cell r="T6">
            <v>800110</v>
          </cell>
          <cell r="U6">
            <v>5000</v>
          </cell>
          <cell r="V6" t="str">
            <v>SAL</v>
          </cell>
          <cell r="W6" t="str">
            <v>CEOSAL</v>
          </cell>
          <cell r="AB6" t="str">
            <v>ERR</v>
          </cell>
          <cell r="AC6" t="str">
            <v>ERR</v>
          </cell>
        </row>
        <row r="7">
          <cell r="A7" t="str">
            <v>CEO</v>
          </cell>
          <cell r="B7">
            <v>800120</v>
          </cell>
          <cell r="C7">
            <v>66015.429999999993</v>
          </cell>
          <cell r="D7" t="str">
            <v>SAL</v>
          </cell>
          <cell r="E7" t="str">
            <v>CEOSAL</v>
          </cell>
          <cell r="G7" t="str">
            <v>CEO</v>
          </cell>
          <cell r="H7">
            <v>800112</v>
          </cell>
          <cell r="I7">
            <v>0</v>
          </cell>
          <cell r="J7" t="str">
            <v>SAL</v>
          </cell>
          <cell r="K7" t="str">
            <v>CEOSAL</v>
          </cell>
          <cell r="O7">
            <v>5000</v>
          </cell>
          <cell r="Q7" t="str">
            <v>CEOSAL</v>
          </cell>
          <cell r="S7" t="str">
            <v>CEO</v>
          </cell>
          <cell r="T7">
            <v>800112</v>
          </cell>
          <cell r="U7">
            <v>0</v>
          </cell>
          <cell r="V7" t="str">
            <v>SAL</v>
          </cell>
          <cell r="W7" t="str">
            <v>CEOSAL</v>
          </cell>
          <cell r="AB7" t="str">
            <v>ERR</v>
          </cell>
          <cell r="AC7" t="str">
            <v>ERR</v>
          </cell>
        </row>
        <row r="8">
          <cell r="A8" t="str">
            <v>CEO</v>
          </cell>
          <cell r="B8">
            <v>800122</v>
          </cell>
          <cell r="C8">
            <v>0</v>
          </cell>
          <cell r="D8" t="str">
            <v>SON</v>
          </cell>
          <cell r="E8" t="str">
            <v>CEOSON</v>
          </cell>
          <cell r="G8" t="str">
            <v>CEO</v>
          </cell>
          <cell r="H8">
            <v>800120</v>
          </cell>
          <cell r="I8">
            <v>0</v>
          </cell>
          <cell r="J8" t="str">
            <v>SAL</v>
          </cell>
          <cell r="K8" t="str">
            <v>CEOSAL</v>
          </cell>
          <cell r="O8">
            <v>0</v>
          </cell>
          <cell r="Q8" t="str">
            <v>CEOSAL</v>
          </cell>
          <cell r="S8" t="str">
            <v>CEO</v>
          </cell>
          <cell r="T8">
            <v>800120</v>
          </cell>
          <cell r="U8">
            <v>313949</v>
          </cell>
          <cell r="V8" t="str">
            <v>SAL</v>
          </cell>
          <cell r="W8" t="str">
            <v>CEOSAL</v>
          </cell>
          <cell r="AB8" t="str">
            <v>ERR</v>
          </cell>
          <cell r="AC8" t="str">
            <v>ERR</v>
          </cell>
        </row>
        <row r="9">
          <cell r="A9" t="str">
            <v>CEO</v>
          </cell>
          <cell r="B9">
            <v>800150</v>
          </cell>
          <cell r="C9">
            <v>173.95</v>
          </cell>
          <cell r="D9" t="str">
            <v>SAL</v>
          </cell>
          <cell r="E9" t="str">
            <v>CEOSAL</v>
          </cell>
          <cell r="G9" t="str">
            <v>CEO</v>
          </cell>
          <cell r="H9">
            <v>800122</v>
          </cell>
          <cell r="I9">
            <v>0</v>
          </cell>
          <cell r="J9" t="str">
            <v>SON</v>
          </cell>
          <cell r="K9" t="str">
            <v>CEOSON</v>
          </cell>
          <cell r="O9">
            <v>313949</v>
          </cell>
          <cell r="Q9" t="str">
            <v>CEOSAL</v>
          </cell>
          <cell r="S9" t="str">
            <v>CEO</v>
          </cell>
          <cell r="T9">
            <v>800122</v>
          </cell>
          <cell r="U9">
            <v>0</v>
          </cell>
          <cell r="V9" t="str">
            <v>SON</v>
          </cell>
          <cell r="W9" t="str">
            <v>CEOSON</v>
          </cell>
          <cell r="AB9" t="str">
            <v>ERR</v>
          </cell>
          <cell r="AC9" t="str">
            <v>ERR</v>
          </cell>
        </row>
        <row r="10">
          <cell r="A10" t="str">
            <v>CEO</v>
          </cell>
          <cell r="B10">
            <v>800167</v>
          </cell>
          <cell r="C10">
            <v>0</v>
          </cell>
          <cell r="D10" t="str">
            <v>SAL</v>
          </cell>
          <cell r="E10" t="str">
            <v>CEOSAL</v>
          </cell>
          <cell r="G10" t="str">
            <v>CEO</v>
          </cell>
          <cell r="H10">
            <v>800126</v>
          </cell>
          <cell r="I10">
            <v>0</v>
          </cell>
          <cell r="J10" t="str">
            <v>SAL</v>
          </cell>
          <cell r="K10" t="str">
            <v>CEOSAL</v>
          </cell>
          <cell r="O10">
            <v>0</v>
          </cell>
          <cell r="Q10" t="str">
            <v>CEOSON</v>
          </cell>
          <cell r="S10" t="str">
            <v>CEO</v>
          </cell>
          <cell r="T10">
            <v>800124</v>
          </cell>
          <cell r="U10">
            <v>500</v>
          </cell>
          <cell r="V10" t="str">
            <v>SAL</v>
          </cell>
          <cell r="W10" t="str">
            <v>CEOSAL</v>
          </cell>
          <cell r="AB10" t="str">
            <v>ERR</v>
          </cell>
          <cell r="AC10" t="str">
            <v>ERR</v>
          </cell>
        </row>
        <row r="11">
          <cell r="A11" t="str">
            <v>CEO</v>
          </cell>
          <cell r="B11">
            <v>800510</v>
          </cell>
          <cell r="C11">
            <v>0</v>
          </cell>
          <cell r="D11" t="str">
            <v>SAL</v>
          </cell>
          <cell r="E11" t="str">
            <v>CEOSAL</v>
          </cell>
          <cell r="G11" t="str">
            <v>CEO</v>
          </cell>
          <cell r="H11">
            <v>800150</v>
          </cell>
          <cell r="I11">
            <v>0</v>
          </cell>
          <cell r="J11" t="str">
            <v>SAL</v>
          </cell>
          <cell r="K11" t="str">
            <v>CEOSAL</v>
          </cell>
          <cell r="O11">
            <v>500</v>
          </cell>
          <cell r="Q11" t="str">
            <v>CEOSAL</v>
          </cell>
          <cell r="S11" t="str">
            <v>CEO</v>
          </cell>
          <cell r="T11">
            <v>800126</v>
          </cell>
          <cell r="U11">
            <v>0</v>
          </cell>
          <cell r="V11" t="str">
            <v>SAL</v>
          </cell>
          <cell r="W11" t="str">
            <v>CEOSAL</v>
          </cell>
          <cell r="AB11" t="str">
            <v>ERR</v>
          </cell>
          <cell r="AC11" t="str">
            <v>ERR</v>
          </cell>
        </row>
        <row r="12">
          <cell r="A12" t="str">
            <v>CEO</v>
          </cell>
          <cell r="B12">
            <v>800613</v>
          </cell>
          <cell r="C12">
            <v>-31142.76</v>
          </cell>
          <cell r="D12" t="str">
            <v>SAL</v>
          </cell>
          <cell r="E12" t="str">
            <v>CEOSAL</v>
          </cell>
          <cell r="G12" t="str">
            <v>CEO</v>
          </cell>
          <cell r="H12">
            <v>800151</v>
          </cell>
          <cell r="I12">
            <v>0</v>
          </cell>
          <cell r="J12" t="str">
            <v>SAL</v>
          </cell>
          <cell r="K12" t="str">
            <v>CEOSAL</v>
          </cell>
          <cell r="O12">
            <v>0</v>
          </cell>
          <cell r="Q12" t="str">
            <v>CEOSAL</v>
          </cell>
          <cell r="S12" t="str">
            <v>CEO</v>
          </cell>
          <cell r="T12">
            <v>800150</v>
          </cell>
          <cell r="U12">
            <v>0</v>
          </cell>
          <cell r="V12" t="str">
            <v>SAL</v>
          </cell>
          <cell r="W12" t="str">
            <v>CEOSAL</v>
          </cell>
          <cell r="AB12" t="str">
            <v>ERR</v>
          </cell>
          <cell r="AC12" t="str">
            <v>ERR</v>
          </cell>
        </row>
        <row r="13">
          <cell r="A13" t="str">
            <v>CEO</v>
          </cell>
          <cell r="B13">
            <v>800614</v>
          </cell>
          <cell r="C13">
            <v>31142.76</v>
          </cell>
          <cell r="D13" t="str">
            <v>SAL</v>
          </cell>
          <cell r="E13" t="str">
            <v>CEOSAL</v>
          </cell>
          <cell r="G13" t="str">
            <v>CEO</v>
          </cell>
          <cell r="H13">
            <v>800160</v>
          </cell>
          <cell r="I13">
            <v>0</v>
          </cell>
          <cell r="J13" t="str">
            <v>SAL</v>
          </cell>
          <cell r="K13" t="str">
            <v>CEOSAL</v>
          </cell>
          <cell r="O13">
            <v>0</v>
          </cell>
          <cell r="Q13" t="str">
            <v>CEOSAL</v>
          </cell>
          <cell r="S13" t="str">
            <v>CEO</v>
          </cell>
          <cell r="T13">
            <v>800151</v>
          </cell>
          <cell r="U13">
            <v>0</v>
          </cell>
          <cell r="V13" t="str">
            <v>SAL</v>
          </cell>
          <cell r="W13" t="str">
            <v>CEOSAL</v>
          </cell>
          <cell r="AB13" t="str">
            <v>ERR</v>
          </cell>
          <cell r="AC13" t="str">
            <v>ERR</v>
          </cell>
        </row>
        <row r="14">
          <cell r="A14" t="str">
            <v>CEO</v>
          </cell>
          <cell r="B14">
            <v>800642</v>
          </cell>
          <cell r="C14">
            <v>0</v>
          </cell>
          <cell r="D14" t="str">
            <v>SAL</v>
          </cell>
          <cell r="E14" t="str">
            <v>CEOSAL</v>
          </cell>
          <cell r="G14" t="str">
            <v>CEO</v>
          </cell>
          <cell r="H14">
            <v>800167</v>
          </cell>
          <cell r="I14">
            <v>0</v>
          </cell>
          <cell r="J14" t="str">
            <v>SAL</v>
          </cell>
          <cell r="K14" t="str">
            <v>CEOSAL</v>
          </cell>
          <cell r="O14">
            <v>0</v>
          </cell>
          <cell r="Q14" t="str">
            <v>CEOSAL</v>
          </cell>
          <cell r="S14" t="str">
            <v>CEO</v>
          </cell>
          <cell r="T14">
            <v>800160</v>
          </cell>
          <cell r="U14">
            <v>100000</v>
          </cell>
          <cell r="V14" t="str">
            <v>SAL</v>
          </cell>
          <cell r="W14" t="str">
            <v>CEOSAL</v>
          </cell>
          <cell r="AB14" t="str">
            <v>ERR</v>
          </cell>
          <cell r="AC14" t="str">
            <v>ERR</v>
          </cell>
        </row>
        <row r="15">
          <cell r="A15" t="str">
            <v>CEO</v>
          </cell>
          <cell r="B15">
            <v>800660</v>
          </cell>
          <cell r="C15">
            <v>1086.3499999999999</v>
          </cell>
          <cell r="D15" t="str">
            <v>SON</v>
          </cell>
          <cell r="E15" t="str">
            <v>CEOSON</v>
          </cell>
          <cell r="G15" t="str">
            <v>CEO</v>
          </cell>
          <cell r="H15">
            <v>800191</v>
          </cell>
          <cell r="I15">
            <v>-8378</v>
          </cell>
          <cell r="J15" t="str">
            <v>SAL</v>
          </cell>
          <cell r="K15" t="str">
            <v>CEOSAL</v>
          </cell>
          <cell r="O15">
            <v>100000</v>
          </cell>
          <cell r="Q15" t="str">
            <v>CEOSAL</v>
          </cell>
          <cell r="S15" t="str">
            <v>CEO</v>
          </cell>
          <cell r="T15">
            <v>800167</v>
          </cell>
          <cell r="U15">
            <v>0</v>
          </cell>
          <cell r="V15" t="str">
            <v>SAL</v>
          </cell>
          <cell r="W15" t="str">
            <v>CEOSAL</v>
          </cell>
          <cell r="AB15" t="str">
            <v>ERR</v>
          </cell>
          <cell r="AC15" t="str">
            <v>ERR</v>
          </cell>
        </row>
        <row r="16">
          <cell r="A16" t="str">
            <v>CEO</v>
          </cell>
          <cell r="B16">
            <v>801191</v>
          </cell>
          <cell r="C16">
            <v>4285.66</v>
          </cell>
          <cell r="D16" t="str">
            <v>SAL</v>
          </cell>
          <cell r="E16" t="str">
            <v>CEOSAL</v>
          </cell>
          <cell r="G16" t="str">
            <v>CEO</v>
          </cell>
          <cell r="H16">
            <v>800510</v>
          </cell>
          <cell r="I16">
            <v>0</v>
          </cell>
          <cell r="J16" t="str">
            <v>SAL</v>
          </cell>
          <cell r="K16" t="str">
            <v>CEOSAL</v>
          </cell>
          <cell r="O16">
            <v>0</v>
          </cell>
          <cell r="Q16" t="str">
            <v>CEOSAL</v>
          </cell>
          <cell r="S16" t="str">
            <v>CEO</v>
          </cell>
          <cell r="T16">
            <v>800191</v>
          </cell>
          <cell r="U16">
            <v>406</v>
          </cell>
          <cell r="V16" t="str">
            <v>SAL</v>
          </cell>
          <cell r="W16" t="str">
            <v>CEOSAL</v>
          </cell>
          <cell r="AB16" t="str">
            <v>ERR</v>
          </cell>
          <cell r="AC16" t="str">
            <v>ERR</v>
          </cell>
        </row>
        <row r="17">
          <cell r="A17" t="str">
            <v>CEO</v>
          </cell>
          <cell r="B17">
            <v>801201</v>
          </cell>
          <cell r="C17">
            <v>265.70999999999998</v>
          </cell>
          <cell r="D17" t="str">
            <v>SAL</v>
          </cell>
          <cell r="E17" t="str">
            <v>CEOSAL</v>
          </cell>
          <cell r="G17" t="str">
            <v>CEO</v>
          </cell>
          <cell r="H17">
            <v>800515</v>
          </cell>
          <cell r="I17">
            <v>0</v>
          </cell>
          <cell r="J17" t="str">
            <v>SAL</v>
          </cell>
          <cell r="K17" t="str">
            <v>CEOSAL</v>
          </cell>
          <cell r="O17">
            <v>406</v>
          </cell>
          <cell r="Q17" t="str">
            <v>CEOSAL</v>
          </cell>
          <cell r="S17" t="str">
            <v>CEO</v>
          </cell>
          <cell r="T17">
            <v>800510</v>
          </cell>
          <cell r="U17">
            <v>0</v>
          </cell>
          <cell r="V17" t="str">
            <v>SAL</v>
          </cell>
          <cell r="W17" t="str">
            <v>CEOSAL</v>
          </cell>
          <cell r="AB17" t="str">
            <v>ERR</v>
          </cell>
          <cell r="AC17" t="str">
            <v>ERR</v>
          </cell>
        </row>
        <row r="18">
          <cell r="A18" t="str">
            <v>CEO</v>
          </cell>
          <cell r="B18">
            <v>801210</v>
          </cell>
          <cell r="C18">
            <v>11515.17</v>
          </cell>
          <cell r="D18" t="str">
            <v>SAL</v>
          </cell>
          <cell r="E18" t="str">
            <v>CEOSAL</v>
          </cell>
          <cell r="G18" t="str">
            <v>CEO</v>
          </cell>
          <cell r="H18">
            <v>800626</v>
          </cell>
          <cell r="I18">
            <v>0</v>
          </cell>
          <cell r="J18" t="str">
            <v>SAL</v>
          </cell>
          <cell r="K18" t="str">
            <v>CEOSAL</v>
          </cell>
          <cell r="O18">
            <v>0</v>
          </cell>
          <cell r="Q18" t="str">
            <v>CEOSAL</v>
          </cell>
          <cell r="S18" t="str">
            <v>CEO</v>
          </cell>
          <cell r="T18">
            <v>800515</v>
          </cell>
          <cell r="U18">
            <v>0</v>
          </cell>
          <cell r="V18" t="str">
            <v>SAL</v>
          </cell>
          <cell r="W18" t="str">
            <v>CEOSAL</v>
          </cell>
          <cell r="AB18" t="str">
            <v>ERR</v>
          </cell>
          <cell r="AC18" t="str">
            <v>ERR</v>
          </cell>
        </row>
        <row r="19">
          <cell r="A19" t="str">
            <v>CEO</v>
          </cell>
          <cell r="B19">
            <v>801300</v>
          </cell>
          <cell r="C19">
            <v>1341</v>
          </cell>
          <cell r="D19" t="str">
            <v>SAL</v>
          </cell>
          <cell r="E19" t="str">
            <v>CEOSAL</v>
          </cell>
          <cell r="G19" t="str">
            <v>CEO</v>
          </cell>
          <cell r="H19">
            <v>800627</v>
          </cell>
          <cell r="I19">
            <v>0</v>
          </cell>
          <cell r="J19" t="str">
            <v>SAL</v>
          </cell>
          <cell r="K19" t="str">
            <v>CEOSAL</v>
          </cell>
          <cell r="O19">
            <v>0</v>
          </cell>
          <cell r="Q19" t="str">
            <v>CEOSAL</v>
          </cell>
          <cell r="S19" t="str">
            <v>CEO</v>
          </cell>
          <cell r="T19">
            <v>800626</v>
          </cell>
          <cell r="U19">
            <v>0</v>
          </cell>
          <cell r="V19" t="str">
            <v>SAL</v>
          </cell>
          <cell r="W19" t="str">
            <v>CEOSAL</v>
          </cell>
          <cell r="AB19" t="str">
            <v>ERR</v>
          </cell>
          <cell r="AC19" t="str">
            <v>ERR</v>
          </cell>
        </row>
        <row r="20">
          <cell r="A20" t="str">
            <v>CEO</v>
          </cell>
          <cell r="B20">
            <v>802210</v>
          </cell>
          <cell r="C20">
            <v>0</v>
          </cell>
          <cell r="D20" t="str">
            <v>SON</v>
          </cell>
          <cell r="E20" t="str">
            <v>CEOSON</v>
          </cell>
          <cell r="G20" t="str">
            <v>CEO</v>
          </cell>
          <cell r="H20">
            <v>800640</v>
          </cell>
          <cell r="I20">
            <v>0</v>
          </cell>
          <cell r="J20" t="str">
            <v>SAL</v>
          </cell>
          <cell r="K20" t="str">
            <v>CEOSAL</v>
          </cell>
          <cell r="O20">
            <v>0</v>
          </cell>
          <cell r="Q20" t="str">
            <v>CEOSAL</v>
          </cell>
          <cell r="S20" t="str">
            <v>CEO</v>
          </cell>
          <cell r="T20">
            <v>800627</v>
          </cell>
          <cell r="U20">
            <v>0</v>
          </cell>
          <cell r="V20" t="str">
            <v>SAL</v>
          </cell>
          <cell r="W20" t="str">
            <v>CEOSAL</v>
          </cell>
          <cell r="AB20" t="str">
            <v>ERR</v>
          </cell>
          <cell r="AC20" t="str">
            <v>ERR</v>
          </cell>
        </row>
        <row r="21">
          <cell r="A21" t="str">
            <v>CEO</v>
          </cell>
          <cell r="B21">
            <v>802220</v>
          </cell>
          <cell r="C21">
            <v>0</v>
          </cell>
          <cell r="D21" t="str">
            <v>SON</v>
          </cell>
          <cell r="E21" t="str">
            <v>CEOSON</v>
          </cell>
          <cell r="G21" t="str">
            <v>CEO</v>
          </cell>
          <cell r="H21">
            <v>800642</v>
          </cell>
          <cell r="I21">
            <v>0</v>
          </cell>
          <cell r="J21" t="str">
            <v>SAL</v>
          </cell>
          <cell r="K21" t="str">
            <v>CEOSAL</v>
          </cell>
          <cell r="O21">
            <v>0</v>
          </cell>
          <cell r="Q21" t="str">
            <v>CEOSAL</v>
          </cell>
          <cell r="S21" t="str">
            <v>CEO</v>
          </cell>
          <cell r="T21">
            <v>800640</v>
          </cell>
          <cell r="U21">
            <v>0</v>
          </cell>
          <cell r="V21" t="str">
            <v>SAL</v>
          </cell>
          <cell r="W21" t="str">
            <v>CEOSAL</v>
          </cell>
          <cell r="AB21" t="str">
            <v>ERR</v>
          </cell>
          <cell r="AC21" t="str">
            <v>ERR</v>
          </cell>
        </row>
        <row r="22">
          <cell r="A22" t="str">
            <v>CEO</v>
          </cell>
          <cell r="B22">
            <v>802231</v>
          </cell>
          <cell r="C22">
            <v>39403.440000000002</v>
          </cell>
          <cell r="D22" t="str">
            <v>SON</v>
          </cell>
          <cell r="E22" t="str">
            <v>CEOSON</v>
          </cell>
          <cell r="G22" t="str">
            <v>CEO</v>
          </cell>
          <cell r="H22">
            <v>800660</v>
          </cell>
          <cell r="I22">
            <v>0</v>
          </cell>
          <cell r="J22" t="str">
            <v>SON</v>
          </cell>
          <cell r="K22" t="str">
            <v>CEOSON</v>
          </cell>
          <cell r="O22">
            <v>0</v>
          </cell>
          <cell r="Q22" t="str">
            <v>CEOSAL</v>
          </cell>
          <cell r="S22" t="str">
            <v>CEO</v>
          </cell>
          <cell r="T22">
            <v>800642</v>
          </cell>
          <cell r="U22">
            <v>0</v>
          </cell>
          <cell r="V22" t="str">
            <v>SAL</v>
          </cell>
          <cell r="W22" t="str">
            <v>CEOSAL</v>
          </cell>
          <cell r="AB22" t="str">
            <v>ERR</v>
          </cell>
          <cell r="AC22" t="str">
            <v>ERR</v>
          </cell>
        </row>
        <row r="23">
          <cell r="A23" t="str">
            <v>CEO</v>
          </cell>
          <cell r="B23">
            <v>802240</v>
          </cell>
          <cell r="C23">
            <v>2184.6999999999998</v>
          </cell>
          <cell r="D23" t="str">
            <v>SON</v>
          </cell>
          <cell r="E23" t="str">
            <v>CEOSON</v>
          </cell>
          <cell r="G23" t="str">
            <v>CEO</v>
          </cell>
          <cell r="H23">
            <v>801110</v>
          </cell>
          <cell r="I23">
            <v>0</v>
          </cell>
          <cell r="J23" t="str">
            <v>SAL</v>
          </cell>
          <cell r="K23" t="str">
            <v>CEOSAL</v>
          </cell>
          <cell r="O23">
            <v>0</v>
          </cell>
          <cell r="Q23" t="str">
            <v>CEOSAL</v>
          </cell>
          <cell r="S23" t="str">
            <v>CEO</v>
          </cell>
          <cell r="T23">
            <v>800660</v>
          </cell>
          <cell r="U23">
            <v>0</v>
          </cell>
          <cell r="V23" t="str">
            <v>SON</v>
          </cell>
          <cell r="W23" t="str">
            <v>CEOSON</v>
          </cell>
          <cell r="AB23" t="str">
            <v>ERR</v>
          </cell>
          <cell r="AC23" t="str">
            <v>ERR</v>
          </cell>
        </row>
        <row r="24">
          <cell r="A24" t="str">
            <v>CEO</v>
          </cell>
          <cell r="B24">
            <v>802300</v>
          </cell>
          <cell r="C24">
            <v>1055.29</v>
          </cell>
          <cell r="D24" t="str">
            <v>SON</v>
          </cell>
          <cell r="E24" t="str">
            <v>CEOSON</v>
          </cell>
          <cell r="G24" t="str">
            <v>CEO</v>
          </cell>
          <cell r="H24">
            <v>801191</v>
          </cell>
          <cell r="I24">
            <v>0</v>
          </cell>
          <cell r="J24" t="str">
            <v>SAL</v>
          </cell>
          <cell r="K24" t="str">
            <v>CEOSAL</v>
          </cell>
          <cell r="O24">
            <v>0</v>
          </cell>
          <cell r="Q24" t="str">
            <v>CEOSON</v>
          </cell>
          <cell r="S24" t="str">
            <v>CEO</v>
          </cell>
          <cell r="T24">
            <v>801110</v>
          </cell>
          <cell r="U24">
            <v>0</v>
          </cell>
          <cell r="V24" t="str">
            <v>SAL</v>
          </cell>
          <cell r="W24" t="str">
            <v>CEOSAL</v>
          </cell>
          <cell r="AB24" t="str">
            <v>ERR</v>
          </cell>
          <cell r="AC24" t="str">
            <v>ERR</v>
          </cell>
        </row>
        <row r="25">
          <cell r="A25" t="str">
            <v>CEO</v>
          </cell>
          <cell r="B25">
            <v>802400</v>
          </cell>
          <cell r="C25">
            <v>54.51</v>
          </cell>
          <cell r="D25" t="str">
            <v>SON</v>
          </cell>
          <cell r="E25" t="str">
            <v>CEOSON</v>
          </cell>
          <cell r="G25" t="str">
            <v>CEO</v>
          </cell>
          <cell r="H25">
            <v>801205</v>
          </cell>
          <cell r="I25">
            <v>36217</v>
          </cell>
          <cell r="J25" t="str">
            <v>SAL</v>
          </cell>
          <cell r="K25" t="str">
            <v>CEOSAL</v>
          </cell>
          <cell r="O25">
            <v>0</v>
          </cell>
          <cell r="Q25" t="str">
            <v>CEOSAL</v>
          </cell>
          <cell r="S25" t="str">
            <v>CEO</v>
          </cell>
          <cell r="T25">
            <v>801191</v>
          </cell>
          <cell r="U25">
            <v>0</v>
          </cell>
          <cell r="V25" t="str">
            <v>SAL</v>
          </cell>
          <cell r="W25" t="str">
            <v>CEOSAL</v>
          </cell>
          <cell r="AB25" t="str">
            <v>ERR</v>
          </cell>
          <cell r="AC25" t="str">
            <v>ERR</v>
          </cell>
        </row>
        <row r="26">
          <cell r="A26" t="str">
            <v>CEO</v>
          </cell>
          <cell r="B26">
            <v>803100</v>
          </cell>
          <cell r="C26">
            <v>15563.85</v>
          </cell>
          <cell r="D26" t="str">
            <v>SAL</v>
          </cell>
          <cell r="E26" t="str">
            <v>CEOSAL</v>
          </cell>
          <cell r="G26" t="str">
            <v>CEO</v>
          </cell>
          <cell r="H26">
            <v>801210</v>
          </cell>
          <cell r="I26">
            <v>0</v>
          </cell>
          <cell r="J26" t="str">
            <v>SAL</v>
          </cell>
          <cell r="K26" t="str">
            <v>CEOSAL</v>
          </cell>
          <cell r="O26">
            <v>0</v>
          </cell>
          <cell r="Q26" t="str">
            <v>CEOSAL</v>
          </cell>
          <cell r="S26" t="str">
            <v>CEO</v>
          </cell>
          <cell r="T26">
            <v>801205</v>
          </cell>
          <cell r="U26">
            <v>28014</v>
          </cell>
          <cell r="V26" t="str">
            <v>SAL</v>
          </cell>
          <cell r="W26" t="str">
            <v>CEOSAL</v>
          </cell>
          <cell r="AB26" t="str">
            <v>ERR</v>
          </cell>
          <cell r="AC26" t="str">
            <v>ERR</v>
          </cell>
        </row>
        <row r="27">
          <cell r="A27" t="str">
            <v>CEO</v>
          </cell>
          <cell r="B27">
            <v>803300</v>
          </cell>
          <cell r="C27">
            <v>0</v>
          </cell>
          <cell r="D27" t="str">
            <v>SON</v>
          </cell>
          <cell r="E27" t="str">
            <v>CEOSON</v>
          </cell>
          <cell r="G27" t="str">
            <v>CEO</v>
          </cell>
          <cell r="H27">
            <v>801215</v>
          </cell>
          <cell r="I27">
            <v>0</v>
          </cell>
          <cell r="J27" t="str">
            <v>SAL</v>
          </cell>
          <cell r="K27" t="str">
            <v>CEOSAL</v>
          </cell>
          <cell r="O27">
            <v>28014</v>
          </cell>
          <cell r="Q27" t="str">
            <v>CEOSAL</v>
          </cell>
          <cell r="S27" t="str">
            <v>CEO</v>
          </cell>
          <cell r="T27">
            <v>801210</v>
          </cell>
          <cell r="U27">
            <v>0</v>
          </cell>
          <cell r="V27" t="str">
            <v>SAL</v>
          </cell>
          <cell r="W27" t="str">
            <v>CEOSAL</v>
          </cell>
          <cell r="AB27" t="str">
            <v>ERR</v>
          </cell>
          <cell r="AC27" t="str">
            <v>ERR</v>
          </cell>
        </row>
        <row r="28">
          <cell r="A28" t="str">
            <v>CEO</v>
          </cell>
          <cell r="B28">
            <v>804100</v>
          </cell>
          <cell r="C28">
            <v>-18810</v>
          </cell>
          <cell r="D28" t="str">
            <v>SAL</v>
          </cell>
          <cell r="E28" t="str">
            <v>CEOSAL</v>
          </cell>
          <cell r="G28" t="str">
            <v>CEO</v>
          </cell>
          <cell r="H28">
            <v>801300</v>
          </cell>
          <cell r="I28">
            <v>0</v>
          </cell>
          <cell r="J28" t="str">
            <v>SAL</v>
          </cell>
          <cell r="K28" t="str">
            <v>CEOSAL</v>
          </cell>
          <cell r="O28">
            <v>0</v>
          </cell>
          <cell r="Q28" t="str">
            <v>CEOSAL</v>
          </cell>
          <cell r="S28" t="str">
            <v>CEO</v>
          </cell>
          <cell r="T28">
            <v>801300</v>
          </cell>
          <cell r="U28">
            <v>0</v>
          </cell>
          <cell r="V28" t="str">
            <v>SAL</v>
          </cell>
          <cell r="W28" t="str">
            <v>CEOSAL</v>
          </cell>
          <cell r="AB28" t="str">
            <v>ERR</v>
          </cell>
          <cell r="AC28" t="str">
            <v>ERR</v>
          </cell>
        </row>
        <row r="29">
          <cell r="A29" t="str">
            <v>CEO</v>
          </cell>
          <cell r="B29">
            <v>804120</v>
          </cell>
          <cell r="C29">
            <v>0</v>
          </cell>
          <cell r="D29" t="str">
            <v>SAL</v>
          </cell>
          <cell r="E29" t="str">
            <v>CEOSAL</v>
          </cell>
          <cell r="G29" t="str">
            <v>CEO</v>
          </cell>
          <cell r="H29">
            <v>801391</v>
          </cell>
          <cell r="I29">
            <v>0</v>
          </cell>
          <cell r="J29" t="str">
            <v>SAL</v>
          </cell>
          <cell r="K29" t="str">
            <v>CEOSAL</v>
          </cell>
          <cell r="O29">
            <v>0</v>
          </cell>
          <cell r="Q29" t="str">
            <v>CEOSAL</v>
          </cell>
          <cell r="S29" t="str">
            <v>CEO</v>
          </cell>
          <cell r="T29">
            <v>801391</v>
          </cell>
          <cell r="U29">
            <v>5000</v>
          </cell>
          <cell r="V29" t="str">
            <v>SAL</v>
          </cell>
          <cell r="W29" t="str">
            <v>CEOSAL</v>
          </cell>
          <cell r="AB29" t="str">
            <v>ERR</v>
          </cell>
          <cell r="AC29" t="str">
            <v>ERR</v>
          </cell>
        </row>
        <row r="30">
          <cell r="A30" t="str">
            <v>CEO</v>
          </cell>
          <cell r="B30">
            <v>804130</v>
          </cell>
          <cell r="C30">
            <v>6400</v>
          </cell>
          <cell r="D30" t="str">
            <v>SAL</v>
          </cell>
          <cell r="E30" t="str">
            <v>CEOSAL</v>
          </cell>
          <cell r="G30" t="str">
            <v>CEO</v>
          </cell>
          <cell r="H30">
            <v>802200</v>
          </cell>
          <cell r="I30">
            <v>-101114</v>
          </cell>
          <cell r="J30" t="str">
            <v>SON</v>
          </cell>
          <cell r="K30" t="str">
            <v>CEOSON</v>
          </cell>
          <cell r="O30">
            <v>5000</v>
          </cell>
          <cell r="Q30" t="str">
            <v>CEOSAL</v>
          </cell>
          <cell r="S30" t="str">
            <v>CEO</v>
          </cell>
          <cell r="T30">
            <v>802200</v>
          </cell>
          <cell r="U30">
            <v>19600</v>
          </cell>
          <cell r="V30" t="str">
            <v>SON</v>
          </cell>
          <cell r="W30" t="str">
            <v>CEOSON</v>
          </cell>
          <cell r="AB30" t="str">
            <v>ERR</v>
          </cell>
          <cell r="AC30" t="str">
            <v>ERR</v>
          </cell>
        </row>
        <row r="31">
          <cell r="A31" t="str">
            <v>CEO</v>
          </cell>
          <cell r="B31">
            <v>805100</v>
          </cell>
          <cell r="C31">
            <v>0</v>
          </cell>
          <cell r="D31" t="str">
            <v>TRN</v>
          </cell>
          <cell r="E31" t="str">
            <v>CEOTRN</v>
          </cell>
          <cell r="G31" t="str">
            <v>CEO</v>
          </cell>
          <cell r="H31">
            <v>802220</v>
          </cell>
          <cell r="I31">
            <v>0</v>
          </cell>
          <cell r="J31" t="str">
            <v>SON</v>
          </cell>
          <cell r="K31" t="str">
            <v>CEOSON</v>
          </cell>
          <cell r="O31">
            <v>19600</v>
          </cell>
          <cell r="Q31" t="str">
            <v>CEOSON</v>
          </cell>
          <cell r="S31" t="str">
            <v>CEO</v>
          </cell>
          <cell r="T31">
            <v>802220</v>
          </cell>
          <cell r="U31">
            <v>0</v>
          </cell>
          <cell r="V31" t="str">
            <v>SON</v>
          </cell>
          <cell r="W31" t="str">
            <v>CEOSON</v>
          </cell>
          <cell r="AB31" t="str">
            <v>ERR</v>
          </cell>
          <cell r="AC31" t="str">
            <v>ERR</v>
          </cell>
        </row>
        <row r="32">
          <cell r="A32" t="str">
            <v>CEO</v>
          </cell>
          <cell r="B32">
            <v>805110</v>
          </cell>
          <cell r="C32">
            <v>3452.22</v>
          </cell>
          <cell r="D32" t="str">
            <v>TRN</v>
          </cell>
          <cell r="E32" t="str">
            <v>CEOTRN</v>
          </cell>
          <cell r="G32" t="str">
            <v>CEO</v>
          </cell>
          <cell r="H32">
            <v>802231</v>
          </cell>
          <cell r="I32">
            <v>0</v>
          </cell>
          <cell r="J32" t="str">
            <v>SON</v>
          </cell>
          <cell r="K32" t="str">
            <v>CEOSON</v>
          </cell>
          <cell r="O32">
            <v>0</v>
          </cell>
          <cell r="Q32" t="str">
            <v>CEOSON</v>
          </cell>
          <cell r="S32" t="str">
            <v>CEO</v>
          </cell>
          <cell r="T32">
            <v>802231</v>
          </cell>
          <cell r="U32">
            <v>0</v>
          </cell>
          <cell r="V32" t="str">
            <v>SON</v>
          </cell>
          <cell r="W32" t="str">
            <v>CEOSON</v>
          </cell>
          <cell r="AB32" t="str">
            <v>ERR</v>
          </cell>
          <cell r="AC32" t="str">
            <v>ERR</v>
          </cell>
        </row>
        <row r="33">
          <cell r="A33" t="str">
            <v>CEO</v>
          </cell>
          <cell r="B33">
            <v>805130</v>
          </cell>
          <cell r="C33">
            <v>0</v>
          </cell>
          <cell r="D33" t="str">
            <v>TRN</v>
          </cell>
          <cell r="E33" t="str">
            <v>CEOTRN</v>
          </cell>
          <cell r="G33" t="str">
            <v>CEO</v>
          </cell>
          <cell r="H33">
            <v>802240</v>
          </cell>
          <cell r="I33">
            <v>0</v>
          </cell>
          <cell r="J33" t="str">
            <v>SON</v>
          </cell>
          <cell r="K33" t="str">
            <v>CEOSON</v>
          </cell>
          <cell r="O33">
            <v>0</v>
          </cell>
          <cell r="Q33" t="str">
            <v>CEOSON</v>
          </cell>
          <cell r="S33" t="str">
            <v>CEO</v>
          </cell>
          <cell r="T33">
            <v>802240</v>
          </cell>
          <cell r="U33">
            <v>4000</v>
          </cell>
          <cell r="V33" t="str">
            <v>SON</v>
          </cell>
          <cell r="W33" t="str">
            <v>CEOSON</v>
          </cell>
          <cell r="AB33" t="str">
            <v>ERR</v>
          </cell>
          <cell r="AC33" t="str">
            <v>ERR</v>
          </cell>
        </row>
        <row r="34">
          <cell r="A34" t="str">
            <v>CEO</v>
          </cell>
          <cell r="B34">
            <v>805140</v>
          </cell>
          <cell r="C34">
            <v>0</v>
          </cell>
          <cell r="D34" t="str">
            <v>TRN</v>
          </cell>
          <cell r="E34" t="str">
            <v>CEOTRN</v>
          </cell>
          <cell r="G34" t="str">
            <v>CEO</v>
          </cell>
          <cell r="H34">
            <v>802300</v>
          </cell>
          <cell r="I34">
            <v>3515</v>
          </cell>
          <cell r="J34" t="str">
            <v>SON</v>
          </cell>
          <cell r="K34" t="str">
            <v>CEOSON</v>
          </cell>
          <cell r="O34">
            <v>4000</v>
          </cell>
          <cell r="Q34" t="str">
            <v>CEOSON</v>
          </cell>
          <cell r="S34" t="str">
            <v>CEO</v>
          </cell>
          <cell r="T34">
            <v>802300</v>
          </cell>
          <cell r="U34">
            <v>5295</v>
          </cell>
          <cell r="V34" t="str">
            <v>SON</v>
          </cell>
          <cell r="W34" t="str">
            <v>CEOSON</v>
          </cell>
          <cell r="AB34" t="str">
            <v>ERR</v>
          </cell>
          <cell r="AC34" t="str">
            <v>ERR</v>
          </cell>
        </row>
        <row r="35">
          <cell r="A35" t="str">
            <v>CEO</v>
          </cell>
          <cell r="B35">
            <v>805200</v>
          </cell>
          <cell r="C35">
            <v>0</v>
          </cell>
          <cell r="D35" t="str">
            <v>TRN</v>
          </cell>
          <cell r="E35" t="str">
            <v>CEOTRN</v>
          </cell>
          <cell r="G35" t="str">
            <v>CEO</v>
          </cell>
          <cell r="H35">
            <v>802330</v>
          </cell>
          <cell r="I35">
            <v>0</v>
          </cell>
          <cell r="J35" t="str">
            <v>SON</v>
          </cell>
          <cell r="K35" t="str">
            <v>CEOSON</v>
          </cell>
          <cell r="O35">
            <v>5295</v>
          </cell>
          <cell r="Q35" t="str">
            <v>CEOSON</v>
          </cell>
          <cell r="S35" t="str">
            <v>CEO</v>
          </cell>
          <cell r="T35">
            <v>802330</v>
          </cell>
          <cell r="U35">
            <v>0</v>
          </cell>
          <cell r="V35" t="str">
            <v>SON</v>
          </cell>
          <cell r="W35" t="str">
            <v>CEOSON</v>
          </cell>
          <cell r="AB35" t="str">
            <v>ERR</v>
          </cell>
          <cell r="AC35" t="str">
            <v>ERR</v>
          </cell>
        </row>
        <row r="36">
          <cell r="A36" t="str">
            <v>CEO</v>
          </cell>
          <cell r="B36">
            <v>805210</v>
          </cell>
          <cell r="C36">
            <v>0</v>
          </cell>
          <cell r="D36" t="str">
            <v>TRN</v>
          </cell>
          <cell r="E36" t="str">
            <v>CEOTRN</v>
          </cell>
          <cell r="G36" t="str">
            <v>CEO</v>
          </cell>
          <cell r="H36">
            <v>802400</v>
          </cell>
          <cell r="I36">
            <v>0</v>
          </cell>
          <cell r="J36" t="str">
            <v>SON</v>
          </cell>
          <cell r="K36" t="str">
            <v>CEOSON</v>
          </cell>
          <cell r="O36">
            <v>0</v>
          </cell>
          <cell r="Q36" t="str">
            <v>CEOSON</v>
          </cell>
          <cell r="S36" t="str">
            <v>CEO</v>
          </cell>
          <cell r="T36">
            <v>802400</v>
          </cell>
          <cell r="U36">
            <v>0</v>
          </cell>
          <cell r="V36" t="str">
            <v>SON</v>
          </cell>
          <cell r="W36" t="str">
            <v>CEOSON</v>
          </cell>
          <cell r="AB36" t="str">
            <v>ERR</v>
          </cell>
          <cell r="AC36" t="str">
            <v>ERR</v>
          </cell>
        </row>
        <row r="37">
          <cell r="A37" t="str">
            <v>CEO</v>
          </cell>
          <cell r="B37">
            <v>805325</v>
          </cell>
          <cell r="C37">
            <v>350</v>
          </cell>
          <cell r="D37" t="str">
            <v>SON</v>
          </cell>
          <cell r="E37" t="str">
            <v>CEOSON</v>
          </cell>
          <cell r="G37" t="str">
            <v>CEO</v>
          </cell>
          <cell r="H37">
            <v>803300</v>
          </cell>
          <cell r="I37">
            <v>0</v>
          </cell>
          <cell r="J37" t="str">
            <v>SON</v>
          </cell>
          <cell r="K37" t="str">
            <v>CEOSON</v>
          </cell>
          <cell r="O37">
            <v>0</v>
          </cell>
          <cell r="Q37" t="str">
            <v>CEOSON</v>
          </cell>
          <cell r="S37" t="str">
            <v>CEO</v>
          </cell>
          <cell r="T37">
            <v>803100</v>
          </cell>
          <cell r="U37">
            <v>50000</v>
          </cell>
          <cell r="V37" t="str">
            <v>SAL</v>
          </cell>
          <cell r="W37" t="str">
            <v>CEOSAL</v>
          </cell>
          <cell r="AB37" t="str">
            <v>ERR</v>
          </cell>
          <cell r="AC37" t="str">
            <v>ERR</v>
          </cell>
        </row>
        <row r="38">
          <cell r="A38" t="str">
            <v>CEO</v>
          </cell>
          <cell r="B38">
            <v>815051</v>
          </cell>
          <cell r="C38">
            <v>0</v>
          </cell>
          <cell r="D38" t="str">
            <v>TRA</v>
          </cell>
          <cell r="E38" t="str">
            <v>CEOTRA</v>
          </cell>
          <cell r="G38" t="str">
            <v>CEO</v>
          </cell>
          <cell r="H38">
            <v>804100</v>
          </cell>
          <cell r="I38">
            <v>0</v>
          </cell>
          <cell r="J38" t="str">
            <v>SAL</v>
          </cell>
          <cell r="K38" t="str">
            <v>CEOSAL</v>
          </cell>
          <cell r="O38">
            <v>50000</v>
          </cell>
          <cell r="Q38" t="str">
            <v>CEOSAL</v>
          </cell>
          <cell r="S38" t="str">
            <v>CEO</v>
          </cell>
          <cell r="T38">
            <v>803300</v>
          </cell>
          <cell r="U38">
            <v>0</v>
          </cell>
          <cell r="V38" t="str">
            <v>SON</v>
          </cell>
          <cell r="W38" t="str">
            <v>CEOSON</v>
          </cell>
          <cell r="AB38" t="str">
            <v>ERR</v>
          </cell>
          <cell r="AC38" t="str">
            <v>ERR</v>
          </cell>
        </row>
        <row r="39">
          <cell r="A39" t="str">
            <v>CEO</v>
          </cell>
          <cell r="B39">
            <v>820135</v>
          </cell>
          <cell r="C39">
            <v>0</v>
          </cell>
          <cell r="D39" t="str">
            <v>TRA</v>
          </cell>
          <cell r="E39" t="str">
            <v>CEOTRA</v>
          </cell>
          <cell r="G39" t="str">
            <v>CEO</v>
          </cell>
          <cell r="H39">
            <v>804120</v>
          </cell>
          <cell r="I39">
            <v>0</v>
          </cell>
          <cell r="J39" t="str">
            <v>SAL</v>
          </cell>
          <cell r="K39" t="str">
            <v>CEOSAL</v>
          </cell>
          <cell r="O39">
            <v>0</v>
          </cell>
          <cell r="Q39" t="str">
            <v>CEOSON</v>
          </cell>
          <cell r="S39" t="str">
            <v>CEO</v>
          </cell>
          <cell r="T39">
            <v>804100</v>
          </cell>
          <cell r="U39">
            <v>0</v>
          </cell>
          <cell r="V39" t="str">
            <v>SAL</v>
          </cell>
          <cell r="W39" t="str">
            <v>CEOSAL</v>
          </cell>
          <cell r="AB39" t="str">
            <v>ERR</v>
          </cell>
          <cell r="AC39" t="str">
            <v>ERR</v>
          </cell>
        </row>
        <row r="40">
          <cell r="A40" t="str">
            <v>CEO</v>
          </cell>
          <cell r="B40">
            <v>820160</v>
          </cell>
          <cell r="C40">
            <v>0</v>
          </cell>
          <cell r="D40" t="str">
            <v>OTH</v>
          </cell>
          <cell r="E40" t="str">
            <v>CEOOTH</v>
          </cell>
          <cell r="G40" t="str">
            <v>CEO</v>
          </cell>
          <cell r="H40">
            <v>804130</v>
          </cell>
          <cell r="I40">
            <v>0</v>
          </cell>
          <cell r="J40" t="str">
            <v>SAL</v>
          </cell>
          <cell r="K40" t="str">
            <v>CEOSAL</v>
          </cell>
          <cell r="O40">
            <v>0</v>
          </cell>
          <cell r="Q40" t="str">
            <v>CEOSAL</v>
          </cell>
          <cell r="S40" t="str">
            <v>CEO</v>
          </cell>
          <cell r="T40">
            <v>804120</v>
          </cell>
          <cell r="U40">
            <v>0</v>
          </cell>
          <cell r="V40" t="str">
            <v>SAL</v>
          </cell>
          <cell r="W40" t="str">
            <v>CEOSAL</v>
          </cell>
          <cell r="AB40" t="str">
            <v>ERR</v>
          </cell>
          <cell r="AC40" t="str">
            <v>ERR</v>
          </cell>
        </row>
        <row r="41">
          <cell r="A41" t="str">
            <v>CEO</v>
          </cell>
          <cell r="B41">
            <v>821410</v>
          </cell>
          <cell r="C41">
            <v>0</v>
          </cell>
          <cell r="D41" t="str">
            <v>TRN</v>
          </cell>
          <cell r="E41" t="str">
            <v>CEOTRN</v>
          </cell>
          <cell r="G41" t="str">
            <v>CEO</v>
          </cell>
          <cell r="H41">
            <v>805100</v>
          </cell>
          <cell r="I41">
            <v>0</v>
          </cell>
          <cell r="J41" t="str">
            <v>TRN</v>
          </cell>
          <cell r="K41" t="str">
            <v>CEOTRN</v>
          </cell>
          <cell r="O41">
            <v>0</v>
          </cell>
          <cell r="Q41" t="str">
            <v>CEOSAL</v>
          </cell>
          <cell r="S41" t="str">
            <v>CEO</v>
          </cell>
          <cell r="T41">
            <v>804130</v>
          </cell>
          <cell r="U41">
            <v>10000</v>
          </cell>
          <cell r="V41" t="str">
            <v>SAL</v>
          </cell>
          <cell r="W41" t="str">
            <v>CEOSAL</v>
          </cell>
          <cell r="AB41" t="str">
            <v>ERR</v>
          </cell>
          <cell r="AC41" t="str">
            <v>ERR</v>
          </cell>
        </row>
        <row r="42">
          <cell r="A42" t="str">
            <v>CEO</v>
          </cell>
          <cell r="B42">
            <v>821510</v>
          </cell>
          <cell r="C42">
            <v>0</v>
          </cell>
          <cell r="D42" t="str">
            <v>ADV</v>
          </cell>
          <cell r="E42" t="str">
            <v>CEOADV</v>
          </cell>
          <cell r="G42" t="str">
            <v>CEO</v>
          </cell>
          <cell r="H42">
            <v>805110</v>
          </cell>
          <cell r="I42">
            <v>0</v>
          </cell>
          <cell r="J42" t="str">
            <v>TRN</v>
          </cell>
          <cell r="K42" t="str">
            <v>CEOTRN</v>
          </cell>
          <cell r="O42">
            <v>10000</v>
          </cell>
          <cell r="Q42" t="str">
            <v>CEOSAL</v>
          </cell>
          <cell r="S42" t="str">
            <v>CEO</v>
          </cell>
          <cell r="T42">
            <v>805100</v>
          </cell>
          <cell r="U42">
            <v>20000</v>
          </cell>
          <cell r="V42" t="str">
            <v>TRN</v>
          </cell>
          <cell r="W42" t="str">
            <v>CEOTRN</v>
          </cell>
          <cell r="AB42" t="str">
            <v>ERR</v>
          </cell>
          <cell r="AC42" t="str">
            <v>ERR</v>
          </cell>
        </row>
        <row r="43">
          <cell r="A43" t="str">
            <v>CEO</v>
          </cell>
          <cell r="B43">
            <v>821520</v>
          </cell>
          <cell r="C43">
            <v>0</v>
          </cell>
          <cell r="D43" t="str">
            <v>ADV</v>
          </cell>
          <cell r="E43" t="str">
            <v>CEOADV</v>
          </cell>
          <cell r="G43" t="str">
            <v>CEO</v>
          </cell>
          <cell r="H43">
            <v>805130</v>
          </cell>
          <cell r="I43">
            <v>0</v>
          </cell>
          <cell r="J43" t="str">
            <v>TRN</v>
          </cell>
          <cell r="K43" t="str">
            <v>CEOTRN</v>
          </cell>
          <cell r="O43">
            <v>20000</v>
          </cell>
          <cell r="Q43" t="str">
            <v>CEOTRN</v>
          </cell>
          <cell r="S43" t="str">
            <v>CEO</v>
          </cell>
          <cell r="T43">
            <v>805110</v>
          </cell>
          <cell r="U43">
            <v>0</v>
          </cell>
          <cell r="V43" t="str">
            <v>TRN</v>
          </cell>
          <cell r="W43" t="str">
            <v>CEOTRN</v>
          </cell>
          <cell r="AB43" t="str">
            <v>ERR</v>
          </cell>
          <cell r="AC43" t="str">
            <v>ERR</v>
          </cell>
        </row>
        <row r="44">
          <cell r="A44" t="str">
            <v>CEO</v>
          </cell>
          <cell r="B44">
            <v>821530</v>
          </cell>
          <cell r="C44">
            <v>0</v>
          </cell>
          <cell r="D44" t="str">
            <v>ADV</v>
          </cell>
          <cell r="E44" t="str">
            <v>CEOADV</v>
          </cell>
          <cell r="G44" t="str">
            <v>CEO</v>
          </cell>
          <cell r="H44">
            <v>805135</v>
          </cell>
          <cell r="I44">
            <v>0</v>
          </cell>
          <cell r="J44" t="str">
            <v>TRN</v>
          </cell>
          <cell r="K44" t="str">
            <v>CEOTRN</v>
          </cell>
          <cell r="O44">
            <v>0</v>
          </cell>
          <cell r="Q44" t="str">
            <v>CEOTRN</v>
          </cell>
          <cell r="S44" t="str">
            <v>CEO</v>
          </cell>
          <cell r="T44">
            <v>805130</v>
          </cell>
          <cell r="U44">
            <v>0</v>
          </cell>
          <cell r="V44" t="str">
            <v>TRN</v>
          </cell>
          <cell r="W44" t="str">
            <v>CEOTRN</v>
          </cell>
          <cell r="AB44" t="str">
            <v>ERR</v>
          </cell>
          <cell r="AC44" t="str">
            <v>ERR</v>
          </cell>
        </row>
        <row r="45">
          <cell r="A45" t="str">
            <v>CEO</v>
          </cell>
          <cell r="B45">
            <v>821550</v>
          </cell>
          <cell r="C45">
            <v>0</v>
          </cell>
          <cell r="D45" t="str">
            <v>ADV</v>
          </cell>
          <cell r="E45" t="str">
            <v>CEOADV</v>
          </cell>
          <cell r="G45" t="str">
            <v>CEO</v>
          </cell>
          <cell r="H45">
            <v>805200</v>
          </cell>
          <cell r="I45">
            <v>0</v>
          </cell>
          <cell r="J45" t="str">
            <v>TRN</v>
          </cell>
          <cell r="K45" t="str">
            <v>CEOTRN</v>
          </cell>
          <cell r="O45">
            <v>0</v>
          </cell>
          <cell r="Q45" t="str">
            <v>CEOTRN</v>
          </cell>
          <cell r="S45" t="str">
            <v>CEO</v>
          </cell>
          <cell r="T45">
            <v>805135</v>
          </cell>
          <cell r="U45">
            <v>0</v>
          </cell>
          <cell r="V45" t="str">
            <v>TRN</v>
          </cell>
          <cell r="W45" t="str">
            <v>CEOTRN</v>
          </cell>
          <cell r="AB45" t="str">
            <v>ERR</v>
          </cell>
          <cell r="AC45" t="str">
            <v>ERR</v>
          </cell>
        </row>
        <row r="46">
          <cell r="A46" t="str">
            <v>CEO</v>
          </cell>
          <cell r="B46">
            <v>821665</v>
          </cell>
          <cell r="C46">
            <v>0</v>
          </cell>
          <cell r="D46" t="str">
            <v>BUS</v>
          </cell>
          <cell r="E46" t="str">
            <v>CEOBUS</v>
          </cell>
          <cell r="G46" t="str">
            <v>CEO</v>
          </cell>
          <cell r="H46">
            <v>805210</v>
          </cell>
          <cell r="I46">
            <v>0</v>
          </cell>
          <cell r="J46" t="str">
            <v>TRN</v>
          </cell>
          <cell r="K46" t="str">
            <v>CEOTRN</v>
          </cell>
          <cell r="O46">
            <v>0</v>
          </cell>
          <cell r="Q46" t="str">
            <v>CEOTRN</v>
          </cell>
          <cell r="S46" t="str">
            <v>CEO</v>
          </cell>
          <cell r="T46">
            <v>805200</v>
          </cell>
          <cell r="U46">
            <v>50000</v>
          </cell>
          <cell r="V46" t="str">
            <v>TRN</v>
          </cell>
          <cell r="W46" t="str">
            <v>CEOTRN</v>
          </cell>
          <cell r="AB46" t="str">
            <v>ERR</v>
          </cell>
          <cell r="AC46" t="str">
            <v>ERR</v>
          </cell>
        </row>
        <row r="47">
          <cell r="A47" t="str">
            <v>CEO</v>
          </cell>
          <cell r="B47">
            <v>821670</v>
          </cell>
          <cell r="C47">
            <v>0</v>
          </cell>
          <cell r="D47" t="str">
            <v>BUS</v>
          </cell>
          <cell r="E47" t="str">
            <v>CEOBUS</v>
          </cell>
          <cell r="G47" t="str">
            <v>CEO</v>
          </cell>
          <cell r="H47">
            <v>805215</v>
          </cell>
          <cell r="I47">
            <v>0</v>
          </cell>
          <cell r="J47" t="str">
            <v>TRN</v>
          </cell>
          <cell r="K47" t="str">
            <v>CEOTRN</v>
          </cell>
          <cell r="O47">
            <v>50000</v>
          </cell>
          <cell r="Q47" t="str">
            <v>CEOTRN</v>
          </cell>
          <cell r="S47" t="str">
            <v>CEO</v>
          </cell>
          <cell r="T47">
            <v>805210</v>
          </cell>
          <cell r="U47">
            <v>0</v>
          </cell>
          <cell r="V47" t="str">
            <v>TRN</v>
          </cell>
          <cell r="W47" t="str">
            <v>CEOTRN</v>
          </cell>
          <cell r="AB47" t="str">
            <v>ERR</v>
          </cell>
          <cell r="AC47" t="str">
            <v>ERR</v>
          </cell>
        </row>
        <row r="48">
          <cell r="A48" t="str">
            <v>CEO</v>
          </cell>
          <cell r="B48">
            <v>831000</v>
          </cell>
          <cell r="C48">
            <v>2764.54</v>
          </cell>
          <cell r="D48" t="str">
            <v>ENT</v>
          </cell>
          <cell r="E48" t="str">
            <v>CEOENT</v>
          </cell>
          <cell r="G48" t="str">
            <v>CEO</v>
          </cell>
          <cell r="H48">
            <v>805300</v>
          </cell>
          <cell r="I48">
            <v>0</v>
          </cell>
          <cell r="J48" t="str">
            <v>SON</v>
          </cell>
          <cell r="K48" t="str">
            <v>CEOSON</v>
          </cell>
          <cell r="O48">
            <v>0</v>
          </cell>
          <cell r="Q48" t="str">
            <v>CEOTRN</v>
          </cell>
          <cell r="S48" t="str">
            <v>CEO</v>
          </cell>
          <cell r="T48">
            <v>805215</v>
          </cell>
          <cell r="U48">
            <v>0</v>
          </cell>
          <cell r="V48" t="str">
            <v>TRN</v>
          </cell>
          <cell r="W48" t="str">
            <v>CEOTRN</v>
          </cell>
          <cell r="AB48" t="str">
            <v>ERR</v>
          </cell>
          <cell r="AC48" t="str">
            <v>ERR</v>
          </cell>
        </row>
        <row r="49">
          <cell r="A49" t="str">
            <v>CEO</v>
          </cell>
          <cell r="B49">
            <v>831100</v>
          </cell>
          <cell r="C49">
            <v>14.33</v>
          </cell>
          <cell r="D49" t="str">
            <v>ENT</v>
          </cell>
          <cell r="E49" t="str">
            <v>CEOENT</v>
          </cell>
          <cell r="G49" t="str">
            <v>CEO</v>
          </cell>
          <cell r="H49">
            <v>805390</v>
          </cell>
          <cell r="I49">
            <v>0</v>
          </cell>
          <cell r="J49" t="str">
            <v>SON</v>
          </cell>
          <cell r="K49" t="str">
            <v>CEOSON</v>
          </cell>
          <cell r="O49">
            <v>0</v>
          </cell>
          <cell r="Q49" t="str">
            <v>CEOTRN</v>
          </cell>
          <cell r="S49" t="str">
            <v>CEO</v>
          </cell>
          <cell r="T49">
            <v>805300</v>
          </cell>
          <cell r="U49">
            <v>0</v>
          </cell>
          <cell r="V49" t="str">
            <v>SON</v>
          </cell>
          <cell r="W49" t="str">
            <v>CEOSON</v>
          </cell>
          <cell r="AB49" t="str">
            <v>ERR</v>
          </cell>
          <cell r="AC49" t="str">
            <v>ERR</v>
          </cell>
        </row>
        <row r="50">
          <cell r="A50" t="str">
            <v>CEO</v>
          </cell>
          <cell r="B50">
            <v>831900</v>
          </cell>
          <cell r="C50">
            <v>42280.2</v>
          </cell>
          <cell r="D50" t="str">
            <v>ENT</v>
          </cell>
          <cell r="E50" t="str">
            <v>CEOENT</v>
          </cell>
          <cell r="G50" t="str">
            <v>CEO</v>
          </cell>
          <cell r="H50">
            <v>831000</v>
          </cell>
          <cell r="I50">
            <v>0</v>
          </cell>
          <cell r="J50" t="str">
            <v>ENT</v>
          </cell>
          <cell r="K50" t="str">
            <v>CEOENT</v>
          </cell>
          <cell r="O50">
            <v>0</v>
          </cell>
          <cell r="Q50" t="str">
            <v>CEOSON</v>
          </cell>
          <cell r="S50" t="str">
            <v>CEO</v>
          </cell>
          <cell r="T50">
            <v>805325</v>
          </cell>
          <cell r="U50">
            <v>30000</v>
          </cell>
          <cell r="V50" t="str">
            <v>SON</v>
          </cell>
          <cell r="W50" t="str">
            <v>CEOSON</v>
          </cell>
          <cell r="AB50" t="str">
            <v>ERR</v>
          </cell>
          <cell r="AC50" t="str">
            <v>ERR</v>
          </cell>
        </row>
        <row r="51">
          <cell r="A51" t="str">
            <v>CEO</v>
          </cell>
          <cell r="B51">
            <v>833000</v>
          </cell>
          <cell r="C51">
            <v>27226.11</v>
          </cell>
          <cell r="D51" t="str">
            <v>TRA</v>
          </cell>
          <cell r="E51" t="str">
            <v>CEOTRA</v>
          </cell>
          <cell r="G51" t="str">
            <v>CEO</v>
          </cell>
          <cell r="H51">
            <v>831210</v>
          </cell>
          <cell r="I51">
            <v>0</v>
          </cell>
          <cell r="J51" t="str">
            <v>ENT</v>
          </cell>
          <cell r="K51" t="str">
            <v>CEOENT</v>
          </cell>
          <cell r="O51">
            <v>30000</v>
          </cell>
          <cell r="Q51" t="str">
            <v>CEOSON</v>
          </cell>
          <cell r="S51" t="str">
            <v>CEO</v>
          </cell>
          <cell r="T51">
            <v>805345</v>
          </cell>
          <cell r="U51">
            <v>17500</v>
          </cell>
          <cell r="V51" t="str">
            <v>SON</v>
          </cell>
          <cell r="W51" t="str">
            <v>CEOSON</v>
          </cell>
          <cell r="AB51" t="str">
            <v>ERR</v>
          </cell>
          <cell r="AC51" t="str">
            <v>ERR</v>
          </cell>
        </row>
        <row r="52">
          <cell r="A52" t="str">
            <v>CEO</v>
          </cell>
          <cell r="B52">
            <v>833500</v>
          </cell>
          <cell r="C52">
            <v>10341.540000000001</v>
          </cell>
          <cell r="D52" t="str">
            <v>TRA</v>
          </cell>
          <cell r="E52" t="str">
            <v>CEOTRA</v>
          </cell>
          <cell r="G52" t="str">
            <v>CEO</v>
          </cell>
          <cell r="H52">
            <v>831405</v>
          </cell>
          <cell r="I52">
            <v>0</v>
          </cell>
          <cell r="J52" t="str">
            <v>ENT</v>
          </cell>
          <cell r="K52" t="str">
            <v>CEOENT</v>
          </cell>
          <cell r="O52">
            <v>17500</v>
          </cell>
          <cell r="Q52" t="str">
            <v>CEOSON</v>
          </cell>
          <cell r="S52" t="str">
            <v>CEO</v>
          </cell>
          <cell r="T52">
            <v>805390</v>
          </cell>
          <cell r="U52">
            <v>0</v>
          </cell>
          <cell r="V52" t="str">
            <v>SON</v>
          </cell>
          <cell r="W52" t="str">
            <v>CEOSON</v>
          </cell>
          <cell r="AB52" t="str">
            <v>ERR</v>
          </cell>
          <cell r="AC52" t="str">
            <v>ERR</v>
          </cell>
        </row>
        <row r="53">
          <cell r="A53" t="str">
            <v>CEO</v>
          </cell>
          <cell r="B53">
            <v>837000</v>
          </cell>
          <cell r="C53">
            <v>814.88</v>
          </cell>
          <cell r="D53" t="str">
            <v>SON</v>
          </cell>
          <cell r="E53" t="str">
            <v>CEOSON</v>
          </cell>
          <cell r="G53" t="str">
            <v>CEO</v>
          </cell>
          <cell r="H53">
            <v>831900</v>
          </cell>
          <cell r="I53">
            <v>0</v>
          </cell>
          <cell r="J53" t="str">
            <v>ENT</v>
          </cell>
          <cell r="K53" t="str">
            <v>CEOENT</v>
          </cell>
          <cell r="O53">
            <v>0</v>
          </cell>
          <cell r="Q53" t="str">
            <v>CEOSON</v>
          </cell>
          <cell r="S53" t="str">
            <v>CEO</v>
          </cell>
          <cell r="T53">
            <v>831000</v>
          </cell>
          <cell r="U53">
            <v>0</v>
          </cell>
          <cell r="V53" t="str">
            <v>ENT</v>
          </cell>
          <cell r="W53" t="str">
            <v>CEOENT</v>
          </cell>
          <cell r="AB53" t="str">
            <v>ERR</v>
          </cell>
          <cell r="AC53" t="str">
            <v>ERR</v>
          </cell>
        </row>
        <row r="54">
          <cell r="A54" t="str">
            <v>CEO</v>
          </cell>
          <cell r="B54">
            <v>839010</v>
          </cell>
          <cell r="C54">
            <v>0</v>
          </cell>
          <cell r="D54" t="str">
            <v>SON</v>
          </cell>
          <cell r="E54" t="str">
            <v>CEOSON</v>
          </cell>
          <cell r="G54" t="str">
            <v>CEO</v>
          </cell>
          <cell r="H54">
            <v>833000</v>
          </cell>
          <cell r="I54">
            <v>0</v>
          </cell>
          <cell r="J54" t="str">
            <v>TRA</v>
          </cell>
          <cell r="K54" t="str">
            <v>CEOTRA</v>
          </cell>
          <cell r="O54">
            <v>0</v>
          </cell>
          <cell r="Q54" t="str">
            <v>CEOENT</v>
          </cell>
          <cell r="S54" t="str">
            <v>CEO</v>
          </cell>
          <cell r="T54">
            <v>831210</v>
          </cell>
          <cell r="U54">
            <v>0</v>
          </cell>
          <cell r="V54" t="str">
            <v>ENT</v>
          </cell>
          <cell r="W54" t="str">
            <v>CEOENT</v>
          </cell>
          <cell r="AB54" t="str">
            <v>ERR</v>
          </cell>
          <cell r="AC54" t="str">
            <v>ERR</v>
          </cell>
        </row>
        <row r="55">
          <cell r="A55" t="str">
            <v>CEO</v>
          </cell>
          <cell r="B55">
            <v>839020</v>
          </cell>
          <cell r="C55">
            <v>878.83</v>
          </cell>
          <cell r="D55" t="str">
            <v>SON</v>
          </cell>
          <cell r="E55" t="str">
            <v>CEOSON</v>
          </cell>
          <cell r="G55" t="str">
            <v>CEO</v>
          </cell>
          <cell r="H55">
            <v>833010</v>
          </cell>
          <cell r="I55">
            <v>0</v>
          </cell>
          <cell r="J55" t="str">
            <v>TRA</v>
          </cell>
          <cell r="K55" t="str">
            <v>CEOTRA</v>
          </cell>
          <cell r="O55">
            <v>0</v>
          </cell>
          <cell r="Q55" t="str">
            <v>CEOENT</v>
          </cell>
          <cell r="S55" t="str">
            <v>CEO</v>
          </cell>
          <cell r="T55">
            <v>831310</v>
          </cell>
          <cell r="U55">
            <v>15000</v>
          </cell>
          <cell r="V55" t="str">
            <v>ENT</v>
          </cell>
          <cell r="W55" t="str">
            <v>CEOENT</v>
          </cell>
          <cell r="AB55" t="str">
            <v>ERR</v>
          </cell>
          <cell r="AC55" t="str">
            <v>ERR</v>
          </cell>
        </row>
        <row r="56">
          <cell r="A56" t="str">
            <v>CEO</v>
          </cell>
          <cell r="B56">
            <v>839030</v>
          </cell>
          <cell r="C56">
            <v>423.47</v>
          </cell>
          <cell r="D56" t="str">
            <v>SON</v>
          </cell>
          <cell r="E56" t="str">
            <v>CEOSON</v>
          </cell>
          <cell r="G56" t="str">
            <v>CEO</v>
          </cell>
          <cell r="H56">
            <v>833020</v>
          </cell>
          <cell r="I56">
            <v>0</v>
          </cell>
          <cell r="J56" t="str">
            <v>TRA</v>
          </cell>
          <cell r="K56" t="str">
            <v>CEOTRA</v>
          </cell>
          <cell r="O56">
            <v>15000</v>
          </cell>
          <cell r="Q56" t="str">
            <v>CEOENT</v>
          </cell>
          <cell r="S56" t="str">
            <v>CEO</v>
          </cell>
          <cell r="T56">
            <v>831315</v>
          </cell>
          <cell r="U56">
            <v>5000</v>
          </cell>
          <cell r="V56" t="str">
            <v>ENT</v>
          </cell>
          <cell r="W56" t="str">
            <v>CEOENT</v>
          </cell>
          <cell r="AB56" t="str">
            <v>ERR</v>
          </cell>
          <cell r="AC56" t="str">
            <v>ERR</v>
          </cell>
        </row>
        <row r="57">
          <cell r="A57" t="str">
            <v>CEO</v>
          </cell>
          <cell r="B57">
            <v>839040</v>
          </cell>
          <cell r="C57">
            <v>831.87</v>
          </cell>
          <cell r="D57" t="str">
            <v>SON</v>
          </cell>
          <cell r="E57" t="str">
            <v>CEOSON</v>
          </cell>
          <cell r="G57" t="str">
            <v>CEO</v>
          </cell>
          <cell r="H57">
            <v>833250</v>
          </cell>
          <cell r="I57">
            <v>0</v>
          </cell>
          <cell r="J57" t="str">
            <v>TRA</v>
          </cell>
          <cell r="K57" t="str">
            <v>CEOTRA</v>
          </cell>
          <cell r="O57">
            <v>5000</v>
          </cell>
          <cell r="Q57" t="str">
            <v>CEOENT</v>
          </cell>
          <cell r="S57" t="str">
            <v>CEO</v>
          </cell>
          <cell r="T57">
            <v>831405</v>
          </cell>
          <cell r="U57">
            <v>10000</v>
          </cell>
          <cell r="V57" t="str">
            <v>ENT</v>
          </cell>
          <cell r="W57" t="str">
            <v>CEOENT</v>
          </cell>
          <cell r="AB57" t="str">
            <v>ERR</v>
          </cell>
          <cell r="AC57" t="str">
            <v>ERR</v>
          </cell>
        </row>
        <row r="58">
          <cell r="A58" t="str">
            <v>CEO</v>
          </cell>
          <cell r="B58">
            <v>839050</v>
          </cell>
          <cell r="C58">
            <v>0</v>
          </cell>
          <cell r="D58" t="str">
            <v>SON</v>
          </cell>
          <cell r="E58" t="str">
            <v>CEOSON</v>
          </cell>
          <cell r="G58" t="str">
            <v>CEO</v>
          </cell>
          <cell r="H58">
            <v>833500</v>
          </cell>
          <cell r="I58">
            <v>0</v>
          </cell>
          <cell r="J58" t="str">
            <v>TRA</v>
          </cell>
          <cell r="K58" t="str">
            <v>CEOTRA</v>
          </cell>
          <cell r="O58">
            <v>10000</v>
          </cell>
          <cell r="Q58" t="str">
            <v>CEOENT</v>
          </cell>
          <cell r="S58" t="str">
            <v>CEO</v>
          </cell>
          <cell r="T58">
            <v>831900</v>
          </cell>
          <cell r="U58">
            <v>0</v>
          </cell>
          <cell r="V58" t="str">
            <v>ENT</v>
          </cell>
          <cell r="W58" t="str">
            <v>CEOENT</v>
          </cell>
          <cell r="AB58" t="str">
            <v>ERR</v>
          </cell>
          <cell r="AC58" t="str">
            <v>ERR</v>
          </cell>
        </row>
        <row r="59">
          <cell r="A59" t="str">
            <v>CEO</v>
          </cell>
          <cell r="B59">
            <v>839070</v>
          </cell>
          <cell r="C59">
            <v>151.13</v>
          </cell>
          <cell r="D59" t="str">
            <v>SON</v>
          </cell>
          <cell r="E59" t="str">
            <v>CEOSON</v>
          </cell>
          <cell r="G59" t="str">
            <v>CEO</v>
          </cell>
          <cell r="H59">
            <v>833510</v>
          </cell>
          <cell r="I59">
            <v>0</v>
          </cell>
          <cell r="J59" t="str">
            <v>TRA</v>
          </cell>
          <cell r="K59" t="str">
            <v>CEOTRA</v>
          </cell>
          <cell r="O59">
            <v>0</v>
          </cell>
          <cell r="Q59" t="str">
            <v>CEOENT</v>
          </cell>
          <cell r="S59" t="str">
            <v>CEO</v>
          </cell>
          <cell r="T59">
            <v>833000</v>
          </cell>
          <cell r="U59">
            <v>0</v>
          </cell>
          <cell r="V59" t="str">
            <v>TRA</v>
          </cell>
          <cell r="W59" t="str">
            <v>CEOTRA</v>
          </cell>
          <cell r="AB59" t="str">
            <v>ERR</v>
          </cell>
          <cell r="AC59" t="str">
            <v>ERR</v>
          </cell>
        </row>
        <row r="60">
          <cell r="A60" t="str">
            <v>CEO</v>
          </cell>
          <cell r="B60">
            <v>839090</v>
          </cell>
          <cell r="C60">
            <v>4022.39</v>
          </cell>
          <cell r="D60" t="str">
            <v>SON</v>
          </cell>
          <cell r="E60" t="str">
            <v>CEOSON</v>
          </cell>
          <cell r="G60" t="str">
            <v>CEO</v>
          </cell>
          <cell r="H60">
            <v>834710</v>
          </cell>
          <cell r="I60">
            <v>0</v>
          </cell>
          <cell r="J60" t="str">
            <v>TRA</v>
          </cell>
          <cell r="K60" t="str">
            <v>CEOTRA</v>
          </cell>
          <cell r="O60">
            <v>0</v>
          </cell>
          <cell r="Q60" t="str">
            <v>CEOTRA</v>
          </cell>
          <cell r="S60" t="str">
            <v>CEO</v>
          </cell>
          <cell r="T60">
            <v>833010</v>
          </cell>
          <cell r="U60">
            <v>41100</v>
          </cell>
          <cell r="V60" t="str">
            <v>TRA</v>
          </cell>
          <cell r="W60" t="str">
            <v>CEOTRA</v>
          </cell>
          <cell r="AB60" t="str">
            <v>ERR</v>
          </cell>
          <cell r="AC60" t="str">
            <v>ERR</v>
          </cell>
        </row>
        <row r="61">
          <cell r="A61" t="str">
            <v>CEO</v>
          </cell>
          <cell r="B61">
            <v>841110</v>
          </cell>
          <cell r="C61">
            <v>-19653.310000000001</v>
          </cell>
          <cell r="D61" t="str">
            <v>RNT</v>
          </cell>
          <cell r="E61" t="str">
            <v>CEORNT</v>
          </cell>
          <cell r="G61" t="str">
            <v>CEO</v>
          </cell>
          <cell r="H61">
            <v>837000</v>
          </cell>
          <cell r="I61">
            <v>0</v>
          </cell>
          <cell r="J61" t="str">
            <v>SON</v>
          </cell>
          <cell r="K61" t="str">
            <v>CEOSON</v>
          </cell>
          <cell r="O61">
            <v>41100</v>
          </cell>
          <cell r="Q61" t="str">
            <v>CEOTRA</v>
          </cell>
          <cell r="S61" t="str">
            <v>CEO</v>
          </cell>
          <cell r="T61">
            <v>833020</v>
          </cell>
          <cell r="U61">
            <v>0</v>
          </cell>
          <cell r="V61" t="str">
            <v>TRA</v>
          </cell>
          <cell r="W61" t="str">
            <v>CEOTRA</v>
          </cell>
          <cell r="AB61" t="str">
            <v>ERR</v>
          </cell>
          <cell r="AC61" t="str">
            <v>ERR</v>
          </cell>
        </row>
        <row r="62">
          <cell r="A62" t="str">
            <v>CEO</v>
          </cell>
          <cell r="B62">
            <v>841190</v>
          </cell>
          <cell r="C62">
            <v>0</v>
          </cell>
          <cell r="D62" t="str">
            <v>RNT</v>
          </cell>
          <cell r="E62" t="str">
            <v>CEORNT</v>
          </cell>
          <cell r="G62" t="str">
            <v>CEO</v>
          </cell>
          <cell r="H62">
            <v>839010</v>
          </cell>
          <cell r="I62">
            <v>0</v>
          </cell>
          <cell r="J62" t="str">
            <v>SON</v>
          </cell>
          <cell r="K62" t="str">
            <v>CEOSON</v>
          </cell>
          <cell r="O62">
            <v>0</v>
          </cell>
          <cell r="Q62" t="str">
            <v>CEOTRA</v>
          </cell>
          <cell r="S62" t="str">
            <v>CEO</v>
          </cell>
          <cell r="T62">
            <v>833250</v>
          </cell>
          <cell r="U62">
            <v>0</v>
          </cell>
          <cell r="V62" t="str">
            <v>TRA</v>
          </cell>
          <cell r="W62" t="str">
            <v>CEOTRA</v>
          </cell>
          <cell r="AB62" t="str">
            <v>ERR</v>
          </cell>
          <cell r="AC62" t="str">
            <v>ERR</v>
          </cell>
        </row>
        <row r="63">
          <cell r="A63" t="str">
            <v>CEO</v>
          </cell>
          <cell r="B63">
            <v>841220</v>
          </cell>
          <cell r="C63">
            <v>2429.8000000000002</v>
          </cell>
          <cell r="D63" t="str">
            <v>RNT</v>
          </cell>
          <cell r="E63" t="str">
            <v>CEORNT</v>
          </cell>
          <cell r="G63" t="str">
            <v>CEO</v>
          </cell>
          <cell r="H63">
            <v>839020</v>
          </cell>
          <cell r="I63">
            <v>0</v>
          </cell>
          <cell r="J63" t="str">
            <v>SON</v>
          </cell>
          <cell r="K63" t="str">
            <v>CEOSON</v>
          </cell>
          <cell r="O63">
            <v>0</v>
          </cell>
          <cell r="Q63" t="str">
            <v>CEOTRA</v>
          </cell>
          <cell r="S63" t="str">
            <v>CEO</v>
          </cell>
          <cell r="T63">
            <v>833500</v>
          </cell>
          <cell r="U63">
            <v>0</v>
          </cell>
          <cell r="V63" t="str">
            <v>TRA</v>
          </cell>
          <cell r="W63" t="str">
            <v>CEOTRA</v>
          </cell>
          <cell r="AB63" t="str">
            <v>ERR</v>
          </cell>
          <cell r="AC63" t="str">
            <v>ERR</v>
          </cell>
        </row>
        <row r="64">
          <cell r="A64" t="str">
            <v>CEO</v>
          </cell>
          <cell r="B64">
            <v>841300</v>
          </cell>
          <cell r="C64">
            <v>0</v>
          </cell>
          <cell r="D64" t="str">
            <v>AST</v>
          </cell>
          <cell r="E64" t="str">
            <v>CEOAST</v>
          </cell>
          <cell r="G64" t="str">
            <v>CEO</v>
          </cell>
          <cell r="H64">
            <v>839030</v>
          </cell>
          <cell r="I64">
            <v>0</v>
          </cell>
          <cell r="J64" t="str">
            <v>SON</v>
          </cell>
          <cell r="K64" t="str">
            <v>CEOSON</v>
          </cell>
          <cell r="O64">
            <v>0</v>
          </cell>
          <cell r="Q64" t="str">
            <v>CEOTRA</v>
          </cell>
          <cell r="S64" t="str">
            <v>CEO</v>
          </cell>
          <cell r="T64">
            <v>833510</v>
          </cell>
          <cell r="U64">
            <v>13210</v>
          </cell>
          <cell r="V64" t="str">
            <v>TRA</v>
          </cell>
          <cell r="W64" t="str">
            <v>CEOTRA</v>
          </cell>
          <cell r="AB64" t="str">
            <v>ERR</v>
          </cell>
          <cell r="AC64" t="str">
            <v>ERR</v>
          </cell>
        </row>
        <row r="65">
          <cell r="A65" t="str">
            <v>CEO</v>
          </cell>
          <cell r="B65">
            <v>841310</v>
          </cell>
          <cell r="C65">
            <v>0</v>
          </cell>
          <cell r="D65" t="str">
            <v>AST</v>
          </cell>
          <cell r="E65" t="str">
            <v>CEOAST</v>
          </cell>
          <cell r="G65" t="str">
            <v>CEO</v>
          </cell>
          <cell r="H65">
            <v>839040</v>
          </cell>
          <cell r="I65">
            <v>0</v>
          </cell>
          <cell r="J65" t="str">
            <v>SON</v>
          </cell>
          <cell r="K65" t="str">
            <v>CEOSON</v>
          </cell>
          <cell r="O65">
            <v>13210</v>
          </cell>
          <cell r="Q65" t="str">
            <v>CEOTRA</v>
          </cell>
          <cell r="S65" t="str">
            <v>CEO</v>
          </cell>
          <cell r="T65">
            <v>834710</v>
          </cell>
          <cell r="U65">
            <v>0</v>
          </cell>
          <cell r="V65" t="str">
            <v>TRA</v>
          </cell>
          <cell r="W65" t="str">
            <v>CEOTRA</v>
          </cell>
          <cell r="AB65" t="str">
            <v>ERR</v>
          </cell>
          <cell r="AC65" t="str">
            <v>ERR</v>
          </cell>
        </row>
        <row r="66">
          <cell r="A66" t="str">
            <v>CEO</v>
          </cell>
          <cell r="B66">
            <v>842200</v>
          </cell>
          <cell r="C66">
            <v>71278.22</v>
          </cell>
          <cell r="D66" t="str">
            <v>AST</v>
          </cell>
          <cell r="E66" t="str">
            <v>CEOAST</v>
          </cell>
          <cell r="G66" t="str">
            <v>CEO</v>
          </cell>
          <cell r="H66">
            <v>839050</v>
          </cell>
          <cell r="I66">
            <v>0</v>
          </cell>
          <cell r="J66" t="str">
            <v>SON</v>
          </cell>
          <cell r="K66" t="str">
            <v>CEOSON</v>
          </cell>
          <cell r="O66">
            <v>0</v>
          </cell>
          <cell r="Q66" t="str">
            <v>CEOTRA</v>
          </cell>
          <cell r="S66" t="str">
            <v>CEO</v>
          </cell>
          <cell r="T66">
            <v>837000</v>
          </cell>
          <cell r="U66">
            <v>0</v>
          </cell>
          <cell r="V66" t="str">
            <v>SON</v>
          </cell>
          <cell r="W66" t="str">
            <v>CEOSON</v>
          </cell>
          <cell r="AB66" t="str">
            <v>ERR</v>
          </cell>
          <cell r="AC66" t="str">
            <v>ERR</v>
          </cell>
        </row>
        <row r="67">
          <cell r="A67" t="str">
            <v>CEO</v>
          </cell>
          <cell r="B67">
            <v>842300</v>
          </cell>
          <cell r="C67">
            <v>8265.83</v>
          </cell>
          <cell r="D67" t="str">
            <v>AST</v>
          </cell>
          <cell r="E67" t="str">
            <v>CEOAST</v>
          </cell>
          <cell r="G67" t="str">
            <v>CEO</v>
          </cell>
          <cell r="H67">
            <v>839070</v>
          </cell>
          <cell r="I67">
            <v>0</v>
          </cell>
          <cell r="J67" t="str">
            <v>SON</v>
          </cell>
          <cell r="K67" t="str">
            <v>CEOSON</v>
          </cell>
          <cell r="O67">
            <v>0</v>
          </cell>
          <cell r="Q67" t="str">
            <v>CEOSON</v>
          </cell>
          <cell r="S67" t="str">
            <v>CEO</v>
          </cell>
          <cell r="T67">
            <v>839010</v>
          </cell>
          <cell r="U67">
            <v>420</v>
          </cell>
          <cell r="V67" t="str">
            <v>SON</v>
          </cell>
          <cell r="W67" t="str">
            <v>CEOSON</v>
          </cell>
          <cell r="AB67" t="str">
            <v>ERR</v>
          </cell>
          <cell r="AC67" t="str">
            <v>ERR</v>
          </cell>
        </row>
        <row r="68">
          <cell r="A68" t="str">
            <v>CEO</v>
          </cell>
          <cell r="B68">
            <v>842500</v>
          </cell>
          <cell r="C68">
            <v>0</v>
          </cell>
          <cell r="D68" t="str">
            <v>RNT</v>
          </cell>
          <cell r="E68" t="str">
            <v>CEORNT</v>
          </cell>
          <cell r="G68" t="str">
            <v>CEO</v>
          </cell>
          <cell r="H68">
            <v>839090</v>
          </cell>
          <cell r="I68">
            <v>0</v>
          </cell>
          <cell r="J68" t="str">
            <v>SON</v>
          </cell>
          <cell r="K68" t="str">
            <v>CEOSON</v>
          </cell>
          <cell r="O68">
            <v>420</v>
          </cell>
          <cell r="Q68" t="str">
            <v>CEOSON</v>
          </cell>
          <cell r="S68" t="str">
            <v>CEO</v>
          </cell>
          <cell r="T68">
            <v>839020</v>
          </cell>
          <cell r="U68">
            <v>1380</v>
          </cell>
          <cell r="V68" t="str">
            <v>SON</v>
          </cell>
          <cell r="W68" t="str">
            <v>CEOSON</v>
          </cell>
          <cell r="AB68" t="str">
            <v>ERR</v>
          </cell>
          <cell r="AC68" t="str">
            <v>ERR</v>
          </cell>
        </row>
        <row r="69">
          <cell r="A69" t="str">
            <v>CEO</v>
          </cell>
          <cell r="B69">
            <v>843410</v>
          </cell>
          <cell r="C69">
            <v>129012.6</v>
          </cell>
          <cell r="D69" t="str">
            <v>RNN</v>
          </cell>
          <cell r="E69" t="str">
            <v>CEORNN</v>
          </cell>
          <cell r="G69" t="str">
            <v>CEO</v>
          </cell>
          <cell r="H69">
            <v>841110</v>
          </cell>
          <cell r="I69">
            <v>0</v>
          </cell>
          <cell r="J69" t="str">
            <v>RNT</v>
          </cell>
          <cell r="K69" t="str">
            <v>CEORNT</v>
          </cell>
          <cell r="O69">
            <v>1380</v>
          </cell>
          <cell r="Q69" t="str">
            <v>CEOSON</v>
          </cell>
          <cell r="S69" t="str">
            <v>CEO</v>
          </cell>
          <cell r="T69">
            <v>839030</v>
          </cell>
          <cell r="U69">
            <v>2000</v>
          </cell>
          <cell r="V69" t="str">
            <v>SON</v>
          </cell>
          <cell r="W69" t="str">
            <v>CEOSON</v>
          </cell>
          <cell r="AB69" t="str">
            <v>ERR</v>
          </cell>
          <cell r="AC69" t="str">
            <v>ERR</v>
          </cell>
        </row>
        <row r="70">
          <cell r="A70" t="str">
            <v>CEO</v>
          </cell>
          <cell r="B70">
            <v>843600</v>
          </cell>
          <cell r="C70">
            <v>12586.56</v>
          </cell>
          <cell r="D70" t="str">
            <v>RNT</v>
          </cell>
          <cell r="E70" t="str">
            <v>CEORNT</v>
          </cell>
          <cell r="G70" t="str">
            <v>CEO</v>
          </cell>
          <cell r="H70">
            <v>841300</v>
          </cell>
          <cell r="I70">
            <v>0</v>
          </cell>
          <cell r="J70" t="str">
            <v>AST</v>
          </cell>
          <cell r="K70" t="str">
            <v>CEOAST</v>
          </cell>
          <cell r="O70">
            <v>2000</v>
          </cell>
          <cell r="Q70" t="str">
            <v>CEOSON</v>
          </cell>
          <cell r="S70" t="str">
            <v>CEO</v>
          </cell>
          <cell r="T70">
            <v>839040</v>
          </cell>
          <cell r="U70">
            <v>6000</v>
          </cell>
          <cell r="V70" t="str">
            <v>SON</v>
          </cell>
          <cell r="W70" t="str">
            <v>CEOSON</v>
          </cell>
          <cell r="AB70" t="str">
            <v>ERR</v>
          </cell>
          <cell r="AC70" t="str">
            <v>ERR</v>
          </cell>
        </row>
        <row r="71">
          <cell r="A71" t="str">
            <v>CEO</v>
          </cell>
          <cell r="B71">
            <v>843640</v>
          </cell>
          <cell r="C71">
            <v>0</v>
          </cell>
          <cell r="D71" t="str">
            <v>AST</v>
          </cell>
          <cell r="E71" t="str">
            <v>CEOAST</v>
          </cell>
          <cell r="G71" t="str">
            <v>CEO</v>
          </cell>
          <cell r="H71">
            <v>842200</v>
          </cell>
          <cell r="I71">
            <v>0</v>
          </cell>
          <cell r="J71" t="str">
            <v>AST</v>
          </cell>
          <cell r="K71" t="str">
            <v>CEOAST</v>
          </cell>
          <cell r="O71">
            <v>6000</v>
          </cell>
          <cell r="Q71" t="str">
            <v>CEOSON</v>
          </cell>
          <cell r="S71" t="str">
            <v>CEO</v>
          </cell>
          <cell r="T71">
            <v>839050</v>
          </cell>
          <cell r="U71">
            <v>23100</v>
          </cell>
          <cell r="V71" t="str">
            <v>SON</v>
          </cell>
          <cell r="W71" t="str">
            <v>CEOSON</v>
          </cell>
          <cell r="AB71" t="str">
            <v>ERR</v>
          </cell>
          <cell r="AC71" t="str">
            <v>ERR</v>
          </cell>
        </row>
        <row r="72">
          <cell r="A72" t="str">
            <v>CEO</v>
          </cell>
          <cell r="B72">
            <v>843810</v>
          </cell>
          <cell r="C72">
            <v>50.67</v>
          </cell>
          <cell r="D72" t="str">
            <v>RNT</v>
          </cell>
          <cell r="E72" t="str">
            <v>CEORNT</v>
          </cell>
          <cell r="G72" t="str">
            <v>CEO</v>
          </cell>
          <cell r="H72">
            <v>842300</v>
          </cell>
          <cell r="I72">
            <v>0</v>
          </cell>
          <cell r="J72" t="str">
            <v>AST</v>
          </cell>
          <cell r="K72" t="str">
            <v>CEOAST</v>
          </cell>
          <cell r="O72">
            <v>23100</v>
          </cell>
          <cell r="Q72" t="str">
            <v>CEOSON</v>
          </cell>
          <cell r="S72" t="str">
            <v>CEO</v>
          </cell>
          <cell r="T72">
            <v>839070</v>
          </cell>
          <cell r="U72">
            <v>3000</v>
          </cell>
          <cell r="V72" t="str">
            <v>SON</v>
          </cell>
          <cell r="W72" t="str">
            <v>CEOSON</v>
          </cell>
          <cell r="AB72" t="str">
            <v>ERR</v>
          </cell>
          <cell r="AC72" t="str">
            <v>ERR</v>
          </cell>
        </row>
        <row r="73">
          <cell r="A73" t="str">
            <v>CEO</v>
          </cell>
          <cell r="B73">
            <v>844000</v>
          </cell>
          <cell r="C73">
            <v>-6135.51</v>
          </cell>
          <cell r="D73" t="str">
            <v>RNT</v>
          </cell>
          <cell r="E73" t="str">
            <v>CEORNT</v>
          </cell>
          <cell r="G73" t="str">
            <v>CEO</v>
          </cell>
          <cell r="H73">
            <v>842500</v>
          </cell>
          <cell r="I73">
            <v>0</v>
          </cell>
          <cell r="J73" t="str">
            <v>RNT</v>
          </cell>
          <cell r="K73" t="str">
            <v>CEORNT</v>
          </cell>
          <cell r="O73">
            <v>3000</v>
          </cell>
          <cell r="Q73" t="str">
            <v>CEOSON</v>
          </cell>
          <cell r="S73" t="str">
            <v>CEO</v>
          </cell>
          <cell r="T73">
            <v>839090</v>
          </cell>
          <cell r="U73">
            <v>14707</v>
          </cell>
          <cell r="V73" t="str">
            <v>SON</v>
          </cell>
          <cell r="W73" t="str">
            <v>CEOSON</v>
          </cell>
          <cell r="AB73" t="str">
            <v>ERR</v>
          </cell>
          <cell r="AC73" t="str">
            <v>ERR</v>
          </cell>
        </row>
        <row r="74">
          <cell r="A74" t="str">
            <v>CEO</v>
          </cell>
          <cell r="B74">
            <v>847200</v>
          </cell>
          <cell r="C74">
            <v>33847.56</v>
          </cell>
          <cell r="D74" t="str">
            <v>AST</v>
          </cell>
          <cell r="E74" t="str">
            <v>CEOAST</v>
          </cell>
          <cell r="G74" t="str">
            <v>CEO</v>
          </cell>
          <cell r="H74">
            <v>843410</v>
          </cell>
          <cell r="I74">
            <v>0</v>
          </cell>
          <cell r="J74" t="str">
            <v>RNN</v>
          </cell>
          <cell r="K74" t="str">
            <v>CEORNN</v>
          </cell>
          <cell r="O74">
            <v>14707</v>
          </cell>
          <cell r="Q74" t="str">
            <v>CEOSON</v>
          </cell>
          <cell r="S74" t="str">
            <v>CEO</v>
          </cell>
          <cell r="T74">
            <v>841100</v>
          </cell>
          <cell r="U74">
            <v>22000</v>
          </cell>
          <cell r="V74" t="str">
            <v>RNT</v>
          </cell>
          <cell r="W74" t="str">
            <v>CEORNT</v>
          </cell>
          <cell r="AB74" t="str">
            <v>ERR</v>
          </cell>
          <cell r="AC74" t="str">
            <v>ERR</v>
          </cell>
        </row>
        <row r="75">
          <cell r="A75" t="str">
            <v>CEO</v>
          </cell>
          <cell r="B75">
            <v>847300</v>
          </cell>
          <cell r="C75">
            <v>1591.04</v>
          </cell>
          <cell r="D75" t="str">
            <v>AST</v>
          </cell>
          <cell r="E75" t="str">
            <v>CEOAST</v>
          </cell>
          <cell r="G75" t="str">
            <v>CEO</v>
          </cell>
          <cell r="H75">
            <v>843600</v>
          </cell>
          <cell r="I75">
            <v>0</v>
          </cell>
          <cell r="J75" t="str">
            <v>RNT</v>
          </cell>
          <cell r="K75" t="str">
            <v>CEORNT</v>
          </cell>
          <cell r="O75">
            <v>22000</v>
          </cell>
          <cell r="Q75" t="str">
            <v>CEORNT</v>
          </cell>
          <cell r="S75" t="str">
            <v>CEO</v>
          </cell>
          <cell r="T75">
            <v>841110</v>
          </cell>
          <cell r="U75">
            <v>0</v>
          </cell>
          <cell r="V75" t="str">
            <v>RNT</v>
          </cell>
          <cell r="W75" t="str">
            <v>CEORNT</v>
          </cell>
          <cell r="AB75" t="str">
            <v>ERR</v>
          </cell>
          <cell r="AC75" t="str">
            <v>ERR</v>
          </cell>
        </row>
        <row r="76">
          <cell r="A76" t="str">
            <v>CEO</v>
          </cell>
          <cell r="B76">
            <v>847500</v>
          </cell>
          <cell r="C76">
            <v>0</v>
          </cell>
          <cell r="D76" t="str">
            <v>AST</v>
          </cell>
          <cell r="E76" t="str">
            <v>CEOAST</v>
          </cell>
          <cell r="G76" t="str">
            <v>CEO</v>
          </cell>
          <cell r="H76">
            <v>843640</v>
          </cell>
          <cell r="I76">
            <v>0</v>
          </cell>
          <cell r="J76" t="str">
            <v>AST</v>
          </cell>
          <cell r="K76" t="str">
            <v>CEOAST</v>
          </cell>
          <cell r="O76">
            <v>0</v>
          </cell>
          <cell r="Q76" t="str">
            <v>CEORNT</v>
          </cell>
          <cell r="S76" t="str">
            <v>CEO</v>
          </cell>
          <cell r="T76">
            <v>841300</v>
          </cell>
          <cell r="U76">
            <v>0</v>
          </cell>
          <cell r="V76" t="str">
            <v>AST</v>
          </cell>
          <cell r="W76" t="str">
            <v>CEOAST</v>
          </cell>
          <cell r="AB76" t="str">
            <v>ERR</v>
          </cell>
          <cell r="AC76" t="str">
            <v>ERR</v>
          </cell>
        </row>
        <row r="77">
          <cell r="A77" t="str">
            <v>CEO</v>
          </cell>
          <cell r="B77">
            <v>849000</v>
          </cell>
          <cell r="C77">
            <v>306</v>
          </cell>
          <cell r="D77" t="str">
            <v>AST</v>
          </cell>
          <cell r="E77" t="str">
            <v>CEOAST</v>
          </cell>
          <cell r="G77" t="str">
            <v>CEO</v>
          </cell>
          <cell r="H77">
            <v>843810</v>
          </cell>
          <cell r="I77">
            <v>0</v>
          </cell>
          <cell r="J77" t="str">
            <v>RNT</v>
          </cell>
          <cell r="K77" t="str">
            <v>CEORNT</v>
          </cell>
          <cell r="O77">
            <v>0</v>
          </cell>
          <cell r="Q77" t="str">
            <v>CEOAST</v>
          </cell>
          <cell r="S77" t="str">
            <v>CEO</v>
          </cell>
          <cell r="T77">
            <v>842200</v>
          </cell>
          <cell r="U77">
            <v>218615</v>
          </cell>
          <cell r="V77" t="str">
            <v>AST</v>
          </cell>
          <cell r="W77" t="str">
            <v>CEOAST</v>
          </cell>
          <cell r="AB77" t="str">
            <v>ERR</v>
          </cell>
          <cell r="AC77" t="str">
            <v>ERR</v>
          </cell>
        </row>
        <row r="78">
          <cell r="A78" t="str">
            <v>CEO</v>
          </cell>
          <cell r="B78">
            <v>851000</v>
          </cell>
          <cell r="C78">
            <v>0</v>
          </cell>
          <cell r="D78" t="str">
            <v>ADV</v>
          </cell>
          <cell r="E78" t="str">
            <v>CEOADV</v>
          </cell>
          <cell r="G78" t="str">
            <v>CEO</v>
          </cell>
          <cell r="H78">
            <v>844000</v>
          </cell>
          <cell r="I78">
            <v>0</v>
          </cell>
          <cell r="J78" t="str">
            <v>RNT</v>
          </cell>
          <cell r="K78" t="str">
            <v>CEORNT</v>
          </cell>
          <cell r="O78">
            <v>218615</v>
          </cell>
          <cell r="Q78" t="str">
            <v>CEOAST</v>
          </cell>
          <cell r="S78" t="str">
            <v>CEO</v>
          </cell>
          <cell r="T78">
            <v>842300</v>
          </cell>
          <cell r="U78">
            <v>52933</v>
          </cell>
          <cell r="V78" t="str">
            <v>AST</v>
          </cell>
          <cell r="W78" t="str">
            <v>CEOAST</v>
          </cell>
          <cell r="AB78" t="str">
            <v>ERR</v>
          </cell>
          <cell r="AC78" t="str">
            <v>ERR</v>
          </cell>
        </row>
        <row r="79">
          <cell r="A79" t="str">
            <v>CEO</v>
          </cell>
          <cell r="B79">
            <v>851500</v>
          </cell>
          <cell r="C79">
            <v>0</v>
          </cell>
          <cell r="D79" t="str">
            <v>ADV</v>
          </cell>
          <cell r="E79" t="str">
            <v>CEOADV</v>
          </cell>
          <cell r="G79" t="str">
            <v>CEO</v>
          </cell>
          <cell r="H79">
            <v>847200</v>
          </cell>
          <cell r="I79">
            <v>0</v>
          </cell>
          <cell r="J79" t="str">
            <v>AST</v>
          </cell>
          <cell r="K79" t="str">
            <v>CEOAST</v>
          </cell>
          <cell r="O79">
            <v>52933</v>
          </cell>
          <cell r="Q79" t="str">
            <v>CEOAST</v>
          </cell>
          <cell r="S79" t="str">
            <v>CEO</v>
          </cell>
          <cell r="T79">
            <v>842500</v>
          </cell>
          <cell r="U79">
            <v>0</v>
          </cell>
          <cell r="V79" t="str">
            <v>RNT</v>
          </cell>
          <cell r="W79" t="str">
            <v>CEORNT</v>
          </cell>
          <cell r="AB79" t="str">
            <v>ERR</v>
          </cell>
          <cell r="AC79" t="str">
            <v>ERR</v>
          </cell>
        </row>
        <row r="80">
          <cell r="A80" t="str">
            <v>CEO</v>
          </cell>
          <cell r="B80">
            <v>852000</v>
          </cell>
          <cell r="C80">
            <v>0</v>
          </cell>
          <cell r="D80" t="str">
            <v>ADV</v>
          </cell>
          <cell r="E80" t="str">
            <v>CEOADV</v>
          </cell>
          <cell r="G80" t="str">
            <v>CEO</v>
          </cell>
          <cell r="H80">
            <v>847300</v>
          </cell>
          <cell r="I80">
            <v>0</v>
          </cell>
          <cell r="J80" t="str">
            <v>AST</v>
          </cell>
          <cell r="K80" t="str">
            <v>CEOAST</v>
          </cell>
          <cell r="O80">
            <v>0</v>
          </cell>
          <cell r="Q80" t="str">
            <v>CEORNT</v>
          </cell>
          <cell r="S80" t="str">
            <v>CEO</v>
          </cell>
          <cell r="T80">
            <v>843410</v>
          </cell>
          <cell r="U80">
            <v>22000</v>
          </cell>
          <cell r="V80" t="str">
            <v>RNN</v>
          </cell>
          <cell r="W80" t="str">
            <v>CEORNN</v>
          </cell>
          <cell r="AB80" t="str">
            <v>ERR</v>
          </cell>
          <cell r="AC80" t="str">
            <v>ERR</v>
          </cell>
        </row>
        <row r="81">
          <cell r="A81" t="str">
            <v>CEO</v>
          </cell>
          <cell r="B81">
            <v>852400</v>
          </cell>
          <cell r="C81">
            <v>0</v>
          </cell>
          <cell r="D81" t="str">
            <v>ADV</v>
          </cell>
          <cell r="E81" t="str">
            <v>CEOADV</v>
          </cell>
          <cell r="G81" t="str">
            <v>CEO</v>
          </cell>
          <cell r="H81">
            <v>847500</v>
          </cell>
          <cell r="I81">
            <v>0</v>
          </cell>
          <cell r="J81" t="str">
            <v>AST</v>
          </cell>
          <cell r="K81" t="str">
            <v>CEOAST</v>
          </cell>
          <cell r="O81">
            <v>22000</v>
          </cell>
          <cell r="Q81" t="str">
            <v>CEORNN</v>
          </cell>
          <cell r="S81" t="str">
            <v>CEO</v>
          </cell>
          <cell r="T81">
            <v>843600</v>
          </cell>
          <cell r="U81">
            <v>0</v>
          </cell>
          <cell r="V81" t="str">
            <v>RNT</v>
          </cell>
          <cell r="W81" t="str">
            <v>CEORNT</v>
          </cell>
          <cell r="AB81" t="str">
            <v>ERR</v>
          </cell>
          <cell r="AC81" t="str">
            <v>ERR</v>
          </cell>
        </row>
        <row r="82">
          <cell r="A82" t="str">
            <v>CEO</v>
          </cell>
          <cell r="B82">
            <v>852420</v>
          </cell>
          <cell r="C82">
            <v>0</v>
          </cell>
          <cell r="D82" t="str">
            <v>ADV</v>
          </cell>
          <cell r="E82" t="str">
            <v>CEOADV</v>
          </cell>
          <cell r="G82" t="str">
            <v>CEO</v>
          </cell>
          <cell r="H82">
            <v>849000</v>
          </cell>
          <cell r="I82">
            <v>0</v>
          </cell>
          <cell r="J82" t="str">
            <v>AST</v>
          </cell>
          <cell r="K82" t="str">
            <v>CEOAST</v>
          </cell>
          <cell r="O82">
            <v>0</v>
          </cell>
          <cell r="Q82" t="str">
            <v>CEORNT</v>
          </cell>
          <cell r="S82" t="str">
            <v>CEO</v>
          </cell>
          <cell r="T82">
            <v>843640</v>
          </cell>
          <cell r="U82">
            <v>0</v>
          </cell>
          <cell r="V82" t="str">
            <v>AST</v>
          </cell>
          <cell r="W82" t="str">
            <v>CEOAST</v>
          </cell>
          <cell r="AB82" t="str">
            <v>ERR</v>
          </cell>
          <cell r="AC82" t="str">
            <v>ERR</v>
          </cell>
        </row>
        <row r="83">
          <cell r="A83" t="str">
            <v>CEO</v>
          </cell>
          <cell r="B83">
            <v>853010</v>
          </cell>
          <cell r="C83">
            <v>0</v>
          </cell>
          <cell r="D83" t="str">
            <v>ADV</v>
          </cell>
          <cell r="E83" t="str">
            <v>CEOADV</v>
          </cell>
          <cell r="G83" t="str">
            <v>CEO</v>
          </cell>
          <cell r="H83">
            <v>851500</v>
          </cell>
          <cell r="I83">
            <v>0</v>
          </cell>
          <cell r="J83" t="str">
            <v>ADV</v>
          </cell>
          <cell r="K83" t="str">
            <v>CEOADV</v>
          </cell>
          <cell r="O83">
            <v>0</v>
          </cell>
          <cell r="Q83" t="str">
            <v>CEOAST</v>
          </cell>
          <cell r="S83" t="str">
            <v>CEO</v>
          </cell>
          <cell r="T83">
            <v>843810</v>
          </cell>
          <cell r="U83">
            <v>0</v>
          </cell>
          <cell r="V83" t="str">
            <v>RNT</v>
          </cell>
          <cell r="W83" t="str">
            <v>CEORNT</v>
          </cell>
          <cell r="AB83" t="str">
            <v>ERR</v>
          </cell>
          <cell r="AC83" t="str">
            <v>ERR</v>
          </cell>
        </row>
        <row r="84">
          <cell r="A84" t="str">
            <v>CEO</v>
          </cell>
          <cell r="B84">
            <v>854000</v>
          </cell>
          <cell r="C84">
            <v>1420</v>
          </cell>
          <cell r="D84" t="str">
            <v>ADV</v>
          </cell>
          <cell r="E84" t="str">
            <v>CEOADV</v>
          </cell>
          <cell r="G84" t="str">
            <v>CEO</v>
          </cell>
          <cell r="H84">
            <v>852000</v>
          </cell>
          <cell r="I84">
            <v>0</v>
          </cell>
          <cell r="J84" t="str">
            <v>ADV</v>
          </cell>
          <cell r="K84" t="str">
            <v>CEOADV</v>
          </cell>
          <cell r="O84">
            <v>0</v>
          </cell>
          <cell r="Q84" t="str">
            <v>CEORNT</v>
          </cell>
          <cell r="S84" t="str">
            <v>CEO</v>
          </cell>
          <cell r="T84">
            <v>844000</v>
          </cell>
          <cell r="U84">
            <v>0</v>
          </cell>
          <cell r="V84" t="str">
            <v>RNT</v>
          </cell>
          <cell r="W84" t="str">
            <v>CEORNT</v>
          </cell>
          <cell r="AB84" t="str">
            <v>ERR</v>
          </cell>
          <cell r="AC84" t="str">
            <v>ERR</v>
          </cell>
        </row>
        <row r="85">
          <cell r="A85" t="str">
            <v>CEO</v>
          </cell>
          <cell r="B85">
            <v>862060</v>
          </cell>
          <cell r="C85">
            <v>6022.72</v>
          </cell>
          <cell r="D85" t="str">
            <v>IT</v>
          </cell>
          <cell r="E85" t="str">
            <v>CEOIT</v>
          </cell>
          <cell r="G85" t="str">
            <v>CEO</v>
          </cell>
          <cell r="H85">
            <v>852500</v>
          </cell>
          <cell r="I85">
            <v>0</v>
          </cell>
          <cell r="J85" t="str">
            <v>ADV</v>
          </cell>
          <cell r="K85" t="str">
            <v>CEOADV</v>
          </cell>
          <cell r="O85">
            <v>0</v>
          </cell>
          <cell r="Q85" t="str">
            <v>CEORNT</v>
          </cell>
          <cell r="S85" t="str">
            <v>CEO</v>
          </cell>
          <cell r="T85">
            <v>847200</v>
          </cell>
          <cell r="U85">
            <v>107000</v>
          </cell>
          <cell r="V85" t="str">
            <v>AST</v>
          </cell>
          <cell r="W85" t="str">
            <v>CEOAST</v>
          </cell>
          <cell r="AB85" t="str">
            <v>ERR</v>
          </cell>
          <cell r="AC85" t="str">
            <v>ERR</v>
          </cell>
        </row>
        <row r="86">
          <cell r="A86" t="str">
            <v>CEO</v>
          </cell>
          <cell r="B86">
            <v>862070</v>
          </cell>
          <cell r="C86">
            <v>0</v>
          </cell>
          <cell r="D86" t="str">
            <v>IT</v>
          </cell>
          <cell r="E86" t="str">
            <v>CEOIT</v>
          </cell>
          <cell r="G86" t="str">
            <v>CEO</v>
          </cell>
          <cell r="H86">
            <v>861090</v>
          </cell>
          <cell r="I86">
            <v>0</v>
          </cell>
          <cell r="J86" t="str">
            <v>IT</v>
          </cell>
          <cell r="K86" t="str">
            <v>CEOIT</v>
          </cell>
          <cell r="O86">
            <v>107000</v>
          </cell>
          <cell r="Q86" t="str">
            <v>CEOAST</v>
          </cell>
          <cell r="S86" t="str">
            <v>CEO</v>
          </cell>
          <cell r="T86">
            <v>847300</v>
          </cell>
          <cell r="U86">
            <v>0</v>
          </cell>
          <cell r="V86" t="str">
            <v>AST</v>
          </cell>
          <cell r="W86" t="str">
            <v>CEOAST</v>
          </cell>
          <cell r="AB86" t="str">
            <v>ERR</v>
          </cell>
          <cell r="AC86" t="str">
            <v>ERR</v>
          </cell>
        </row>
        <row r="87">
          <cell r="A87" t="str">
            <v>CEO</v>
          </cell>
          <cell r="B87">
            <v>863450</v>
          </cell>
          <cell r="C87">
            <v>0</v>
          </cell>
          <cell r="D87" t="str">
            <v>IT</v>
          </cell>
          <cell r="E87" t="str">
            <v>CEOIT</v>
          </cell>
          <cell r="G87" t="str">
            <v>CEO</v>
          </cell>
          <cell r="H87">
            <v>862060</v>
          </cell>
          <cell r="I87">
            <v>0</v>
          </cell>
          <cell r="J87" t="str">
            <v>IT</v>
          </cell>
          <cell r="K87" t="str">
            <v>CEOIT</v>
          </cell>
          <cell r="O87">
            <v>0</v>
          </cell>
          <cell r="Q87" t="str">
            <v>CEOAST</v>
          </cell>
          <cell r="S87" t="str">
            <v>CEO</v>
          </cell>
          <cell r="T87">
            <v>847500</v>
          </cell>
          <cell r="U87">
            <v>0</v>
          </cell>
          <cell r="V87" t="str">
            <v>AST</v>
          </cell>
          <cell r="W87" t="str">
            <v>CEOAST</v>
          </cell>
          <cell r="AB87" t="str">
            <v>ERR</v>
          </cell>
          <cell r="AC87" t="str">
            <v>ERR</v>
          </cell>
        </row>
        <row r="88">
          <cell r="A88" t="str">
            <v>CEO</v>
          </cell>
          <cell r="B88">
            <v>863500</v>
          </cell>
          <cell r="C88">
            <v>0</v>
          </cell>
          <cell r="D88" t="str">
            <v>IT</v>
          </cell>
          <cell r="E88" t="str">
            <v>CEOIT</v>
          </cell>
          <cell r="G88" t="str">
            <v>CEO</v>
          </cell>
          <cell r="H88">
            <v>862070</v>
          </cell>
          <cell r="I88">
            <v>0</v>
          </cell>
          <cell r="J88" t="str">
            <v>IT</v>
          </cell>
          <cell r="K88" t="str">
            <v>CEOIT</v>
          </cell>
          <cell r="O88">
            <v>0</v>
          </cell>
          <cell r="Q88" t="str">
            <v>CEOAST</v>
          </cell>
          <cell r="S88" t="str">
            <v>CEO</v>
          </cell>
          <cell r="T88">
            <v>849000</v>
          </cell>
          <cell r="U88">
            <v>0</v>
          </cell>
          <cell r="V88" t="str">
            <v>AST</v>
          </cell>
          <cell r="W88" t="str">
            <v>CEOAST</v>
          </cell>
          <cell r="AB88" t="str">
            <v>ERR</v>
          </cell>
          <cell r="AC88" t="str">
            <v>ERR</v>
          </cell>
        </row>
        <row r="89">
          <cell r="A89" t="str">
            <v>CEO</v>
          </cell>
          <cell r="B89">
            <v>863700</v>
          </cell>
          <cell r="C89">
            <v>0</v>
          </cell>
          <cell r="D89" t="str">
            <v>IT</v>
          </cell>
          <cell r="E89" t="str">
            <v>CEOIT</v>
          </cell>
          <cell r="G89" t="str">
            <v>CEO</v>
          </cell>
          <cell r="H89">
            <v>863450</v>
          </cell>
          <cell r="I89">
            <v>0</v>
          </cell>
          <cell r="J89" t="str">
            <v>IT</v>
          </cell>
          <cell r="K89" t="str">
            <v>CEOIT</v>
          </cell>
          <cell r="O89">
            <v>0</v>
          </cell>
          <cell r="Q89" t="str">
            <v>CEOAST</v>
          </cell>
          <cell r="S89" t="str">
            <v>CEO</v>
          </cell>
          <cell r="T89">
            <v>851100</v>
          </cell>
          <cell r="U89">
            <v>0</v>
          </cell>
          <cell r="V89" t="str">
            <v>ADV</v>
          </cell>
          <cell r="W89" t="str">
            <v>CEOADV</v>
          </cell>
          <cell r="AB89" t="str">
            <v>ERR</v>
          </cell>
          <cell r="AC89" t="str">
            <v>ERR</v>
          </cell>
        </row>
        <row r="90">
          <cell r="A90" t="str">
            <v>CEO</v>
          </cell>
          <cell r="B90">
            <v>863710</v>
          </cell>
          <cell r="C90">
            <v>0</v>
          </cell>
          <cell r="D90" t="str">
            <v>IT</v>
          </cell>
          <cell r="E90" t="str">
            <v>CEOIT</v>
          </cell>
          <cell r="G90" t="str">
            <v>CEO</v>
          </cell>
          <cell r="H90">
            <v>863500</v>
          </cell>
          <cell r="I90">
            <v>0</v>
          </cell>
          <cell r="J90" t="str">
            <v>IT</v>
          </cell>
          <cell r="K90" t="str">
            <v>CEOIT</v>
          </cell>
          <cell r="O90">
            <v>0</v>
          </cell>
          <cell r="Q90" t="str">
            <v>CEOADV</v>
          </cell>
          <cell r="S90" t="str">
            <v>CEO</v>
          </cell>
          <cell r="T90">
            <v>851400</v>
          </cell>
          <cell r="U90">
            <v>0</v>
          </cell>
          <cell r="V90" t="str">
            <v>ADV</v>
          </cell>
          <cell r="W90" t="str">
            <v>CEOADV</v>
          </cell>
          <cell r="AB90" t="str">
            <v>ERR</v>
          </cell>
          <cell r="AC90" t="str">
            <v>ERR</v>
          </cell>
        </row>
        <row r="91">
          <cell r="A91" t="str">
            <v>CEO</v>
          </cell>
          <cell r="B91">
            <v>866110</v>
          </cell>
          <cell r="C91">
            <v>0</v>
          </cell>
          <cell r="D91" t="str">
            <v>COM</v>
          </cell>
          <cell r="E91" t="str">
            <v>CEOCOM</v>
          </cell>
          <cell r="G91" t="str">
            <v>CEO</v>
          </cell>
          <cell r="H91">
            <v>863700</v>
          </cell>
          <cell r="I91">
            <v>0</v>
          </cell>
          <cell r="J91" t="str">
            <v>IT</v>
          </cell>
          <cell r="K91" t="str">
            <v>CEOIT</v>
          </cell>
          <cell r="O91">
            <v>0</v>
          </cell>
          <cell r="Q91" t="str">
            <v>CEOADV</v>
          </cell>
          <cell r="S91" t="str">
            <v>CEO</v>
          </cell>
          <cell r="T91">
            <v>851500</v>
          </cell>
          <cell r="U91">
            <v>0</v>
          </cell>
          <cell r="V91" t="str">
            <v>ADV</v>
          </cell>
          <cell r="W91" t="str">
            <v>CEOADV</v>
          </cell>
          <cell r="AB91" t="str">
            <v>ERR</v>
          </cell>
          <cell r="AC91" t="str">
            <v>ERR</v>
          </cell>
        </row>
        <row r="92">
          <cell r="A92" t="str">
            <v>CEO</v>
          </cell>
          <cell r="B92">
            <v>866115</v>
          </cell>
          <cell r="C92">
            <v>1846.81</v>
          </cell>
          <cell r="D92" t="str">
            <v>COM</v>
          </cell>
          <cell r="E92" t="str">
            <v>CEOCOM</v>
          </cell>
          <cell r="G92" t="str">
            <v>CEO</v>
          </cell>
          <cell r="H92">
            <v>863710</v>
          </cell>
          <cell r="I92">
            <v>0</v>
          </cell>
          <cell r="J92" t="str">
            <v>IT</v>
          </cell>
          <cell r="K92" t="str">
            <v>CEOIT</v>
          </cell>
          <cell r="O92">
            <v>0</v>
          </cell>
          <cell r="Q92" t="str">
            <v>CEOADV</v>
          </cell>
          <cell r="S92" t="str">
            <v>CEO</v>
          </cell>
          <cell r="T92">
            <v>852000</v>
          </cell>
          <cell r="U92">
            <v>0</v>
          </cell>
          <cell r="V92" t="str">
            <v>ADV</v>
          </cell>
          <cell r="W92" t="str">
            <v>CEOADV</v>
          </cell>
          <cell r="AB92" t="str">
            <v>ERR</v>
          </cell>
          <cell r="AC92" t="str">
            <v>ERR</v>
          </cell>
        </row>
        <row r="93">
          <cell r="A93" t="str">
            <v>CEO</v>
          </cell>
          <cell r="B93">
            <v>866120</v>
          </cell>
          <cell r="C93">
            <v>1759.78</v>
          </cell>
          <cell r="D93" t="str">
            <v>COM</v>
          </cell>
          <cell r="E93" t="str">
            <v>CEOCOM</v>
          </cell>
          <cell r="G93" t="str">
            <v>CEO</v>
          </cell>
          <cell r="H93">
            <v>863900</v>
          </cell>
          <cell r="I93">
            <v>0</v>
          </cell>
          <cell r="J93" t="str">
            <v>IT</v>
          </cell>
          <cell r="K93" t="str">
            <v>CEOIT</v>
          </cell>
          <cell r="O93">
            <v>0</v>
          </cell>
          <cell r="Q93" t="str">
            <v>CEOADV</v>
          </cell>
          <cell r="S93" t="str">
            <v>CEO</v>
          </cell>
          <cell r="T93">
            <v>852400</v>
          </cell>
          <cell r="U93">
            <v>0</v>
          </cell>
          <cell r="V93" t="str">
            <v>ADV</v>
          </cell>
          <cell r="W93" t="str">
            <v>CEOADV</v>
          </cell>
          <cell r="AB93" t="str">
            <v>ERR</v>
          </cell>
          <cell r="AC93" t="str">
            <v>ERR</v>
          </cell>
        </row>
        <row r="94">
          <cell r="A94" t="str">
            <v>CEO</v>
          </cell>
          <cell r="B94">
            <v>866420</v>
          </cell>
          <cell r="C94">
            <v>0</v>
          </cell>
          <cell r="D94" t="str">
            <v>NMC</v>
          </cell>
          <cell r="E94" t="str">
            <v>CEONMC</v>
          </cell>
          <cell r="G94" t="str">
            <v>CEO</v>
          </cell>
          <cell r="H94">
            <v>866110</v>
          </cell>
          <cell r="I94">
            <v>0</v>
          </cell>
          <cell r="J94" t="str">
            <v>COM</v>
          </cell>
          <cell r="K94" t="str">
            <v>CEOCOM</v>
          </cell>
          <cell r="O94">
            <v>0</v>
          </cell>
          <cell r="Q94" t="str">
            <v>CEOADV</v>
          </cell>
          <cell r="S94" t="str">
            <v>CEO</v>
          </cell>
          <cell r="T94">
            <v>852500</v>
          </cell>
          <cell r="U94">
            <v>0</v>
          </cell>
          <cell r="V94" t="str">
            <v>ADV</v>
          </cell>
          <cell r="W94" t="str">
            <v>CEOADV</v>
          </cell>
          <cell r="AB94" t="str">
            <v>ERR</v>
          </cell>
          <cell r="AC94" t="str">
            <v>ERR</v>
          </cell>
        </row>
        <row r="95">
          <cell r="A95" t="str">
            <v>CEO</v>
          </cell>
          <cell r="B95">
            <v>866600</v>
          </cell>
          <cell r="C95">
            <v>0</v>
          </cell>
          <cell r="D95" t="str">
            <v>ICH</v>
          </cell>
          <cell r="E95" t="str">
            <v>CEOICH</v>
          </cell>
          <cell r="G95" t="str">
            <v>CEO</v>
          </cell>
          <cell r="H95">
            <v>866120</v>
          </cell>
          <cell r="I95">
            <v>0</v>
          </cell>
          <cell r="J95" t="str">
            <v>COM</v>
          </cell>
          <cell r="K95" t="str">
            <v>CEOCOM</v>
          </cell>
          <cell r="O95">
            <v>5000</v>
          </cell>
          <cell r="Q95" t="str">
            <v>CEOADV</v>
          </cell>
          <cell r="S95" t="str">
            <v>CEO</v>
          </cell>
          <cell r="T95">
            <v>856010</v>
          </cell>
          <cell r="U95">
            <v>5000</v>
          </cell>
          <cell r="V95" t="str">
            <v>ADV</v>
          </cell>
          <cell r="W95" t="str">
            <v>CEOADV</v>
          </cell>
          <cell r="AB95" t="str">
            <v>ERR</v>
          </cell>
          <cell r="AC95" t="str">
            <v>ERR</v>
          </cell>
        </row>
        <row r="96">
          <cell r="A96" t="str">
            <v>CEO</v>
          </cell>
          <cell r="B96">
            <v>867060</v>
          </cell>
          <cell r="C96">
            <v>1028.8399999999999</v>
          </cell>
          <cell r="D96" t="str">
            <v>IT</v>
          </cell>
          <cell r="E96" t="str">
            <v>CEOIT</v>
          </cell>
          <cell r="G96" t="str">
            <v>CEO</v>
          </cell>
          <cell r="H96">
            <v>866420</v>
          </cell>
          <cell r="I96">
            <v>0</v>
          </cell>
          <cell r="J96" t="str">
            <v>NMC</v>
          </cell>
          <cell r="K96" t="str">
            <v>CEONMC</v>
          </cell>
          <cell r="O96">
            <v>0</v>
          </cell>
          <cell r="Q96" t="str">
            <v>CEOIT</v>
          </cell>
          <cell r="S96" t="str">
            <v>CEO</v>
          </cell>
          <cell r="T96">
            <v>861090</v>
          </cell>
          <cell r="U96">
            <v>0</v>
          </cell>
          <cell r="V96" t="str">
            <v>IT</v>
          </cell>
          <cell r="W96" t="str">
            <v>CEOIT</v>
          </cell>
          <cell r="AB96" t="str">
            <v>ERR</v>
          </cell>
          <cell r="AC96" t="str">
            <v>ERR</v>
          </cell>
        </row>
        <row r="97">
          <cell r="A97" t="str">
            <v>CEO</v>
          </cell>
          <cell r="B97">
            <v>867870</v>
          </cell>
          <cell r="C97">
            <v>87.84</v>
          </cell>
          <cell r="D97" t="str">
            <v>IT</v>
          </cell>
          <cell r="E97" t="str">
            <v>CEOIT</v>
          </cell>
          <cell r="G97" t="str">
            <v>CEO</v>
          </cell>
          <cell r="H97">
            <v>866600</v>
          </cell>
          <cell r="I97">
            <v>0</v>
          </cell>
          <cell r="J97" t="str">
            <v>ICH</v>
          </cell>
          <cell r="K97" t="str">
            <v>CEOICH</v>
          </cell>
          <cell r="O97">
            <v>0</v>
          </cell>
          <cell r="Q97" t="str">
            <v>CEOIT</v>
          </cell>
          <cell r="S97" t="str">
            <v>CEO</v>
          </cell>
          <cell r="T97">
            <v>862060</v>
          </cell>
          <cell r="U97">
            <v>0</v>
          </cell>
          <cell r="V97" t="str">
            <v>IT</v>
          </cell>
          <cell r="W97" t="str">
            <v>CEOIT</v>
          </cell>
          <cell r="AB97" t="str">
            <v>ERR</v>
          </cell>
          <cell r="AC97" t="str">
            <v>ERR</v>
          </cell>
        </row>
        <row r="98">
          <cell r="A98" t="str">
            <v>CEO</v>
          </cell>
          <cell r="B98">
            <v>871000</v>
          </cell>
          <cell r="C98">
            <v>-23727.69</v>
          </cell>
          <cell r="D98" t="str">
            <v>CON</v>
          </cell>
          <cell r="E98" t="str">
            <v>CEOCON</v>
          </cell>
          <cell r="G98" t="str">
            <v>CEO</v>
          </cell>
          <cell r="H98">
            <v>867060</v>
          </cell>
          <cell r="I98">
            <v>0</v>
          </cell>
          <cell r="J98" t="str">
            <v>IT</v>
          </cell>
          <cell r="K98" t="str">
            <v>CEOIT</v>
          </cell>
          <cell r="O98">
            <v>0</v>
          </cell>
          <cell r="Q98" t="str">
            <v>CEOIT</v>
          </cell>
          <cell r="S98" t="str">
            <v>CEO</v>
          </cell>
          <cell r="T98">
            <v>862070</v>
          </cell>
          <cell r="U98">
            <v>0</v>
          </cell>
          <cell r="V98" t="str">
            <v>IT</v>
          </cell>
          <cell r="W98" t="str">
            <v>CEOIT</v>
          </cell>
          <cell r="AB98" t="str">
            <v>ERR</v>
          </cell>
          <cell r="AC98" t="str">
            <v>ERR</v>
          </cell>
        </row>
        <row r="99">
          <cell r="A99" t="str">
            <v>CEO</v>
          </cell>
          <cell r="B99">
            <v>871800</v>
          </cell>
          <cell r="C99">
            <v>96</v>
          </cell>
          <cell r="D99" t="str">
            <v>LEG</v>
          </cell>
          <cell r="E99" t="str">
            <v>CEOLEG</v>
          </cell>
          <cell r="G99" t="str">
            <v>CEO</v>
          </cell>
          <cell r="H99">
            <v>867870</v>
          </cell>
          <cell r="I99">
            <v>0</v>
          </cell>
          <cell r="J99" t="str">
            <v>IT</v>
          </cell>
          <cell r="K99" t="str">
            <v>CEOIT</v>
          </cell>
          <cell r="O99">
            <v>0</v>
          </cell>
          <cell r="Q99" t="str">
            <v>CEOIT</v>
          </cell>
          <cell r="S99" t="str">
            <v>CEO</v>
          </cell>
          <cell r="T99">
            <v>863450</v>
          </cell>
          <cell r="U99">
            <v>0</v>
          </cell>
          <cell r="V99" t="str">
            <v>IT</v>
          </cell>
          <cell r="W99" t="str">
            <v>CEOIT</v>
          </cell>
          <cell r="AB99" t="str">
            <v>ERR</v>
          </cell>
          <cell r="AC99" t="str">
            <v>ERR</v>
          </cell>
        </row>
        <row r="100">
          <cell r="A100" t="str">
            <v>CEO</v>
          </cell>
          <cell r="B100">
            <v>871820</v>
          </cell>
          <cell r="C100">
            <v>0</v>
          </cell>
          <cell r="D100" t="str">
            <v>LEG</v>
          </cell>
          <cell r="E100" t="str">
            <v>CEOLEG</v>
          </cell>
          <cell r="G100" t="str">
            <v>CEO</v>
          </cell>
          <cell r="H100">
            <v>871000</v>
          </cell>
          <cell r="I100">
            <v>0</v>
          </cell>
          <cell r="J100" t="str">
            <v>CON</v>
          </cell>
          <cell r="K100" t="str">
            <v>CEOCON</v>
          </cell>
          <cell r="O100">
            <v>0</v>
          </cell>
          <cell r="Q100" t="str">
            <v>CEOIT</v>
          </cell>
          <cell r="S100" t="str">
            <v>CEO</v>
          </cell>
          <cell r="T100">
            <v>863500</v>
          </cell>
          <cell r="U100">
            <v>0</v>
          </cell>
          <cell r="V100" t="str">
            <v>IT</v>
          </cell>
          <cell r="W100" t="str">
            <v>CEOIT</v>
          </cell>
          <cell r="AB100" t="str">
            <v>ERR</v>
          </cell>
          <cell r="AC100" t="str">
            <v>ERR</v>
          </cell>
        </row>
        <row r="101">
          <cell r="A101" t="str">
            <v>CEO</v>
          </cell>
          <cell r="B101">
            <v>871900</v>
          </cell>
          <cell r="C101">
            <v>0</v>
          </cell>
          <cell r="D101" t="str">
            <v>AUD</v>
          </cell>
          <cell r="E101" t="str">
            <v>CEOAUD</v>
          </cell>
          <cell r="G101" t="str">
            <v>CEO</v>
          </cell>
          <cell r="H101">
            <v>871800</v>
          </cell>
          <cell r="I101">
            <v>0</v>
          </cell>
          <cell r="J101" t="str">
            <v>LEG</v>
          </cell>
          <cell r="K101" t="str">
            <v>CEOLEG</v>
          </cell>
          <cell r="O101">
            <v>0</v>
          </cell>
          <cell r="Q101" t="str">
            <v>CEOIT</v>
          </cell>
          <cell r="S101" t="str">
            <v>CEO</v>
          </cell>
          <cell r="T101">
            <v>863700</v>
          </cell>
          <cell r="U101">
            <v>0</v>
          </cell>
          <cell r="V101" t="str">
            <v>IT</v>
          </cell>
          <cell r="W101" t="str">
            <v>CEOIT</v>
          </cell>
          <cell r="AB101" t="str">
            <v>ERR</v>
          </cell>
          <cell r="AC101" t="str">
            <v>ERR</v>
          </cell>
        </row>
        <row r="102">
          <cell r="A102" t="str">
            <v>CEO</v>
          </cell>
          <cell r="B102">
            <v>872381</v>
          </cell>
          <cell r="C102">
            <v>0</v>
          </cell>
          <cell r="D102" t="str">
            <v>BUS</v>
          </cell>
          <cell r="E102" t="str">
            <v>CEOBUS</v>
          </cell>
          <cell r="G102" t="str">
            <v>CEO</v>
          </cell>
          <cell r="H102">
            <v>871820</v>
          </cell>
          <cell r="I102">
            <v>0</v>
          </cell>
          <cell r="J102" t="str">
            <v>LEG</v>
          </cell>
          <cell r="K102" t="str">
            <v>CEOLEG</v>
          </cell>
          <cell r="O102">
            <v>0</v>
          </cell>
          <cell r="Q102" t="str">
            <v>CEOIT</v>
          </cell>
          <cell r="S102" t="str">
            <v>CEO</v>
          </cell>
          <cell r="T102">
            <v>863710</v>
          </cell>
          <cell r="U102">
            <v>0</v>
          </cell>
          <cell r="V102" t="str">
            <v>IT</v>
          </cell>
          <cell r="W102" t="str">
            <v>CEOIT</v>
          </cell>
          <cell r="AB102" t="str">
            <v>ERR</v>
          </cell>
          <cell r="AC102" t="str">
            <v>ERR</v>
          </cell>
        </row>
        <row r="103">
          <cell r="A103" t="str">
            <v>CEO</v>
          </cell>
          <cell r="B103">
            <v>872582</v>
          </cell>
          <cell r="C103">
            <v>0</v>
          </cell>
          <cell r="D103" t="str">
            <v>BUS</v>
          </cell>
          <cell r="E103" t="str">
            <v>CEOBUS</v>
          </cell>
          <cell r="G103" t="str">
            <v>CEO</v>
          </cell>
          <cell r="H103">
            <v>871840</v>
          </cell>
          <cell r="I103">
            <v>0</v>
          </cell>
          <cell r="J103" t="str">
            <v>LEG</v>
          </cell>
          <cell r="K103" t="str">
            <v>CEOLEG</v>
          </cell>
          <cell r="O103">
            <v>0</v>
          </cell>
          <cell r="Q103" t="str">
            <v>CEOIT</v>
          </cell>
          <cell r="S103" t="str">
            <v>CEO</v>
          </cell>
          <cell r="T103">
            <v>863900</v>
          </cell>
          <cell r="U103">
            <v>0</v>
          </cell>
          <cell r="V103" t="str">
            <v>IT</v>
          </cell>
          <cell r="W103" t="str">
            <v>CEOIT</v>
          </cell>
          <cell r="AB103" t="str">
            <v>ERR</v>
          </cell>
          <cell r="AC103" t="str">
            <v>ERR</v>
          </cell>
        </row>
        <row r="104">
          <cell r="A104" t="str">
            <v>CEO</v>
          </cell>
          <cell r="B104">
            <v>872785</v>
          </cell>
          <cell r="C104">
            <v>0</v>
          </cell>
          <cell r="D104" t="str">
            <v>BUS</v>
          </cell>
          <cell r="E104" t="str">
            <v>CEOBUS</v>
          </cell>
          <cell r="G104" t="str">
            <v>CEO</v>
          </cell>
          <cell r="H104">
            <v>871900</v>
          </cell>
          <cell r="I104">
            <v>0</v>
          </cell>
          <cell r="J104" t="str">
            <v>AUD</v>
          </cell>
          <cell r="K104" t="str">
            <v>CEOAUD</v>
          </cell>
          <cell r="O104">
            <v>12200</v>
          </cell>
          <cell r="Q104" t="str">
            <v>CEOCOM</v>
          </cell>
          <cell r="S104" t="str">
            <v>CEO</v>
          </cell>
          <cell r="T104">
            <v>866110</v>
          </cell>
          <cell r="U104">
            <v>12200</v>
          </cell>
          <cell r="V104" t="str">
            <v>COM</v>
          </cell>
          <cell r="W104" t="str">
            <v>CEOCOM</v>
          </cell>
          <cell r="AB104" t="str">
            <v>ERR</v>
          </cell>
          <cell r="AC104" t="str">
            <v>ERR</v>
          </cell>
        </row>
        <row r="105">
          <cell r="A105" t="str">
            <v>CEO</v>
          </cell>
          <cell r="B105">
            <v>873105</v>
          </cell>
          <cell r="C105">
            <v>0</v>
          </cell>
          <cell r="D105" t="str">
            <v>OTH</v>
          </cell>
          <cell r="E105" t="str">
            <v>CEOOTH</v>
          </cell>
          <cell r="G105" t="str">
            <v>CEO</v>
          </cell>
          <cell r="H105">
            <v>872785</v>
          </cell>
          <cell r="I105">
            <v>0</v>
          </cell>
          <cell r="J105" t="str">
            <v>BUS</v>
          </cell>
          <cell r="K105" t="str">
            <v>CEOBUS</v>
          </cell>
          <cell r="O105">
            <v>0</v>
          </cell>
          <cell r="Q105" t="str">
            <v>CEOCOM</v>
          </cell>
          <cell r="S105" t="str">
            <v>CEO</v>
          </cell>
          <cell r="T105">
            <v>866120</v>
          </cell>
          <cell r="U105">
            <v>0</v>
          </cell>
          <cell r="V105" t="str">
            <v>COM</v>
          </cell>
          <cell r="W105" t="str">
            <v>CEOCOM</v>
          </cell>
          <cell r="AB105" t="str">
            <v>ERR</v>
          </cell>
          <cell r="AC105" t="str">
            <v>ERR</v>
          </cell>
        </row>
        <row r="106">
          <cell r="A106" t="str">
            <v>CEO</v>
          </cell>
          <cell r="B106">
            <v>873310</v>
          </cell>
          <cell r="C106">
            <v>416.51</v>
          </cell>
          <cell r="D106" t="str">
            <v>OTH</v>
          </cell>
          <cell r="E106" t="str">
            <v>CEOOTH</v>
          </cell>
          <cell r="G106" t="str">
            <v>CEO</v>
          </cell>
          <cell r="H106">
            <v>873105</v>
          </cell>
          <cell r="I106">
            <v>0</v>
          </cell>
          <cell r="J106" t="str">
            <v>OTH</v>
          </cell>
          <cell r="K106" t="str">
            <v>CEOOTH</v>
          </cell>
          <cell r="O106">
            <v>0</v>
          </cell>
          <cell r="Q106" t="str">
            <v>CEONMC</v>
          </cell>
          <cell r="S106" t="str">
            <v>CEO</v>
          </cell>
          <cell r="T106">
            <v>866420</v>
          </cell>
          <cell r="U106">
            <v>0</v>
          </cell>
          <cell r="V106" t="str">
            <v>NMC</v>
          </cell>
          <cell r="W106" t="str">
            <v>CEONMC</v>
          </cell>
          <cell r="AB106" t="str">
            <v>ERR</v>
          </cell>
          <cell r="AC106" t="str">
            <v>ERR</v>
          </cell>
        </row>
        <row r="107">
          <cell r="A107" t="str">
            <v>CEO</v>
          </cell>
          <cell r="B107">
            <v>873320</v>
          </cell>
          <cell r="C107">
            <v>39192</v>
          </cell>
          <cell r="D107" t="str">
            <v>OTH</v>
          </cell>
          <cell r="E107" t="str">
            <v>CEOOTH</v>
          </cell>
          <cell r="G107" t="str">
            <v>CEO</v>
          </cell>
          <cell r="H107">
            <v>873110</v>
          </cell>
          <cell r="I107">
            <v>0</v>
          </cell>
          <cell r="J107" t="str">
            <v>OTH</v>
          </cell>
          <cell r="K107" t="str">
            <v>CEOOTH</v>
          </cell>
          <cell r="O107">
            <v>6000</v>
          </cell>
          <cell r="Q107" t="str">
            <v>CEOICH</v>
          </cell>
          <cell r="S107" t="str">
            <v>CEO</v>
          </cell>
          <cell r="T107">
            <v>866600</v>
          </cell>
          <cell r="U107">
            <v>6000</v>
          </cell>
          <cell r="V107" t="str">
            <v>ICH</v>
          </cell>
          <cell r="W107" t="str">
            <v>CEOICH</v>
          </cell>
          <cell r="AB107" t="str">
            <v>ERR</v>
          </cell>
          <cell r="AC107" t="str">
            <v>ERR</v>
          </cell>
        </row>
        <row r="108">
          <cell r="A108" t="str">
            <v>CEO</v>
          </cell>
          <cell r="B108">
            <v>873380</v>
          </cell>
          <cell r="C108">
            <v>2222.2199999999998</v>
          </cell>
          <cell r="D108" t="str">
            <v>OTH</v>
          </cell>
          <cell r="E108" t="str">
            <v>CEOOTH</v>
          </cell>
          <cell r="G108" t="str">
            <v>CEO</v>
          </cell>
          <cell r="H108">
            <v>873310</v>
          </cell>
          <cell r="I108">
            <v>0</v>
          </cell>
          <cell r="J108" t="str">
            <v>OTH</v>
          </cell>
          <cell r="K108" t="str">
            <v>CEOOTH</v>
          </cell>
          <cell r="O108">
            <v>8000</v>
          </cell>
          <cell r="Q108" t="str">
            <v>CEOIT</v>
          </cell>
          <cell r="S108" t="str">
            <v>CEO</v>
          </cell>
          <cell r="T108">
            <v>867060</v>
          </cell>
          <cell r="U108">
            <v>8000</v>
          </cell>
          <cell r="V108" t="str">
            <v>IT</v>
          </cell>
          <cell r="W108" t="str">
            <v>CEOIT</v>
          </cell>
          <cell r="AB108" t="str">
            <v>ERR</v>
          </cell>
          <cell r="AC108" t="str">
            <v>ERR</v>
          </cell>
        </row>
        <row r="109">
          <cell r="A109" t="str">
            <v>CEO</v>
          </cell>
          <cell r="B109">
            <v>873500</v>
          </cell>
          <cell r="C109">
            <v>0</v>
          </cell>
          <cell r="D109" t="str">
            <v>OTH</v>
          </cell>
          <cell r="E109" t="str">
            <v>CEOOTH</v>
          </cell>
          <cell r="G109" t="str">
            <v>CEO</v>
          </cell>
          <cell r="H109">
            <v>873320</v>
          </cell>
          <cell r="I109">
            <v>0</v>
          </cell>
          <cell r="J109" t="str">
            <v>OTH</v>
          </cell>
          <cell r="K109" t="str">
            <v>CEOOTH</v>
          </cell>
          <cell r="O109">
            <v>0</v>
          </cell>
          <cell r="Q109" t="str">
            <v>CEOIT</v>
          </cell>
          <cell r="S109" t="str">
            <v>CEO</v>
          </cell>
          <cell r="T109">
            <v>867870</v>
          </cell>
          <cell r="U109">
            <v>0</v>
          </cell>
          <cell r="V109" t="str">
            <v>IT</v>
          </cell>
          <cell r="W109" t="str">
            <v>CEOIT</v>
          </cell>
          <cell r="AB109" t="str">
            <v>ERR</v>
          </cell>
          <cell r="AC109" t="str">
            <v>ERR</v>
          </cell>
        </row>
        <row r="110">
          <cell r="A110" t="str">
            <v>CEO</v>
          </cell>
          <cell r="B110">
            <v>873550</v>
          </cell>
          <cell r="C110">
            <v>-146705.32</v>
          </cell>
          <cell r="D110" t="str">
            <v>OTH</v>
          </cell>
          <cell r="E110" t="str">
            <v>CEOOTH</v>
          </cell>
          <cell r="G110" t="str">
            <v>CEO</v>
          </cell>
          <cell r="H110">
            <v>873380</v>
          </cell>
          <cell r="I110">
            <v>0</v>
          </cell>
          <cell r="J110" t="str">
            <v>OTH</v>
          </cell>
          <cell r="K110" t="str">
            <v>CEOOTH</v>
          </cell>
          <cell r="O110">
            <v>22000</v>
          </cell>
          <cell r="Q110" t="str">
            <v>CEOIT</v>
          </cell>
          <cell r="S110" t="str">
            <v>CEO</v>
          </cell>
          <cell r="T110">
            <v>868068</v>
          </cell>
          <cell r="U110">
            <v>22000</v>
          </cell>
          <cell r="V110" t="str">
            <v>IT</v>
          </cell>
          <cell r="W110" t="str">
            <v>CEOIT</v>
          </cell>
          <cell r="AB110" t="str">
            <v>ERR</v>
          </cell>
          <cell r="AC110" t="str">
            <v>ERR</v>
          </cell>
        </row>
        <row r="111">
          <cell r="A111" t="str">
            <v>CEO</v>
          </cell>
          <cell r="B111">
            <v>873600</v>
          </cell>
          <cell r="C111">
            <v>0</v>
          </cell>
          <cell r="D111" t="str">
            <v>ENT</v>
          </cell>
          <cell r="E111" t="str">
            <v>CEOENT</v>
          </cell>
          <cell r="G111" t="str">
            <v>CEO</v>
          </cell>
          <cell r="H111">
            <v>873500</v>
          </cell>
          <cell r="I111">
            <v>0</v>
          </cell>
          <cell r="J111" t="str">
            <v>OTH</v>
          </cell>
          <cell r="K111" t="str">
            <v>CEOOTH</v>
          </cell>
          <cell r="O111">
            <v>250000</v>
          </cell>
          <cell r="Q111" t="str">
            <v>CEOCON</v>
          </cell>
          <cell r="S111" t="str">
            <v>CEO</v>
          </cell>
          <cell r="T111">
            <v>871000</v>
          </cell>
          <cell r="U111">
            <v>250000</v>
          </cell>
          <cell r="V111" t="str">
            <v>CON</v>
          </cell>
          <cell r="W111" t="str">
            <v>CEOCON</v>
          </cell>
          <cell r="AB111" t="str">
            <v>ERR</v>
          </cell>
          <cell r="AC111" t="str">
            <v>ERR</v>
          </cell>
        </row>
        <row r="112">
          <cell r="A112" t="str">
            <v>CEO</v>
          </cell>
          <cell r="B112">
            <v>873730</v>
          </cell>
          <cell r="C112">
            <v>0</v>
          </cell>
          <cell r="D112" t="str">
            <v>OTH</v>
          </cell>
          <cell r="E112" t="str">
            <v>CEOOTH</v>
          </cell>
          <cell r="G112" t="str">
            <v>CEO</v>
          </cell>
          <cell r="H112">
            <v>873550</v>
          </cell>
          <cell r="I112">
            <v>0</v>
          </cell>
          <cell r="J112" t="str">
            <v>OTH</v>
          </cell>
          <cell r="K112" t="str">
            <v>CEOOTH</v>
          </cell>
          <cell r="O112">
            <v>0</v>
          </cell>
          <cell r="Q112" t="str">
            <v>CEOLEG</v>
          </cell>
          <cell r="S112" t="str">
            <v>CEO</v>
          </cell>
          <cell r="T112">
            <v>871800</v>
          </cell>
          <cell r="U112">
            <v>0</v>
          </cell>
          <cell r="V112" t="str">
            <v>LEG</v>
          </cell>
          <cell r="W112" t="str">
            <v>CEOLEG</v>
          </cell>
          <cell r="AB112" t="str">
            <v>ERR</v>
          </cell>
          <cell r="AC112" t="str">
            <v>ERR</v>
          </cell>
        </row>
        <row r="113">
          <cell r="A113" t="str">
            <v>CEO</v>
          </cell>
          <cell r="B113">
            <v>874100</v>
          </cell>
          <cell r="C113">
            <v>0</v>
          </cell>
          <cell r="D113" t="str">
            <v>GST</v>
          </cell>
          <cell r="E113" t="str">
            <v>CEOGST</v>
          </cell>
          <cell r="G113" t="str">
            <v>CEO</v>
          </cell>
          <cell r="H113">
            <v>873600</v>
          </cell>
          <cell r="I113">
            <v>0</v>
          </cell>
          <cell r="J113" t="str">
            <v>ENT</v>
          </cell>
          <cell r="K113" t="str">
            <v>CEOENT</v>
          </cell>
          <cell r="O113">
            <v>0</v>
          </cell>
          <cell r="Q113" t="str">
            <v>CEOLEG</v>
          </cell>
          <cell r="S113" t="str">
            <v>CEO</v>
          </cell>
          <cell r="T113">
            <v>871820</v>
          </cell>
          <cell r="U113">
            <v>0</v>
          </cell>
          <cell r="V113" t="str">
            <v>LEG</v>
          </cell>
          <cell r="W113" t="str">
            <v>CEOLEG</v>
          </cell>
          <cell r="AB113" t="str">
            <v>ERR</v>
          </cell>
          <cell r="AC113" t="str">
            <v>ERR</v>
          </cell>
        </row>
        <row r="114">
          <cell r="A114" t="str">
            <v>CEO</v>
          </cell>
          <cell r="B114">
            <v>874130</v>
          </cell>
          <cell r="C114">
            <v>25137.02</v>
          </cell>
          <cell r="D114" t="str">
            <v>GST</v>
          </cell>
          <cell r="E114" t="str">
            <v>CEOGST</v>
          </cell>
          <cell r="G114" t="str">
            <v>CEO</v>
          </cell>
          <cell r="H114">
            <v>874100</v>
          </cell>
          <cell r="I114">
            <v>0</v>
          </cell>
          <cell r="J114" t="str">
            <v>GST</v>
          </cell>
          <cell r="K114" t="str">
            <v>CEOGST</v>
          </cell>
          <cell r="O114">
            <v>0</v>
          </cell>
          <cell r="Q114" t="str">
            <v>CEOLEG</v>
          </cell>
          <cell r="S114" t="str">
            <v>CEO</v>
          </cell>
          <cell r="T114">
            <v>871840</v>
          </cell>
          <cell r="U114">
            <v>0</v>
          </cell>
          <cell r="V114" t="str">
            <v>LEG</v>
          </cell>
          <cell r="W114" t="str">
            <v>CEOLEG</v>
          </cell>
          <cell r="AB114" t="str">
            <v>ERR</v>
          </cell>
          <cell r="AC114" t="str">
            <v>ERR</v>
          </cell>
        </row>
        <row r="115">
          <cell r="A115" t="str">
            <v>CEO</v>
          </cell>
          <cell r="B115">
            <v>874220</v>
          </cell>
          <cell r="C115">
            <v>0</v>
          </cell>
          <cell r="D115" t="str">
            <v>OTH</v>
          </cell>
          <cell r="E115" t="str">
            <v>CEOOTH</v>
          </cell>
          <cell r="G115" t="str">
            <v>CEO</v>
          </cell>
          <cell r="H115">
            <v>874130</v>
          </cell>
          <cell r="I115">
            <v>0</v>
          </cell>
          <cell r="J115" t="str">
            <v>GST</v>
          </cell>
          <cell r="K115" t="str">
            <v>CEOGST</v>
          </cell>
          <cell r="O115">
            <v>0</v>
          </cell>
          <cell r="Q115" t="str">
            <v>CEOAUD</v>
          </cell>
          <cell r="S115" t="str">
            <v>CEO</v>
          </cell>
          <cell r="T115">
            <v>871900</v>
          </cell>
          <cell r="U115">
            <v>0</v>
          </cell>
          <cell r="V115" t="str">
            <v>AUD</v>
          </cell>
          <cell r="W115" t="str">
            <v>CEOAUD</v>
          </cell>
          <cell r="AB115" t="str">
            <v>ERR</v>
          </cell>
          <cell r="AC115" t="str">
            <v>ERR</v>
          </cell>
        </row>
        <row r="116">
          <cell r="A116" t="str">
            <v>CEO</v>
          </cell>
          <cell r="B116">
            <v>876000</v>
          </cell>
          <cell r="C116">
            <v>0</v>
          </cell>
          <cell r="D116" t="str">
            <v>PRI</v>
          </cell>
          <cell r="E116" t="str">
            <v>CEOPRI</v>
          </cell>
          <cell r="G116" t="str">
            <v>CEO</v>
          </cell>
          <cell r="H116">
            <v>875000</v>
          </cell>
          <cell r="I116">
            <v>0</v>
          </cell>
          <cell r="J116" t="str">
            <v>RNT</v>
          </cell>
          <cell r="K116" t="str">
            <v>CEORNT</v>
          </cell>
          <cell r="O116">
            <v>0</v>
          </cell>
          <cell r="Q116" t="str">
            <v>CEOBUS</v>
          </cell>
          <cell r="S116" t="str">
            <v>CEO</v>
          </cell>
          <cell r="T116">
            <v>872785</v>
          </cell>
          <cell r="U116">
            <v>0</v>
          </cell>
          <cell r="V116" t="str">
            <v>BUS</v>
          </cell>
          <cell r="W116" t="str">
            <v>CEOBUS</v>
          </cell>
          <cell r="AB116" t="str">
            <v>ERR</v>
          </cell>
          <cell r="AC116" t="str">
            <v>ERR</v>
          </cell>
        </row>
        <row r="117">
          <cell r="A117" t="str">
            <v>CEO</v>
          </cell>
          <cell r="B117">
            <v>876080</v>
          </cell>
          <cell r="C117">
            <v>493.32</v>
          </cell>
          <cell r="D117" t="str">
            <v>PRI</v>
          </cell>
          <cell r="E117" t="str">
            <v>CEOPRI</v>
          </cell>
          <cell r="G117" t="str">
            <v>CEO</v>
          </cell>
          <cell r="H117">
            <v>876000</v>
          </cell>
          <cell r="I117">
            <v>0</v>
          </cell>
          <cell r="J117" t="str">
            <v>PRI</v>
          </cell>
          <cell r="K117" t="str">
            <v>CEOPRI</v>
          </cell>
          <cell r="O117">
            <v>0</v>
          </cell>
          <cell r="Q117" t="str">
            <v>CEOOTH</v>
          </cell>
          <cell r="S117" t="str">
            <v>CEO</v>
          </cell>
          <cell r="T117">
            <v>873105</v>
          </cell>
          <cell r="U117">
            <v>0</v>
          </cell>
          <cell r="V117" t="str">
            <v>OTH</v>
          </cell>
          <cell r="W117" t="str">
            <v>CEOOTH</v>
          </cell>
          <cell r="AB117" t="str">
            <v>ERR</v>
          </cell>
          <cell r="AC117" t="str">
            <v>ERR</v>
          </cell>
        </row>
        <row r="118">
          <cell r="A118" t="str">
            <v>CEO</v>
          </cell>
          <cell r="B118">
            <v>876500</v>
          </cell>
          <cell r="C118">
            <v>174.93</v>
          </cell>
          <cell r="D118" t="str">
            <v>PRI</v>
          </cell>
          <cell r="E118" t="str">
            <v>CEOPRI</v>
          </cell>
          <cell r="G118" t="str">
            <v>CEO</v>
          </cell>
          <cell r="H118">
            <v>876080</v>
          </cell>
          <cell r="I118">
            <v>0</v>
          </cell>
          <cell r="J118" t="str">
            <v>PRI</v>
          </cell>
          <cell r="K118" t="str">
            <v>CEOPRI</v>
          </cell>
          <cell r="O118">
            <v>0</v>
          </cell>
          <cell r="Q118" t="str">
            <v>CEOOTH</v>
          </cell>
          <cell r="S118" t="str">
            <v>CEO</v>
          </cell>
          <cell r="T118">
            <v>873110</v>
          </cell>
          <cell r="U118">
            <v>0</v>
          </cell>
          <cell r="V118" t="str">
            <v>OTH</v>
          </cell>
          <cell r="W118" t="str">
            <v>CEOOTH</v>
          </cell>
          <cell r="AB118" t="str">
            <v>ERR</v>
          </cell>
          <cell r="AC118" t="str">
            <v>ERR</v>
          </cell>
        </row>
        <row r="119">
          <cell r="A119" t="str">
            <v>CEO</v>
          </cell>
          <cell r="B119">
            <v>877010</v>
          </cell>
          <cell r="C119">
            <v>841.64</v>
          </cell>
          <cell r="D119" t="str">
            <v>OTH</v>
          </cell>
          <cell r="E119" t="str">
            <v>CEOOTH</v>
          </cell>
          <cell r="G119" t="str">
            <v>CEO</v>
          </cell>
          <cell r="H119">
            <v>876500</v>
          </cell>
          <cell r="I119">
            <v>0</v>
          </cell>
          <cell r="J119" t="str">
            <v>PRI</v>
          </cell>
          <cell r="K119" t="str">
            <v>CEOPRI</v>
          </cell>
          <cell r="O119">
            <v>5000</v>
          </cell>
          <cell r="Q119" t="str">
            <v>CEOOTH</v>
          </cell>
          <cell r="S119" t="str">
            <v>CEO</v>
          </cell>
          <cell r="T119">
            <v>873310</v>
          </cell>
          <cell r="U119">
            <v>5000</v>
          </cell>
          <cell r="V119" t="str">
            <v>OTH</v>
          </cell>
          <cell r="W119" t="str">
            <v>CEOOTH</v>
          </cell>
          <cell r="AB119" t="str">
            <v>ERR</v>
          </cell>
          <cell r="AC119" t="str">
            <v>ERR</v>
          </cell>
        </row>
        <row r="120">
          <cell r="A120" t="str">
            <v>CEO</v>
          </cell>
          <cell r="B120">
            <v>877020</v>
          </cell>
          <cell r="C120">
            <v>0</v>
          </cell>
          <cell r="D120" t="str">
            <v>OTH</v>
          </cell>
          <cell r="E120" t="str">
            <v>CEOOTH</v>
          </cell>
          <cell r="G120" t="str">
            <v>CEO</v>
          </cell>
          <cell r="H120">
            <v>877010</v>
          </cell>
          <cell r="I120">
            <v>0</v>
          </cell>
          <cell r="J120" t="str">
            <v>OTH</v>
          </cell>
          <cell r="K120" t="str">
            <v>CEOOTH</v>
          </cell>
          <cell r="O120">
            <v>50000</v>
          </cell>
          <cell r="Q120" t="str">
            <v>CEOOTH</v>
          </cell>
          <cell r="S120" t="str">
            <v>CEO</v>
          </cell>
          <cell r="T120">
            <v>873320</v>
          </cell>
          <cell r="U120">
            <v>50000</v>
          </cell>
          <cell r="V120" t="str">
            <v>OTH</v>
          </cell>
          <cell r="W120" t="str">
            <v>CEOOTH</v>
          </cell>
          <cell r="AB120" t="str">
            <v>ERR</v>
          </cell>
          <cell r="AC120" t="str">
            <v>ERR</v>
          </cell>
        </row>
        <row r="121">
          <cell r="A121" t="str">
            <v>CEO</v>
          </cell>
          <cell r="B121">
            <v>877200</v>
          </cell>
          <cell r="C121">
            <v>5.46</v>
          </cell>
          <cell r="D121" t="str">
            <v>OTH</v>
          </cell>
          <cell r="E121" t="str">
            <v>CEOOTH</v>
          </cell>
          <cell r="G121" t="str">
            <v>CEO</v>
          </cell>
          <cell r="H121">
            <v>877020</v>
          </cell>
          <cell r="I121">
            <v>0</v>
          </cell>
          <cell r="J121" t="str">
            <v>OTH</v>
          </cell>
          <cell r="K121" t="str">
            <v>CEOOTH</v>
          </cell>
          <cell r="O121">
            <v>0</v>
          </cell>
          <cell r="Q121" t="str">
            <v>CEOOTH</v>
          </cell>
          <cell r="S121" t="str">
            <v>CEO</v>
          </cell>
          <cell r="T121">
            <v>873380</v>
          </cell>
          <cell r="U121">
            <v>0</v>
          </cell>
          <cell r="V121" t="str">
            <v>OTH</v>
          </cell>
          <cell r="W121" t="str">
            <v>CEOOTH</v>
          </cell>
          <cell r="AB121" t="str">
            <v>ERR</v>
          </cell>
          <cell r="AC121" t="str">
            <v>ERR</v>
          </cell>
        </row>
        <row r="122">
          <cell r="A122" t="str">
            <v>CEO</v>
          </cell>
          <cell r="B122">
            <v>877230</v>
          </cell>
          <cell r="C122">
            <v>0</v>
          </cell>
          <cell r="D122" t="str">
            <v>OTH</v>
          </cell>
          <cell r="E122" t="str">
            <v>CEOOTH</v>
          </cell>
          <cell r="G122" t="str">
            <v>CEO</v>
          </cell>
          <cell r="H122">
            <v>877200</v>
          </cell>
          <cell r="I122">
            <v>0</v>
          </cell>
          <cell r="J122" t="str">
            <v>OTH</v>
          </cell>
          <cell r="K122" t="str">
            <v>CEOOTH</v>
          </cell>
          <cell r="O122">
            <v>0</v>
          </cell>
          <cell r="Q122" t="str">
            <v>CEOOTH</v>
          </cell>
          <cell r="S122" t="str">
            <v>CEO</v>
          </cell>
          <cell r="T122">
            <v>873500</v>
          </cell>
          <cell r="U122">
            <v>0</v>
          </cell>
          <cell r="V122" t="str">
            <v>OTH</v>
          </cell>
          <cell r="W122" t="str">
            <v>CEOOTH</v>
          </cell>
          <cell r="AB122" t="str">
            <v>ERR</v>
          </cell>
          <cell r="AC122" t="str">
            <v>ERR</v>
          </cell>
        </row>
        <row r="123">
          <cell r="A123" t="str">
            <v>CEO</v>
          </cell>
          <cell r="B123">
            <v>877240</v>
          </cell>
          <cell r="C123">
            <v>0</v>
          </cell>
          <cell r="D123" t="str">
            <v>OTH</v>
          </cell>
          <cell r="E123" t="str">
            <v>CEOOTH</v>
          </cell>
          <cell r="G123" t="str">
            <v>CEO</v>
          </cell>
          <cell r="H123">
            <v>877230</v>
          </cell>
          <cell r="I123">
            <v>0</v>
          </cell>
          <cell r="J123" t="str">
            <v>OTH</v>
          </cell>
          <cell r="K123" t="str">
            <v>CEOOTH</v>
          </cell>
          <cell r="O123">
            <v>0</v>
          </cell>
          <cell r="Q123" t="str">
            <v>CEOOTH</v>
          </cell>
          <cell r="S123" t="str">
            <v>CEO</v>
          </cell>
          <cell r="T123">
            <v>873550</v>
          </cell>
          <cell r="U123">
            <v>0</v>
          </cell>
          <cell r="V123" t="str">
            <v>OTH</v>
          </cell>
          <cell r="W123" t="str">
            <v>CEOOTH</v>
          </cell>
          <cell r="AB123" t="str">
            <v>ERR</v>
          </cell>
          <cell r="AC123" t="str">
            <v>ERR</v>
          </cell>
        </row>
        <row r="124">
          <cell r="A124" t="str">
            <v>CEO</v>
          </cell>
          <cell r="B124">
            <v>877260</v>
          </cell>
          <cell r="C124">
            <v>0</v>
          </cell>
          <cell r="D124" t="str">
            <v>OTH</v>
          </cell>
          <cell r="E124" t="str">
            <v>CEOOTH</v>
          </cell>
          <cell r="G124" t="str">
            <v>CEO</v>
          </cell>
          <cell r="H124">
            <v>877270</v>
          </cell>
          <cell r="I124">
            <v>0</v>
          </cell>
          <cell r="J124" t="str">
            <v>OTH</v>
          </cell>
          <cell r="K124" t="str">
            <v>CEOOTH</v>
          </cell>
          <cell r="O124">
            <v>0</v>
          </cell>
          <cell r="Q124" t="str">
            <v>CEOENT</v>
          </cell>
          <cell r="S124" t="str">
            <v>CEO</v>
          </cell>
          <cell r="T124">
            <v>873600</v>
          </cell>
          <cell r="U124">
            <v>0</v>
          </cell>
          <cell r="V124" t="str">
            <v>ENT</v>
          </cell>
          <cell r="W124" t="str">
            <v>CEOENT</v>
          </cell>
          <cell r="AB124" t="str">
            <v>ERR</v>
          </cell>
          <cell r="AC124" t="str">
            <v>ERR</v>
          </cell>
        </row>
        <row r="125">
          <cell r="A125" t="str">
            <v>CEO</v>
          </cell>
          <cell r="B125">
            <v>877270</v>
          </cell>
          <cell r="C125">
            <v>0</v>
          </cell>
          <cell r="D125" t="str">
            <v>OTH</v>
          </cell>
          <cell r="E125" t="str">
            <v>CEOOTH</v>
          </cell>
          <cell r="G125" t="str">
            <v>CEO</v>
          </cell>
          <cell r="H125">
            <v>879120</v>
          </cell>
          <cell r="I125">
            <v>0</v>
          </cell>
          <cell r="J125" t="str">
            <v>OTH</v>
          </cell>
          <cell r="K125" t="str">
            <v>CEOOTH</v>
          </cell>
          <cell r="O125">
            <v>850000</v>
          </cell>
          <cell r="Q125" t="str">
            <v>CEOINS</v>
          </cell>
          <cell r="S125" t="str">
            <v>CEO</v>
          </cell>
          <cell r="T125">
            <v>874000</v>
          </cell>
          <cell r="U125">
            <v>850000</v>
          </cell>
          <cell r="V125" t="str">
            <v>INS</v>
          </cell>
          <cell r="W125" t="str">
            <v>CEOINS</v>
          </cell>
          <cell r="AB125" t="str">
            <v>ERR</v>
          </cell>
          <cell r="AC125" t="str">
            <v>ERR</v>
          </cell>
        </row>
        <row r="126">
          <cell r="A126" t="str">
            <v>CEO</v>
          </cell>
          <cell r="B126">
            <v>878012</v>
          </cell>
          <cell r="C126">
            <v>-4073.32</v>
          </cell>
          <cell r="D126" t="str">
            <v>ICH</v>
          </cell>
          <cell r="E126" t="str">
            <v>CEOICH</v>
          </cell>
          <cell r="G126" t="str">
            <v>CEO</v>
          </cell>
          <cell r="H126">
            <v>881048</v>
          </cell>
          <cell r="I126">
            <v>0</v>
          </cell>
          <cell r="J126" t="str">
            <v>ICH</v>
          </cell>
          <cell r="K126" t="str">
            <v>CEOICH</v>
          </cell>
          <cell r="O126">
            <v>118758</v>
          </cell>
          <cell r="Q126" t="str">
            <v>CEOGST</v>
          </cell>
          <cell r="S126" t="str">
            <v>CEO</v>
          </cell>
          <cell r="T126">
            <v>874100</v>
          </cell>
          <cell r="U126">
            <v>118758</v>
          </cell>
          <cell r="V126" t="str">
            <v>GST</v>
          </cell>
          <cell r="W126" t="str">
            <v>CEOGST</v>
          </cell>
          <cell r="AB126" t="str">
            <v>ERR</v>
          </cell>
          <cell r="AC126" t="str">
            <v>ERR</v>
          </cell>
        </row>
        <row r="127">
          <cell r="A127" t="str">
            <v>CEO</v>
          </cell>
          <cell r="B127">
            <v>879120</v>
          </cell>
          <cell r="C127">
            <v>9370.3700000000008</v>
          </cell>
          <cell r="D127" t="str">
            <v>OTH</v>
          </cell>
          <cell r="E127" t="str">
            <v>CEOOTH</v>
          </cell>
          <cell r="G127" t="str">
            <v>CEO</v>
          </cell>
          <cell r="H127">
            <v>881091</v>
          </cell>
          <cell r="I127">
            <v>0</v>
          </cell>
          <cell r="J127" t="str">
            <v>BUS</v>
          </cell>
          <cell r="K127" t="str">
            <v>CEOBUS</v>
          </cell>
          <cell r="O127">
            <v>0</v>
          </cell>
          <cell r="Q127" t="str">
            <v>CEOGST</v>
          </cell>
          <cell r="S127" t="str">
            <v>CEO</v>
          </cell>
          <cell r="T127">
            <v>874130</v>
          </cell>
          <cell r="U127">
            <v>0</v>
          </cell>
          <cell r="V127" t="str">
            <v>GST</v>
          </cell>
          <cell r="W127" t="str">
            <v>CEOGST</v>
          </cell>
          <cell r="AB127" t="str">
            <v>ERR</v>
          </cell>
          <cell r="AC127" t="str">
            <v>ERR</v>
          </cell>
        </row>
        <row r="128">
          <cell r="A128" t="str">
            <v>CEO</v>
          </cell>
          <cell r="B128">
            <v>881016</v>
          </cell>
          <cell r="C128">
            <v>36335.29</v>
          </cell>
          <cell r="D128" t="str">
            <v>BUS</v>
          </cell>
          <cell r="E128" t="str">
            <v>CEOBUS</v>
          </cell>
          <cell r="G128" t="str">
            <v>CEO</v>
          </cell>
          <cell r="H128">
            <v>881092</v>
          </cell>
          <cell r="I128">
            <v>0</v>
          </cell>
          <cell r="J128" t="str">
            <v>BUS</v>
          </cell>
          <cell r="K128" t="str">
            <v>CEOBUS</v>
          </cell>
          <cell r="O128">
            <v>0</v>
          </cell>
          <cell r="Q128" t="str">
            <v>CEORNT</v>
          </cell>
          <cell r="S128" t="str">
            <v>CEO</v>
          </cell>
          <cell r="T128">
            <v>875000</v>
          </cell>
          <cell r="U128">
            <v>0</v>
          </cell>
          <cell r="V128" t="str">
            <v>RNT</v>
          </cell>
          <cell r="W128" t="str">
            <v>CEORNT</v>
          </cell>
          <cell r="AB128" t="str">
            <v>ERR</v>
          </cell>
          <cell r="AC128" t="str">
            <v>ERR</v>
          </cell>
        </row>
        <row r="129">
          <cell r="A129" t="str">
            <v>CEO</v>
          </cell>
          <cell r="B129">
            <v>881048</v>
          </cell>
          <cell r="C129">
            <v>0</v>
          </cell>
          <cell r="D129" t="str">
            <v>ICH</v>
          </cell>
          <cell r="E129" t="str">
            <v>CEOICH</v>
          </cell>
          <cell r="G129" t="str">
            <v>CEO</v>
          </cell>
          <cell r="H129">
            <v>883020</v>
          </cell>
          <cell r="I129">
            <v>0</v>
          </cell>
          <cell r="J129" t="str">
            <v>BUS</v>
          </cell>
          <cell r="K129" t="str">
            <v>CEOBUS</v>
          </cell>
          <cell r="O129">
            <v>0</v>
          </cell>
          <cell r="Q129" t="str">
            <v>CEOPRI</v>
          </cell>
          <cell r="S129" t="str">
            <v>CEO</v>
          </cell>
          <cell r="T129">
            <v>876000</v>
          </cell>
          <cell r="U129">
            <v>0</v>
          </cell>
          <cell r="V129" t="str">
            <v>PRI</v>
          </cell>
          <cell r="W129" t="str">
            <v>CEOPRI</v>
          </cell>
          <cell r="AB129" t="str">
            <v>ERR</v>
          </cell>
          <cell r="AC129" t="str">
            <v>ERR</v>
          </cell>
        </row>
        <row r="130">
          <cell r="A130" t="str">
            <v>CEO</v>
          </cell>
          <cell r="B130">
            <v>881091</v>
          </cell>
          <cell r="C130">
            <v>0</v>
          </cell>
          <cell r="D130" t="str">
            <v>BUS</v>
          </cell>
          <cell r="E130" t="str">
            <v>CEOBUS</v>
          </cell>
          <cell r="G130" t="str">
            <v>CEO</v>
          </cell>
          <cell r="H130">
            <v>887000</v>
          </cell>
          <cell r="I130">
            <v>0</v>
          </cell>
          <cell r="J130" t="str">
            <v>BUS</v>
          </cell>
          <cell r="K130" t="str">
            <v>CEOBUS</v>
          </cell>
          <cell r="O130">
            <v>0</v>
          </cell>
          <cell r="Q130" t="str">
            <v>CEOPRI</v>
          </cell>
          <cell r="S130" t="str">
            <v>CEO</v>
          </cell>
          <cell r="T130">
            <v>876080</v>
          </cell>
          <cell r="U130">
            <v>0</v>
          </cell>
          <cell r="V130" t="str">
            <v>PRI</v>
          </cell>
          <cell r="W130" t="str">
            <v>CEOPRI</v>
          </cell>
          <cell r="AB130" t="str">
            <v>ERR</v>
          </cell>
          <cell r="AC130" t="str">
            <v>ERR</v>
          </cell>
        </row>
        <row r="131">
          <cell r="A131" t="str">
            <v>CEO</v>
          </cell>
          <cell r="B131">
            <v>881092</v>
          </cell>
          <cell r="C131">
            <v>0</v>
          </cell>
          <cell r="D131" t="str">
            <v>BUS</v>
          </cell>
          <cell r="E131" t="str">
            <v>CEOBUS</v>
          </cell>
          <cell r="G131" t="str">
            <v>CEO</v>
          </cell>
          <cell r="H131">
            <v>893100</v>
          </cell>
          <cell r="I131">
            <v>0</v>
          </cell>
          <cell r="J131" t="str">
            <v>RNN</v>
          </cell>
          <cell r="K131" t="str">
            <v>CEORNN</v>
          </cell>
          <cell r="O131">
            <v>25000</v>
          </cell>
          <cell r="Q131" t="str">
            <v>CEOPRI</v>
          </cell>
          <cell r="S131" t="str">
            <v>CEO</v>
          </cell>
          <cell r="T131">
            <v>876500</v>
          </cell>
          <cell r="U131">
            <v>25000</v>
          </cell>
          <cell r="V131" t="str">
            <v>PRI</v>
          </cell>
          <cell r="W131" t="str">
            <v>CEOPRI</v>
          </cell>
          <cell r="AB131" t="str">
            <v>ERR</v>
          </cell>
          <cell r="AC131" t="str">
            <v>ERR</v>
          </cell>
        </row>
        <row r="132">
          <cell r="A132" t="str">
            <v>CEO</v>
          </cell>
          <cell r="B132">
            <v>881096</v>
          </cell>
          <cell r="C132">
            <v>-21226.1</v>
          </cell>
          <cell r="D132" t="str">
            <v>ICH</v>
          </cell>
          <cell r="E132" t="str">
            <v>CEOICH</v>
          </cell>
          <cell r="G132" t="str">
            <v>CEO</v>
          </cell>
          <cell r="H132">
            <v>896025</v>
          </cell>
          <cell r="I132">
            <v>0</v>
          </cell>
          <cell r="J132" t="str">
            <v>ICH</v>
          </cell>
          <cell r="K132" t="str">
            <v>CEOICH</v>
          </cell>
          <cell r="O132">
            <v>0</v>
          </cell>
          <cell r="Q132" t="str">
            <v>CEOOTH</v>
          </cell>
          <cell r="S132" t="str">
            <v>CEO</v>
          </cell>
          <cell r="T132">
            <v>877010</v>
          </cell>
          <cell r="U132">
            <v>0</v>
          </cell>
          <cell r="V132" t="str">
            <v>OTH</v>
          </cell>
          <cell r="W132" t="str">
            <v>CEOOTH</v>
          </cell>
          <cell r="AB132" t="str">
            <v>ERR</v>
          </cell>
          <cell r="AC132" t="str">
            <v>ERR</v>
          </cell>
        </row>
        <row r="133">
          <cell r="A133" t="str">
            <v>CEO</v>
          </cell>
          <cell r="B133">
            <v>882030</v>
          </cell>
          <cell r="C133">
            <v>0</v>
          </cell>
          <cell r="D133" t="str">
            <v>BUS</v>
          </cell>
          <cell r="E133" t="str">
            <v>CEOBUS</v>
          </cell>
          <cell r="G133" t="str">
            <v>CEO</v>
          </cell>
          <cell r="H133">
            <v>896026</v>
          </cell>
          <cell r="I133">
            <v>0</v>
          </cell>
          <cell r="J133" t="str">
            <v>ICH</v>
          </cell>
          <cell r="K133" t="str">
            <v>CEOICH</v>
          </cell>
          <cell r="O133">
            <v>0</v>
          </cell>
          <cell r="Q133" t="str">
            <v>CEOOTH</v>
          </cell>
          <cell r="S133" t="str">
            <v>CEO</v>
          </cell>
          <cell r="T133">
            <v>877020</v>
          </cell>
          <cell r="U133">
            <v>0</v>
          </cell>
          <cell r="V133" t="str">
            <v>OTH</v>
          </cell>
          <cell r="W133" t="str">
            <v>CEOOTH</v>
          </cell>
          <cell r="AB133" t="str">
            <v>ERR</v>
          </cell>
          <cell r="AC133" t="str">
            <v>ERR</v>
          </cell>
        </row>
        <row r="134">
          <cell r="A134" t="str">
            <v>CEO</v>
          </cell>
          <cell r="B134">
            <v>883020</v>
          </cell>
          <cell r="C134">
            <v>0</v>
          </cell>
          <cell r="D134" t="str">
            <v>BUS</v>
          </cell>
          <cell r="E134" t="str">
            <v>CEOBUS</v>
          </cell>
          <cell r="G134" t="str">
            <v>CEO</v>
          </cell>
          <cell r="H134">
            <v>896400</v>
          </cell>
          <cell r="I134">
            <v>0</v>
          </cell>
          <cell r="J134" t="str">
            <v>NMC</v>
          </cell>
          <cell r="K134" t="str">
            <v>CEONMC</v>
          </cell>
          <cell r="O134">
            <v>0</v>
          </cell>
          <cell r="Q134" t="str">
            <v>CEOOTH</v>
          </cell>
          <cell r="S134" t="str">
            <v>CEO</v>
          </cell>
          <cell r="T134">
            <v>877200</v>
          </cell>
          <cell r="U134">
            <v>0</v>
          </cell>
          <cell r="V134" t="str">
            <v>OTH</v>
          </cell>
          <cell r="W134" t="str">
            <v>CEOOTH</v>
          </cell>
          <cell r="AB134" t="str">
            <v>ERR</v>
          </cell>
          <cell r="AC134" t="str">
            <v>ERR</v>
          </cell>
        </row>
        <row r="135">
          <cell r="A135" t="str">
            <v>CEO</v>
          </cell>
          <cell r="B135">
            <v>889065</v>
          </cell>
          <cell r="C135">
            <v>0</v>
          </cell>
          <cell r="D135" t="str">
            <v>BUS</v>
          </cell>
          <cell r="E135" t="str">
            <v>CEOBUS</v>
          </cell>
          <cell r="G135" t="str">
            <v>CEO</v>
          </cell>
          <cell r="H135">
            <v>896600</v>
          </cell>
          <cell r="I135">
            <v>0</v>
          </cell>
          <cell r="J135" t="str">
            <v>NMC</v>
          </cell>
          <cell r="K135" t="str">
            <v>CEONMC</v>
          </cell>
          <cell r="O135">
            <v>0</v>
          </cell>
          <cell r="Q135" t="str">
            <v>CEOOTH</v>
          </cell>
          <cell r="S135" t="str">
            <v>CEO</v>
          </cell>
          <cell r="T135">
            <v>877230</v>
          </cell>
          <cell r="U135">
            <v>0</v>
          </cell>
          <cell r="V135" t="str">
            <v>OTH</v>
          </cell>
          <cell r="W135" t="str">
            <v>CEOOTH</v>
          </cell>
          <cell r="AB135" t="str">
            <v>ERR</v>
          </cell>
          <cell r="AC135" t="str">
            <v>ERR</v>
          </cell>
        </row>
        <row r="136">
          <cell r="A136" t="str">
            <v>CEO</v>
          </cell>
          <cell r="B136">
            <v>889090</v>
          </cell>
          <cell r="C136">
            <v>0</v>
          </cell>
          <cell r="D136" t="str">
            <v>ICH</v>
          </cell>
          <cell r="E136" t="str">
            <v>CEOICH</v>
          </cell>
          <cell r="G136" t="str">
            <v>CEO</v>
          </cell>
          <cell r="H136">
            <v>896710</v>
          </cell>
          <cell r="I136">
            <v>0</v>
          </cell>
          <cell r="J136" t="str">
            <v>NMC</v>
          </cell>
          <cell r="K136" t="str">
            <v>CEONMC</v>
          </cell>
          <cell r="O136">
            <v>0</v>
          </cell>
          <cell r="Q136" t="str">
            <v>CEOOTH</v>
          </cell>
          <cell r="S136" t="str">
            <v>CEO</v>
          </cell>
          <cell r="T136">
            <v>877270</v>
          </cell>
          <cell r="U136">
            <v>0</v>
          </cell>
          <cell r="V136" t="str">
            <v>OTH</v>
          </cell>
          <cell r="W136" t="str">
            <v>CEOOTH</v>
          </cell>
          <cell r="AB136" t="str">
            <v>ERR</v>
          </cell>
          <cell r="AC136" t="str">
            <v>ERR</v>
          </cell>
        </row>
        <row r="137">
          <cell r="A137" t="str">
            <v>CEO</v>
          </cell>
          <cell r="B137">
            <v>891500</v>
          </cell>
          <cell r="C137">
            <v>133334</v>
          </cell>
          <cell r="D137" t="str">
            <v>ICH</v>
          </cell>
          <cell r="E137" t="str">
            <v>CEOICH</v>
          </cell>
          <cell r="G137" t="str">
            <v>CEO</v>
          </cell>
          <cell r="H137">
            <v>896850</v>
          </cell>
          <cell r="I137">
            <v>0</v>
          </cell>
          <cell r="J137" t="str">
            <v>ICH</v>
          </cell>
          <cell r="K137" t="str">
            <v>CEOICH</v>
          </cell>
          <cell r="O137">
            <v>0</v>
          </cell>
          <cell r="Q137" t="str">
            <v>CEOOTH</v>
          </cell>
          <cell r="S137" t="str">
            <v>CEO</v>
          </cell>
          <cell r="T137">
            <v>879120</v>
          </cell>
          <cell r="U137">
            <v>0</v>
          </cell>
          <cell r="V137" t="str">
            <v>OTH</v>
          </cell>
          <cell r="W137" t="str">
            <v>CEOOTH</v>
          </cell>
          <cell r="AB137" t="str">
            <v>ERR</v>
          </cell>
          <cell r="AC137" t="str">
            <v>ERR</v>
          </cell>
        </row>
        <row r="138">
          <cell r="A138" t="str">
            <v>CEO</v>
          </cell>
          <cell r="B138">
            <v>894210</v>
          </cell>
          <cell r="C138">
            <v>0</v>
          </cell>
          <cell r="D138" t="str">
            <v>ICH</v>
          </cell>
          <cell r="E138" t="str">
            <v>CEOICH</v>
          </cell>
          <cell r="G138" t="str">
            <v>CEO</v>
          </cell>
          <cell r="H138">
            <v>897130</v>
          </cell>
          <cell r="I138">
            <v>0</v>
          </cell>
          <cell r="J138" t="str">
            <v>ICH</v>
          </cell>
          <cell r="K138" t="str">
            <v>CEOICH</v>
          </cell>
          <cell r="O138">
            <v>0</v>
          </cell>
          <cell r="Q138" t="str">
            <v>CEOICH</v>
          </cell>
          <cell r="S138" t="str">
            <v>CEO</v>
          </cell>
          <cell r="T138">
            <v>881048</v>
          </cell>
          <cell r="U138">
            <v>0</v>
          </cell>
          <cell r="V138" t="str">
            <v>ICH</v>
          </cell>
          <cell r="W138" t="str">
            <v>CEOICH</v>
          </cell>
          <cell r="AB138" t="str">
            <v>ERR</v>
          </cell>
          <cell r="AC138" t="str">
            <v>ERR</v>
          </cell>
        </row>
        <row r="139">
          <cell r="A139" t="str">
            <v>CEO</v>
          </cell>
          <cell r="B139">
            <v>896003</v>
          </cell>
          <cell r="C139">
            <v>0</v>
          </cell>
          <cell r="D139" t="str">
            <v>ICH</v>
          </cell>
          <cell r="E139" t="str">
            <v>CEOICH</v>
          </cell>
          <cell r="G139" t="str">
            <v>CEO</v>
          </cell>
          <cell r="H139">
            <v>897140</v>
          </cell>
          <cell r="I139">
            <v>0</v>
          </cell>
          <cell r="J139" t="str">
            <v>ICH</v>
          </cell>
          <cell r="K139" t="str">
            <v>CEOICH</v>
          </cell>
          <cell r="O139">
            <v>0</v>
          </cell>
          <cell r="Q139" t="str">
            <v>CEOBUS</v>
          </cell>
          <cell r="S139" t="str">
            <v>CEO</v>
          </cell>
          <cell r="T139">
            <v>881091</v>
          </cell>
          <cell r="U139">
            <v>0</v>
          </cell>
          <cell r="V139" t="str">
            <v>BUS</v>
          </cell>
          <cell r="W139" t="str">
            <v>CEOBUS</v>
          </cell>
          <cell r="AB139" t="str">
            <v>ERR</v>
          </cell>
          <cell r="AC139" t="str">
            <v>ERR</v>
          </cell>
        </row>
        <row r="140">
          <cell r="A140" t="str">
            <v>CEO</v>
          </cell>
          <cell r="B140">
            <v>896200</v>
          </cell>
          <cell r="C140">
            <v>0</v>
          </cell>
          <cell r="D140" t="str">
            <v>NMC</v>
          </cell>
          <cell r="E140" t="str">
            <v>CEONMC</v>
          </cell>
          <cell r="G140" t="str">
            <v>CEO</v>
          </cell>
          <cell r="H140">
            <v>897230</v>
          </cell>
          <cell r="I140">
            <v>0</v>
          </cell>
          <cell r="J140" t="str">
            <v>ICH</v>
          </cell>
          <cell r="K140" t="str">
            <v>CEOICH</v>
          </cell>
          <cell r="O140">
            <v>0</v>
          </cell>
          <cell r="Q140" t="str">
            <v>CEOBUS</v>
          </cell>
          <cell r="S140" t="str">
            <v>CEO</v>
          </cell>
          <cell r="T140">
            <v>881092</v>
          </cell>
          <cell r="U140">
            <v>0</v>
          </cell>
          <cell r="V140" t="str">
            <v>BUS</v>
          </cell>
          <cell r="W140" t="str">
            <v>CEOBUS</v>
          </cell>
          <cell r="AB140" t="str">
            <v>ERR</v>
          </cell>
          <cell r="AC140" t="str">
            <v>ERR</v>
          </cell>
        </row>
        <row r="141">
          <cell r="A141" t="str">
            <v>CEO</v>
          </cell>
          <cell r="B141">
            <v>896300</v>
          </cell>
          <cell r="C141">
            <v>0</v>
          </cell>
          <cell r="D141" t="str">
            <v>NMC</v>
          </cell>
          <cell r="E141" t="str">
            <v>CEONMC</v>
          </cell>
          <cell r="G141" t="str">
            <v>CEO</v>
          </cell>
          <cell r="H141">
            <v>897240</v>
          </cell>
          <cell r="I141">
            <v>0</v>
          </cell>
          <cell r="J141" t="str">
            <v>ICH</v>
          </cell>
          <cell r="K141" t="str">
            <v>CEOICH</v>
          </cell>
          <cell r="O141">
            <v>0</v>
          </cell>
          <cell r="Q141" t="str">
            <v>CEOBUS</v>
          </cell>
          <cell r="S141" t="str">
            <v>CEO</v>
          </cell>
          <cell r="T141">
            <v>883020</v>
          </cell>
          <cell r="U141">
            <v>0</v>
          </cell>
          <cell r="V141" t="str">
            <v>BUS</v>
          </cell>
          <cell r="W141" t="str">
            <v>CEOBUS</v>
          </cell>
          <cell r="AB141" t="str">
            <v>ERR</v>
          </cell>
          <cell r="AC141" t="str">
            <v>ERR</v>
          </cell>
        </row>
        <row r="142">
          <cell r="A142" t="str">
            <v>CEO</v>
          </cell>
          <cell r="B142">
            <v>896400</v>
          </cell>
          <cell r="C142">
            <v>0</v>
          </cell>
          <cell r="D142" t="str">
            <v>NMC</v>
          </cell>
          <cell r="E142" t="str">
            <v>CEONMC</v>
          </cell>
          <cell r="G142" t="str">
            <v>CEO</v>
          </cell>
          <cell r="H142">
            <v>897245</v>
          </cell>
          <cell r="I142">
            <v>0</v>
          </cell>
          <cell r="J142" t="str">
            <v>ICH</v>
          </cell>
          <cell r="K142" t="str">
            <v>CEOICH</v>
          </cell>
          <cell r="O142">
            <v>0</v>
          </cell>
          <cell r="Q142" t="str">
            <v>CEOBUS</v>
          </cell>
          <cell r="S142" t="str">
            <v>CEO</v>
          </cell>
          <cell r="T142">
            <v>887000</v>
          </cell>
          <cell r="U142">
            <v>0</v>
          </cell>
          <cell r="V142" t="str">
            <v>BUS</v>
          </cell>
          <cell r="W142" t="str">
            <v>CEOBUS</v>
          </cell>
          <cell r="AB142" t="str">
            <v>ERR</v>
          </cell>
          <cell r="AC142" t="str">
            <v>ERR</v>
          </cell>
        </row>
        <row r="143">
          <cell r="A143" t="str">
            <v>CEO</v>
          </cell>
          <cell r="B143">
            <v>896710</v>
          </cell>
          <cell r="C143">
            <v>0</v>
          </cell>
          <cell r="D143" t="str">
            <v>NMC</v>
          </cell>
          <cell r="E143" t="str">
            <v>CEONMC</v>
          </cell>
          <cell r="G143" t="str">
            <v>CEO</v>
          </cell>
          <cell r="H143">
            <v>897250</v>
          </cell>
          <cell r="I143">
            <v>0</v>
          </cell>
          <cell r="J143" t="str">
            <v>ICH</v>
          </cell>
          <cell r="K143" t="str">
            <v>CEOICH</v>
          </cell>
          <cell r="O143">
            <v>0</v>
          </cell>
          <cell r="Q143" t="str">
            <v>CEORNN</v>
          </cell>
          <cell r="S143" t="str">
            <v>CEO</v>
          </cell>
          <cell r="T143">
            <v>893100</v>
          </cell>
          <cell r="U143">
            <v>0</v>
          </cell>
          <cell r="V143" t="str">
            <v>RNN</v>
          </cell>
          <cell r="W143" t="str">
            <v>CEORNN</v>
          </cell>
          <cell r="AB143" t="str">
            <v>ERR</v>
          </cell>
          <cell r="AC143" t="str">
            <v>ERR</v>
          </cell>
        </row>
        <row r="144">
          <cell r="A144" t="str">
            <v>CEO</v>
          </cell>
          <cell r="B144">
            <v>896850</v>
          </cell>
          <cell r="C144">
            <v>0</v>
          </cell>
          <cell r="D144" t="str">
            <v>ICH</v>
          </cell>
          <cell r="E144" t="str">
            <v>CEOICH</v>
          </cell>
          <cell r="G144" t="str">
            <v>CEO</v>
          </cell>
          <cell r="H144">
            <v>897265</v>
          </cell>
          <cell r="I144">
            <v>0</v>
          </cell>
          <cell r="J144" t="str">
            <v>ICH</v>
          </cell>
          <cell r="K144" t="str">
            <v>CEOICH</v>
          </cell>
          <cell r="O144">
            <v>0</v>
          </cell>
          <cell r="Q144" t="str">
            <v>CEOICH</v>
          </cell>
          <cell r="S144" t="str">
            <v>CEO</v>
          </cell>
          <cell r="T144">
            <v>894210</v>
          </cell>
          <cell r="U144">
            <v>0</v>
          </cell>
          <cell r="V144" t="str">
            <v>ICH</v>
          </cell>
          <cell r="W144" t="str">
            <v>CEOICH</v>
          </cell>
          <cell r="AB144" t="str">
            <v>ERR</v>
          </cell>
          <cell r="AC144" t="str">
            <v>ERR</v>
          </cell>
        </row>
        <row r="145">
          <cell r="A145" t="str">
            <v>CEO</v>
          </cell>
          <cell r="B145">
            <v>896950</v>
          </cell>
          <cell r="C145">
            <v>0</v>
          </cell>
          <cell r="D145" t="str">
            <v>ICH</v>
          </cell>
          <cell r="E145" t="str">
            <v>CEOICH</v>
          </cell>
          <cell r="G145" t="str">
            <v>CEO</v>
          </cell>
          <cell r="H145">
            <v>897320</v>
          </cell>
          <cell r="I145">
            <v>0</v>
          </cell>
          <cell r="J145" t="str">
            <v>ICH</v>
          </cell>
          <cell r="K145" t="str">
            <v>CEOICH</v>
          </cell>
          <cell r="O145">
            <v>0</v>
          </cell>
          <cell r="Q145" t="str">
            <v>CEOICH</v>
          </cell>
          <cell r="S145" t="str">
            <v>CEO</v>
          </cell>
          <cell r="T145">
            <v>896025</v>
          </cell>
          <cell r="U145">
            <v>0</v>
          </cell>
          <cell r="V145" t="str">
            <v>ICH</v>
          </cell>
          <cell r="W145" t="str">
            <v>CEOICH</v>
          </cell>
          <cell r="AB145" t="str">
            <v>ERR</v>
          </cell>
          <cell r="AC145" t="str">
            <v>ERR</v>
          </cell>
        </row>
        <row r="146">
          <cell r="A146" t="str">
            <v>CEO</v>
          </cell>
          <cell r="B146">
            <v>897210</v>
          </cell>
          <cell r="C146">
            <v>0</v>
          </cell>
          <cell r="D146" t="str">
            <v>ICH</v>
          </cell>
          <cell r="E146" t="str">
            <v>CEOICH</v>
          </cell>
          <cell r="G146" t="str">
            <v>CEO</v>
          </cell>
          <cell r="H146">
            <v>897420</v>
          </cell>
          <cell r="I146">
            <v>0</v>
          </cell>
          <cell r="J146" t="str">
            <v>ICH</v>
          </cell>
          <cell r="K146" t="str">
            <v>CEOICH</v>
          </cell>
          <cell r="O146">
            <v>0</v>
          </cell>
          <cell r="Q146" t="str">
            <v>CEOICH</v>
          </cell>
          <cell r="S146" t="str">
            <v>CEO</v>
          </cell>
          <cell r="T146">
            <v>896026</v>
          </cell>
          <cell r="U146">
            <v>0</v>
          </cell>
          <cell r="V146" t="str">
            <v>ICH</v>
          </cell>
          <cell r="W146" t="str">
            <v>CEOICH</v>
          </cell>
          <cell r="AB146" t="str">
            <v>ERR</v>
          </cell>
          <cell r="AC146" t="str">
            <v>ERR</v>
          </cell>
        </row>
        <row r="147">
          <cell r="A147" t="str">
            <v>CEO</v>
          </cell>
          <cell r="B147">
            <v>897240</v>
          </cell>
          <cell r="C147">
            <v>0</v>
          </cell>
          <cell r="D147" t="str">
            <v>ICH</v>
          </cell>
          <cell r="E147" t="str">
            <v>CEOICH</v>
          </cell>
          <cell r="G147" t="str">
            <v>CEO</v>
          </cell>
          <cell r="H147">
            <v>897424</v>
          </cell>
          <cell r="I147">
            <v>0</v>
          </cell>
          <cell r="J147" t="str">
            <v>ICH</v>
          </cell>
          <cell r="K147" t="str">
            <v>CEOICH</v>
          </cell>
          <cell r="O147">
            <v>0</v>
          </cell>
          <cell r="Q147" t="str">
            <v>CEONMC</v>
          </cell>
          <cell r="S147" t="str">
            <v>CEO</v>
          </cell>
          <cell r="T147">
            <v>896400</v>
          </cell>
          <cell r="U147">
            <v>0</v>
          </cell>
          <cell r="V147" t="str">
            <v>NMC</v>
          </cell>
          <cell r="W147" t="str">
            <v>CEONMC</v>
          </cell>
          <cell r="AB147" t="str">
            <v>ERR</v>
          </cell>
          <cell r="AC147" t="str">
            <v>ERR</v>
          </cell>
        </row>
        <row r="148">
          <cell r="A148" t="str">
            <v>CEO</v>
          </cell>
          <cell r="B148">
            <v>897245</v>
          </cell>
          <cell r="C148">
            <v>0</v>
          </cell>
          <cell r="D148" t="str">
            <v>ICH</v>
          </cell>
          <cell r="E148" t="str">
            <v>CEOICH</v>
          </cell>
          <cell r="G148" t="str">
            <v>CEO</v>
          </cell>
          <cell r="H148">
            <v>897460</v>
          </cell>
          <cell r="I148">
            <v>0</v>
          </cell>
          <cell r="J148" t="str">
            <v>ICH</v>
          </cell>
          <cell r="K148" t="str">
            <v>CEOICH</v>
          </cell>
          <cell r="O148">
            <v>0</v>
          </cell>
          <cell r="Q148" t="str">
            <v>CEONMC</v>
          </cell>
          <cell r="S148" t="str">
            <v>CEO</v>
          </cell>
          <cell r="T148">
            <v>896600</v>
          </cell>
          <cell r="U148">
            <v>0</v>
          </cell>
          <cell r="V148" t="str">
            <v>NMC</v>
          </cell>
          <cell r="W148" t="str">
            <v>CEONMC</v>
          </cell>
          <cell r="AB148" t="str">
            <v>ERR</v>
          </cell>
          <cell r="AC148" t="str">
            <v>ERR</v>
          </cell>
        </row>
        <row r="149">
          <cell r="A149" t="str">
            <v>CEO</v>
          </cell>
          <cell r="B149">
            <v>897250</v>
          </cell>
          <cell r="C149">
            <v>-384517.08</v>
          </cell>
          <cell r="D149" t="str">
            <v>ICH</v>
          </cell>
          <cell r="E149" t="str">
            <v>CEOICH</v>
          </cell>
          <cell r="G149" t="str">
            <v>CEO</v>
          </cell>
          <cell r="H149">
            <v>897470</v>
          </cell>
          <cell r="I149">
            <v>0</v>
          </cell>
          <cell r="J149" t="str">
            <v>ICH</v>
          </cell>
          <cell r="K149" t="str">
            <v>CEOICH</v>
          </cell>
          <cell r="O149">
            <v>0</v>
          </cell>
          <cell r="Q149" t="str">
            <v>CEONMC</v>
          </cell>
          <cell r="S149" t="str">
            <v>CEO</v>
          </cell>
          <cell r="T149">
            <v>896710</v>
          </cell>
          <cell r="U149">
            <v>0</v>
          </cell>
          <cell r="V149" t="str">
            <v>NMC</v>
          </cell>
          <cell r="W149" t="str">
            <v>CEONMC</v>
          </cell>
          <cell r="AB149" t="str">
            <v>ERR</v>
          </cell>
          <cell r="AC149" t="str">
            <v>ERR</v>
          </cell>
        </row>
        <row r="150">
          <cell r="A150" t="str">
            <v>CEO</v>
          </cell>
          <cell r="B150">
            <v>897265</v>
          </cell>
          <cell r="C150">
            <v>5.78</v>
          </cell>
          <cell r="D150" t="str">
            <v>ICH</v>
          </cell>
          <cell r="E150" t="str">
            <v>CEOICH</v>
          </cell>
          <cell r="G150" t="str">
            <v>CEO</v>
          </cell>
          <cell r="H150">
            <v>897500</v>
          </cell>
          <cell r="I150">
            <v>0</v>
          </cell>
          <cell r="J150" t="str">
            <v>BUS</v>
          </cell>
          <cell r="K150" t="str">
            <v>CEOBUS</v>
          </cell>
          <cell r="O150">
            <v>0</v>
          </cell>
          <cell r="Q150" t="str">
            <v>CEOICH</v>
          </cell>
          <cell r="S150" t="str">
            <v>CEO</v>
          </cell>
          <cell r="T150">
            <v>896850</v>
          </cell>
          <cell r="U150">
            <v>0</v>
          </cell>
          <cell r="V150" t="str">
            <v>ICH</v>
          </cell>
          <cell r="W150" t="str">
            <v>CEOICH</v>
          </cell>
          <cell r="AB150" t="str">
            <v>ERR</v>
          </cell>
          <cell r="AC150" t="str">
            <v>ERR</v>
          </cell>
        </row>
        <row r="151">
          <cell r="A151" t="str">
            <v>CEO</v>
          </cell>
          <cell r="B151">
            <v>897300</v>
          </cell>
          <cell r="C151">
            <v>614661.62</v>
          </cell>
          <cell r="D151" t="str">
            <v>RNN</v>
          </cell>
          <cell r="E151" t="str">
            <v>CEORNN</v>
          </cell>
          <cell r="G151" t="str">
            <v>CEO</v>
          </cell>
          <cell r="H151">
            <v>897630</v>
          </cell>
          <cell r="I151">
            <v>0</v>
          </cell>
          <cell r="J151" t="str">
            <v>ICH</v>
          </cell>
          <cell r="K151" t="str">
            <v>CEOICH</v>
          </cell>
          <cell r="O151">
            <v>0</v>
          </cell>
          <cell r="Q151" t="str">
            <v>CEOICH</v>
          </cell>
          <cell r="S151" t="str">
            <v>CEO</v>
          </cell>
          <cell r="T151">
            <v>897130</v>
          </cell>
          <cell r="U151">
            <v>0</v>
          </cell>
          <cell r="V151" t="str">
            <v>ICH</v>
          </cell>
          <cell r="W151" t="str">
            <v>CEOICH</v>
          </cell>
          <cell r="AB151" t="str">
            <v>ERR</v>
          </cell>
          <cell r="AC151" t="str">
            <v>ERR</v>
          </cell>
        </row>
        <row r="152">
          <cell r="A152" t="str">
            <v>CEO</v>
          </cell>
          <cell r="B152">
            <v>897320</v>
          </cell>
          <cell r="C152">
            <v>11920.15</v>
          </cell>
          <cell r="D152" t="str">
            <v>ICH</v>
          </cell>
          <cell r="E152" t="str">
            <v>CEOICH</v>
          </cell>
          <cell r="G152" t="str">
            <v>CEO</v>
          </cell>
          <cell r="H152">
            <v>897650</v>
          </cell>
          <cell r="I152">
            <v>0</v>
          </cell>
          <cell r="J152" t="str">
            <v>ICH</v>
          </cell>
          <cell r="K152" t="str">
            <v>CEOICH</v>
          </cell>
          <cell r="O152">
            <v>0</v>
          </cell>
          <cell r="Q152" t="str">
            <v>CEOICH</v>
          </cell>
          <cell r="S152" t="str">
            <v>CEO</v>
          </cell>
          <cell r="T152">
            <v>897140</v>
          </cell>
          <cell r="U152">
            <v>0</v>
          </cell>
          <cell r="V152" t="str">
            <v>ICH</v>
          </cell>
          <cell r="W152" t="str">
            <v>CEOICH</v>
          </cell>
          <cell r="AB152" t="str">
            <v>ERR</v>
          </cell>
          <cell r="AC152" t="str">
            <v>ERR</v>
          </cell>
        </row>
        <row r="153">
          <cell r="A153" t="str">
            <v>CEO</v>
          </cell>
          <cell r="B153">
            <v>897460</v>
          </cell>
          <cell r="C153">
            <v>0</v>
          </cell>
          <cell r="D153" t="str">
            <v>ICH</v>
          </cell>
          <cell r="E153" t="str">
            <v>CEOICH</v>
          </cell>
          <cell r="G153" t="str">
            <v>CEO</v>
          </cell>
          <cell r="H153">
            <v>897655</v>
          </cell>
          <cell r="I153">
            <v>0</v>
          </cell>
          <cell r="J153" t="str">
            <v>ICH</v>
          </cell>
          <cell r="K153" t="str">
            <v>CEOICH</v>
          </cell>
          <cell r="O153">
            <v>0</v>
          </cell>
          <cell r="Q153" t="str">
            <v>CEOICH</v>
          </cell>
          <cell r="S153" t="str">
            <v>CEO</v>
          </cell>
          <cell r="T153">
            <v>897230</v>
          </cell>
          <cell r="U153">
            <v>0</v>
          </cell>
          <cell r="V153" t="str">
            <v>ICH</v>
          </cell>
          <cell r="W153" t="str">
            <v>CEOICH</v>
          </cell>
          <cell r="AB153" t="str">
            <v>ERR</v>
          </cell>
          <cell r="AC153" t="str">
            <v>ERR</v>
          </cell>
        </row>
        <row r="154">
          <cell r="A154" t="str">
            <v>CEO</v>
          </cell>
          <cell r="B154">
            <v>897470</v>
          </cell>
          <cell r="C154">
            <v>0</v>
          </cell>
          <cell r="D154" t="str">
            <v>ICH</v>
          </cell>
          <cell r="E154" t="str">
            <v>CEOICH</v>
          </cell>
          <cell r="G154" t="str">
            <v>CEO</v>
          </cell>
          <cell r="H154">
            <v>897661</v>
          </cell>
          <cell r="I154">
            <v>0</v>
          </cell>
          <cell r="J154" t="str">
            <v>ICH</v>
          </cell>
          <cell r="K154" t="str">
            <v>CEOICH</v>
          </cell>
          <cell r="O154">
            <v>0</v>
          </cell>
          <cell r="Q154" t="str">
            <v>CEOICH</v>
          </cell>
          <cell r="S154" t="str">
            <v>CEO</v>
          </cell>
          <cell r="T154">
            <v>897240</v>
          </cell>
          <cell r="U154">
            <v>0</v>
          </cell>
          <cell r="V154" t="str">
            <v>ICH</v>
          </cell>
          <cell r="W154" t="str">
            <v>CEOICH</v>
          </cell>
          <cell r="AB154" t="str">
            <v>ERR</v>
          </cell>
          <cell r="AC154" t="str">
            <v>ERR</v>
          </cell>
        </row>
        <row r="155">
          <cell r="A155" t="str">
            <v>CEO</v>
          </cell>
          <cell r="B155">
            <v>897500</v>
          </cell>
          <cell r="C155">
            <v>0</v>
          </cell>
          <cell r="D155" t="str">
            <v>BUS</v>
          </cell>
          <cell r="E155" t="str">
            <v>CEOBUS</v>
          </cell>
          <cell r="G155" t="str">
            <v>CEO</v>
          </cell>
          <cell r="H155">
            <v>897662</v>
          </cell>
          <cell r="I155">
            <v>0</v>
          </cell>
          <cell r="J155" t="str">
            <v>ICH</v>
          </cell>
          <cell r="K155" t="str">
            <v>CEOICH</v>
          </cell>
          <cell r="O155">
            <v>0</v>
          </cell>
          <cell r="Q155" t="str">
            <v>CEOICH</v>
          </cell>
          <cell r="S155" t="str">
            <v>CEO</v>
          </cell>
          <cell r="T155">
            <v>897245</v>
          </cell>
          <cell r="U155">
            <v>0</v>
          </cell>
          <cell r="V155" t="str">
            <v>ICH</v>
          </cell>
          <cell r="W155" t="str">
            <v>CEOICH</v>
          </cell>
          <cell r="AB155" t="str">
            <v>ERR</v>
          </cell>
          <cell r="AC155" t="str">
            <v>ERR</v>
          </cell>
        </row>
        <row r="156">
          <cell r="A156" t="str">
            <v>CEO</v>
          </cell>
          <cell r="B156">
            <v>897630</v>
          </cell>
          <cell r="C156">
            <v>1320.28</v>
          </cell>
          <cell r="D156" t="str">
            <v>ICH</v>
          </cell>
          <cell r="E156" t="str">
            <v>CEOICH</v>
          </cell>
          <cell r="G156" t="str">
            <v>CEO</v>
          </cell>
          <cell r="H156">
            <v>897663</v>
          </cell>
          <cell r="I156">
            <v>0</v>
          </cell>
          <cell r="J156" t="str">
            <v>ICH</v>
          </cell>
          <cell r="K156" t="str">
            <v>CEOICH</v>
          </cell>
          <cell r="O156">
            <v>0</v>
          </cell>
          <cell r="Q156" t="str">
            <v>CEOICH</v>
          </cell>
          <cell r="S156" t="str">
            <v>CEO</v>
          </cell>
          <cell r="T156">
            <v>897265</v>
          </cell>
          <cell r="U156">
            <v>0</v>
          </cell>
          <cell r="V156" t="str">
            <v>ICH</v>
          </cell>
          <cell r="W156" t="str">
            <v>CEOICH</v>
          </cell>
          <cell r="AB156" t="str">
            <v>ERR</v>
          </cell>
          <cell r="AC156" t="str">
            <v>ERR</v>
          </cell>
        </row>
        <row r="157">
          <cell r="A157" t="str">
            <v>CEO</v>
          </cell>
          <cell r="B157">
            <v>897650</v>
          </cell>
          <cell r="C157">
            <v>0</v>
          </cell>
          <cell r="D157" t="str">
            <v>ICH</v>
          </cell>
          <cell r="E157" t="str">
            <v>CEOICH</v>
          </cell>
          <cell r="G157" t="str">
            <v>CEO</v>
          </cell>
          <cell r="H157">
            <v>897664</v>
          </cell>
          <cell r="I157">
            <v>0</v>
          </cell>
          <cell r="J157" t="str">
            <v>ICH</v>
          </cell>
          <cell r="K157" t="str">
            <v>CEOICH</v>
          </cell>
          <cell r="O157">
            <v>0</v>
          </cell>
          <cell r="Q157" t="str">
            <v>CEOICH</v>
          </cell>
          <cell r="S157" t="str">
            <v>CEO</v>
          </cell>
          <cell r="T157">
            <v>897320</v>
          </cell>
          <cell r="U157">
            <v>0</v>
          </cell>
          <cell r="V157" t="str">
            <v>ICH</v>
          </cell>
          <cell r="W157" t="str">
            <v>CEOICH</v>
          </cell>
          <cell r="AB157" t="str">
            <v>ERR</v>
          </cell>
          <cell r="AC157" t="str">
            <v>ERR</v>
          </cell>
        </row>
        <row r="158">
          <cell r="A158" t="str">
            <v>CEO</v>
          </cell>
          <cell r="B158">
            <v>897655</v>
          </cell>
          <cell r="C158">
            <v>0</v>
          </cell>
          <cell r="D158" t="str">
            <v>ICH</v>
          </cell>
          <cell r="E158" t="str">
            <v>CEOICH</v>
          </cell>
          <cell r="G158" t="str">
            <v>CEO</v>
          </cell>
          <cell r="H158">
            <v>897900</v>
          </cell>
          <cell r="I158">
            <v>0</v>
          </cell>
          <cell r="J158" t="str">
            <v>ICH</v>
          </cell>
          <cell r="K158" t="str">
            <v>CEOICH</v>
          </cell>
          <cell r="O158">
            <v>0</v>
          </cell>
          <cell r="Q158" t="str">
            <v>CEOICH</v>
          </cell>
          <cell r="S158" t="str">
            <v>CEO</v>
          </cell>
          <cell r="T158">
            <v>897420</v>
          </cell>
          <cell r="U158">
            <v>0</v>
          </cell>
          <cell r="V158" t="str">
            <v>ICH</v>
          </cell>
          <cell r="W158" t="str">
            <v>CEOICH</v>
          </cell>
          <cell r="AB158" t="str">
            <v>ERR</v>
          </cell>
          <cell r="AC158" t="str">
            <v>ERR</v>
          </cell>
        </row>
        <row r="159">
          <cell r="A159" t="str">
            <v>CEO</v>
          </cell>
          <cell r="B159">
            <v>897663</v>
          </cell>
          <cell r="C159">
            <v>0</v>
          </cell>
          <cell r="D159" t="str">
            <v>ICH</v>
          </cell>
          <cell r="E159" t="str">
            <v>CEOICH</v>
          </cell>
          <cell r="G159" t="str">
            <v>COMPANY SECRETARY</v>
          </cell>
          <cell r="H159">
            <v>800100</v>
          </cell>
          <cell r="I159">
            <v>50539</v>
          </cell>
          <cell r="J159" t="str">
            <v>SAL</v>
          </cell>
          <cell r="K159" t="str">
            <v>COMPANY SECRETARYSAL</v>
          </cell>
          <cell r="O159">
            <v>0</v>
          </cell>
          <cell r="Q159" t="str">
            <v>CEOICH</v>
          </cell>
          <cell r="S159" t="str">
            <v>CEO</v>
          </cell>
          <cell r="T159">
            <v>897424</v>
          </cell>
          <cell r="U159">
            <v>0</v>
          </cell>
          <cell r="V159" t="str">
            <v>ICH</v>
          </cell>
          <cell r="W159" t="str">
            <v>CEOICH</v>
          </cell>
          <cell r="AB159" t="str">
            <v>ERR</v>
          </cell>
          <cell r="AC159" t="str">
            <v>ERR</v>
          </cell>
        </row>
        <row r="160">
          <cell r="A160" t="str">
            <v>CEO</v>
          </cell>
          <cell r="B160">
            <v>897720</v>
          </cell>
          <cell r="C160">
            <v>0</v>
          </cell>
          <cell r="D160" t="str">
            <v>ICH</v>
          </cell>
          <cell r="E160" t="str">
            <v>CEOICH</v>
          </cell>
          <cell r="G160" t="str">
            <v>COMPANY SECRETARY</v>
          </cell>
          <cell r="H160">
            <v>800110</v>
          </cell>
          <cell r="I160">
            <v>0</v>
          </cell>
          <cell r="J160" t="str">
            <v>SAL</v>
          </cell>
          <cell r="K160" t="str">
            <v>COMPANY SECRETARYSAL</v>
          </cell>
          <cell r="O160">
            <v>0</v>
          </cell>
          <cell r="Q160" t="str">
            <v>CEOICH</v>
          </cell>
          <cell r="S160" t="str">
            <v>CEO</v>
          </cell>
          <cell r="T160">
            <v>897460</v>
          </cell>
          <cell r="U160">
            <v>0</v>
          </cell>
          <cell r="V160" t="str">
            <v>ICH</v>
          </cell>
          <cell r="W160" t="str">
            <v>CEOICH</v>
          </cell>
          <cell r="AB160" t="str">
            <v>ERR</v>
          </cell>
          <cell r="AC160" t="str">
            <v>ERR</v>
          </cell>
        </row>
        <row r="161">
          <cell r="A161" t="str">
            <v>CEO</v>
          </cell>
          <cell r="B161">
            <v>897900</v>
          </cell>
          <cell r="C161">
            <v>0</v>
          </cell>
          <cell r="D161" t="str">
            <v>ICH</v>
          </cell>
          <cell r="E161" t="str">
            <v>CEOICH</v>
          </cell>
          <cell r="G161" t="str">
            <v>COMPANY SECRETARY</v>
          </cell>
          <cell r="H161">
            <v>800112</v>
          </cell>
          <cell r="I161">
            <v>0</v>
          </cell>
          <cell r="J161" t="str">
            <v>SAL</v>
          </cell>
          <cell r="K161" t="str">
            <v>COMPANY SECRETARYSAL</v>
          </cell>
          <cell r="O161">
            <v>0</v>
          </cell>
          <cell r="Q161" t="str">
            <v>CEOICH</v>
          </cell>
          <cell r="S161" t="str">
            <v>CEO</v>
          </cell>
          <cell r="T161">
            <v>897470</v>
          </cell>
          <cell r="U161">
            <v>0</v>
          </cell>
          <cell r="V161" t="str">
            <v>ICH</v>
          </cell>
          <cell r="W161" t="str">
            <v>CEOICH</v>
          </cell>
          <cell r="AB161" t="str">
            <v>ERR</v>
          </cell>
          <cell r="AC161" t="str">
            <v>ERR</v>
          </cell>
        </row>
        <row r="162">
          <cell r="A162" t="str">
            <v>COMPANY SECRETARY</v>
          </cell>
          <cell r="B162">
            <v>800100</v>
          </cell>
          <cell r="C162">
            <v>64102.22</v>
          </cell>
          <cell r="D162" t="str">
            <v>SAL</v>
          </cell>
          <cell r="E162" t="str">
            <v>COMPANY SECRETARYSAL</v>
          </cell>
          <cell r="G162" t="str">
            <v>COMPANY SECRETARY</v>
          </cell>
          <cell r="H162">
            <v>800120</v>
          </cell>
          <cell r="I162">
            <v>100364</v>
          </cell>
          <cell r="J162" t="str">
            <v>SAL</v>
          </cell>
          <cell r="K162" t="str">
            <v>COMPANY SECRETARYSAL</v>
          </cell>
          <cell r="O162">
            <v>0</v>
          </cell>
          <cell r="Q162" t="str">
            <v>CEOICH</v>
          </cell>
          <cell r="S162" t="str">
            <v>CEO</v>
          </cell>
          <cell r="T162">
            <v>897500</v>
          </cell>
          <cell r="U162">
            <v>0</v>
          </cell>
          <cell r="V162" t="str">
            <v>BUS</v>
          </cell>
          <cell r="W162" t="str">
            <v>CEOBUS</v>
          </cell>
          <cell r="AB162" t="str">
            <v>ERR</v>
          </cell>
          <cell r="AC162" t="str">
            <v>ERR</v>
          </cell>
        </row>
        <row r="163">
          <cell r="A163" t="str">
            <v>COMPANY SECRETARY</v>
          </cell>
          <cell r="B163">
            <v>800110</v>
          </cell>
          <cell r="C163">
            <v>0</v>
          </cell>
          <cell r="D163" t="str">
            <v>SAL</v>
          </cell>
          <cell r="E163" t="str">
            <v>COMPANY SECRETARYSAL</v>
          </cell>
          <cell r="G163" t="str">
            <v>COMPANY SECRETARY</v>
          </cell>
          <cell r="H163">
            <v>800122</v>
          </cell>
          <cell r="I163">
            <v>1107</v>
          </cell>
          <cell r="J163" t="str">
            <v>SON</v>
          </cell>
          <cell r="K163" t="str">
            <v>COMPANY SECRETARYSON</v>
          </cell>
          <cell r="O163">
            <v>0</v>
          </cell>
          <cell r="Q163" t="str">
            <v>CEOBUS</v>
          </cell>
          <cell r="S163" t="str">
            <v>CEO</v>
          </cell>
          <cell r="T163">
            <v>897630</v>
          </cell>
          <cell r="U163">
            <v>0</v>
          </cell>
          <cell r="V163" t="str">
            <v>ICH</v>
          </cell>
          <cell r="W163" t="str">
            <v>CEOICH</v>
          </cell>
          <cell r="AB163" t="str">
            <v>ERR</v>
          </cell>
          <cell r="AC163" t="str">
            <v>ERR</v>
          </cell>
        </row>
        <row r="164">
          <cell r="A164" t="str">
            <v>COMPANY SECRETARY</v>
          </cell>
          <cell r="B164">
            <v>800120</v>
          </cell>
          <cell r="C164">
            <v>73402.33</v>
          </cell>
          <cell r="D164" t="str">
            <v>SAL</v>
          </cell>
          <cell r="E164" t="str">
            <v>COMPANY SECRETARYSAL</v>
          </cell>
          <cell r="G164" t="str">
            <v>COMPANY SECRETARY</v>
          </cell>
          <cell r="H164">
            <v>800126</v>
          </cell>
          <cell r="I164">
            <v>86</v>
          </cell>
          <cell r="J164" t="str">
            <v>SAL</v>
          </cell>
          <cell r="K164" t="str">
            <v>COMPANY SECRETARYSAL</v>
          </cell>
          <cell r="O164">
            <v>0</v>
          </cell>
          <cell r="Q164" t="str">
            <v>CEOICH</v>
          </cell>
          <cell r="S164" t="str">
            <v>CEO</v>
          </cell>
          <cell r="T164">
            <v>897650</v>
          </cell>
          <cell r="U164">
            <v>0</v>
          </cell>
          <cell r="V164" t="str">
            <v>ICH</v>
          </cell>
          <cell r="W164" t="str">
            <v>CEOICH</v>
          </cell>
          <cell r="AB164" t="str">
            <v>ERR</v>
          </cell>
          <cell r="AC164" t="str">
            <v>ERR</v>
          </cell>
        </row>
        <row r="165">
          <cell r="A165" t="str">
            <v>COMPANY SECRETARY</v>
          </cell>
          <cell r="B165">
            <v>800122</v>
          </cell>
          <cell r="C165">
            <v>3160</v>
          </cell>
          <cell r="D165" t="str">
            <v>SON</v>
          </cell>
          <cell r="E165" t="str">
            <v>COMPANY SECRETARYSON</v>
          </cell>
          <cell r="G165" t="str">
            <v>COMPANY SECRETARY</v>
          </cell>
          <cell r="H165">
            <v>800150</v>
          </cell>
          <cell r="I165">
            <v>0</v>
          </cell>
          <cell r="J165" t="str">
            <v>SAL</v>
          </cell>
          <cell r="K165" t="str">
            <v>COMPANY SECRETARYSAL</v>
          </cell>
          <cell r="O165">
            <v>0</v>
          </cell>
          <cell r="Q165" t="str">
            <v>CEOICH</v>
          </cell>
          <cell r="S165" t="str">
            <v>CEO</v>
          </cell>
          <cell r="T165">
            <v>897655</v>
          </cell>
          <cell r="U165">
            <v>0</v>
          </cell>
          <cell r="V165" t="str">
            <v>ICH</v>
          </cell>
          <cell r="W165" t="str">
            <v>CEOICH</v>
          </cell>
          <cell r="AB165" t="str">
            <v>ERR</v>
          </cell>
          <cell r="AC165" t="str">
            <v>ERR</v>
          </cell>
        </row>
        <row r="166">
          <cell r="A166" t="str">
            <v>COMPANY SECRETARY</v>
          </cell>
          <cell r="B166">
            <v>800150</v>
          </cell>
          <cell r="C166">
            <v>0</v>
          </cell>
          <cell r="D166" t="str">
            <v>SAL</v>
          </cell>
          <cell r="E166" t="str">
            <v>COMPANY SECRETARYSAL</v>
          </cell>
          <cell r="G166" t="str">
            <v>COMPANY SECRETARY</v>
          </cell>
          <cell r="H166">
            <v>800151</v>
          </cell>
          <cell r="I166">
            <v>0</v>
          </cell>
          <cell r="J166" t="str">
            <v>SAL</v>
          </cell>
          <cell r="K166" t="str">
            <v>COMPANY SECRETARYSAL</v>
          </cell>
          <cell r="O166">
            <v>0</v>
          </cell>
          <cell r="Q166" t="str">
            <v>CEOICH</v>
          </cell>
          <cell r="S166" t="str">
            <v>CEO</v>
          </cell>
          <cell r="T166">
            <v>897661</v>
          </cell>
          <cell r="U166">
            <v>0</v>
          </cell>
          <cell r="V166" t="str">
            <v>ICH</v>
          </cell>
          <cell r="W166" t="str">
            <v>CEOICH</v>
          </cell>
          <cell r="AB166" t="str">
            <v>ERR</v>
          </cell>
          <cell r="AC166" t="str">
            <v>ERR</v>
          </cell>
        </row>
        <row r="167">
          <cell r="A167" t="str">
            <v>COMPANY SECRETARY</v>
          </cell>
          <cell r="B167">
            <v>800167</v>
          </cell>
          <cell r="C167">
            <v>0</v>
          </cell>
          <cell r="D167" t="str">
            <v>SAL</v>
          </cell>
          <cell r="E167" t="str">
            <v>COMPANY SECRETARYSAL</v>
          </cell>
          <cell r="G167" t="str">
            <v>COMPANY SECRETARY</v>
          </cell>
          <cell r="H167">
            <v>800160</v>
          </cell>
          <cell r="I167">
            <v>0</v>
          </cell>
          <cell r="J167" t="str">
            <v>SAL</v>
          </cell>
          <cell r="K167" t="str">
            <v>COMPANY SECRETARYSAL</v>
          </cell>
          <cell r="O167">
            <v>0</v>
          </cell>
          <cell r="Q167" t="str">
            <v>CEOICH</v>
          </cell>
          <cell r="S167" t="str">
            <v>CEO</v>
          </cell>
          <cell r="T167">
            <v>897662</v>
          </cell>
          <cell r="U167">
            <v>0</v>
          </cell>
          <cell r="V167" t="str">
            <v>ICH</v>
          </cell>
          <cell r="W167" t="str">
            <v>CEOICH</v>
          </cell>
          <cell r="AB167" t="str">
            <v>ERR</v>
          </cell>
          <cell r="AC167" t="str">
            <v>ERR</v>
          </cell>
        </row>
        <row r="168">
          <cell r="A168" t="str">
            <v>COMPANY SECRETARY</v>
          </cell>
          <cell r="B168">
            <v>800510</v>
          </cell>
          <cell r="C168">
            <v>0</v>
          </cell>
          <cell r="D168" t="str">
            <v>SAL</v>
          </cell>
          <cell r="E168" t="str">
            <v>COMPANY SECRETARYSAL</v>
          </cell>
          <cell r="G168" t="str">
            <v>COMPANY SECRETARY</v>
          </cell>
          <cell r="H168">
            <v>800167</v>
          </cell>
          <cell r="I168">
            <v>0</v>
          </cell>
          <cell r="J168" t="str">
            <v>SAL</v>
          </cell>
          <cell r="K168" t="str">
            <v>COMPANY SECRETARYSAL</v>
          </cell>
          <cell r="O168">
            <v>0</v>
          </cell>
          <cell r="Q168" t="str">
            <v>CEOICH</v>
          </cell>
          <cell r="S168" t="str">
            <v>CEO</v>
          </cell>
          <cell r="T168">
            <v>897663</v>
          </cell>
          <cell r="U168">
            <v>0</v>
          </cell>
          <cell r="V168" t="str">
            <v>ICH</v>
          </cell>
          <cell r="W168" t="str">
            <v>CEOICH</v>
          </cell>
          <cell r="AB168" t="str">
            <v>ERR</v>
          </cell>
          <cell r="AC168" t="str">
            <v>ERR</v>
          </cell>
        </row>
        <row r="169">
          <cell r="A169" t="str">
            <v>COMPANY SECRETARY</v>
          </cell>
          <cell r="B169">
            <v>800613</v>
          </cell>
          <cell r="C169">
            <v>0</v>
          </cell>
          <cell r="D169" t="str">
            <v>SAL</v>
          </cell>
          <cell r="E169" t="str">
            <v>COMPANY SECRETARYSAL</v>
          </cell>
          <cell r="G169" t="str">
            <v>COMPANY SECRETARY</v>
          </cell>
          <cell r="H169">
            <v>800191</v>
          </cell>
          <cell r="I169">
            <v>-3369</v>
          </cell>
          <cell r="J169" t="str">
            <v>SAL</v>
          </cell>
          <cell r="K169" t="str">
            <v>COMPANY SECRETARYSAL</v>
          </cell>
          <cell r="O169">
            <v>0</v>
          </cell>
          <cell r="Q169" t="str">
            <v>CEOICH</v>
          </cell>
          <cell r="S169" t="str">
            <v>CEO</v>
          </cell>
          <cell r="T169">
            <v>897664</v>
          </cell>
          <cell r="U169">
            <v>0</v>
          </cell>
          <cell r="V169" t="str">
            <v>ICH</v>
          </cell>
          <cell r="W169" t="str">
            <v>CEOICH</v>
          </cell>
          <cell r="AB169" t="str">
            <v>ERR</v>
          </cell>
          <cell r="AC169" t="str">
            <v>ERR</v>
          </cell>
        </row>
        <row r="170">
          <cell r="A170" t="str">
            <v>COMPANY SECRETARY</v>
          </cell>
          <cell r="B170">
            <v>800614</v>
          </cell>
          <cell r="C170">
            <v>0</v>
          </cell>
          <cell r="D170" t="str">
            <v>SAL</v>
          </cell>
          <cell r="E170" t="str">
            <v>COMPANY SECRETARYSAL</v>
          </cell>
          <cell r="G170" t="str">
            <v>COMPANY SECRETARY</v>
          </cell>
          <cell r="H170">
            <v>800510</v>
          </cell>
          <cell r="I170">
            <v>0</v>
          </cell>
          <cell r="J170" t="str">
            <v>SAL</v>
          </cell>
          <cell r="K170" t="str">
            <v>COMPANY SECRETARYSAL</v>
          </cell>
          <cell r="O170">
            <v>0</v>
          </cell>
          <cell r="Q170" t="str">
            <v>CEOICH</v>
          </cell>
          <cell r="S170" t="str">
            <v>CEO</v>
          </cell>
          <cell r="T170">
            <v>897900</v>
          </cell>
          <cell r="U170">
            <v>0</v>
          </cell>
          <cell r="V170" t="str">
            <v>ICH</v>
          </cell>
          <cell r="W170" t="str">
            <v>CEOICH</v>
          </cell>
          <cell r="AB170" t="str">
            <v>ERR</v>
          </cell>
          <cell r="AC170" t="str">
            <v>ERR</v>
          </cell>
        </row>
        <row r="171">
          <cell r="A171" t="str">
            <v>COMPANY SECRETARY</v>
          </cell>
          <cell r="B171">
            <v>800642</v>
          </cell>
          <cell r="C171">
            <v>0</v>
          </cell>
          <cell r="D171" t="str">
            <v>SAL</v>
          </cell>
          <cell r="E171" t="str">
            <v>COMPANY SECRETARYSAL</v>
          </cell>
          <cell r="G171" t="str">
            <v>COMPANY SECRETARY</v>
          </cell>
          <cell r="H171">
            <v>800515</v>
          </cell>
          <cell r="I171">
            <v>0</v>
          </cell>
          <cell r="J171" t="str">
            <v>SAL</v>
          </cell>
          <cell r="K171" t="str">
            <v>COMPANY SECRETARYSAL</v>
          </cell>
          <cell r="O171">
            <v>0</v>
          </cell>
          <cell r="Q171" t="str">
            <v>CEOICH</v>
          </cell>
          <cell r="S171" t="str">
            <v>COMPANY SECRETARY</v>
          </cell>
          <cell r="T171">
            <v>800100</v>
          </cell>
          <cell r="U171">
            <v>92500</v>
          </cell>
          <cell r="V171" t="str">
            <v>SAL</v>
          </cell>
          <cell r="W171" t="str">
            <v>COMPANY SECRETARYSAL</v>
          </cell>
          <cell r="AB171" t="str">
            <v>ERR</v>
          </cell>
          <cell r="AC171" t="str">
            <v>ERR</v>
          </cell>
        </row>
        <row r="172">
          <cell r="A172" t="str">
            <v>COMPANY SECRETARY</v>
          </cell>
          <cell r="B172">
            <v>800660</v>
          </cell>
          <cell r="C172">
            <v>0</v>
          </cell>
          <cell r="D172" t="str">
            <v>SON</v>
          </cell>
          <cell r="E172" t="str">
            <v>COMPANY SECRETARYSON</v>
          </cell>
          <cell r="G172" t="str">
            <v>COMPANY SECRETARY</v>
          </cell>
          <cell r="H172">
            <v>800626</v>
          </cell>
          <cell r="I172">
            <v>0</v>
          </cell>
          <cell r="J172" t="str">
            <v>SAL</v>
          </cell>
          <cell r="K172" t="str">
            <v>COMPANY SECRETARYSAL</v>
          </cell>
          <cell r="O172">
            <v>92500</v>
          </cell>
          <cell r="Q172" t="str">
            <v>COMPANY SECRETARYSAL</v>
          </cell>
          <cell r="S172" t="str">
            <v>COMPANY SECRETARY</v>
          </cell>
          <cell r="T172">
            <v>800110</v>
          </cell>
          <cell r="U172">
            <v>0</v>
          </cell>
          <cell r="V172" t="str">
            <v>SAL</v>
          </cell>
          <cell r="W172" t="str">
            <v>COMPANY SECRETARYSAL</v>
          </cell>
          <cell r="AB172" t="str">
            <v>ERR</v>
          </cell>
          <cell r="AC172" t="str">
            <v>ERR</v>
          </cell>
        </row>
        <row r="173">
          <cell r="A173" t="str">
            <v>COMPANY SECRETARY</v>
          </cell>
          <cell r="B173">
            <v>801191</v>
          </cell>
          <cell r="C173">
            <v>19248.87</v>
          </cell>
          <cell r="D173" t="str">
            <v>SAL</v>
          </cell>
          <cell r="E173" t="str">
            <v>COMPANY SECRETARYSAL</v>
          </cell>
          <cell r="G173" t="str">
            <v>COMPANY SECRETARY</v>
          </cell>
          <cell r="H173">
            <v>800627</v>
          </cell>
          <cell r="I173">
            <v>0</v>
          </cell>
          <cell r="J173" t="str">
            <v>SAL</v>
          </cell>
          <cell r="K173" t="str">
            <v>COMPANY SECRETARYSAL</v>
          </cell>
          <cell r="O173">
            <v>0</v>
          </cell>
          <cell r="Q173" t="str">
            <v>COMPANY SECRETARYSAL</v>
          </cell>
          <cell r="S173" t="str">
            <v>COMPANY SECRETARY</v>
          </cell>
          <cell r="T173">
            <v>800112</v>
          </cell>
          <cell r="U173">
            <v>0</v>
          </cell>
          <cell r="V173" t="str">
            <v>SAL</v>
          </cell>
          <cell r="W173" t="str">
            <v>COMPANY SECRETARYSAL</v>
          </cell>
          <cell r="AB173" t="str">
            <v>ERR</v>
          </cell>
          <cell r="AC173" t="str">
            <v>ERR</v>
          </cell>
        </row>
        <row r="174">
          <cell r="A174" t="str">
            <v>COMPANY SECRETARY</v>
          </cell>
          <cell r="B174">
            <v>801201</v>
          </cell>
          <cell r="C174">
            <v>241.14</v>
          </cell>
          <cell r="D174" t="str">
            <v>SAL</v>
          </cell>
          <cell r="E174" t="str">
            <v>COMPANY SECRETARYSAL</v>
          </cell>
          <cell r="G174" t="str">
            <v>COMPANY SECRETARY</v>
          </cell>
          <cell r="H174">
            <v>800640</v>
          </cell>
          <cell r="I174">
            <v>0</v>
          </cell>
          <cell r="J174" t="str">
            <v>SAL</v>
          </cell>
          <cell r="K174" t="str">
            <v>COMPANY SECRETARYSAL</v>
          </cell>
          <cell r="O174">
            <v>0</v>
          </cell>
          <cell r="Q174" t="str">
            <v>COMPANY SECRETARYSAL</v>
          </cell>
          <cell r="S174" t="str">
            <v>COMPANY SECRETARY</v>
          </cell>
          <cell r="T174">
            <v>800120</v>
          </cell>
          <cell r="U174">
            <v>289944</v>
          </cell>
          <cell r="V174" t="str">
            <v>SAL</v>
          </cell>
          <cell r="W174" t="str">
            <v>COMPANY SECRETARYSAL</v>
          </cell>
          <cell r="AB174" t="str">
            <v>ERR</v>
          </cell>
          <cell r="AC174" t="str">
            <v>ERR</v>
          </cell>
        </row>
        <row r="175">
          <cell r="A175" t="str">
            <v>COMPANY SECRETARY</v>
          </cell>
          <cell r="B175">
            <v>801210</v>
          </cell>
          <cell r="C175">
            <v>8124.69</v>
          </cell>
          <cell r="D175" t="str">
            <v>SAL</v>
          </cell>
          <cell r="E175" t="str">
            <v>COMPANY SECRETARYSAL</v>
          </cell>
          <cell r="G175" t="str">
            <v>COMPANY SECRETARY</v>
          </cell>
          <cell r="H175">
            <v>800642</v>
          </cell>
          <cell r="I175">
            <v>0</v>
          </cell>
          <cell r="J175" t="str">
            <v>SAL</v>
          </cell>
          <cell r="K175" t="str">
            <v>COMPANY SECRETARYSAL</v>
          </cell>
          <cell r="O175">
            <v>289944</v>
          </cell>
          <cell r="Q175" t="str">
            <v>COMPANY SECRETARYSAL</v>
          </cell>
          <cell r="S175" t="str">
            <v>COMPANY SECRETARY</v>
          </cell>
          <cell r="T175">
            <v>800122</v>
          </cell>
          <cell r="U175">
            <v>3200</v>
          </cell>
          <cell r="V175" t="str">
            <v>SON</v>
          </cell>
          <cell r="W175" t="str">
            <v>COMPANY SECRETARYSON</v>
          </cell>
          <cell r="AB175" t="str">
            <v>ERR</v>
          </cell>
          <cell r="AC175" t="str">
            <v>ERR</v>
          </cell>
        </row>
        <row r="176">
          <cell r="A176" t="str">
            <v>COMPANY SECRETARY</v>
          </cell>
          <cell r="B176">
            <v>801300</v>
          </cell>
          <cell r="C176">
            <v>4713.43</v>
          </cell>
          <cell r="D176" t="str">
            <v>SAL</v>
          </cell>
          <cell r="E176" t="str">
            <v>COMPANY SECRETARYSAL</v>
          </cell>
          <cell r="G176" t="str">
            <v>COMPANY SECRETARY</v>
          </cell>
          <cell r="H176">
            <v>800660</v>
          </cell>
          <cell r="I176">
            <v>0</v>
          </cell>
          <cell r="J176" t="str">
            <v>SON</v>
          </cell>
          <cell r="K176" t="str">
            <v>COMPANY SECRETARYSON</v>
          </cell>
          <cell r="O176">
            <v>3200</v>
          </cell>
          <cell r="Q176" t="str">
            <v>COMPANY SECRETARYSON</v>
          </cell>
          <cell r="S176" t="str">
            <v>COMPANY SECRETARY</v>
          </cell>
          <cell r="T176">
            <v>800124</v>
          </cell>
          <cell r="U176">
            <v>0</v>
          </cell>
          <cell r="V176" t="str">
            <v>SAL</v>
          </cell>
          <cell r="W176" t="str">
            <v>COMPANY SECRETARYSAL</v>
          </cell>
          <cell r="AB176" t="str">
            <v>ERR</v>
          </cell>
          <cell r="AC176" t="str">
            <v>ERR</v>
          </cell>
        </row>
        <row r="177">
          <cell r="A177" t="str">
            <v>COMPANY SECRETARY</v>
          </cell>
          <cell r="B177">
            <v>802210</v>
          </cell>
          <cell r="C177">
            <v>0</v>
          </cell>
          <cell r="D177" t="str">
            <v>SON</v>
          </cell>
          <cell r="E177" t="str">
            <v>COMPANY SECRETARYSON</v>
          </cell>
          <cell r="G177" t="str">
            <v>COMPANY SECRETARY</v>
          </cell>
          <cell r="H177">
            <v>801110</v>
          </cell>
          <cell r="I177">
            <v>0</v>
          </cell>
          <cell r="J177" t="str">
            <v>SAL</v>
          </cell>
          <cell r="K177" t="str">
            <v>COMPANY SECRETARYSAL</v>
          </cell>
          <cell r="O177">
            <v>0</v>
          </cell>
          <cell r="Q177" t="str">
            <v>COMPANY SECRETARYSAL</v>
          </cell>
          <cell r="S177" t="str">
            <v>COMPANY SECRETARY</v>
          </cell>
          <cell r="T177">
            <v>800126</v>
          </cell>
          <cell r="U177">
            <v>250</v>
          </cell>
          <cell r="V177" t="str">
            <v>SAL</v>
          </cell>
          <cell r="W177" t="str">
            <v>COMPANY SECRETARYSAL</v>
          </cell>
          <cell r="AB177" t="str">
            <v>ERR</v>
          </cell>
          <cell r="AC177" t="str">
            <v>ERR</v>
          </cell>
        </row>
        <row r="178">
          <cell r="A178" t="str">
            <v>COMPANY SECRETARY</v>
          </cell>
          <cell r="B178">
            <v>802220</v>
          </cell>
          <cell r="C178">
            <v>0</v>
          </cell>
          <cell r="D178" t="str">
            <v>SON</v>
          </cell>
          <cell r="E178" t="str">
            <v>COMPANY SECRETARYSON</v>
          </cell>
          <cell r="G178" t="str">
            <v>COMPANY SECRETARY</v>
          </cell>
          <cell r="H178">
            <v>801191</v>
          </cell>
          <cell r="I178">
            <v>1732</v>
          </cell>
          <cell r="J178" t="str">
            <v>SAL</v>
          </cell>
          <cell r="K178" t="str">
            <v>COMPANY SECRETARYSAL</v>
          </cell>
          <cell r="O178">
            <v>250</v>
          </cell>
          <cell r="Q178" t="str">
            <v>COMPANY SECRETARYSAL</v>
          </cell>
          <cell r="S178" t="str">
            <v>COMPANY SECRETARY</v>
          </cell>
          <cell r="T178">
            <v>800150</v>
          </cell>
          <cell r="U178">
            <v>0</v>
          </cell>
          <cell r="V178" t="str">
            <v>SAL</v>
          </cell>
          <cell r="W178" t="str">
            <v>COMPANY SECRETARYSAL</v>
          </cell>
          <cell r="AB178" t="str">
            <v>ERR</v>
          </cell>
          <cell r="AC178" t="str">
            <v>ERR</v>
          </cell>
        </row>
        <row r="179">
          <cell r="A179" t="str">
            <v>COMPANY SECRETARY</v>
          </cell>
          <cell r="B179">
            <v>802231</v>
          </cell>
          <cell r="C179">
            <v>26.73</v>
          </cell>
          <cell r="D179" t="str">
            <v>SON</v>
          </cell>
          <cell r="E179" t="str">
            <v>COMPANY SECRETARYSON</v>
          </cell>
          <cell r="G179" t="str">
            <v>COMPANY SECRETARY</v>
          </cell>
          <cell r="H179">
            <v>801205</v>
          </cell>
          <cell r="I179">
            <v>5333</v>
          </cell>
          <cell r="J179" t="str">
            <v>SAL</v>
          </cell>
          <cell r="K179" t="str">
            <v>COMPANY SECRETARYSAL</v>
          </cell>
          <cell r="O179">
            <v>0</v>
          </cell>
          <cell r="Q179" t="str">
            <v>COMPANY SECRETARYSAL</v>
          </cell>
          <cell r="S179" t="str">
            <v>COMPANY SECRETARY</v>
          </cell>
          <cell r="T179">
            <v>800151</v>
          </cell>
          <cell r="U179">
            <v>0</v>
          </cell>
          <cell r="V179" t="str">
            <v>SAL</v>
          </cell>
          <cell r="W179" t="str">
            <v>COMPANY SECRETARYSAL</v>
          </cell>
          <cell r="AB179" t="str">
            <v>ERR</v>
          </cell>
          <cell r="AC179" t="str">
            <v>ERR</v>
          </cell>
        </row>
        <row r="180">
          <cell r="A180" t="str">
            <v>COMPANY SECRETARY</v>
          </cell>
          <cell r="B180">
            <v>802240</v>
          </cell>
          <cell r="C180">
            <v>3774.16</v>
          </cell>
          <cell r="D180" t="str">
            <v>SON</v>
          </cell>
          <cell r="E180" t="str">
            <v>COMPANY SECRETARYSON</v>
          </cell>
          <cell r="G180" t="str">
            <v>COMPANY SECRETARY</v>
          </cell>
          <cell r="H180">
            <v>801210</v>
          </cell>
          <cell r="I180">
            <v>0</v>
          </cell>
          <cell r="J180" t="str">
            <v>SAL</v>
          </cell>
          <cell r="K180" t="str">
            <v>COMPANY SECRETARYSAL</v>
          </cell>
          <cell r="O180">
            <v>0</v>
          </cell>
          <cell r="Q180" t="str">
            <v>COMPANY SECRETARYSAL</v>
          </cell>
          <cell r="S180" t="str">
            <v>COMPANY SECRETARY</v>
          </cell>
          <cell r="T180">
            <v>800160</v>
          </cell>
          <cell r="U180">
            <v>0</v>
          </cell>
          <cell r="V180" t="str">
            <v>SAL</v>
          </cell>
          <cell r="W180" t="str">
            <v>COMPANY SECRETARYSAL</v>
          </cell>
          <cell r="AB180" t="str">
            <v>ERR</v>
          </cell>
          <cell r="AC180" t="str">
            <v>ERR</v>
          </cell>
        </row>
        <row r="181">
          <cell r="A181" t="str">
            <v>COMPANY SECRETARY</v>
          </cell>
          <cell r="B181">
            <v>802300</v>
          </cell>
          <cell r="C181">
            <v>1417.55</v>
          </cell>
          <cell r="D181" t="str">
            <v>SON</v>
          </cell>
          <cell r="E181" t="str">
            <v>COMPANY SECRETARYSON</v>
          </cell>
          <cell r="G181" t="str">
            <v>COMPANY SECRETARY</v>
          </cell>
          <cell r="H181">
            <v>801215</v>
          </cell>
          <cell r="I181">
            <v>4950</v>
          </cell>
          <cell r="J181" t="str">
            <v>SAL</v>
          </cell>
          <cell r="K181" t="str">
            <v>COMPANY SECRETARYSAL</v>
          </cell>
          <cell r="O181">
            <v>0</v>
          </cell>
          <cell r="Q181" t="str">
            <v>COMPANY SECRETARYSAL</v>
          </cell>
          <cell r="S181" t="str">
            <v>COMPANY SECRETARY</v>
          </cell>
          <cell r="T181">
            <v>800167</v>
          </cell>
          <cell r="U181">
            <v>37000</v>
          </cell>
          <cell r="V181" t="str">
            <v>SAL</v>
          </cell>
          <cell r="W181" t="str">
            <v>COMPANY SECRETARYSAL</v>
          </cell>
          <cell r="AB181" t="str">
            <v>ERR</v>
          </cell>
          <cell r="AC181" t="str">
            <v>ERR</v>
          </cell>
        </row>
        <row r="182">
          <cell r="A182" t="str">
            <v>COMPANY SECRETARY</v>
          </cell>
          <cell r="B182">
            <v>802400</v>
          </cell>
          <cell r="C182">
            <v>72.400000000000006</v>
          </cell>
          <cell r="D182" t="str">
            <v>SON</v>
          </cell>
          <cell r="E182" t="str">
            <v>COMPANY SECRETARYSON</v>
          </cell>
          <cell r="G182" t="str">
            <v>COMPANY SECRETARY</v>
          </cell>
          <cell r="H182">
            <v>801300</v>
          </cell>
          <cell r="I182">
            <v>0</v>
          </cell>
          <cell r="J182" t="str">
            <v>SAL</v>
          </cell>
          <cell r="K182" t="str">
            <v>COMPANY SECRETARYSAL</v>
          </cell>
          <cell r="O182">
            <v>37000</v>
          </cell>
          <cell r="Q182" t="str">
            <v>COMPANY SECRETARYSAL</v>
          </cell>
          <cell r="S182" t="str">
            <v>COMPANY SECRETARY</v>
          </cell>
          <cell r="T182">
            <v>800191</v>
          </cell>
          <cell r="U182">
            <v>1623</v>
          </cell>
          <cell r="V182" t="str">
            <v>SAL</v>
          </cell>
          <cell r="W182" t="str">
            <v>COMPANY SECRETARYSAL</v>
          </cell>
          <cell r="AB182" t="str">
            <v>ERR</v>
          </cell>
          <cell r="AC182" t="str">
            <v>ERR</v>
          </cell>
        </row>
        <row r="183">
          <cell r="A183" t="str">
            <v>COMPANY SECRETARY</v>
          </cell>
          <cell r="B183">
            <v>803100</v>
          </cell>
          <cell r="C183">
            <v>0</v>
          </cell>
          <cell r="D183" t="str">
            <v>SAL</v>
          </cell>
          <cell r="E183" t="str">
            <v>COMPANY SECRETARYSAL</v>
          </cell>
          <cell r="G183" t="str">
            <v>COMPANY SECRETARY</v>
          </cell>
          <cell r="H183">
            <v>801391</v>
          </cell>
          <cell r="I183">
            <v>0</v>
          </cell>
          <cell r="J183" t="str">
            <v>SAL</v>
          </cell>
          <cell r="K183" t="str">
            <v>COMPANY SECRETARYSAL</v>
          </cell>
          <cell r="O183">
            <v>1623</v>
          </cell>
          <cell r="Q183" t="str">
            <v>COMPANY SECRETARYSAL</v>
          </cell>
          <cell r="S183" t="str">
            <v>COMPANY SECRETARY</v>
          </cell>
          <cell r="T183">
            <v>800510</v>
          </cell>
          <cell r="U183">
            <v>0</v>
          </cell>
          <cell r="V183" t="str">
            <v>SAL</v>
          </cell>
          <cell r="W183" t="str">
            <v>COMPANY SECRETARYSAL</v>
          </cell>
          <cell r="AB183" t="str">
            <v>ERR</v>
          </cell>
          <cell r="AC183" t="str">
            <v>ERR</v>
          </cell>
        </row>
        <row r="184">
          <cell r="A184" t="str">
            <v>COMPANY SECRETARY</v>
          </cell>
          <cell r="B184">
            <v>803300</v>
          </cell>
          <cell r="C184">
            <v>0</v>
          </cell>
          <cell r="D184" t="str">
            <v>SON</v>
          </cell>
          <cell r="E184" t="str">
            <v>COMPANY SECRETARYSON</v>
          </cell>
          <cell r="G184" t="str">
            <v>COMPANY SECRETARY</v>
          </cell>
          <cell r="H184">
            <v>802200</v>
          </cell>
          <cell r="I184">
            <v>674</v>
          </cell>
          <cell r="J184" t="str">
            <v>SON</v>
          </cell>
          <cell r="K184" t="str">
            <v>COMPANY SECRETARYSON</v>
          </cell>
          <cell r="O184">
            <v>0</v>
          </cell>
          <cell r="Q184" t="str">
            <v>COMPANY SECRETARYSAL</v>
          </cell>
          <cell r="S184" t="str">
            <v>COMPANY SECRETARY</v>
          </cell>
          <cell r="T184">
            <v>800515</v>
          </cell>
          <cell r="U184">
            <v>0</v>
          </cell>
          <cell r="V184" t="str">
            <v>SAL</v>
          </cell>
          <cell r="W184" t="str">
            <v>COMPANY SECRETARYSAL</v>
          </cell>
          <cell r="AB184" t="str">
            <v>ERR</v>
          </cell>
          <cell r="AC184" t="str">
            <v>ERR</v>
          </cell>
        </row>
        <row r="185">
          <cell r="A185" t="str">
            <v>COMPANY SECRETARY</v>
          </cell>
          <cell r="B185">
            <v>804100</v>
          </cell>
          <cell r="C185">
            <v>0</v>
          </cell>
          <cell r="D185" t="str">
            <v>SAL</v>
          </cell>
          <cell r="E185" t="str">
            <v>COMPANY SECRETARYSAL</v>
          </cell>
          <cell r="G185" t="str">
            <v>COMPANY SECRETARY</v>
          </cell>
          <cell r="H185">
            <v>802220</v>
          </cell>
          <cell r="I185">
            <v>0</v>
          </cell>
          <cell r="J185" t="str">
            <v>SON</v>
          </cell>
          <cell r="K185" t="str">
            <v>COMPANY SECRETARYSON</v>
          </cell>
          <cell r="O185">
            <v>0</v>
          </cell>
          <cell r="Q185" t="str">
            <v>COMPANY SECRETARYSAL</v>
          </cell>
          <cell r="S185" t="str">
            <v>COMPANY SECRETARY</v>
          </cell>
          <cell r="T185">
            <v>800626</v>
          </cell>
          <cell r="U185">
            <v>0</v>
          </cell>
          <cell r="V185" t="str">
            <v>SAL</v>
          </cell>
          <cell r="W185" t="str">
            <v>COMPANY SECRETARYSAL</v>
          </cell>
          <cell r="AB185" t="str">
            <v>ERR</v>
          </cell>
          <cell r="AC185" t="str">
            <v>ERR</v>
          </cell>
        </row>
        <row r="186">
          <cell r="A186" t="str">
            <v>COMPANY SECRETARY</v>
          </cell>
          <cell r="B186">
            <v>804120</v>
          </cell>
          <cell r="C186">
            <v>0</v>
          </cell>
          <cell r="D186" t="str">
            <v>SAL</v>
          </cell>
          <cell r="E186" t="str">
            <v>COMPANY SECRETARYSAL</v>
          </cell>
          <cell r="G186" t="str">
            <v>COMPANY SECRETARY</v>
          </cell>
          <cell r="H186">
            <v>802231</v>
          </cell>
          <cell r="I186">
            <v>0</v>
          </cell>
          <cell r="J186" t="str">
            <v>SON</v>
          </cell>
          <cell r="K186" t="str">
            <v>COMPANY SECRETARYSON</v>
          </cell>
          <cell r="O186">
            <v>0</v>
          </cell>
          <cell r="Q186" t="str">
            <v>COMPANY SECRETARYSAL</v>
          </cell>
          <cell r="S186" t="str">
            <v>COMPANY SECRETARY</v>
          </cell>
          <cell r="T186">
            <v>800627</v>
          </cell>
          <cell r="U186">
            <v>0</v>
          </cell>
          <cell r="V186" t="str">
            <v>SAL</v>
          </cell>
          <cell r="W186" t="str">
            <v>COMPANY SECRETARYSAL</v>
          </cell>
          <cell r="AB186" t="str">
            <v>ERR</v>
          </cell>
          <cell r="AC186" t="str">
            <v>ERR</v>
          </cell>
        </row>
        <row r="187">
          <cell r="A187" t="str">
            <v>COMPANY SECRETARY</v>
          </cell>
          <cell r="B187">
            <v>804130</v>
          </cell>
          <cell r="C187">
            <v>3600</v>
          </cell>
          <cell r="D187" t="str">
            <v>SAL</v>
          </cell>
          <cell r="E187" t="str">
            <v>COMPANY SECRETARYSAL</v>
          </cell>
          <cell r="G187" t="str">
            <v>COMPANY SECRETARY</v>
          </cell>
          <cell r="H187">
            <v>802240</v>
          </cell>
          <cell r="I187">
            <v>2182</v>
          </cell>
          <cell r="J187" t="str">
            <v>SON</v>
          </cell>
          <cell r="K187" t="str">
            <v>COMPANY SECRETARYSON</v>
          </cell>
          <cell r="O187">
            <v>0</v>
          </cell>
          <cell r="Q187" t="str">
            <v>COMPANY SECRETARYSAL</v>
          </cell>
          <cell r="S187" t="str">
            <v>COMPANY SECRETARY</v>
          </cell>
          <cell r="T187">
            <v>800640</v>
          </cell>
          <cell r="U187">
            <v>0</v>
          </cell>
          <cell r="V187" t="str">
            <v>SAL</v>
          </cell>
          <cell r="W187" t="str">
            <v>COMPANY SECRETARYSAL</v>
          </cell>
          <cell r="AB187" t="str">
            <v>ERR</v>
          </cell>
          <cell r="AC187" t="str">
            <v>ERR</v>
          </cell>
        </row>
        <row r="188">
          <cell r="A188" t="str">
            <v>COMPANY SECRETARY</v>
          </cell>
          <cell r="B188">
            <v>805100</v>
          </cell>
          <cell r="C188">
            <v>0</v>
          </cell>
          <cell r="D188" t="str">
            <v>TRN</v>
          </cell>
          <cell r="E188" t="str">
            <v>COMPANY SECRETARYTRN</v>
          </cell>
          <cell r="G188" t="str">
            <v>COMPANY SECRETARY</v>
          </cell>
          <cell r="H188">
            <v>802300</v>
          </cell>
          <cell r="I188">
            <v>1453</v>
          </cell>
          <cell r="J188" t="str">
            <v>SON</v>
          </cell>
          <cell r="K188" t="str">
            <v>COMPANY SECRETARYSON</v>
          </cell>
          <cell r="O188">
            <v>0</v>
          </cell>
          <cell r="Q188" t="str">
            <v>COMPANY SECRETARYSAL</v>
          </cell>
          <cell r="S188" t="str">
            <v>COMPANY SECRETARY</v>
          </cell>
          <cell r="T188">
            <v>800642</v>
          </cell>
          <cell r="U188">
            <v>0</v>
          </cell>
          <cell r="V188" t="str">
            <v>SAL</v>
          </cell>
          <cell r="W188" t="str">
            <v>COMPANY SECRETARYSAL</v>
          </cell>
          <cell r="AB188" t="str">
            <v>ERR</v>
          </cell>
          <cell r="AC188" t="str">
            <v>ERR</v>
          </cell>
        </row>
        <row r="189">
          <cell r="A189" t="str">
            <v>COMPANY SECRETARY</v>
          </cell>
          <cell r="B189">
            <v>805110</v>
          </cell>
          <cell r="C189">
            <v>4341</v>
          </cell>
          <cell r="D189" t="str">
            <v>TRN</v>
          </cell>
          <cell r="E189" t="str">
            <v>COMPANY SECRETARYTRN</v>
          </cell>
          <cell r="G189" t="str">
            <v>COMPANY SECRETARY</v>
          </cell>
          <cell r="H189">
            <v>802330</v>
          </cell>
          <cell r="I189">
            <v>0</v>
          </cell>
          <cell r="J189" t="str">
            <v>SON</v>
          </cell>
          <cell r="K189" t="str">
            <v>COMPANY SECRETARYSON</v>
          </cell>
          <cell r="O189">
            <v>0</v>
          </cell>
          <cell r="Q189" t="str">
            <v>COMPANY SECRETARYSAL</v>
          </cell>
          <cell r="S189" t="str">
            <v>COMPANY SECRETARY</v>
          </cell>
          <cell r="T189">
            <v>800660</v>
          </cell>
          <cell r="U189">
            <v>0</v>
          </cell>
          <cell r="V189" t="str">
            <v>SON</v>
          </cell>
          <cell r="W189" t="str">
            <v>COMPANY SECRETARYSON</v>
          </cell>
          <cell r="AB189" t="str">
            <v>ERR</v>
          </cell>
          <cell r="AC189" t="str">
            <v>ERR</v>
          </cell>
        </row>
        <row r="190">
          <cell r="A190" t="str">
            <v>COMPANY SECRETARY</v>
          </cell>
          <cell r="B190">
            <v>805130</v>
          </cell>
          <cell r="C190">
            <v>818.04</v>
          </cell>
          <cell r="D190" t="str">
            <v>TRN</v>
          </cell>
          <cell r="E190" t="str">
            <v>COMPANY SECRETARYTRN</v>
          </cell>
          <cell r="G190" t="str">
            <v>COMPANY SECRETARY</v>
          </cell>
          <cell r="H190">
            <v>802400</v>
          </cell>
          <cell r="I190">
            <v>0</v>
          </cell>
          <cell r="J190" t="str">
            <v>SON</v>
          </cell>
          <cell r="K190" t="str">
            <v>COMPANY SECRETARYSON</v>
          </cell>
          <cell r="O190">
            <v>0</v>
          </cell>
          <cell r="Q190" t="str">
            <v>COMPANY SECRETARYSON</v>
          </cell>
          <cell r="S190" t="str">
            <v>COMPANY SECRETARY</v>
          </cell>
          <cell r="T190">
            <v>801110</v>
          </cell>
          <cell r="U190">
            <v>0</v>
          </cell>
          <cell r="V190" t="str">
            <v>SAL</v>
          </cell>
          <cell r="W190" t="str">
            <v>COMPANY SECRETARYSAL</v>
          </cell>
          <cell r="AB190" t="str">
            <v>ERR</v>
          </cell>
          <cell r="AC190" t="str">
            <v>ERR</v>
          </cell>
        </row>
        <row r="191">
          <cell r="A191" t="str">
            <v>COMPANY SECRETARY</v>
          </cell>
          <cell r="B191">
            <v>805140</v>
          </cell>
          <cell r="C191">
            <v>0</v>
          </cell>
          <cell r="D191" t="str">
            <v>TRN</v>
          </cell>
          <cell r="E191" t="str">
            <v>COMPANY SECRETARYTRN</v>
          </cell>
          <cell r="G191" t="str">
            <v>COMPANY SECRETARY</v>
          </cell>
          <cell r="H191">
            <v>803300</v>
          </cell>
          <cell r="I191">
            <v>0</v>
          </cell>
          <cell r="J191" t="str">
            <v>SON</v>
          </cell>
          <cell r="K191" t="str">
            <v>COMPANY SECRETARYSON</v>
          </cell>
          <cell r="O191">
            <v>0</v>
          </cell>
          <cell r="Q191" t="str">
            <v>COMPANY SECRETARYSAL</v>
          </cell>
          <cell r="S191" t="str">
            <v>COMPANY SECRETARY</v>
          </cell>
          <cell r="T191">
            <v>801191</v>
          </cell>
          <cell r="U191">
            <v>5000</v>
          </cell>
          <cell r="V191" t="str">
            <v>SAL</v>
          </cell>
          <cell r="W191" t="str">
            <v>COMPANY SECRETARYSAL</v>
          </cell>
          <cell r="AB191" t="str">
            <v>ERR</v>
          </cell>
          <cell r="AC191" t="str">
            <v>ERR</v>
          </cell>
        </row>
        <row r="192">
          <cell r="A192" t="str">
            <v>COMPANY SECRETARY</v>
          </cell>
          <cell r="B192">
            <v>805200</v>
          </cell>
          <cell r="C192">
            <v>175.6</v>
          </cell>
          <cell r="D192" t="str">
            <v>TRN</v>
          </cell>
          <cell r="E192" t="str">
            <v>COMPANY SECRETARYTRN</v>
          </cell>
          <cell r="G192" t="str">
            <v>COMPANY SECRETARY</v>
          </cell>
          <cell r="H192">
            <v>804100</v>
          </cell>
          <cell r="I192">
            <v>0</v>
          </cell>
          <cell r="J192" t="str">
            <v>SAL</v>
          </cell>
          <cell r="K192" t="str">
            <v>COMPANY SECRETARYSAL</v>
          </cell>
          <cell r="O192">
            <v>5000</v>
          </cell>
          <cell r="Q192" t="str">
            <v>COMPANY SECRETARYSAL</v>
          </cell>
          <cell r="S192" t="str">
            <v>COMPANY SECRETARY</v>
          </cell>
          <cell r="T192">
            <v>801205</v>
          </cell>
          <cell r="U192">
            <v>15406</v>
          </cell>
          <cell r="V192" t="str">
            <v>SAL</v>
          </cell>
          <cell r="W192" t="str">
            <v>COMPANY SECRETARYSAL</v>
          </cell>
          <cell r="AB192" t="str">
            <v>ERR</v>
          </cell>
          <cell r="AC192" t="str">
            <v>ERR</v>
          </cell>
        </row>
        <row r="193">
          <cell r="A193" t="str">
            <v>COMPANY SECRETARY</v>
          </cell>
          <cell r="B193">
            <v>805210</v>
          </cell>
          <cell r="C193">
            <v>0</v>
          </cell>
          <cell r="D193" t="str">
            <v>TRN</v>
          </cell>
          <cell r="E193" t="str">
            <v>COMPANY SECRETARYTRN</v>
          </cell>
          <cell r="G193" t="str">
            <v>COMPANY SECRETARY</v>
          </cell>
          <cell r="H193">
            <v>804120</v>
          </cell>
          <cell r="I193">
            <v>0</v>
          </cell>
          <cell r="J193" t="str">
            <v>SAL</v>
          </cell>
          <cell r="K193" t="str">
            <v>COMPANY SECRETARYSAL</v>
          </cell>
          <cell r="O193">
            <v>15406</v>
          </cell>
          <cell r="Q193" t="str">
            <v>COMPANY SECRETARYSAL</v>
          </cell>
          <cell r="S193" t="str">
            <v>COMPANY SECRETARY</v>
          </cell>
          <cell r="T193">
            <v>801210</v>
          </cell>
          <cell r="U193">
            <v>0</v>
          </cell>
          <cell r="V193" t="str">
            <v>SAL</v>
          </cell>
          <cell r="W193" t="str">
            <v>COMPANY SECRETARYSAL</v>
          </cell>
          <cell r="AB193" t="str">
            <v>ERR</v>
          </cell>
          <cell r="AC193" t="str">
            <v>ERR</v>
          </cell>
        </row>
        <row r="194">
          <cell r="A194" t="str">
            <v>COMPANY SECRETARY</v>
          </cell>
          <cell r="B194">
            <v>805325</v>
          </cell>
          <cell r="C194">
            <v>0</v>
          </cell>
          <cell r="D194" t="str">
            <v>SON</v>
          </cell>
          <cell r="E194" t="str">
            <v>COMPANY SECRETARYSON</v>
          </cell>
          <cell r="G194" t="str">
            <v>COMPANY SECRETARY</v>
          </cell>
          <cell r="H194">
            <v>804130</v>
          </cell>
          <cell r="I194">
            <v>0</v>
          </cell>
          <cell r="J194" t="str">
            <v>SAL</v>
          </cell>
          <cell r="K194" t="str">
            <v>COMPANY SECRETARYSAL</v>
          </cell>
          <cell r="O194">
            <v>0</v>
          </cell>
          <cell r="Q194" t="str">
            <v>COMPANY SECRETARYSAL</v>
          </cell>
          <cell r="S194" t="str">
            <v>COMPANY SECRETARY</v>
          </cell>
          <cell r="T194">
            <v>801300</v>
          </cell>
          <cell r="U194">
            <v>0</v>
          </cell>
          <cell r="V194" t="str">
            <v>SAL</v>
          </cell>
          <cell r="W194" t="str">
            <v>COMPANY SECRETARYSAL</v>
          </cell>
          <cell r="AB194" t="str">
            <v>ERR</v>
          </cell>
          <cell r="AC194" t="str">
            <v>ERR</v>
          </cell>
        </row>
        <row r="195">
          <cell r="A195" t="str">
            <v>COMPANY SECRETARY</v>
          </cell>
          <cell r="B195">
            <v>815051</v>
          </cell>
          <cell r="C195">
            <v>0</v>
          </cell>
          <cell r="D195" t="str">
            <v>TRA</v>
          </cell>
          <cell r="E195" t="str">
            <v>COMPANY SECRETARYTRA</v>
          </cell>
          <cell r="G195" t="str">
            <v>COMPANY SECRETARY</v>
          </cell>
          <cell r="H195">
            <v>805100</v>
          </cell>
          <cell r="I195">
            <v>1000</v>
          </cell>
          <cell r="J195" t="str">
            <v>TRN</v>
          </cell>
          <cell r="K195" t="str">
            <v>COMPANY SECRETARYTRN</v>
          </cell>
          <cell r="O195">
            <v>0</v>
          </cell>
          <cell r="Q195" t="str">
            <v>COMPANY SECRETARYSAL</v>
          </cell>
          <cell r="S195" t="str">
            <v>COMPANY SECRETARY</v>
          </cell>
          <cell r="T195">
            <v>801391</v>
          </cell>
          <cell r="U195">
            <v>0</v>
          </cell>
          <cell r="V195" t="str">
            <v>SAL</v>
          </cell>
          <cell r="W195" t="str">
            <v>COMPANY SECRETARYSAL</v>
          </cell>
          <cell r="AB195" t="str">
            <v>ERR</v>
          </cell>
          <cell r="AC195" t="str">
            <v>ERR</v>
          </cell>
        </row>
        <row r="196">
          <cell r="A196" t="str">
            <v>COMPANY SECRETARY</v>
          </cell>
          <cell r="B196">
            <v>820135</v>
          </cell>
          <cell r="C196">
            <v>0</v>
          </cell>
          <cell r="D196" t="str">
            <v>TRA</v>
          </cell>
          <cell r="E196" t="str">
            <v>COMPANY SECRETARYTRA</v>
          </cell>
          <cell r="G196" t="str">
            <v>COMPANY SECRETARY</v>
          </cell>
          <cell r="H196">
            <v>805110</v>
          </cell>
          <cell r="I196">
            <v>832</v>
          </cell>
          <cell r="J196" t="str">
            <v>TRN</v>
          </cell>
          <cell r="K196" t="str">
            <v>COMPANY SECRETARYTRN</v>
          </cell>
          <cell r="O196">
            <v>0</v>
          </cell>
          <cell r="Q196" t="str">
            <v>COMPANY SECRETARYSAL</v>
          </cell>
          <cell r="S196" t="str">
            <v>COMPANY SECRETARY</v>
          </cell>
          <cell r="T196">
            <v>802200</v>
          </cell>
          <cell r="U196">
            <v>1348</v>
          </cell>
          <cell r="V196" t="str">
            <v>SON</v>
          </cell>
          <cell r="W196" t="str">
            <v>COMPANY SECRETARYSON</v>
          </cell>
          <cell r="AB196" t="str">
            <v>ERR</v>
          </cell>
          <cell r="AC196" t="str">
            <v>ERR</v>
          </cell>
        </row>
        <row r="197">
          <cell r="A197" t="str">
            <v>COMPANY SECRETARY</v>
          </cell>
          <cell r="B197">
            <v>820160</v>
          </cell>
          <cell r="C197">
            <v>0</v>
          </cell>
          <cell r="D197" t="str">
            <v>OTH</v>
          </cell>
          <cell r="E197" t="str">
            <v>COMPANY SECRETARYOTH</v>
          </cell>
          <cell r="G197" t="str">
            <v>COMPANY SECRETARY</v>
          </cell>
          <cell r="H197">
            <v>805130</v>
          </cell>
          <cell r="I197">
            <v>0</v>
          </cell>
          <cell r="J197" t="str">
            <v>TRN</v>
          </cell>
          <cell r="K197" t="str">
            <v>COMPANY SECRETARYTRN</v>
          </cell>
          <cell r="O197">
            <v>1348</v>
          </cell>
          <cell r="Q197" t="str">
            <v>COMPANY SECRETARYSON</v>
          </cell>
          <cell r="S197" t="str">
            <v>COMPANY SECRETARY</v>
          </cell>
          <cell r="T197">
            <v>802220</v>
          </cell>
          <cell r="U197">
            <v>0</v>
          </cell>
          <cell r="V197" t="str">
            <v>SON</v>
          </cell>
          <cell r="W197" t="str">
            <v>COMPANY SECRETARYSON</v>
          </cell>
          <cell r="AB197" t="str">
            <v>ERR</v>
          </cell>
          <cell r="AC197" t="str">
            <v>ERR</v>
          </cell>
        </row>
        <row r="198">
          <cell r="A198" t="str">
            <v>COMPANY SECRETARY</v>
          </cell>
          <cell r="B198">
            <v>821410</v>
          </cell>
          <cell r="C198">
            <v>0</v>
          </cell>
          <cell r="D198" t="str">
            <v>TRN</v>
          </cell>
          <cell r="E198" t="str">
            <v>COMPANY SECRETARYTRN</v>
          </cell>
          <cell r="G198" t="str">
            <v>COMPANY SECRETARY</v>
          </cell>
          <cell r="H198">
            <v>805135</v>
          </cell>
          <cell r="I198">
            <v>0</v>
          </cell>
          <cell r="J198" t="str">
            <v>TRN</v>
          </cell>
          <cell r="K198" t="str">
            <v>COMPANY SECRETARYTRN</v>
          </cell>
          <cell r="O198">
            <v>0</v>
          </cell>
          <cell r="Q198" t="str">
            <v>COMPANY SECRETARYSON</v>
          </cell>
          <cell r="S198" t="str">
            <v>COMPANY SECRETARY</v>
          </cell>
          <cell r="T198">
            <v>802231</v>
          </cell>
          <cell r="U198">
            <v>0</v>
          </cell>
          <cell r="V198" t="str">
            <v>SON</v>
          </cell>
          <cell r="W198" t="str">
            <v>COMPANY SECRETARYSON</v>
          </cell>
          <cell r="AB198" t="str">
            <v>ERR</v>
          </cell>
          <cell r="AC198" t="str">
            <v>ERR</v>
          </cell>
        </row>
        <row r="199">
          <cell r="A199" t="str">
            <v>COMPANY SECRETARY</v>
          </cell>
          <cell r="B199">
            <v>821510</v>
          </cell>
          <cell r="C199">
            <v>0</v>
          </cell>
          <cell r="D199" t="str">
            <v>ADV</v>
          </cell>
          <cell r="E199" t="str">
            <v>COMPANY SECRETARYADV</v>
          </cell>
          <cell r="G199" t="str">
            <v>COMPANY SECRETARY</v>
          </cell>
          <cell r="H199">
            <v>805200</v>
          </cell>
          <cell r="I199">
            <v>84</v>
          </cell>
          <cell r="J199" t="str">
            <v>TRN</v>
          </cell>
          <cell r="K199" t="str">
            <v>COMPANY SECRETARYTRN</v>
          </cell>
          <cell r="O199">
            <v>0</v>
          </cell>
          <cell r="Q199" t="str">
            <v>COMPANY SECRETARYSON</v>
          </cell>
          <cell r="S199" t="str">
            <v>COMPANY SECRETARY</v>
          </cell>
          <cell r="T199">
            <v>802240</v>
          </cell>
          <cell r="U199">
            <v>4363</v>
          </cell>
          <cell r="V199" t="str">
            <v>SON</v>
          </cell>
          <cell r="W199" t="str">
            <v>COMPANY SECRETARYSON</v>
          </cell>
          <cell r="AB199" t="str">
            <v>ERR</v>
          </cell>
          <cell r="AC199" t="str">
            <v>ERR</v>
          </cell>
        </row>
        <row r="200">
          <cell r="A200" t="str">
            <v>COMPANY SECRETARY</v>
          </cell>
          <cell r="B200">
            <v>821520</v>
          </cell>
          <cell r="C200">
            <v>0</v>
          </cell>
          <cell r="D200" t="str">
            <v>ADV</v>
          </cell>
          <cell r="E200" t="str">
            <v>COMPANY SECRETARYADV</v>
          </cell>
          <cell r="G200" t="str">
            <v>COMPANY SECRETARY</v>
          </cell>
          <cell r="H200">
            <v>805210</v>
          </cell>
          <cell r="I200">
            <v>0</v>
          </cell>
          <cell r="J200" t="str">
            <v>TRN</v>
          </cell>
          <cell r="K200" t="str">
            <v>COMPANY SECRETARYTRN</v>
          </cell>
          <cell r="O200">
            <v>4363</v>
          </cell>
          <cell r="Q200" t="str">
            <v>COMPANY SECRETARYSON</v>
          </cell>
          <cell r="S200" t="str">
            <v>COMPANY SECRETARY</v>
          </cell>
          <cell r="T200">
            <v>802300</v>
          </cell>
          <cell r="U200">
            <v>4194</v>
          </cell>
          <cell r="V200" t="str">
            <v>SON</v>
          </cell>
          <cell r="W200" t="str">
            <v>COMPANY SECRETARYSON</v>
          </cell>
          <cell r="AB200" t="str">
            <v>ERR</v>
          </cell>
          <cell r="AC200" t="str">
            <v>ERR</v>
          </cell>
        </row>
        <row r="201">
          <cell r="A201" t="str">
            <v>COMPANY SECRETARY</v>
          </cell>
          <cell r="B201">
            <v>821530</v>
          </cell>
          <cell r="C201">
            <v>0</v>
          </cell>
          <cell r="D201" t="str">
            <v>ADV</v>
          </cell>
          <cell r="E201" t="str">
            <v>COMPANY SECRETARYADV</v>
          </cell>
          <cell r="G201" t="str">
            <v>COMPANY SECRETARY</v>
          </cell>
          <cell r="H201">
            <v>805215</v>
          </cell>
          <cell r="I201">
            <v>252</v>
          </cell>
          <cell r="J201" t="str">
            <v>TRN</v>
          </cell>
          <cell r="K201" t="str">
            <v>COMPANY SECRETARYTRN</v>
          </cell>
          <cell r="O201">
            <v>4194</v>
          </cell>
          <cell r="Q201" t="str">
            <v>COMPANY SECRETARYSON</v>
          </cell>
          <cell r="S201" t="str">
            <v>COMPANY SECRETARY</v>
          </cell>
          <cell r="T201">
            <v>802330</v>
          </cell>
          <cell r="U201">
            <v>0</v>
          </cell>
          <cell r="V201" t="str">
            <v>SON</v>
          </cell>
          <cell r="W201" t="str">
            <v>COMPANY SECRETARYSON</v>
          </cell>
          <cell r="AB201" t="str">
            <v>ERR</v>
          </cell>
          <cell r="AC201" t="str">
            <v>ERR</v>
          </cell>
        </row>
        <row r="202">
          <cell r="A202" t="str">
            <v>COMPANY SECRETARY</v>
          </cell>
          <cell r="B202">
            <v>821550</v>
          </cell>
          <cell r="C202">
            <v>0</v>
          </cell>
          <cell r="D202" t="str">
            <v>ADV</v>
          </cell>
          <cell r="E202" t="str">
            <v>COMPANY SECRETARYADV</v>
          </cell>
          <cell r="G202" t="str">
            <v>COMPANY SECRETARY</v>
          </cell>
          <cell r="H202">
            <v>805300</v>
          </cell>
          <cell r="I202">
            <v>332</v>
          </cell>
          <cell r="J202" t="str">
            <v>SON</v>
          </cell>
          <cell r="K202" t="str">
            <v>COMPANY SECRETARYSON</v>
          </cell>
          <cell r="O202">
            <v>0</v>
          </cell>
          <cell r="Q202" t="str">
            <v>COMPANY SECRETARYSON</v>
          </cell>
          <cell r="S202" t="str">
            <v>COMPANY SECRETARY</v>
          </cell>
          <cell r="T202">
            <v>802400</v>
          </cell>
          <cell r="U202">
            <v>0</v>
          </cell>
          <cell r="V202" t="str">
            <v>SON</v>
          </cell>
          <cell r="W202" t="str">
            <v>COMPANY SECRETARYSON</v>
          </cell>
          <cell r="AB202" t="str">
            <v>ERR</v>
          </cell>
          <cell r="AC202" t="str">
            <v>ERR</v>
          </cell>
        </row>
        <row r="203">
          <cell r="A203" t="str">
            <v>COMPANY SECRETARY</v>
          </cell>
          <cell r="B203">
            <v>821665</v>
          </cell>
          <cell r="C203">
            <v>0</v>
          </cell>
          <cell r="D203" t="str">
            <v>BUS</v>
          </cell>
          <cell r="E203" t="str">
            <v>COMPANY SECRETARYBUS</v>
          </cell>
          <cell r="G203" t="str">
            <v>COMPANY SECRETARY</v>
          </cell>
          <cell r="H203">
            <v>805390</v>
          </cell>
          <cell r="I203">
            <v>500</v>
          </cell>
          <cell r="J203" t="str">
            <v>SON</v>
          </cell>
          <cell r="K203" t="str">
            <v>COMPANY SECRETARYSON</v>
          </cell>
          <cell r="O203">
            <v>0</v>
          </cell>
          <cell r="Q203" t="str">
            <v>COMPANY SECRETARYSON</v>
          </cell>
          <cell r="S203" t="str">
            <v>COMPANY SECRETARY</v>
          </cell>
          <cell r="T203">
            <v>803100</v>
          </cell>
          <cell r="U203">
            <v>0</v>
          </cell>
          <cell r="V203" t="str">
            <v>SAL</v>
          </cell>
          <cell r="W203" t="str">
            <v>COMPANY SECRETARYSAL</v>
          </cell>
          <cell r="AB203" t="str">
            <v>ERR</v>
          </cell>
          <cell r="AC203" t="str">
            <v>ERR</v>
          </cell>
        </row>
        <row r="204">
          <cell r="A204" t="str">
            <v>COMPANY SECRETARY</v>
          </cell>
          <cell r="B204">
            <v>821670</v>
          </cell>
          <cell r="C204">
            <v>0</v>
          </cell>
          <cell r="D204" t="str">
            <v>BUS</v>
          </cell>
          <cell r="E204" t="str">
            <v>COMPANY SECRETARYBUS</v>
          </cell>
          <cell r="G204" t="str">
            <v>COMPANY SECRETARY</v>
          </cell>
          <cell r="H204">
            <v>831000</v>
          </cell>
          <cell r="I204">
            <v>0</v>
          </cell>
          <cell r="J204" t="str">
            <v>ENT</v>
          </cell>
          <cell r="K204" t="str">
            <v>COMPANY SECRETARYENT</v>
          </cell>
          <cell r="O204">
            <v>0</v>
          </cell>
          <cell r="Q204" t="str">
            <v>COMPANY SECRETARYSAL</v>
          </cell>
          <cell r="S204" t="str">
            <v>COMPANY SECRETARY</v>
          </cell>
          <cell r="T204">
            <v>803300</v>
          </cell>
          <cell r="U204">
            <v>0</v>
          </cell>
          <cell r="V204" t="str">
            <v>SON</v>
          </cell>
          <cell r="W204" t="str">
            <v>COMPANY SECRETARYSON</v>
          </cell>
          <cell r="AB204" t="str">
            <v>ERR</v>
          </cell>
          <cell r="AC204" t="str">
            <v>ERR</v>
          </cell>
        </row>
        <row r="205">
          <cell r="A205" t="str">
            <v>COMPANY SECRETARY</v>
          </cell>
          <cell r="B205">
            <v>831000</v>
          </cell>
          <cell r="C205">
            <v>0</v>
          </cell>
          <cell r="D205" t="str">
            <v>ENT</v>
          </cell>
          <cell r="E205" t="str">
            <v>COMPANY SECRETARYENT</v>
          </cell>
          <cell r="G205" t="str">
            <v>COMPANY SECRETARY</v>
          </cell>
          <cell r="H205">
            <v>831210</v>
          </cell>
          <cell r="I205">
            <v>208</v>
          </cell>
          <cell r="J205" t="str">
            <v>ENT</v>
          </cell>
          <cell r="K205" t="str">
            <v>COMPANY SECRETARYENT</v>
          </cell>
          <cell r="O205">
            <v>0</v>
          </cell>
          <cell r="Q205" t="str">
            <v>COMPANY SECRETARYSON</v>
          </cell>
          <cell r="S205" t="str">
            <v>COMPANY SECRETARY</v>
          </cell>
          <cell r="T205">
            <v>804100</v>
          </cell>
          <cell r="U205">
            <v>0</v>
          </cell>
          <cell r="V205" t="str">
            <v>SAL</v>
          </cell>
          <cell r="W205" t="str">
            <v>COMPANY SECRETARYSAL</v>
          </cell>
          <cell r="AB205" t="str">
            <v>ERR</v>
          </cell>
          <cell r="AC205" t="str">
            <v>ERR</v>
          </cell>
        </row>
        <row r="206">
          <cell r="A206" t="str">
            <v>COMPANY SECRETARY</v>
          </cell>
          <cell r="B206">
            <v>831100</v>
          </cell>
          <cell r="C206">
            <v>0</v>
          </cell>
          <cell r="D206" t="str">
            <v>ENT</v>
          </cell>
          <cell r="E206" t="str">
            <v>COMPANY SECRETARYENT</v>
          </cell>
          <cell r="G206" t="str">
            <v>COMPANY SECRETARY</v>
          </cell>
          <cell r="H206">
            <v>831405</v>
          </cell>
          <cell r="I206">
            <v>0</v>
          </cell>
          <cell r="J206" t="str">
            <v>ENT</v>
          </cell>
          <cell r="K206" t="str">
            <v>COMPANY SECRETARYENT</v>
          </cell>
          <cell r="O206">
            <v>0</v>
          </cell>
          <cell r="Q206" t="str">
            <v>COMPANY SECRETARYSAL</v>
          </cell>
          <cell r="S206" t="str">
            <v>COMPANY SECRETARY</v>
          </cell>
          <cell r="T206">
            <v>804120</v>
          </cell>
          <cell r="U206">
            <v>0</v>
          </cell>
          <cell r="V206" t="str">
            <v>SAL</v>
          </cell>
          <cell r="W206" t="str">
            <v>COMPANY SECRETARYSAL</v>
          </cell>
          <cell r="AB206" t="str">
            <v>ERR</v>
          </cell>
          <cell r="AC206" t="str">
            <v>ERR</v>
          </cell>
        </row>
        <row r="207">
          <cell r="A207" t="str">
            <v>COMPANY SECRETARY</v>
          </cell>
          <cell r="B207">
            <v>831900</v>
          </cell>
          <cell r="C207">
            <v>566.34</v>
          </cell>
          <cell r="D207" t="str">
            <v>ENT</v>
          </cell>
          <cell r="E207" t="str">
            <v>COMPANY SECRETARYENT</v>
          </cell>
          <cell r="G207" t="str">
            <v>COMPANY SECRETARY</v>
          </cell>
          <cell r="H207">
            <v>831900</v>
          </cell>
          <cell r="I207">
            <v>500</v>
          </cell>
          <cell r="J207" t="str">
            <v>ENT</v>
          </cell>
          <cell r="K207" t="str">
            <v>COMPANY SECRETARYENT</v>
          </cell>
          <cell r="O207">
            <v>0</v>
          </cell>
          <cell r="Q207" t="str">
            <v>COMPANY SECRETARYSAL</v>
          </cell>
          <cell r="S207" t="str">
            <v>COMPANY SECRETARY</v>
          </cell>
          <cell r="T207">
            <v>804130</v>
          </cell>
          <cell r="U207">
            <v>0</v>
          </cell>
          <cell r="V207" t="str">
            <v>SAL</v>
          </cell>
          <cell r="W207" t="str">
            <v>COMPANY SECRETARYSAL</v>
          </cell>
          <cell r="AB207" t="str">
            <v>ERR</v>
          </cell>
          <cell r="AC207" t="str">
            <v>ERR</v>
          </cell>
        </row>
        <row r="208">
          <cell r="A208" t="str">
            <v>COMPANY SECRETARY</v>
          </cell>
          <cell r="B208">
            <v>833000</v>
          </cell>
          <cell r="C208">
            <v>2030.15</v>
          </cell>
          <cell r="D208" t="str">
            <v>TRA</v>
          </cell>
          <cell r="E208" t="str">
            <v>COMPANY SECRETARYTRA</v>
          </cell>
          <cell r="G208" t="str">
            <v>COMPANY SECRETARY</v>
          </cell>
          <cell r="H208">
            <v>833000</v>
          </cell>
          <cell r="I208">
            <v>1668</v>
          </cell>
          <cell r="J208" t="str">
            <v>TRA</v>
          </cell>
          <cell r="K208" t="str">
            <v>COMPANY SECRETARYTRA</v>
          </cell>
          <cell r="O208">
            <v>0</v>
          </cell>
          <cell r="Q208" t="str">
            <v>COMPANY SECRETARYSAL</v>
          </cell>
          <cell r="S208" t="str">
            <v>COMPANY SECRETARY</v>
          </cell>
          <cell r="T208">
            <v>805100</v>
          </cell>
          <cell r="U208">
            <v>3000</v>
          </cell>
          <cell r="V208" t="str">
            <v>TRN</v>
          </cell>
          <cell r="W208" t="str">
            <v>COMPANY SECRETARYTRN</v>
          </cell>
          <cell r="AB208" t="str">
            <v>ERR</v>
          </cell>
          <cell r="AC208" t="str">
            <v>ERR</v>
          </cell>
        </row>
        <row r="209">
          <cell r="A209" t="str">
            <v>COMPANY SECRETARY</v>
          </cell>
          <cell r="B209">
            <v>833500</v>
          </cell>
          <cell r="C209">
            <v>4113.3900000000003</v>
          </cell>
          <cell r="D209" t="str">
            <v>TRA</v>
          </cell>
          <cell r="E209" t="str">
            <v>COMPANY SECRETARYTRA</v>
          </cell>
          <cell r="G209" t="str">
            <v>COMPANY SECRETARY</v>
          </cell>
          <cell r="H209">
            <v>833010</v>
          </cell>
          <cell r="I209">
            <v>0</v>
          </cell>
          <cell r="J209" t="str">
            <v>TRA</v>
          </cell>
          <cell r="K209" t="str">
            <v>COMPANY SECRETARYTRA</v>
          </cell>
          <cell r="O209">
            <v>3000</v>
          </cell>
          <cell r="Q209" t="str">
            <v>COMPANY SECRETARYTRN</v>
          </cell>
          <cell r="S209" t="str">
            <v>COMPANY SECRETARY</v>
          </cell>
          <cell r="T209">
            <v>805110</v>
          </cell>
          <cell r="U209">
            <v>2500</v>
          </cell>
          <cell r="V209" t="str">
            <v>TRN</v>
          </cell>
          <cell r="W209" t="str">
            <v>COMPANY SECRETARYTRN</v>
          </cell>
          <cell r="AB209" t="str">
            <v>ERR</v>
          </cell>
          <cell r="AC209" t="str">
            <v>ERR</v>
          </cell>
        </row>
        <row r="210">
          <cell r="A210" t="str">
            <v>COMPANY SECRETARY</v>
          </cell>
          <cell r="B210">
            <v>837000</v>
          </cell>
          <cell r="C210">
            <v>579.84</v>
          </cell>
          <cell r="D210" t="str">
            <v>SON</v>
          </cell>
          <cell r="E210" t="str">
            <v>COMPANY SECRETARYSON</v>
          </cell>
          <cell r="G210" t="str">
            <v>COMPANY SECRETARY</v>
          </cell>
          <cell r="H210">
            <v>833020</v>
          </cell>
          <cell r="I210">
            <v>0</v>
          </cell>
          <cell r="J210" t="str">
            <v>TRA</v>
          </cell>
          <cell r="K210" t="str">
            <v>COMPANY SECRETARYTRA</v>
          </cell>
          <cell r="O210">
            <v>2500</v>
          </cell>
          <cell r="Q210" t="str">
            <v>COMPANY SECRETARYTRN</v>
          </cell>
          <cell r="S210" t="str">
            <v>COMPANY SECRETARY</v>
          </cell>
          <cell r="T210">
            <v>805130</v>
          </cell>
          <cell r="U210">
            <v>500</v>
          </cell>
          <cell r="V210" t="str">
            <v>TRN</v>
          </cell>
          <cell r="W210" t="str">
            <v>COMPANY SECRETARYTRN</v>
          </cell>
          <cell r="AB210" t="str">
            <v>ERR</v>
          </cell>
          <cell r="AC210" t="str">
            <v>ERR</v>
          </cell>
        </row>
        <row r="211">
          <cell r="A211" t="str">
            <v>COMPANY SECRETARY</v>
          </cell>
          <cell r="B211">
            <v>839010</v>
          </cell>
          <cell r="C211">
            <v>184.04</v>
          </cell>
          <cell r="D211" t="str">
            <v>SON</v>
          </cell>
          <cell r="E211" t="str">
            <v>COMPANY SECRETARYSON</v>
          </cell>
          <cell r="G211" t="str">
            <v>COMPANY SECRETARY</v>
          </cell>
          <cell r="H211">
            <v>833250</v>
          </cell>
          <cell r="I211">
            <v>0</v>
          </cell>
          <cell r="J211" t="str">
            <v>TRA</v>
          </cell>
          <cell r="K211" t="str">
            <v>COMPANY SECRETARYTRA</v>
          </cell>
          <cell r="O211">
            <v>500</v>
          </cell>
          <cell r="Q211" t="str">
            <v>COMPANY SECRETARYTRN</v>
          </cell>
          <cell r="S211" t="str">
            <v>COMPANY SECRETARY</v>
          </cell>
          <cell r="T211">
            <v>805135</v>
          </cell>
          <cell r="U211">
            <v>0</v>
          </cell>
          <cell r="V211" t="str">
            <v>TRN</v>
          </cell>
          <cell r="W211" t="str">
            <v>COMPANY SECRETARYTRN</v>
          </cell>
          <cell r="AB211" t="str">
            <v>ERR</v>
          </cell>
          <cell r="AC211" t="str">
            <v>ERR</v>
          </cell>
        </row>
        <row r="212">
          <cell r="A212" t="str">
            <v>COMPANY SECRETARY</v>
          </cell>
          <cell r="B212">
            <v>839020</v>
          </cell>
          <cell r="C212">
            <v>878.82</v>
          </cell>
          <cell r="D212" t="str">
            <v>SON</v>
          </cell>
          <cell r="E212" t="str">
            <v>COMPANY SECRETARYSON</v>
          </cell>
          <cell r="G212" t="str">
            <v>COMPANY SECRETARY</v>
          </cell>
          <cell r="H212">
            <v>833500</v>
          </cell>
          <cell r="I212">
            <v>1000</v>
          </cell>
          <cell r="J212" t="str">
            <v>TRA</v>
          </cell>
          <cell r="K212" t="str">
            <v>COMPANY SECRETARYTRA</v>
          </cell>
          <cell r="O212">
            <v>0</v>
          </cell>
          <cell r="Q212" t="str">
            <v>COMPANY SECRETARYTRN</v>
          </cell>
          <cell r="S212" t="str">
            <v>COMPANY SECRETARY</v>
          </cell>
          <cell r="T212">
            <v>805200</v>
          </cell>
          <cell r="U212">
            <v>250</v>
          </cell>
          <cell r="V212" t="str">
            <v>TRN</v>
          </cell>
          <cell r="W212" t="str">
            <v>COMPANY SECRETARYTRN</v>
          </cell>
          <cell r="AB212" t="str">
            <v>ERR</v>
          </cell>
          <cell r="AC212" t="str">
            <v>ERR</v>
          </cell>
        </row>
        <row r="213">
          <cell r="A213" t="str">
            <v>COMPANY SECRETARY</v>
          </cell>
          <cell r="B213">
            <v>839030</v>
          </cell>
          <cell r="C213">
            <v>128.35</v>
          </cell>
          <cell r="D213" t="str">
            <v>SON</v>
          </cell>
          <cell r="E213" t="str">
            <v>COMPANY SECRETARYSON</v>
          </cell>
          <cell r="G213" t="str">
            <v>COMPANY SECRETARY</v>
          </cell>
          <cell r="H213">
            <v>833510</v>
          </cell>
          <cell r="I213">
            <v>0</v>
          </cell>
          <cell r="J213" t="str">
            <v>TRA</v>
          </cell>
          <cell r="K213" t="str">
            <v>COMPANY SECRETARYTRA</v>
          </cell>
          <cell r="O213">
            <v>250</v>
          </cell>
          <cell r="Q213" t="str">
            <v>COMPANY SECRETARYTRN</v>
          </cell>
          <cell r="S213" t="str">
            <v>COMPANY SECRETARY</v>
          </cell>
          <cell r="T213">
            <v>805210</v>
          </cell>
          <cell r="U213">
            <v>0</v>
          </cell>
          <cell r="V213" t="str">
            <v>TRN</v>
          </cell>
          <cell r="W213" t="str">
            <v>COMPANY SECRETARYTRN</v>
          </cell>
          <cell r="AB213" t="str">
            <v>ERR</v>
          </cell>
          <cell r="AC213" t="str">
            <v>ERR</v>
          </cell>
        </row>
        <row r="214">
          <cell r="A214" t="str">
            <v>COMPANY SECRETARY</v>
          </cell>
          <cell r="B214">
            <v>839040</v>
          </cell>
          <cell r="C214">
            <v>598.66999999999996</v>
          </cell>
          <cell r="D214" t="str">
            <v>SON</v>
          </cell>
          <cell r="E214" t="str">
            <v>COMPANY SECRETARYSON</v>
          </cell>
          <cell r="G214" t="str">
            <v>COMPANY SECRETARY</v>
          </cell>
          <cell r="H214">
            <v>834710</v>
          </cell>
          <cell r="I214">
            <v>0</v>
          </cell>
          <cell r="J214" t="str">
            <v>TRA</v>
          </cell>
          <cell r="K214" t="str">
            <v>COMPANY SECRETARYTRA</v>
          </cell>
          <cell r="O214">
            <v>0</v>
          </cell>
          <cell r="Q214" t="str">
            <v>COMPANY SECRETARYTRN</v>
          </cell>
          <cell r="S214" t="str">
            <v>COMPANY SECRETARY</v>
          </cell>
          <cell r="T214">
            <v>805215</v>
          </cell>
          <cell r="U214">
            <v>750</v>
          </cell>
          <cell r="V214" t="str">
            <v>TRN</v>
          </cell>
          <cell r="W214" t="str">
            <v>COMPANY SECRETARYTRN</v>
          </cell>
          <cell r="AB214" t="str">
            <v>ERR</v>
          </cell>
          <cell r="AC214" t="str">
            <v>ERR</v>
          </cell>
        </row>
        <row r="215">
          <cell r="A215" t="str">
            <v>COMPANY SECRETARY</v>
          </cell>
          <cell r="B215">
            <v>839050</v>
          </cell>
          <cell r="C215">
            <v>0</v>
          </cell>
          <cell r="D215" t="str">
            <v>SON</v>
          </cell>
          <cell r="E215" t="str">
            <v>COMPANY SECRETARYSON</v>
          </cell>
          <cell r="G215" t="str">
            <v>COMPANY SECRETARY</v>
          </cell>
          <cell r="H215">
            <v>837000</v>
          </cell>
          <cell r="I215">
            <v>888</v>
          </cell>
          <cell r="J215" t="str">
            <v>SON</v>
          </cell>
          <cell r="K215" t="str">
            <v>COMPANY SECRETARYSON</v>
          </cell>
          <cell r="O215">
            <v>750</v>
          </cell>
          <cell r="Q215" t="str">
            <v>COMPANY SECRETARYTRN</v>
          </cell>
          <cell r="S215" t="str">
            <v>COMPANY SECRETARY</v>
          </cell>
          <cell r="T215">
            <v>805300</v>
          </cell>
          <cell r="U215">
            <v>1000</v>
          </cell>
          <cell r="V215" t="str">
            <v>SON</v>
          </cell>
          <cell r="W215" t="str">
            <v>COMPANY SECRETARYSON</v>
          </cell>
          <cell r="AB215" t="str">
            <v>ERR</v>
          </cell>
          <cell r="AC215" t="str">
            <v>ERR</v>
          </cell>
        </row>
        <row r="216">
          <cell r="A216" t="str">
            <v>COMPANY SECRETARY</v>
          </cell>
          <cell r="B216">
            <v>839070</v>
          </cell>
          <cell r="C216">
            <v>17.78</v>
          </cell>
          <cell r="D216" t="str">
            <v>SON</v>
          </cell>
          <cell r="E216" t="str">
            <v>COMPANY SECRETARYSON</v>
          </cell>
          <cell r="G216" t="str">
            <v>COMPANY SECRETARY</v>
          </cell>
          <cell r="H216">
            <v>839010</v>
          </cell>
          <cell r="I216">
            <v>72</v>
          </cell>
          <cell r="J216" t="str">
            <v>SON</v>
          </cell>
          <cell r="K216" t="str">
            <v>COMPANY SECRETARYSON</v>
          </cell>
          <cell r="O216">
            <v>1000</v>
          </cell>
          <cell r="Q216" t="str">
            <v>COMPANY SECRETARYSON</v>
          </cell>
          <cell r="S216" t="str">
            <v>COMPANY SECRETARY</v>
          </cell>
          <cell r="T216">
            <v>805325</v>
          </cell>
          <cell r="U216">
            <v>0</v>
          </cell>
          <cell r="V216" t="str">
            <v>SON</v>
          </cell>
          <cell r="W216" t="str">
            <v>COMPANY SECRETARYSON</v>
          </cell>
          <cell r="AB216" t="str">
            <v>ERR</v>
          </cell>
          <cell r="AC216" t="str">
            <v>ERR</v>
          </cell>
        </row>
        <row r="217">
          <cell r="A217" t="str">
            <v>COMPANY SECRETARY</v>
          </cell>
          <cell r="B217">
            <v>839090</v>
          </cell>
          <cell r="C217">
            <v>2198.52</v>
          </cell>
          <cell r="D217" t="str">
            <v>SON</v>
          </cell>
          <cell r="E217" t="str">
            <v>COMPANY SECRETARYSON</v>
          </cell>
          <cell r="G217" t="str">
            <v>COMPANY SECRETARY</v>
          </cell>
          <cell r="H217">
            <v>839020</v>
          </cell>
          <cell r="I217">
            <v>232</v>
          </cell>
          <cell r="J217" t="str">
            <v>SON</v>
          </cell>
          <cell r="K217" t="str">
            <v>COMPANY SECRETARYSON</v>
          </cell>
          <cell r="O217">
            <v>0</v>
          </cell>
          <cell r="Q217" t="str">
            <v>COMPANY SECRETARYSON</v>
          </cell>
          <cell r="S217" t="str">
            <v>COMPANY SECRETARY</v>
          </cell>
          <cell r="T217">
            <v>805345</v>
          </cell>
          <cell r="U217">
            <v>0</v>
          </cell>
          <cell r="V217" t="str">
            <v>SON</v>
          </cell>
          <cell r="W217" t="str">
            <v>COMPANY SECRETARYSON</v>
          </cell>
          <cell r="AB217" t="str">
            <v>ERR</v>
          </cell>
          <cell r="AC217" t="str">
            <v>ERR</v>
          </cell>
        </row>
        <row r="218">
          <cell r="A218" t="str">
            <v>COMPANY SECRETARY</v>
          </cell>
          <cell r="B218">
            <v>841110</v>
          </cell>
          <cell r="C218">
            <v>0</v>
          </cell>
          <cell r="D218" t="str">
            <v>RNT</v>
          </cell>
          <cell r="E218" t="str">
            <v>COMPANY SECRETARYRNT</v>
          </cell>
          <cell r="G218" t="str">
            <v>COMPANY SECRETARY</v>
          </cell>
          <cell r="H218">
            <v>839030</v>
          </cell>
          <cell r="I218">
            <v>332</v>
          </cell>
          <cell r="J218" t="str">
            <v>SON</v>
          </cell>
          <cell r="K218" t="str">
            <v>COMPANY SECRETARYSON</v>
          </cell>
          <cell r="O218">
            <v>0</v>
          </cell>
          <cell r="Q218" t="str">
            <v>COMPANY SECRETARYSON</v>
          </cell>
          <cell r="S218" t="str">
            <v>COMPANY SECRETARY</v>
          </cell>
          <cell r="T218">
            <v>805390</v>
          </cell>
          <cell r="U218">
            <v>1500</v>
          </cell>
          <cell r="V218" t="str">
            <v>SON</v>
          </cell>
          <cell r="W218" t="str">
            <v>COMPANY SECRETARYSON</v>
          </cell>
          <cell r="AB218" t="str">
            <v>ERR</v>
          </cell>
          <cell r="AC218" t="str">
            <v>ERR</v>
          </cell>
        </row>
        <row r="219">
          <cell r="A219" t="str">
            <v>COMPANY SECRETARY</v>
          </cell>
          <cell r="B219">
            <v>841190</v>
          </cell>
          <cell r="C219">
            <v>0</v>
          </cell>
          <cell r="D219" t="str">
            <v>RNT</v>
          </cell>
          <cell r="E219" t="str">
            <v>COMPANY SECRETARYRNT</v>
          </cell>
          <cell r="G219" t="str">
            <v>COMPANY SECRETARY</v>
          </cell>
          <cell r="H219">
            <v>839040</v>
          </cell>
          <cell r="I219">
            <v>500</v>
          </cell>
          <cell r="J219" t="str">
            <v>SON</v>
          </cell>
          <cell r="K219" t="str">
            <v>COMPANY SECRETARYSON</v>
          </cell>
          <cell r="O219">
            <v>1500</v>
          </cell>
          <cell r="Q219" t="str">
            <v>COMPANY SECRETARYSON</v>
          </cell>
          <cell r="S219" t="str">
            <v>COMPANY SECRETARY</v>
          </cell>
          <cell r="T219">
            <v>831000</v>
          </cell>
          <cell r="U219">
            <v>0</v>
          </cell>
          <cell r="V219" t="str">
            <v>ENT</v>
          </cell>
          <cell r="W219" t="str">
            <v>COMPANY SECRETARYENT</v>
          </cell>
          <cell r="AB219" t="str">
            <v>ERR</v>
          </cell>
          <cell r="AC219" t="str">
            <v>ERR</v>
          </cell>
        </row>
        <row r="220">
          <cell r="A220" t="str">
            <v>COMPANY SECRETARY</v>
          </cell>
          <cell r="B220">
            <v>841220</v>
          </cell>
          <cell r="C220">
            <v>0</v>
          </cell>
          <cell r="D220" t="str">
            <v>RNT</v>
          </cell>
          <cell r="E220" t="str">
            <v>COMPANY SECRETARYRNT</v>
          </cell>
          <cell r="G220" t="str">
            <v>COMPANY SECRETARY</v>
          </cell>
          <cell r="H220">
            <v>839050</v>
          </cell>
          <cell r="I220">
            <v>1168</v>
          </cell>
          <cell r="J220" t="str">
            <v>SON</v>
          </cell>
          <cell r="K220" t="str">
            <v>COMPANY SECRETARYSON</v>
          </cell>
          <cell r="O220">
            <v>0</v>
          </cell>
          <cell r="Q220" t="str">
            <v>COMPANY SECRETARYENT</v>
          </cell>
          <cell r="S220" t="str">
            <v>COMPANY SECRETARY</v>
          </cell>
          <cell r="T220">
            <v>831210</v>
          </cell>
          <cell r="U220">
            <v>624</v>
          </cell>
          <cell r="V220" t="str">
            <v>ENT</v>
          </cell>
          <cell r="W220" t="str">
            <v>COMPANY SECRETARYENT</v>
          </cell>
          <cell r="AB220" t="str">
            <v>ERR</v>
          </cell>
          <cell r="AC220" t="str">
            <v>ERR</v>
          </cell>
        </row>
        <row r="221">
          <cell r="A221" t="str">
            <v>COMPANY SECRETARY</v>
          </cell>
          <cell r="B221">
            <v>841300</v>
          </cell>
          <cell r="C221">
            <v>0</v>
          </cell>
          <cell r="D221" t="str">
            <v>AST</v>
          </cell>
          <cell r="E221" t="str">
            <v>COMPANY SECRETARYAST</v>
          </cell>
          <cell r="G221" t="str">
            <v>COMPANY SECRETARY</v>
          </cell>
          <cell r="H221">
            <v>839070</v>
          </cell>
          <cell r="I221">
            <v>32</v>
          </cell>
          <cell r="J221" t="str">
            <v>SON</v>
          </cell>
          <cell r="K221" t="str">
            <v>COMPANY SECRETARYSON</v>
          </cell>
          <cell r="O221">
            <v>624</v>
          </cell>
          <cell r="Q221" t="str">
            <v>COMPANY SECRETARYENT</v>
          </cell>
          <cell r="S221" t="str">
            <v>COMPANY SECRETARY</v>
          </cell>
          <cell r="T221">
            <v>831310</v>
          </cell>
          <cell r="U221">
            <v>0</v>
          </cell>
          <cell r="V221" t="str">
            <v>ENT</v>
          </cell>
          <cell r="W221" t="str">
            <v>COMPANY SECRETARYENT</v>
          </cell>
          <cell r="AB221" t="str">
            <v>ERR</v>
          </cell>
          <cell r="AC221" t="str">
            <v>ERR</v>
          </cell>
        </row>
        <row r="222">
          <cell r="A222" t="str">
            <v>COMPANY SECRETARY</v>
          </cell>
          <cell r="B222">
            <v>841310</v>
          </cell>
          <cell r="C222">
            <v>0</v>
          </cell>
          <cell r="D222" t="str">
            <v>AST</v>
          </cell>
          <cell r="E222" t="str">
            <v>COMPANY SECRETARYAST</v>
          </cell>
          <cell r="G222" t="str">
            <v>COMPANY SECRETARY</v>
          </cell>
          <cell r="H222">
            <v>839090</v>
          </cell>
          <cell r="I222">
            <v>2200</v>
          </cell>
          <cell r="J222" t="str">
            <v>SON</v>
          </cell>
          <cell r="K222" t="str">
            <v>COMPANY SECRETARYSON</v>
          </cell>
          <cell r="O222">
            <v>0</v>
          </cell>
          <cell r="Q222" t="str">
            <v>COMPANY SECRETARYENT</v>
          </cell>
          <cell r="S222" t="str">
            <v>COMPANY SECRETARY</v>
          </cell>
          <cell r="T222">
            <v>831315</v>
          </cell>
          <cell r="U222">
            <v>0</v>
          </cell>
          <cell r="V222" t="str">
            <v>ENT</v>
          </cell>
          <cell r="W222" t="str">
            <v>COMPANY SECRETARYENT</v>
          </cell>
          <cell r="AB222" t="str">
            <v>ERR</v>
          </cell>
          <cell r="AC222" t="str">
            <v>ERR</v>
          </cell>
        </row>
        <row r="223">
          <cell r="A223" t="str">
            <v>COMPANY SECRETARY</v>
          </cell>
          <cell r="B223">
            <v>842200</v>
          </cell>
          <cell r="C223">
            <v>1683.86</v>
          </cell>
          <cell r="D223" t="str">
            <v>AST</v>
          </cell>
          <cell r="E223" t="str">
            <v>COMPANY SECRETARYAST</v>
          </cell>
          <cell r="G223" t="str">
            <v>COMPANY SECRETARY</v>
          </cell>
          <cell r="H223">
            <v>841110</v>
          </cell>
          <cell r="I223">
            <v>0</v>
          </cell>
          <cell r="J223" t="str">
            <v>RNT</v>
          </cell>
          <cell r="K223" t="str">
            <v>COMPANY SECRETARYRNT</v>
          </cell>
          <cell r="O223">
            <v>0</v>
          </cell>
          <cell r="Q223" t="str">
            <v>COMPANY SECRETARYENT</v>
          </cell>
          <cell r="S223" t="str">
            <v>COMPANY SECRETARY</v>
          </cell>
          <cell r="T223">
            <v>831405</v>
          </cell>
          <cell r="U223">
            <v>0</v>
          </cell>
          <cell r="V223" t="str">
            <v>ENT</v>
          </cell>
          <cell r="W223" t="str">
            <v>COMPANY SECRETARYENT</v>
          </cell>
          <cell r="AB223" t="str">
            <v>ERR</v>
          </cell>
          <cell r="AC223" t="str">
            <v>ERR</v>
          </cell>
        </row>
        <row r="224">
          <cell r="A224" t="str">
            <v>COMPANY SECRETARY</v>
          </cell>
          <cell r="B224">
            <v>842300</v>
          </cell>
          <cell r="C224">
            <v>0.11</v>
          </cell>
          <cell r="D224" t="str">
            <v>AST</v>
          </cell>
          <cell r="E224" t="str">
            <v>COMPANY SECRETARYAST</v>
          </cell>
          <cell r="G224" t="str">
            <v>COMPANY SECRETARY</v>
          </cell>
          <cell r="H224">
            <v>841300</v>
          </cell>
          <cell r="I224">
            <v>0</v>
          </cell>
          <cell r="J224" t="str">
            <v>AST</v>
          </cell>
          <cell r="K224" t="str">
            <v>COMPANY SECRETARYAST</v>
          </cell>
          <cell r="O224">
            <v>0</v>
          </cell>
          <cell r="Q224" t="str">
            <v>COMPANY SECRETARYENT</v>
          </cell>
          <cell r="S224" t="str">
            <v>COMPANY SECRETARY</v>
          </cell>
          <cell r="T224">
            <v>831900</v>
          </cell>
          <cell r="U224">
            <v>1500</v>
          </cell>
          <cell r="V224" t="str">
            <v>ENT</v>
          </cell>
          <cell r="W224" t="str">
            <v>COMPANY SECRETARYENT</v>
          </cell>
          <cell r="AB224" t="str">
            <v>ERR</v>
          </cell>
          <cell r="AC224" t="str">
            <v>ERR</v>
          </cell>
        </row>
        <row r="225">
          <cell r="A225" t="str">
            <v>COMPANY SECRETARY</v>
          </cell>
          <cell r="B225">
            <v>842500</v>
          </cell>
          <cell r="C225">
            <v>0</v>
          </cell>
          <cell r="D225" t="str">
            <v>RNT</v>
          </cell>
          <cell r="E225" t="str">
            <v>COMPANY SECRETARYRNT</v>
          </cell>
          <cell r="G225" t="str">
            <v>COMPANY SECRETARY</v>
          </cell>
          <cell r="H225">
            <v>842200</v>
          </cell>
          <cell r="I225">
            <v>116</v>
          </cell>
          <cell r="J225" t="str">
            <v>AST</v>
          </cell>
          <cell r="K225" t="str">
            <v>COMPANY SECRETARYAST</v>
          </cell>
          <cell r="O225">
            <v>1500</v>
          </cell>
          <cell r="Q225" t="str">
            <v>COMPANY SECRETARYENT</v>
          </cell>
          <cell r="S225" t="str">
            <v>COMPANY SECRETARY</v>
          </cell>
          <cell r="T225">
            <v>833000</v>
          </cell>
          <cell r="U225">
            <v>5000</v>
          </cell>
          <cell r="V225" t="str">
            <v>TRA</v>
          </cell>
          <cell r="W225" t="str">
            <v>COMPANY SECRETARYTRA</v>
          </cell>
          <cell r="AB225" t="str">
            <v>ERR</v>
          </cell>
          <cell r="AC225" t="str">
            <v>ERR</v>
          </cell>
        </row>
        <row r="226">
          <cell r="A226" t="str">
            <v>COMPANY SECRETARY</v>
          </cell>
          <cell r="B226">
            <v>843410</v>
          </cell>
          <cell r="C226">
            <v>0</v>
          </cell>
          <cell r="D226" t="str">
            <v>RNN</v>
          </cell>
          <cell r="E226" t="str">
            <v>COMPANY SECRETARYRNN</v>
          </cell>
          <cell r="G226" t="str">
            <v>COMPANY SECRETARY</v>
          </cell>
          <cell r="H226">
            <v>842300</v>
          </cell>
          <cell r="I226">
            <v>868</v>
          </cell>
          <cell r="J226" t="str">
            <v>AST</v>
          </cell>
          <cell r="K226" t="str">
            <v>COMPANY SECRETARYAST</v>
          </cell>
          <cell r="O226">
            <v>5000</v>
          </cell>
          <cell r="Q226" t="str">
            <v>COMPANY SECRETARYTRA</v>
          </cell>
          <cell r="S226" t="str">
            <v>COMPANY SECRETARY</v>
          </cell>
          <cell r="T226">
            <v>833010</v>
          </cell>
          <cell r="U226">
            <v>0</v>
          </cell>
          <cell r="V226" t="str">
            <v>TRA</v>
          </cell>
          <cell r="W226" t="str">
            <v>COMPANY SECRETARYTRA</v>
          </cell>
          <cell r="AB226" t="str">
            <v>ERR</v>
          </cell>
          <cell r="AC226" t="str">
            <v>ERR</v>
          </cell>
        </row>
        <row r="227">
          <cell r="A227" t="str">
            <v>COMPANY SECRETARY</v>
          </cell>
          <cell r="B227">
            <v>843600</v>
          </cell>
          <cell r="C227">
            <v>0</v>
          </cell>
          <cell r="D227" t="str">
            <v>RNT</v>
          </cell>
          <cell r="E227" t="str">
            <v>COMPANY SECRETARYRNT</v>
          </cell>
          <cell r="G227" t="str">
            <v>COMPANY SECRETARY</v>
          </cell>
          <cell r="H227">
            <v>842500</v>
          </cell>
          <cell r="I227">
            <v>0</v>
          </cell>
          <cell r="J227" t="str">
            <v>RNT</v>
          </cell>
          <cell r="K227" t="str">
            <v>COMPANY SECRETARYRNT</v>
          </cell>
          <cell r="O227">
            <v>0</v>
          </cell>
          <cell r="Q227" t="str">
            <v>COMPANY SECRETARYTRA</v>
          </cell>
          <cell r="S227" t="str">
            <v>COMPANY SECRETARY</v>
          </cell>
          <cell r="T227">
            <v>833020</v>
          </cell>
          <cell r="U227">
            <v>0</v>
          </cell>
          <cell r="V227" t="str">
            <v>TRA</v>
          </cell>
          <cell r="W227" t="str">
            <v>COMPANY SECRETARYTRA</v>
          </cell>
          <cell r="AB227" t="str">
            <v>ERR</v>
          </cell>
          <cell r="AC227" t="str">
            <v>ERR</v>
          </cell>
        </row>
        <row r="228">
          <cell r="A228" t="str">
            <v>COMPANY SECRETARY</v>
          </cell>
          <cell r="B228">
            <v>843640</v>
          </cell>
          <cell r="C228">
            <v>427.8</v>
          </cell>
          <cell r="D228" t="str">
            <v>AST</v>
          </cell>
          <cell r="E228" t="str">
            <v>COMPANY SECRETARYAST</v>
          </cell>
          <cell r="G228" t="str">
            <v>COMPANY SECRETARY</v>
          </cell>
          <cell r="H228">
            <v>843410</v>
          </cell>
          <cell r="I228">
            <v>0</v>
          </cell>
          <cell r="J228" t="str">
            <v>RNN</v>
          </cell>
          <cell r="K228" t="str">
            <v>COMPANY SECRETARYRNN</v>
          </cell>
          <cell r="O228">
            <v>0</v>
          </cell>
          <cell r="Q228" t="str">
            <v>COMPANY SECRETARYTRA</v>
          </cell>
          <cell r="S228" t="str">
            <v>COMPANY SECRETARY</v>
          </cell>
          <cell r="T228">
            <v>833250</v>
          </cell>
          <cell r="U228">
            <v>0</v>
          </cell>
          <cell r="V228" t="str">
            <v>TRA</v>
          </cell>
          <cell r="W228" t="str">
            <v>COMPANY SECRETARYTRA</v>
          </cell>
          <cell r="AB228" t="str">
            <v>ERR</v>
          </cell>
          <cell r="AC228" t="str">
            <v>ERR</v>
          </cell>
        </row>
        <row r="229">
          <cell r="A229" t="str">
            <v>COMPANY SECRETARY</v>
          </cell>
          <cell r="B229">
            <v>843810</v>
          </cell>
          <cell r="C229">
            <v>842.47</v>
          </cell>
          <cell r="D229" t="str">
            <v>RNT</v>
          </cell>
          <cell r="E229" t="str">
            <v>COMPANY SECRETARYRNT</v>
          </cell>
          <cell r="G229" t="str">
            <v>COMPANY SECRETARY</v>
          </cell>
          <cell r="H229">
            <v>843600</v>
          </cell>
          <cell r="I229">
            <v>0</v>
          </cell>
          <cell r="J229" t="str">
            <v>RNT</v>
          </cell>
          <cell r="K229" t="str">
            <v>COMPANY SECRETARYRNT</v>
          </cell>
          <cell r="O229">
            <v>0</v>
          </cell>
          <cell r="Q229" t="str">
            <v>COMPANY SECRETARYTRA</v>
          </cell>
          <cell r="S229" t="str">
            <v>COMPANY SECRETARY</v>
          </cell>
          <cell r="T229">
            <v>833500</v>
          </cell>
          <cell r="U229">
            <v>3000</v>
          </cell>
          <cell r="V229" t="str">
            <v>TRA</v>
          </cell>
          <cell r="W229" t="str">
            <v>COMPANY SECRETARYTRA</v>
          </cell>
          <cell r="AB229" t="str">
            <v>ERR</v>
          </cell>
          <cell r="AC229" t="str">
            <v>ERR</v>
          </cell>
        </row>
        <row r="230">
          <cell r="A230" t="str">
            <v>COMPANY SECRETARY</v>
          </cell>
          <cell r="B230">
            <v>844000</v>
          </cell>
          <cell r="C230">
            <v>0</v>
          </cell>
          <cell r="D230" t="str">
            <v>RNT</v>
          </cell>
          <cell r="E230" t="str">
            <v>COMPANY SECRETARYRNT</v>
          </cell>
          <cell r="G230" t="str">
            <v>COMPANY SECRETARY</v>
          </cell>
          <cell r="H230">
            <v>843640</v>
          </cell>
          <cell r="I230">
            <v>360</v>
          </cell>
          <cell r="J230" t="str">
            <v>AST</v>
          </cell>
          <cell r="K230" t="str">
            <v>COMPANY SECRETARYAST</v>
          </cell>
          <cell r="O230">
            <v>3000</v>
          </cell>
          <cell r="Q230" t="str">
            <v>COMPANY SECRETARYTRA</v>
          </cell>
          <cell r="S230" t="str">
            <v>COMPANY SECRETARY</v>
          </cell>
          <cell r="T230">
            <v>833510</v>
          </cell>
          <cell r="U230">
            <v>0</v>
          </cell>
          <cell r="V230" t="str">
            <v>TRA</v>
          </cell>
          <cell r="W230" t="str">
            <v>COMPANY SECRETARYTRA</v>
          </cell>
          <cell r="AB230" t="str">
            <v>ERR</v>
          </cell>
          <cell r="AC230" t="str">
            <v>ERR</v>
          </cell>
        </row>
        <row r="231">
          <cell r="A231" t="str">
            <v>COMPANY SECRETARY</v>
          </cell>
          <cell r="B231">
            <v>847200</v>
          </cell>
          <cell r="C231">
            <v>1326.5</v>
          </cell>
          <cell r="D231" t="str">
            <v>AST</v>
          </cell>
          <cell r="E231" t="str">
            <v>COMPANY SECRETARYAST</v>
          </cell>
          <cell r="G231" t="str">
            <v>COMPANY SECRETARY</v>
          </cell>
          <cell r="H231">
            <v>843810</v>
          </cell>
          <cell r="I231">
            <v>168</v>
          </cell>
          <cell r="J231" t="str">
            <v>RNT</v>
          </cell>
          <cell r="K231" t="str">
            <v>COMPANY SECRETARYRNT</v>
          </cell>
          <cell r="O231">
            <v>0</v>
          </cell>
          <cell r="Q231" t="str">
            <v>COMPANY SECRETARYTRA</v>
          </cell>
          <cell r="S231" t="str">
            <v>COMPANY SECRETARY</v>
          </cell>
          <cell r="T231">
            <v>834710</v>
          </cell>
          <cell r="U231">
            <v>0</v>
          </cell>
          <cell r="V231" t="str">
            <v>TRA</v>
          </cell>
          <cell r="W231" t="str">
            <v>COMPANY SECRETARYTRA</v>
          </cell>
          <cell r="AB231" t="str">
            <v>ERR</v>
          </cell>
          <cell r="AC231" t="str">
            <v>ERR</v>
          </cell>
        </row>
        <row r="232">
          <cell r="A232" t="str">
            <v>COMPANY SECRETARY</v>
          </cell>
          <cell r="B232">
            <v>847300</v>
          </cell>
          <cell r="C232">
            <v>42.4</v>
          </cell>
          <cell r="D232" t="str">
            <v>AST</v>
          </cell>
          <cell r="E232" t="str">
            <v>COMPANY SECRETARYAST</v>
          </cell>
          <cell r="G232" t="str">
            <v>COMPANY SECRETARY</v>
          </cell>
          <cell r="H232">
            <v>844000</v>
          </cell>
          <cell r="I232">
            <v>168</v>
          </cell>
          <cell r="J232" t="str">
            <v>RNT</v>
          </cell>
          <cell r="K232" t="str">
            <v>COMPANY SECRETARYRNT</v>
          </cell>
          <cell r="O232">
            <v>0</v>
          </cell>
          <cell r="Q232" t="str">
            <v>COMPANY SECRETARYTRA</v>
          </cell>
          <cell r="S232" t="str">
            <v>COMPANY SECRETARY</v>
          </cell>
          <cell r="T232">
            <v>837000</v>
          </cell>
          <cell r="U232">
            <v>2665</v>
          </cell>
          <cell r="V232" t="str">
            <v>SON</v>
          </cell>
          <cell r="W232" t="str">
            <v>COMPANY SECRETARYSON</v>
          </cell>
          <cell r="AB232" t="str">
            <v>ERR</v>
          </cell>
          <cell r="AC232" t="str">
            <v>ERR</v>
          </cell>
        </row>
        <row r="233">
          <cell r="A233" t="str">
            <v>COMPANY SECRETARY</v>
          </cell>
          <cell r="B233">
            <v>847500</v>
          </cell>
          <cell r="C233">
            <v>0</v>
          </cell>
          <cell r="D233" t="str">
            <v>AST</v>
          </cell>
          <cell r="E233" t="str">
            <v>COMPANY SECRETARYAST</v>
          </cell>
          <cell r="G233" t="str">
            <v>COMPANY SECRETARY</v>
          </cell>
          <cell r="H233">
            <v>847200</v>
          </cell>
          <cell r="I233">
            <v>68</v>
          </cell>
          <cell r="J233" t="str">
            <v>AST</v>
          </cell>
          <cell r="K233" t="str">
            <v>COMPANY SECRETARYAST</v>
          </cell>
          <cell r="O233">
            <v>2665</v>
          </cell>
          <cell r="Q233" t="str">
            <v>COMPANY SECRETARYSON</v>
          </cell>
          <cell r="S233" t="str">
            <v>COMPANY SECRETARY</v>
          </cell>
          <cell r="T233">
            <v>839010</v>
          </cell>
          <cell r="U233">
            <v>210</v>
          </cell>
          <cell r="V233" t="str">
            <v>SON</v>
          </cell>
          <cell r="W233" t="str">
            <v>COMPANY SECRETARYSON</v>
          </cell>
          <cell r="AB233" t="str">
            <v>ERR</v>
          </cell>
          <cell r="AC233" t="str">
            <v>ERR</v>
          </cell>
        </row>
        <row r="234">
          <cell r="A234" t="str">
            <v>COMPANY SECRETARY</v>
          </cell>
          <cell r="B234">
            <v>849000</v>
          </cell>
          <cell r="C234">
            <v>0</v>
          </cell>
          <cell r="D234" t="str">
            <v>AST</v>
          </cell>
          <cell r="E234" t="str">
            <v>COMPANY SECRETARYAST</v>
          </cell>
          <cell r="G234" t="str">
            <v>COMPANY SECRETARY</v>
          </cell>
          <cell r="H234">
            <v>847300</v>
          </cell>
          <cell r="I234">
            <v>116</v>
          </cell>
          <cell r="J234" t="str">
            <v>AST</v>
          </cell>
          <cell r="K234" t="str">
            <v>COMPANY SECRETARYAST</v>
          </cell>
          <cell r="O234">
            <v>210</v>
          </cell>
          <cell r="Q234" t="str">
            <v>COMPANY SECRETARYSON</v>
          </cell>
          <cell r="S234" t="str">
            <v>COMPANY SECRETARY</v>
          </cell>
          <cell r="T234">
            <v>839020</v>
          </cell>
          <cell r="U234">
            <v>700</v>
          </cell>
          <cell r="V234" t="str">
            <v>SON</v>
          </cell>
          <cell r="W234" t="str">
            <v>COMPANY SECRETARYSON</v>
          </cell>
          <cell r="AB234" t="str">
            <v>ERR</v>
          </cell>
          <cell r="AC234" t="str">
            <v>ERR</v>
          </cell>
        </row>
        <row r="235">
          <cell r="A235" t="str">
            <v>COMPANY SECRETARY</v>
          </cell>
          <cell r="B235">
            <v>851000</v>
          </cell>
          <cell r="C235">
            <v>0</v>
          </cell>
          <cell r="D235" t="str">
            <v>ADV</v>
          </cell>
          <cell r="E235" t="str">
            <v>COMPANY SECRETARYADV</v>
          </cell>
          <cell r="G235" t="str">
            <v>COMPANY SECRETARY</v>
          </cell>
          <cell r="H235">
            <v>847500</v>
          </cell>
          <cell r="I235">
            <v>0</v>
          </cell>
          <cell r="J235" t="str">
            <v>AST</v>
          </cell>
          <cell r="K235" t="str">
            <v>COMPANY SECRETARYAST</v>
          </cell>
          <cell r="O235">
            <v>700</v>
          </cell>
          <cell r="Q235" t="str">
            <v>COMPANY SECRETARYSON</v>
          </cell>
          <cell r="S235" t="str">
            <v>COMPANY SECRETARY</v>
          </cell>
          <cell r="T235">
            <v>839030</v>
          </cell>
          <cell r="U235">
            <v>1000</v>
          </cell>
          <cell r="V235" t="str">
            <v>SON</v>
          </cell>
          <cell r="W235" t="str">
            <v>COMPANY SECRETARYSON</v>
          </cell>
          <cell r="AB235" t="str">
            <v>ERR</v>
          </cell>
          <cell r="AC235" t="str">
            <v>ERR</v>
          </cell>
        </row>
        <row r="236">
          <cell r="A236" t="str">
            <v>COMPANY SECRETARY</v>
          </cell>
          <cell r="B236">
            <v>851500</v>
          </cell>
          <cell r="C236">
            <v>0</v>
          </cell>
          <cell r="D236" t="str">
            <v>ADV</v>
          </cell>
          <cell r="E236" t="str">
            <v>COMPANY SECRETARYADV</v>
          </cell>
          <cell r="G236" t="str">
            <v>COMPANY SECRETARY</v>
          </cell>
          <cell r="H236">
            <v>849000</v>
          </cell>
          <cell r="I236">
            <v>640</v>
          </cell>
          <cell r="J236" t="str">
            <v>AST</v>
          </cell>
          <cell r="K236" t="str">
            <v>COMPANY SECRETARYAST</v>
          </cell>
          <cell r="O236">
            <v>1000</v>
          </cell>
          <cell r="Q236" t="str">
            <v>COMPANY SECRETARYSON</v>
          </cell>
          <cell r="S236" t="str">
            <v>COMPANY SECRETARY</v>
          </cell>
          <cell r="T236">
            <v>839040</v>
          </cell>
          <cell r="U236">
            <v>1500</v>
          </cell>
          <cell r="V236" t="str">
            <v>SON</v>
          </cell>
          <cell r="W236" t="str">
            <v>COMPANY SECRETARYSON</v>
          </cell>
          <cell r="AB236" t="str">
            <v>ERR</v>
          </cell>
          <cell r="AC236" t="str">
            <v>ERR</v>
          </cell>
        </row>
        <row r="237">
          <cell r="A237" t="str">
            <v>COMPANY SECRETARY</v>
          </cell>
          <cell r="B237">
            <v>852000</v>
          </cell>
          <cell r="C237">
            <v>0</v>
          </cell>
          <cell r="D237" t="str">
            <v>ADV</v>
          </cell>
          <cell r="E237" t="str">
            <v>COMPANY SECRETARYADV</v>
          </cell>
          <cell r="G237" t="str">
            <v>COMPANY SECRETARY</v>
          </cell>
          <cell r="H237">
            <v>851500</v>
          </cell>
          <cell r="I237">
            <v>0</v>
          </cell>
          <cell r="J237" t="str">
            <v>ADV</v>
          </cell>
          <cell r="K237" t="str">
            <v>COMPANY SECRETARYADV</v>
          </cell>
          <cell r="O237">
            <v>1500</v>
          </cell>
          <cell r="Q237" t="str">
            <v>COMPANY SECRETARYSON</v>
          </cell>
          <cell r="S237" t="str">
            <v>COMPANY SECRETARY</v>
          </cell>
          <cell r="T237">
            <v>839050</v>
          </cell>
          <cell r="U237">
            <v>3500</v>
          </cell>
          <cell r="V237" t="str">
            <v>SON</v>
          </cell>
          <cell r="W237" t="str">
            <v>COMPANY SECRETARYSON</v>
          </cell>
          <cell r="AB237" t="str">
            <v>ERR</v>
          </cell>
          <cell r="AC237" t="str">
            <v>ERR</v>
          </cell>
        </row>
        <row r="238">
          <cell r="A238" t="str">
            <v>COMPANY SECRETARY</v>
          </cell>
          <cell r="B238">
            <v>852400</v>
          </cell>
          <cell r="C238">
            <v>0</v>
          </cell>
          <cell r="D238" t="str">
            <v>ADV</v>
          </cell>
          <cell r="E238" t="str">
            <v>COMPANY SECRETARYADV</v>
          </cell>
          <cell r="G238" t="str">
            <v>COMPANY SECRETARY</v>
          </cell>
          <cell r="H238">
            <v>852000</v>
          </cell>
          <cell r="I238">
            <v>0</v>
          </cell>
          <cell r="J238" t="str">
            <v>ADV</v>
          </cell>
          <cell r="K238" t="str">
            <v>COMPANY SECRETARYADV</v>
          </cell>
          <cell r="O238">
            <v>3500</v>
          </cell>
          <cell r="Q238" t="str">
            <v>COMPANY SECRETARYSON</v>
          </cell>
          <cell r="S238" t="str">
            <v>COMPANY SECRETARY</v>
          </cell>
          <cell r="T238">
            <v>839070</v>
          </cell>
          <cell r="U238">
            <v>100</v>
          </cell>
          <cell r="V238" t="str">
            <v>SON</v>
          </cell>
          <cell r="W238" t="str">
            <v>COMPANY SECRETARYSON</v>
          </cell>
          <cell r="AB238" t="str">
            <v>ERR</v>
          </cell>
          <cell r="AC238" t="str">
            <v>ERR</v>
          </cell>
        </row>
        <row r="239">
          <cell r="A239" t="str">
            <v>COMPANY SECRETARY</v>
          </cell>
          <cell r="B239">
            <v>852420</v>
          </cell>
          <cell r="C239">
            <v>0</v>
          </cell>
          <cell r="D239" t="str">
            <v>ADV</v>
          </cell>
          <cell r="E239" t="str">
            <v>COMPANY SECRETARYADV</v>
          </cell>
          <cell r="G239" t="str">
            <v>COMPANY SECRETARY</v>
          </cell>
          <cell r="H239">
            <v>852500</v>
          </cell>
          <cell r="I239">
            <v>0</v>
          </cell>
          <cell r="J239" t="str">
            <v>ADV</v>
          </cell>
          <cell r="K239" t="str">
            <v>COMPANY SECRETARYADV</v>
          </cell>
          <cell r="O239">
            <v>100</v>
          </cell>
          <cell r="Q239" t="str">
            <v>COMPANY SECRETARYSON</v>
          </cell>
          <cell r="S239" t="str">
            <v>COMPANY SECRETARY</v>
          </cell>
          <cell r="T239">
            <v>839090</v>
          </cell>
          <cell r="U239">
            <v>6600</v>
          </cell>
          <cell r="V239" t="str">
            <v>SON</v>
          </cell>
          <cell r="W239" t="str">
            <v>COMPANY SECRETARYSON</v>
          </cell>
          <cell r="AB239" t="str">
            <v>ERR</v>
          </cell>
          <cell r="AC239" t="str">
            <v>ERR</v>
          </cell>
        </row>
        <row r="240">
          <cell r="A240" t="str">
            <v>COMPANY SECRETARY</v>
          </cell>
          <cell r="B240">
            <v>853010</v>
          </cell>
          <cell r="C240">
            <v>0</v>
          </cell>
          <cell r="D240" t="str">
            <v>ADV</v>
          </cell>
          <cell r="E240" t="str">
            <v>COMPANY SECRETARYADV</v>
          </cell>
          <cell r="G240" t="str">
            <v>COMPANY SECRETARY</v>
          </cell>
          <cell r="H240">
            <v>861090</v>
          </cell>
          <cell r="I240">
            <v>0</v>
          </cell>
          <cell r="J240" t="str">
            <v>IT</v>
          </cell>
          <cell r="K240" t="str">
            <v>COMPANY SECRETARYIT</v>
          </cell>
          <cell r="O240">
            <v>6600</v>
          </cell>
          <cell r="Q240" t="str">
            <v>COMPANY SECRETARYSON</v>
          </cell>
          <cell r="S240" t="str">
            <v>COMPANY SECRETARY</v>
          </cell>
          <cell r="T240">
            <v>841100</v>
          </cell>
          <cell r="U240">
            <v>0</v>
          </cell>
          <cell r="V240" t="str">
            <v>RNT</v>
          </cell>
          <cell r="W240" t="str">
            <v>COMPANY SECRETARYRNT</v>
          </cell>
          <cell r="AB240" t="str">
            <v>ERR</v>
          </cell>
          <cell r="AC240" t="str">
            <v>ERR</v>
          </cell>
        </row>
        <row r="241">
          <cell r="A241" t="str">
            <v>COMPANY SECRETARY</v>
          </cell>
          <cell r="B241">
            <v>862060</v>
          </cell>
          <cell r="C241">
            <v>2117.84</v>
          </cell>
          <cell r="D241" t="str">
            <v>IT</v>
          </cell>
          <cell r="E241" t="str">
            <v>COMPANY SECRETARYIT</v>
          </cell>
          <cell r="G241" t="str">
            <v>COMPANY SECRETARY</v>
          </cell>
          <cell r="H241">
            <v>862060</v>
          </cell>
          <cell r="I241">
            <v>2332</v>
          </cell>
          <cell r="J241" t="str">
            <v>IT</v>
          </cell>
          <cell r="K241" t="str">
            <v>COMPANY SECRETARYIT</v>
          </cell>
          <cell r="O241">
            <v>0</v>
          </cell>
          <cell r="Q241" t="str">
            <v>COMPANY SECRETARYRNT</v>
          </cell>
          <cell r="S241" t="str">
            <v>COMPANY SECRETARY</v>
          </cell>
          <cell r="T241">
            <v>841110</v>
          </cell>
          <cell r="U241">
            <v>0</v>
          </cell>
          <cell r="V241" t="str">
            <v>RNT</v>
          </cell>
          <cell r="W241" t="str">
            <v>COMPANY SECRETARYRNT</v>
          </cell>
          <cell r="AB241" t="str">
            <v>ERR</v>
          </cell>
          <cell r="AC241" t="str">
            <v>ERR</v>
          </cell>
        </row>
        <row r="242">
          <cell r="A242" t="str">
            <v>COMPANY SECRETARY</v>
          </cell>
          <cell r="B242">
            <v>862070</v>
          </cell>
          <cell r="C242">
            <v>0</v>
          </cell>
          <cell r="D242" t="str">
            <v>IT</v>
          </cell>
          <cell r="E242" t="str">
            <v>COMPANY SECRETARYIT</v>
          </cell>
          <cell r="G242" t="str">
            <v>COMPANY SECRETARY</v>
          </cell>
          <cell r="H242">
            <v>862070</v>
          </cell>
          <cell r="I242">
            <v>0</v>
          </cell>
          <cell r="J242" t="str">
            <v>IT</v>
          </cell>
          <cell r="K242" t="str">
            <v>COMPANY SECRETARYIT</v>
          </cell>
          <cell r="O242">
            <v>0</v>
          </cell>
          <cell r="Q242" t="str">
            <v>COMPANY SECRETARYRNT</v>
          </cell>
          <cell r="S242" t="str">
            <v>COMPANY SECRETARY</v>
          </cell>
          <cell r="T242">
            <v>841300</v>
          </cell>
          <cell r="U242">
            <v>0</v>
          </cell>
          <cell r="V242" t="str">
            <v>AST</v>
          </cell>
          <cell r="W242" t="str">
            <v>COMPANY SECRETARYAST</v>
          </cell>
          <cell r="AB242" t="str">
            <v>ERR</v>
          </cell>
          <cell r="AC242" t="str">
            <v>ERR</v>
          </cell>
        </row>
        <row r="243">
          <cell r="A243" t="str">
            <v>COMPANY SECRETARY</v>
          </cell>
          <cell r="B243">
            <v>863450</v>
          </cell>
          <cell r="C243">
            <v>0</v>
          </cell>
          <cell r="D243" t="str">
            <v>IT</v>
          </cell>
          <cell r="E243" t="str">
            <v>COMPANY SECRETARYIT</v>
          </cell>
          <cell r="G243" t="str">
            <v>COMPANY SECRETARY</v>
          </cell>
          <cell r="H243">
            <v>863450</v>
          </cell>
          <cell r="I243">
            <v>0</v>
          </cell>
          <cell r="J243" t="str">
            <v>IT</v>
          </cell>
          <cell r="K243" t="str">
            <v>COMPANY SECRETARYIT</v>
          </cell>
          <cell r="O243">
            <v>0</v>
          </cell>
          <cell r="Q243" t="str">
            <v>COMPANY SECRETARYAST</v>
          </cell>
          <cell r="S243" t="str">
            <v>COMPANY SECRETARY</v>
          </cell>
          <cell r="T243">
            <v>842200</v>
          </cell>
          <cell r="U243">
            <v>350</v>
          </cell>
          <cell r="V243" t="str">
            <v>AST</v>
          </cell>
          <cell r="W243" t="str">
            <v>COMPANY SECRETARYAST</v>
          </cell>
          <cell r="AB243" t="str">
            <v>ERR</v>
          </cell>
          <cell r="AC243" t="str">
            <v>ERR</v>
          </cell>
        </row>
        <row r="244">
          <cell r="A244" t="str">
            <v>COMPANY SECRETARY</v>
          </cell>
          <cell r="B244">
            <v>863500</v>
          </cell>
          <cell r="C244">
            <v>0</v>
          </cell>
          <cell r="D244" t="str">
            <v>IT</v>
          </cell>
          <cell r="E244" t="str">
            <v>COMPANY SECRETARYIT</v>
          </cell>
          <cell r="G244" t="str">
            <v>COMPANY SECRETARY</v>
          </cell>
          <cell r="H244">
            <v>863500</v>
          </cell>
          <cell r="I244">
            <v>0</v>
          </cell>
          <cell r="J244" t="str">
            <v>IT</v>
          </cell>
          <cell r="K244" t="str">
            <v>COMPANY SECRETARYIT</v>
          </cell>
          <cell r="O244">
            <v>350</v>
          </cell>
          <cell r="Q244" t="str">
            <v>COMPANY SECRETARYAST</v>
          </cell>
          <cell r="S244" t="str">
            <v>COMPANY SECRETARY</v>
          </cell>
          <cell r="T244">
            <v>842300</v>
          </cell>
          <cell r="U244">
            <v>2600</v>
          </cell>
          <cell r="V244" t="str">
            <v>AST</v>
          </cell>
          <cell r="W244" t="str">
            <v>COMPANY SECRETARYAST</v>
          </cell>
          <cell r="AB244" t="str">
            <v>ERR</v>
          </cell>
          <cell r="AC244" t="str">
            <v>ERR</v>
          </cell>
        </row>
        <row r="245">
          <cell r="A245" t="str">
            <v>COMPANY SECRETARY</v>
          </cell>
          <cell r="B245">
            <v>863700</v>
          </cell>
          <cell r="C245">
            <v>0</v>
          </cell>
          <cell r="D245" t="str">
            <v>IT</v>
          </cell>
          <cell r="E245" t="str">
            <v>COMPANY SECRETARYIT</v>
          </cell>
          <cell r="G245" t="str">
            <v>COMPANY SECRETARY</v>
          </cell>
          <cell r="H245">
            <v>863700</v>
          </cell>
          <cell r="I245">
            <v>0</v>
          </cell>
          <cell r="J245" t="str">
            <v>IT</v>
          </cell>
          <cell r="K245" t="str">
            <v>COMPANY SECRETARYIT</v>
          </cell>
          <cell r="O245">
            <v>2600</v>
          </cell>
          <cell r="Q245" t="str">
            <v>COMPANY SECRETARYAST</v>
          </cell>
          <cell r="S245" t="str">
            <v>COMPANY SECRETARY</v>
          </cell>
          <cell r="T245">
            <v>842500</v>
          </cell>
          <cell r="U245">
            <v>0</v>
          </cell>
          <cell r="V245" t="str">
            <v>RNT</v>
          </cell>
          <cell r="W245" t="str">
            <v>COMPANY SECRETARYRNT</v>
          </cell>
          <cell r="AB245" t="str">
            <v>ERR</v>
          </cell>
          <cell r="AC245" t="str">
            <v>ERR</v>
          </cell>
        </row>
        <row r="246">
          <cell r="A246" t="str">
            <v>COMPANY SECRETARY</v>
          </cell>
          <cell r="B246">
            <v>863710</v>
          </cell>
          <cell r="C246">
            <v>0</v>
          </cell>
          <cell r="D246" t="str">
            <v>IT</v>
          </cell>
          <cell r="E246" t="str">
            <v>COMPANY SECRETARYIT</v>
          </cell>
          <cell r="G246" t="str">
            <v>COMPANY SECRETARY</v>
          </cell>
          <cell r="H246">
            <v>863710</v>
          </cell>
          <cell r="I246">
            <v>0</v>
          </cell>
          <cell r="J246" t="str">
            <v>IT</v>
          </cell>
          <cell r="K246" t="str">
            <v>COMPANY SECRETARYIT</v>
          </cell>
          <cell r="O246">
            <v>0</v>
          </cell>
          <cell r="Q246" t="str">
            <v>COMPANY SECRETARYRNT</v>
          </cell>
          <cell r="S246" t="str">
            <v>COMPANY SECRETARY</v>
          </cell>
          <cell r="T246">
            <v>843410</v>
          </cell>
          <cell r="U246">
            <v>0</v>
          </cell>
          <cell r="V246" t="str">
            <v>RNN</v>
          </cell>
          <cell r="W246" t="str">
            <v>COMPANY SECRETARYRNN</v>
          </cell>
          <cell r="AB246" t="str">
            <v>ERR</v>
          </cell>
          <cell r="AC246" t="str">
            <v>ERR</v>
          </cell>
        </row>
        <row r="247">
          <cell r="A247" t="str">
            <v>COMPANY SECRETARY</v>
          </cell>
          <cell r="B247">
            <v>866110</v>
          </cell>
          <cell r="C247">
            <v>0</v>
          </cell>
          <cell r="D247" t="str">
            <v>COM</v>
          </cell>
          <cell r="E247" t="str">
            <v>COMPANY SECRETARYCOM</v>
          </cell>
          <cell r="G247" t="str">
            <v>COMPANY SECRETARY</v>
          </cell>
          <cell r="H247">
            <v>863900</v>
          </cell>
          <cell r="I247">
            <v>0</v>
          </cell>
          <cell r="J247" t="str">
            <v>IT</v>
          </cell>
          <cell r="K247" t="str">
            <v>COMPANY SECRETARYIT</v>
          </cell>
          <cell r="O247">
            <v>0</v>
          </cell>
          <cell r="Q247" t="str">
            <v>COMPANY SECRETARYRNN</v>
          </cell>
          <cell r="S247" t="str">
            <v>COMPANY SECRETARY</v>
          </cell>
          <cell r="T247">
            <v>843600</v>
          </cell>
          <cell r="U247">
            <v>0</v>
          </cell>
          <cell r="V247" t="str">
            <v>RNT</v>
          </cell>
          <cell r="W247" t="str">
            <v>COMPANY SECRETARYRNT</v>
          </cell>
          <cell r="AB247" t="str">
            <v>ERR</v>
          </cell>
          <cell r="AC247" t="str">
            <v>ERR</v>
          </cell>
        </row>
        <row r="248">
          <cell r="A248" t="str">
            <v>COMPANY SECRETARY</v>
          </cell>
          <cell r="B248">
            <v>866115</v>
          </cell>
          <cell r="C248">
            <v>96.23</v>
          </cell>
          <cell r="D248" t="str">
            <v>COM</v>
          </cell>
          <cell r="E248" t="str">
            <v>COMPANY SECRETARYCOM</v>
          </cell>
          <cell r="G248" t="str">
            <v>COMPANY SECRETARY</v>
          </cell>
          <cell r="H248">
            <v>866110</v>
          </cell>
          <cell r="I248">
            <v>332</v>
          </cell>
          <cell r="J248" t="str">
            <v>COM</v>
          </cell>
          <cell r="K248" t="str">
            <v>COMPANY SECRETARYCOM</v>
          </cell>
          <cell r="O248">
            <v>0</v>
          </cell>
          <cell r="Q248" t="str">
            <v>COMPANY SECRETARYRNT</v>
          </cell>
          <cell r="S248" t="str">
            <v>COMPANY SECRETARY</v>
          </cell>
          <cell r="T248">
            <v>843640</v>
          </cell>
          <cell r="U248">
            <v>1080</v>
          </cell>
          <cell r="V248" t="str">
            <v>AST</v>
          </cell>
          <cell r="W248" t="str">
            <v>COMPANY SECRETARYAST</v>
          </cell>
          <cell r="AB248" t="str">
            <v>ERR</v>
          </cell>
          <cell r="AC248" t="str">
            <v>ERR</v>
          </cell>
        </row>
        <row r="249">
          <cell r="A249" t="str">
            <v>COMPANY SECRETARY</v>
          </cell>
          <cell r="B249">
            <v>866120</v>
          </cell>
          <cell r="C249">
            <v>1059.9100000000001</v>
          </cell>
          <cell r="D249" t="str">
            <v>COM</v>
          </cell>
          <cell r="E249" t="str">
            <v>COMPANY SECRETARYCOM</v>
          </cell>
          <cell r="G249" t="str">
            <v>COMPANY SECRETARY</v>
          </cell>
          <cell r="H249">
            <v>866120</v>
          </cell>
          <cell r="I249">
            <v>1332</v>
          </cell>
          <cell r="J249" t="str">
            <v>COM</v>
          </cell>
          <cell r="K249" t="str">
            <v>COMPANY SECRETARYCOM</v>
          </cell>
          <cell r="O249">
            <v>1080</v>
          </cell>
          <cell r="Q249" t="str">
            <v>COMPANY SECRETARYAST</v>
          </cell>
          <cell r="S249" t="str">
            <v>COMPANY SECRETARY</v>
          </cell>
          <cell r="T249">
            <v>843810</v>
          </cell>
          <cell r="U249">
            <v>500</v>
          </cell>
          <cell r="V249" t="str">
            <v>RNT</v>
          </cell>
          <cell r="W249" t="str">
            <v>COMPANY SECRETARYRNT</v>
          </cell>
          <cell r="AB249" t="str">
            <v>ERR</v>
          </cell>
          <cell r="AC249" t="str">
            <v>ERR</v>
          </cell>
        </row>
        <row r="250">
          <cell r="A250" t="str">
            <v>COMPANY SECRETARY</v>
          </cell>
          <cell r="B250">
            <v>866420</v>
          </cell>
          <cell r="C250">
            <v>0</v>
          </cell>
          <cell r="D250" t="str">
            <v>NMC</v>
          </cell>
          <cell r="E250" t="str">
            <v>COMPANY SECRETARYNMC</v>
          </cell>
          <cell r="G250" t="str">
            <v>COMPANY SECRETARY</v>
          </cell>
          <cell r="H250">
            <v>866420</v>
          </cell>
          <cell r="I250">
            <v>0</v>
          </cell>
          <cell r="J250" t="str">
            <v>NMC</v>
          </cell>
          <cell r="K250" t="str">
            <v>COMPANY SECRETARYNMC</v>
          </cell>
          <cell r="O250">
            <v>500</v>
          </cell>
          <cell r="Q250" t="str">
            <v>COMPANY SECRETARYRNT</v>
          </cell>
          <cell r="S250" t="str">
            <v>COMPANY SECRETARY</v>
          </cell>
          <cell r="T250">
            <v>844000</v>
          </cell>
          <cell r="U250">
            <v>500</v>
          </cell>
          <cell r="V250" t="str">
            <v>RNT</v>
          </cell>
          <cell r="W250" t="str">
            <v>COMPANY SECRETARYRNT</v>
          </cell>
          <cell r="AB250" t="str">
            <v>ERR</v>
          </cell>
          <cell r="AC250" t="str">
            <v>ERR</v>
          </cell>
        </row>
        <row r="251">
          <cell r="A251" t="str">
            <v>COMPANY SECRETARY</v>
          </cell>
          <cell r="B251">
            <v>866600</v>
          </cell>
          <cell r="C251">
            <v>0</v>
          </cell>
          <cell r="D251" t="str">
            <v>ICH</v>
          </cell>
          <cell r="E251" t="str">
            <v>COMPANY SECRETARYICH</v>
          </cell>
          <cell r="G251" t="str">
            <v>COMPANY SECRETARY</v>
          </cell>
          <cell r="H251">
            <v>866600</v>
          </cell>
          <cell r="I251">
            <v>0</v>
          </cell>
          <cell r="J251" t="str">
            <v>ICH</v>
          </cell>
          <cell r="K251" t="str">
            <v>COMPANY SECRETARYICH</v>
          </cell>
          <cell r="O251">
            <v>500</v>
          </cell>
          <cell r="Q251" t="str">
            <v>COMPANY SECRETARYRNT</v>
          </cell>
          <cell r="S251" t="str">
            <v>COMPANY SECRETARY</v>
          </cell>
          <cell r="T251">
            <v>847200</v>
          </cell>
          <cell r="U251">
            <v>200</v>
          </cell>
          <cell r="V251" t="str">
            <v>AST</v>
          </cell>
          <cell r="W251" t="str">
            <v>COMPANY SECRETARYAST</v>
          </cell>
          <cell r="AB251" t="str">
            <v>ERR</v>
          </cell>
          <cell r="AC251" t="str">
            <v>ERR</v>
          </cell>
        </row>
        <row r="252">
          <cell r="A252" t="str">
            <v>COMPANY SECRETARY</v>
          </cell>
          <cell r="B252">
            <v>867060</v>
          </cell>
          <cell r="C252">
            <v>296.39999999999998</v>
          </cell>
          <cell r="D252" t="str">
            <v>IT</v>
          </cell>
          <cell r="E252" t="str">
            <v>COMPANY SECRETARYIT</v>
          </cell>
          <cell r="G252" t="str">
            <v>COMPANY SECRETARY</v>
          </cell>
          <cell r="H252">
            <v>867060</v>
          </cell>
          <cell r="I252">
            <v>468</v>
          </cell>
          <cell r="J252" t="str">
            <v>IT</v>
          </cell>
          <cell r="K252" t="str">
            <v>COMPANY SECRETARYIT</v>
          </cell>
          <cell r="O252">
            <v>200</v>
          </cell>
          <cell r="Q252" t="str">
            <v>COMPANY SECRETARYAST</v>
          </cell>
          <cell r="S252" t="str">
            <v>COMPANY SECRETARY</v>
          </cell>
          <cell r="T252">
            <v>847300</v>
          </cell>
          <cell r="U252">
            <v>350</v>
          </cell>
          <cell r="V252" t="str">
            <v>AST</v>
          </cell>
          <cell r="W252" t="str">
            <v>COMPANY SECRETARYAST</v>
          </cell>
          <cell r="AB252" t="str">
            <v>ERR</v>
          </cell>
          <cell r="AC252" t="str">
            <v>ERR</v>
          </cell>
        </row>
        <row r="253">
          <cell r="A253" t="str">
            <v>COMPANY SECRETARY</v>
          </cell>
          <cell r="B253">
            <v>867870</v>
          </cell>
          <cell r="C253">
            <v>0</v>
          </cell>
          <cell r="D253" t="str">
            <v>IT</v>
          </cell>
          <cell r="E253" t="str">
            <v>COMPANY SECRETARYIT</v>
          </cell>
          <cell r="G253" t="str">
            <v>COMPANY SECRETARY</v>
          </cell>
          <cell r="H253">
            <v>867870</v>
          </cell>
          <cell r="I253">
            <v>0</v>
          </cell>
          <cell r="J253" t="str">
            <v>IT</v>
          </cell>
          <cell r="K253" t="str">
            <v>COMPANY SECRETARYIT</v>
          </cell>
          <cell r="O253">
            <v>350</v>
          </cell>
          <cell r="Q253" t="str">
            <v>COMPANY SECRETARYAST</v>
          </cell>
          <cell r="S253" t="str">
            <v>COMPANY SECRETARY</v>
          </cell>
          <cell r="T253">
            <v>847500</v>
          </cell>
          <cell r="U253">
            <v>0</v>
          </cell>
          <cell r="V253" t="str">
            <v>AST</v>
          </cell>
          <cell r="W253" t="str">
            <v>COMPANY SECRETARYAST</v>
          </cell>
          <cell r="AB253" t="str">
            <v>ERR</v>
          </cell>
          <cell r="AC253" t="str">
            <v>ERR</v>
          </cell>
        </row>
        <row r="254">
          <cell r="A254" t="str">
            <v>COMPANY SECRETARY</v>
          </cell>
          <cell r="B254">
            <v>871000</v>
          </cell>
          <cell r="C254">
            <v>173.78</v>
          </cell>
          <cell r="D254" t="str">
            <v>CON</v>
          </cell>
          <cell r="E254" t="str">
            <v>COMPANY SECRETARYCON</v>
          </cell>
          <cell r="G254" t="str">
            <v>COMPANY SECRETARY</v>
          </cell>
          <cell r="H254">
            <v>871000</v>
          </cell>
          <cell r="I254">
            <v>0</v>
          </cell>
          <cell r="J254" t="str">
            <v>CON</v>
          </cell>
          <cell r="K254" t="str">
            <v>COMPANY SECRETARYCON</v>
          </cell>
          <cell r="O254">
            <v>0</v>
          </cell>
          <cell r="Q254" t="str">
            <v>COMPANY SECRETARYAST</v>
          </cell>
          <cell r="S254" t="str">
            <v>COMPANY SECRETARY</v>
          </cell>
          <cell r="T254">
            <v>849000</v>
          </cell>
          <cell r="U254">
            <v>1920</v>
          </cell>
          <cell r="V254" t="str">
            <v>AST</v>
          </cell>
          <cell r="W254" t="str">
            <v>COMPANY SECRETARYAST</v>
          </cell>
          <cell r="AB254" t="str">
            <v>ERR</v>
          </cell>
          <cell r="AC254" t="str">
            <v>ERR</v>
          </cell>
        </row>
        <row r="255">
          <cell r="A255" t="str">
            <v>COMPANY SECRETARY</v>
          </cell>
          <cell r="B255">
            <v>871800</v>
          </cell>
          <cell r="C255">
            <v>20855.099999999999</v>
          </cell>
          <cell r="D255" t="str">
            <v>LEG</v>
          </cell>
          <cell r="E255" t="str">
            <v>COMPANY SECRETARYLEG</v>
          </cell>
          <cell r="G255" t="str">
            <v>COMPANY SECRETARY</v>
          </cell>
          <cell r="H255">
            <v>871800</v>
          </cell>
          <cell r="I255">
            <v>50000</v>
          </cell>
          <cell r="J255" t="str">
            <v>LEG</v>
          </cell>
          <cell r="K255" t="str">
            <v>COMPANY SECRETARYLEG</v>
          </cell>
          <cell r="O255">
            <v>1920</v>
          </cell>
          <cell r="Q255" t="str">
            <v>COMPANY SECRETARYAST</v>
          </cell>
          <cell r="S255" t="str">
            <v>COMPANY SECRETARY</v>
          </cell>
          <cell r="T255">
            <v>851100</v>
          </cell>
          <cell r="U255">
            <v>0</v>
          </cell>
          <cell r="V255" t="str">
            <v>ADV</v>
          </cell>
          <cell r="W255" t="str">
            <v>COMPANY SECRETARYADV</v>
          </cell>
          <cell r="AB255" t="str">
            <v>ERR</v>
          </cell>
          <cell r="AC255" t="str">
            <v>ERR</v>
          </cell>
        </row>
        <row r="256">
          <cell r="A256" t="str">
            <v>COMPANY SECRETARY</v>
          </cell>
          <cell r="B256">
            <v>871820</v>
          </cell>
          <cell r="C256">
            <v>13426.99</v>
          </cell>
          <cell r="D256" t="str">
            <v>LEG</v>
          </cell>
          <cell r="E256" t="str">
            <v>COMPANY SECRETARYLEG</v>
          </cell>
          <cell r="G256" t="str">
            <v>COMPANY SECRETARY</v>
          </cell>
          <cell r="H256">
            <v>871820</v>
          </cell>
          <cell r="I256">
            <v>29668</v>
          </cell>
          <cell r="J256" t="str">
            <v>LEG</v>
          </cell>
          <cell r="K256" t="str">
            <v>COMPANY SECRETARYLEG</v>
          </cell>
          <cell r="O256">
            <v>0</v>
          </cell>
          <cell r="Q256" t="str">
            <v>COMPANY SECRETARYADV</v>
          </cell>
          <cell r="S256" t="str">
            <v>COMPANY SECRETARY</v>
          </cell>
          <cell r="T256">
            <v>851400</v>
          </cell>
          <cell r="U256">
            <v>0</v>
          </cell>
          <cell r="V256" t="str">
            <v>ADV</v>
          </cell>
          <cell r="W256" t="str">
            <v>COMPANY SECRETARYADV</v>
          </cell>
          <cell r="AB256" t="str">
            <v>ERR</v>
          </cell>
          <cell r="AC256" t="str">
            <v>ERR</v>
          </cell>
        </row>
        <row r="257">
          <cell r="A257" t="str">
            <v>COMPANY SECRETARY</v>
          </cell>
          <cell r="B257">
            <v>871900</v>
          </cell>
          <cell r="C257">
            <v>0</v>
          </cell>
          <cell r="D257" t="str">
            <v>AUD</v>
          </cell>
          <cell r="E257" t="str">
            <v>COMPANY SECRETARYAUD</v>
          </cell>
          <cell r="G257" t="str">
            <v>COMPANY SECRETARY</v>
          </cell>
          <cell r="H257">
            <v>871840</v>
          </cell>
          <cell r="I257">
            <v>0</v>
          </cell>
          <cell r="J257" t="str">
            <v>LEG</v>
          </cell>
          <cell r="K257" t="str">
            <v>COMPANY SECRETARYLEG</v>
          </cell>
          <cell r="O257">
            <v>0</v>
          </cell>
          <cell r="Q257" t="str">
            <v>COMPANY SECRETARYADV</v>
          </cell>
          <cell r="S257" t="str">
            <v>COMPANY SECRETARY</v>
          </cell>
          <cell r="T257">
            <v>851500</v>
          </cell>
          <cell r="U257">
            <v>0</v>
          </cell>
          <cell r="V257" t="str">
            <v>ADV</v>
          </cell>
          <cell r="W257" t="str">
            <v>COMPANY SECRETARYADV</v>
          </cell>
          <cell r="AB257" t="str">
            <v>ERR</v>
          </cell>
          <cell r="AC257" t="str">
            <v>ERR</v>
          </cell>
        </row>
        <row r="258">
          <cell r="A258" t="str">
            <v>COMPANY SECRETARY</v>
          </cell>
          <cell r="B258">
            <v>872381</v>
          </cell>
          <cell r="C258">
            <v>0</v>
          </cell>
          <cell r="D258" t="str">
            <v>BUS</v>
          </cell>
          <cell r="E258" t="str">
            <v>COMPANY SECRETARYBUS</v>
          </cell>
          <cell r="G258" t="str">
            <v>COMPANY SECRETARY</v>
          </cell>
          <cell r="H258">
            <v>871900</v>
          </cell>
          <cell r="I258">
            <v>0</v>
          </cell>
          <cell r="J258" t="str">
            <v>AUD</v>
          </cell>
          <cell r="K258" t="str">
            <v>COMPANY SECRETARYAUD</v>
          </cell>
          <cell r="O258">
            <v>0</v>
          </cell>
          <cell r="Q258" t="str">
            <v>COMPANY SECRETARYADV</v>
          </cell>
          <cell r="S258" t="str">
            <v>COMPANY SECRETARY</v>
          </cell>
          <cell r="T258">
            <v>852000</v>
          </cell>
          <cell r="U258">
            <v>0</v>
          </cell>
          <cell r="V258" t="str">
            <v>ADV</v>
          </cell>
          <cell r="W258" t="str">
            <v>COMPANY SECRETARYADV</v>
          </cell>
          <cell r="AB258" t="str">
            <v>ERR</v>
          </cell>
          <cell r="AC258" t="str">
            <v>ERR</v>
          </cell>
        </row>
        <row r="259">
          <cell r="A259" t="str">
            <v>COMPANY SECRETARY</v>
          </cell>
          <cell r="B259">
            <v>872582</v>
          </cell>
          <cell r="C259">
            <v>0</v>
          </cell>
          <cell r="D259" t="str">
            <v>BUS</v>
          </cell>
          <cell r="E259" t="str">
            <v>COMPANY SECRETARYBUS</v>
          </cell>
          <cell r="G259" t="str">
            <v>COMPANY SECRETARY</v>
          </cell>
          <cell r="H259">
            <v>872785</v>
          </cell>
          <cell r="I259">
            <v>0</v>
          </cell>
          <cell r="J259" t="str">
            <v>BUS</v>
          </cell>
          <cell r="K259" t="str">
            <v>COMPANY SECRETARYBUS</v>
          </cell>
          <cell r="O259">
            <v>0</v>
          </cell>
          <cell r="Q259" t="str">
            <v>COMPANY SECRETARYADV</v>
          </cell>
          <cell r="S259" t="str">
            <v>COMPANY SECRETARY</v>
          </cell>
          <cell r="T259">
            <v>852400</v>
          </cell>
          <cell r="U259">
            <v>0</v>
          </cell>
          <cell r="V259" t="str">
            <v>ADV</v>
          </cell>
          <cell r="W259" t="str">
            <v>COMPANY SECRETARYADV</v>
          </cell>
          <cell r="AB259" t="str">
            <v>ERR</v>
          </cell>
          <cell r="AC259" t="str">
            <v>ERR</v>
          </cell>
        </row>
        <row r="260">
          <cell r="A260" t="str">
            <v>COMPANY SECRETARY</v>
          </cell>
          <cell r="B260">
            <v>872785</v>
          </cell>
          <cell r="C260">
            <v>0</v>
          </cell>
          <cell r="D260" t="str">
            <v>BUS</v>
          </cell>
          <cell r="E260" t="str">
            <v>COMPANY SECRETARYBUS</v>
          </cell>
          <cell r="G260" t="str">
            <v>COMPANY SECRETARY</v>
          </cell>
          <cell r="H260">
            <v>873105</v>
          </cell>
          <cell r="I260">
            <v>0</v>
          </cell>
          <cell r="J260" t="str">
            <v>OTH</v>
          </cell>
          <cell r="K260" t="str">
            <v>COMPANY SECRETARYOTH</v>
          </cell>
          <cell r="O260">
            <v>0</v>
          </cell>
          <cell r="Q260" t="str">
            <v>COMPANY SECRETARYADV</v>
          </cell>
          <cell r="S260" t="str">
            <v>COMPANY SECRETARY</v>
          </cell>
          <cell r="T260">
            <v>852500</v>
          </cell>
          <cell r="U260">
            <v>0</v>
          </cell>
          <cell r="V260" t="str">
            <v>ADV</v>
          </cell>
          <cell r="W260" t="str">
            <v>COMPANY SECRETARYADV</v>
          </cell>
          <cell r="AB260" t="str">
            <v>ERR</v>
          </cell>
          <cell r="AC260" t="str">
            <v>ERR</v>
          </cell>
        </row>
        <row r="261">
          <cell r="A261" t="str">
            <v>COMPANY SECRETARY</v>
          </cell>
          <cell r="B261">
            <v>873105</v>
          </cell>
          <cell r="C261">
            <v>0</v>
          </cell>
          <cell r="D261" t="str">
            <v>OTH</v>
          </cell>
          <cell r="E261" t="str">
            <v>COMPANY SECRETARYOTH</v>
          </cell>
          <cell r="G261" t="str">
            <v>COMPANY SECRETARY</v>
          </cell>
          <cell r="H261">
            <v>873110</v>
          </cell>
          <cell r="I261">
            <v>0</v>
          </cell>
          <cell r="J261" t="str">
            <v>OTH</v>
          </cell>
          <cell r="K261" t="str">
            <v>COMPANY SECRETARYOTH</v>
          </cell>
          <cell r="O261">
            <v>0</v>
          </cell>
          <cell r="Q261" t="str">
            <v>COMPANY SECRETARYADV</v>
          </cell>
          <cell r="S261" t="str">
            <v>COMPANY SECRETARY</v>
          </cell>
          <cell r="T261">
            <v>856010</v>
          </cell>
          <cell r="U261">
            <v>0</v>
          </cell>
          <cell r="V261" t="str">
            <v>ADV</v>
          </cell>
          <cell r="W261" t="str">
            <v>COMPANY SECRETARYADV</v>
          </cell>
          <cell r="AB261" t="str">
            <v>ERR</v>
          </cell>
          <cell r="AC261" t="str">
            <v>ERR</v>
          </cell>
        </row>
        <row r="262">
          <cell r="A262" t="str">
            <v>COMPANY SECRETARY</v>
          </cell>
          <cell r="B262">
            <v>873310</v>
          </cell>
          <cell r="C262">
            <v>8095.53</v>
          </cell>
          <cell r="D262" t="str">
            <v>OTH</v>
          </cell>
          <cell r="E262" t="str">
            <v>COMPANY SECRETARYOTH</v>
          </cell>
          <cell r="G262" t="str">
            <v>COMPANY SECRETARY</v>
          </cell>
          <cell r="H262">
            <v>873310</v>
          </cell>
          <cell r="I262">
            <v>0</v>
          </cell>
          <cell r="J262" t="str">
            <v>OTH</v>
          </cell>
          <cell r="K262" t="str">
            <v>COMPANY SECRETARYOTH</v>
          </cell>
          <cell r="O262">
            <v>0</v>
          </cell>
          <cell r="Q262" t="str">
            <v>COMPANY SECRETARYIT</v>
          </cell>
          <cell r="S262" t="str">
            <v>COMPANY SECRETARY</v>
          </cell>
          <cell r="T262">
            <v>861090</v>
          </cell>
          <cell r="U262">
            <v>0</v>
          </cell>
          <cell r="V262" t="str">
            <v>IT</v>
          </cell>
          <cell r="W262" t="str">
            <v>COMPANY SECRETARYIT</v>
          </cell>
          <cell r="AB262" t="str">
            <v>ERR</v>
          </cell>
          <cell r="AC262" t="str">
            <v>ERR</v>
          </cell>
        </row>
        <row r="263">
          <cell r="A263" t="str">
            <v>COMPANY SECRETARY</v>
          </cell>
          <cell r="B263">
            <v>873320</v>
          </cell>
          <cell r="C263">
            <v>0</v>
          </cell>
          <cell r="D263" t="str">
            <v>OTH</v>
          </cell>
          <cell r="E263" t="str">
            <v>COMPANY SECRETARYOTH</v>
          </cell>
          <cell r="G263" t="str">
            <v>COMPANY SECRETARY</v>
          </cell>
          <cell r="H263">
            <v>873320</v>
          </cell>
          <cell r="I263">
            <v>10000</v>
          </cell>
          <cell r="J263" t="str">
            <v>OTH</v>
          </cell>
          <cell r="K263" t="str">
            <v>COMPANY SECRETARYOTH</v>
          </cell>
          <cell r="O263">
            <v>7000</v>
          </cell>
          <cell r="Q263" t="str">
            <v>COMPANY SECRETARYIT</v>
          </cell>
          <cell r="S263" t="str">
            <v>COMPANY SECRETARY</v>
          </cell>
          <cell r="T263">
            <v>862060</v>
          </cell>
          <cell r="U263">
            <v>7000</v>
          </cell>
          <cell r="V263" t="str">
            <v>IT</v>
          </cell>
          <cell r="W263" t="str">
            <v>COMPANY SECRETARYIT</v>
          </cell>
          <cell r="AB263" t="str">
            <v>ERR</v>
          </cell>
          <cell r="AC263" t="str">
            <v>ERR</v>
          </cell>
        </row>
        <row r="264">
          <cell r="A264" t="str">
            <v>COMPANY SECRETARY</v>
          </cell>
          <cell r="B264">
            <v>873380</v>
          </cell>
          <cell r="C264">
            <v>0</v>
          </cell>
          <cell r="D264" t="str">
            <v>OTH</v>
          </cell>
          <cell r="E264" t="str">
            <v>COMPANY SECRETARYOTH</v>
          </cell>
          <cell r="G264" t="str">
            <v>COMPANY SECRETARY</v>
          </cell>
          <cell r="H264">
            <v>873380</v>
          </cell>
          <cell r="I264">
            <v>0</v>
          </cell>
          <cell r="J264" t="str">
            <v>OTH</v>
          </cell>
          <cell r="K264" t="str">
            <v>COMPANY SECRETARYOTH</v>
          </cell>
          <cell r="O264">
            <v>0</v>
          </cell>
          <cell r="Q264" t="str">
            <v>COMPANY SECRETARYIT</v>
          </cell>
          <cell r="S264" t="str">
            <v>COMPANY SECRETARY</v>
          </cell>
          <cell r="T264">
            <v>862070</v>
          </cell>
          <cell r="U264">
            <v>0</v>
          </cell>
          <cell r="V264" t="str">
            <v>IT</v>
          </cell>
          <cell r="W264" t="str">
            <v>COMPANY SECRETARYIT</v>
          </cell>
          <cell r="AB264" t="str">
            <v>ERR</v>
          </cell>
          <cell r="AC264" t="str">
            <v>ERR</v>
          </cell>
        </row>
        <row r="265">
          <cell r="A265" t="str">
            <v>COMPANY SECRETARY</v>
          </cell>
          <cell r="B265">
            <v>873500</v>
          </cell>
          <cell r="C265">
            <v>0</v>
          </cell>
          <cell r="D265" t="str">
            <v>OTH</v>
          </cell>
          <cell r="E265" t="str">
            <v>COMPANY SECRETARYOTH</v>
          </cell>
          <cell r="G265" t="str">
            <v>COMPANY SECRETARY</v>
          </cell>
          <cell r="H265">
            <v>873500</v>
          </cell>
          <cell r="I265">
            <v>0</v>
          </cell>
          <cell r="J265" t="str">
            <v>OTH</v>
          </cell>
          <cell r="K265" t="str">
            <v>COMPANY SECRETARYOTH</v>
          </cell>
          <cell r="O265">
            <v>0</v>
          </cell>
          <cell r="Q265" t="str">
            <v>COMPANY SECRETARYIT</v>
          </cell>
          <cell r="S265" t="str">
            <v>COMPANY SECRETARY</v>
          </cell>
          <cell r="T265">
            <v>863450</v>
          </cell>
          <cell r="U265">
            <v>0</v>
          </cell>
          <cell r="V265" t="str">
            <v>IT</v>
          </cell>
          <cell r="W265" t="str">
            <v>COMPANY SECRETARYIT</v>
          </cell>
          <cell r="AB265" t="str">
            <v>ERR</v>
          </cell>
          <cell r="AC265" t="str">
            <v>ERR</v>
          </cell>
        </row>
        <row r="266">
          <cell r="A266" t="str">
            <v>COMPANY SECRETARY</v>
          </cell>
          <cell r="B266">
            <v>873550</v>
          </cell>
          <cell r="C266">
            <v>284.66000000000003</v>
          </cell>
          <cell r="D266" t="str">
            <v>OTH</v>
          </cell>
          <cell r="E266" t="str">
            <v>COMPANY SECRETARYOTH</v>
          </cell>
          <cell r="G266" t="str">
            <v>COMPANY SECRETARY</v>
          </cell>
          <cell r="H266">
            <v>873550</v>
          </cell>
          <cell r="I266">
            <v>400</v>
          </cell>
          <cell r="J266" t="str">
            <v>OTH</v>
          </cell>
          <cell r="K266" t="str">
            <v>COMPANY SECRETARYOTH</v>
          </cell>
          <cell r="O266">
            <v>0</v>
          </cell>
          <cell r="Q266" t="str">
            <v>COMPANY SECRETARYIT</v>
          </cell>
          <cell r="S266" t="str">
            <v>COMPANY SECRETARY</v>
          </cell>
          <cell r="T266">
            <v>863500</v>
          </cell>
          <cell r="U266">
            <v>0</v>
          </cell>
          <cell r="V266" t="str">
            <v>IT</v>
          </cell>
          <cell r="W266" t="str">
            <v>COMPANY SECRETARYIT</v>
          </cell>
          <cell r="AB266" t="str">
            <v>ERR</v>
          </cell>
          <cell r="AC266" t="str">
            <v>ERR</v>
          </cell>
        </row>
        <row r="267">
          <cell r="A267" t="str">
            <v>COMPANY SECRETARY</v>
          </cell>
          <cell r="B267">
            <v>873600</v>
          </cell>
          <cell r="C267">
            <v>0</v>
          </cell>
          <cell r="D267" t="str">
            <v>ENT</v>
          </cell>
          <cell r="E267" t="str">
            <v>COMPANY SECRETARYENT</v>
          </cell>
          <cell r="G267" t="str">
            <v>COMPANY SECRETARY</v>
          </cell>
          <cell r="H267">
            <v>873600</v>
          </cell>
          <cell r="I267">
            <v>0</v>
          </cell>
          <cell r="J267" t="str">
            <v>ENT</v>
          </cell>
          <cell r="K267" t="str">
            <v>COMPANY SECRETARYENT</v>
          </cell>
          <cell r="O267">
            <v>0</v>
          </cell>
          <cell r="Q267" t="str">
            <v>COMPANY SECRETARYIT</v>
          </cell>
          <cell r="S267" t="str">
            <v>COMPANY SECRETARY</v>
          </cell>
          <cell r="T267">
            <v>863700</v>
          </cell>
          <cell r="U267">
            <v>0</v>
          </cell>
          <cell r="V267" t="str">
            <v>IT</v>
          </cell>
          <cell r="W267" t="str">
            <v>COMPANY SECRETARYIT</v>
          </cell>
          <cell r="AB267" t="str">
            <v>ERR</v>
          </cell>
          <cell r="AC267" t="str">
            <v>ERR</v>
          </cell>
        </row>
        <row r="268">
          <cell r="A268" t="str">
            <v>COMPANY SECRETARY</v>
          </cell>
          <cell r="B268">
            <v>873730</v>
          </cell>
          <cell r="C268">
            <v>1355.55</v>
          </cell>
          <cell r="D268" t="str">
            <v>OTH</v>
          </cell>
          <cell r="E268" t="str">
            <v>COMPANY SECRETARYOTH</v>
          </cell>
          <cell r="G268" t="str">
            <v>COMPANY SECRETARY</v>
          </cell>
          <cell r="H268">
            <v>874100</v>
          </cell>
          <cell r="I268">
            <v>14080</v>
          </cell>
          <cell r="J268" t="str">
            <v>GST</v>
          </cell>
          <cell r="K268" t="str">
            <v>COMPANY SECRETARYGST</v>
          </cell>
          <cell r="O268">
            <v>0</v>
          </cell>
          <cell r="Q268" t="str">
            <v>COMPANY SECRETARYIT</v>
          </cell>
          <cell r="S268" t="str">
            <v>COMPANY SECRETARY</v>
          </cell>
          <cell r="T268">
            <v>863710</v>
          </cell>
          <cell r="U268">
            <v>0</v>
          </cell>
          <cell r="V268" t="str">
            <v>IT</v>
          </cell>
          <cell r="W268" t="str">
            <v>COMPANY SECRETARYIT</v>
          </cell>
          <cell r="AB268" t="str">
            <v>ERR</v>
          </cell>
          <cell r="AC268" t="str">
            <v>ERR</v>
          </cell>
        </row>
        <row r="269">
          <cell r="A269" t="str">
            <v>COMPANY SECRETARY</v>
          </cell>
          <cell r="B269">
            <v>874100</v>
          </cell>
          <cell r="C269">
            <v>0</v>
          </cell>
          <cell r="D269" t="str">
            <v>GST</v>
          </cell>
          <cell r="E269" t="str">
            <v>COMPANY SECRETARYGST</v>
          </cell>
          <cell r="G269" t="str">
            <v>COMPANY SECRETARY</v>
          </cell>
          <cell r="H269">
            <v>874130</v>
          </cell>
          <cell r="I269">
            <v>0</v>
          </cell>
          <cell r="J269" t="str">
            <v>GST</v>
          </cell>
          <cell r="K269" t="str">
            <v>COMPANY SECRETARYGST</v>
          </cell>
          <cell r="O269">
            <v>0</v>
          </cell>
          <cell r="Q269" t="str">
            <v>COMPANY SECRETARYIT</v>
          </cell>
          <cell r="S269" t="str">
            <v>COMPANY SECRETARY</v>
          </cell>
          <cell r="T269">
            <v>863900</v>
          </cell>
          <cell r="U269">
            <v>0</v>
          </cell>
          <cell r="V269" t="str">
            <v>IT</v>
          </cell>
          <cell r="W269" t="str">
            <v>COMPANY SECRETARYIT</v>
          </cell>
          <cell r="AB269" t="str">
            <v>ERR</v>
          </cell>
          <cell r="AC269" t="str">
            <v>ERR</v>
          </cell>
        </row>
        <row r="270">
          <cell r="A270" t="str">
            <v>COMPANY SECRETARY</v>
          </cell>
          <cell r="B270">
            <v>874130</v>
          </cell>
          <cell r="C270">
            <v>8141.66</v>
          </cell>
          <cell r="D270" t="str">
            <v>GST</v>
          </cell>
          <cell r="E270" t="str">
            <v>COMPANY SECRETARYGST</v>
          </cell>
          <cell r="G270" t="str">
            <v>COMPANY SECRETARY</v>
          </cell>
          <cell r="H270">
            <v>875000</v>
          </cell>
          <cell r="I270">
            <v>500</v>
          </cell>
          <cell r="J270" t="str">
            <v>RNT</v>
          </cell>
          <cell r="K270" t="str">
            <v>COMPANY SECRETARYRNT</v>
          </cell>
          <cell r="O270">
            <v>1000</v>
          </cell>
          <cell r="Q270" t="str">
            <v>COMPANY SECRETARYCOM</v>
          </cell>
          <cell r="S270" t="str">
            <v>COMPANY SECRETARY</v>
          </cell>
          <cell r="T270">
            <v>866110</v>
          </cell>
          <cell r="U270">
            <v>1000</v>
          </cell>
          <cell r="V270" t="str">
            <v>COM</v>
          </cell>
          <cell r="W270" t="str">
            <v>COMPANY SECRETARYCOM</v>
          </cell>
          <cell r="AB270" t="str">
            <v>ERR</v>
          </cell>
          <cell r="AC270" t="str">
            <v>ERR</v>
          </cell>
        </row>
        <row r="271">
          <cell r="A271" t="str">
            <v>COMPANY SECRETARY</v>
          </cell>
          <cell r="B271">
            <v>874220</v>
          </cell>
          <cell r="C271">
            <v>0</v>
          </cell>
          <cell r="D271" t="str">
            <v>OTH</v>
          </cell>
          <cell r="E271" t="str">
            <v>COMPANY SECRETARYOTH</v>
          </cell>
          <cell r="G271" t="str">
            <v>COMPANY SECRETARY</v>
          </cell>
          <cell r="H271">
            <v>876000</v>
          </cell>
          <cell r="I271">
            <v>0</v>
          </cell>
          <cell r="J271" t="str">
            <v>PRI</v>
          </cell>
          <cell r="K271" t="str">
            <v>COMPANY SECRETARYPRI</v>
          </cell>
          <cell r="O271">
            <v>4000</v>
          </cell>
          <cell r="Q271" t="str">
            <v>COMPANY SECRETARYCOM</v>
          </cell>
          <cell r="S271" t="str">
            <v>COMPANY SECRETARY</v>
          </cell>
          <cell r="T271">
            <v>866120</v>
          </cell>
          <cell r="U271">
            <v>4000</v>
          </cell>
          <cell r="V271" t="str">
            <v>COM</v>
          </cell>
          <cell r="W271" t="str">
            <v>COMPANY SECRETARYCOM</v>
          </cell>
          <cell r="AB271" t="str">
            <v>ERR</v>
          </cell>
          <cell r="AC271" t="str">
            <v>ERR</v>
          </cell>
        </row>
        <row r="272">
          <cell r="A272" t="str">
            <v>COMPANY SECRETARY</v>
          </cell>
          <cell r="B272">
            <v>876000</v>
          </cell>
          <cell r="C272">
            <v>0</v>
          </cell>
          <cell r="D272" t="str">
            <v>PRI</v>
          </cell>
          <cell r="E272" t="str">
            <v>COMPANY SECRETARYPRI</v>
          </cell>
          <cell r="G272" t="str">
            <v>COMPANY SECRETARY</v>
          </cell>
          <cell r="H272">
            <v>876080</v>
          </cell>
          <cell r="I272">
            <v>480</v>
          </cell>
          <cell r="J272" t="str">
            <v>PRI</v>
          </cell>
          <cell r="K272" t="str">
            <v>COMPANY SECRETARYPRI</v>
          </cell>
          <cell r="O272">
            <v>0</v>
          </cell>
          <cell r="Q272" t="str">
            <v>COMPANY SECRETARYNMC</v>
          </cell>
          <cell r="S272" t="str">
            <v>COMPANY SECRETARY</v>
          </cell>
          <cell r="T272">
            <v>866420</v>
          </cell>
          <cell r="U272">
            <v>0</v>
          </cell>
          <cell r="V272" t="str">
            <v>NMC</v>
          </cell>
          <cell r="W272" t="str">
            <v>COMPANY SECRETARYNMC</v>
          </cell>
          <cell r="AB272" t="str">
            <v>ERR</v>
          </cell>
          <cell r="AC272" t="str">
            <v>ERR</v>
          </cell>
        </row>
        <row r="273">
          <cell r="A273" t="str">
            <v>COMPANY SECRETARY</v>
          </cell>
          <cell r="B273">
            <v>876080</v>
          </cell>
          <cell r="C273">
            <v>0</v>
          </cell>
          <cell r="D273" t="str">
            <v>PRI</v>
          </cell>
          <cell r="E273" t="str">
            <v>COMPANY SECRETARYPRI</v>
          </cell>
          <cell r="G273" t="str">
            <v>COMPANY SECRETARY</v>
          </cell>
          <cell r="H273">
            <v>876500</v>
          </cell>
          <cell r="I273">
            <v>1188</v>
          </cell>
          <cell r="J273" t="str">
            <v>PRI</v>
          </cell>
          <cell r="K273" t="str">
            <v>COMPANY SECRETARYPRI</v>
          </cell>
          <cell r="O273">
            <v>0</v>
          </cell>
          <cell r="Q273" t="str">
            <v>COMPANY SECRETARYICH</v>
          </cell>
          <cell r="S273" t="str">
            <v>COMPANY SECRETARY</v>
          </cell>
          <cell r="T273">
            <v>866600</v>
          </cell>
          <cell r="U273">
            <v>0</v>
          </cell>
          <cell r="V273" t="str">
            <v>ICH</v>
          </cell>
          <cell r="W273" t="str">
            <v>COMPANY SECRETARYICH</v>
          </cell>
          <cell r="AB273" t="str">
            <v>ERR</v>
          </cell>
          <cell r="AC273" t="str">
            <v>ERR</v>
          </cell>
        </row>
        <row r="274">
          <cell r="A274" t="str">
            <v>COMPANY SECRETARY</v>
          </cell>
          <cell r="B274">
            <v>876500</v>
          </cell>
          <cell r="C274">
            <v>5762.4</v>
          </cell>
          <cell r="D274" t="str">
            <v>PRI</v>
          </cell>
          <cell r="E274" t="str">
            <v>COMPANY SECRETARYPRI</v>
          </cell>
          <cell r="G274" t="str">
            <v>COMPANY SECRETARY</v>
          </cell>
          <cell r="H274">
            <v>877010</v>
          </cell>
          <cell r="I274">
            <v>0</v>
          </cell>
          <cell r="J274" t="str">
            <v>OTH</v>
          </cell>
          <cell r="K274" t="str">
            <v>COMPANY SECRETARYOTH</v>
          </cell>
          <cell r="O274">
            <v>1400</v>
          </cell>
          <cell r="Q274" t="str">
            <v>COMPANY SECRETARYIT</v>
          </cell>
          <cell r="S274" t="str">
            <v>COMPANY SECRETARY</v>
          </cell>
          <cell r="T274">
            <v>867060</v>
          </cell>
          <cell r="U274">
            <v>1400</v>
          </cell>
          <cell r="V274" t="str">
            <v>IT</v>
          </cell>
          <cell r="W274" t="str">
            <v>COMPANY SECRETARYIT</v>
          </cell>
          <cell r="AB274" t="str">
            <v>ERR</v>
          </cell>
          <cell r="AC274" t="str">
            <v>ERR</v>
          </cell>
        </row>
        <row r="275">
          <cell r="A275" t="str">
            <v>COMPANY SECRETARY</v>
          </cell>
          <cell r="B275">
            <v>877010</v>
          </cell>
          <cell r="C275">
            <v>42.15</v>
          </cell>
          <cell r="D275" t="str">
            <v>OTH</v>
          </cell>
          <cell r="E275" t="str">
            <v>COMPANY SECRETARYOTH</v>
          </cell>
          <cell r="G275" t="str">
            <v>COMPANY SECRETARY</v>
          </cell>
          <cell r="H275">
            <v>877020</v>
          </cell>
          <cell r="I275">
            <v>128</v>
          </cell>
          <cell r="J275" t="str">
            <v>OTH</v>
          </cell>
          <cell r="K275" t="str">
            <v>COMPANY SECRETARYOTH</v>
          </cell>
          <cell r="O275">
            <v>0</v>
          </cell>
          <cell r="Q275" t="str">
            <v>COMPANY SECRETARYIT</v>
          </cell>
          <cell r="S275" t="str">
            <v>COMPANY SECRETARY</v>
          </cell>
          <cell r="T275">
            <v>867870</v>
          </cell>
          <cell r="U275">
            <v>0</v>
          </cell>
          <cell r="V275" t="str">
            <v>IT</v>
          </cell>
          <cell r="W275" t="str">
            <v>COMPANY SECRETARYIT</v>
          </cell>
          <cell r="AB275" t="str">
            <v>ERR</v>
          </cell>
          <cell r="AC275" t="str">
            <v>ERR</v>
          </cell>
        </row>
        <row r="276">
          <cell r="A276" t="str">
            <v>COMPANY SECRETARY</v>
          </cell>
          <cell r="B276">
            <v>877020</v>
          </cell>
          <cell r="C276">
            <v>177.59</v>
          </cell>
          <cell r="D276" t="str">
            <v>OTH</v>
          </cell>
          <cell r="E276" t="str">
            <v>COMPANY SECRETARYOTH</v>
          </cell>
          <cell r="G276" t="str">
            <v>COMPANY SECRETARY</v>
          </cell>
          <cell r="H276">
            <v>877200</v>
          </cell>
          <cell r="I276">
            <v>208</v>
          </cell>
          <cell r="J276" t="str">
            <v>OTH</v>
          </cell>
          <cell r="K276" t="str">
            <v>COMPANY SECRETARYOTH</v>
          </cell>
          <cell r="O276">
            <v>0</v>
          </cell>
          <cell r="Q276" t="str">
            <v>COMPANY SECRETARYIT</v>
          </cell>
          <cell r="S276" t="str">
            <v>COMPANY SECRETARY</v>
          </cell>
          <cell r="T276">
            <v>868068</v>
          </cell>
          <cell r="U276">
            <v>0</v>
          </cell>
          <cell r="V276" t="str">
            <v>IT</v>
          </cell>
          <cell r="W276" t="str">
            <v>COMPANY SECRETARYIT</v>
          </cell>
          <cell r="AB276" t="str">
            <v>ERR</v>
          </cell>
          <cell r="AC276" t="str">
            <v>ERR</v>
          </cell>
        </row>
        <row r="277">
          <cell r="A277" t="str">
            <v>COMPANY SECRETARY</v>
          </cell>
          <cell r="B277">
            <v>877200</v>
          </cell>
          <cell r="C277">
            <v>3.86</v>
          </cell>
          <cell r="D277" t="str">
            <v>OTH</v>
          </cell>
          <cell r="E277" t="str">
            <v>COMPANY SECRETARYOTH</v>
          </cell>
          <cell r="G277" t="str">
            <v>COMPANY SECRETARY</v>
          </cell>
          <cell r="H277">
            <v>877230</v>
          </cell>
          <cell r="I277">
            <v>0</v>
          </cell>
          <cell r="J277" t="str">
            <v>OTH</v>
          </cell>
          <cell r="K277" t="str">
            <v>COMPANY SECRETARYOTH</v>
          </cell>
          <cell r="O277">
            <v>0</v>
          </cell>
          <cell r="Q277" t="str">
            <v>COMPANY SECRETARYCON</v>
          </cell>
          <cell r="S277" t="str">
            <v>COMPANY SECRETARY</v>
          </cell>
          <cell r="T277">
            <v>871000</v>
          </cell>
          <cell r="U277">
            <v>0</v>
          </cell>
          <cell r="V277" t="str">
            <v>CON</v>
          </cell>
          <cell r="W277" t="str">
            <v>COMPANY SECRETARYCON</v>
          </cell>
          <cell r="AB277" t="str">
            <v>ERR</v>
          </cell>
          <cell r="AC277" t="str">
            <v>ERR</v>
          </cell>
        </row>
        <row r="278">
          <cell r="A278" t="str">
            <v>COMPANY SECRETARY</v>
          </cell>
          <cell r="B278">
            <v>877230</v>
          </cell>
          <cell r="C278">
            <v>0</v>
          </cell>
          <cell r="D278" t="str">
            <v>OTH</v>
          </cell>
          <cell r="E278" t="str">
            <v>COMPANY SECRETARYOTH</v>
          </cell>
          <cell r="G278" t="str">
            <v>COMPANY SECRETARY</v>
          </cell>
          <cell r="H278">
            <v>877270</v>
          </cell>
          <cell r="I278">
            <v>0</v>
          </cell>
          <cell r="J278" t="str">
            <v>OTH</v>
          </cell>
          <cell r="K278" t="str">
            <v>COMPANY SECRETARYOTH</v>
          </cell>
          <cell r="O278">
            <v>150000</v>
          </cell>
          <cell r="Q278" t="str">
            <v>COMPANY SECRETARYLEG</v>
          </cell>
          <cell r="S278" t="str">
            <v>COMPANY SECRETARY</v>
          </cell>
          <cell r="T278">
            <v>871800</v>
          </cell>
          <cell r="U278">
            <v>150000</v>
          </cell>
          <cell r="V278" t="str">
            <v>LEG</v>
          </cell>
          <cell r="W278" t="str">
            <v>COMPANY SECRETARYLEG</v>
          </cell>
          <cell r="AB278" t="str">
            <v>ERR</v>
          </cell>
          <cell r="AC278" t="str">
            <v>ERR</v>
          </cell>
        </row>
        <row r="279">
          <cell r="A279" t="str">
            <v>COMPANY SECRETARY</v>
          </cell>
          <cell r="B279">
            <v>877240</v>
          </cell>
          <cell r="C279">
            <v>0</v>
          </cell>
          <cell r="D279" t="str">
            <v>OTH</v>
          </cell>
          <cell r="E279" t="str">
            <v>COMPANY SECRETARYOTH</v>
          </cell>
          <cell r="G279" t="str">
            <v>COMPANY SECRETARY</v>
          </cell>
          <cell r="H279">
            <v>879120</v>
          </cell>
          <cell r="I279">
            <v>0</v>
          </cell>
          <cell r="J279" t="str">
            <v>OTH</v>
          </cell>
          <cell r="K279" t="str">
            <v>COMPANY SECRETARYOTH</v>
          </cell>
          <cell r="O279">
            <v>89000</v>
          </cell>
          <cell r="Q279" t="str">
            <v>COMPANY SECRETARYLEG</v>
          </cell>
          <cell r="S279" t="str">
            <v>COMPANY SECRETARY</v>
          </cell>
          <cell r="T279">
            <v>871820</v>
          </cell>
          <cell r="U279">
            <v>89000</v>
          </cell>
          <cell r="V279" t="str">
            <v>LEG</v>
          </cell>
          <cell r="W279" t="str">
            <v>COMPANY SECRETARYLEG</v>
          </cell>
          <cell r="AB279" t="str">
            <v>ERR</v>
          </cell>
          <cell r="AC279" t="str">
            <v>ERR</v>
          </cell>
        </row>
        <row r="280">
          <cell r="A280" t="str">
            <v>COMPANY SECRETARY</v>
          </cell>
          <cell r="B280">
            <v>877260</v>
          </cell>
          <cell r="C280">
            <v>0</v>
          </cell>
          <cell r="D280" t="str">
            <v>OTH</v>
          </cell>
          <cell r="E280" t="str">
            <v>COMPANY SECRETARYOTH</v>
          </cell>
          <cell r="G280" t="str">
            <v>COMPANY SECRETARY</v>
          </cell>
          <cell r="H280">
            <v>881048</v>
          </cell>
          <cell r="I280">
            <v>0</v>
          </cell>
          <cell r="J280" t="str">
            <v>ICH</v>
          </cell>
          <cell r="K280" t="str">
            <v>COMPANY SECRETARYICH</v>
          </cell>
          <cell r="O280">
            <v>0</v>
          </cell>
          <cell r="Q280" t="str">
            <v>COMPANY SECRETARYLEG</v>
          </cell>
          <cell r="S280" t="str">
            <v>COMPANY SECRETARY</v>
          </cell>
          <cell r="T280">
            <v>871840</v>
          </cell>
          <cell r="U280">
            <v>0</v>
          </cell>
          <cell r="V280" t="str">
            <v>LEG</v>
          </cell>
          <cell r="W280" t="str">
            <v>COMPANY SECRETARYLEG</v>
          </cell>
          <cell r="AB280" t="str">
            <v>ERR</v>
          </cell>
          <cell r="AC280" t="str">
            <v>ERR</v>
          </cell>
        </row>
        <row r="281">
          <cell r="A281" t="str">
            <v>COMPANY SECRETARY</v>
          </cell>
          <cell r="B281">
            <v>877270</v>
          </cell>
          <cell r="C281">
            <v>0</v>
          </cell>
          <cell r="D281" t="str">
            <v>OTH</v>
          </cell>
          <cell r="E281" t="str">
            <v>COMPANY SECRETARYOTH</v>
          </cell>
          <cell r="G281" t="str">
            <v>COMPANY SECRETARY</v>
          </cell>
          <cell r="H281">
            <v>881091</v>
          </cell>
          <cell r="I281">
            <v>0</v>
          </cell>
          <cell r="J281" t="str">
            <v>BUS</v>
          </cell>
          <cell r="K281" t="str">
            <v>COMPANY SECRETARYBUS</v>
          </cell>
          <cell r="O281">
            <v>0</v>
          </cell>
          <cell r="Q281" t="str">
            <v>COMPANY SECRETARYAUD</v>
          </cell>
          <cell r="S281" t="str">
            <v>COMPANY SECRETARY</v>
          </cell>
          <cell r="T281">
            <v>871900</v>
          </cell>
          <cell r="U281">
            <v>0</v>
          </cell>
          <cell r="V281" t="str">
            <v>AUD</v>
          </cell>
          <cell r="W281" t="str">
            <v>COMPANY SECRETARYAUD</v>
          </cell>
          <cell r="AB281" t="str">
            <v>ERR</v>
          </cell>
          <cell r="AC281" t="str">
            <v>ERR</v>
          </cell>
        </row>
        <row r="282">
          <cell r="A282" t="str">
            <v>COMPANY SECRETARY</v>
          </cell>
          <cell r="B282">
            <v>878012</v>
          </cell>
          <cell r="C282">
            <v>-7128.31</v>
          </cell>
          <cell r="D282" t="str">
            <v>ICH</v>
          </cell>
          <cell r="E282" t="str">
            <v>COMPANY SECRETARYICH</v>
          </cell>
          <cell r="G282" t="str">
            <v>COMPANY SECRETARY</v>
          </cell>
          <cell r="H282">
            <v>881092</v>
          </cell>
          <cell r="I282">
            <v>0</v>
          </cell>
          <cell r="J282" t="str">
            <v>BUS</v>
          </cell>
          <cell r="K282" t="str">
            <v>COMPANY SECRETARYBUS</v>
          </cell>
          <cell r="O282">
            <v>0</v>
          </cell>
          <cell r="Q282" t="str">
            <v>COMPANY SECRETARYBUS</v>
          </cell>
          <cell r="S282" t="str">
            <v>COMPANY SECRETARY</v>
          </cell>
          <cell r="T282">
            <v>872785</v>
          </cell>
          <cell r="U282">
            <v>0</v>
          </cell>
          <cell r="V282" t="str">
            <v>BUS</v>
          </cell>
          <cell r="W282" t="str">
            <v>COMPANY SECRETARYBUS</v>
          </cell>
          <cell r="AB282" t="str">
            <v>ERR</v>
          </cell>
          <cell r="AC282" t="str">
            <v>ERR</v>
          </cell>
        </row>
        <row r="283">
          <cell r="A283" t="str">
            <v>COMPANY SECRETARY</v>
          </cell>
          <cell r="B283">
            <v>879120</v>
          </cell>
          <cell r="C283">
            <v>0</v>
          </cell>
          <cell r="D283" t="str">
            <v>OTH</v>
          </cell>
          <cell r="E283" t="str">
            <v>COMPANY SECRETARYOTH</v>
          </cell>
          <cell r="G283" t="str">
            <v>COMPANY SECRETARY</v>
          </cell>
          <cell r="H283">
            <v>883020</v>
          </cell>
          <cell r="I283">
            <v>0</v>
          </cell>
          <cell r="J283" t="str">
            <v>BUS</v>
          </cell>
          <cell r="K283" t="str">
            <v>COMPANY SECRETARYBUS</v>
          </cell>
          <cell r="O283">
            <v>0</v>
          </cell>
          <cell r="Q283" t="str">
            <v>COMPANY SECRETARYOTH</v>
          </cell>
          <cell r="S283" t="str">
            <v>COMPANY SECRETARY</v>
          </cell>
          <cell r="T283">
            <v>873105</v>
          </cell>
          <cell r="U283">
            <v>0</v>
          </cell>
          <cell r="V283" t="str">
            <v>OTH</v>
          </cell>
          <cell r="W283" t="str">
            <v>COMPANY SECRETARYOTH</v>
          </cell>
          <cell r="AB283" t="str">
            <v>ERR</v>
          </cell>
          <cell r="AC283" t="str">
            <v>ERR</v>
          </cell>
        </row>
        <row r="284">
          <cell r="A284" t="str">
            <v>COMPANY SECRETARY</v>
          </cell>
          <cell r="B284">
            <v>881016</v>
          </cell>
          <cell r="C284">
            <v>0</v>
          </cell>
          <cell r="D284" t="str">
            <v>BUS</v>
          </cell>
          <cell r="E284" t="str">
            <v>COMPANY SECRETARYBUS</v>
          </cell>
          <cell r="G284" t="str">
            <v>COMPANY SECRETARY</v>
          </cell>
          <cell r="H284">
            <v>887000</v>
          </cell>
          <cell r="I284">
            <v>0</v>
          </cell>
          <cell r="J284" t="str">
            <v>BUS</v>
          </cell>
          <cell r="K284" t="str">
            <v>COMPANY SECRETARYBUS</v>
          </cell>
          <cell r="O284">
            <v>0</v>
          </cell>
          <cell r="Q284" t="str">
            <v>COMPANY SECRETARYOTH</v>
          </cell>
          <cell r="S284" t="str">
            <v>COMPANY SECRETARY</v>
          </cell>
          <cell r="T284">
            <v>873110</v>
          </cell>
          <cell r="U284">
            <v>0</v>
          </cell>
          <cell r="V284" t="str">
            <v>OTH</v>
          </cell>
          <cell r="W284" t="str">
            <v>COMPANY SECRETARYOTH</v>
          </cell>
          <cell r="AB284" t="str">
            <v>ERR</v>
          </cell>
          <cell r="AC284" t="str">
            <v>ERR</v>
          </cell>
        </row>
        <row r="285">
          <cell r="A285" t="str">
            <v>COMPANY SECRETARY</v>
          </cell>
          <cell r="B285">
            <v>881048</v>
          </cell>
          <cell r="C285">
            <v>0</v>
          </cell>
          <cell r="D285" t="str">
            <v>ICH</v>
          </cell>
          <cell r="E285" t="str">
            <v>COMPANY SECRETARYICH</v>
          </cell>
          <cell r="G285" t="str">
            <v>COMPANY SECRETARY</v>
          </cell>
          <cell r="H285">
            <v>893100</v>
          </cell>
          <cell r="I285">
            <v>0</v>
          </cell>
          <cell r="J285" t="str">
            <v>RNN</v>
          </cell>
          <cell r="K285" t="str">
            <v>COMPANY SECRETARYRNN</v>
          </cell>
          <cell r="O285">
            <v>0</v>
          </cell>
          <cell r="Q285" t="str">
            <v>COMPANY SECRETARYOTH</v>
          </cell>
          <cell r="S285" t="str">
            <v>COMPANY SECRETARY</v>
          </cell>
          <cell r="T285">
            <v>873310</v>
          </cell>
          <cell r="U285">
            <v>0</v>
          </cell>
          <cell r="V285" t="str">
            <v>OTH</v>
          </cell>
          <cell r="W285" t="str">
            <v>COMPANY SECRETARYOTH</v>
          </cell>
          <cell r="AB285" t="str">
            <v>ERR</v>
          </cell>
          <cell r="AC285" t="str">
            <v>ERR</v>
          </cell>
        </row>
        <row r="286">
          <cell r="A286" t="str">
            <v>COMPANY SECRETARY</v>
          </cell>
          <cell r="B286">
            <v>881091</v>
          </cell>
          <cell r="C286">
            <v>0</v>
          </cell>
          <cell r="D286" t="str">
            <v>BUS</v>
          </cell>
          <cell r="E286" t="str">
            <v>COMPANY SECRETARYBUS</v>
          </cell>
          <cell r="G286" t="str">
            <v>COMPANY SECRETARY</v>
          </cell>
          <cell r="H286">
            <v>896025</v>
          </cell>
          <cell r="I286">
            <v>0</v>
          </cell>
          <cell r="J286" t="str">
            <v>ICH</v>
          </cell>
          <cell r="K286" t="str">
            <v>COMPANY SECRETARYICH</v>
          </cell>
          <cell r="O286">
            <v>30000</v>
          </cell>
          <cell r="Q286" t="str">
            <v>COMPANY SECRETARYOTH</v>
          </cell>
          <cell r="S286" t="str">
            <v>COMPANY SECRETARY</v>
          </cell>
          <cell r="T286">
            <v>873320</v>
          </cell>
          <cell r="U286">
            <v>30000</v>
          </cell>
          <cell r="V286" t="str">
            <v>OTH</v>
          </cell>
          <cell r="W286" t="str">
            <v>COMPANY SECRETARYOTH</v>
          </cell>
          <cell r="AB286" t="str">
            <v>ERR</v>
          </cell>
          <cell r="AC286" t="str">
            <v>ERR</v>
          </cell>
        </row>
        <row r="287">
          <cell r="A287" t="str">
            <v>COMPANY SECRETARY</v>
          </cell>
          <cell r="B287">
            <v>881092</v>
          </cell>
          <cell r="C287">
            <v>0</v>
          </cell>
          <cell r="D287" t="str">
            <v>BUS</v>
          </cell>
          <cell r="E287" t="str">
            <v>COMPANY SECRETARYBUS</v>
          </cell>
          <cell r="G287" t="str">
            <v>COMPANY SECRETARY</v>
          </cell>
          <cell r="H287">
            <v>896026</v>
          </cell>
          <cell r="I287">
            <v>0</v>
          </cell>
          <cell r="J287" t="str">
            <v>ICH</v>
          </cell>
          <cell r="K287" t="str">
            <v>COMPANY SECRETARYICH</v>
          </cell>
          <cell r="O287">
            <v>0</v>
          </cell>
          <cell r="Q287" t="str">
            <v>COMPANY SECRETARYOTH</v>
          </cell>
          <cell r="S287" t="str">
            <v>COMPANY SECRETARY</v>
          </cell>
          <cell r="T287">
            <v>873380</v>
          </cell>
          <cell r="U287">
            <v>0</v>
          </cell>
          <cell r="V287" t="str">
            <v>OTH</v>
          </cell>
          <cell r="W287" t="str">
            <v>COMPANY SECRETARYOTH</v>
          </cell>
          <cell r="AB287" t="str">
            <v>ERR</v>
          </cell>
          <cell r="AC287" t="str">
            <v>ERR</v>
          </cell>
        </row>
        <row r="288">
          <cell r="A288" t="str">
            <v>COMPANY SECRETARY</v>
          </cell>
          <cell r="B288">
            <v>881096</v>
          </cell>
          <cell r="C288">
            <v>0</v>
          </cell>
          <cell r="D288" t="str">
            <v>ICH</v>
          </cell>
          <cell r="E288" t="str">
            <v>COMPANY SECRETARYICH</v>
          </cell>
          <cell r="G288" t="str">
            <v>COMPANY SECRETARY</v>
          </cell>
          <cell r="H288">
            <v>896400</v>
          </cell>
          <cell r="I288">
            <v>0</v>
          </cell>
          <cell r="J288" t="str">
            <v>NMC</v>
          </cell>
          <cell r="K288" t="str">
            <v>COMPANY SECRETARYNMC</v>
          </cell>
          <cell r="O288">
            <v>0</v>
          </cell>
          <cell r="Q288" t="str">
            <v>COMPANY SECRETARYOTH</v>
          </cell>
          <cell r="S288" t="str">
            <v>COMPANY SECRETARY</v>
          </cell>
          <cell r="T288">
            <v>873500</v>
          </cell>
          <cell r="U288">
            <v>0</v>
          </cell>
          <cell r="V288" t="str">
            <v>OTH</v>
          </cell>
          <cell r="W288" t="str">
            <v>COMPANY SECRETARYOTH</v>
          </cell>
          <cell r="AB288" t="str">
            <v>ERR</v>
          </cell>
          <cell r="AC288" t="str">
            <v>ERR</v>
          </cell>
        </row>
        <row r="289">
          <cell r="A289" t="str">
            <v>COMPANY SECRETARY</v>
          </cell>
          <cell r="B289">
            <v>882030</v>
          </cell>
          <cell r="C289">
            <v>0</v>
          </cell>
          <cell r="D289" t="str">
            <v>BUS</v>
          </cell>
          <cell r="E289" t="str">
            <v>COMPANY SECRETARYBUS</v>
          </cell>
          <cell r="G289" t="str">
            <v>COMPANY SECRETARY</v>
          </cell>
          <cell r="H289">
            <v>896600</v>
          </cell>
          <cell r="I289">
            <v>0</v>
          </cell>
          <cell r="J289" t="str">
            <v>NMC</v>
          </cell>
          <cell r="K289" t="str">
            <v>COMPANY SECRETARYNMC</v>
          </cell>
          <cell r="O289">
            <v>1200</v>
          </cell>
          <cell r="Q289" t="str">
            <v>COMPANY SECRETARYOTH</v>
          </cell>
          <cell r="S289" t="str">
            <v>COMPANY SECRETARY</v>
          </cell>
          <cell r="T289">
            <v>873550</v>
          </cell>
          <cell r="U289">
            <v>1200</v>
          </cell>
          <cell r="V289" t="str">
            <v>OTH</v>
          </cell>
          <cell r="W289" t="str">
            <v>COMPANY SECRETARYOTH</v>
          </cell>
          <cell r="AB289" t="str">
            <v>ERR</v>
          </cell>
          <cell r="AC289" t="str">
            <v>ERR</v>
          </cell>
        </row>
        <row r="290">
          <cell r="A290" t="str">
            <v>COMPANY SECRETARY</v>
          </cell>
          <cell r="B290">
            <v>883020</v>
          </cell>
          <cell r="C290">
            <v>0</v>
          </cell>
          <cell r="D290" t="str">
            <v>BUS</v>
          </cell>
          <cell r="E290" t="str">
            <v>COMPANY SECRETARYBUS</v>
          </cell>
          <cell r="G290" t="str">
            <v>COMPANY SECRETARY</v>
          </cell>
          <cell r="H290">
            <v>896710</v>
          </cell>
          <cell r="I290">
            <v>0</v>
          </cell>
          <cell r="J290" t="str">
            <v>NMC</v>
          </cell>
          <cell r="K290" t="str">
            <v>COMPANY SECRETARYNMC</v>
          </cell>
          <cell r="O290">
            <v>0</v>
          </cell>
          <cell r="Q290" t="str">
            <v>COMPANY SECRETARYENT</v>
          </cell>
          <cell r="S290" t="str">
            <v>COMPANY SECRETARY</v>
          </cell>
          <cell r="T290">
            <v>873600</v>
          </cell>
          <cell r="U290">
            <v>0</v>
          </cell>
          <cell r="V290" t="str">
            <v>ENT</v>
          </cell>
          <cell r="W290" t="str">
            <v>COMPANY SECRETARYENT</v>
          </cell>
          <cell r="AB290" t="str">
            <v>ERR</v>
          </cell>
          <cell r="AC290" t="str">
            <v>ERR</v>
          </cell>
        </row>
        <row r="291">
          <cell r="A291" t="str">
            <v>COMPANY SECRETARY</v>
          </cell>
          <cell r="B291">
            <v>889065</v>
          </cell>
          <cell r="C291">
            <v>0</v>
          </cell>
          <cell r="D291" t="str">
            <v>BUS</v>
          </cell>
          <cell r="E291" t="str">
            <v>COMPANY SECRETARYBUS</v>
          </cell>
          <cell r="G291" t="str">
            <v>COMPANY SECRETARY</v>
          </cell>
          <cell r="H291">
            <v>896850</v>
          </cell>
          <cell r="I291">
            <v>0</v>
          </cell>
          <cell r="J291" t="str">
            <v>ICH</v>
          </cell>
          <cell r="K291" t="str">
            <v>COMPANY SECRETARYICH</v>
          </cell>
          <cell r="O291">
            <v>0</v>
          </cell>
          <cell r="Q291" t="str">
            <v>COMPANY SECRETARYINS</v>
          </cell>
          <cell r="S291" t="str">
            <v>COMPANY SECRETARY</v>
          </cell>
          <cell r="T291">
            <v>874000</v>
          </cell>
          <cell r="U291">
            <v>0</v>
          </cell>
          <cell r="V291" t="str">
            <v>INS</v>
          </cell>
          <cell r="W291" t="str">
            <v>COMPANY SECRETARYINS</v>
          </cell>
          <cell r="AB291" t="str">
            <v>ERR</v>
          </cell>
          <cell r="AC291" t="str">
            <v>ERR</v>
          </cell>
        </row>
        <row r="292">
          <cell r="A292" t="str">
            <v>COMPANY SECRETARY</v>
          </cell>
          <cell r="B292">
            <v>889090</v>
          </cell>
          <cell r="C292">
            <v>0</v>
          </cell>
          <cell r="D292" t="str">
            <v>ICH</v>
          </cell>
          <cell r="E292" t="str">
            <v>COMPANY SECRETARYICH</v>
          </cell>
          <cell r="G292" t="str">
            <v>COMPANY SECRETARY</v>
          </cell>
          <cell r="H292">
            <v>897130</v>
          </cell>
          <cell r="I292">
            <v>0</v>
          </cell>
          <cell r="J292" t="str">
            <v>ICH</v>
          </cell>
          <cell r="K292" t="str">
            <v>COMPANY SECRETARYICH</v>
          </cell>
          <cell r="O292">
            <v>42234</v>
          </cell>
          <cell r="Q292" t="str">
            <v>COMPANY SECRETARYGST</v>
          </cell>
          <cell r="S292" t="str">
            <v>COMPANY SECRETARY</v>
          </cell>
          <cell r="T292">
            <v>874100</v>
          </cell>
          <cell r="U292">
            <v>42234</v>
          </cell>
          <cell r="V292" t="str">
            <v>GST</v>
          </cell>
          <cell r="W292" t="str">
            <v>COMPANY SECRETARYGST</v>
          </cell>
          <cell r="AB292" t="str">
            <v>ERR</v>
          </cell>
          <cell r="AC292" t="str">
            <v>ERR</v>
          </cell>
        </row>
        <row r="293">
          <cell r="A293" t="str">
            <v>COMPANY SECRETARY</v>
          </cell>
          <cell r="B293">
            <v>891500</v>
          </cell>
          <cell r="C293">
            <v>0</v>
          </cell>
          <cell r="D293" t="str">
            <v>ICH</v>
          </cell>
          <cell r="E293" t="str">
            <v>COMPANY SECRETARYICH</v>
          </cell>
          <cell r="G293" t="str">
            <v>COMPANY SECRETARY</v>
          </cell>
          <cell r="H293">
            <v>897140</v>
          </cell>
          <cell r="I293">
            <v>0</v>
          </cell>
          <cell r="J293" t="str">
            <v>ICH</v>
          </cell>
          <cell r="K293" t="str">
            <v>COMPANY SECRETARYICH</v>
          </cell>
          <cell r="O293">
            <v>0</v>
          </cell>
          <cell r="Q293" t="str">
            <v>COMPANY SECRETARYGST</v>
          </cell>
          <cell r="S293" t="str">
            <v>COMPANY SECRETARY</v>
          </cell>
          <cell r="T293">
            <v>874130</v>
          </cell>
          <cell r="U293">
            <v>0</v>
          </cell>
          <cell r="V293" t="str">
            <v>GST</v>
          </cell>
          <cell r="W293" t="str">
            <v>COMPANY SECRETARYGST</v>
          </cell>
          <cell r="AB293" t="str">
            <v>ERR</v>
          </cell>
          <cell r="AC293" t="str">
            <v>ERR</v>
          </cell>
        </row>
        <row r="294">
          <cell r="A294" t="str">
            <v>COMPANY SECRETARY</v>
          </cell>
          <cell r="B294">
            <v>894210</v>
          </cell>
          <cell r="C294">
            <v>0</v>
          </cell>
          <cell r="D294" t="str">
            <v>ICH</v>
          </cell>
          <cell r="E294" t="str">
            <v>COMPANY SECRETARYICH</v>
          </cell>
          <cell r="G294" t="str">
            <v>COMPANY SECRETARY</v>
          </cell>
          <cell r="H294">
            <v>897230</v>
          </cell>
          <cell r="I294">
            <v>0</v>
          </cell>
          <cell r="J294" t="str">
            <v>ICH</v>
          </cell>
          <cell r="K294" t="str">
            <v>COMPANY SECRETARYICH</v>
          </cell>
          <cell r="O294">
            <v>1500</v>
          </cell>
          <cell r="Q294" t="str">
            <v>COMPANY SECRETARYRNT</v>
          </cell>
          <cell r="S294" t="str">
            <v>COMPANY SECRETARY</v>
          </cell>
          <cell r="T294">
            <v>875000</v>
          </cell>
          <cell r="U294">
            <v>1500</v>
          </cell>
          <cell r="V294" t="str">
            <v>RNT</v>
          </cell>
          <cell r="W294" t="str">
            <v>COMPANY SECRETARYRNT</v>
          </cell>
          <cell r="AB294" t="str">
            <v>ERR</v>
          </cell>
          <cell r="AC294" t="str">
            <v>ERR</v>
          </cell>
        </row>
        <row r="295">
          <cell r="A295" t="str">
            <v>COMPANY SECRETARY</v>
          </cell>
          <cell r="B295">
            <v>896003</v>
          </cell>
          <cell r="C295">
            <v>0</v>
          </cell>
          <cell r="D295" t="str">
            <v>ICH</v>
          </cell>
          <cell r="E295" t="str">
            <v>COMPANY SECRETARYICH</v>
          </cell>
          <cell r="G295" t="str">
            <v>COMPANY SECRETARY</v>
          </cell>
          <cell r="H295">
            <v>897240</v>
          </cell>
          <cell r="I295">
            <v>0</v>
          </cell>
          <cell r="J295" t="str">
            <v>ICH</v>
          </cell>
          <cell r="K295" t="str">
            <v>COMPANY SECRETARYICH</v>
          </cell>
          <cell r="O295">
            <v>0</v>
          </cell>
          <cell r="Q295" t="str">
            <v>COMPANY SECRETARYPRI</v>
          </cell>
          <cell r="S295" t="str">
            <v>COMPANY SECRETARY</v>
          </cell>
          <cell r="T295">
            <v>876000</v>
          </cell>
          <cell r="U295">
            <v>0</v>
          </cell>
          <cell r="V295" t="str">
            <v>PRI</v>
          </cell>
          <cell r="W295" t="str">
            <v>COMPANY SECRETARYPRI</v>
          </cell>
          <cell r="AB295" t="str">
            <v>ERR</v>
          </cell>
          <cell r="AC295" t="str">
            <v>ERR</v>
          </cell>
        </row>
        <row r="296">
          <cell r="A296" t="str">
            <v>COMPANY SECRETARY</v>
          </cell>
          <cell r="B296">
            <v>896200</v>
          </cell>
          <cell r="C296">
            <v>0</v>
          </cell>
          <cell r="D296" t="str">
            <v>NMC</v>
          </cell>
          <cell r="E296" t="str">
            <v>COMPANY SECRETARYNMC</v>
          </cell>
          <cell r="G296" t="str">
            <v>COMPANY SECRETARY</v>
          </cell>
          <cell r="H296">
            <v>897245</v>
          </cell>
          <cell r="I296">
            <v>0</v>
          </cell>
          <cell r="J296" t="str">
            <v>ICH</v>
          </cell>
          <cell r="K296" t="str">
            <v>COMPANY SECRETARYICH</v>
          </cell>
          <cell r="O296">
            <v>1440</v>
          </cell>
          <cell r="Q296" t="str">
            <v>COMPANY SECRETARYPRI</v>
          </cell>
          <cell r="S296" t="str">
            <v>COMPANY SECRETARY</v>
          </cell>
          <cell r="T296">
            <v>876080</v>
          </cell>
          <cell r="U296">
            <v>1440</v>
          </cell>
          <cell r="V296" t="str">
            <v>PRI</v>
          </cell>
          <cell r="W296" t="str">
            <v>COMPANY SECRETARYPRI</v>
          </cell>
          <cell r="AB296" t="str">
            <v>ERR</v>
          </cell>
          <cell r="AC296" t="str">
            <v>ERR</v>
          </cell>
        </row>
        <row r="297">
          <cell r="A297" t="str">
            <v>COMPANY SECRETARY</v>
          </cell>
          <cell r="B297">
            <v>896300</v>
          </cell>
          <cell r="C297">
            <v>0</v>
          </cell>
          <cell r="D297" t="str">
            <v>NMC</v>
          </cell>
          <cell r="E297" t="str">
            <v>COMPANY SECRETARYNMC</v>
          </cell>
          <cell r="G297" t="str">
            <v>COMPANY SECRETARY</v>
          </cell>
          <cell r="H297">
            <v>897250</v>
          </cell>
          <cell r="I297">
            <v>0</v>
          </cell>
          <cell r="J297" t="str">
            <v>ICH</v>
          </cell>
          <cell r="K297" t="str">
            <v>COMPANY SECRETARYICH</v>
          </cell>
          <cell r="O297">
            <v>3560</v>
          </cell>
          <cell r="Q297" t="str">
            <v>COMPANY SECRETARYPRI</v>
          </cell>
          <cell r="S297" t="str">
            <v>COMPANY SECRETARY</v>
          </cell>
          <cell r="T297">
            <v>876500</v>
          </cell>
          <cell r="U297">
            <v>3560</v>
          </cell>
          <cell r="V297" t="str">
            <v>PRI</v>
          </cell>
          <cell r="W297" t="str">
            <v>COMPANY SECRETARYPRI</v>
          </cell>
          <cell r="AB297" t="str">
            <v>ERR</v>
          </cell>
          <cell r="AC297" t="str">
            <v>ERR</v>
          </cell>
        </row>
        <row r="298">
          <cell r="A298" t="str">
            <v>COMPANY SECRETARY</v>
          </cell>
          <cell r="B298">
            <v>896400</v>
          </cell>
          <cell r="C298">
            <v>0</v>
          </cell>
          <cell r="D298" t="str">
            <v>NMC</v>
          </cell>
          <cell r="E298" t="str">
            <v>COMPANY SECRETARYNMC</v>
          </cell>
          <cell r="G298" t="str">
            <v>COMPANY SECRETARY</v>
          </cell>
          <cell r="H298">
            <v>897265</v>
          </cell>
          <cell r="I298">
            <v>0</v>
          </cell>
          <cell r="J298" t="str">
            <v>ICH</v>
          </cell>
          <cell r="K298" t="str">
            <v>COMPANY SECRETARYICH</v>
          </cell>
          <cell r="O298">
            <v>0</v>
          </cell>
          <cell r="Q298" t="str">
            <v>COMPANY SECRETARYOTH</v>
          </cell>
          <cell r="S298" t="str">
            <v>COMPANY SECRETARY</v>
          </cell>
          <cell r="T298">
            <v>877010</v>
          </cell>
          <cell r="U298">
            <v>0</v>
          </cell>
          <cell r="V298" t="str">
            <v>OTH</v>
          </cell>
          <cell r="W298" t="str">
            <v>COMPANY SECRETARYOTH</v>
          </cell>
          <cell r="AB298" t="str">
            <v>ERR</v>
          </cell>
          <cell r="AC298" t="str">
            <v>ERR</v>
          </cell>
        </row>
        <row r="299">
          <cell r="A299" t="str">
            <v>COMPANY SECRETARY</v>
          </cell>
          <cell r="B299">
            <v>896710</v>
          </cell>
          <cell r="C299">
            <v>0</v>
          </cell>
          <cell r="D299" t="str">
            <v>NMC</v>
          </cell>
          <cell r="E299" t="str">
            <v>COMPANY SECRETARYNMC</v>
          </cell>
          <cell r="G299" t="str">
            <v>COMPANY SECRETARY</v>
          </cell>
          <cell r="H299">
            <v>897320</v>
          </cell>
          <cell r="I299">
            <v>0</v>
          </cell>
          <cell r="J299" t="str">
            <v>ICH</v>
          </cell>
          <cell r="K299" t="str">
            <v>COMPANY SECRETARYICH</v>
          </cell>
          <cell r="O299">
            <v>380</v>
          </cell>
          <cell r="Q299" t="str">
            <v>COMPANY SECRETARYOTH</v>
          </cell>
          <cell r="S299" t="str">
            <v>COMPANY SECRETARY</v>
          </cell>
          <cell r="T299">
            <v>877020</v>
          </cell>
          <cell r="U299">
            <v>380</v>
          </cell>
          <cell r="V299" t="str">
            <v>OTH</v>
          </cell>
          <cell r="W299" t="str">
            <v>COMPANY SECRETARYOTH</v>
          </cell>
          <cell r="AB299" t="str">
            <v>ERR</v>
          </cell>
          <cell r="AC299" t="str">
            <v>ERR</v>
          </cell>
        </row>
        <row r="300">
          <cell r="A300" t="str">
            <v>COMPANY SECRETARY</v>
          </cell>
          <cell r="B300">
            <v>896850</v>
          </cell>
          <cell r="C300">
            <v>0</v>
          </cell>
          <cell r="D300" t="str">
            <v>ICH</v>
          </cell>
          <cell r="E300" t="str">
            <v>COMPANY SECRETARYICH</v>
          </cell>
          <cell r="G300" t="str">
            <v>COMPANY SECRETARY</v>
          </cell>
          <cell r="H300">
            <v>897420</v>
          </cell>
          <cell r="I300">
            <v>0</v>
          </cell>
          <cell r="J300" t="str">
            <v>ICH</v>
          </cell>
          <cell r="K300" t="str">
            <v>COMPANY SECRETARYICH</v>
          </cell>
          <cell r="O300">
            <v>620</v>
          </cell>
          <cell r="Q300" t="str">
            <v>COMPANY SECRETARYOTH</v>
          </cell>
          <cell r="S300" t="str">
            <v>COMPANY SECRETARY</v>
          </cell>
          <cell r="T300">
            <v>877200</v>
          </cell>
          <cell r="U300">
            <v>620</v>
          </cell>
          <cell r="V300" t="str">
            <v>OTH</v>
          </cell>
          <cell r="W300" t="str">
            <v>COMPANY SECRETARYOTH</v>
          </cell>
          <cell r="AB300" t="str">
            <v>ERR</v>
          </cell>
          <cell r="AC300" t="str">
            <v>ERR</v>
          </cell>
        </row>
        <row r="301">
          <cell r="A301" t="str">
            <v>COMPANY SECRETARY</v>
          </cell>
          <cell r="B301">
            <v>896950</v>
          </cell>
          <cell r="C301">
            <v>0</v>
          </cell>
          <cell r="D301" t="str">
            <v>ICH</v>
          </cell>
          <cell r="E301" t="str">
            <v>COMPANY SECRETARYICH</v>
          </cell>
          <cell r="G301" t="str">
            <v>COMPANY SECRETARY</v>
          </cell>
          <cell r="H301">
            <v>897424</v>
          </cell>
          <cell r="I301">
            <v>0</v>
          </cell>
          <cell r="J301" t="str">
            <v>ICH</v>
          </cell>
          <cell r="K301" t="str">
            <v>COMPANY SECRETARYICH</v>
          </cell>
          <cell r="O301">
            <v>0</v>
          </cell>
          <cell r="Q301" t="str">
            <v>COMPANY SECRETARYOTH</v>
          </cell>
          <cell r="S301" t="str">
            <v>COMPANY SECRETARY</v>
          </cell>
          <cell r="T301">
            <v>877230</v>
          </cell>
          <cell r="U301">
            <v>0</v>
          </cell>
          <cell r="V301" t="str">
            <v>OTH</v>
          </cell>
          <cell r="W301" t="str">
            <v>COMPANY SECRETARYOTH</v>
          </cell>
          <cell r="AB301" t="str">
            <v>ERR</v>
          </cell>
          <cell r="AC301" t="str">
            <v>ERR</v>
          </cell>
        </row>
        <row r="302">
          <cell r="A302" t="str">
            <v>COMPANY SECRETARY</v>
          </cell>
          <cell r="B302">
            <v>897210</v>
          </cell>
          <cell r="C302">
            <v>0</v>
          </cell>
          <cell r="D302" t="str">
            <v>ICH</v>
          </cell>
          <cell r="E302" t="str">
            <v>COMPANY SECRETARYICH</v>
          </cell>
          <cell r="G302" t="str">
            <v>COMPANY SECRETARY</v>
          </cell>
          <cell r="H302">
            <v>897460</v>
          </cell>
          <cell r="I302">
            <v>0</v>
          </cell>
          <cell r="J302" t="str">
            <v>ICH</v>
          </cell>
          <cell r="K302" t="str">
            <v>COMPANY SECRETARYICH</v>
          </cell>
          <cell r="O302">
            <v>0</v>
          </cell>
          <cell r="Q302" t="str">
            <v>COMPANY SECRETARYOTH</v>
          </cell>
          <cell r="S302" t="str">
            <v>COMPANY SECRETARY</v>
          </cell>
          <cell r="T302">
            <v>877270</v>
          </cell>
          <cell r="U302">
            <v>0</v>
          </cell>
          <cell r="V302" t="str">
            <v>OTH</v>
          </cell>
          <cell r="W302" t="str">
            <v>COMPANY SECRETARYOTH</v>
          </cell>
          <cell r="AB302" t="str">
            <v>ERR</v>
          </cell>
          <cell r="AC302" t="str">
            <v>ERR</v>
          </cell>
        </row>
        <row r="303">
          <cell r="A303" t="str">
            <v>COMPANY SECRETARY</v>
          </cell>
          <cell r="B303">
            <v>897240</v>
          </cell>
          <cell r="C303">
            <v>0</v>
          </cell>
          <cell r="D303" t="str">
            <v>ICH</v>
          </cell>
          <cell r="E303" t="str">
            <v>COMPANY SECRETARYICH</v>
          </cell>
          <cell r="G303" t="str">
            <v>COMPANY SECRETARY</v>
          </cell>
          <cell r="H303">
            <v>897470</v>
          </cell>
          <cell r="I303">
            <v>0</v>
          </cell>
          <cell r="J303" t="str">
            <v>ICH</v>
          </cell>
          <cell r="K303" t="str">
            <v>COMPANY SECRETARYICH</v>
          </cell>
          <cell r="O303">
            <v>0</v>
          </cell>
          <cell r="Q303" t="str">
            <v>COMPANY SECRETARYOTH</v>
          </cell>
          <cell r="S303" t="str">
            <v>COMPANY SECRETARY</v>
          </cell>
          <cell r="T303">
            <v>879120</v>
          </cell>
          <cell r="U303">
            <v>0</v>
          </cell>
          <cell r="V303" t="str">
            <v>OTH</v>
          </cell>
          <cell r="W303" t="str">
            <v>COMPANY SECRETARYOTH</v>
          </cell>
          <cell r="AB303" t="str">
            <v>ERR</v>
          </cell>
          <cell r="AC303" t="str">
            <v>ERR</v>
          </cell>
        </row>
        <row r="304">
          <cell r="A304" t="str">
            <v>COMPANY SECRETARY</v>
          </cell>
          <cell r="B304">
            <v>897245</v>
          </cell>
          <cell r="C304">
            <v>0</v>
          </cell>
          <cell r="D304" t="str">
            <v>ICH</v>
          </cell>
          <cell r="E304" t="str">
            <v>COMPANY SECRETARYICH</v>
          </cell>
          <cell r="G304" t="str">
            <v>COMPANY SECRETARY</v>
          </cell>
          <cell r="H304">
            <v>897500</v>
          </cell>
          <cell r="I304">
            <v>0</v>
          </cell>
          <cell r="J304" t="str">
            <v>BUS</v>
          </cell>
          <cell r="K304" t="str">
            <v>COMPANY SECRETARYBUS</v>
          </cell>
          <cell r="O304">
            <v>0</v>
          </cell>
          <cell r="Q304" t="str">
            <v>COMPANY SECRETARYICH</v>
          </cell>
          <cell r="S304" t="str">
            <v>COMPANY SECRETARY</v>
          </cell>
          <cell r="T304">
            <v>881048</v>
          </cell>
          <cell r="U304">
            <v>0</v>
          </cell>
          <cell r="V304" t="str">
            <v>ICH</v>
          </cell>
          <cell r="W304" t="str">
            <v>COMPANY SECRETARYICH</v>
          </cell>
          <cell r="AB304" t="str">
            <v>ERR</v>
          </cell>
          <cell r="AC304" t="str">
            <v>ERR</v>
          </cell>
        </row>
        <row r="305">
          <cell r="A305" t="str">
            <v>COMPANY SECRETARY</v>
          </cell>
          <cell r="B305">
            <v>897250</v>
          </cell>
          <cell r="C305">
            <v>0</v>
          </cell>
          <cell r="D305" t="str">
            <v>ICH</v>
          </cell>
          <cell r="E305" t="str">
            <v>COMPANY SECRETARYICH</v>
          </cell>
          <cell r="G305" t="str">
            <v>COMPANY SECRETARY</v>
          </cell>
          <cell r="H305">
            <v>897630</v>
          </cell>
          <cell r="I305">
            <v>0</v>
          </cell>
          <cell r="J305" t="str">
            <v>ICH</v>
          </cell>
          <cell r="K305" t="str">
            <v>COMPANY SECRETARYICH</v>
          </cell>
          <cell r="O305">
            <v>0</v>
          </cell>
          <cell r="Q305" t="str">
            <v>COMPANY SECRETARYBUS</v>
          </cell>
          <cell r="S305" t="str">
            <v>COMPANY SECRETARY</v>
          </cell>
          <cell r="T305">
            <v>881091</v>
          </cell>
          <cell r="U305">
            <v>0</v>
          </cell>
          <cell r="V305" t="str">
            <v>BUS</v>
          </cell>
          <cell r="W305" t="str">
            <v>COMPANY SECRETARYBUS</v>
          </cell>
          <cell r="AB305" t="str">
            <v>ERR</v>
          </cell>
          <cell r="AC305" t="str">
            <v>ERR</v>
          </cell>
        </row>
        <row r="306">
          <cell r="A306" t="str">
            <v>COMPANY SECRETARY</v>
          </cell>
          <cell r="B306">
            <v>897265</v>
          </cell>
          <cell r="C306">
            <v>252.03</v>
          </cell>
          <cell r="D306" t="str">
            <v>ICH</v>
          </cell>
          <cell r="E306" t="str">
            <v>COMPANY SECRETARYICH</v>
          </cell>
          <cell r="G306" t="str">
            <v>COMPANY SECRETARY</v>
          </cell>
          <cell r="H306">
            <v>897650</v>
          </cell>
          <cell r="I306">
            <v>0</v>
          </cell>
          <cell r="J306" t="str">
            <v>ICH</v>
          </cell>
          <cell r="K306" t="str">
            <v>COMPANY SECRETARYICH</v>
          </cell>
          <cell r="O306">
            <v>0</v>
          </cell>
          <cell r="Q306" t="str">
            <v>COMPANY SECRETARYBUS</v>
          </cell>
          <cell r="S306" t="str">
            <v>COMPANY SECRETARY</v>
          </cell>
          <cell r="T306">
            <v>881092</v>
          </cell>
          <cell r="U306">
            <v>0</v>
          </cell>
          <cell r="V306" t="str">
            <v>BUS</v>
          </cell>
          <cell r="W306" t="str">
            <v>COMPANY SECRETARYBUS</v>
          </cell>
          <cell r="AB306" t="str">
            <v>ERR</v>
          </cell>
          <cell r="AC306" t="str">
            <v>ERR</v>
          </cell>
        </row>
        <row r="307">
          <cell r="A307" t="str">
            <v>COMPANY SECRETARY</v>
          </cell>
          <cell r="B307">
            <v>897300</v>
          </cell>
          <cell r="C307">
            <v>0</v>
          </cell>
          <cell r="D307" t="str">
            <v>RNN</v>
          </cell>
          <cell r="E307" t="str">
            <v>COMPANY SECRETARYRNN</v>
          </cell>
          <cell r="G307" t="str">
            <v>COMPANY SECRETARY</v>
          </cell>
          <cell r="H307">
            <v>897655</v>
          </cell>
          <cell r="I307">
            <v>0</v>
          </cell>
          <cell r="J307" t="str">
            <v>ICH</v>
          </cell>
          <cell r="K307" t="str">
            <v>COMPANY SECRETARYICH</v>
          </cell>
          <cell r="O307">
            <v>0</v>
          </cell>
          <cell r="Q307" t="str">
            <v>COMPANY SECRETARYBUS</v>
          </cell>
          <cell r="S307" t="str">
            <v>COMPANY SECRETARY</v>
          </cell>
          <cell r="T307">
            <v>883020</v>
          </cell>
          <cell r="U307">
            <v>0</v>
          </cell>
          <cell r="V307" t="str">
            <v>BUS</v>
          </cell>
          <cell r="W307" t="str">
            <v>COMPANY SECRETARYBUS</v>
          </cell>
          <cell r="AB307" t="str">
            <v>ERR</v>
          </cell>
          <cell r="AC307" t="str">
            <v>ERR</v>
          </cell>
        </row>
        <row r="308">
          <cell r="A308" t="str">
            <v>COMPANY SECRETARY</v>
          </cell>
          <cell r="B308">
            <v>897320</v>
          </cell>
          <cell r="C308">
            <v>1525.33</v>
          </cell>
          <cell r="D308" t="str">
            <v>ICH</v>
          </cell>
          <cell r="E308" t="str">
            <v>COMPANY SECRETARYICH</v>
          </cell>
          <cell r="G308" t="str">
            <v>COMPANY SECRETARY</v>
          </cell>
          <cell r="H308">
            <v>897661</v>
          </cell>
          <cell r="I308">
            <v>0</v>
          </cell>
          <cell r="J308" t="str">
            <v>ICH</v>
          </cell>
          <cell r="K308" t="str">
            <v>COMPANY SECRETARYICH</v>
          </cell>
          <cell r="O308">
            <v>0</v>
          </cell>
          <cell r="Q308" t="str">
            <v>COMPANY SECRETARYBUS</v>
          </cell>
          <cell r="S308" t="str">
            <v>COMPANY SECRETARY</v>
          </cell>
          <cell r="T308">
            <v>887000</v>
          </cell>
          <cell r="U308">
            <v>0</v>
          </cell>
          <cell r="V308" t="str">
            <v>BUS</v>
          </cell>
          <cell r="W308" t="str">
            <v>COMPANY SECRETARYBUS</v>
          </cell>
          <cell r="AB308" t="str">
            <v>ERR</v>
          </cell>
          <cell r="AC308" t="str">
            <v>ERR</v>
          </cell>
        </row>
        <row r="309">
          <cell r="A309" t="str">
            <v>COMPANY SECRETARY</v>
          </cell>
          <cell r="B309">
            <v>897460</v>
          </cell>
          <cell r="C309">
            <v>0</v>
          </cell>
          <cell r="D309" t="str">
            <v>ICH</v>
          </cell>
          <cell r="E309" t="str">
            <v>COMPANY SECRETARYICH</v>
          </cell>
          <cell r="G309" t="str">
            <v>COMPANY SECRETARY</v>
          </cell>
          <cell r="H309">
            <v>897662</v>
          </cell>
          <cell r="I309">
            <v>0</v>
          </cell>
          <cell r="J309" t="str">
            <v>ICH</v>
          </cell>
          <cell r="K309" t="str">
            <v>COMPANY SECRETARYICH</v>
          </cell>
          <cell r="O309">
            <v>0</v>
          </cell>
          <cell r="Q309" t="str">
            <v>COMPANY SECRETARYRNN</v>
          </cell>
          <cell r="S309" t="str">
            <v>COMPANY SECRETARY</v>
          </cell>
          <cell r="T309">
            <v>893100</v>
          </cell>
          <cell r="U309">
            <v>0</v>
          </cell>
          <cell r="V309" t="str">
            <v>RNN</v>
          </cell>
          <cell r="W309" t="str">
            <v>COMPANY SECRETARYRNN</v>
          </cell>
          <cell r="AB309" t="str">
            <v>ERR</v>
          </cell>
          <cell r="AC309" t="str">
            <v>ERR</v>
          </cell>
        </row>
        <row r="310">
          <cell r="A310" t="str">
            <v>COMPANY SECRETARY</v>
          </cell>
          <cell r="B310">
            <v>897470</v>
          </cell>
          <cell r="C310">
            <v>0</v>
          </cell>
          <cell r="D310" t="str">
            <v>ICH</v>
          </cell>
          <cell r="E310" t="str">
            <v>COMPANY SECRETARYICH</v>
          </cell>
          <cell r="G310" t="str">
            <v>COMPANY SECRETARY</v>
          </cell>
          <cell r="H310">
            <v>897663</v>
          </cell>
          <cell r="I310">
            <v>0</v>
          </cell>
          <cell r="J310" t="str">
            <v>ICH</v>
          </cell>
          <cell r="K310" t="str">
            <v>COMPANY SECRETARYICH</v>
          </cell>
          <cell r="O310">
            <v>0</v>
          </cell>
          <cell r="Q310" t="str">
            <v>COMPANY SECRETARYICH</v>
          </cell>
          <cell r="S310" t="str">
            <v>COMPANY SECRETARY</v>
          </cell>
          <cell r="T310">
            <v>894210</v>
          </cell>
          <cell r="U310">
            <v>0</v>
          </cell>
          <cell r="V310" t="str">
            <v>ICH</v>
          </cell>
          <cell r="W310" t="str">
            <v>COMPANY SECRETARYICH</v>
          </cell>
          <cell r="AB310" t="str">
            <v>ERR</v>
          </cell>
          <cell r="AC310" t="str">
            <v>ERR</v>
          </cell>
        </row>
        <row r="311">
          <cell r="A311" t="str">
            <v>COMPANY SECRETARY</v>
          </cell>
          <cell r="B311">
            <v>897500</v>
          </cell>
          <cell r="C311">
            <v>0</v>
          </cell>
          <cell r="D311" t="str">
            <v>BUS</v>
          </cell>
          <cell r="E311" t="str">
            <v>COMPANY SECRETARYBUS</v>
          </cell>
          <cell r="G311" t="str">
            <v>COMPANY SECRETARY</v>
          </cell>
          <cell r="H311">
            <v>897664</v>
          </cell>
          <cell r="I311">
            <v>0</v>
          </cell>
          <cell r="J311" t="str">
            <v>ICH</v>
          </cell>
          <cell r="K311" t="str">
            <v>COMPANY SECRETARYICH</v>
          </cell>
          <cell r="O311">
            <v>0</v>
          </cell>
          <cell r="Q311" t="str">
            <v>COMPANY SECRETARYICH</v>
          </cell>
          <cell r="S311" t="str">
            <v>COMPANY SECRETARY</v>
          </cell>
          <cell r="T311">
            <v>896025</v>
          </cell>
          <cell r="U311">
            <v>0</v>
          </cell>
          <cell r="V311" t="str">
            <v>ICH</v>
          </cell>
          <cell r="W311" t="str">
            <v>COMPANY SECRETARYICH</v>
          </cell>
          <cell r="AB311" t="str">
            <v>ERR</v>
          </cell>
          <cell r="AC311" t="str">
            <v>ERR</v>
          </cell>
        </row>
        <row r="312">
          <cell r="A312" t="str">
            <v>COMPANY SECRETARY</v>
          </cell>
          <cell r="B312">
            <v>897630</v>
          </cell>
          <cell r="C312">
            <v>1540.32</v>
          </cell>
          <cell r="D312" t="str">
            <v>ICH</v>
          </cell>
          <cell r="E312" t="str">
            <v>COMPANY SECRETARYICH</v>
          </cell>
          <cell r="G312" t="str">
            <v>COMPANY SECRETARY</v>
          </cell>
          <cell r="H312">
            <v>897900</v>
          </cell>
          <cell r="I312">
            <v>0</v>
          </cell>
          <cell r="J312" t="str">
            <v>ICH</v>
          </cell>
          <cell r="K312" t="str">
            <v>COMPANY SECRETARYICH</v>
          </cell>
          <cell r="O312">
            <v>0</v>
          </cell>
          <cell r="Q312" t="str">
            <v>COMPANY SECRETARYICH</v>
          </cell>
          <cell r="S312" t="str">
            <v>COMPANY SECRETARY</v>
          </cell>
          <cell r="T312">
            <v>896026</v>
          </cell>
          <cell r="U312">
            <v>0</v>
          </cell>
          <cell r="V312" t="str">
            <v>ICH</v>
          </cell>
          <cell r="W312" t="str">
            <v>COMPANY SECRETARYICH</v>
          </cell>
          <cell r="AB312" t="str">
            <v>ERR</v>
          </cell>
          <cell r="AC312" t="str">
            <v>ERR</v>
          </cell>
        </row>
        <row r="313">
          <cell r="A313" t="str">
            <v>COMPANY SECRETARY</v>
          </cell>
          <cell r="B313">
            <v>897650</v>
          </cell>
          <cell r="C313">
            <v>0</v>
          </cell>
          <cell r="D313" t="str">
            <v>ICH</v>
          </cell>
          <cell r="E313" t="str">
            <v>COMPANY SECRETARYICH</v>
          </cell>
          <cell r="G313" t="str">
            <v>CORPORATE SUPER SERVICES</v>
          </cell>
          <cell r="H313">
            <v>800100</v>
          </cell>
          <cell r="I313">
            <v>448328</v>
          </cell>
          <cell r="J313" t="str">
            <v>SAL</v>
          </cell>
          <cell r="K313" t="str">
            <v>CORPORATE SUPER SERVICESSAL</v>
          </cell>
          <cell r="O313">
            <v>0</v>
          </cell>
          <cell r="Q313" t="str">
            <v>COMPANY SECRETARYNMC</v>
          </cell>
          <cell r="S313" t="str">
            <v>COMPANY SECRETARY</v>
          </cell>
          <cell r="T313">
            <v>896400</v>
          </cell>
          <cell r="U313">
            <v>0</v>
          </cell>
          <cell r="V313" t="str">
            <v>NMC</v>
          </cell>
          <cell r="W313" t="str">
            <v>COMPANY SECRETARYNMC</v>
          </cell>
          <cell r="AB313" t="str">
            <v>ERR</v>
          </cell>
          <cell r="AC313" t="str">
            <v>ERR</v>
          </cell>
        </row>
        <row r="314">
          <cell r="A314" t="str">
            <v>COMPANY SECRETARY</v>
          </cell>
          <cell r="B314">
            <v>897655</v>
          </cell>
          <cell r="C314">
            <v>0</v>
          </cell>
          <cell r="D314" t="str">
            <v>ICH</v>
          </cell>
          <cell r="E314" t="str">
            <v>COMPANY SECRETARYICH</v>
          </cell>
          <cell r="G314" t="str">
            <v>CORPORATE SUPER SERVICES</v>
          </cell>
          <cell r="H314">
            <v>800110</v>
          </cell>
          <cell r="I314">
            <v>1732</v>
          </cell>
          <cell r="J314" t="str">
            <v>SAL</v>
          </cell>
          <cell r="K314" t="str">
            <v>CORPORATE SUPER SERVICESSAL</v>
          </cell>
          <cell r="O314">
            <v>0</v>
          </cell>
          <cell r="Q314" t="str">
            <v>COMPANY SECRETARYNMC</v>
          </cell>
          <cell r="S314" t="str">
            <v>COMPANY SECRETARY</v>
          </cell>
          <cell r="T314">
            <v>896600</v>
          </cell>
          <cell r="U314">
            <v>0</v>
          </cell>
          <cell r="V314" t="str">
            <v>NMC</v>
          </cell>
          <cell r="W314" t="str">
            <v>COMPANY SECRETARYNMC</v>
          </cell>
          <cell r="AB314" t="str">
            <v>ERR</v>
          </cell>
          <cell r="AC314" t="str">
            <v>ERR</v>
          </cell>
        </row>
        <row r="315">
          <cell r="A315" t="str">
            <v>COMPANY SECRETARY</v>
          </cell>
          <cell r="B315">
            <v>897663</v>
          </cell>
          <cell r="C315">
            <v>0</v>
          </cell>
          <cell r="D315" t="str">
            <v>ICH</v>
          </cell>
          <cell r="E315" t="str">
            <v>COMPANY SECRETARYICH</v>
          </cell>
          <cell r="G315" t="str">
            <v>CORPORATE SUPER SERVICES</v>
          </cell>
          <cell r="H315">
            <v>800120</v>
          </cell>
          <cell r="I315">
            <v>349357</v>
          </cell>
          <cell r="J315" t="str">
            <v>SAL</v>
          </cell>
          <cell r="K315" t="str">
            <v>CORPORATE SUPER SERVICESSAL</v>
          </cell>
          <cell r="O315">
            <v>0</v>
          </cell>
          <cell r="Q315" t="str">
            <v>COMPANY SECRETARYNMC</v>
          </cell>
          <cell r="S315" t="str">
            <v>COMPANY SECRETARY</v>
          </cell>
          <cell r="T315">
            <v>896710</v>
          </cell>
          <cell r="U315">
            <v>0</v>
          </cell>
          <cell r="V315" t="str">
            <v>NMC</v>
          </cell>
          <cell r="W315" t="str">
            <v>COMPANY SECRETARYNMC</v>
          </cell>
          <cell r="AB315" t="str">
            <v>ERR</v>
          </cell>
          <cell r="AC315" t="str">
            <v>ERR</v>
          </cell>
        </row>
        <row r="316">
          <cell r="A316" t="str">
            <v>COMPANY SECRETARY</v>
          </cell>
          <cell r="B316">
            <v>897720</v>
          </cell>
          <cell r="C316">
            <v>0</v>
          </cell>
          <cell r="D316" t="str">
            <v>ICH</v>
          </cell>
          <cell r="E316" t="str">
            <v>COMPANY SECRETARYICH</v>
          </cell>
          <cell r="G316" t="str">
            <v>CORPORATE SUPER SERVICES</v>
          </cell>
          <cell r="H316">
            <v>800150</v>
          </cell>
          <cell r="I316">
            <v>5540</v>
          </cell>
          <cell r="J316" t="str">
            <v>SAL</v>
          </cell>
          <cell r="K316" t="str">
            <v>CORPORATE SUPER SERVICESSAL</v>
          </cell>
          <cell r="O316">
            <v>0</v>
          </cell>
          <cell r="Q316" t="str">
            <v>COMPANY SECRETARYICH</v>
          </cell>
          <cell r="S316" t="str">
            <v>COMPANY SECRETARY</v>
          </cell>
          <cell r="T316">
            <v>896850</v>
          </cell>
          <cell r="U316">
            <v>0</v>
          </cell>
          <cell r="V316" t="str">
            <v>ICH</v>
          </cell>
          <cell r="W316" t="str">
            <v>COMPANY SECRETARYICH</v>
          </cell>
          <cell r="AB316" t="str">
            <v>ERR</v>
          </cell>
          <cell r="AC316" t="str">
            <v>ERR</v>
          </cell>
        </row>
        <row r="317">
          <cell r="A317" t="str">
            <v>COMPANY SECRETARY</v>
          </cell>
          <cell r="B317">
            <v>897900</v>
          </cell>
          <cell r="C317">
            <v>0</v>
          </cell>
          <cell r="D317" t="str">
            <v>ICH</v>
          </cell>
          <cell r="E317" t="str">
            <v>COMPANY SECRETARYICH</v>
          </cell>
          <cell r="G317" t="str">
            <v>CORPORATE SUPER SERVICES</v>
          </cell>
          <cell r="H317">
            <v>800191</v>
          </cell>
          <cell r="I317">
            <v>-31275</v>
          </cell>
          <cell r="J317" t="str">
            <v>SAL</v>
          </cell>
          <cell r="K317" t="str">
            <v>CORPORATE SUPER SERVICESSAL</v>
          </cell>
          <cell r="O317">
            <v>0</v>
          </cell>
          <cell r="Q317" t="str">
            <v>COMPANY SECRETARYICH</v>
          </cell>
          <cell r="S317" t="str">
            <v>COMPANY SECRETARY</v>
          </cell>
          <cell r="T317">
            <v>897130</v>
          </cell>
          <cell r="U317">
            <v>0</v>
          </cell>
          <cell r="V317" t="str">
            <v>ICH</v>
          </cell>
          <cell r="W317" t="str">
            <v>COMPANY SECRETARYICH</v>
          </cell>
          <cell r="AB317" t="str">
            <v>ERR</v>
          </cell>
          <cell r="AC317" t="str">
            <v>ERR</v>
          </cell>
        </row>
        <row r="318">
          <cell r="A318" t="str">
            <v>CORPORATE SUPER SERVICES</v>
          </cell>
          <cell r="B318">
            <v>800100</v>
          </cell>
          <cell r="C318">
            <v>335182.46999999997</v>
          </cell>
          <cell r="D318" t="str">
            <v>SAL</v>
          </cell>
          <cell r="E318" t="str">
            <v>CORPORATE SUPER SERVICESSAL</v>
          </cell>
          <cell r="G318" t="str">
            <v>CORPORATE SUPER SERVICES</v>
          </cell>
          <cell r="H318">
            <v>801191</v>
          </cell>
          <cell r="I318">
            <v>17311</v>
          </cell>
          <cell r="J318" t="str">
            <v>SAL</v>
          </cell>
          <cell r="K318" t="str">
            <v>CORPORATE SUPER SERVICESSAL</v>
          </cell>
          <cell r="O318">
            <v>0</v>
          </cell>
          <cell r="Q318" t="str">
            <v>COMPANY SECRETARYICH</v>
          </cell>
          <cell r="S318" t="str">
            <v>COMPANY SECRETARY</v>
          </cell>
          <cell r="T318">
            <v>897140</v>
          </cell>
          <cell r="U318">
            <v>0</v>
          </cell>
          <cell r="V318" t="str">
            <v>ICH</v>
          </cell>
          <cell r="W318" t="str">
            <v>COMPANY SECRETARYICH</v>
          </cell>
          <cell r="AB318" t="str">
            <v>ERR</v>
          </cell>
          <cell r="AC318" t="str">
            <v>ERR</v>
          </cell>
        </row>
        <row r="319">
          <cell r="A319" t="str">
            <v>CORPORATE SUPER SERVICES</v>
          </cell>
          <cell r="B319">
            <v>800110</v>
          </cell>
          <cell r="C319">
            <v>4239.8500000000004</v>
          </cell>
          <cell r="D319" t="str">
            <v>SAL</v>
          </cell>
          <cell r="E319" t="str">
            <v>CORPORATE SUPER SERVICESSAL</v>
          </cell>
          <cell r="G319" t="str">
            <v>CORPORATE SUPER SERVICES</v>
          </cell>
          <cell r="H319">
            <v>801201</v>
          </cell>
          <cell r="I319">
            <v>2210</v>
          </cell>
          <cell r="J319" t="str">
            <v>SAL</v>
          </cell>
          <cell r="K319" t="str">
            <v>CORPORATE SUPER SERVICESSAL</v>
          </cell>
          <cell r="O319">
            <v>0</v>
          </cell>
          <cell r="Q319" t="str">
            <v>COMPANY SECRETARYICH</v>
          </cell>
          <cell r="S319" t="str">
            <v>COMPANY SECRETARY</v>
          </cell>
          <cell r="T319">
            <v>897230</v>
          </cell>
          <cell r="U319">
            <v>0</v>
          </cell>
          <cell r="V319" t="str">
            <v>ICH</v>
          </cell>
          <cell r="W319" t="str">
            <v>COMPANY SECRETARYICH</v>
          </cell>
          <cell r="AB319" t="str">
            <v>ERR</v>
          </cell>
          <cell r="AC319" t="str">
            <v>ERR</v>
          </cell>
        </row>
        <row r="320">
          <cell r="A320" t="str">
            <v>CORPORATE SUPER SERVICES</v>
          </cell>
          <cell r="B320">
            <v>800120</v>
          </cell>
          <cell r="C320">
            <v>342027.61</v>
          </cell>
          <cell r="D320" t="str">
            <v>SAL</v>
          </cell>
          <cell r="E320" t="str">
            <v>CORPORATE SUPER SERVICESSAL</v>
          </cell>
          <cell r="G320" t="str">
            <v>CORPORATE SUPER SERVICES</v>
          </cell>
          <cell r="H320">
            <v>801210</v>
          </cell>
          <cell r="I320">
            <v>28945</v>
          </cell>
          <cell r="J320" t="str">
            <v>SAL</v>
          </cell>
          <cell r="K320" t="str">
            <v>CORPORATE SUPER SERVICESSAL</v>
          </cell>
          <cell r="O320">
            <v>0</v>
          </cell>
          <cell r="Q320" t="str">
            <v>COMPANY SECRETARYICH</v>
          </cell>
          <cell r="S320" t="str">
            <v>COMPANY SECRETARY</v>
          </cell>
          <cell r="T320">
            <v>897240</v>
          </cell>
          <cell r="U320">
            <v>0</v>
          </cell>
          <cell r="V320" t="str">
            <v>ICH</v>
          </cell>
          <cell r="W320" t="str">
            <v>COMPANY SECRETARYICH</v>
          </cell>
          <cell r="AB320" t="str">
            <v>ERR</v>
          </cell>
          <cell r="AC320" t="str">
            <v>ERR</v>
          </cell>
        </row>
        <row r="321">
          <cell r="A321" t="str">
            <v>CORPORATE SUPER SERVICES</v>
          </cell>
          <cell r="B321">
            <v>800122</v>
          </cell>
          <cell r="C321">
            <v>1372.29</v>
          </cell>
          <cell r="D321" t="str">
            <v>SON</v>
          </cell>
          <cell r="E321" t="str">
            <v>CORPORATE SUPER SERVICESSON</v>
          </cell>
          <cell r="G321" t="str">
            <v>CORPORATE SUPER SERVICES</v>
          </cell>
          <cell r="H321">
            <v>801300</v>
          </cell>
          <cell r="I321">
            <v>693</v>
          </cell>
          <cell r="J321" t="str">
            <v>SAL</v>
          </cell>
          <cell r="K321" t="str">
            <v>CORPORATE SUPER SERVICESSAL</v>
          </cell>
          <cell r="O321">
            <v>0</v>
          </cell>
          <cell r="Q321" t="str">
            <v>COMPANY SECRETARYICH</v>
          </cell>
          <cell r="S321" t="str">
            <v>COMPANY SECRETARY</v>
          </cell>
          <cell r="T321">
            <v>897245</v>
          </cell>
          <cell r="U321">
            <v>0</v>
          </cell>
          <cell r="V321" t="str">
            <v>ICH</v>
          </cell>
          <cell r="W321" t="str">
            <v>COMPANY SECRETARYICH</v>
          </cell>
          <cell r="AB321" t="str">
            <v>ERR</v>
          </cell>
          <cell r="AC321" t="str">
            <v>ERR</v>
          </cell>
        </row>
        <row r="322">
          <cell r="A322" t="str">
            <v>CORPORATE SUPER SERVICES</v>
          </cell>
          <cell r="B322">
            <v>800150</v>
          </cell>
          <cell r="C322">
            <v>2587.06</v>
          </cell>
          <cell r="D322" t="str">
            <v>SAL</v>
          </cell>
          <cell r="E322" t="str">
            <v>CORPORATE SUPER SERVICESSAL</v>
          </cell>
          <cell r="G322" t="str">
            <v>CORPORATE SUPER SERVICES</v>
          </cell>
          <cell r="H322">
            <v>802231</v>
          </cell>
          <cell r="I322">
            <v>1472</v>
          </cell>
          <cell r="J322" t="str">
            <v>SON</v>
          </cell>
          <cell r="K322" t="str">
            <v>CORPORATE SUPER SERVICESSON</v>
          </cell>
          <cell r="O322">
            <v>0</v>
          </cell>
          <cell r="Q322" t="str">
            <v>COMPANY SECRETARYICH</v>
          </cell>
          <cell r="S322" t="str">
            <v>COMPANY SECRETARY</v>
          </cell>
          <cell r="T322">
            <v>897265</v>
          </cell>
          <cell r="U322">
            <v>0</v>
          </cell>
          <cell r="V322" t="str">
            <v>ICH</v>
          </cell>
          <cell r="W322" t="str">
            <v>COMPANY SECRETARYICH</v>
          </cell>
          <cell r="AB322" t="str">
            <v>ERR</v>
          </cell>
          <cell r="AC322" t="str">
            <v>ERR</v>
          </cell>
        </row>
        <row r="323">
          <cell r="A323" t="str">
            <v>CORPORATE SUPER SERVICES</v>
          </cell>
          <cell r="B323">
            <v>800510</v>
          </cell>
          <cell r="C323">
            <v>130</v>
          </cell>
          <cell r="D323" t="str">
            <v>SAL</v>
          </cell>
          <cell r="E323" t="str">
            <v>CORPORATE SUPER SERVICESSAL</v>
          </cell>
          <cell r="G323" t="str">
            <v>CORPORATE SUPER SERVICES</v>
          </cell>
          <cell r="H323">
            <v>802240</v>
          </cell>
          <cell r="I323">
            <v>5276</v>
          </cell>
          <cell r="J323" t="str">
            <v>SON</v>
          </cell>
          <cell r="K323" t="str">
            <v>CORPORATE SUPER SERVICESSON</v>
          </cell>
          <cell r="O323">
            <v>0</v>
          </cell>
          <cell r="Q323" t="str">
            <v>COMPANY SECRETARYICH</v>
          </cell>
          <cell r="S323" t="str">
            <v>COMPANY SECRETARY</v>
          </cell>
          <cell r="T323">
            <v>897320</v>
          </cell>
          <cell r="U323">
            <v>0</v>
          </cell>
          <cell r="V323" t="str">
            <v>ICH</v>
          </cell>
          <cell r="W323" t="str">
            <v>COMPANY SECRETARYICH</v>
          </cell>
          <cell r="AB323" t="str">
            <v>ERR</v>
          </cell>
          <cell r="AC323" t="str">
            <v>ERR</v>
          </cell>
        </row>
        <row r="324">
          <cell r="A324" t="str">
            <v>CORPORATE SUPER SERVICES</v>
          </cell>
          <cell r="B324">
            <v>800660</v>
          </cell>
          <cell r="C324">
            <v>2202.79</v>
          </cell>
          <cell r="D324" t="str">
            <v>SON</v>
          </cell>
          <cell r="E324" t="str">
            <v>CORPORATE SUPER SERVICESSON</v>
          </cell>
          <cell r="G324" t="str">
            <v>CORPORATE SUPER SERVICES</v>
          </cell>
          <cell r="H324">
            <v>802300</v>
          </cell>
          <cell r="I324">
            <v>8018</v>
          </cell>
          <cell r="J324" t="str">
            <v>SON</v>
          </cell>
          <cell r="K324" t="str">
            <v>CORPORATE SUPER SERVICESSON</v>
          </cell>
          <cell r="O324">
            <v>0</v>
          </cell>
          <cell r="Q324" t="str">
            <v>COMPANY SECRETARYICH</v>
          </cell>
          <cell r="S324" t="str">
            <v>COMPANY SECRETARY</v>
          </cell>
          <cell r="T324">
            <v>897420</v>
          </cell>
          <cell r="U324">
            <v>0</v>
          </cell>
          <cell r="V324" t="str">
            <v>ICH</v>
          </cell>
          <cell r="W324" t="str">
            <v>COMPANY SECRETARYICH</v>
          </cell>
          <cell r="AB324" t="str">
            <v>ERR</v>
          </cell>
          <cell r="AC324" t="str">
            <v>ERR</v>
          </cell>
        </row>
        <row r="325">
          <cell r="A325" t="str">
            <v>CORPORATE SUPER SERVICES</v>
          </cell>
          <cell r="B325">
            <v>801191</v>
          </cell>
          <cell r="C325">
            <v>15201.36</v>
          </cell>
          <cell r="D325" t="str">
            <v>SAL</v>
          </cell>
          <cell r="E325" t="str">
            <v>CORPORATE SUPER SERVICESSAL</v>
          </cell>
          <cell r="G325" t="str">
            <v>CORPORATE SUPER SERVICES</v>
          </cell>
          <cell r="H325">
            <v>802400</v>
          </cell>
          <cell r="I325">
            <v>1495</v>
          </cell>
          <cell r="J325" t="str">
            <v>SON</v>
          </cell>
          <cell r="K325" t="str">
            <v>CORPORATE SUPER SERVICESSON</v>
          </cell>
          <cell r="O325">
            <v>0</v>
          </cell>
          <cell r="Q325" t="str">
            <v>COMPANY SECRETARYICH</v>
          </cell>
          <cell r="S325" t="str">
            <v>COMPANY SECRETARY</v>
          </cell>
          <cell r="T325">
            <v>897424</v>
          </cell>
          <cell r="U325">
            <v>0</v>
          </cell>
          <cell r="V325" t="str">
            <v>ICH</v>
          </cell>
          <cell r="W325" t="str">
            <v>COMPANY SECRETARYICH</v>
          </cell>
          <cell r="AB325" t="str">
            <v>ERR</v>
          </cell>
          <cell r="AC325" t="str">
            <v>ERR</v>
          </cell>
        </row>
        <row r="326">
          <cell r="A326" t="str">
            <v>CORPORATE SUPER SERVICES</v>
          </cell>
          <cell r="B326">
            <v>801201</v>
          </cell>
          <cell r="C326">
            <v>4086.01</v>
          </cell>
          <cell r="D326" t="str">
            <v>SAL</v>
          </cell>
          <cell r="E326" t="str">
            <v>CORPORATE SUPER SERVICESSAL</v>
          </cell>
          <cell r="G326" t="str">
            <v>CORPORATE SUPER SERVICES</v>
          </cell>
          <cell r="H326">
            <v>804100</v>
          </cell>
          <cell r="I326">
            <v>2668</v>
          </cell>
          <cell r="J326" t="str">
            <v>SAL</v>
          </cell>
          <cell r="K326" t="str">
            <v>CORPORATE SUPER SERVICESSAL</v>
          </cell>
          <cell r="O326">
            <v>0</v>
          </cell>
          <cell r="Q326" t="str">
            <v>COMPANY SECRETARYICH</v>
          </cell>
          <cell r="S326" t="str">
            <v>COMPANY SECRETARY</v>
          </cell>
          <cell r="T326">
            <v>897460</v>
          </cell>
          <cell r="U326">
            <v>0</v>
          </cell>
          <cell r="V326" t="str">
            <v>ICH</v>
          </cell>
          <cell r="W326" t="str">
            <v>COMPANY SECRETARYICH</v>
          </cell>
          <cell r="AB326" t="str">
            <v>ERR</v>
          </cell>
          <cell r="AC326" t="str">
            <v>ERR</v>
          </cell>
        </row>
        <row r="327">
          <cell r="A327" t="str">
            <v>CORPORATE SUPER SERVICES</v>
          </cell>
          <cell r="B327">
            <v>801210</v>
          </cell>
          <cell r="C327">
            <v>24351.66</v>
          </cell>
          <cell r="D327" t="str">
            <v>SAL</v>
          </cell>
          <cell r="E327" t="str">
            <v>CORPORATE SUPER SERVICESSAL</v>
          </cell>
          <cell r="G327" t="str">
            <v>CORPORATE SUPER SERVICES</v>
          </cell>
          <cell r="H327">
            <v>804130</v>
          </cell>
          <cell r="I327">
            <v>622</v>
          </cell>
          <cell r="J327" t="str">
            <v>SAL</v>
          </cell>
          <cell r="K327" t="str">
            <v>CORPORATE SUPER SERVICESSAL</v>
          </cell>
          <cell r="O327">
            <v>0</v>
          </cell>
          <cell r="Q327" t="str">
            <v>COMPANY SECRETARYICH</v>
          </cell>
          <cell r="S327" t="str">
            <v>COMPANY SECRETARY</v>
          </cell>
          <cell r="T327">
            <v>897470</v>
          </cell>
          <cell r="U327">
            <v>0</v>
          </cell>
          <cell r="V327" t="str">
            <v>ICH</v>
          </cell>
          <cell r="W327" t="str">
            <v>COMPANY SECRETARYICH</v>
          </cell>
          <cell r="AB327" t="str">
            <v>ERR</v>
          </cell>
          <cell r="AC327" t="str">
            <v>ERR</v>
          </cell>
        </row>
        <row r="328">
          <cell r="A328" t="str">
            <v>CORPORATE SUPER SERVICES</v>
          </cell>
          <cell r="B328">
            <v>801300</v>
          </cell>
          <cell r="C328">
            <v>27533.27</v>
          </cell>
          <cell r="D328" t="str">
            <v>SAL</v>
          </cell>
          <cell r="E328" t="str">
            <v>CORPORATE SUPER SERVICESSAL</v>
          </cell>
          <cell r="G328" t="str">
            <v>CORPORATE SUPER SERVICES</v>
          </cell>
          <cell r="H328">
            <v>805100</v>
          </cell>
          <cell r="I328">
            <v>2164</v>
          </cell>
          <cell r="J328" t="str">
            <v>TRN</v>
          </cell>
          <cell r="K328" t="str">
            <v>CORPORATE SUPER SERVICESTRN</v>
          </cell>
          <cell r="O328">
            <v>0</v>
          </cell>
          <cell r="Q328" t="str">
            <v>COMPANY SECRETARYICH</v>
          </cell>
          <cell r="S328" t="str">
            <v>COMPANY SECRETARY</v>
          </cell>
          <cell r="T328">
            <v>897500</v>
          </cell>
          <cell r="U328">
            <v>0</v>
          </cell>
          <cell r="V328" t="str">
            <v>BUS</v>
          </cell>
          <cell r="W328" t="str">
            <v>COMPANY SECRETARYBUS</v>
          </cell>
          <cell r="AB328" t="str">
            <v>ERR</v>
          </cell>
          <cell r="AC328" t="str">
            <v>ERR</v>
          </cell>
        </row>
        <row r="329">
          <cell r="A329" t="str">
            <v>CORPORATE SUPER SERVICES</v>
          </cell>
          <cell r="B329">
            <v>802231</v>
          </cell>
          <cell r="C329">
            <v>2068.73</v>
          </cell>
          <cell r="D329" t="str">
            <v>SON</v>
          </cell>
          <cell r="E329" t="str">
            <v>CORPORATE SUPER SERVICESSON</v>
          </cell>
          <cell r="G329" t="str">
            <v>CORPORATE SUPER SERVICES</v>
          </cell>
          <cell r="H329">
            <v>805110</v>
          </cell>
          <cell r="I329">
            <v>3336</v>
          </cell>
          <cell r="J329" t="str">
            <v>TRN</v>
          </cell>
          <cell r="K329" t="str">
            <v>CORPORATE SUPER SERVICESTRN</v>
          </cell>
          <cell r="O329">
            <v>0</v>
          </cell>
          <cell r="Q329" t="str">
            <v>COMPANY SECRETARYBUS</v>
          </cell>
          <cell r="S329" t="str">
            <v>COMPANY SECRETARY</v>
          </cell>
          <cell r="T329">
            <v>897630</v>
          </cell>
          <cell r="U329">
            <v>0</v>
          </cell>
          <cell r="V329" t="str">
            <v>ICH</v>
          </cell>
          <cell r="W329" t="str">
            <v>COMPANY SECRETARYICH</v>
          </cell>
          <cell r="AB329" t="str">
            <v>ERR</v>
          </cell>
          <cell r="AC329" t="str">
            <v>ERR</v>
          </cell>
        </row>
        <row r="330">
          <cell r="A330" t="str">
            <v>CORPORATE SUPER SERVICES</v>
          </cell>
          <cell r="B330">
            <v>802240</v>
          </cell>
          <cell r="C330">
            <v>11178.53</v>
          </cell>
          <cell r="D330" t="str">
            <v>SON</v>
          </cell>
          <cell r="E330" t="str">
            <v>CORPORATE SUPER SERVICESSON</v>
          </cell>
          <cell r="G330" t="str">
            <v>CORPORATE SUPER SERVICES</v>
          </cell>
          <cell r="H330">
            <v>805130</v>
          </cell>
          <cell r="I330">
            <v>916</v>
          </cell>
          <cell r="J330" t="str">
            <v>TRN</v>
          </cell>
          <cell r="K330" t="str">
            <v>CORPORATE SUPER SERVICESTRN</v>
          </cell>
          <cell r="O330">
            <v>0</v>
          </cell>
          <cell r="Q330" t="str">
            <v>COMPANY SECRETARYICH</v>
          </cell>
          <cell r="S330" t="str">
            <v>COMPANY SECRETARY</v>
          </cell>
          <cell r="T330">
            <v>897650</v>
          </cell>
          <cell r="U330">
            <v>0</v>
          </cell>
          <cell r="V330" t="str">
            <v>ICH</v>
          </cell>
          <cell r="W330" t="str">
            <v>COMPANY SECRETARYICH</v>
          </cell>
          <cell r="AB330" t="str">
            <v>ERR</v>
          </cell>
          <cell r="AC330" t="str">
            <v>ERR</v>
          </cell>
        </row>
        <row r="331">
          <cell r="A331" t="str">
            <v>CORPORATE SUPER SERVICES</v>
          </cell>
          <cell r="B331">
            <v>802300</v>
          </cell>
          <cell r="C331">
            <v>7096.91</v>
          </cell>
          <cell r="D331" t="str">
            <v>SON</v>
          </cell>
          <cell r="E331" t="str">
            <v>CORPORATE SUPER SERVICESSON</v>
          </cell>
          <cell r="G331" t="str">
            <v>CORPORATE SUPER SERVICES</v>
          </cell>
          <cell r="H331">
            <v>805210</v>
          </cell>
          <cell r="I331">
            <v>1000</v>
          </cell>
          <cell r="J331" t="str">
            <v>TRN</v>
          </cell>
          <cell r="K331" t="str">
            <v>CORPORATE SUPER SERVICESTRN</v>
          </cell>
          <cell r="O331">
            <v>0</v>
          </cell>
          <cell r="Q331" t="str">
            <v>COMPANY SECRETARYICH</v>
          </cell>
          <cell r="S331" t="str">
            <v>COMPANY SECRETARY</v>
          </cell>
          <cell r="T331">
            <v>897655</v>
          </cell>
          <cell r="U331">
            <v>0</v>
          </cell>
          <cell r="V331" t="str">
            <v>ICH</v>
          </cell>
          <cell r="W331" t="str">
            <v>COMPANY SECRETARYICH</v>
          </cell>
          <cell r="AB331" t="str">
            <v>ERR</v>
          </cell>
          <cell r="AC331" t="str">
            <v>ERR</v>
          </cell>
        </row>
        <row r="332">
          <cell r="A332" t="str">
            <v>CORPORATE SUPER SERVICES</v>
          </cell>
          <cell r="B332">
            <v>802400</v>
          </cell>
          <cell r="C332">
            <v>1897.77</v>
          </cell>
          <cell r="D332" t="str">
            <v>SON</v>
          </cell>
          <cell r="E332" t="str">
            <v>CORPORATE SUPER SERVICESSON</v>
          </cell>
          <cell r="G332" t="str">
            <v>CORPORATE SUPER SERVICES</v>
          </cell>
          <cell r="H332">
            <v>831000</v>
          </cell>
          <cell r="I332">
            <v>2704</v>
          </cell>
          <cell r="J332" t="str">
            <v>ENT</v>
          </cell>
          <cell r="K332" t="str">
            <v>CORPORATE SUPER SERVICESENT</v>
          </cell>
          <cell r="O332">
            <v>0</v>
          </cell>
          <cell r="Q332" t="str">
            <v>COMPANY SECRETARYICH</v>
          </cell>
          <cell r="S332" t="str">
            <v>COMPANY SECRETARY</v>
          </cell>
          <cell r="T332">
            <v>897661</v>
          </cell>
          <cell r="U332">
            <v>0</v>
          </cell>
          <cell r="V332" t="str">
            <v>ICH</v>
          </cell>
          <cell r="W332" t="str">
            <v>COMPANY SECRETARYICH</v>
          </cell>
          <cell r="AB332" t="str">
            <v>ERR</v>
          </cell>
          <cell r="AC332" t="str">
            <v>ERR</v>
          </cell>
        </row>
        <row r="333">
          <cell r="A333" t="str">
            <v>CORPORATE SUPER SERVICES</v>
          </cell>
          <cell r="B333">
            <v>804120</v>
          </cell>
          <cell r="C333">
            <v>960</v>
          </cell>
          <cell r="D333" t="str">
            <v>SAL</v>
          </cell>
          <cell r="E333" t="str">
            <v>CORPORATE SUPER SERVICESSAL</v>
          </cell>
          <cell r="G333" t="str">
            <v>CORPORATE SUPER SERVICES</v>
          </cell>
          <cell r="H333">
            <v>831210</v>
          </cell>
          <cell r="I333">
            <v>832</v>
          </cell>
          <cell r="J333" t="str">
            <v>ENT</v>
          </cell>
          <cell r="K333" t="str">
            <v>CORPORATE SUPER SERVICESENT</v>
          </cell>
          <cell r="O333">
            <v>0</v>
          </cell>
          <cell r="Q333" t="str">
            <v>COMPANY SECRETARYICH</v>
          </cell>
          <cell r="S333" t="str">
            <v>COMPANY SECRETARY</v>
          </cell>
          <cell r="T333">
            <v>897662</v>
          </cell>
          <cell r="U333">
            <v>0</v>
          </cell>
          <cell r="V333" t="str">
            <v>ICH</v>
          </cell>
          <cell r="W333" t="str">
            <v>COMPANY SECRETARYICH</v>
          </cell>
          <cell r="AB333" t="str">
            <v>ERR</v>
          </cell>
          <cell r="AC333" t="str">
            <v>ERR</v>
          </cell>
        </row>
        <row r="334">
          <cell r="A334" t="str">
            <v>CORPORATE SUPER SERVICES</v>
          </cell>
          <cell r="B334">
            <v>804130</v>
          </cell>
          <cell r="C334">
            <v>22074.49</v>
          </cell>
          <cell r="D334" t="str">
            <v>SAL</v>
          </cell>
          <cell r="E334" t="str">
            <v>CORPORATE SUPER SERVICESSAL</v>
          </cell>
          <cell r="G334" t="str">
            <v>CORPORATE SUPER SERVICES</v>
          </cell>
          <cell r="H334">
            <v>831900</v>
          </cell>
          <cell r="I334">
            <v>3316</v>
          </cell>
          <cell r="J334" t="str">
            <v>ENT</v>
          </cell>
          <cell r="K334" t="str">
            <v>CORPORATE SUPER SERVICESENT</v>
          </cell>
          <cell r="O334">
            <v>0</v>
          </cell>
          <cell r="Q334" t="str">
            <v>COMPANY SECRETARYICH</v>
          </cell>
          <cell r="S334" t="str">
            <v>COMPANY SECRETARY</v>
          </cell>
          <cell r="T334">
            <v>897663</v>
          </cell>
          <cell r="U334">
            <v>0</v>
          </cell>
          <cell r="V334" t="str">
            <v>ICH</v>
          </cell>
          <cell r="W334" t="str">
            <v>COMPANY SECRETARYICH</v>
          </cell>
          <cell r="AB334" t="str">
            <v>ERR</v>
          </cell>
          <cell r="AC334" t="str">
            <v>ERR</v>
          </cell>
        </row>
        <row r="335">
          <cell r="A335" t="str">
            <v>CORPORATE SUPER SERVICES</v>
          </cell>
          <cell r="B335">
            <v>805110</v>
          </cell>
          <cell r="C335">
            <v>26884.12</v>
          </cell>
          <cell r="D335" t="str">
            <v>TRN</v>
          </cell>
          <cell r="E335" t="str">
            <v>CORPORATE SUPER SERVICESTRN</v>
          </cell>
          <cell r="G335" t="str">
            <v>CORPORATE SUPER SERVICES</v>
          </cell>
          <cell r="H335">
            <v>833000</v>
          </cell>
          <cell r="I335">
            <v>10000</v>
          </cell>
          <cell r="J335" t="str">
            <v>TRA</v>
          </cell>
          <cell r="K335" t="str">
            <v>CORPORATE SUPER SERVICESTRA</v>
          </cell>
          <cell r="O335">
            <v>0</v>
          </cell>
          <cell r="Q335" t="str">
            <v>COMPANY SECRETARYICH</v>
          </cell>
          <cell r="S335" t="str">
            <v>COMPANY SECRETARY</v>
          </cell>
          <cell r="T335">
            <v>897664</v>
          </cell>
          <cell r="U335">
            <v>0</v>
          </cell>
          <cell r="V335" t="str">
            <v>ICH</v>
          </cell>
          <cell r="W335" t="str">
            <v>COMPANY SECRETARYICH</v>
          </cell>
          <cell r="AB335" t="str">
            <v>ERR</v>
          </cell>
          <cell r="AC335" t="str">
            <v>ERR</v>
          </cell>
        </row>
        <row r="336">
          <cell r="A336" t="str">
            <v>CORPORATE SUPER SERVICES</v>
          </cell>
          <cell r="B336">
            <v>805200</v>
          </cell>
          <cell r="C336">
            <v>2106.04</v>
          </cell>
          <cell r="D336" t="str">
            <v>TRN</v>
          </cell>
          <cell r="E336" t="str">
            <v>CORPORATE SUPER SERVICESTRN</v>
          </cell>
          <cell r="G336" t="str">
            <v>CORPORATE SUPER SERVICES</v>
          </cell>
          <cell r="H336">
            <v>833500</v>
          </cell>
          <cell r="I336">
            <v>12664</v>
          </cell>
          <cell r="J336" t="str">
            <v>TRA</v>
          </cell>
          <cell r="K336" t="str">
            <v>CORPORATE SUPER SERVICESTRA</v>
          </cell>
          <cell r="O336">
            <v>0</v>
          </cell>
          <cell r="Q336" t="str">
            <v>COMPANY SECRETARYICH</v>
          </cell>
          <cell r="S336" t="str">
            <v>COMPANY SECRETARY</v>
          </cell>
          <cell r="T336">
            <v>897900</v>
          </cell>
          <cell r="U336">
            <v>0</v>
          </cell>
          <cell r="V336" t="str">
            <v>ICH</v>
          </cell>
          <cell r="W336" t="str">
            <v>COMPANY SECRETARYICH</v>
          </cell>
          <cell r="AB336" t="str">
            <v>ERR</v>
          </cell>
          <cell r="AC336" t="str">
            <v>ERR</v>
          </cell>
        </row>
        <row r="337">
          <cell r="A337" t="str">
            <v>CORPORATE SUPER SERVICES</v>
          </cell>
          <cell r="B337">
            <v>831000</v>
          </cell>
          <cell r="C337">
            <v>808</v>
          </cell>
          <cell r="D337" t="str">
            <v>ENT</v>
          </cell>
          <cell r="E337" t="str">
            <v>CORPORATE SUPER SERVICESENT</v>
          </cell>
          <cell r="G337" t="str">
            <v>CORPORATE SUPER SERVICES</v>
          </cell>
          <cell r="H337">
            <v>837000</v>
          </cell>
          <cell r="I337">
            <v>4396</v>
          </cell>
          <cell r="J337" t="str">
            <v>SON</v>
          </cell>
          <cell r="K337" t="str">
            <v>CORPORATE SUPER SERVICESSON</v>
          </cell>
          <cell r="O337">
            <v>0</v>
          </cell>
          <cell r="Q337" t="str">
            <v>COMPANY SECRETARYICH</v>
          </cell>
          <cell r="S337" t="str">
            <v>CORPORATE SUPER SERVICES</v>
          </cell>
          <cell r="T337">
            <v>800100</v>
          </cell>
          <cell r="U337">
            <v>1297205</v>
          </cell>
          <cell r="V337" t="str">
            <v>SAL</v>
          </cell>
          <cell r="W337" t="str">
            <v>CORPORATE SUPER SERVICESSAL</v>
          </cell>
          <cell r="AB337" t="str">
            <v>ERR</v>
          </cell>
          <cell r="AC337" t="str">
            <v>ERR</v>
          </cell>
        </row>
        <row r="338">
          <cell r="A338" t="str">
            <v>CORPORATE SUPER SERVICES</v>
          </cell>
          <cell r="B338">
            <v>831100</v>
          </cell>
          <cell r="C338">
            <v>19.77</v>
          </cell>
          <cell r="D338" t="str">
            <v>ENT</v>
          </cell>
          <cell r="E338" t="str">
            <v>CORPORATE SUPER SERVICESENT</v>
          </cell>
          <cell r="G338" t="str">
            <v>CORPORATE SUPER SERVICES</v>
          </cell>
          <cell r="H338">
            <v>839010</v>
          </cell>
          <cell r="I338">
            <v>424</v>
          </cell>
          <cell r="J338" t="str">
            <v>SON</v>
          </cell>
          <cell r="K338" t="str">
            <v>CORPORATE SUPER SERVICESSON</v>
          </cell>
          <cell r="O338">
            <v>1297205</v>
          </cell>
          <cell r="Q338" t="str">
            <v>CORPORATE SUPER SERVICESSAL</v>
          </cell>
          <cell r="S338" t="str">
            <v>CORPORATE SUPER SERVICES</v>
          </cell>
          <cell r="T338">
            <v>800110</v>
          </cell>
          <cell r="U338">
            <v>5000</v>
          </cell>
          <cell r="V338" t="str">
            <v>SAL</v>
          </cell>
          <cell r="W338" t="str">
            <v>CORPORATE SUPER SERVICESSAL</v>
          </cell>
          <cell r="AB338" t="str">
            <v>ERR</v>
          </cell>
          <cell r="AC338" t="str">
            <v>ERR</v>
          </cell>
        </row>
        <row r="339">
          <cell r="A339" t="str">
            <v>CORPORATE SUPER SERVICES</v>
          </cell>
          <cell r="B339">
            <v>831900</v>
          </cell>
          <cell r="C339">
            <v>3397.44</v>
          </cell>
          <cell r="D339" t="str">
            <v>ENT</v>
          </cell>
          <cell r="E339" t="str">
            <v>CORPORATE SUPER SERVICESENT</v>
          </cell>
          <cell r="G339" t="str">
            <v>CORPORATE SUPER SERVICES</v>
          </cell>
          <cell r="H339">
            <v>839020</v>
          </cell>
          <cell r="I339">
            <v>1384</v>
          </cell>
          <cell r="J339" t="str">
            <v>SON</v>
          </cell>
          <cell r="K339" t="str">
            <v>CORPORATE SUPER SERVICESSON</v>
          </cell>
          <cell r="O339">
            <v>5000</v>
          </cell>
          <cell r="Q339" t="str">
            <v>CORPORATE SUPER SERVICESSAL</v>
          </cell>
          <cell r="S339" t="str">
            <v>CORPORATE SUPER SERVICES</v>
          </cell>
          <cell r="T339">
            <v>800120</v>
          </cell>
          <cell r="U339">
            <v>895915</v>
          </cell>
          <cell r="V339" t="str">
            <v>SAL</v>
          </cell>
          <cell r="W339" t="str">
            <v>CORPORATE SUPER SERVICESSAL</v>
          </cell>
          <cell r="AB339" t="str">
            <v>ERR</v>
          </cell>
          <cell r="AC339" t="str">
            <v>ERR</v>
          </cell>
        </row>
        <row r="340">
          <cell r="A340" t="str">
            <v>CORPORATE SUPER SERVICES</v>
          </cell>
          <cell r="B340">
            <v>833000</v>
          </cell>
          <cell r="C340">
            <v>3285.35</v>
          </cell>
          <cell r="D340" t="str">
            <v>TRA</v>
          </cell>
          <cell r="E340" t="str">
            <v>CORPORATE SUPER SERVICESTRA</v>
          </cell>
          <cell r="G340" t="str">
            <v>CORPORATE SUPER SERVICES</v>
          </cell>
          <cell r="H340">
            <v>839030</v>
          </cell>
          <cell r="I340">
            <v>1900</v>
          </cell>
          <cell r="J340" t="str">
            <v>SON</v>
          </cell>
          <cell r="K340" t="str">
            <v>CORPORATE SUPER SERVICESSON</v>
          </cell>
          <cell r="O340">
            <v>895915</v>
          </cell>
          <cell r="Q340" t="str">
            <v>CORPORATE SUPER SERVICESSAL</v>
          </cell>
          <cell r="S340" t="str">
            <v>CORPORATE SUPER SERVICES</v>
          </cell>
          <cell r="T340">
            <v>800126</v>
          </cell>
          <cell r="U340">
            <v>4320</v>
          </cell>
          <cell r="V340" t="str">
            <v>SAL</v>
          </cell>
          <cell r="W340" t="str">
            <v>CORPORATE SUPER SERVICESSAL</v>
          </cell>
          <cell r="AB340" t="str">
            <v>ERR</v>
          </cell>
          <cell r="AC340" t="str">
            <v>ERR</v>
          </cell>
        </row>
        <row r="341">
          <cell r="A341" t="str">
            <v>CORPORATE SUPER SERVICES</v>
          </cell>
          <cell r="B341">
            <v>833500</v>
          </cell>
          <cell r="C341">
            <v>12189.76</v>
          </cell>
          <cell r="D341" t="str">
            <v>TRA</v>
          </cell>
          <cell r="E341" t="str">
            <v>CORPORATE SUPER SERVICESTRA</v>
          </cell>
          <cell r="G341" t="str">
            <v>CORPORATE SUPER SERVICES</v>
          </cell>
          <cell r="H341">
            <v>839040</v>
          </cell>
          <cell r="I341">
            <v>4736</v>
          </cell>
          <cell r="J341" t="str">
            <v>SON</v>
          </cell>
          <cell r="K341" t="str">
            <v>CORPORATE SUPER SERVICESSON</v>
          </cell>
          <cell r="O341">
            <v>16000</v>
          </cell>
          <cell r="Q341" t="str">
            <v>CORPORATE SUPER SERVICESSAL</v>
          </cell>
          <cell r="S341" t="str">
            <v>CORPORATE SUPER SERVICES</v>
          </cell>
          <cell r="T341">
            <v>800150</v>
          </cell>
          <cell r="U341">
            <v>16000</v>
          </cell>
          <cell r="V341" t="str">
            <v>SAL</v>
          </cell>
          <cell r="W341" t="str">
            <v>CORPORATE SUPER SERVICESSAL</v>
          </cell>
          <cell r="AB341" t="str">
            <v>ERR</v>
          </cell>
          <cell r="AC341" t="str">
            <v>ERR</v>
          </cell>
        </row>
        <row r="342">
          <cell r="A342" t="str">
            <v>CORPORATE SUPER SERVICES</v>
          </cell>
          <cell r="B342">
            <v>837000</v>
          </cell>
          <cell r="C342">
            <v>3449.32</v>
          </cell>
          <cell r="D342" t="str">
            <v>SON</v>
          </cell>
          <cell r="E342" t="str">
            <v>CORPORATE SUPER SERVICESSON</v>
          </cell>
          <cell r="G342" t="str">
            <v>CORPORATE SUPER SERVICES</v>
          </cell>
          <cell r="H342">
            <v>839070</v>
          </cell>
          <cell r="I342">
            <v>100</v>
          </cell>
          <cell r="J342" t="str">
            <v>SON</v>
          </cell>
          <cell r="K342" t="str">
            <v>CORPORATE SUPER SERVICESSON</v>
          </cell>
          <cell r="O342">
            <v>5009</v>
          </cell>
          <cell r="Q342" t="str">
            <v>CORPORATE SUPER SERVICESSAL</v>
          </cell>
          <cell r="S342" t="str">
            <v>CORPORATE SUPER SERVICES</v>
          </cell>
          <cell r="T342">
            <v>800191</v>
          </cell>
          <cell r="U342">
            <v>5009</v>
          </cell>
          <cell r="V342" t="str">
            <v>SAL</v>
          </cell>
          <cell r="W342" t="str">
            <v>CORPORATE SUPER SERVICESSAL</v>
          </cell>
          <cell r="AB342" t="str">
            <v>ERR</v>
          </cell>
          <cell r="AC342" t="str">
            <v>ERR</v>
          </cell>
        </row>
        <row r="343">
          <cell r="A343" t="str">
            <v>CORPORATE SUPER SERVICES</v>
          </cell>
          <cell r="B343">
            <v>839010</v>
          </cell>
          <cell r="C343">
            <v>735.62</v>
          </cell>
          <cell r="D343" t="str">
            <v>SON</v>
          </cell>
          <cell r="E343" t="str">
            <v>CORPORATE SUPER SERVICESSON</v>
          </cell>
          <cell r="G343" t="str">
            <v>CORPORATE SUPER SERVICES</v>
          </cell>
          <cell r="H343">
            <v>839090</v>
          </cell>
          <cell r="I343">
            <v>10628</v>
          </cell>
          <cell r="J343" t="str">
            <v>SON</v>
          </cell>
          <cell r="K343" t="str">
            <v>CORPORATE SUPER SERVICESSON</v>
          </cell>
          <cell r="O343">
            <v>50000</v>
          </cell>
          <cell r="Q343" t="str">
            <v>CORPORATE SUPER SERVICESSAL</v>
          </cell>
          <cell r="S343" t="str">
            <v>CORPORATE SUPER SERVICES</v>
          </cell>
          <cell r="T343">
            <v>801191</v>
          </cell>
          <cell r="U343">
            <v>50000</v>
          </cell>
          <cell r="V343" t="str">
            <v>SAL</v>
          </cell>
          <cell r="W343" t="str">
            <v>CORPORATE SUPER SERVICESSAL</v>
          </cell>
          <cell r="AB343" t="str">
            <v>ERR</v>
          </cell>
          <cell r="AC343" t="str">
            <v>ERR</v>
          </cell>
        </row>
        <row r="344">
          <cell r="A344" t="str">
            <v>CORPORATE SUPER SERVICES</v>
          </cell>
          <cell r="B344">
            <v>839020</v>
          </cell>
          <cell r="C344">
            <v>7088.08</v>
          </cell>
          <cell r="D344" t="str">
            <v>SON</v>
          </cell>
          <cell r="E344" t="str">
            <v>CORPORATE SUPER SERVICESSON</v>
          </cell>
          <cell r="G344" t="str">
            <v>CORPORATE SUPER SERVICES</v>
          </cell>
          <cell r="H344">
            <v>842200</v>
          </cell>
          <cell r="I344">
            <v>22536</v>
          </cell>
          <cell r="J344" t="str">
            <v>AST</v>
          </cell>
          <cell r="K344" t="str">
            <v>CORPORATE SUPER SERVICESAST</v>
          </cell>
          <cell r="O344">
            <v>6385</v>
          </cell>
          <cell r="Q344" t="str">
            <v>CORPORATE SUPER SERVICESSAL</v>
          </cell>
          <cell r="S344" t="str">
            <v>CORPORATE SUPER SERVICES</v>
          </cell>
          <cell r="T344">
            <v>801205</v>
          </cell>
          <cell r="U344">
            <v>6385</v>
          </cell>
          <cell r="V344" t="str">
            <v>SAL</v>
          </cell>
          <cell r="W344" t="str">
            <v>CORPORATE SUPER SERVICESSAL</v>
          </cell>
          <cell r="AB344" t="str">
            <v>ERR</v>
          </cell>
          <cell r="AC344" t="str">
            <v>ERR</v>
          </cell>
        </row>
        <row r="345">
          <cell r="A345" t="str">
            <v>CORPORATE SUPER SERVICES</v>
          </cell>
          <cell r="B345">
            <v>839030</v>
          </cell>
          <cell r="C345">
            <v>1517.09</v>
          </cell>
          <cell r="D345" t="str">
            <v>SON</v>
          </cell>
          <cell r="E345" t="str">
            <v>CORPORATE SUPER SERVICESSON</v>
          </cell>
          <cell r="G345" t="str">
            <v>CORPORATE SUPER SERVICES</v>
          </cell>
          <cell r="H345">
            <v>842300</v>
          </cell>
          <cell r="I345">
            <v>2924</v>
          </cell>
          <cell r="J345" t="str">
            <v>AST</v>
          </cell>
          <cell r="K345" t="str">
            <v>CORPORATE SUPER SERVICESAST</v>
          </cell>
          <cell r="O345">
            <v>83625</v>
          </cell>
          <cell r="Q345" t="str">
            <v>CORPORATE SUPER SERVICESSAL</v>
          </cell>
          <cell r="S345" t="str">
            <v>CORPORATE SUPER SERVICES</v>
          </cell>
          <cell r="T345">
            <v>801215</v>
          </cell>
          <cell r="U345">
            <v>83625</v>
          </cell>
          <cell r="V345" t="str">
            <v>SAL</v>
          </cell>
          <cell r="W345" t="str">
            <v>CORPORATE SUPER SERVICESSAL</v>
          </cell>
          <cell r="AB345" t="str">
            <v>ERR</v>
          </cell>
          <cell r="AC345" t="str">
            <v>ERR</v>
          </cell>
        </row>
        <row r="346">
          <cell r="A346" t="str">
            <v>CORPORATE SUPER SERVICES</v>
          </cell>
          <cell r="B346">
            <v>839040</v>
          </cell>
          <cell r="C346">
            <v>5761.85</v>
          </cell>
          <cell r="D346" t="str">
            <v>SON</v>
          </cell>
          <cell r="E346" t="str">
            <v>CORPORATE SUPER SERVICESSON</v>
          </cell>
          <cell r="G346" t="str">
            <v>CORPORATE SUPER SERVICES</v>
          </cell>
          <cell r="H346">
            <v>842500</v>
          </cell>
          <cell r="I346">
            <v>68</v>
          </cell>
          <cell r="J346" t="str">
            <v>RNT</v>
          </cell>
          <cell r="K346" t="str">
            <v>CORPORATE SUPER SERVICESRNT</v>
          </cell>
          <cell r="O346">
            <v>2000</v>
          </cell>
          <cell r="Q346" t="str">
            <v>CORPORATE SUPER SERVICESSAL</v>
          </cell>
          <cell r="S346" t="str">
            <v>CORPORATE SUPER SERVICES</v>
          </cell>
          <cell r="T346">
            <v>801300</v>
          </cell>
          <cell r="U346">
            <v>2000</v>
          </cell>
          <cell r="V346" t="str">
            <v>SAL</v>
          </cell>
          <cell r="W346" t="str">
            <v>CORPORATE SUPER SERVICESSAL</v>
          </cell>
          <cell r="AB346" t="str">
            <v>ERR</v>
          </cell>
          <cell r="AC346" t="str">
            <v>ERR</v>
          </cell>
        </row>
        <row r="347">
          <cell r="A347" t="str">
            <v>CORPORATE SUPER SERVICES</v>
          </cell>
          <cell r="B347">
            <v>839070</v>
          </cell>
          <cell r="C347">
            <v>216.02</v>
          </cell>
          <cell r="D347" t="str">
            <v>SON</v>
          </cell>
          <cell r="E347" t="str">
            <v>CORPORATE SUPER SERVICESSON</v>
          </cell>
          <cell r="G347" t="str">
            <v>CORPORATE SUPER SERVICES</v>
          </cell>
          <cell r="H347">
            <v>843410</v>
          </cell>
          <cell r="I347">
            <v>15956</v>
          </cell>
          <cell r="J347" t="str">
            <v>RNN</v>
          </cell>
          <cell r="K347" t="str">
            <v>CORPORATE SUPER SERVICESRNN</v>
          </cell>
          <cell r="O347">
            <v>4761</v>
          </cell>
          <cell r="Q347" t="str">
            <v>CORPORATE SUPER SERVICESSON</v>
          </cell>
          <cell r="S347" t="str">
            <v>CORPORATE SUPER SERVICES</v>
          </cell>
          <cell r="T347">
            <v>802200</v>
          </cell>
          <cell r="U347">
            <v>4761</v>
          </cell>
          <cell r="V347" t="str">
            <v>SON</v>
          </cell>
          <cell r="W347" t="str">
            <v>CORPORATE SUPER SERVICESSON</v>
          </cell>
          <cell r="AB347" t="str">
            <v>ERR</v>
          </cell>
          <cell r="AC347" t="str">
            <v>ERR</v>
          </cell>
        </row>
        <row r="348">
          <cell r="A348" t="str">
            <v>CORPORATE SUPER SERVICES</v>
          </cell>
          <cell r="B348">
            <v>839090</v>
          </cell>
          <cell r="C348">
            <v>10708.72</v>
          </cell>
          <cell r="D348" t="str">
            <v>SON</v>
          </cell>
          <cell r="E348" t="str">
            <v>CORPORATE SUPER SERVICESSON</v>
          </cell>
          <cell r="G348" t="str">
            <v>CORPORATE SUPER SERVICES</v>
          </cell>
          <cell r="H348">
            <v>843640</v>
          </cell>
          <cell r="I348">
            <v>4332</v>
          </cell>
          <cell r="J348" t="str">
            <v>AST</v>
          </cell>
          <cell r="K348" t="str">
            <v>CORPORATE SUPER SERVICESAST</v>
          </cell>
          <cell r="O348">
            <v>16103</v>
          </cell>
          <cell r="Q348" t="str">
            <v>CORPORATE SUPER SERVICESSON</v>
          </cell>
          <cell r="S348" t="str">
            <v>CORPORATE SUPER SERVICES</v>
          </cell>
          <cell r="T348">
            <v>802240</v>
          </cell>
          <cell r="U348">
            <v>16103</v>
          </cell>
          <cell r="V348" t="str">
            <v>SON</v>
          </cell>
          <cell r="W348" t="str">
            <v>CORPORATE SUPER SERVICESSON</v>
          </cell>
          <cell r="AB348" t="str">
            <v>ERR</v>
          </cell>
          <cell r="AC348" t="str">
            <v>ERR</v>
          </cell>
        </row>
        <row r="349">
          <cell r="A349" t="str">
            <v>CORPORATE SUPER SERVICES</v>
          </cell>
          <cell r="B349">
            <v>841110</v>
          </cell>
          <cell r="C349">
            <v>3495.26</v>
          </cell>
          <cell r="D349" t="str">
            <v>RNT</v>
          </cell>
          <cell r="E349" t="str">
            <v>CORPORATE SUPER SERVICESRNT</v>
          </cell>
          <cell r="G349" t="str">
            <v>CORPORATE SUPER SERVICES</v>
          </cell>
          <cell r="H349">
            <v>843810</v>
          </cell>
          <cell r="I349">
            <v>1332</v>
          </cell>
          <cell r="J349" t="str">
            <v>RNT</v>
          </cell>
          <cell r="K349" t="str">
            <v>CORPORATE SUPER SERVICESRNT</v>
          </cell>
          <cell r="O349">
            <v>23154</v>
          </cell>
          <cell r="Q349" t="str">
            <v>CORPORATE SUPER SERVICESSON</v>
          </cell>
          <cell r="S349" t="str">
            <v>CORPORATE SUPER SERVICES</v>
          </cell>
          <cell r="T349">
            <v>802300</v>
          </cell>
          <cell r="U349">
            <v>23154</v>
          </cell>
          <cell r="V349" t="str">
            <v>SON</v>
          </cell>
          <cell r="W349" t="str">
            <v>CORPORATE SUPER SERVICESSON</v>
          </cell>
          <cell r="AB349" t="str">
            <v>ERR</v>
          </cell>
          <cell r="AC349" t="str">
            <v>ERR</v>
          </cell>
        </row>
        <row r="350">
          <cell r="A350" t="str">
            <v>CORPORATE SUPER SERVICES</v>
          </cell>
          <cell r="B350">
            <v>842200</v>
          </cell>
          <cell r="C350">
            <v>14984.26</v>
          </cell>
          <cell r="D350" t="str">
            <v>AST</v>
          </cell>
          <cell r="E350" t="str">
            <v>CORPORATE SUPER SERVICESAST</v>
          </cell>
          <cell r="G350" t="str">
            <v>CORPORATE SUPER SERVICES</v>
          </cell>
          <cell r="H350">
            <v>847200</v>
          </cell>
          <cell r="I350">
            <v>14252</v>
          </cell>
          <cell r="J350" t="str">
            <v>AST</v>
          </cell>
          <cell r="K350" t="str">
            <v>CORPORATE SUPER SERVICESAST</v>
          </cell>
          <cell r="O350">
            <v>4320</v>
          </cell>
          <cell r="Q350" t="str">
            <v>CORPORATE SUPER SERVICESSON</v>
          </cell>
          <cell r="S350" t="str">
            <v>CORPORATE SUPER SERVICES</v>
          </cell>
          <cell r="T350">
            <v>804100</v>
          </cell>
          <cell r="U350">
            <v>8000</v>
          </cell>
          <cell r="V350" t="str">
            <v>SAL</v>
          </cell>
          <cell r="W350" t="str">
            <v>CORPORATE SUPER SERVICESSAL</v>
          </cell>
          <cell r="AB350" t="str">
            <v>ERR</v>
          </cell>
          <cell r="AC350" t="str">
            <v>ERR</v>
          </cell>
        </row>
        <row r="351">
          <cell r="A351" t="str">
            <v>CORPORATE SUPER SERVICES</v>
          </cell>
          <cell r="B351">
            <v>842300</v>
          </cell>
          <cell r="C351">
            <v>2611.98</v>
          </cell>
          <cell r="D351" t="str">
            <v>AST</v>
          </cell>
          <cell r="E351" t="str">
            <v>CORPORATE SUPER SERVICESAST</v>
          </cell>
          <cell r="G351" t="str">
            <v>CORPORATE SUPER SERVICES</v>
          </cell>
          <cell r="H351">
            <v>847300</v>
          </cell>
          <cell r="I351">
            <v>368</v>
          </cell>
          <cell r="J351" t="str">
            <v>AST</v>
          </cell>
          <cell r="K351" t="str">
            <v>CORPORATE SUPER SERVICESAST</v>
          </cell>
          <cell r="O351">
            <v>8000</v>
          </cell>
          <cell r="Q351" t="str">
            <v>CORPORATE SUPER SERVICESSAL</v>
          </cell>
          <cell r="S351" t="str">
            <v>CORPORATE SUPER SERVICES</v>
          </cell>
          <cell r="T351">
            <v>804130</v>
          </cell>
          <cell r="U351">
            <v>31250</v>
          </cell>
          <cell r="V351" t="str">
            <v>SAL</v>
          </cell>
          <cell r="W351" t="str">
            <v>CORPORATE SUPER SERVICESSAL</v>
          </cell>
          <cell r="AB351" t="str">
            <v>ERR</v>
          </cell>
          <cell r="AC351" t="str">
            <v>ERR</v>
          </cell>
        </row>
        <row r="352">
          <cell r="A352" t="str">
            <v>CORPORATE SUPER SERVICES</v>
          </cell>
          <cell r="B352">
            <v>842500</v>
          </cell>
          <cell r="C352">
            <v>765.76</v>
          </cell>
          <cell r="D352" t="str">
            <v>RNT</v>
          </cell>
          <cell r="E352" t="str">
            <v>CORPORATE SUPER SERVICESRNT</v>
          </cell>
          <cell r="G352" t="str">
            <v>CORPORATE SUPER SERVICES</v>
          </cell>
          <cell r="H352">
            <v>847500</v>
          </cell>
          <cell r="I352">
            <v>32</v>
          </cell>
          <cell r="J352" t="str">
            <v>AST</v>
          </cell>
          <cell r="K352" t="str">
            <v>CORPORATE SUPER SERVICESAST</v>
          </cell>
          <cell r="O352">
            <v>31250</v>
          </cell>
          <cell r="Q352" t="str">
            <v>CORPORATE SUPER SERVICESSAL</v>
          </cell>
          <cell r="S352" t="str">
            <v>CORPORATE SUPER SERVICES</v>
          </cell>
          <cell r="T352">
            <v>805100</v>
          </cell>
          <cell r="U352">
            <v>6500</v>
          </cell>
          <cell r="V352" t="str">
            <v>TRN</v>
          </cell>
          <cell r="W352" t="str">
            <v>CORPORATE SUPER SERVICESTRN</v>
          </cell>
          <cell r="AB352" t="str">
            <v>ERR</v>
          </cell>
          <cell r="AC352" t="str">
            <v>ERR</v>
          </cell>
        </row>
        <row r="353">
          <cell r="A353" t="str">
            <v>CORPORATE SUPER SERVICES</v>
          </cell>
          <cell r="B353">
            <v>843410</v>
          </cell>
          <cell r="C353">
            <v>23575.48</v>
          </cell>
          <cell r="D353" t="str">
            <v>RNN</v>
          </cell>
          <cell r="E353" t="str">
            <v>CORPORATE SUPER SERVICESRNN</v>
          </cell>
          <cell r="G353" t="str">
            <v>CORPORATE SUPER SERVICES</v>
          </cell>
          <cell r="H353">
            <v>851100</v>
          </cell>
          <cell r="I353">
            <v>500</v>
          </cell>
          <cell r="J353" t="str">
            <v>ADV</v>
          </cell>
          <cell r="K353" t="str">
            <v>CORPORATE SUPER SERVICESADV</v>
          </cell>
          <cell r="O353">
            <v>6500</v>
          </cell>
          <cell r="Q353" t="str">
            <v>CORPORATE SUPER SERVICESTRN</v>
          </cell>
          <cell r="S353" t="str">
            <v>CORPORATE SUPER SERVICES</v>
          </cell>
          <cell r="T353">
            <v>805110</v>
          </cell>
          <cell r="U353">
            <v>10000</v>
          </cell>
          <cell r="V353" t="str">
            <v>TRN</v>
          </cell>
          <cell r="W353" t="str">
            <v>CORPORATE SUPER SERVICESTRN</v>
          </cell>
          <cell r="AB353" t="str">
            <v>ERR</v>
          </cell>
          <cell r="AC353" t="str">
            <v>ERR</v>
          </cell>
        </row>
        <row r="354">
          <cell r="A354" t="str">
            <v>CORPORATE SUPER SERVICES</v>
          </cell>
          <cell r="B354">
            <v>843600</v>
          </cell>
          <cell r="C354">
            <v>2159.66</v>
          </cell>
          <cell r="D354" t="str">
            <v>RNT</v>
          </cell>
          <cell r="E354" t="str">
            <v>CORPORATE SUPER SERVICESRNT</v>
          </cell>
          <cell r="G354" t="str">
            <v>CORPORATE SUPER SERVICES</v>
          </cell>
          <cell r="H354">
            <v>852000</v>
          </cell>
          <cell r="I354">
            <v>3332</v>
          </cell>
          <cell r="J354" t="str">
            <v>ADV</v>
          </cell>
          <cell r="K354" t="str">
            <v>CORPORATE SUPER SERVICESADV</v>
          </cell>
          <cell r="O354">
            <v>10000</v>
          </cell>
          <cell r="Q354" t="str">
            <v>CORPORATE SUPER SERVICESTRN</v>
          </cell>
          <cell r="S354" t="str">
            <v>CORPORATE SUPER SERVICES</v>
          </cell>
          <cell r="T354">
            <v>805130</v>
          </cell>
          <cell r="U354">
            <v>2750</v>
          </cell>
          <cell r="V354" t="str">
            <v>TRN</v>
          </cell>
          <cell r="W354" t="str">
            <v>CORPORATE SUPER SERVICESTRN</v>
          </cell>
          <cell r="AB354" t="str">
            <v>ERR</v>
          </cell>
          <cell r="AC354" t="str">
            <v>ERR</v>
          </cell>
        </row>
        <row r="355">
          <cell r="A355" t="str">
            <v>CORPORATE SUPER SERVICES</v>
          </cell>
          <cell r="B355">
            <v>843640</v>
          </cell>
          <cell r="C355">
            <v>1331.95</v>
          </cell>
          <cell r="D355" t="str">
            <v>AST</v>
          </cell>
          <cell r="E355" t="str">
            <v>CORPORATE SUPER SERVICESAST</v>
          </cell>
          <cell r="G355" t="str">
            <v>CORPORATE SUPER SERVICES</v>
          </cell>
          <cell r="H355">
            <v>852520</v>
          </cell>
          <cell r="I355">
            <v>1332</v>
          </cell>
          <cell r="J355" t="str">
            <v>ADV</v>
          </cell>
          <cell r="K355" t="str">
            <v>CORPORATE SUPER SERVICESADV</v>
          </cell>
          <cell r="O355">
            <v>2750</v>
          </cell>
          <cell r="Q355" t="str">
            <v>CORPORATE SUPER SERVICESTRN</v>
          </cell>
          <cell r="S355" t="str">
            <v>CORPORATE SUPER SERVICES</v>
          </cell>
          <cell r="T355">
            <v>805210</v>
          </cell>
          <cell r="U355">
            <v>3000</v>
          </cell>
          <cell r="V355" t="str">
            <v>TRN</v>
          </cell>
          <cell r="W355" t="str">
            <v>CORPORATE SUPER SERVICESTRN</v>
          </cell>
          <cell r="AB355" t="str">
            <v>ERR</v>
          </cell>
          <cell r="AC355" t="str">
            <v>ERR</v>
          </cell>
        </row>
        <row r="356">
          <cell r="A356" t="str">
            <v>CORPORATE SUPER SERVICES</v>
          </cell>
          <cell r="B356">
            <v>843810</v>
          </cell>
          <cell r="C356">
            <v>1526.96</v>
          </cell>
          <cell r="D356" t="str">
            <v>RNT</v>
          </cell>
          <cell r="E356" t="str">
            <v>CORPORATE SUPER SERVICESRNT</v>
          </cell>
          <cell r="G356" t="str">
            <v>CORPORATE SUPER SERVICES</v>
          </cell>
          <cell r="H356">
            <v>853010</v>
          </cell>
          <cell r="I356">
            <v>500</v>
          </cell>
          <cell r="J356" t="str">
            <v>ADV</v>
          </cell>
          <cell r="K356" t="str">
            <v>CORPORATE SUPER SERVICESADV</v>
          </cell>
          <cell r="O356">
            <v>3000</v>
          </cell>
          <cell r="Q356" t="str">
            <v>CORPORATE SUPER SERVICESTRN</v>
          </cell>
          <cell r="S356" t="str">
            <v>CORPORATE SUPER SERVICES</v>
          </cell>
          <cell r="T356">
            <v>831000</v>
          </cell>
          <cell r="U356">
            <v>8100</v>
          </cell>
          <cell r="V356" t="str">
            <v>ENT</v>
          </cell>
          <cell r="W356" t="str">
            <v>CORPORATE SUPER SERVICESENT</v>
          </cell>
          <cell r="AB356" t="str">
            <v>ERR</v>
          </cell>
          <cell r="AC356" t="str">
            <v>ERR</v>
          </cell>
        </row>
        <row r="357">
          <cell r="A357" t="str">
            <v>CORPORATE SUPER SERVICES</v>
          </cell>
          <cell r="B357">
            <v>844000</v>
          </cell>
          <cell r="C357">
            <v>525</v>
          </cell>
          <cell r="D357" t="str">
            <v>RNT</v>
          </cell>
          <cell r="E357" t="str">
            <v>CORPORATE SUPER SERVICESRNT</v>
          </cell>
          <cell r="G357" t="str">
            <v>CORPORATE SUPER SERVICES</v>
          </cell>
          <cell r="H357">
            <v>862060</v>
          </cell>
          <cell r="I357">
            <v>34324</v>
          </cell>
          <cell r="J357" t="str">
            <v>IT</v>
          </cell>
          <cell r="K357" t="str">
            <v>CORPORATE SUPER SERVICESIT</v>
          </cell>
          <cell r="O357">
            <v>8100</v>
          </cell>
          <cell r="Q357" t="str">
            <v>CORPORATE SUPER SERVICESENT</v>
          </cell>
          <cell r="S357" t="str">
            <v>CORPORATE SUPER SERVICES</v>
          </cell>
          <cell r="T357">
            <v>831210</v>
          </cell>
          <cell r="U357">
            <v>2500</v>
          </cell>
          <cell r="V357" t="str">
            <v>ENT</v>
          </cell>
          <cell r="W357" t="str">
            <v>CORPORATE SUPER SERVICESENT</v>
          </cell>
          <cell r="AB357" t="str">
            <v>ERR</v>
          </cell>
          <cell r="AC357" t="str">
            <v>ERR</v>
          </cell>
        </row>
        <row r="358">
          <cell r="A358" t="str">
            <v>CORPORATE SUPER SERVICES</v>
          </cell>
          <cell r="B358">
            <v>847200</v>
          </cell>
          <cell r="C358">
            <v>10175.74</v>
          </cell>
          <cell r="D358" t="str">
            <v>AST</v>
          </cell>
          <cell r="E358" t="str">
            <v>CORPORATE SUPER SERVICESAST</v>
          </cell>
          <cell r="G358" t="str">
            <v>CORPORATE SUPER SERVICES</v>
          </cell>
          <cell r="H358">
            <v>866110</v>
          </cell>
          <cell r="I358">
            <v>24804</v>
          </cell>
          <cell r="J358" t="str">
            <v>COM</v>
          </cell>
          <cell r="K358" t="str">
            <v>CORPORATE SUPER SERVICESCOM</v>
          </cell>
          <cell r="O358">
            <v>2500</v>
          </cell>
          <cell r="Q358" t="str">
            <v>CORPORATE SUPER SERVICESENT</v>
          </cell>
          <cell r="S358" t="str">
            <v>CORPORATE SUPER SERVICES</v>
          </cell>
          <cell r="T358">
            <v>831900</v>
          </cell>
          <cell r="U358">
            <v>9950</v>
          </cell>
          <cell r="V358" t="str">
            <v>ENT</v>
          </cell>
          <cell r="W358" t="str">
            <v>CORPORATE SUPER SERVICESENT</v>
          </cell>
          <cell r="AB358" t="str">
            <v>ERR</v>
          </cell>
          <cell r="AC358" t="str">
            <v>ERR</v>
          </cell>
        </row>
        <row r="359">
          <cell r="A359" t="str">
            <v>CORPORATE SUPER SERVICES</v>
          </cell>
          <cell r="B359">
            <v>847300</v>
          </cell>
          <cell r="C359">
            <v>457.73</v>
          </cell>
          <cell r="D359" t="str">
            <v>AST</v>
          </cell>
          <cell r="E359" t="str">
            <v>CORPORATE SUPER SERVICESAST</v>
          </cell>
          <cell r="G359" t="str">
            <v>CORPORATE SUPER SERVICES</v>
          </cell>
          <cell r="H359">
            <v>867060</v>
          </cell>
          <cell r="I359">
            <v>2532</v>
          </cell>
          <cell r="J359" t="str">
            <v>IT</v>
          </cell>
          <cell r="K359" t="str">
            <v>CORPORATE SUPER SERVICESIT</v>
          </cell>
          <cell r="O359">
            <v>9950</v>
          </cell>
          <cell r="Q359" t="str">
            <v>CORPORATE SUPER SERVICESENT</v>
          </cell>
          <cell r="S359" t="str">
            <v>CORPORATE SUPER SERVICES</v>
          </cell>
          <cell r="T359">
            <v>833000</v>
          </cell>
          <cell r="U359">
            <v>30000</v>
          </cell>
          <cell r="V359" t="str">
            <v>TRA</v>
          </cell>
          <cell r="W359" t="str">
            <v>CORPORATE SUPER SERVICESTRA</v>
          </cell>
          <cell r="AB359" t="str">
            <v>ERR</v>
          </cell>
          <cell r="AC359" t="str">
            <v>ERR</v>
          </cell>
        </row>
        <row r="360">
          <cell r="A360" t="str">
            <v>CORPORATE SUPER SERVICES</v>
          </cell>
          <cell r="B360">
            <v>847500</v>
          </cell>
          <cell r="C360">
            <v>86.88</v>
          </cell>
          <cell r="D360" t="str">
            <v>AST</v>
          </cell>
          <cell r="E360" t="str">
            <v>CORPORATE SUPER SERVICESAST</v>
          </cell>
          <cell r="G360" t="str">
            <v>CORPORATE SUPER SERVICES</v>
          </cell>
          <cell r="H360">
            <v>871000</v>
          </cell>
          <cell r="I360">
            <v>1668</v>
          </cell>
          <cell r="J360" t="str">
            <v>CON</v>
          </cell>
          <cell r="K360" t="str">
            <v>CORPORATE SUPER SERVICESCON</v>
          </cell>
          <cell r="O360">
            <v>30000</v>
          </cell>
          <cell r="Q360" t="str">
            <v>CORPORATE SUPER SERVICESTRA</v>
          </cell>
          <cell r="S360" t="str">
            <v>CORPORATE SUPER SERVICES</v>
          </cell>
          <cell r="T360">
            <v>833500</v>
          </cell>
          <cell r="U360">
            <v>38000</v>
          </cell>
          <cell r="V360" t="str">
            <v>TRA</v>
          </cell>
          <cell r="W360" t="str">
            <v>CORPORATE SUPER SERVICESTRA</v>
          </cell>
          <cell r="AB360" t="str">
            <v>ERR</v>
          </cell>
          <cell r="AC360" t="str">
            <v>ERR</v>
          </cell>
        </row>
        <row r="361">
          <cell r="A361" t="str">
            <v>CORPORATE SUPER SERVICES</v>
          </cell>
          <cell r="B361">
            <v>849000</v>
          </cell>
          <cell r="C361">
            <v>193</v>
          </cell>
          <cell r="D361" t="str">
            <v>AST</v>
          </cell>
          <cell r="E361" t="str">
            <v>CORPORATE SUPER SERVICESAST</v>
          </cell>
          <cell r="G361" t="str">
            <v>CORPORATE SUPER SERVICES</v>
          </cell>
          <cell r="H361">
            <v>871800</v>
          </cell>
          <cell r="I361">
            <v>11668</v>
          </cell>
          <cell r="J361" t="str">
            <v>LEG</v>
          </cell>
          <cell r="K361" t="str">
            <v>CORPORATE SUPER SERVICESLEG</v>
          </cell>
          <cell r="O361">
            <v>38000</v>
          </cell>
          <cell r="Q361" t="str">
            <v>CORPORATE SUPER SERVICESTRA</v>
          </cell>
          <cell r="S361" t="str">
            <v>CORPORATE SUPER SERVICES</v>
          </cell>
          <cell r="T361">
            <v>837000</v>
          </cell>
          <cell r="U361">
            <v>13195</v>
          </cell>
          <cell r="V361" t="str">
            <v>SON</v>
          </cell>
          <cell r="W361" t="str">
            <v>CORPORATE SUPER SERVICESSON</v>
          </cell>
          <cell r="AB361" t="str">
            <v>ERR</v>
          </cell>
          <cell r="AC361" t="str">
            <v>ERR</v>
          </cell>
        </row>
        <row r="362">
          <cell r="A362" t="str">
            <v>CORPORATE SUPER SERVICES</v>
          </cell>
          <cell r="B362">
            <v>851000</v>
          </cell>
          <cell r="C362">
            <v>1133.33</v>
          </cell>
          <cell r="D362" t="str">
            <v>ADV</v>
          </cell>
          <cell r="E362" t="str">
            <v>CORPORATE SUPER SERVICESADV</v>
          </cell>
          <cell r="G362" t="str">
            <v>CORPORATE SUPER SERVICES</v>
          </cell>
          <cell r="H362">
            <v>871900</v>
          </cell>
          <cell r="I362">
            <v>1668</v>
          </cell>
          <cell r="J362" t="str">
            <v>AUD</v>
          </cell>
          <cell r="K362" t="str">
            <v>CORPORATE SUPER SERVICESAUD</v>
          </cell>
          <cell r="O362">
            <v>13195</v>
          </cell>
          <cell r="Q362" t="str">
            <v>CORPORATE SUPER SERVICESSON</v>
          </cell>
          <cell r="S362" t="str">
            <v>CORPORATE SUPER SERVICES</v>
          </cell>
          <cell r="T362">
            <v>839010</v>
          </cell>
          <cell r="U362">
            <v>1260</v>
          </cell>
          <cell r="V362" t="str">
            <v>SON</v>
          </cell>
          <cell r="W362" t="str">
            <v>CORPORATE SUPER SERVICESSON</v>
          </cell>
          <cell r="AB362" t="str">
            <v>ERR</v>
          </cell>
          <cell r="AC362" t="str">
            <v>ERR</v>
          </cell>
        </row>
        <row r="363">
          <cell r="A363" t="str">
            <v>CORPORATE SUPER SERVICES</v>
          </cell>
          <cell r="B363">
            <v>852000</v>
          </cell>
          <cell r="C363">
            <v>2447.5</v>
          </cell>
          <cell r="D363" t="str">
            <v>ADV</v>
          </cell>
          <cell r="E363" t="str">
            <v>CORPORATE SUPER SERVICESADV</v>
          </cell>
          <cell r="G363" t="str">
            <v>CORPORATE SUPER SERVICES</v>
          </cell>
          <cell r="H363">
            <v>873310</v>
          </cell>
          <cell r="I363">
            <v>1652</v>
          </cell>
          <cell r="J363" t="str">
            <v>OTH</v>
          </cell>
          <cell r="K363" t="str">
            <v>CORPORATE SUPER SERVICESOTH</v>
          </cell>
          <cell r="O363">
            <v>1260</v>
          </cell>
          <cell r="Q363" t="str">
            <v>CORPORATE SUPER SERVICESSON</v>
          </cell>
          <cell r="S363" t="str">
            <v>CORPORATE SUPER SERVICES</v>
          </cell>
          <cell r="T363">
            <v>839020</v>
          </cell>
          <cell r="U363">
            <v>4140</v>
          </cell>
          <cell r="V363" t="str">
            <v>SON</v>
          </cell>
          <cell r="W363" t="str">
            <v>CORPORATE SUPER SERVICESSON</v>
          </cell>
          <cell r="AB363" t="str">
            <v>ERR</v>
          </cell>
          <cell r="AC363" t="str">
            <v>ERR</v>
          </cell>
        </row>
        <row r="364">
          <cell r="A364" t="str">
            <v>CORPORATE SUPER SERVICES</v>
          </cell>
          <cell r="B364">
            <v>852400</v>
          </cell>
          <cell r="C364">
            <v>1777.8</v>
          </cell>
          <cell r="D364" t="str">
            <v>ADV</v>
          </cell>
          <cell r="E364" t="str">
            <v>CORPORATE SUPER SERVICESADV</v>
          </cell>
          <cell r="G364" t="str">
            <v>CORPORATE SUPER SERVICES</v>
          </cell>
          <cell r="H364">
            <v>873550</v>
          </cell>
          <cell r="I364">
            <v>5504</v>
          </cell>
          <cell r="J364" t="str">
            <v>OTH</v>
          </cell>
          <cell r="K364" t="str">
            <v>CORPORATE SUPER SERVICESOTH</v>
          </cell>
          <cell r="O364">
            <v>4140</v>
          </cell>
          <cell r="Q364" t="str">
            <v>CORPORATE SUPER SERVICESSON</v>
          </cell>
          <cell r="S364" t="str">
            <v>CORPORATE SUPER SERVICES</v>
          </cell>
          <cell r="T364">
            <v>839030</v>
          </cell>
          <cell r="U364">
            <v>5700</v>
          </cell>
          <cell r="V364" t="str">
            <v>SON</v>
          </cell>
          <cell r="W364" t="str">
            <v>CORPORATE SUPER SERVICESSON</v>
          </cell>
          <cell r="AB364" t="str">
            <v>ERR</v>
          </cell>
          <cell r="AC364" t="str">
            <v>ERR</v>
          </cell>
        </row>
        <row r="365">
          <cell r="A365" t="str">
            <v>CORPORATE SUPER SERVICES</v>
          </cell>
          <cell r="B365">
            <v>854000</v>
          </cell>
          <cell r="C365">
            <v>1054</v>
          </cell>
          <cell r="D365" t="str">
            <v>ADV</v>
          </cell>
          <cell r="E365" t="str">
            <v>CORPORATE SUPER SERVICESADV</v>
          </cell>
          <cell r="G365" t="str">
            <v>CORPORATE SUPER SERVICES</v>
          </cell>
          <cell r="H365">
            <v>873558</v>
          </cell>
          <cell r="I365">
            <v>6668</v>
          </cell>
          <cell r="J365" t="str">
            <v>OTH</v>
          </cell>
          <cell r="K365" t="str">
            <v>CORPORATE SUPER SERVICESOTH</v>
          </cell>
          <cell r="O365">
            <v>5700</v>
          </cell>
          <cell r="Q365" t="str">
            <v>CORPORATE SUPER SERVICESSON</v>
          </cell>
          <cell r="S365" t="str">
            <v>CORPORATE SUPER SERVICES</v>
          </cell>
          <cell r="T365">
            <v>839040</v>
          </cell>
          <cell r="U365">
            <v>14200</v>
          </cell>
          <cell r="V365" t="str">
            <v>SON</v>
          </cell>
          <cell r="W365" t="str">
            <v>CORPORATE SUPER SERVICESSON</v>
          </cell>
          <cell r="AB365" t="str">
            <v>ERR</v>
          </cell>
          <cell r="AC365" t="str">
            <v>ERR</v>
          </cell>
        </row>
        <row r="366">
          <cell r="A366" t="str">
            <v>CORPORATE SUPER SERVICES</v>
          </cell>
          <cell r="B366">
            <v>862060</v>
          </cell>
          <cell r="C366">
            <v>30435.52</v>
          </cell>
          <cell r="D366" t="str">
            <v>IT</v>
          </cell>
          <cell r="E366" t="str">
            <v>CORPORATE SUPER SERVICESIT</v>
          </cell>
          <cell r="G366" t="str">
            <v>CORPORATE SUPER SERVICES</v>
          </cell>
          <cell r="H366">
            <v>873600</v>
          </cell>
          <cell r="I366">
            <v>11668</v>
          </cell>
          <cell r="J366" t="str">
            <v>ENT</v>
          </cell>
          <cell r="K366" t="str">
            <v>CORPORATE SUPER SERVICESENT</v>
          </cell>
          <cell r="O366">
            <v>14200</v>
          </cell>
          <cell r="Q366" t="str">
            <v>CORPORATE SUPER SERVICESSON</v>
          </cell>
          <cell r="S366" t="str">
            <v>CORPORATE SUPER SERVICES</v>
          </cell>
          <cell r="T366">
            <v>839070</v>
          </cell>
          <cell r="U366">
            <v>300</v>
          </cell>
          <cell r="V366" t="str">
            <v>SON</v>
          </cell>
          <cell r="W366" t="str">
            <v>CORPORATE SUPER SERVICESSON</v>
          </cell>
          <cell r="AB366" t="str">
            <v>ERR</v>
          </cell>
          <cell r="AC366" t="str">
            <v>ERR</v>
          </cell>
        </row>
        <row r="367">
          <cell r="A367" t="str">
            <v>CORPORATE SUPER SERVICES</v>
          </cell>
          <cell r="B367">
            <v>862070</v>
          </cell>
          <cell r="C367">
            <v>9423.2000000000007</v>
          </cell>
          <cell r="D367" t="str">
            <v>IT</v>
          </cell>
          <cell r="E367" t="str">
            <v>CORPORATE SUPER SERVICESIT</v>
          </cell>
          <cell r="G367" t="str">
            <v>CORPORATE SUPER SERVICES</v>
          </cell>
          <cell r="H367">
            <v>874000</v>
          </cell>
          <cell r="I367">
            <v>36168</v>
          </cell>
          <cell r="J367" t="str">
            <v>INS</v>
          </cell>
          <cell r="K367" t="str">
            <v>CORPORATE SUPER SERVICESINS</v>
          </cell>
          <cell r="O367">
            <v>300</v>
          </cell>
          <cell r="Q367" t="str">
            <v>CORPORATE SUPER SERVICESSON</v>
          </cell>
          <cell r="S367" t="str">
            <v>CORPORATE SUPER SERVICES</v>
          </cell>
          <cell r="T367">
            <v>839090</v>
          </cell>
          <cell r="U367">
            <v>31882</v>
          </cell>
          <cell r="V367" t="str">
            <v>SON</v>
          </cell>
          <cell r="W367" t="str">
            <v>CORPORATE SUPER SERVICESSON</v>
          </cell>
          <cell r="AB367" t="str">
            <v>ERR</v>
          </cell>
          <cell r="AC367" t="str">
            <v>ERR</v>
          </cell>
        </row>
        <row r="368">
          <cell r="A368" t="str">
            <v>CORPORATE SUPER SERVICES</v>
          </cell>
          <cell r="B368">
            <v>863700</v>
          </cell>
          <cell r="C368">
            <v>13706.6</v>
          </cell>
          <cell r="D368" t="str">
            <v>IT</v>
          </cell>
          <cell r="E368" t="str">
            <v>CORPORATE SUPER SERVICESIT</v>
          </cell>
          <cell r="G368" t="str">
            <v>CORPORATE SUPER SERVICES</v>
          </cell>
          <cell r="H368">
            <v>874130</v>
          </cell>
          <cell r="I368">
            <v>42056</v>
          </cell>
          <cell r="J368" t="str">
            <v>GST</v>
          </cell>
          <cell r="K368" t="str">
            <v>CORPORATE SUPER SERVICESGST</v>
          </cell>
          <cell r="O368">
            <v>31882</v>
          </cell>
          <cell r="Q368" t="str">
            <v>CORPORATE SUPER SERVICESSON</v>
          </cell>
          <cell r="S368" t="str">
            <v>CORPORATE SUPER SERVICES</v>
          </cell>
          <cell r="T368">
            <v>842200</v>
          </cell>
          <cell r="U368">
            <v>67613</v>
          </cell>
          <cell r="V368" t="str">
            <v>AST</v>
          </cell>
          <cell r="W368" t="str">
            <v>CORPORATE SUPER SERVICESAST</v>
          </cell>
          <cell r="AB368" t="str">
            <v>ERR</v>
          </cell>
          <cell r="AC368" t="str">
            <v>ERR</v>
          </cell>
        </row>
        <row r="369">
          <cell r="A369" t="str">
            <v>CORPORATE SUPER SERVICES</v>
          </cell>
          <cell r="B369">
            <v>866110</v>
          </cell>
          <cell r="C369">
            <v>9690.9</v>
          </cell>
          <cell r="D369" t="str">
            <v>COM</v>
          </cell>
          <cell r="E369" t="str">
            <v>CORPORATE SUPER SERVICESCOM</v>
          </cell>
          <cell r="G369" t="str">
            <v>CORPORATE SUPER SERVICES</v>
          </cell>
          <cell r="H369">
            <v>876000</v>
          </cell>
          <cell r="I369">
            <v>20496</v>
          </cell>
          <cell r="J369" t="str">
            <v>PRI</v>
          </cell>
          <cell r="K369" t="str">
            <v>CORPORATE SUPER SERVICESPRI</v>
          </cell>
          <cell r="O369">
            <v>67613</v>
          </cell>
          <cell r="Q369" t="str">
            <v>CORPORATE SUPER SERVICESAST</v>
          </cell>
          <cell r="S369" t="str">
            <v>CORPORATE SUPER SERVICES</v>
          </cell>
          <cell r="T369">
            <v>842300</v>
          </cell>
          <cell r="U369">
            <v>8771</v>
          </cell>
          <cell r="V369" t="str">
            <v>AST</v>
          </cell>
          <cell r="W369" t="str">
            <v>CORPORATE SUPER SERVICESAST</v>
          </cell>
          <cell r="AB369" t="str">
            <v>ERR</v>
          </cell>
          <cell r="AC369" t="str">
            <v>ERR</v>
          </cell>
        </row>
        <row r="370">
          <cell r="A370" t="str">
            <v>CORPORATE SUPER SERVICES</v>
          </cell>
          <cell r="B370">
            <v>866115</v>
          </cell>
          <cell r="C370">
            <v>4073.35</v>
          </cell>
          <cell r="D370" t="str">
            <v>COM</v>
          </cell>
          <cell r="E370" t="str">
            <v>CORPORATE SUPER SERVICESCOM</v>
          </cell>
          <cell r="G370" t="str">
            <v>CORPORATE SUPER SERVICES</v>
          </cell>
          <cell r="H370">
            <v>876080</v>
          </cell>
          <cell r="I370">
            <v>2532</v>
          </cell>
          <cell r="J370" t="str">
            <v>PRI</v>
          </cell>
          <cell r="K370" t="str">
            <v>CORPORATE SUPER SERVICESPRI</v>
          </cell>
          <cell r="O370">
            <v>8771</v>
          </cell>
          <cell r="Q370" t="str">
            <v>CORPORATE SUPER SERVICESAST</v>
          </cell>
          <cell r="S370" t="str">
            <v>CORPORATE SUPER SERVICES</v>
          </cell>
          <cell r="T370">
            <v>842500</v>
          </cell>
          <cell r="U370">
            <v>200</v>
          </cell>
          <cell r="V370" t="str">
            <v>RNT</v>
          </cell>
          <cell r="W370" t="str">
            <v>CORPORATE SUPER SERVICESRNT</v>
          </cell>
          <cell r="AB370" t="str">
            <v>ERR</v>
          </cell>
          <cell r="AC370" t="str">
            <v>ERR</v>
          </cell>
        </row>
        <row r="371">
          <cell r="A371" t="str">
            <v>CORPORATE SUPER SERVICES</v>
          </cell>
          <cell r="B371">
            <v>866120</v>
          </cell>
          <cell r="C371">
            <v>1590.47</v>
          </cell>
          <cell r="D371" t="str">
            <v>COM</v>
          </cell>
          <cell r="E371" t="str">
            <v>CORPORATE SUPER SERVICESCOM</v>
          </cell>
          <cell r="G371" t="str">
            <v>CORPORATE SUPER SERVICES</v>
          </cell>
          <cell r="H371">
            <v>876500</v>
          </cell>
          <cell r="I371">
            <v>8068</v>
          </cell>
          <cell r="J371" t="str">
            <v>PRI</v>
          </cell>
          <cell r="K371" t="str">
            <v>CORPORATE SUPER SERVICESPRI</v>
          </cell>
          <cell r="O371">
            <v>200</v>
          </cell>
          <cell r="Q371" t="str">
            <v>CORPORATE SUPER SERVICESRNT</v>
          </cell>
          <cell r="S371" t="str">
            <v>CORPORATE SUPER SERVICES</v>
          </cell>
          <cell r="T371">
            <v>843410</v>
          </cell>
          <cell r="U371">
            <v>47863</v>
          </cell>
          <cell r="V371" t="str">
            <v>RNN</v>
          </cell>
          <cell r="W371" t="str">
            <v>CORPORATE SUPER SERVICESRNN</v>
          </cell>
          <cell r="AB371" t="str">
            <v>ERR</v>
          </cell>
          <cell r="AC371" t="str">
            <v>ERR</v>
          </cell>
        </row>
        <row r="372">
          <cell r="A372" t="str">
            <v>CORPORATE SUPER SERVICES</v>
          </cell>
          <cell r="B372">
            <v>867060</v>
          </cell>
          <cell r="C372">
            <v>4478.72</v>
          </cell>
          <cell r="D372" t="str">
            <v>IT</v>
          </cell>
          <cell r="E372" t="str">
            <v>CORPORATE SUPER SERVICESIT</v>
          </cell>
          <cell r="G372" t="str">
            <v>CORPORATE SUPER SERVICES</v>
          </cell>
          <cell r="H372">
            <v>877010</v>
          </cell>
          <cell r="I372">
            <v>1168</v>
          </cell>
          <cell r="J372" t="str">
            <v>OTH</v>
          </cell>
          <cell r="K372" t="str">
            <v>CORPORATE SUPER SERVICESOTH</v>
          </cell>
          <cell r="O372">
            <v>47863</v>
          </cell>
          <cell r="Q372" t="str">
            <v>CORPORATE SUPER SERVICESRNN</v>
          </cell>
          <cell r="S372" t="str">
            <v>CORPORATE SUPER SERVICES</v>
          </cell>
          <cell r="T372">
            <v>843640</v>
          </cell>
          <cell r="U372">
            <v>13000</v>
          </cell>
          <cell r="V372" t="str">
            <v>AST</v>
          </cell>
          <cell r="W372" t="str">
            <v>CORPORATE SUPER SERVICESAST</v>
          </cell>
          <cell r="AB372" t="str">
            <v>ERR</v>
          </cell>
          <cell r="AC372" t="str">
            <v>ERR</v>
          </cell>
        </row>
        <row r="373">
          <cell r="A373" t="str">
            <v>CORPORATE SUPER SERVICES</v>
          </cell>
          <cell r="B373">
            <v>867870</v>
          </cell>
          <cell r="C373">
            <v>2287.37</v>
          </cell>
          <cell r="D373" t="str">
            <v>IT</v>
          </cell>
          <cell r="E373" t="str">
            <v>CORPORATE SUPER SERVICESIT</v>
          </cell>
          <cell r="G373" t="str">
            <v>CORPORATE SUPER SERVICES</v>
          </cell>
          <cell r="H373">
            <v>877200</v>
          </cell>
          <cell r="I373">
            <v>7656</v>
          </cell>
          <cell r="J373" t="str">
            <v>OTH</v>
          </cell>
          <cell r="K373" t="str">
            <v>CORPORATE SUPER SERVICESOTH</v>
          </cell>
          <cell r="O373">
            <v>13000</v>
          </cell>
          <cell r="Q373" t="str">
            <v>CORPORATE SUPER SERVICESAST</v>
          </cell>
          <cell r="S373" t="str">
            <v>CORPORATE SUPER SERVICES</v>
          </cell>
          <cell r="T373">
            <v>843810</v>
          </cell>
          <cell r="U373">
            <v>4000</v>
          </cell>
          <cell r="V373" t="str">
            <v>RNT</v>
          </cell>
          <cell r="W373" t="str">
            <v>CORPORATE SUPER SERVICESRNT</v>
          </cell>
          <cell r="AB373" t="str">
            <v>ERR</v>
          </cell>
          <cell r="AC373" t="str">
            <v>ERR</v>
          </cell>
        </row>
        <row r="374">
          <cell r="A374" t="str">
            <v>CORPORATE SUPER SERVICES</v>
          </cell>
          <cell r="B374">
            <v>871000</v>
          </cell>
          <cell r="C374">
            <v>1623.33</v>
          </cell>
          <cell r="D374" t="str">
            <v>CON</v>
          </cell>
          <cell r="E374" t="str">
            <v>CORPORATE SUPER SERVICESCON</v>
          </cell>
          <cell r="G374" t="str">
            <v>CORPORATE SUPER SERVICES</v>
          </cell>
          <cell r="H374">
            <v>877230</v>
          </cell>
          <cell r="I374">
            <v>468</v>
          </cell>
          <cell r="J374" t="str">
            <v>OTH</v>
          </cell>
          <cell r="K374" t="str">
            <v>CORPORATE SUPER SERVICESOTH</v>
          </cell>
          <cell r="O374">
            <v>4000</v>
          </cell>
          <cell r="Q374" t="str">
            <v>CORPORATE SUPER SERVICESRNT</v>
          </cell>
          <cell r="S374" t="str">
            <v>CORPORATE SUPER SERVICES</v>
          </cell>
          <cell r="T374">
            <v>847200</v>
          </cell>
          <cell r="U374">
            <v>42752</v>
          </cell>
          <cell r="V374" t="str">
            <v>AST</v>
          </cell>
          <cell r="W374" t="str">
            <v>CORPORATE SUPER SERVICESAST</v>
          </cell>
          <cell r="AB374" t="str">
            <v>ERR</v>
          </cell>
          <cell r="AC374" t="str">
            <v>ERR</v>
          </cell>
        </row>
        <row r="375">
          <cell r="A375" t="str">
            <v>CORPORATE SUPER SERVICES</v>
          </cell>
          <cell r="B375">
            <v>871900</v>
          </cell>
          <cell r="C375">
            <v>500</v>
          </cell>
          <cell r="D375" t="str">
            <v>AUD</v>
          </cell>
          <cell r="E375" t="str">
            <v>CORPORATE SUPER SERVICESAUD</v>
          </cell>
          <cell r="G375" t="str">
            <v>CORPORATE SUPER SERVICES</v>
          </cell>
          <cell r="H375">
            <v>877260</v>
          </cell>
          <cell r="I375">
            <v>72</v>
          </cell>
          <cell r="J375" t="str">
            <v>OTH</v>
          </cell>
          <cell r="K375" t="str">
            <v>CORPORATE SUPER SERVICESOTH</v>
          </cell>
          <cell r="O375">
            <v>42752</v>
          </cell>
          <cell r="Q375" t="str">
            <v>CORPORATE SUPER SERVICESAST</v>
          </cell>
          <cell r="S375" t="str">
            <v>CORPORATE SUPER SERVICES</v>
          </cell>
          <cell r="T375">
            <v>847300</v>
          </cell>
          <cell r="U375">
            <v>1106</v>
          </cell>
          <cell r="V375" t="str">
            <v>AST</v>
          </cell>
          <cell r="W375" t="str">
            <v>CORPORATE SUPER SERVICESAST</v>
          </cell>
          <cell r="AB375" t="str">
            <v>ERR</v>
          </cell>
          <cell r="AC375" t="str">
            <v>ERR</v>
          </cell>
        </row>
        <row r="376">
          <cell r="A376" t="str">
            <v>CORPORATE SUPER SERVICES</v>
          </cell>
          <cell r="B376">
            <v>873105</v>
          </cell>
          <cell r="C376">
            <v>572.79999999999995</v>
          </cell>
          <cell r="D376" t="str">
            <v>OTH</v>
          </cell>
          <cell r="E376" t="str">
            <v>CORPORATE SUPER SERVICESOTH</v>
          </cell>
          <cell r="G376" t="str">
            <v>CORPORATE SUPER SERVICES</v>
          </cell>
          <cell r="H376">
            <v>877270</v>
          </cell>
          <cell r="I376">
            <v>332</v>
          </cell>
          <cell r="J376" t="str">
            <v>OTH</v>
          </cell>
          <cell r="K376" t="str">
            <v>CORPORATE SUPER SERVICESOTH</v>
          </cell>
          <cell r="O376">
            <v>1106</v>
          </cell>
          <cell r="Q376" t="str">
            <v>CORPORATE SUPER SERVICESAST</v>
          </cell>
          <cell r="S376" t="str">
            <v>CORPORATE SUPER SERVICES</v>
          </cell>
          <cell r="T376">
            <v>847500</v>
          </cell>
          <cell r="U376">
            <v>100</v>
          </cell>
          <cell r="V376" t="str">
            <v>AST</v>
          </cell>
          <cell r="W376" t="str">
            <v>CORPORATE SUPER SERVICESAST</v>
          </cell>
          <cell r="AB376" t="str">
            <v>ERR</v>
          </cell>
          <cell r="AC376" t="str">
            <v>ERR</v>
          </cell>
        </row>
        <row r="377">
          <cell r="A377" t="str">
            <v>CORPORATE SUPER SERVICES</v>
          </cell>
          <cell r="B377">
            <v>873310</v>
          </cell>
          <cell r="C377">
            <v>1869.79</v>
          </cell>
          <cell r="D377" t="str">
            <v>OTH</v>
          </cell>
          <cell r="E377" t="str">
            <v>CORPORATE SUPER SERVICESOTH</v>
          </cell>
          <cell r="G377" t="str">
            <v>CORPORATE SUPER SERVICES</v>
          </cell>
          <cell r="H377">
            <v>878011</v>
          </cell>
          <cell r="I377">
            <v>13332</v>
          </cell>
          <cell r="J377" t="str">
            <v>OTH</v>
          </cell>
          <cell r="K377" t="str">
            <v>CORPORATE SUPER SERVICESOTH</v>
          </cell>
          <cell r="O377">
            <v>100</v>
          </cell>
          <cell r="Q377" t="str">
            <v>CORPORATE SUPER SERVICESAST</v>
          </cell>
          <cell r="S377" t="str">
            <v>CORPORATE SUPER SERVICES</v>
          </cell>
          <cell r="T377">
            <v>851100</v>
          </cell>
          <cell r="U377">
            <v>1500</v>
          </cell>
          <cell r="V377" t="str">
            <v>ADV</v>
          </cell>
          <cell r="W377" t="str">
            <v>CORPORATE SUPER SERVICESADV</v>
          </cell>
          <cell r="AB377" t="str">
            <v>ERR</v>
          </cell>
          <cell r="AC377" t="str">
            <v>ERR</v>
          </cell>
        </row>
        <row r="378">
          <cell r="A378" t="str">
            <v>CORPORATE SUPER SERVICES</v>
          </cell>
          <cell r="B378">
            <v>873320</v>
          </cell>
          <cell r="C378">
            <v>27.11</v>
          </cell>
          <cell r="D378" t="str">
            <v>OTH</v>
          </cell>
          <cell r="E378" t="str">
            <v>CORPORATE SUPER SERVICESOTH</v>
          </cell>
          <cell r="G378" t="str">
            <v>CORPORATE SUPER SERVICES</v>
          </cell>
          <cell r="H378">
            <v>881020</v>
          </cell>
          <cell r="I378">
            <v>38912</v>
          </cell>
          <cell r="J378" t="str">
            <v>OTH</v>
          </cell>
          <cell r="K378" t="str">
            <v>CORPORATE SUPER SERVICESOTH</v>
          </cell>
          <cell r="O378">
            <v>1500</v>
          </cell>
          <cell r="Q378" t="str">
            <v>CORPORATE SUPER SERVICESADV</v>
          </cell>
          <cell r="S378" t="str">
            <v>CORPORATE SUPER SERVICES</v>
          </cell>
          <cell r="T378">
            <v>852000</v>
          </cell>
          <cell r="U378">
            <v>10000</v>
          </cell>
          <cell r="V378" t="str">
            <v>ADV</v>
          </cell>
          <cell r="W378" t="str">
            <v>CORPORATE SUPER SERVICESADV</v>
          </cell>
          <cell r="AB378" t="str">
            <v>ERR</v>
          </cell>
          <cell r="AC378" t="str">
            <v>ERR</v>
          </cell>
        </row>
        <row r="379">
          <cell r="A379" t="str">
            <v>CORPORATE SUPER SERVICES</v>
          </cell>
          <cell r="B379">
            <v>873380</v>
          </cell>
          <cell r="C379">
            <v>1026.67</v>
          </cell>
          <cell r="D379" t="str">
            <v>OTH</v>
          </cell>
          <cell r="E379" t="str">
            <v>CORPORATE SUPER SERVICESOTH</v>
          </cell>
          <cell r="G379" t="str">
            <v>CORPORATE SUPER SERVICES</v>
          </cell>
          <cell r="H379">
            <v>885000</v>
          </cell>
          <cell r="I379">
            <v>21666.68</v>
          </cell>
          <cell r="J379" t="str">
            <v>OTH</v>
          </cell>
          <cell r="K379" t="str">
            <v>CORPORATE SUPER SERVICESOTH</v>
          </cell>
          <cell r="O379">
            <v>10000</v>
          </cell>
          <cell r="Q379" t="str">
            <v>CORPORATE SUPER SERVICESADV</v>
          </cell>
          <cell r="S379" t="str">
            <v>CORPORATE SUPER SERVICES</v>
          </cell>
          <cell r="T379">
            <v>852520</v>
          </cell>
          <cell r="U379">
            <v>4000</v>
          </cell>
          <cell r="V379" t="str">
            <v>ADV</v>
          </cell>
          <cell r="W379" t="str">
            <v>CORPORATE SUPER SERVICESADV</v>
          </cell>
          <cell r="AB379" t="str">
            <v>ERR</v>
          </cell>
          <cell r="AC379" t="str">
            <v>ERR</v>
          </cell>
        </row>
        <row r="380">
          <cell r="A380" t="str">
            <v>CORPORATE SUPER SERVICES</v>
          </cell>
          <cell r="B380">
            <v>873550</v>
          </cell>
          <cell r="C380">
            <v>3703.5</v>
          </cell>
          <cell r="D380" t="str">
            <v>OTH</v>
          </cell>
          <cell r="E380" t="str">
            <v>CORPORATE SUPER SERVICESOTH</v>
          </cell>
          <cell r="G380" t="str">
            <v>CORPORATE SUPER SERVICES</v>
          </cell>
          <cell r="H380">
            <v>885055</v>
          </cell>
          <cell r="I380">
            <v>109333.32</v>
          </cell>
          <cell r="J380" t="str">
            <v>OTH</v>
          </cell>
          <cell r="K380" t="str">
            <v>CORPORATE SUPER SERVICESOTH</v>
          </cell>
          <cell r="O380">
            <v>4000</v>
          </cell>
          <cell r="Q380" t="str">
            <v>CORPORATE SUPER SERVICESADV</v>
          </cell>
          <cell r="S380" t="str">
            <v>CORPORATE SUPER SERVICES</v>
          </cell>
          <cell r="T380">
            <v>853010</v>
          </cell>
          <cell r="U380">
            <v>1500</v>
          </cell>
          <cell r="V380" t="str">
            <v>ADV</v>
          </cell>
          <cell r="W380" t="str">
            <v>CORPORATE SUPER SERVICESADV</v>
          </cell>
          <cell r="AB380" t="str">
            <v>ERR</v>
          </cell>
          <cell r="AC380" t="str">
            <v>ERR</v>
          </cell>
        </row>
        <row r="381">
          <cell r="A381" t="str">
            <v>CORPORATE SUPER SERVICES</v>
          </cell>
          <cell r="B381">
            <v>873600</v>
          </cell>
          <cell r="C381">
            <v>25</v>
          </cell>
          <cell r="D381" t="str">
            <v>ENT</v>
          </cell>
          <cell r="E381" t="str">
            <v>CORPORATE SUPER SERVICESENT</v>
          </cell>
          <cell r="G381" t="str">
            <v>CORPORATE SUPER SERVICES</v>
          </cell>
          <cell r="H381">
            <v>892180</v>
          </cell>
          <cell r="I381">
            <v>429168</v>
          </cell>
          <cell r="J381" t="str">
            <v>ICH</v>
          </cell>
          <cell r="K381" t="str">
            <v>CORPORATE SUPER SERVICESICH</v>
          </cell>
          <cell r="O381">
            <v>1500</v>
          </cell>
          <cell r="Q381" t="str">
            <v>CORPORATE SUPER SERVICESADV</v>
          </cell>
          <cell r="S381" t="str">
            <v>CORPORATE SUPER SERVICES</v>
          </cell>
          <cell r="T381">
            <v>862060</v>
          </cell>
          <cell r="U381">
            <v>102988</v>
          </cell>
          <cell r="V381" t="str">
            <v>IT</v>
          </cell>
          <cell r="W381" t="str">
            <v>CORPORATE SUPER SERVICESIT</v>
          </cell>
          <cell r="AB381" t="str">
            <v>ERR</v>
          </cell>
          <cell r="AC381" t="str">
            <v>ERR</v>
          </cell>
        </row>
        <row r="382">
          <cell r="A382" t="str">
            <v>CORPORATE SUPER SERVICES</v>
          </cell>
          <cell r="B382">
            <v>874130</v>
          </cell>
          <cell r="C382">
            <v>31611.67</v>
          </cell>
          <cell r="D382" t="str">
            <v>GST</v>
          </cell>
          <cell r="E382" t="str">
            <v>CORPORATE SUPER SERVICESGST</v>
          </cell>
          <cell r="G382" t="str">
            <v>CORPORATE SUPER SERVICES</v>
          </cell>
          <cell r="H382">
            <v>892300</v>
          </cell>
          <cell r="I382">
            <v>23332</v>
          </cell>
          <cell r="J382" t="str">
            <v>ICH</v>
          </cell>
          <cell r="K382" t="str">
            <v>CORPORATE SUPER SERVICESICH</v>
          </cell>
          <cell r="O382">
            <v>102988</v>
          </cell>
          <cell r="Q382" t="str">
            <v>CORPORATE SUPER SERVICESIT</v>
          </cell>
          <cell r="S382" t="str">
            <v>CORPORATE SUPER SERVICES</v>
          </cell>
          <cell r="T382">
            <v>866110</v>
          </cell>
          <cell r="U382">
            <v>74412</v>
          </cell>
          <cell r="V382" t="str">
            <v>COM</v>
          </cell>
          <cell r="W382" t="str">
            <v>CORPORATE SUPER SERVICESCOM</v>
          </cell>
          <cell r="AB382" t="str">
            <v>ERR</v>
          </cell>
          <cell r="AC382" t="str">
            <v>ERR</v>
          </cell>
        </row>
        <row r="383">
          <cell r="A383" t="str">
            <v>CORPORATE SUPER SERVICES</v>
          </cell>
          <cell r="B383">
            <v>876000</v>
          </cell>
          <cell r="C383">
            <v>10791.8</v>
          </cell>
          <cell r="D383" t="str">
            <v>PRI</v>
          </cell>
          <cell r="E383" t="str">
            <v>CORPORATE SUPER SERVICESPRI</v>
          </cell>
          <cell r="G383" t="str">
            <v>CORPORATE SUPER SERVICES</v>
          </cell>
          <cell r="H383">
            <v>897130</v>
          </cell>
          <cell r="I383">
            <v>5000</v>
          </cell>
          <cell r="J383" t="str">
            <v>ICH</v>
          </cell>
          <cell r="K383" t="str">
            <v>CORPORATE SUPER SERVICESICH</v>
          </cell>
          <cell r="O383">
            <v>74412</v>
          </cell>
          <cell r="Q383" t="str">
            <v>CORPORATE SUPER SERVICESCOM</v>
          </cell>
          <cell r="S383" t="str">
            <v>CORPORATE SUPER SERVICES</v>
          </cell>
          <cell r="T383">
            <v>867060</v>
          </cell>
          <cell r="U383">
            <v>7584</v>
          </cell>
          <cell r="V383" t="str">
            <v>IT</v>
          </cell>
          <cell r="W383" t="str">
            <v>CORPORATE SUPER SERVICESIT</v>
          </cell>
          <cell r="AB383" t="str">
            <v>ERR</v>
          </cell>
          <cell r="AC383" t="str">
            <v>ERR</v>
          </cell>
        </row>
        <row r="384">
          <cell r="A384" t="str">
            <v>CORPORATE SUPER SERVICES</v>
          </cell>
          <cell r="B384">
            <v>876070</v>
          </cell>
          <cell r="C384">
            <v>-124.45</v>
          </cell>
          <cell r="D384" t="str">
            <v>PRI</v>
          </cell>
          <cell r="E384" t="str">
            <v>CORPORATE SUPER SERVICESPRI</v>
          </cell>
          <cell r="G384" t="str">
            <v>CORPORATE SUPER SERVICES</v>
          </cell>
          <cell r="H384">
            <v>897210</v>
          </cell>
          <cell r="I384">
            <v>-4</v>
          </cell>
          <cell r="J384" t="str">
            <v>ICH</v>
          </cell>
          <cell r="K384" t="str">
            <v>CORPORATE SUPER SERVICESICH</v>
          </cell>
          <cell r="O384">
            <v>7584</v>
          </cell>
          <cell r="Q384" t="str">
            <v>CORPORATE SUPER SERVICESIT</v>
          </cell>
          <cell r="S384" t="str">
            <v>CORPORATE SUPER SERVICES</v>
          </cell>
          <cell r="T384">
            <v>871000</v>
          </cell>
          <cell r="U384">
            <v>5000</v>
          </cell>
          <cell r="V384" t="str">
            <v>CON</v>
          </cell>
          <cell r="W384" t="str">
            <v>CORPORATE SUPER SERVICESCON</v>
          </cell>
          <cell r="AB384" t="str">
            <v>ERR</v>
          </cell>
          <cell r="AC384" t="str">
            <v>ERR</v>
          </cell>
        </row>
        <row r="385">
          <cell r="A385" t="str">
            <v>CORPORATE SUPER SERVICES</v>
          </cell>
          <cell r="B385">
            <v>876080</v>
          </cell>
          <cell r="C385">
            <v>1070.05</v>
          </cell>
          <cell r="D385" t="str">
            <v>PRI</v>
          </cell>
          <cell r="E385" t="str">
            <v>CORPORATE SUPER SERVICESPRI</v>
          </cell>
          <cell r="G385" t="str">
            <v>CORPORATE SUPER SERVICES</v>
          </cell>
          <cell r="H385">
            <v>897230</v>
          </cell>
          <cell r="I385">
            <v>14900</v>
          </cell>
          <cell r="J385" t="str">
            <v>ICH</v>
          </cell>
          <cell r="K385" t="str">
            <v>CORPORATE SUPER SERVICESICH</v>
          </cell>
          <cell r="O385">
            <v>5000</v>
          </cell>
          <cell r="Q385" t="str">
            <v>CORPORATE SUPER SERVICESCON</v>
          </cell>
          <cell r="S385" t="str">
            <v>CORPORATE SUPER SERVICES</v>
          </cell>
          <cell r="T385">
            <v>871800</v>
          </cell>
          <cell r="U385">
            <v>35000</v>
          </cell>
          <cell r="V385" t="str">
            <v>LEG</v>
          </cell>
          <cell r="W385" t="str">
            <v>CORPORATE SUPER SERVICESLEG</v>
          </cell>
          <cell r="AB385" t="str">
            <v>ERR</v>
          </cell>
          <cell r="AC385" t="str">
            <v>ERR</v>
          </cell>
        </row>
        <row r="386">
          <cell r="A386" t="str">
            <v>CORPORATE SUPER SERVICES</v>
          </cell>
          <cell r="B386">
            <v>876500</v>
          </cell>
          <cell r="C386">
            <v>2149.1999999999998</v>
          </cell>
          <cell r="D386" t="str">
            <v>PRI</v>
          </cell>
          <cell r="E386" t="str">
            <v>CORPORATE SUPER SERVICESPRI</v>
          </cell>
          <cell r="G386" t="str">
            <v>CORPORATE SUPER SERVICES</v>
          </cell>
          <cell r="H386">
            <v>897240</v>
          </cell>
          <cell r="I386">
            <v>14700</v>
          </cell>
          <cell r="J386" t="str">
            <v>ICH</v>
          </cell>
          <cell r="K386" t="str">
            <v>CORPORATE SUPER SERVICESICH</v>
          </cell>
          <cell r="O386">
            <v>35000</v>
          </cell>
          <cell r="Q386" t="str">
            <v>CORPORATE SUPER SERVICESLEG</v>
          </cell>
          <cell r="S386" t="str">
            <v>CORPORATE SUPER SERVICES</v>
          </cell>
          <cell r="T386">
            <v>871900</v>
          </cell>
          <cell r="U386">
            <v>5000</v>
          </cell>
          <cell r="V386" t="str">
            <v>AUD</v>
          </cell>
          <cell r="W386" t="str">
            <v>CORPORATE SUPER SERVICESAUD</v>
          </cell>
          <cell r="AB386" t="str">
            <v>ERR</v>
          </cell>
          <cell r="AC386" t="str">
            <v>ERR</v>
          </cell>
        </row>
        <row r="387">
          <cell r="A387" t="str">
            <v>CORPORATE SUPER SERVICES</v>
          </cell>
          <cell r="B387">
            <v>877010</v>
          </cell>
          <cell r="C387">
            <v>894.55</v>
          </cell>
          <cell r="D387" t="str">
            <v>OTH</v>
          </cell>
          <cell r="E387" t="str">
            <v>CORPORATE SUPER SERVICESOTH</v>
          </cell>
          <cell r="G387" t="str">
            <v>CORPORATE SUPER SERVICES</v>
          </cell>
          <cell r="H387">
            <v>897245</v>
          </cell>
          <cell r="I387">
            <v>3600</v>
          </cell>
          <cell r="J387" t="str">
            <v>ICH</v>
          </cell>
          <cell r="K387" t="str">
            <v>CORPORATE SUPER SERVICESICH</v>
          </cell>
          <cell r="O387">
            <v>5000</v>
          </cell>
          <cell r="Q387" t="str">
            <v>CORPORATE SUPER SERVICESAUD</v>
          </cell>
          <cell r="S387" t="str">
            <v>CORPORATE SUPER SERVICES</v>
          </cell>
          <cell r="T387">
            <v>873320</v>
          </cell>
          <cell r="U387">
            <v>4950</v>
          </cell>
          <cell r="V387" t="str">
            <v>OTH</v>
          </cell>
          <cell r="W387" t="str">
            <v>CORPORATE SUPER SERVICESOTH</v>
          </cell>
          <cell r="AB387" t="str">
            <v>ERR</v>
          </cell>
          <cell r="AC387" t="str">
            <v>ERR</v>
          </cell>
        </row>
        <row r="388">
          <cell r="A388" t="str">
            <v>CORPORATE SUPER SERVICES</v>
          </cell>
          <cell r="B388">
            <v>877200</v>
          </cell>
          <cell r="C388">
            <v>6000.49</v>
          </cell>
          <cell r="D388" t="str">
            <v>OTH</v>
          </cell>
          <cell r="E388" t="str">
            <v>CORPORATE SUPER SERVICESOTH</v>
          </cell>
          <cell r="G388" t="str">
            <v>CORPORATE SUPER SERVICES</v>
          </cell>
          <cell r="H388">
            <v>897251</v>
          </cell>
          <cell r="I388">
            <v>73596</v>
          </cell>
          <cell r="J388" t="str">
            <v>BUS</v>
          </cell>
          <cell r="K388" t="str">
            <v>CORPORATE SUPER SERVICESBUS</v>
          </cell>
          <cell r="O388">
            <v>4950</v>
          </cell>
          <cell r="Q388" t="str">
            <v>CORPORATE SUPER SERVICESOTH</v>
          </cell>
          <cell r="S388" t="str">
            <v>CORPORATE SUPER SERVICES</v>
          </cell>
          <cell r="T388">
            <v>873550</v>
          </cell>
          <cell r="U388">
            <v>16500</v>
          </cell>
          <cell r="V388" t="str">
            <v>OTH</v>
          </cell>
          <cell r="W388" t="str">
            <v>CORPORATE SUPER SERVICESOTH</v>
          </cell>
          <cell r="AB388" t="str">
            <v>ERR</v>
          </cell>
          <cell r="AC388" t="str">
            <v>ERR</v>
          </cell>
        </row>
        <row r="389">
          <cell r="A389" t="str">
            <v>CORPORATE SUPER SERVICES</v>
          </cell>
          <cell r="B389">
            <v>877240</v>
          </cell>
          <cell r="C389">
            <v>104.29</v>
          </cell>
          <cell r="D389" t="str">
            <v>OTH</v>
          </cell>
          <cell r="E389" t="str">
            <v>CORPORATE SUPER SERVICESOTH</v>
          </cell>
          <cell r="G389" t="str">
            <v>CORPORATE SUPER SERVICES</v>
          </cell>
          <cell r="H389">
            <v>897252</v>
          </cell>
          <cell r="I389">
            <v>140429.32</v>
          </cell>
          <cell r="J389" t="str">
            <v>BUS</v>
          </cell>
          <cell r="K389" t="str">
            <v>CORPORATE SUPER SERVICESBUS</v>
          </cell>
          <cell r="O389">
            <v>16500</v>
          </cell>
          <cell r="Q389" t="str">
            <v>CORPORATE SUPER SERVICESOTH</v>
          </cell>
          <cell r="S389" t="str">
            <v>CORPORATE SUPER SERVICES</v>
          </cell>
          <cell r="T389">
            <v>873558</v>
          </cell>
          <cell r="U389">
            <v>20000</v>
          </cell>
          <cell r="V389" t="str">
            <v>OTH</v>
          </cell>
          <cell r="W389" t="str">
            <v>CORPORATE SUPER SERVICESOTH</v>
          </cell>
          <cell r="AB389" t="str">
            <v>ERR</v>
          </cell>
          <cell r="AC389" t="str">
            <v>ERR</v>
          </cell>
        </row>
        <row r="390">
          <cell r="A390" t="str">
            <v>CORPORATE SUPER SERVICES</v>
          </cell>
          <cell r="B390">
            <v>877270</v>
          </cell>
          <cell r="C390">
            <v>595.54999999999995</v>
          </cell>
          <cell r="D390" t="str">
            <v>OTH</v>
          </cell>
          <cell r="E390" t="str">
            <v>CORPORATE SUPER SERVICESOTH</v>
          </cell>
          <cell r="G390" t="str">
            <v>CORPORATE SUPER SERVICES</v>
          </cell>
          <cell r="H390">
            <v>897260</v>
          </cell>
          <cell r="I390">
            <v>40832</v>
          </cell>
          <cell r="J390" t="str">
            <v>ICH</v>
          </cell>
          <cell r="K390" t="str">
            <v>CORPORATE SUPER SERVICESICH</v>
          </cell>
          <cell r="O390">
            <v>20000</v>
          </cell>
          <cell r="Q390" t="str">
            <v>CORPORATE SUPER SERVICESOTH</v>
          </cell>
          <cell r="S390" t="str">
            <v>CORPORATE SUPER SERVICES</v>
          </cell>
          <cell r="T390">
            <v>873600</v>
          </cell>
          <cell r="U390">
            <v>35000</v>
          </cell>
          <cell r="V390" t="str">
            <v>ENT</v>
          </cell>
          <cell r="W390" t="str">
            <v>CORPORATE SUPER SERVICESENT</v>
          </cell>
          <cell r="AB390" t="str">
            <v>ERR</v>
          </cell>
          <cell r="AC390" t="str">
            <v>ERR</v>
          </cell>
        </row>
        <row r="391">
          <cell r="A391" t="str">
            <v>CORPORATE SUPER SERVICES</v>
          </cell>
          <cell r="B391">
            <v>881020</v>
          </cell>
          <cell r="C391">
            <v>42145.55</v>
          </cell>
          <cell r="D391" t="str">
            <v>OTH</v>
          </cell>
          <cell r="E391" t="str">
            <v>CORPORATE SUPER SERVICESOTH</v>
          </cell>
          <cell r="G391" t="str">
            <v>CORPORATE SUPER SERVICES</v>
          </cell>
          <cell r="H391">
            <v>897265</v>
          </cell>
          <cell r="I391">
            <v>1664</v>
          </cell>
          <cell r="J391" t="str">
            <v>ICH</v>
          </cell>
          <cell r="K391" t="str">
            <v>CORPORATE SUPER SERVICESICH</v>
          </cell>
          <cell r="O391">
            <v>35000</v>
          </cell>
          <cell r="Q391" t="str">
            <v>CORPORATE SUPER SERVICESENT</v>
          </cell>
          <cell r="S391" t="str">
            <v>CORPORATE SUPER SERVICES</v>
          </cell>
          <cell r="T391">
            <v>874000</v>
          </cell>
          <cell r="U391">
            <v>108500</v>
          </cell>
          <cell r="V391" t="str">
            <v>INS</v>
          </cell>
          <cell r="W391" t="str">
            <v>CORPORATE SUPER SERVICESINS</v>
          </cell>
          <cell r="AB391" t="str">
            <v>ERR</v>
          </cell>
          <cell r="AC391" t="str">
            <v>ERR</v>
          </cell>
        </row>
        <row r="392">
          <cell r="A392" t="str">
            <v>CORPORATE SUPER SERVICES</v>
          </cell>
          <cell r="B392">
            <v>885000</v>
          </cell>
          <cell r="C392">
            <v>6529.19</v>
          </cell>
          <cell r="D392" t="str">
            <v>OTH</v>
          </cell>
          <cell r="E392" t="str">
            <v>CORPORATE SUPER SERVICESOTH</v>
          </cell>
          <cell r="G392" t="str">
            <v>CORPORATE SUPER SERVICES</v>
          </cell>
          <cell r="H392">
            <v>897300</v>
          </cell>
          <cell r="I392">
            <v>67428</v>
          </cell>
          <cell r="J392" t="str">
            <v>RNN</v>
          </cell>
          <cell r="K392" t="str">
            <v>CORPORATE SUPER SERVICESRNN</v>
          </cell>
          <cell r="O392">
            <v>108500</v>
          </cell>
          <cell r="Q392" t="str">
            <v>CORPORATE SUPER SERVICESINS</v>
          </cell>
          <cell r="S392" t="str">
            <v>CORPORATE SUPER SERVICES</v>
          </cell>
          <cell r="T392">
            <v>874100</v>
          </cell>
          <cell r="U392">
            <v>126184</v>
          </cell>
          <cell r="V392" t="str">
            <v>GST</v>
          </cell>
          <cell r="W392" t="str">
            <v>CORPORATE SUPER SERVICESGST</v>
          </cell>
          <cell r="AB392" t="str">
            <v>ERR</v>
          </cell>
          <cell r="AC392" t="str">
            <v>ERR</v>
          </cell>
        </row>
        <row r="393">
          <cell r="A393" t="str">
            <v>CORPORATE SUPER SERVICES</v>
          </cell>
          <cell r="B393">
            <v>885055</v>
          </cell>
          <cell r="C393">
            <v>96605.72</v>
          </cell>
          <cell r="D393" t="str">
            <v>OTH</v>
          </cell>
          <cell r="E393" t="str">
            <v>CORPORATE SUPER SERVICESOTH</v>
          </cell>
          <cell r="G393" t="str">
            <v>CORPORATE SUPER SERVICES</v>
          </cell>
          <cell r="H393">
            <v>897320</v>
          </cell>
          <cell r="I393">
            <v>7772</v>
          </cell>
          <cell r="J393" t="str">
            <v>ICH</v>
          </cell>
          <cell r="K393" t="str">
            <v>CORPORATE SUPER SERVICESICH</v>
          </cell>
          <cell r="O393">
            <v>126184</v>
          </cell>
          <cell r="Q393" t="str">
            <v>CORPORATE SUPER SERVICESGST</v>
          </cell>
          <cell r="S393" t="str">
            <v>CORPORATE SUPER SERVICES</v>
          </cell>
          <cell r="T393">
            <v>876000</v>
          </cell>
          <cell r="U393">
            <v>61500</v>
          </cell>
          <cell r="V393" t="str">
            <v>PRI</v>
          </cell>
          <cell r="W393" t="str">
            <v>CORPORATE SUPER SERVICESPRI</v>
          </cell>
          <cell r="AB393" t="str">
            <v>ERR</v>
          </cell>
          <cell r="AC393" t="str">
            <v>ERR</v>
          </cell>
        </row>
        <row r="394">
          <cell r="A394" t="str">
            <v>CORPORATE SUPER SERVICES</v>
          </cell>
          <cell r="B394">
            <v>890160</v>
          </cell>
          <cell r="C394">
            <v>19918.830000000002</v>
          </cell>
          <cell r="D394" t="str">
            <v>BUS</v>
          </cell>
          <cell r="E394" t="str">
            <v>CORPORATE SUPER SERVICESBUS</v>
          </cell>
          <cell r="G394" t="str">
            <v>CORPORATE SUPER SERVICES</v>
          </cell>
          <cell r="H394">
            <v>897500</v>
          </cell>
          <cell r="I394">
            <v>503000</v>
          </cell>
          <cell r="J394" t="str">
            <v>BUS</v>
          </cell>
          <cell r="K394" t="str">
            <v>CORPORATE SUPER SERVICESBUS</v>
          </cell>
          <cell r="O394">
            <v>61500</v>
          </cell>
          <cell r="Q394" t="str">
            <v>CORPORATE SUPER SERVICESPRI</v>
          </cell>
          <cell r="S394" t="str">
            <v>CORPORATE SUPER SERVICES</v>
          </cell>
          <cell r="T394">
            <v>876080</v>
          </cell>
          <cell r="U394">
            <v>7600</v>
          </cell>
          <cell r="V394" t="str">
            <v>PRI</v>
          </cell>
          <cell r="W394" t="str">
            <v>CORPORATE SUPER SERVICESPRI</v>
          </cell>
          <cell r="AB394" t="str">
            <v>ERR</v>
          </cell>
          <cell r="AC394" t="str">
            <v>ERR</v>
          </cell>
        </row>
        <row r="395">
          <cell r="A395" t="str">
            <v>CORPORATE SUPER SERVICES</v>
          </cell>
          <cell r="B395">
            <v>890161</v>
          </cell>
          <cell r="C395">
            <v>15106.73</v>
          </cell>
          <cell r="D395" t="str">
            <v>BUS</v>
          </cell>
          <cell r="E395" t="str">
            <v>CORPORATE SUPER SERVICESBUS</v>
          </cell>
          <cell r="G395" t="str">
            <v>CORPORATE SUPER SERVICES</v>
          </cell>
          <cell r="H395">
            <v>897630</v>
          </cell>
          <cell r="I395">
            <v>8800</v>
          </cell>
          <cell r="J395" t="str">
            <v>ICH</v>
          </cell>
          <cell r="K395" t="str">
            <v>CORPORATE SUPER SERVICESICH</v>
          </cell>
          <cell r="O395">
            <v>7600</v>
          </cell>
          <cell r="Q395" t="str">
            <v>CORPORATE SUPER SERVICESPRI</v>
          </cell>
          <cell r="S395" t="str">
            <v>CORPORATE SUPER SERVICES</v>
          </cell>
          <cell r="T395">
            <v>876500</v>
          </cell>
          <cell r="U395">
            <v>24200</v>
          </cell>
          <cell r="V395" t="str">
            <v>PRI</v>
          </cell>
          <cell r="W395" t="str">
            <v>CORPORATE SUPER SERVICESPRI</v>
          </cell>
          <cell r="AB395" t="str">
            <v>ERR</v>
          </cell>
          <cell r="AC395" t="str">
            <v>ERR</v>
          </cell>
        </row>
        <row r="396">
          <cell r="A396" t="str">
            <v>CORPORATE SUPER SERVICES</v>
          </cell>
          <cell r="B396">
            <v>892180</v>
          </cell>
          <cell r="C396">
            <v>321872</v>
          </cell>
          <cell r="D396" t="str">
            <v>ICH</v>
          </cell>
          <cell r="E396" t="str">
            <v>CORPORATE SUPER SERVICESICH</v>
          </cell>
          <cell r="G396" t="str">
            <v>CORPORATE SUPER SERVICES</v>
          </cell>
          <cell r="H396">
            <v>897650</v>
          </cell>
          <cell r="I396">
            <v>12628</v>
          </cell>
          <cell r="J396" t="str">
            <v>ICH</v>
          </cell>
          <cell r="K396" t="str">
            <v>CORPORATE SUPER SERVICESICH</v>
          </cell>
          <cell r="O396">
            <v>24200</v>
          </cell>
          <cell r="Q396" t="str">
            <v>CORPORATE SUPER SERVICESPRI</v>
          </cell>
          <cell r="S396" t="str">
            <v>CORPORATE SUPER SERVICES</v>
          </cell>
          <cell r="T396">
            <v>877010</v>
          </cell>
          <cell r="U396">
            <v>3500</v>
          </cell>
          <cell r="V396" t="str">
            <v>OTH</v>
          </cell>
          <cell r="W396" t="str">
            <v>CORPORATE SUPER SERVICESOTH</v>
          </cell>
          <cell r="AB396" t="str">
            <v>ERR</v>
          </cell>
          <cell r="AC396" t="str">
            <v>ERR</v>
          </cell>
        </row>
        <row r="397">
          <cell r="A397" t="str">
            <v>CORPORATE SUPER SERVICES</v>
          </cell>
          <cell r="B397">
            <v>892300</v>
          </cell>
          <cell r="C397">
            <v>8750</v>
          </cell>
          <cell r="D397" t="str">
            <v>ICH</v>
          </cell>
          <cell r="E397" t="str">
            <v>CORPORATE SUPER SERVICESICH</v>
          </cell>
          <cell r="G397" t="str">
            <v>CORPORATE SUPER SERVICES</v>
          </cell>
          <cell r="H397">
            <v>897655</v>
          </cell>
          <cell r="I397">
            <v>36652</v>
          </cell>
          <cell r="J397" t="str">
            <v>ICH</v>
          </cell>
          <cell r="K397" t="str">
            <v>CORPORATE SUPER SERVICESICH</v>
          </cell>
          <cell r="O397">
            <v>3500</v>
          </cell>
          <cell r="Q397" t="str">
            <v>CORPORATE SUPER SERVICESOTH</v>
          </cell>
          <cell r="S397" t="str">
            <v>CORPORATE SUPER SERVICES</v>
          </cell>
          <cell r="T397">
            <v>877200</v>
          </cell>
          <cell r="U397">
            <v>22950</v>
          </cell>
          <cell r="V397" t="str">
            <v>OTH</v>
          </cell>
          <cell r="W397" t="str">
            <v>CORPORATE SUPER SERVICESOTH</v>
          </cell>
          <cell r="AB397" t="str">
            <v>ERR</v>
          </cell>
          <cell r="AC397" t="str">
            <v>ERR</v>
          </cell>
        </row>
        <row r="398">
          <cell r="A398" t="str">
            <v>CORPORATE SUPER SERVICES</v>
          </cell>
          <cell r="B398">
            <v>896003</v>
          </cell>
          <cell r="C398">
            <v>62.95</v>
          </cell>
          <cell r="D398" t="str">
            <v>ICH</v>
          </cell>
          <cell r="E398" t="str">
            <v>CORPORATE SUPER SERVICESICH</v>
          </cell>
          <cell r="G398" t="str">
            <v>CORPORATE SUPER SERVICES</v>
          </cell>
          <cell r="H398">
            <v>897663</v>
          </cell>
          <cell r="I398">
            <v>18816</v>
          </cell>
          <cell r="J398" t="str">
            <v>ICH</v>
          </cell>
          <cell r="K398" t="str">
            <v>CORPORATE SUPER SERVICESICH</v>
          </cell>
          <cell r="O398">
            <v>22950</v>
          </cell>
          <cell r="Q398" t="str">
            <v>CORPORATE SUPER SERVICESOTH</v>
          </cell>
          <cell r="S398" t="str">
            <v>CORPORATE SUPER SERVICES</v>
          </cell>
          <cell r="T398">
            <v>877230</v>
          </cell>
          <cell r="U398">
            <v>1400</v>
          </cell>
          <cell r="V398" t="str">
            <v>OTH</v>
          </cell>
          <cell r="W398" t="str">
            <v>CORPORATE SUPER SERVICESOTH</v>
          </cell>
          <cell r="AB398" t="str">
            <v>ERR</v>
          </cell>
          <cell r="AC398" t="str">
            <v>ERR</v>
          </cell>
        </row>
        <row r="399">
          <cell r="A399" t="str">
            <v>CORPORATE SUPER SERVICES</v>
          </cell>
          <cell r="B399">
            <v>896400</v>
          </cell>
          <cell r="C399">
            <v>1957.71</v>
          </cell>
          <cell r="D399" t="str">
            <v>NMC</v>
          </cell>
          <cell r="E399" t="str">
            <v>CORPORATE SUPER SERVICESNMC</v>
          </cell>
          <cell r="G399" t="str">
            <v>CORPORATE SUPER SERVICES</v>
          </cell>
          <cell r="H399">
            <v>897720</v>
          </cell>
          <cell r="I399">
            <v>303666.64</v>
          </cell>
          <cell r="J399" t="str">
            <v>ICH</v>
          </cell>
          <cell r="K399" t="str">
            <v>CORPORATE SUPER SERVICESICH</v>
          </cell>
          <cell r="O399">
            <v>1400</v>
          </cell>
          <cell r="Q399" t="str">
            <v>CORPORATE SUPER SERVICESOTH</v>
          </cell>
          <cell r="S399" t="str">
            <v>CORPORATE SUPER SERVICES</v>
          </cell>
          <cell r="T399">
            <v>877260</v>
          </cell>
          <cell r="U399">
            <v>220</v>
          </cell>
          <cell r="V399" t="str">
            <v>OTH</v>
          </cell>
          <cell r="W399" t="str">
            <v>CORPORATE SUPER SERVICESOTH</v>
          </cell>
          <cell r="AB399" t="str">
            <v>ERR</v>
          </cell>
          <cell r="AC399" t="str">
            <v>ERR</v>
          </cell>
        </row>
        <row r="400">
          <cell r="A400" t="str">
            <v>CORPORATE SUPER SERVICES</v>
          </cell>
          <cell r="B400">
            <v>896600</v>
          </cell>
          <cell r="C400">
            <v>10.25</v>
          </cell>
          <cell r="D400" t="str">
            <v>NMC</v>
          </cell>
          <cell r="E400" t="str">
            <v>CORPORATE SUPER SERVICESNMC</v>
          </cell>
          <cell r="G400" t="str">
            <v>CORPORATE SUPER SERVICES</v>
          </cell>
          <cell r="H400">
            <v>897760</v>
          </cell>
          <cell r="I400">
            <v>259666.64</v>
          </cell>
          <cell r="J400" t="str">
            <v>ICH</v>
          </cell>
          <cell r="K400" t="str">
            <v>CORPORATE SUPER SERVICESICH</v>
          </cell>
          <cell r="O400">
            <v>220</v>
          </cell>
          <cell r="Q400" t="str">
            <v>CORPORATE SUPER SERVICESOTH</v>
          </cell>
          <cell r="S400" t="str">
            <v>CORPORATE SUPER SERVICES</v>
          </cell>
          <cell r="T400">
            <v>877270</v>
          </cell>
          <cell r="U400">
            <v>1000</v>
          </cell>
          <cell r="V400" t="str">
            <v>OTH</v>
          </cell>
          <cell r="W400" t="str">
            <v>CORPORATE SUPER SERVICESOTH</v>
          </cell>
          <cell r="AB400" t="str">
            <v>ERR</v>
          </cell>
          <cell r="AC400" t="str">
            <v>ERR</v>
          </cell>
        </row>
        <row r="401">
          <cell r="A401" t="str">
            <v>CORPORATE SUPER SERVICES</v>
          </cell>
          <cell r="B401">
            <v>896800</v>
          </cell>
          <cell r="C401">
            <v>44.12</v>
          </cell>
          <cell r="D401" t="str">
            <v>ICH</v>
          </cell>
          <cell r="E401" t="str">
            <v>CORPORATE SUPER SERVICESICH</v>
          </cell>
          <cell r="G401" t="str">
            <v>CORPORATE SUPER SERVICES</v>
          </cell>
          <cell r="H401">
            <v>897900</v>
          </cell>
          <cell r="I401">
            <v>69664</v>
          </cell>
          <cell r="J401" t="str">
            <v>ICH</v>
          </cell>
          <cell r="K401" t="str">
            <v>CORPORATE SUPER SERVICESICH</v>
          </cell>
          <cell r="O401">
            <v>1000</v>
          </cell>
          <cell r="Q401" t="str">
            <v>CORPORATE SUPER SERVICESOTH</v>
          </cell>
          <cell r="S401" t="str">
            <v>CORPORATE SUPER SERVICES</v>
          </cell>
          <cell r="T401">
            <v>878011</v>
          </cell>
          <cell r="U401">
            <v>40000</v>
          </cell>
          <cell r="V401" t="str">
            <v>OTH</v>
          </cell>
          <cell r="W401" t="str">
            <v>CORPORATE SUPER SERVICESOTH</v>
          </cell>
          <cell r="AB401" t="str">
            <v>ERR</v>
          </cell>
          <cell r="AC401" t="str">
            <v>ERR</v>
          </cell>
        </row>
        <row r="402">
          <cell r="A402" t="str">
            <v>CORPORATE SUPER SERVICES</v>
          </cell>
          <cell r="B402">
            <v>896850</v>
          </cell>
          <cell r="C402">
            <v>637.55999999999995</v>
          </cell>
          <cell r="D402" t="str">
            <v>ICH</v>
          </cell>
          <cell r="E402" t="str">
            <v>CORPORATE SUPER SERVICESICH</v>
          </cell>
          <cell r="G402" t="str">
            <v>CUSTOMER SERVICE</v>
          </cell>
          <cell r="H402">
            <v>800100</v>
          </cell>
          <cell r="I402">
            <v>1944907.39</v>
          </cell>
          <cell r="J402" t="str">
            <v>SAL</v>
          </cell>
          <cell r="K402" t="str">
            <v>CUSTOMER SERVICESAL</v>
          </cell>
          <cell r="O402">
            <v>40000</v>
          </cell>
          <cell r="Q402" t="str">
            <v>CORPORATE SUPER SERVICESOTH</v>
          </cell>
          <cell r="S402" t="str">
            <v>CORPORATE SUPER SERVICES</v>
          </cell>
          <cell r="T402">
            <v>881020</v>
          </cell>
          <cell r="U402">
            <v>1740</v>
          </cell>
          <cell r="V402" t="str">
            <v>OTH</v>
          </cell>
          <cell r="W402" t="str">
            <v>CORPORATE SUPER SERVICESOTH</v>
          </cell>
          <cell r="AB402" t="str">
            <v>ERR</v>
          </cell>
          <cell r="AC402" t="str">
            <v>ERR</v>
          </cell>
        </row>
        <row r="403">
          <cell r="A403" t="str">
            <v>CORPORATE SUPER SERVICES</v>
          </cell>
          <cell r="B403">
            <v>897210</v>
          </cell>
          <cell r="C403">
            <v>-61.19</v>
          </cell>
          <cell r="D403" t="str">
            <v>ICH</v>
          </cell>
          <cell r="E403" t="str">
            <v>CORPORATE SUPER SERVICESICH</v>
          </cell>
          <cell r="G403" t="str">
            <v>CUSTOMER SERVICE</v>
          </cell>
          <cell r="H403">
            <v>800110</v>
          </cell>
          <cell r="I403">
            <v>0</v>
          </cell>
          <cell r="J403" t="str">
            <v>SAL</v>
          </cell>
          <cell r="K403" t="str">
            <v>CUSTOMER SERVICESAL</v>
          </cell>
          <cell r="O403">
            <v>116740</v>
          </cell>
          <cell r="Q403" t="str">
            <v>CORPORATE SUPER SERVICESOTH</v>
          </cell>
          <cell r="S403" t="str">
            <v>CORPORATE SUPER SERVICES</v>
          </cell>
          <cell r="T403">
            <v>885000</v>
          </cell>
          <cell r="U403">
            <v>65000.04</v>
          </cell>
          <cell r="V403" t="str">
            <v>OTH</v>
          </cell>
          <cell r="W403" t="str">
            <v>CORPORATE SUPER SERVICESOTH</v>
          </cell>
          <cell r="AB403" t="str">
            <v>ERR</v>
          </cell>
          <cell r="AC403" t="str">
            <v>ERR</v>
          </cell>
        </row>
        <row r="404">
          <cell r="A404" t="str">
            <v>CORPORATE SUPER SERVICES</v>
          </cell>
          <cell r="B404">
            <v>897240</v>
          </cell>
          <cell r="C404">
            <v>11998.8</v>
          </cell>
          <cell r="D404" t="str">
            <v>ICH</v>
          </cell>
          <cell r="E404" t="str">
            <v>CORPORATE SUPER SERVICESICH</v>
          </cell>
          <cell r="G404" t="str">
            <v>CUSTOMER SERVICE</v>
          </cell>
          <cell r="H404">
            <v>800112</v>
          </cell>
          <cell r="I404">
            <v>0</v>
          </cell>
          <cell r="J404" t="str">
            <v>SAL</v>
          </cell>
          <cell r="K404" t="str">
            <v>CUSTOMER SERVICESAL</v>
          </cell>
          <cell r="O404">
            <v>65000.04</v>
          </cell>
          <cell r="Q404" t="str">
            <v>CORPORATE SUPER SERVICESOTH</v>
          </cell>
          <cell r="S404" t="str">
            <v>CORPORATE SUPER SERVICES</v>
          </cell>
          <cell r="T404">
            <v>885055</v>
          </cell>
          <cell r="U404">
            <v>327999.96000000002</v>
          </cell>
          <cell r="V404" t="str">
            <v>OTH</v>
          </cell>
          <cell r="W404" t="str">
            <v>CORPORATE SUPER SERVICESOTH</v>
          </cell>
          <cell r="AB404" t="str">
            <v>ERR</v>
          </cell>
          <cell r="AC404" t="str">
            <v>ERR</v>
          </cell>
        </row>
        <row r="405">
          <cell r="A405" t="str">
            <v>CORPORATE SUPER SERVICES</v>
          </cell>
          <cell r="B405">
            <v>897245</v>
          </cell>
          <cell r="C405">
            <v>6034.79</v>
          </cell>
          <cell r="D405" t="str">
            <v>ICH</v>
          </cell>
          <cell r="E405" t="str">
            <v>CORPORATE SUPER SERVICESICH</v>
          </cell>
          <cell r="G405" t="str">
            <v>CUSTOMER SERVICE</v>
          </cell>
          <cell r="H405">
            <v>800120</v>
          </cell>
          <cell r="I405">
            <v>135405</v>
          </cell>
          <cell r="J405" t="str">
            <v>SAL</v>
          </cell>
          <cell r="K405" t="str">
            <v>CUSTOMER SERVICESAL</v>
          </cell>
          <cell r="O405">
            <v>327999.96000000002</v>
          </cell>
          <cell r="Q405" t="str">
            <v>CORPORATE SUPER SERVICESOTH</v>
          </cell>
          <cell r="S405" t="str">
            <v>CORPORATE SUPER SERVICES</v>
          </cell>
          <cell r="T405">
            <v>892180</v>
          </cell>
          <cell r="U405">
            <v>1287493</v>
          </cell>
          <cell r="V405" t="str">
            <v>ICH</v>
          </cell>
          <cell r="W405" t="str">
            <v>CORPORATE SUPER SERVICESICH</v>
          </cell>
          <cell r="AB405" t="str">
            <v>ERR</v>
          </cell>
          <cell r="AC405" t="str">
            <v>ERR</v>
          </cell>
        </row>
        <row r="406">
          <cell r="A406" t="str">
            <v>CORPORATE SUPER SERVICES</v>
          </cell>
          <cell r="B406">
            <v>897250</v>
          </cell>
          <cell r="C406">
            <v>56880.9</v>
          </cell>
          <cell r="D406" t="str">
            <v>ICH</v>
          </cell>
          <cell r="E406" t="str">
            <v>CORPORATE SUPER SERVICESICH</v>
          </cell>
          <cell r="G406" t="str">
            <v>CUSTOMER SERVICE</v>
          </cell>
          <cell r="H406">
            <v>800122</v>
          </cell>
          <cell r="I406">
            <v>0</v>
          </cell>
          <cell r="J406" t="str">
            <v>SON</v>
          </cell>
          <cell r="K406" t="str">
            <v>CUSTOMER SERVICESON</v>
          </cell>
          <cell r="O406">
            <v>1287493</v>
          </cell>
          <cell r="Q406" t="str">
            <v>CORPORATE SUPER SERVICESICH</v>
          </cell>
          <cell r="S406" t="str">
            <v>CORPORATE SUPER SERVICES</v>
          </cell>
          <cell r="T406">
            <v>892300</v>
          </cell>
          <cell r="U406">
            <v>185000</v>
          </cell>
          <cell r="V406" t="str">
            <v>ICH</v>
          </cell>
          <cell r="W406" t="str">
            <v>CORPORATE SUPER SERVICESICH</v>
          </cell>
          <cell r="AB406" t="str">
            <v>ERR</v>
          </cell>
          <cell r="AC406" t="str">
            <v>ERR</v>
          </cell>
        </row>
        <row r="407">
          <cell r="A407" t="str">
            <v>CORPORATE SUPER SERVICES</v>
          </cell>
          <cell r="B407">
            <v>897251</v>
          </cell>
          <cell r="C407">
            <v>61216</v>
          </cell>
          <cell r="D407" t="str">
            <v>BUS</v>
          </cell>
          <cell r="E407" t="str">
            <v>CORPORATE SUPER SERVICESBUS</v>
          </cell>
          <cell r="G407" t="str">
            <v>CUSTOMER SERVICE</v>
          </cell>
          <cell r="H407">
            <v>800126</v>
          </cell>
          <cell r="I407">
            <v>7331</v>
          </cell>
          <cell r="J407" t="str">
            <v>SAL</v>
          </cell>
          <cell r="K407" t="str">
            <v>CUSTOMER SERVICESAL</v>
          </cell>
          <cell r="O407">
            <v>70000</v>
          </cell>
          <cell r="Q407" t="str">
            <v>CORPORATE SUPER SERVICESICH</v>
          </cell>
          <cell r="S407" t="str">
            <v>CORPORATE SUPER SERVICES</v>
          </cell>
          <cell r="T407">
            <v>897130</v>
          </cell>
          <cell r="U407">
            <v>15000</v>
          </cell>
          <cell r="V407" t="str">
            <v>ICH</v>
          </cell>
          <cell r="W407" t="str">
            <v>CORPORATE SUPER SERVICESICH</v>
          </cell>
          <cell r="AB407" t="str">
            <v>ERR</v>
          </cell>
          <cell r="AC407" t="str">
            <v>ERR</v>
          </cell>
        </row>
        <row r="408">
          <cell r="A408" t="str">
            <v>CORPORATE SUPER SERVICES</v>
          </cell>
          <cell r="B408">
            <v>897252</v>
          </cell>
          <cell r="C408">
            <v>99412</v>
          </cell>
          <cell r="D408" t="str">
            <v>BUS</v>
          </cell>
          <cell r="E408" t="str">
            <v>CORPORATE SUPER SERVICESBUS</v>
          </cell>
          <cell r="G408" t="str">
            <v>CUSTOMER SERVICE</v>
          </cell>
          <cell r="H408">
            <v>800150</v>
          </cell>
          <cell r="I408">
            <v>28678</v>
          </cell>
          <cell r="J408" t="str">
            <v>SAL</v>
          </cell>
          <cell r="K408" t="str">
            <v>CUSTOMER SERVICESAL</v>
          </cell>
          <cell r="O408">
            <v>15000</v>
          </cell>
          <cell r="Q408" t="str">
            <v>CORPORATE SUPER SERVICESICH</v>
          </cell>
          <cell r="S408" t="str">
            <v>CORPORATE SUPER SERVICES</v>
          </cell>
          <cell r="T408">
            <v>897210</v>
          </cell>
          <cell r="U408">
            <v>0</v>
          </cell>
          <cell r="V408" t="str">
            <v>ICH</v>
          </cell>
          <cell r="W408" t="str">
            <v>CORPORATE SUPER SERVICESICH</v>
          </cell>
          <cell r="AB408" t="str">
            <v>ERR</v>
          </cell>
          <cell r="AC408" t="str">
            <v>ERR</v>
          </cell>
        </row>
        <row r="409">
          <cell r="A409" t="str">
            <v>CORPORATE SUPER SERVICES</v>
          </cell>
          <cell r="B409">
            <v>897260</v>
          </cell>
          <cell r="C409">
            <v>13200</v>
          </cell>
          <cell r="D409" t="str">
            <v>ICH</v>
          </cell>
          <cell r="E409" t="str">
            <v>CORPORATE SUPER SERVICESICH</v>
          </cell>
          <cell r="G409" t="str">
            <v>CUSTOMER SERVICE</v>
          </cell>
          <cell r="H409">
            <v>800151</v>
          </cell>
          <cell r="I409">
            <v>0</v>
          </cell>
          <cell r="J409" t="str">
            <v>SAL</v>
          </cell>
          <cell r="K409" t="str">
            <v>CUSTOMER SERVICESAL</v>
          </cell>
          <cell r="O409">
            <v>0</v>
          </cell>
          <cell r="Q409" t="str">
            <v>CORPORATE SUPER SERVICESICH</v>
          </cell>
          <cell r="S409" t="str">
            <v>CORPORATE SUPER SERVICES</v>
          </cell>
          <cell r="T409">
            <v>897230</v>
          </cell>
          <cell r="U409">
            <v>44677</v>
          </cell>
          <cell r="V409" t="str">
            <v>ICH</v>
          </cell>
          <cell r="W409" t="str">
            <v>CORPORATE SUPER SERVICESICH</v>
          </cell>
          <cell r="AB409" t="str">
            <v>ERR</v>
          </cell>
          <cell r="AC409" t="str">
            <v>ERR</v>
          </cell>
        </row>
        <row r="410">
          <cell r="A410" t="str">
            <v>CORPORATE SUPER SERVICES</v>
          </cell>
          <cell r="B410">
            <v>897265</v>
          </cell>
          <cell r="C410">
            <v>2271.92</v>
          </cell>
          <cell r="D410" t="str">
            <v>ICH</v>
          </cell>
          <cell r="E410" t="str">
            <v>CORPORATE SUPER SERVICESICH</v>
          </cell>
          <cell r="G410" t="str">
            <v>CUSTOMER SERVICE</v>
          </cell>
          <cell r="H410">
            <v>800160</v>
          </cell>
          <cell r="I410">
            <v>0</v>
          </cell>
          <cell r="J410" t="str">
            <v>SAL</v>
          </cell>
          <cell r="K410" t="str">
            <v>CUSTOMER SERVICESAL</v>
          </cell>
          <cell r="O410">
            <v>44677</v>
          </cell>
          <cell r="Q410" t="str">
            <v>CORPORATE SUPER SERVICESICH</v>
          </cell>
          <cell r="S410" t="str">
            <v>CORPORATE SUPER SERVICES</v>
          </cell>
          <cell r="T410">
            <v>897240</v>
          </cell>
          <cell r="U410">
            <v>44100</v>
          </cell>
          <cell r="V410" t="str">
            <v>ICH</v>
          </cell>
          <cell r="W410" t="str">
            <v>CORPORATE SUPER SERVICESICH</v>
          </cell>
          <cell r="AB410" t="str">
            <v>ERR</v>
          </cell>
          <cell r="AC410" t="str">
            <v>ERR</v>
          </cell>
        </row>
        <row r="411">
          <cell r="A411" t="str">
            <v>CORPORATE SUPER SERVICES</v>
          </cell>
          <cell r="B411">
            <v>897300</v>
          </cell>
          <cell r="C411">
            <v>67426.679999999993</v>
          </cell>
          <cell r="D411" t="str">
            <v>RNN</v>
          </cell>
          <cell r="E411" t="str">
            <v>CORPORATE SUPER SERVICESRNN</v>
          </cell>
          <cell r="G411" t="str">
            <v>CUSTOMER SERVICE</v>
          </cell>
          <cell r="H411">
            <v>800167</v>
          </cell>
          <cell r="I411">
            <v>0</v>
          </cell>
          <cell r="J411" t="str">
            <v>SAL</v>
          </cell>
          <cell r="K411" t="str">
            <v>CUSTOMER SERVICESAL</v>
          </cell>
          <cell r="O411">
            <v>44100</v>
          </cell>
          <cell r="Q411" t="str">
            <v>CORPORATE SUPER SERVICESICH</v>
          </cell>
          <cell r="S411" t="str">
            <v>CORPORATE SUPER SERVICES</v>
          </cell>
          <cell r="T411">
            <v>897245</v>
          </cell>
          <cell r="U411">
            <v>10810</v>
          </cell>
          <cell r="V411" t="str">
            <v>ICH</v>
          </cell>
          <cell r="W411" t="str">
            <v>CORPORATE SUPER SERVICESICH</v>
          </cell>
          <cell r="AB411" t="str">
            <v>ERR</v>
          </cell>
          <cell r="AC411" t="str">
            <v>ERR</v>
          </cell>
        </row>
        <row r="412">
          <cell r="A412" t="str">
            <v>CORPORATE SUPER SERVICES</v>
          </cell>
          <cell r="B412">
            <v>897320</v>
          </cell>
          <cell r="C412">
            <v>7773.96</v>
          </cell>
          <cell r="D412" t="str">
            <v>ICH</v>
          </cell>
          <cell r="E412" t="str">
            <v>CORPORATE SUPER SERVICESICH</v>
          </cell>
          <cell r="G412" t="str">
            <v>CUSTOMER SERVICE</v>
          </cell>
          <cell r="H412">
            <v>800191</v>
          </cell>
          <cell r="I412">
            <v>-26783</v>
          </cell>
          <cell r="J412" t="str">
            <v>SAL</v>
          </cell>
          <cell r="K412" t="str">
            <v>CUSTOMER SERVICESAL</v>
          </cell>
          <cell r="O412">
            <v>10810</v>
          </cell>
          <cell r="Q412" t="str">
            <v>CORPORATE SUPER SERVICESICH</v>
          </cell>
          <cell r="S412" t="str">
            <v>CORPORATE SUPER SERVICES</v>
          </cell>
          <cell r="T412">
            <v>897251</v>
          </cell>
          <cell r="U412">
            <v>220788</v>
          </cell>
          <cell r="V412" t="str">
            <v>BUS</v>
          </cell>
          <cell r="W412" t="str">
            <v>CORPORATE SUPER SERVICESBUS</v>
          </cell>
          <cell r="AB412" t="str">
            <v>ERR</v>
          </cell>
          <cell r="AC412" t="str">
            <v>ERR</v>
          </cell>
        </row>
        <row r="413">
          <cell r="A413" t="str">
            <v>CORPORATE SUPER SERVICES</v>
          </cell>
          <cell r="B413">
            <v>897500</v>
          </cell>
          <cell r="C413">
            <v>459838.13</v>
          </cell>
          <cell r="D413" t="str">
            <v>BUS</v>
          </cell>
          <cell r="E413" t="str">
            <v>CORPORATE SUPER SERVICESBUS</v>
          </cell>
          <cell r="G413" t="str">
            <v>CUSTOMER SERVICE</v>
          </cell>
          <cell r="H413">
            <v>800510</v>
          </cell>
          <cell r="I413">
            <v>1717</v>
          </cell>
          <cell r="J413" t="str">
            <v>SAL</v>
          </cell>
          <cell r="K413" t="str">
            <v>CUSTOMER SERVICESAL</v>
          </cell>
          <cell r="O413">
            <v>220788</v>
          </cell>
          <cell r="Q413" t="str">
            <v>CORPORATE SUPER SERVICESBUS</v>
          </cell>
          <cell r="S413" t="str">
            <v>CORPORATE SUPER SERVICES</v>
          </cell>
          <cell r="T413">
            <v>897252</v>
          </cell>
          <cell r="U413">
            <v>421287.96</v>
          </cell>
          <cell r="V413" t="str">
            <v>BUS</v>
          </cell>
          <cell r="W413" t="str">
            <v>CORPORATE SUPER SERVICESBUS</v>
          </cell>
          <cell r="AB413" t="str">
            <v>ERR</v>
          </cell>
          <cell r="AC413" t="str">
            <v>ERR</v>
          </cell>
        </row>
        <row r="414">
          <cell r="A414" t="str">
            <v>CORPORATE SUPER SERVICES</v>
          </cell>
          <cell r="B414">
            <v>897630</v>
          </cell>
          <cell r="C414">
            <v>10562.2</v>
          </cell>
          <cell r="D414" t="str">
            <v>ICH</v>
          </cell>
          <cell r="E414" t="str">
            <v>CORPORATE SUPER SERVICESICH</v>
          </cell>
          <cell r="G414" t="str">
            <v>CUSTOMER SERVICE</v>
          </cell>
          <cell r="H414">
            <v>800515</v>
          </cell>
          <cell r="I414">
            <v>194</v>
          </cell>
          <cell r="J414" t="str">
            <v>SAL</v>
          </cell>
          <cell r="K414" t="str">
            <v>CUSTOMER SERVICESAL</v>
          </cell>
          <cell r="O414">
            <v>421287.96</v>
          </cell>
          <cell r="Q414" t="str">
            <v>CORPORATE SUPER SERVICESBUS</v>
          </cell>
          <cell r="S414" t="str">
            <v>CORPORATE SUPER SERVICES</v>
          </cell>
          <cell r="T414">
            <v>897260</v>
          </cell>
          <cell r="U414">
            <v>122500</v>
          </cell>
          <cell r="V414" t="str">
            <v>ICH</v>
          </cell>
          <cell r="W414" t="str">
            <v>CORPORATE SUPER SERVICESICH</v>
          </cell>
          <cell r="AB414" t="str">
            <v>ERR</v>
          </cell>
          <cell r="AC414" t="str">
            <v>ERR</v>
          </cell>
        </row>
        <row r="415">
          <cell r="A415" t="str">
            <v>CORPORATE SUPER SERVICES</v>
          </cell>
          <cell r="B415">
            <v>897650</v>
          </cell>
          <cell r="C415">
            <v>14820</v>
          </cell>
          <cell r="D415" t="str">
            <v>ICH</v>
          </cell>
          <cell r="E415" t="str">
            <v>CORPORATE SUPER SERVICESICH</v>
          </cell>
          <cell r="G415" t="str">
            <v>CUSTOMER SERVICE</v>
          </cell>
          <cell r="H415">
            <v>800626</v>
          </cell>
          <cell r="I415">
            <v>0</v>
          </cell>
          <cell r="J415" t="str">
            <v>SAL</v>
          </cell>
          <cell r="K415" t="str">
            <v>CUSTOMER SERVICESAL</v>
          </cell>
          <cell r="O415">
            <v>122500</v>
          </cell>
          <cell r="Q415" t="str">
            <v>CORPORATE SUPER SERVICESICH</v>
          </cell>
          <cell r="S415" t="str">
            <v>CORPORATE SUPER SERVICES</v>
          </cell>
          <cell r="T415">
            <v>897265</v>
          </cell>
          <cell r="U415">
            <v>5000</v>
          </cell>
          <cell r="V415" t="str">
            <v>ICH</v>
          </cell>
          <cell r="W415" t="str">
            <v>CORPORATE SUPER SERVICESICH</v>
          </cell>
          <cell r="AB415" t="str">
            <v>ERR</v>
          </cell>
          <cell r="AC415" t="str">
            <v>ERR</v>
          </cell>
        </row>
        <row r="416">
          <cell r="A416" t="str">
            <v>CORPORATE SUPER SERVICES</v>
          </cell>
          <cell r="B416">
            <v>897655</v>
          </cell>
          <cell r="C416">
            <v>41888</v>
          </cell>
          <cell r="D416" t="str">
            <v>ICH</v>
          </cell>
          <cell r="E416" t="str">
            <v>CORPORATE SUPER SERVICESICH</v>
          </cell>
          <cell r="G416" t="str">
            <v>CUSTOMER SERVICE</v>
          </cell>
          <cell r="H416">
            <v>800627</v>
          </cell>
          <cell r="I416">
            <v>0</v>
          </cell>
          <cell r="J416" t="str">
            <v>SAL</v>
          </cell>
          <cell r="K416" t="str">
            <v>CUSTOMER SERVICESAL</v>
          </cell>
          <cell r="O416">
            <v>5000</v>
          </cell>
          <cell r="Q416" t="str">
            <v>CORPORATE SUPER SERVICESICH</v>
          </cell>
          <cell r="S416" t="str">
            <v>CORPORATE SUPER SERVICES</v>
          </cell>
          <cell r="T416">
            <v>897300</v>
          </cell>
          <cell r="U416">
            <v>202280</v>
          </cell>
          <cell r="V416" t="str">
            <v>RNN</v>
          </cell>
          <cell r="W416" t="str">
            <v>CORPORATE SUPER SERVICESRNN</v>
          </cell>
          <cell r="AB416" t="str">
            <v>ERR</v>
          </cell>
          <cell r="AC416" t="str">
            <v>ERR</v>
          </cell>
        </row>
        <row r="417">
          <cell r="A417" t="str">
            <v>CORPORATE SUPER SERVICES</v>
          </cell>
          <cell r="B417">
            <v>897663</v>
          </cell>
          <cell r="C417">
            <v>21504</v>
          </cell>
          <cell r="D417" t="str">
            <v>ICH</v>
          </cell>
          <cell r="E417" t="str">
            <v>CORPORATE SUPER SERVICESICH</v>
          </cell>
          <cell r="G417" t="str">
            <v>CUSTOMER SERVICE</v>
          </cell>
          <cell r="H417">
            <v>800640</v>
          </cell>
          <cell r="I417">
            <v>0</v>
          </cell>
          <cell r="J417" t="str">
            <v>SAL</v>
          </cell>
          <cell r="K417" t="str">
            <v>CUSTOMER SERVICESAL</v>
          </cell>
          <cell r="O417">
            <v>202280</v>
          </cell>
          <cell r="Q417" t="str">
            <v>CORPORATE SUPER SERVICESRNN</v>
          </cell>
          <cell r="S417" t="str">
            <v>CORPORATE SUPER SERVICES</v>
          </cell>
          <cell r="T417">
            <v>897320</v>
          </cell>
          <cell r="U417">
            <v>23314</v>
          </cell>
          <cell r="V417" t="str">
            <v>ICH</v>
          </cell>
          <cell r="W417" t="str">
            <v>CORPORATE SUPER SERVICESICH</v>
          </cell>
          <cell r="AB417" t="str">
            <v>ERR</v>
          </cell>
          <cell r="AC417" t="str">
            <v>ERR</v>
          </cell>
        </row>
        <row r="418">
          <cell r="A418" t="str">
            <v>CORPORATE SUPER SERVICES</v>
          </cell>
          <cell r="B418">
            <v>897720</v>
          </cell>
          <cell r="C418">
            <v>339317.44</v>
          </cell>
          <cell r="D418" t="str">
            <v>ICH</v>
          </cell>
          <cell r="E418" t="str">
            <v>CORPORATE SUPER SERVICESICH</v>
          </cell>
          <cell r="G418" t="str">
            <v>CUSTOMER SERVICE</v>
          </cell>
          <cell r="H418">
            <v>800642</v>
          </cell>
          <cell r="I418">
            <v>0</v>
          </cell>
          <cell r="J418" t="str">
            <v>SAL</v>
          </cell>
          <cell r="K418" t="str">
            <v>CUSTOMER SERVICESAL</v>
          </cell>
          <cell r="O418">
            <v>23314</v>
          </cell>
          <cell r="Q418" t="str">
            <v>CORPORATE SUPER SERVICESICH</v>
          </cell>
          <cell r="S418" t="str">
            <v>CORPORATE SUPER SERVICES</v>
          </cell>
          <cell r="T418">
            <v>897500</v>
          </cell>
          <cell r="U418">
            <v>1509000</v>
          </cell>
          <cell r="V418" t="str">
            <v>BUS</v>
          </cell>
          <cell r="W418" t="str">
            <v>CORPORATE SUPER SERVICESBUS</v>
          </cell>
          <cell r="AB418" t="str">
            <v>ERR</v>
          </cell>
          <cell r="AC418" t="str">
            <v>ERR</v>
          </cell>
        </row>
        <row r="419">
          <cell r="A419" t="str">
            <v>CUSTOMER SERVICE</v>
          </cell>
          <cell r="B419">
            <v>800100</v>
          </cell>
          <cell r="C419">
            <v>1777863.17</v>
          </cell>
          <cell r="D419" t="str">
            <v>SAL</v>
          </cell>
          <cell r="E419" t="str">
            <v>CUSTOMER SERVICESAL</v>
          </cell>
          <cell r="G419" t="str">
            <v>CUSTOMER SERVICE</v>
          </cell>
          <cell r="H419">
            <v>800660</v>
          </cell>
          <cell r="I419">
            <v>5620</v>
          </cell>
          <cell r="J419" t="str">
            <v>SON</v>
          </cell>
          <cell r="K419" t="str">
            <v>CUSTOMER SERVICESON</v>
          </cell>
          <cell r="O419">
            <v>1509000</v>
          </cell>
          <cell r="Q419" t="str">
            <v>CORPORATE SUPER SERVICESBUS</v>
          </cell>
          <cell r="S419" t="str">
            <v>CORPORATE SUPER SERVICES</v>
          </cell>
          <cell r="T419">
            <v>897630</v>
          </cell>
          <cell r="U419">
            <v>26400</v>
          </cell>
          <cell r="V419" t="str">
            <v>ICH</v>
          </cell>
          <cell r="W419" t="str">
            <v>CORPORATE SUPER SERVICESICH</v>
          </cell>
          <cell r="AB419" t="str">
            <v>ERR</v>
          </cell>
          <cell r="AC419" t="str">
            <v>ERR</v>
          </cell>
        </row>
        <row r="420">
          <cell r="A420" t="str">
            <v>CUSTOMER SERVICE</v>
          </cell>
          <cell r="B420">
            <v>800110</v>
          </cell>
          <cell r="C420">
            <v>16812.43</v>
          </cell>
          <cell r="D420" t="str">
            <v>SAL</v>
          </cell>
          <cell r="E420" t="str">
            <v>CUSTOMER SERVICESAL</v>
          </cell>
          <cell r="G420" t="str">
            <v>CUSTOMER SERVICE</v>
          </cell>
          <cell r="H420">
            <v>801110</v>
          </cell>
          <cell r="I420">
            <v>0</v>
          </cell>
          <cell r="J420" t="str">
            <v>SAL</v>
          </cell>
          <cell r="K420" t="str">
            <v>CUSTOMER SERVICESAL</v>
          </cell>
          <cell r="O420">
            <v>26400</v>
          </cell>
          <cell r="Q420" t="str">
            <v>CORPORATE SUPER SERVICESICH</v>
          </cell>
          <cell r="S420" t="str">
            <v>CORPORATE SUPER SERVICES</v>
          </cell>
          <cell r="T420">
            <v>897650</v>
          </cell>
          <cell r="U420">
            <v>37877</v>
          </cell>
          <cell r="V420" t="str">
            <v>ICH</v>
          </cell>
          <cell r="W420" t="str">
            <v>CORPORATE SUPER SERVICESICH</v>
          </cell>
          <cell r="AB420" t="str">
            <v>ERR</v>
          </cell>
          <cell r="AC420" t="str">
            <v>ERR</v>
          </cell>
        </row>
        <row r="421">
          <cell r="A421" t="str">
            <v>CUSTOMER SERVICE</v>
          </cell>
          <cell r="B421">
            <v>800120</v>
          </cell>
          <cell r="C421">
            <v>66294.63</v>
          </cell>
          <cell r="D421" t="str">
            <v>SAL</v>
          </cell>
          <cell r="E421" t="str">
            <v>CUSTOMER SERVICESAL</v>
          </cell>
          <cell r="G421" t="str">
            <v>CUSTOMER SERVICE</v>
          </cell>
          <cell r="H421">
            <v>801191</v>
          </cell>
          <cell r="I421">
            <v>18500</v>
          </cell>
          <cell r="J421" t="str">
            <v>SAL</v>
          </cell>
          <cell r="K421" t="str">
            <v>CUSTOMER SERVICESAL</v>
          </cell>
          <cell r="O421">
            <v>37877</v>
          </cell>
          <cell r="Q421" t="str">
            <v>CORPORATE SUPER SERVICESICH</v>
          </cell>
          <cell r="S421" t="str">
            <v>CORPORATE SUPER SERVICES</v>
          </cell>
          <cell r="T421">
            <v>897655</v>
          </cell>
          <cell r="U421">
            <v>109956</v>
          </cell>
          <cell r="V421" t="str">
            <v>ICH</v>
          </cell>
          <cell r="W421" t="str">
            <v>CORPORATE SUPER SERVICESICH</v>
          </cell>
          <cell r="AB421" t="str">
            <v>ERR</v>
          </cell>
          <cell r="AC421" t="str">
            <v>ERR</v>
          </cell>
        </row>
        <row r="422">
          <cell r="A422" t="str">
            <v>CUSTOMER SERVICE</v>
          </cell>
          <cell r="B422">
            <v>800122</v>
          </cell>
          <cell r="C422">
            <v>0</v>
          </cell>
          <cell r="D422" t="str">
            <v>SON</v>
          </cell>
          <cell r="E422" t="str">
            <v>CUSTOMER SERVICESON</v>
          </cell>
          <cell r="G422" t="str">
            <v>CUSTOMER SERVICE</v>
          </cell>
          <cell r="H422">
            <v>801205</v>
          </cell>
          <cell r="I422">
            <v>0</v>
          </cell>
          <cell r="J422" t="str">
            <v>SAL</v>
          </cell>
          <cell r="K422" t="str">
            <v>CUSTOMER SERVICESAL</v>
          </cell>
          <cell r="O422">
            <v>109956</v>
          </cell>
          <cell r="Q422" t="str">
            <v>CORPORATE SUPER SERVICESICH</v>
          </cell>
          <cell r="S422" t="str">
            <v>CORPORATE SUPER SERVICES</v>
          </cell>
          <cell r="T422">
            <v>897663</v>
          </cell>
          <cell r="U422">
            <v>56448</v>
          </cell>
          <cell r="V422" t="str">
            <v>ICH</v>
          </cell>
          <cell r="W422" t="str">
            <v>CORPORATE SUPER SERVICESICH</v>
          </cell>
          <cell r="AB422" t="str">
            <v>ERR</v>
          </cell>
          <cell r="AC422" t="str">
            <v>ERR</v>
          </cell>
        </row>
        <row r="423">
          <cell r="A423" t="str">
            <v>CUSTOMER SERVICE</v>
          </cell>
          <cell r="B423">
            <v>800126</v>
          </cell>
          <cell r="C423">
            <v>3266.29</v>
          </cell>
          <cell r="D423" t="str">
            <v>SAL</v>
          </cell>
          <cell r="E423" t="str">
            <v>CUSTOMER SERVICESAL</v>
          </cell>
          <cell r="G423" t="str">
            <v>CUSTOMER SERVICE</v>
          </cell>
          <cell r="H423">
            <v>801210</v>
          </cell>
          <cell r="I423">
            <v>6690</v>
          </cell>
          <cell r="J423" t="str">
            <v>SAL</v>
          </cell>
          <cell r="K423" t="str">
            <v>CUSTOMER SERVICESAL</v>
          </cell>
          <cell r="O423">
            <v>56448</v>
          </cell>
          <cell r="Q423" t="str">
            <v>CORPORATE SUPER SERVICESICH</v>
          </cell>
          <cell r="S423" t="str">
            <v>CORPORATE SUPER SERVICES</v>
          </cell>
          <cell r="T423">
            <v>897720</v>
          </cell>
          <cell r="U423">
            <v>1689999.84</v>
          </cell>
          <cell r="V423" t="str">
            <v>ICH</v>
          </cell>
          <cell r="W423" t="str">
            <v>CORPORATE SUPER SERVICESICH</v>
          </cell>
          <cell r="AB423" t="str">
            <v>ERR</v>
          </cell>
          <cell r="AC423" t="str">
            <v>ERR</v>
          </cell>
        </row>
        <row r="424">
          <cell r="A424" t="str">
            <v>CUSTOMER SERVICE</v>
          </cell>
          <cell r="B424">
            <v>800150</v>
          </cell>
          <cell r="C424">
            <v>10801.27</v>
          </cell>
          <cell r="D424" t="str">
            <v>SAL</v>
          </cell>
          <cell r="E424" t="str">
            <v>CUSTOMER SERVICESAL</v>
          </cell>
          <cell r="G424" t="str">
            <v>CUSTOMER SERVICE</v>
          </cell>
          <cell r="H424">
            <v>801215</v>
          </cell>
          <cell r="I424">
            <v>832</v>
          </cell>
          <cell r="J424" t="str">
            <v>SAL</v>
          </cell>
          <cell r="K424" t="str">
            <v>CUSTOMER SERVICESAL</v>
          </cell>
          <cell r="O424">
            <v>910999.92</v>
          </cell>
          <cell r="Q424" t="str">
            <v>CORPORATE SUPER SERVICESICH</v>
          </cell>
          <cell r="S424" t="str">
            <v>CORPORATE SUPER SERVICES</v>
          </cell>
          <cell r="T424">
            <v>897900</v>
          </cell>
          <cell r="U424">
            <v>209000</v>
          </cell>
          <cell r="V424" t="str">
            <v>ICH</v>
          </cell>
          <cell r="W424" t="str">
            <v>CORPORATE SUPER SERVICESICH</v>
          </cell>
          <cell r="AB424" t="str">
            <v>ERR</v>
          </cell>
          <cell r="AC424" t="str">
            <v>ERR</v>
          </cell>
        </row>
        <row r="425">
          <cell r="A425" t="str">
            <v>CUSTOMER SERVICE</v>
          </cell>
          <cell r="B425">
            <v>800167</v>
          </cell>
          <cell r="C425">
            <v>0</v>
          </cell>
          <cell r="D425" t="str">
            <v>SAL</v>
          </cell>
          <cell r="E425" t="str">
            <v>CUSTOMER SERVICESAL</v>
          </cell>
          <cell r="G425" t="str">
            <v>CUSTOMER SERVICE</v>
          </cell>
          <cell r="H425">
            <v>801300</v>
          </cell>
          <cell r="I425">
            <v>0</v>
          </cell>
          <cell r="J425" t="str">
            <v>SAL</v>
          </cell>
          <cell r="K425" t="str">
            <v>CUSTOMER SERVICESAL</v>
          </cell>
          <cell r="O425">
            <v>778999.92</v>
          </cell>
          <cell r="Q425" t="str">
            <v>CORPORATE SUPER SERVICESICH</v>
          </cell>
          <cell r="S425" t="str">
            <v>CUSTOMER SERVICE</v>
          </cell>
          <cell r="T425">
            <v>800100</v>
          </cell>
          <cell r="U425">
            <v>5567702</v>
          </cell>
          <cell r="V425" t="str">
            <v>SAL</v>
          </cell>
          <cell r="W425" t="str">
            <v>CUSTOMER SERVICESAL</v>
          </cell>
          <cell r="AB425" t="str">
            <v>ERR</v>
          </cell>
          <cell r="AC425" t="str">
            <v>ERR</v>
          </cell>
        </row>
        <row r="426">
          <cell r="A426" t="str">
            <v>CUSTOMER SERVICE</v>
          </cell>
          <cell r="B426">
            <v>800240</v>
          </cell>
          <cell r="C426">
            <v>0</v>
          </cell>
          <cell r="D426" t="str">
            <v>SAL</v>
          </cell>
          <cell r="E426" t="str">
            <v>CUSTOMER SERVICESAL</v>
          </cell>
          <cell r="G426" t="str">
            <v>CUSTOMER SERVICE</v>
          </cell>
          <cell r="H426">
            <v>801391</v>
          </cell>
          <cell r="I426">
            <v>17182</v>
          </cell>
          <cell r="J426" t="str">
            <v>SAL</v>
          </cell>
          <cell r="K426" t="str">
            <v>CUSTOMER SERVICESAL</v>
          </cell>
          <cell r="O426">
            <v>209000</v>
          </cell>
          <cell r="Q426" t="str">
            <v>CORPORATE SUPER SERVICESICH</v>
          </cell>
          <cell r="S426" t="str">
            <v>CUSTOMER SERVICE</v>
          </cell>
          <cell r="T426">
            <v>800110</v>
          </cell>
          <cell r="U426">
            <v>29250</v>
          </cell>
          <cell r="V426" t="str">
            <v>SAL</v>
          </cell>
          <cell r="W426" t="str">
            <v>CUSTOMER SERVICESAL</v>
          </cell>
          <cell r="AB426" t="str">
            <v>ERR</v>
          </cell>
          <cell r="AC426" t="str">
            <v>ERR</v>
          </cell>
        </row>
        <row r="427">
          <cell r="A427" t="str">
            <v>CUSTOMER SERVICE</v>
          </cell>
          <cell r="B427">
            <v>800510</v>
          </cell>
          <cell r="C427">
            <v>1052.75</v>
          </cell>
          <cell r="D427" t="str">
            <v>SAL</v>
          </cell>
          <cell r="E427" t="str">
            <v>CUSTOMER SERVICESAL</v>
          </cell>
          <cell r="G427" t="str">
            <v>CUSTOMER SERVICE</v>
          </cell>
          <cell r="H427">
            <v>802200</v>
          </cell>
          <cell r="I427">
            <v>6040</v>
          </cell>
          <cell r="J427" t="str">
            <v>SON</v>
          </cell>
          <cell r="K427" t="str">
            <v>CUSTOMER SERVICESON</v>
          </cell>
          <cell r="O427">
            <v>5567702</v>
          </cell>
          <cell r="Q427" t="str">
            <v>CUSTOMER SERVICESAL</v>
          </cell>
          <cell r="S427" t="str">
            <v>CUSTOMER SERVICE</v>
          </cell>
          <cell r="T427">
            <v>800112</v>
          </cell>
          <cell r="U427">
            <v>0</v>
          </cell>
          <cell r="V427" t="str">
            <v>SAL</v>
          </cell>
          <cell r="W427" t="str">
            <v>CUSTOMER SERVICESAL</v>
          </cell>
          <cell r="AB427" t="str">
            <v>ERR</v>
          </cell>
          <cell r="AC427" t="str">
            <v>ERR</v>
          </cell>
        </row>
        <row r="428">
          <cell r="A428" t="str">
            <v>CUSTOMER SERVICE</v>
          </cell>
          <cell r="B428">
            <v>800613</v>
          </cell>
          <cell r="C428">
            <v>0</v>
          </cell>
          <cell r="D428" t="str">
            <v>SAL</v>
          </cell>
          <cell r="E428" t="str">
            <v>CUSTOMER SERVICESAL</v>
          </cell>
          <cell r="G428" t="str">
            <v>CUSTOMER SERVICE</v>
          </cell>
          <cell r="H428">
            <v>802220</v>
          </cell>
          <cell r="I428">
            <v>0</v>
          </cell>
          <cell r="J428" t="str">
            <v>SON</v>
          </cell>
          <cell r="K428" t="str">
            <v>CUSTOMER SERVICESON</v>
          </cell>
          <cell r="O428">
            <v>29250</v>
          </cell>
          <cell r="Q428" t="str">
            <v>CUSTOMER SERVICESAL</v>
          </cell>
          <cell r="S428" t="str">
            <v>CUSTOMER SERVICE</v>
          </cell>
          <cell r="T428">
            <v>800120</v>
          </cell>
          <cell r="U428">
            <v>398499</v>
          </cell>
          <cell r="V428" t="str">
            <v>SAL</v>
          </cell>
          <cell r="W428" t="str">
            <v>CUSTOMER SERVICESAL</v>
          </cell>
          <cell r="AB428" t="str">
            <v>ERR</v>
          </cell>
          <cell r="AC428" t="str">
            <v>ERR</v>
          </cell>
        </row>
        <row r="429">
          <cell r="A429" t="str">
            <v>CUSTOMER SERVICE</v>
          </cell>
          <cell r="B429">
            <v>800614</v>
          </cell>
          <cell r="C429">
            <v>0</v>
          </cell>
          <cell r="D429" t="str">
            <v>SAL</v>
          </cell>
          <cell r="E429" t="str">
            <v>CUSTOMER SERVICESAL</v>
          </cell>
          <cell r="G429" t="str">
            <v>CUSTOMER SERVICE</v>
          </cell>
          <cell r="H429">
            <v>802231</v>
          </cell>
          <cell r="I429">
            <v>3210</v>
          </cell>
          <cell r="J429" t="str">
            <v>SON</v>
          </cell>
          <cell r="K429" t="str">
            <v>CUSTOMER SERVICESON</v>
          </cell>
          <cell r="O429">
            <v>0</v>
          </cell>
          <cell r="Q429" t="str">
            <v>CUSTOMER SERVICESAL</v>
          </cell>
          <cell r="S429" t="str">
            <v>CUSTOMER SERVICE</v>
          </cell>
          <cell r="T429">
            <v>800122</v>
          </cell>
          <cell r="U429">
            <v>0</v>
          </cell>
          <cell r="V429" t="str">
            <v>SON</v>
          </cell>
          <cell r="W429" t="str">
            <v>CUSTOMER SERVICESON</v>
          </cell>
          <cell r="AB429" t="str">
            <v>ERR</v>
          </cell>
          <cell r="AC429" t="str">
            <v>ERR</v>
          </cell>
        </row>
        <row r="430">
          <cell r="A430" t="str">
            <v>CUSTOMER SERVICE</v>
          </cell>
          <cell r="B430">
            <v>800642</v>
          </cell>
          <cell r="C430">
            <v>346.35</v>
          </cell>
          <cell r="D430" t="str">
            <v>SAL</v>
          </cell>
          <cell r="E430" t="str">
            <v>CUSTOMER SERVICESAL</v>
          </cell>
          <cell r="G430" t="str">
            <v>CUSTOMER SERVICE</v>
          </cell>
          <cell r="H430">
            <v>802240</v>
          </cell>
          <cell r="I430">
            <v>0</v>
          </cell>
          <cell r="J430" t="str">
            <v>SON</v>
          </cell>
          <cell r="K430" t="str">
            <v>CUSTOMER SERVICESON</v>
          </cell>
          <cell r="O430">
            <v>398499</v>
          </cell>
          <cell r="Q430" t="str">
            <v>CUSTOMER SERVICESAL</v>
          </cell>
          <cell r="S430" t="str">
            <v>CUSTOMER SERVICE</v>
          </cell>
          <cell r="T430">
            <v>800124</v>
          </cell>
          <cell r="U430">
            <v>0</v>
          </cell>
          <cell r="V430" t="str">
            <v>SAL</v>
          </cell>
          <cell r="W430" t="str">
            <v>CUSTOMER SERVICESAL</v>
          </cell>
          <cell r="AB430" t="str">
            <v>ERR</v>
          </cell>
          <cell r="AC430" t="str">
            <v>ERR</v>
          </cell>
        </row>
        <row r="431">
          <cell r="A431" t="str">
            <v>CUSTOMER SERVICE</v>
          </cell>
          <cell r="B431">
            <v>800660</v>
          </cell>
          <cell r="C431">
            <v>4635.2</v>
          </cell>
          <cell r="D431" t="str">
            <v>SON</v>
          </cell>
          <cell r="E431" t="str">
            <v>CUSTOMER SERVICESON</v>
          </cell>
          <cell r="G431" t="str">
            <v>CUSTOMER SERVICE</v>
          </cell>
          <cell r="H431">
            <v>802300</v>
          </cell>
          <cell r="I431">
            <v>21547</v>
          </cell>
          <cell r="J431" t="str">
            <v>SON</v>
          </cell>
          <cell r="K431" t="str">
            <v>CUSTOMER SERVICESON</v>
          </cell>
          <cell r="O431">
            <v>0</v>
          </cell>
          <cell r="Q431" t="str">
            <v>CUSTOMER SERVICESON</v>
          </cell>
          <cell r="S431" t="str">
            <v>CUSTOMER SERVICE</v>
          </cell>
          <cell r="T431">
            <v>800126</v>
          </cell>
          <cell r="U431">
            <v>21177</v>
          </cell>
          <cell r="V431" t="str">
            <v>SAL</v>
          </cell>
          <cell r="W431" t="str">
            <v>CUSTOMER SERVICESAL</v>
          </cell>
          <cell r="AB431" t="str">
            <v>ERR</v>
          </cell>
          <cell r="AC431" t="str">
            <v>ERR</v>
          </cell>
        </row>
        <row r="432">
          <cell r="A432" t="str">
            <v>CUSTOMER SERVICE</v>
          </cell>
          <cell r="B432">
            <v>801191</v>
          </cell>
          <cell r="C432">
            <v>20137.259999999998</v>
          </cell>
          <cell r="D432" t="str">
            <v>SAL</v>
          </cell>
          <cell r="E432" t="str">
            <v>CUSTOMER SERVICESAL</v>
          </cell>
          <cell r="G432" t="str">
            <v>CUSTOMER SERVICE</v>
          </cell>
          <cell r="H432">
            <v>802330</v>
          </cell>
          <cell r="I432">
            <v>360</v>
          </cell>
          <cell r="J432" t="str">
            <v>SON</v>
          </cell>
          <cell r="K432" t="str">
            <v>CUSTOMER SERVICESON</v>
          </cell>
          <cell r="O432">
            <v>0</v>
          </cell>
          <cell r="Q432" t="str">
            <v>CUSTOMER SERVICESAL</v>
          </cell>
          <cell r="S432" t="str">
            <v>CUSTOMER SERVICE</v>
          </cell>
          <cell r="T432">
            <v>800150</v>
          </cell>
          <cell r="U432">
            <v>83403</v>
          </cell>
          <cell r="V432" t="str">
            <v>SAL</v>
          </cell>
          <cell r="W432" t="str">
            <v>CUSTOMER SERVICESAL</v>
          </cell>
          <cell r="AB432" t="str">
            <v>ERR</v>
          </cell>
          <cell r="AC432" t="str">
            <v>ERR</v>
          </cell>
        </row>
        <row r="433">
          <cell r="A433" t="str">
            <v>CUSTOMER SERVICE</v>
          </cell>
          <cell r="B433">
            <v>801201</v>
          </cell>
          <cell r="C433">
            <v>15795.78</v>
          </cell>
          <cell r="D433" t="str">
            <v>SAL</v>
          </cell>
          <cell r="E433" t="str">
            <v>CUSTOMER SERVICESAL</v>
          </cell>
          <cell r="G433" t="str">
            <v>CUSTOMER SERVICE</v>
          </cell>
          <cell r="H433">
            <v>802400</v>
          </cell>
          <cell r="I433">
            <v>4708</v>
          </cell>
          <cell r="J433" t="str">
            <v>SON</v>
          </cell>
          <cell r="K433" t="str">
            <v>CUSTOMER SERVICESON</v>
          </cell>
          <cell r="O433">
            <v>21177</v>
          </cell>
          <cell r="Q433" t="str">
            <v>CUSTOMER SERVICESAL</v>
          </cell>
          <cell r="S433" t="str">
            <v>CUSTOMER SERVICE</v>
          </cell>
          <cell r="T433">
            <v>800151</v>
          </cell>
          <cell r="U433">
            <v>0</v>
          </cell>
          <cell r="V433" t="str">
            <v>SAL</v>
          </cell>
          <cell r="W433" t="str">
            <v>CUSTOMER SERVICESAL</v>
          </cell>
          <cell r="AB433" t="str">
            <v>ERR</v>
          </cell>
          <cell r="AC433" t="str">
            <v>ERR</v>
          </cell>
        </row>
        <row r="434">
          <cell r="A434" t="str">
            <v>CUSTOMER SERVICE</v>
          </cell>
          <cell r="B434">
            <v>801210</v>
          </cell>
          <cell r="C434">
            <v>10021.68</v>
          </cell>
          <cell r="D434" t="str">
            <v>SAL</v>
          </cell>
          <cell r="E434" t="str">
            <v>CUSTOMER SERVICESAL</v>
          </cell>
          <cell r="G434" t="str">
            <v>CUSTOMER SERVICE</v>
          </cell>
          <cell r="H434">
            <v>803300</v>
          </cell>
          <cell r="I434">
            <v>5300</v>
          </cell>
          <cell r="J434" t="str">
            <v>SON</v>
          </cell>
          <cell r="K434" t="str">
            <v>CUSTOMER SERVICESON</v>
          </cell>
          <cell r="O434">
            <v>83403</v>
          </cell>
          <cell r="Q434" t="str">
            <v>CUSTOMER SERVICESAL</v>
          </cell>
          <cell r="S434" t="str">
            <v>CUSTOMER SERVICE</v>
          </cell>
          <cell r="T434">
            <v>800160</v>
          </cell>
          <cell r="U434">
            <v>0</v>
          </cell>
          <cell r="V434" t="str">
            <v>SAL</v>
          </cell>
          <cell r="W434" t="str">
            <v>CUSTOMER SERVICESAL</v>
          </cell>
          <cell r="AB434" t="str">
            <v>ERR</v>
          </cell>
          <cell r="AC434" t="str">
            <v>ERR</v>
          </cell>
        </row>
        <row r="435">
          <cell r="A435" t="str">
            <v>CUSTOMER SERVICE</v>
          </cell>
          <cell r="B435">
            <v>801300</v>
          </cell>
          <cell r="C435">
            <v>2241.0100000000002</v>
          </cell>
          <cell r="D435" t="str">
            <v>SAL</v>
          </cell>
          <cell r="E435" t="str">
            <v>CUSTOMER SERVICESAL</v>
          </cell>
          <cell r="G435" t="str">
            <v>CUSTOMER SERVICE</v>
          </cell>
          <cell r="H435">
            <v>804100</v>
          </cell>
          <cell r="I435">
            <v>2000</v>
          </cell>
          <cell r="J435" t="str">
            <v>SAL</v>
          </cell>
          <cell r="K435" t="str">
            <v>CUSTOMER SERVICESAL</v>
          </cell>
          <cell r="O435">
            <v>0</v>
          </cell>
          <cell r="Q435" t="str">
            <v>CUSTOMER SERVICESAL</v>
          </cell>
          <cell r="S435" t="str">
            <v>CUSTOMER SERVICE</v>
          </cell>
          <cell r="T435">
            <v>800167</v>
          </cell>
          <cell r="U435">
            <v>61000</v>
          </cell>
          <cell r="V435" t="str">
            <v>SAL</v>
          </cell>
          <cell r="W435" t="str">
            <v>CUSTOMER SERVICESAL</v>
          </cell>
          <cell r="AB435" t="str">
            <v>ERR</v>
          </cell>
          <cell r="AC435" t="str">
            <v>ERR</v>
          </cell>
        </row>
        <row r="436">
          <cell r="A436" t="str">
            <v>CUSTOMER SERVICE</v>
          </cell>
          <cell r="B436">
            <v>802200</v>
          </cell>
          <cell r="C436">
            <v>3593.54</v>
          </cell>
          <cell r="D436" t="str">
            <v>SON</v>
          </cell>
          <cell r="E436" t="str">
            <v>CUSTOMER SERVICESON</v>
          </cell>
          <cell r="G436" t="str">
            <v>CUSTOMER SERVICE</v>
          </cell>
          <cell r="H436">
            <v>804120</v>
          </cell>
          <cell r="I436">
            <v>0</v>
          </cell>
          <cell r="J436" t="str">
            <v>SAL</v>
          </cell>
          <cell r="K436" t="str">
            <v>CUSTOMER SERVICESAL</v>
          </cell>
          <cell r="O436">
            <v>0</v>
          </cell>
          <cell r="Q436" t="str">
            <v>CUSTOMER SERVICESAL</v>
          </cell>
          <cell r="S436" t="str">
            <v>CUSTOMER SERVICE</v>
          </cell>
          <cell r="T436">
            <v>800191</v>
          </cell>
          <cell r="U436">
            <v>21526</v>
          </cell>
          <cell r="V436" t="str">
            <v>SAL</v>
          </cell>
          <cell r="W436" t="str">
            <v>CUSTOMER SERVICESAL</v>
          </cell>
          <cell r="AB436" t="str">
            <v>ERR</v>
          </cell>
          <cell r="AC436" t="str">
            <v>ERR</v>
          </cell>
        </row>
        <row r="437">
          <cell r="A437" t="str">
            <v>CUSTOMER SERVICE</v>
          </cell>
          <cell r="B437">
            <v>802210</v>
          </cell>
          <cell r="C437">
            <v>0</v>
          </cell>
          <cell r="D437" t="str">
            <v>SON</v>
          </cell>
          <cell r="E437" t="str">
            <v>CUSTOMER SERVICESON</v>
          </cell>
          <cell r="G437" t="str">
            <v>CUSTOMER SERVICE</v>
          </cell>
          <cell r="H437">
            <v>804130</v>
          </cell>
          <cell r="I437">
            <v>0</v>
          </cell>
          <cell r="J437" t="str">
            <v>SAL</v>
          </cell>
          <cell r="K437" t="str">
            <v>CUSTOMER SERVICESAL</v>
          </cell>
          <cell r="O437">
            <v>61000</v>
          </cell>
          <cell r="Q437" t="str">
            <v>CUSTOMER SERVICESAL</v>
          </cell>
          <cell r="S437" t="str">
            <v>CUSTOMER SERVICE</v>
          </cell>
          <cell r="T437">
            <v>800510</v>
          </cell>
          <cell r="U437">
            <v>5000</v>
          </cell>
          <cell r="V437" t="str">
            <v>SAL</v>
          </cell>
          <cell r="W437" t="str">
            <v>CUSTOMER SERVICESAL</v>
          </cell>
          <cell r="AB437" t="str">
            <v>ERR</v>
          </cell>
          <cell r="AC437" t="str">
            <v>ERR</v>
          </cell>
        </row>
        <row r="438">
          <cell r="A438" t="str">
            <v>CUSTOMER SERVICE</v>
          </cell>
          <cell r="B438">
            <v>802220</v>
          </cell>
          <cell r="C438">
            <v>0</v>
          </cell>
          <cell r="D438" t="str">
            <v>SON</v>
          </cell>
          <cell r="E438" t="str">
            <v>CUSTOMER SERVICESON</v>
          </cell>
          <cell r="G438" t="str">
            <v>CUSTOMER SERVICE</v>
          </cell>
          <cell r="H438">
            <v>805100</v>
          </cell>
          <cell r="I438">
            <v>3332</v>
          </cell>
          <cell r="J438" t="str">
            <v>TRN</v>
          </cell>
          <cell r="K438" t="str">
            <v>CUSTOMER SERVICETRN</v>
          </cell>
          <cell r="O438">
            <v>21526</v>
          </cell>
          <cell r="Q438" t="str">
            <v>CUSTOMER SERVICESAL</v>
          </cell>
          <cell r="S438" t="str">
            <v>CUSTOMER SERVICE</v>
          </cell>
          <cell r="T438">
            <v>800515</v>
          </cell>
          <cell r="U438">
            <v>562</v>
          </cell>
          <cell r="V438" t="str">
            <v>SAL</v>
          </cell>
          <cell r="W438" t="str">
            <v>CUSTOMER SERVICESAL</v>
          </cell>
          <cell r="AB438" t="str">
            <v>ERR</v>
          </cell>
          <cell r="AC438" t="str">
            <v>ERR</v>
          </cell>
        </row>
        <row r="439">
          <cell r="A439" t="str">
            <v>CUSTOMER SERVICE</v>
          </cell>
          <cell r="B439">
            <v>802231</v>
          </cell>
          <cell r="C439">
            <v>7172.33</v>
          </cell>
          <cell r="D439" t="str">
            <v>SON</v>
          </cell>
          <cell r="E439" t="str">
            <v>CUSTOMER SERVICESON</v>
          </cell>
          <cell r="G439" t="str">
            <v>CUSTOMER SERVICE</v>
          </cell>
          <cell r="H439">
            <v>805110</v>
          </cell>
          <cell r="I439">
            <v>21672</v>
          </cell>
          <cell r="J439" t="str">
            <v>TRN</v>
          </cell>
          <cell r="K439" t="str">
            <v>CUSTOMER SERVICETRN</v>
          </cell>
          <cell r="O439">
            <v>5000</v>
          </cell>
          <cell r="Q439" t="str">
            <v>CUSTOMER SERVICESAL</v>
          </cell>
          <cell r="S439" t="str">
            <v>CUSTOMER SERVICE</v>
          </cell>
          <cell r="T439">
            <v>800626</v>
          </cell>
          <cell r="U439">
            <v>0</v>
          </cell>
          <cell r="V439" t="str">
            <v>SAL</v>
          </cell>
          <cell r="W439" t="str">
            <v>CUSTOMER SERVICESAL</v>
          </cell>
          <cell r="AB439" t="str">
            <v>ERR</v>
          </cell>
          <cell r="AC439" t="str">
            <v>ERR</v>
          </cell>
        </row>
        <row r="440">
          <cell r="A440" t="str">
            <v>CUSTOMER SERVICE</v>
          </cell>
          <cell r="B440">
            <v>802240</v>
          </cell>
          <cell r="C440">
            <v>348.62</v>
          </cell>
          <cell r="D440" t="str">
            <v>SON</v>
          </cell>
          <cell r="E440" t="str">
            <v>CUSTOMER SERVICESON</v>
          </cell>
          <cell r="G440" t="str">
            <v>CUSTOMER SERVICE</v>
          </cell>
          <cell r="H440">
            <v>805130</v>
          </cell>
          <cell r="I440">
            <v>2464</v>
          </cell>
          <cell r="J440" t="str">
            <v>TRN</v>
          </cell>
          <cell r="K440" t="str">
            <v>CUSTOMER SERVICETRN</v>
          </cell>
          <cell r="O440">
            <v>562</v>
          </cell>
          <cell r="Q440" t="str">
            <v>CUSTOMER SERVICESAL</v>
          </cell>
          <cell r="S440" t="str">
            <v>CUSTOMER SERVICE</v>
          </cell>
          <cell r="T440">
            <v>800627</v>
          </cell>
          <cell r="U440">
            <v>0</v>
          </cell>
          <cell r="V440" t="str">
            <v>SAL</v>
          </cell>
          <cell r="W440" t="str">
            <v>CUSTOMER SERVICESAL</v>
          </cell>
          <cell r="AB440" t="str">
            <v>ERR</v>
          </cell>
          <cell r="AC440" t="str">
            <v>ERR</v>
          </cell>
        </row>
        <row r="441">
          <cell r="A441" t="str">
            <v>CUSTOMER SERVICE</v>
          </cell>
          <cell r="B441">
            <v>802300</v>
          </cell>
          <cell r="C441">
            <v>20377.96</v>
          </cell>
          <cell r="D441" t="str">
            <v>SON</v>
          </cell>
          <cell r="E441" t="str">
            <v>CUSTOMER SERVICESON</v>
          </cell>
          <cell r="G441" t="str">
            <v>CUSTOMER SERVICE</v>
          </cell>
          <cell r="H441">
            <v>805135</v>
          </cell>
          <cell r="I441">
            <v>0</v>
          </cell>
          <cell r="J441" t="str">
            <v>TRN</v>
          </cell>
          <cell r="K441" t="str">
            <v>CUSTOMER SERVICETRN</v>
          </cell>
          <cell r="O441">
            <v>0</v>
          </cell>
          <cell r="Q441" t="str">
            <v>CUSTOMER SERVICESAL</v>
          </cell>
          <cell r="S441" t="str">
            <v>CUSTOMER SERVICE</v>
          </cell>
          <cell r="T441">
            <v>800640</v>
          </cell>
          <cell r="U441">
            <v>0</v>
          </cell>
          <cell r="V441" t="str">
            <v>SAL</v>
          </cell>
          <cell r="W441" t="str">
            <v>CUSTOMER SERVICESAL</v>
          </cell>
          <cell r="AB441" t="str">
            <v>ERR</v>
          </cell>
          <cell r="AC441" t="str">
            <v>ERR</v>
          </cell>
        </row>
        <row r="442">
          <cell r="A442" t="str">
            <v>CUSTOMER SERVICE</v>
          </cell>
          <cell r="B442">
            <v>802400</v>
          </cell>
          <cell r="C442">
            <v>5238.59</v>
          </cell>
          <cell r="D442" t="str">
            <v>SON</v>
          </cell>
          <cell r="E442" t="str">
            <v>CUSTOMER SERVICESON</v>
          </cell>
          <cell r="G442" t="str">
            <v>CUSTOMER SERVICE</v>
          </cell>
          <cell r="H442">
            <v>805170</v>
          </cell>
          <cell r="I442">
            <v>0</v>
          </cell>
          <cell r="J442" t="str">
            <v>TRN</v>
          </cell>
          <cell r="K442" t="str">
            <v>CUSTOMER SERVICETRN</v>
          </cell>
          <cell r="O442">
            <v>0</v>
          </cell>
          <cell r="Q442" t="str">
            <v>CUSTOMER SERVICESAL</v>
          </cell>
          <cell r="S442" t="str">
            <v>CUSTOMER SERVICE</v>
          </cell>
          <cell r="T442">
            <v>800642</v>
          </cell>
          <cell r="U442">
            <v>0</v>
          </cell>
          <cell r="V442" t="str">
            <v>SAL</v>
          </cell>
          <cell r="W442" t="str">
            <v>CUSTOMER SERVICESAL</v>
          </cell>
          <cell r="AB442" t="str">
            <v>ERR</v>
          </cell>
          <cell r="AC442" t="str">
            <v>ERR</v>
          </cell>
        </row>
        <row r="443">
          <cell r="A443" t="str">
            <v>CUSTOMER SERVICE</v>
          </cell>
          <cell r="B443">
            <v>803100</v>
          </cell>
          <cell r="C443">
            <v>0</v>
          </cell>
          <cell r="D443" t="str">
            <v>SAL</v>
          </cell>
          <cell r="E443" t="str">
            <v>CUSTOMER SERVICESAL</v>
          </cell>
          <cell r="G443" t="str">
            <v>CUSTOMER SERVICE</v>
          </cell>
          <cell r="H443">
            <v>805200</v>
          </cell>
          <cell r="I443">
            <v>0</v>
          </cell>
          <cell r="J443" t="str">
            <v>TRN</v>
          </cell>
          <cell r="K443" t="str">
            <v>CUSTOMER SERVICETRN</v>
          </cell>
          <cell r="O443">
            <v>0</v>
          </cell>
          <cell r="Q443" t="str">
            <v>CUSTOMER SERVICESAL</v>
          </cell>
          <cell r="S443" t="str">
            <v>CUSTOMER SERVICE</v>
          </cell>
          <cell r="T443">
            <v>800660</v>
          </cell>
          <cell r="U443">
            <v>16850</v>
          </cell>
          <cell r="V443" t="str">
            <v>SON</v>
          </cell>
          <cell r="W443" t="str">
            <v>CUSTOMER SERVICESON</v>
          </cell>
          <cell r="AB443" t="str">
            <v>ERR</v>
          </cell>
          <cell r="AC443" t="str">
            <v>ERR</v>
          </cell>
        </row>
        <row r="444">
          <cell r="A444" t="str">
            <v>CUSTOMER SERVICE</v>
          </cell>
          <cell r="B444">
            <v>803300</v>
          </cell>
          <cell r="C444">
            <v>647.69000000000005</v>
          </cell>
          <cell r="D444" t="str">
            <v>SON</v>
          </cell>
          <cell r="E444" t="str">
            <v>CUSTOMER SERVICESON</v>
          </cell>
          <cell r="G444" t="str">
            <v>CUSTOMER SERVICE</v>
          </cell>
          <cell r="H444">
            <v>805210</v>
          </cell>
          <cell r="I444">
            <v>26675</v>
          </cell>
          <cell r="J444" t="str">
            <v>TRN</v>
          </cell>
          <cell r="K444" t="str">
            <v>CUSTOMER SERVICETRN</v>
          </cell>
          <cell r="O444">
            <v>0</v>
          </cell>
          <cell r="Q444" t="str">
            <v>CUSTOMER SERVICESAL</v>
          </cell>
          <cell r="S444" t="str">
            <v>CUSTOMER SERVICE</v>
          </cell>
          <cell r="T444">
            <v>801110</v>
          </cell>
          <cell r="U444">
            <v>0</v>
          </cell>
          <cell r="V444" t="str">
            <v>SAL</v>
          </cell>
          <cell r="W444" t="str">
            <v>CUSTOMER SERVICESAL</v>
          </cell>
          <cell r="AB444" t="str">
            <v>ERR</v>
          </cell>
          <cell r="AC444" t="str">
            <v>ERR</v>
          </cell>
        </row>
        <row r="445">
          <cell r="A445" t="str">
            <v>CUSTOMER SERVICE</v>
          </cell>
          <cell r="B445">
            <v>804100</v>
          </cell>
          <cell r="C445">
            <v>3353.43</v>
          </cell>
          <cell r="D445" t="str">
            <v>SAL</v>
          </cell>
          <cell r="E445" t="str">
            <v>CUSTOMER SERVICESAL</v>
          </cell>
          <cell r="G445" t="str">
            <v>CUSTOMER SERVICE</v>
          </cell>
          <cell r="H445">
            <v>805215</v>
          </cell>
          <cell r="I445">
            <v>0</v>
          </cell>
          <cell r="J445" t="str">
            <v>TRN</v>
          </cell>
          <cell r="K445" t="str">
            <v>CUSTOMER SERVICETRN</v>
          </cell>
          <cell r="O445">
            <v>16850</v>
          </cell>
          <cell r="Q445" t="str">
            <v>CUSTOMER SERVICESON</v>
          </cell>
          <cell r="S445" t="str">
            <v>CUSTOMER SERVICE</v>
          </cell>
          <cell r="T445">
            <v>801191</v>
          </cell>
          <cell r="U445">
            <v>74000</v>
          </cell>
          <cell r="V445" t="str">
            <v>SAL</v>
          </cell>
          <cell r="W445" t="str">
            <v>CUSTOMER SERVICESAL</v>
          </cell>
          <cell r="AB445" t="str">
            <v>ERR</v>
          </cell>
          <cell r="AC445" t="str">
            <v>ERR</v>
          </cell>
        </row>
        <row r="446">
          <cell r="A446" t="str">
            <v>CUSTOMER SERVICE</v>
          </cell>
          <cell r="B446">
            <v>804120</v>
          </cell>
          <cell r="C446">
            <v>0</v>
          </cell>
          <cell r="D446" t="str">
            <v>SAL</v>
          </cell>
          <cell r="E446" t="str">
            <v>CUSTOMER SERVICESAL</v>
          </cell>
          <cell r="G446" t="str">
            <v>CUSTOMER SERVICE</v>
          </cell>
          <cell r="H446">
            <v>805300</v>
          </cell>
          <cell r="I446">
            <v>105</v>
          </cell>
          <cell r="J446" t="str">
            <v>SON</v>
          </cell>
          <cell r="K446" t="str">
            <v>CUSTOMER SERVICESON</v>
          </cell>
          <cell r="O446">
            <v>0</v>
          </cell>
          <cell r="Q446" t="str">
            <v>CUSTOMER SERVICESAL</v>
          </cell>
          <cell r="S446" t="str">
            <v>CUSTOMER SERVICE</v>
          </cell>
          <cell r="T446">
            <v>801205</v>
          </cell>
          <cell r="U446">
            <v>0</v>
          </cell>
          <cell r="V446" t="str">
            <v>SAL</v>
          </cell>
          <cell r="W446" t="str">
            <v>CUSTOMER SERVICESAL</v>
          </cell>
          <cell r="AB446" t="str">
            <v>ERR</v>
          </cell>
          <cell r="AC446" t="str">
            <v>ERR</v>
          </cell>
        </row>
        <row r="447">
          <cell r="A447" t="str">
            <v>CUSTOMER SERVICE</v>
          </cell>
          <cell r="B447">
            <v>804130</v>
          </cell>
          <cell r="C447">
            <v>225</v>
          </cell>
          <cell r="D447" t="str">
            <v>SAL</v>
          </cell>
          <cell r="E447" t="str">
            <v>CUSTOMER SERVICESAL</v>
          </cell>
          <cell r="G447" t="str">
            <v>CUSTOMER SERVICE</v>
          </cell>
          <cell r="H447">
            <v>805390</v>
          </cell>
          <cell r="I447">
            <v>180</v>
          </cell>
          <cell r="J447" t="str">
            <v>SON</v>
          </cell>
          <cell r="K447" t="str">
            <v>CUSTOMER SERVICESON</v>
          </cell>
          <cell r="O447">
            <v>74000</v>
          </cell>
          <cell r="Q447" t="str">
            <v>CUSTOMER SERVICESAL</v>
          </cell>
          <cell r="S447" t="str">
            <v>CUSTOMER SERVICE</v>
          </cell>
          <cell r="T447">
            <v>801210</v>
          </cell>
          <cell r="U447">
            <v>19689</v>
          </cell>
          <cell r="V447" t="str">
            <v>SAL</v>
          </cell>
          <cell r="W447" t="str">
            <v>CUSTOMER SERVICESAL</v>
          </cell>
          <cell r="AB447" t="str">
            <v>ERR</v>
          </cell>
          <cell r="AC447" t="str">
            <v>ERR</v>
          </cell>
        </row>
        <row r="448">
          <cell r="A448" t="str">
            <v>CUSTOMER SERVICE</v>
          </cell>
          <cell r="B448">
            <v>805100</v>
          </cell>
          <cell r="C448">
            <v>765</v>
          </cell>
          <cell r="D448" t="str">
            <v>TRN</v>
          </cell>
          <cell r="E448" t="str">
            <v>CUSTOMER SERVICETRN</v>
          </cell>
          <cell r="G448" t="str">
            <v>CUSTOMER SERVICE</v>
          </cell>
          <cell r="H448">
            <v>831000</v>
          </cell>
          <cell r="I448">
            <v>5580</v>
          </cell>
          <cell r="J448" t="str">
            <v>ENT</v>
          </cell>
          <cell r="K448" t="str">
            <v>CUSTOMER SERVICEENT</v>
          </cell>
          <cell r="O448">
            <v>0</v>
          </cell>
          <cell r="Q448" t="str">
            <v>CUSTOMER SERVICESAL</v>
          </cell>
          <cell r="S448" t="str">
            <v>CUSTOMER SERVICE</v>
          </cell>
          <cell r="T448">
            <v>801215</v>
          </cell>
          <cell r="U448">
            <v>0</v>
          </cell>
          <cell r="V448" t="str">
            <v>SAL</v>
          </cell>
          <cell r="W448" t="str">
            <v>CUSTOMER SERVICESAL</v>
          </cell>
          <cell r="AB448" t="str">
            <v>ERR</v>
          </cell>
          <cell r="AC448" t="str">
            <v>ERR</v>
          </cell>
        </row>
        <row r="449">
          <cell r="A449" t="str">
            <v>CUSTOMER SERVICE</v>
          </cell>
          <cell r="B449">
            <v>805110</v>
          </cell>
          <cell r="C449">
            <v>39577.17</v>
          </cell>
          <cell r="D449" t="str">
            <v>TRN</v>
          </cell>
          <cell r="E449" t="str">
            <v>CUSTOMER SERVICETRN</v>
          </cell>
          <cell r="G449" t="str">
            <v>CUSTOMER SERVICE</v>
          </cell>
          <cell r="H449">
            <v>831210</v>
          </cell>
          <cell r="I449">
            <v>432</v>
          </cell>
          <cell r="J449" t="str">
            <v>ENT</v>
          </cell>
          <cell r="K449" t="str">
            <v>CUSTOMER SERVICEENT</v>
          </cell>
          <cell r="O449">
            <v>19689</v>
          </cell>
          <cell r="Q449" t="str">
            <v>CUSTOMER SERVICESAL</v>
          </cell>
          <cell r="S449" t="str">
            <v>CUSTOMER SERVICE</v>
          </cell>
          <cell r="T449">
            <v>801300</v>
          </cell>
          <cell r="U449">
            <v>0</v>
          </cell>
          <cell r="V449" t="str">
            <v>SAL</v>
          </cell>
          <cell r="W449" t="str">
            <v>CUSTOMER SERVICESAL</v>
          </cell>
          <cell r="AB449" t="str">
            <v>ERR</v>
          </cell>
          <cell r="AC449" t="str">
            <v>ERR</v>
          </cell>
        </row>
        <row r="450">
          <cell r="A450" t="str">
            <v>CUSTOMER SERVICE</v>
          </cell>
          <cell r="B450">
            <v>805130</v>
          </cell>
          <cell r="C450">
            <v>0</v>
          </cell>
          <cell r="D450" t="str">
            <v>TRN</v>
          </cell>
          <cell r="E450" t="str">
            <v>CUSTOMER SERVICETRN</v>
          </cell>
          <cell r="G450" t="str">
            <v>CUSTOMER SERVICE</v>
          </cell>
          <cell r="H450">
            <v>831405</v>
          </cell>
          <cell r="I450">
            <v>0</v>
          </cell>
          <cell r="J450" t="str">
            <v>ENT</v>
          </cell>
          <cell r="K450" t="str">
            <v>CUSTOMER SERVICEENT</v>
          </cell>
          <cell r="O450">
            <v>0</v>
          </cell>
          <cell r="Q450" t="str">
            <v>CUSTOMER SERVICESAL</v>
          </cell>
          <cell r="S450" t="str">
            <v>CUSTOMER SERVICE</v>
          </cell>
          <cell r="T450">
            <v>801391</v>
          </cell>
          <cell r="U450">
            <v>63803</v>
          </cell>
          <cell r="V450" t="str">
            <v>SAL</v>
          </cell>
          <cell r="W450" t="str">
            <v>CUSTOMER SERVICESAL</v>
          </cell>
          <cell r="AB450" t="str">
            <v>ERR</v>
          </cell>
          <cell r="AC450" t="str">
            <v>ERR</v>
          </cell>
        </row>
        <row r="451">
          <cell r="A451" t="str">
            <v>CUSTOMER SERVICE</v>
          </cell>
          <cell r="B451">
            <v>805140</v>
          </cell>
          <cell r="C451">
            <v>0</v>
          </cell>
          <cell r="D451" t="str">
            <v>TRN</v>
          </cell>
          <cell r="E451" t="str">
            <v>CUSTOMER SERVICETRN</v>
          </cell>
          <cell r="G451" t="str">
            <v>CUSTOMER SERVICE</v>
          </cell>
          <cell r="H451">
            <v>831900</v>
          </cell>
          <cell r="I451">
            <v>2392</v>
          </cell>
          <cell r="J451" t="str">
            <v>ENT</v>
          </cell>
          <cell r="K451" t="str">
            <v>CUSTOMER SERVICEENT</v>
          </cell>
          <cell r="O451">
            <v>0</v>
          </cell>
          <cell r="Q451" t="str">
            <v>CUSTOMER SERVICESAL</v>
          </cell>
          <cell r="S451" t="str">
            <v>CUSTOMER SERVICE</v>
          </cell>
          <cell r="T451">
            <v>802200</v>
          </cell>
          <cell r="U451">
            <v>21660</v>
          </cell>
          <cell r="V451" t="str">
            <v>SON</v>
          </cell>
          <cell r="W451" t="str">
            <v>CUSTOMER SERVICESON</v>
          </cell>
          <cell r="AB451" t="str">
            <v>ERR</v>
          </cell>
          <cell r="AC451" t="str">
            <v>ERR</v>
          </cell>
        </row>
        <row r="452">
          <cell r="A452" t="str">
            <v>CUSTOMER SERVICE</v>
          </cell>
          <cell r="B452">
            <v>805200</v>
          </cell>
          <cell r="C452">
            <v>0</v>
          </cell>
          <cell r="D452" t="str">
            <v>TRN</v>
          </cell>
          <cell r="E452" t="str">
            <v>CUSTOMER SERVICETRN</v>
          </cell>
          <cell r="G452" t="str">
            <v>CUSTOMER SERVICE</v>
          </cell>
          <cell r="H452">
            <v>833000</v>
          </cell>
          <cell r="I452">
            <v>1100</v>
          </cell>
          <cell r="J452" t="str">
            <v>TRA</v>
          </cell>
          <cell r="K452" t="str">
            <v>CUSTOMER SERVICETRA</v>
          </cell>
          <cell r="O452">
            <v>63803</v>
          </cell>
          <cell r="Q452" t="str">
            <v>CUSTOMER SERVICESAL</v>
          </cell>
          <cell r="S452" t="str">
            <v>CUSTOMER SERVICE</v>
          </cell>
          <cell r="T452">
            <v>802220</v>
          </cell>
          <cell r="U452">
            <v>0</v>
          </cell>
          <cell r="V452" t="str">
            <v>SON</v>
          </cell>
          <cell r="W452" t="str">
            <v>CUSTOMER SERVICESON</v>
          </cell>
          <cell r="AB452" t="str">
            <v>ERR</v>
          </cell>
          <cell r="AC452" t="str">
            <v>ERR</v>
          </cell>
        </row>
        <row r="453">
          <cell r="A453" t="str">
            <v>CUSTOMER SERVICE</v>
          </cell>
          <cell r="B453">
            <v>805210</v>
          </cell>
          <cell r="C453">
            <v>6886.88</v>
          </cell>
          <cell r="D453" t="str">
            <v>TRN</v>
          </cell>
          <cell r="E453" t="str">
            <v>CUSTOMER SERVICETRN</v>
          </cell>
          <cell r="G453" t="str">
            <v>CUSTOMER SERVICE</v>
          </cell>
          <cell r="H453">
            <v>833010</v>
          </cell>
          <cell r="I453">
            <v>9300</v>
          </cell>
          <cell r="J453" t="str">
            <v>TRA</v>
          </cell>
          <cell r="K453" t="str">
            <v>CUSTOMER SERVICETRA</v>
          </cell>
          <cell r="O453">
            <v>21660</v>
          </cell>
          <cell r="Q453" t="str">
            <v>CUSTOMER SERVICESON</v>
          </cell>
          <cell r="S453" t="str">
            <v>CUSTOMER SERVICE</v>
          </cell>
          <cell r="T453">
            <v>802231</v>
          </cell>
          <cell r="U453">
            <v>12838</v>
          </cell>
          <cell r="V453" t="str">
            <v>SON</v>
          </cell>
          <cell r="W453" t="str">
            <v>CUSTOMER SERVICESON</v>
          </cell>
          <cell r="AB453" t="str">
            <v>ERR</v>
          </cell>
          <cell r="AC453" t="str">
            <v>ERR</v>
          </cell>
        </row>
        <row r="454">
          <cell r="A454" t="str">
            <v>CUSTOMER SERVICE</v>
          </cell>
          <cell r="B454">
            <v>805325</v>
          </cell>
          <cell r="C454">
            <v>0</v>
          </cell>
          <cell r="D454" t="str">
            <v>SON</v>
          </cell>
          <cell r="E454" t="str">
            <v>CUSTOMER SERVICESON</v>
          </cell>
          <cell r="G454" t="str">
            <v>CUSTOMER SERVICE</v>
          </cell>
          <cell r="H454">
            <v>833020</v>
          </cell>
          <cell r="I454">
            <v>0</v>
          </cell>
          <cell r="J454" t="str">
            <v>TRA</v>
          </cell>
          <cell r="K454" t="str">
            <v>CUSTOMER SERVICETRA</v>
          </cell>
          <cell r="O454">
            <v>0</v>
          </cell>
          <cell r="Q454" t="str">
            <v>CUSTOMER SERVICESON</v>
          </cell>
          <cell r="S454" t="str">
            <v>CUSTOMER SERVICE</v>
          </cell>
          <cell r="T454">
            <v>802240</v>
          </cell>
          <cell r="U454">
            <v>0</v>
          </cell>
          <cell r="V454" t="str">
            <v>SON</v>
          </cell>
          <cell r="W454" t="str">
            <v>CUSTOMER SERVICESON</v>
          </cell>
          <cell r="AB454" t="str">
            <v>ERR</v>
          </cell>
          <cell r="AC454" t="str">
            <v>ERR</v>
          </cell>
        </row>
        <row r="455">
          <cell r="A455" t="str">
            <v>CUSTOMER SERVICE</v>
          </cell>
          <cell r="B455">
            <v>815051</v>
          </cell>
          <cell r="C455">
            <v>0</v>
          </cell>
          <cell r="D455" t="str">
            <v>TRA</v>
          </cell>
          <cell r="E455" t="str">
            <v>CUSTOMER SERVICETRA</v>
          </cell>
          <cell r="G455" t="str">
            <v>CUSTOMER SERVICE</v>
          </cell>
          <cell r="H455">
            <v>833250</v>
          </cell>
          <cell r="I455">
            <v>2464</v>
          </cell>
          <cell r="J455" t="str">
            <v>TRA</v>
          </cell>
          <cell r="K455" t="str">
            <v>CUSTOMER SERVICETRA</v>
          </cell>
          <cell r="O455">
            <v>12838</v>
          </cell>
          <cell r="Q455" t="str">
            <v>CUSTOMER SERVICESON</v>
          </cell>
          <cell r="S455" t="str">
            <v>CUSTOMER SERVICE</v>
          </cell>
          <cell r="T455">
            <v>802300</v>
          </cell>
          <cell r="U455">
            <v>63341</v>
          </cell>
          <cell r="V455" t="str">
            <v>SON</v>
          </cell>
          <cell r="W455" t="str">
            <v>CUSTOMER SERVICESON</v>
          </cell>
          <cell r="AB455" t="str">
            <v>ERR</v>
          </cell>
          <cell r="AC455" t="str">
            <v>ERR</v>
          </cell>
        </row>
        <row r="456">
          <cell r="A456" t="str">
            <v>CUSTOMER SERVICE</v>
          </cell>
          <cell r="B456">
            <v>820135</v>
          </cell>
          <cell r="C456">
            <v>0</v>
          </cell>
          <cell r="D456" t="str">
            <v>TRA</v>
          </cell>
          <cell r="E456" t="str">
            <v>CUSTOMER SERVICETRA</v>
          </cell>
          <cell r="G456" t="str">
            <v>CUSTOMER SERVICE</v>
          </cell>
          <cell r="H456">
            <v>833500</v>
          </cell>
          <cell r="I456">
            <v>8524</v>
          </cell>
          <cell r="J456" t="str">
            <v>TRA</v>
          </cell>
          <cell r="K456" t="str">
            <v>CUSTOMER SERVICETRA</v>
          </cell>
          <cell r="O456">
            <v>0</v>
          </cell>
          <cell r="Q456" t="str">
            <v>CUSTOMER SERVICESON</v>
          </cell>
          <cell r="S456" t="str">
            <v>CUSTOMER SERVICE</v>
          </cell>
          <cell r="T456">
            <v>802330</v>
          </cell>
          <cell r="U456">
            <v>1000</v>
          </cell>
          <cell r="V456" t="str">
            <v>SON</v>
          </cell>
          <cell r="W456" t="str">
            <v>CUSTOMER SERVICESON</v>
          </cell>
          <cell r="AB456" t="str">
            <v>ERR</v>
          </cell>
          <cell r="AC456" t="str">
            <v>ERR</v>
          </cell>
        </row>
        <row r="457">
          <cell r="A457" t="str">
            <v>CUSTOMER SERVICE</v>
          </cell>
          <cell r="B457">
            <v>820160</v>
          </cell>
          <cell r="C457">
            <v>0</v>
          </cell>
          <cell r="D457" t="str">
            <v>OTH</v>
          </cell>
          <cell r="E457" t="str">
            <v>CUSTOMER SERVICEOTH</v>
          </cell>
          <cell r="G457" t="str">
            <v>CUSTOMER SERVICE</v>
          </cell>
          <cell r="H457">
            <v>833510</v>
          </cell>
          <cell r="I457">
            <v>4684</v>
          </cell>
          <cell r="J457" t="str">
            <v>TRA</v>
          </cell>
          <cell r="K457" t="str">
            <v>CUSTOMER SERVICETRA</v>
          </cell>
          <cell r="O457">
            <v>63341</v>
          </cell>
          <cell r="Q457" t="str">
            <v>CUSTOMER SERVICESON</v>
          </cell>
          <cell r="S457" t="str">
            <v>CUSTOMER SERVICE</v>
          </cell>
          <cell r="T457">
            <v>802400</v>
          </cell>
          <cell r="U457">
            <v>14000</v>
          </cell>
          <cell r="V457" t="str">
            <v>SON</v>
          </cell>
          <cell r="W457" t="str">
            <v>CUSTOMER SERVICESON</v>
          </cell>
          <cell r="AB457" t="str">
            <v>ERR</v>
          </cell>
          <cell r="AC457" t="str">
            <v>ERR</v>
          </cell>
        </row>
        <row r="458">
          <cell r="A458" t="str">
            <v>CUSTOMER SERVICE</v>
          </cell>
          <cell r="B458">
            <v>821410</v>
          </cell>
          <cell r="C458">
            <v>0</v>
          </cell>
          <cell r="D458" t="str">
            <v>TRN</v>
          </cell>
          <cell r="E458" t="str">
            <v>CUSTOMER SERVICETRN</v>
          </cell>
          <cell r="G458" t="str">
            <v>CUSTOMER SERVICE</v>
          </cell>
          <cell r="H458">
            <v>834710</v>
          </cell>
          <cell r="I458">
            <v>0</v>
          </cell>
          <cell r="J458" t="str">
            <v>TRA</v>
          </cell>
          <cell r="K458" t="str">
            <v>CUSTOMER SERVICETRA</v>
          </cell>
          <cell r="O458">
            <v>1000</v>
          </cell>
          <cell r="Q458" t="str">
            <v>CUSTOMER SERVICESON</v>
          </cell>
          <cell r="S458" t="str">
            <v>CUSTOMER SERVICE</v>
          </cell>
          <cell r="T458">
            <v>803100</v>
          </cell>
          <cell r="U458">
            <v>0</v>
          </cell>
          <cell r="V458" t="str">
            <v>SAL</v>
          </cell>
          <cell r="W458" t="str">
            <v>CUSTOMER SERVICESAL</v>
          </cell>
          <cell r="AB458" t="str">
            <v>ERR</v>
          </cell>
          <cell r="AC458" t="str">
            <v>ERR</v>
          </cell>
        </row>
        <row r="459">
          <cell r="A459" t="str">
            <v>CUSTOMER SERVICE</v>
          </cell>
          <cell r="B459">
            <v>821510</v>
          </cell>
          <cell r="C459">
            <v>0</v>
          </cell>
          <cell r="D459" t="str">
            <v>ADV</v>
          </cell>
          <cell r="E459" t="str">
            <v>CUSTOMER SERVICEADV</v>
          </cell>
          <cell r="G459" t="str">
            <v>CUSTOMER SERVICE</v>
          </cell>
          <cell r="H459">
            <v>837000</v>
          </cell>
          <cell r="I459">
            <v>0</v>
          </cell>
          <cell r="J459" t="str">
            <v>SON</v>
          </cell>
          <cell r="K459" t="str">
            <v>CUSTOMER SERVICESON</v>
          </cell>
          <cell r="O459">
            <v>14000</v>
          </cell>
          <cell r="Q459" t="str">
            <v>CUSTOMER SERVICESON</v>
          </cell>
          <cell r="S459" t="str">
            <v>CUSTOMER SERVICE</v>
          </cell>
          <cell r="T459">
            <v>803300</v>
          </cell>
          <cell r="U459">
            <v>15900</v>
          </cell>
          <cell r="V459" t="str">
            <v>SON</v>
          </cell>
          <cell r="W459" t="str">
            <v>CUSTOMER SERVICESON</v>
          </cell>
          <cell r="AB459" t="str">
            <v>ERR</v>
          </cell>
          <cell r="AC459" t="str">
            <v>ERR</v>
          </cell>
        </row>
        <row r="460">
          <cell r="A460" t="str">
            <v>CUSTOMER SERVICE</v>
          </cell>
          <cell r="B460">
            <v>821520</v>
          </cell>
          <cell r="C460">
            <v>0</v>
          </cell>
          <cell r="D460" t="str">
            <v>ADV</v>
          </cell>
          <cell r="E460" t="str">
            <v>CUSTOMER SERVICEADV</v>
          </cell>
          <cell r="G460" t="str">
            <v>CUSTOMER SERVICE</v>
          </cell>
          <cell r="H460">
            <v>839010</v>
          </cell>
          <cell r="I460">
            <v>0</v>
          </cell>
          <cell r="J460" t="str">
            <v>SON</v>
          </cell>
          <cell r="K460" t="str">
            <v>CUSTOMER SERVICESON</v>
          </cell>
          <cell r="O460">
            <v>0</v>
          </cell>
          <cell r="Q460" t="str">
            <v>CUSTOMER SERVICESAL</v>
          </cell>
          <cell r="S460" t="str">
            <v>CUSTOMER SERVICE</v>
          </cell>
          <cell r="T460">
            <v>804100</v>
          </cell>
          <cell r="U460">
            <v>6000</v>
          </cell>
          <cell r="V460" t="str">
            <v>SAL</v>
          </cell>
          <cell r="W460" t="str">
            <v>CUSTOMER SERVICESAL</v>
          </cell>
          <cell r="AB460" t="str">
            <v>ERR</v>
          </cell>
          <cell r="AC460" t="str">
            <v>ERR</v>
          </cell>
        </row>
        <row r="461">
          <cell r="A461" t="str">
            <v>CUSTOMER SERVICE</v>
          </cell>
          <cell r="B461">
            <v>821530</v>
          </cell>
          <cell r="C461">
            <v>0</v>
          </cell>
          <cell r="D461" t="str">
            <v>ADV</v>
          </cell>
          <cell r="E461" t="str">
            <v>CUSTOMER SERVICEADV</v>
          </cell>
          <cell r="G461" t="str">
            <v>CUSTOMER SERVICE</v>
          </cell>
          <cell r="H461">
            <v>839020</v>
          </cell>
          <cell r="I461">
            <v>332</v>
          </cell>
          <cell r="J461" t="str">
            <v>SON</v>
          </cell>
          <cell r="K461" t="str">
            <v>CUSTOMER SERVICESON</v>
          </cell>
          <cell r="O461">
            <v>15900</v>
          </cell>
          <cell r="Q461" t="str">
            <v>CUSTOMER SERVICESON</v>
          </cell>
          <cell r="S461" t="str">
            <v>CUSTOMER SERVICE</v>
          </cell>
          <cell r="T461">
            <v>804120</v>
          </cell>
          <cell r="U461">
            <v>0</v>
          </cell>
          <cell r="V461" t="str">
            <v>SAL</v>
          </cell>
          <cell r="W461" t="str">
            <v>CUSTOMER SERVICESAL</v>
          </cell>
          <cell r="AB461" t="str">
            <v>ERR</v>
          </cell>
          <cell r="AC461" t="str">
            <v>ERR</v>
          </cell>
        </row>
        <row r="462">
          <cell r="A462" t="str">
            <v>CUSTOMER SERVICE</v>
          </cell>
          <cell r="B462">
            <v>821550</v>
          </cell>
          <cell r="C462">
            <v>0</v>
          </cell>
          <cell r="D462" t="str">
            <v>ADV</v>
          </cell>
          <cell r="E462" t="str">
            <v>CUSTOMER SERVICEADV</v>
          </cell>
          <cell r="G462" t="str">
            <v>CUSTOMER SERVICE</v>
          </cell>
          <cell r="H462">
            <v>839030</v>
          </cell>
          <cell r="I462">
            <v>0</v>
          </cell>
          <cell r="J462" t="str">
            <v>SON</v>
          </cell>
          <cell r="K462" t="str">
            <v>CUSTOMER SERVICESON</v>
          </cell>
          <cell r="O462">
            <v>6000</v>
          </cell>
          <cell r="Q462" t="str">
            <v>CUSTOMER SERVICESAL</v>
          </cell>
          <cell r="S462" t="str">
            <v>CUSTOMER SERVICE</v>
          </cell>
          <cell r="T462">
            <v>804130</v>
          </cell>
          <cell r="U462">
            <v>0</v>
          </cell>
          <cell r="V462" t="str">
            <v>SAL</v>
          </cell>
          <cell r="W462" t="str">
            <v>CUSTOMER SERVICESAL</v>
          </cell>
          <cell r="AB462" t="str">
            <v>ERR</v>
          </cell>
          <cell r="AC462" t="str">
            <v>ERR</v>
          </cell>
        </row>
        <row r="463">
          <cell r="A463" t="str">
            <v>CUSTOMER SERVICE</v>
          </cell>
          <cell r="B463">
            <v>821665</v>
          </cell>
          <cell r="C463">
            <v>0</v>
          </cell>
          <cell r="D463" t="str">
            <v>BUS</v>
          </cell>
          <cell r="E463" t="str">
            <v>CUSTOMER SERVICEBUS</v>
          </cell>
          <cell r="G463" t="str">
            <v>CUSTOMER SERVICE</v>
          </cell>
          <cell r="H463">
            <v>839040</v>
          </cell>
          <cell r="I463">
            <v>332</v>
          </cell>
          <cell r="J463" t="str">
            <v>SON</v>
          </cell>
          <cell r="K463" t="str">
            <v>CUSTOMER SERVICESON</v>
          </cell>
          <cell r="O463">
            <v>0</v>
          </cell>
          <cell r="Q463" t="str">
            <v>CUSTOMER SERVICESAL</v>
          </cell>
          <cell r="S463" t="str">
            <v>CUSTOMER SERVICE</v>
          </cell>
          <cell r="T463">
            <v>805100</v>
          </cell>
          <cell r="U463">
            <v>10000</v>
          </cell>
          <cell r="V463" t="str">
            <v>TRN</v>
          </cell>
          <cell r="W463" t="str">
            <v>CUSTOMER SERVICETRN</v>
          </cell>
          <cell r="AB463" t="str">
            <v>ERR</v>
          </cell>
          <cell r="AC463" t="str">
            <v>ERR</v>
          </cell>
        </row>
        <row r="464">
          <cell r="A464" t="str">
            <v>CUSTOMER SERVICE</v>
          </cell>
          <cell r="B464">
            <v>821670</v>
          </cell>
          <cell r="C464">
            <v>0</v>
          </cell>
          <cell r="D464" t="str">
            <v>BUS</v>
          </cell>
          <cell r="E464" t="str">
            <v>CUSTOMER SERVICEBUS</v>
          </cell>
          <cell r="G464" t="str">
            <v>CUSTOMER SERVICE</v>
          </cell>
          <cell r="H464">
            <v>839050</v>
          </cell>
          <cell r="I464">
            <v>0</v>
          </cell>
          <cell r="J464" t="str">
            <v>SON</v>
          </cell>
          <cell r="K464" t="str">
            <v>CUSTOMER SERVICESON</v>
          </cell>
          <cell r="O464">
            <v>0</v>
          </cell>
          <cell r="Q464" t="str">
            <v>CUSTOMER SERVICESAL</v>
          </cell>
          <cell r="S464" t="str">
            <v>CUSTOMER SERVICE</v>
          </cell>
          <cell r="T464">
            <v>805110</v>
          </cell>
          <cell r="U464">
            <v>65000</v>
          </cell>
          <cell r="V464" t="str">
            <v>TRN</v>
          </cell>
          <cell r="W464" t="str">
            <v>CUSTOMER SERVICETRN</v>
          </cell>
          <cell r="AB464" t="str">
            <v>ERR</v>
          </cell>
          <cell r="AC464" t="str">
            <v>ERR</v>
          </cell>
        </row>
        <row r="465">
          <cell r="A465" t="str">
            <v>CUSTOMER SERVICE</v>
          </cell>
          <cell r="B465">
            <v>831000</v>
          </cell>
          <cell r="C465">
            <v>5346.49</v>
          </cell>
          <cell r="D465" t="str">
            <v>ENT</v>
          </cell>
          <cell r="E465" t="str">
            <v>CUSTOMER SERVICEENT</v>
          </cell>
          <cell r="G465" t="str">
            <v>CUSTOMER SERVICE</v>
          </cell>
          <cell r="H465">
            <v>839070</v>
          </cell>
          <cell r="I465">
            <v>0</v>
          </cell>
          <cell r="J465" t="str">
            <v>SON</v>
          </cell>
          <cell r="K465" t="str">
            <v>CUSTOMER SERVICESON</v>
          </cell>
          <cell r="O465">
            <v>10000</v>
          </cell>
          <cell r="Q465" t="str">
            <v>CUSTOMER SERVICETRN</v>
          </cell>
          <cell r="S465" t="str">
            <v>CUSTOMER SERVICE</v>
          </cell>
          <cell r="T465">
            <v>805130</v>
          </cell>
          <cell r="U465">
            <v>7400</v>
          </cell>
          <cell r="V465" t="str">
            <v>TRN</v>
          </cell>
          <cell r="W465" t="str">
            <v>CUSTOMER SERVICETRN</v>
          </cell>
          <cell r="AB465" t="str">
            <v>ERR</v>
          </cell>
          <cell r="AC465" t="str">
            <v>ERR</v>
          </cell>
        </row>
        <row r="466">
          <cell r="A466" t="str">
            <v>CUSTOMER SERVICE</v>
          </cell>
          <cell r="B466">
            <v>831100</v>
          </cell>
          <cell r="C466">
            <v>0</v>
          </cell>
          <cell r="D466" t="str">
            <v>ENT</v>
          </cell>
          <cell r="E466" t="str">
            <v>CUSTOMER SERVICEENT</v>
          </cell>
          <cell r="G466" t="str">
            <v>CUSTOMER SERVICE</v>
          </cell>
          <cell r="H466">
            <v>839090</v>
          </cell>
          <cell r="I466">
            <v>2392</v>
          </cell>
          <cell r="J466" t="str">
            <v>SON</v>
          </cell>
          <cell r="K466" t="str">
            <v>CUSTOMER SERVICESON</v>
          </cell>
          <cell r="O466">
            <v>65000</v>
          </cell>
          <cell r="Q466" t="str">
            <v>CUSTOMER SERVICETRN</v>
          </cell>
          <cell r="S466" t="str">
            <v>CUSTOMER SERVICE</v>
          </cell>
          <cell r="T466">
            <v>805135</v>
          </cell>
          <cell r="U466">
            <v>0</v>
          </cell>
          <cell r="V466" t="str">
            <v>TRN</v>
          </cell>
          <cell r="W466" t="str">
            <v>CUSTOMER SERVICETRN</v>
          </cell>
          <cell r="AB466" t="str">
            <v>ERR</v>
          </cell>
          <cell r="AC466" t="str">
            <v>ERR</v>
          </cell>
        </row>
        <row r="467">
          <cell r="A467" t="str">
            <v>CUSTOMER SERVICE</v>
          </cell>
          <cell r="B467">
            <v>831210</v>
          </cell>
          <cell r="C467">
            <v>0</v>
          </cell>
          <cell r="D467" t="str">
            <v>ENT</v>
          </cell>
          <cell r="E467" t="str">
            <v>CUSTOMER SERVICEENT</v>
          </cell>
          <cell r="G467" t="str">
            <v>CUSTOMER SERVICE</v>
          </cell>
          <cell r="H467">
            <v>841100</v>
          </cell>
          <cell r="I467">
            <v>0</v>
          </cell>
          <cell r="J467" t="str">
            <v>RNT</v>
          </cell>
          <cell r="K467" t="str">
            <v>CUSTOMER SERVICERNT</v>
          </cell>
          <cell r="O467">
            <v>7400</v>
          </cell>
          <cell r="Q467" t="str">
            <v>CUSTOMER SERVICETRN</v>
          </cell>
          <cell r="S467" t="str">
            <v>CUSTOMER SERVICE</v>
          </cell>
          <cell r="T467">
            <v>805170</v>
          </cell>
          <cell r="U467">
            <v>0</v>
          </cell>
          <cell r="V467" t="str">
            <v>TRN</v>
          </cell>
          <cell r="W467" t="str">
            <v>CUSTOMER SERVICETRN</v>
          </cell>
          <cell r="AB467" t="str">
            <v>ERR</v>
          </cell>
          <cell r="AC467" t="str">
            <v>ERR</v>
          </cell>
        </row>
        <row r="468">
          <cell r="A468" t="str">
            <v>CUSTOMER SERVICE</v>
          </cell>
          <cell r="B468">
            <v>831405</v>
          </cell>
          <cell r="C468">
            <v>17.96</v>
          </cell>
          <cell r="D468" t="str">
            <v>ENT</v>
          </cell>
          <cell r="E468" t="str">
            <v>CUSTOMER SERVICEENT</v>
          </cell>
          <cell r="G468" t="str">
            <v>CUSTOMER SERVICE</v>
          </cell>
          <cell r="H468">
            <v>841110</v>
          </cell>
          <cell r="I468">
            <v>0</v>
          </cell>
          <cell r="J468" t="str">
            <v>RNT</v>
          </cell>
          <cell r="K468" t="str">
            <v>CUSTOMER SERVICERNT</v>
          </cell>
          <cell r="O468">
            <v>0</v>
          </cell>
          <cell r="Q468" t="str">
            <v>CUSTOMER SERVICETRN</v>
          </cell>
          <cell r="S468" t="str">
            <v>CUSTOMER SERVICE</v>
          </cell>
          <cell r="T468">
            <v>805200</v>
          </cell>
          <cell r="U468">
            <v>0</v>
          </cell>
          <cell r="V468" t="str">
            <v>TRN</v>
          </cell>
          <cell r="W468" t="str">
            <v>CUSTOMER SERVICETRN</v>
          </cell>
          <cell r="AB468" t="str">
            <v>ERR</v>
          </cell>
          <cell r="AC468" t="str">
            <v>ERR</v>
          </cell>
        </row>
        <row r="469">
          <cell r="A469" t="str">
            <v>CUSTOMER SERVICE</v>
          </cell>
          <cell r="B469">
            <v>831900</v>
          </cell>
          <cell r="C469">
            <v>3184.55</v>
          </cell>
          <cell r="D469" t="str">
            <v>ENT</v>
          </cell>
          <cell r="E469" t="str">
            <v>CUSTOMER SERVICEENT</v>
          </cell>
          <cell r="G469" t="str">
            <v>CUSTOMER SERVICE</v>
          </cell>
          <cell r="H469">
            <v>841190</v>
          </cell>
          <cell r="I469">
            <v>0</v>
          </cell>
          <cell r="J469" t="str">
            <v>RNT</v>
          </cell>
          <cell r="K469" t="str">
            <v>CUSTOMER SERVICERNT</v>
          </cell>
          <cell r="O469">
            <v>0</v>
          </cell>
          <cell r="Q469" t="str">
            <v>CUSTOMER SERVICETRN</v>
          </cell>
          <cell r="S469" t="str">
            <v>CUSTOMER SERVICE</v>
          </cell>
          <cell r="T469">
            <v>805210</v>
          </cell>
          <cell r="U469">
            <v>65800</v>
          </cell>
          <cell r="V469" t="str">
            <v>TRN</v>
          </cell>
          <cell r="W469" t="str">
            <v>CUSTOMER SERVICETRN</v>
          </cell>
          <cell r="AB469" t="str">
            <v>ERR</v>
          </cell>
          <cell r="AC469" t="str">
            <v>ERR</v>
          </cell>
        </row>
        <row r="470">
          <cell r="A470" t="str">
            <v>CUSTOMER SERVICE</v>
          </cell>
          <cell r="B470">
            <v>833000</v>
          </cell>
          <cell r="C470">
            <v>6656.67</v>
          </cell>
          <cell r="D470" t="str">
            <v>TRA</v>
          </cell>
          <cell r="E470" t="str">
            <v>CUSTOMER SERVICETRA</v>
          </cell>
          <cell r="G470" t="str">
            <v>CUSTOMER SERVICE</v>
          </cell>
          <cell r="H470">
            <v>841300</v>
          </cell>
          <cell r="I470">
            <v>820</v>
          </cell>
          <cell r="J470" t="str">
            <v>AST</v>
          </cell>
          <cell r="K470" t="str">
            <v>CUSTOMER SERVICEAST</v>
          </cell>
          <cell r="O470">
            <v>0</v>
          </cell>
          <cell r="Q470" t="str">
            <v>CUSTOMER SERVICETRN</v>
          </cell>
          <cell r="S470" t="str">
            <v>CUSTOMER SERVICE</v>
          </cell>
          <cell r="T470">
            <v>805215</v>
          </cell>
          <cell r="U470">
            <v>0</v>
          </cell>
          <cell r="V470" t="str">
            <v>TRN</v>
          </cell>
          <cell r="W470" t="str">
            <v>CUSTOMER SERVICETRN</v>
          </cell>
          <cell r="AB470" t="str">
            <v>ERR</v>
          </cell>
          <cell r="AC470" t="str">
            <v>ERR</v>
          </cell>
        </row>
        <row r="471">
          <cell r="A471" t="str">
            <v>CUSTOMER SERVICE</v>
          </cell>
          <cell r="B471">
            <v>833500</v>
          </cell>
          <cell r="C471">
            <v>9961.1</v>
          </cell>
          <cell r="D471" t="str">
            <v>TRA</v>
          </cell>
          <cell r="E471" t="str">
            <v>CUSTOMER SERVICETRA</v>
          </cell>
          <cell r="G471" t="str">
            <v>CUSTOMER SERVICE</v>
          </cell>
          <cell r="H471">
            <v>842200</v>
          </cell>
          <cell r="I471">
            <v>51184</v>
          </cell>
          <cell r="J471" t="str">
            <v>AST</v>
          </cell>
          <cell r="K471" t="str">
            <v>CUSTOMER SERVICEAST</v>
          </cell>
          <cell r="O471">
            <v>65800</v>
          </cell>
          <cell r="Q471" t="str">
            <v>CUSTOMER SERVICETRN</v>
          </cell>
          <cell r="S471" t="str">
            <v>CUSTOMER SERVICE</v>
          </cell>
          <cell r="T471">
            <v>805300</v>
          </cell>
          <cell r="U471">
            <v>300</v>
          </cell>
          <cell r="V471" t="str">
            <v>SON</v>
          </cell>
          <cell r="W471" t="str">
            <v>CUSTOMER SERVICESON</v>
          </cell>
          <cell r="AB471" t="str">
            <v>ERR</v>
          </cell>
          <cell r="AC471" t="str">
            <v>ERR</v>
          </cell>
        </row>
        <row r="472">
          <cell r="A472" t="str">
            <v>CUSTOMER SERVICE</v>
          </cell>
          <cell r="B472">
            <v>834710</v>
          </cell>
          <cell r="C472">
            <v>0</v>
          </cell>
          <cell r="D472" t="str">
            <v>TRA</v>
          </cell>
          <cell r="E472" t="str">
            <v>CUSTOMER SERVICETRA</v>
          </cell>
          <cell r="G472" t="str">
            <v>CUSTOMER SERVICE</v>
          </cell>
          <cell r="H472">
            <v>842300</v>
          </cell>
          <cell r="I472">
            <v>11324</v>
          </cell>
          <cell r="J472" t="str">
            <v>AST</v>
          </cell>
          <cell r="K472" t="str">
            <v>CUSTOMER SERVICEAST</v>
          </cell>
          <cell r="O472">
            <v>0</v>
          </cell>
          <cell r="Q472" t="str">
            <v>CUSTOMER SERVICETRN</v>
          </cell>
          <cell r="S472" t="str">
            <v>CUSTOMER SERVICE</v>
          </cell>
          <cell r="T472">
            <v>805325</v>
          </cell>
          <cell r="U472">
            <v>0</v>
          </cell>
          <cell r="V472" t="str">
            <v>SON</v>
          </cell>
          <cell r="W472" t="str">
            <v>CUSTOMER SERVICESON</v>
          </cell>
          <cell r="AB472" t="str">
            <v>ERR</v>
          </cell>
          <cell r="AC472" t="str">
            <v>ERR</v>
          </cell>
        </row>
        <row r="473">
          <cell r="A473" t="str">
            <v>CUSTOMER SERVICE</v>
          </cell>
          <cell r="B473">
            <v>837000</v>
          </cell>
          <cell r="C473">
            <v>0</v>
          </cell>
          <cell r="D473" t="str">
            <v>SON</v>
          </cell>
          <cell r="E473" t="str">
            <v>CUSTOMER SERVICESON</v>
          </cell>
          <cell r="G473" t="str">
            <v>CUSTOMER SERVICE</v>
          </cell>
          <cell r="H473">
            <v>842500</v>
          </cell>
          <cell r="I473">
            <v>0</v>
          </cell>
          <cell r="J473" t="str">
            <v>RNT</v>
          </cell>
          <cell r="K473" t="str">
            <v>CUSTOMER SERVICERNT</v>
          </cell>
          <cell r="O473">
            <v>300</v>
          </cell>
          <cell r="Q473" t="str">
            <v>CUSTOMER SERVICESON</v>
          </cell>
          <cell r="S473" t="str">
            <v>CUSTOMER SERVICE</v>
          </cell>
          <cell r="T473">
            <v>805345</v>
          </cell>
          <cell r="U473">
            <v>0</v>
          </cell>
          <cell r="V473" t="str">
            <v>SON</v>
          </cell>
          <cell r="W473" t="str">
            <v>CUSTOMER SERVICESON</v>
          </cell>
          <cell r="AB473" t="str">
            <v>ERR</v>
          </cell>
          <cell r="AC473" t="str">
            <v>ERR</v>
          </cell>
        </row>
        <row r="474">
          <cell r="A474" t="str">
            <v>CUSTOMER SERVICE</v>
          </cell>
          <cell r="B474">
            <v>839010</v>
          </cell>
          <cell r="C474">
            <v>43.82</v>
          </cell>
          <cell r="D474" t="str">
            <v>SON</v>
          </cell>
          <cell r="E474" t="str">
            <v>CUSTOMER SERVICESON</v>
          </cell>
          <cell r="G474" t="str">
            <v>CUSTOMER SERVICE</v>
          </cell>
          <cell r="H474">
            <v>843110</v>
          </cell>
          <cell r="I474">
            <v>0</v>
          </cell>
          <cell r="J474" t="str">
            <v>RNT</v>
          </cell>
          <cell r="K474" t="str">
            <v>CUSTOMER SERVICERNT</v>
          </cell>
          <cell r="O474">
            <v>0</v>
          </cell>
          <cell r="Q474" t="str">
            <v>CUSTOMER SERVICESON</v>
          </cell>
          <cell r="S474" t="str">
            <v>CUSTOMER SERVICE</v>
          </cell>
          <cell r="T474">
            <v>805390</v>
          </cell>
          <cell r="U474">
            <v>534</v>
          </cell>
          <cell r="V474" t="str">
            <v>SON</v>
          </cell>
          <cell r="W474" t="str">
            <v>CUSTOMER SERVICESON</v>
          </cell>
          <cell r="AB474" t="str">
            <v>ERR</v>
          </cell>
          <cell r="AC474" t="str">
            <v>ERR</v>
          </cell>
        </row>
        <row r="475">
          <cell r="A475" t="str">
            <v>CUSTOMER SERVICE</v>
          </cell>
          <cell r="B475">
            <v>839020</v>
          </cell>
          <cell r="C475">
            <v>307.52</v>
          </cell>
          <cell r="D475" t="str">
            <v>SON</v>
          </cell>
          <cell r="E475" t="str">
            <v>CUSTOMER SERVICESON</v>
          </cell>
          <cell r="G475" t="str">
            <v>CUSTOMER SERVICE</v>
          </cell>
          <cell r="H475">
            <v>843210</v>
          </cell>
          <cell r="I475">
            <v>0</v>
          </cell>
          <cell r="J475" t="str">
            <v>RNT</v>
          </cell>
          <cell r="K475" t="str">
            <v>CUSTOMER SERVICERNT</v>
          </cell>
          <cell r="O475">
            <v>0</v>
          </cell>
          <cell r="Q475" t="str">
            <v>CUSTOMER SERVICESON</v>
          </cell>
          <cell r="S475" t="str">
            <v>CUSTOMER SERVICE</v>
          </cell>
          <cell r="T475">
            <v>831000</v>
          </cell>
          <cell r="U475">
            <v>16720</v>
          </cell>
          <cell r="V475" t="str">
            <v>ENT</v>
          </cell>
          <cell r="W475" t="str">
            <v>CUSTOMER SERVICEENT</v>
          </cell>
          <cell r="AB475" t="str">
            <v>ERR</v>
          </cell>
          <cell r="AC475" t="str">
            <v>ERR</v>
          </cell>
        </row>
        <row r="476">
          <cell r="A476" t="str">
            <v>CUSTOMER SERVICE</v>
          </cell>
          <cell r="B476">
            <v>839030</v>
          </cell>
          <cell r="C476">
            <v>438.07</v>
          </cell>
          <cell r="D476" t="str">
            <v>SON</v>
          </cell>
          <cell r="E476" t="str">
            <v>CUSTOMER SERVICESON</v>
          </cell>
          <cell r="G476" t="str">
            <v>CUSTOMER SERVICE</v>
          </cell>
          <cell r="H476">
            <v>843410</v>
          </cell>
          <cell r="I476">
            <v>4360</v>
          </cell>
          <cell r="J476" t="str">
            <v>RNN</v>
          </cell>
          <cell r="K476" t="str">
            <v>CUSTOMER SERVICERNN</v>
          </cell>
          <cell r="O476">
            <v>534</v>
          </cell>
          <cell r="Q476" t="str">
            <v>CUSTOMER SERVICESON</v>
          </cell>
          <cell r="S476" t="str">
            <v>CUSTOMER SERVICE</v>
          </cell>
          <cell r="T476">
            <v>831210</v>
          </cell>
          <cell r="U476">
            <v>1300</v>
          </cell>
          <cell r="V476" t="str">
            <v>ENT</v>
          </cell>
          <cell r="W476" t="str">
            <v>CUSTOMER SERVICEENT</v>
          </cell>
          <cell r="AB476" t="str">
            <v>ERR</v>
          </cell>
          <cell r="AC476" t="str">
            <v>ERR</v>
          </cell>
        </row>
        <row r="477">
          <cell r="A477" t="str">
            <v>CUSTOMER SERVICE</v>
          </cell>
          <cell r="B477">
            <v>839040</v>
          </cell>
          <cell r="C477">
            <v>-38.81</v>
          </cell>
          <cell r="D477" t="str">
            <v>SON</v>
          </cell>
          <cell r="E477" t="str">
            <v>CUSTOMER SERVICESON</v>
          </cell>
          <cell r="G477" t="str">
            <v>CUSTOMER SERVICE</v>
          </cell>
          <cell r="H477">
            <v>843500</v>
          </cell>
          <cell r="I477">
            <v>0</v>
          </cell>
          <cell r="J477" t="str">
            <v>RNT</v>
          </cell>
          <cell r="K477" t="str">
            <v>CUSTOMER SERVICERNT</v>
          </cell>
          <cell r="O477">
            <v>16720</v>
          </cell>
          <cell r="Q477" t="str">
            <v>CUSTOMER SERVICEENT</v>
          </cell>
          <cell r="S477" t="str">
            <v>CUSTOMER SERVICE</v>
          </cell>
          <cell r="T477">
            <v>831310</v>
          </cell>
          <cell r="U477">
            <v>0</v>
          </cell>
          <cell r="V477" t="str">
            <v>ENT</v>
          </cell>
          <cell r="W477" t="str">
            <v>CUSTOMER SERVICEENT</v>
          </cell>
          <cell r="AB477" t="str">
            <v>ERR</v>
          </cell>
          <cell r="AC477" t="str">
            <v>ERR</v>
          </cell>
        </row>
        <row r="478">
          <cell r="A478" t="str">
            <v>CUSTOMER SERVICE</v>
          </cell>
          <cell r="B478">
            <v>839050</v>
          </cell>
          <cell r="C478">
            <v>0</v>
          </cell>
          <cell r="D478" t="str">
            <v>SON</v>
          </cell>
          <cell r="E478" t="str">
            <v>CUSTOMER SERVICESON</v>
          </cell>
          <cell r="G478" t="str">
            <v>CUSTOMER SERVICE</v>
          </cell>
          <cell r="H478">
            <v>843600</v>
          </cell>
          <cell r="I478">
            <v>168</v>
          </cell>
          <cell r="J478" t="str">
            <v>RNT</v>
          </cell>
          <cell r="K478" t="str">
            <v>CUSTOMER SERVICERNT</v>
          </cell>
          <cell r="O478">
            <v>1300</v>
          </cell>
          <cell r="Q478" t="str">
            <v>CUSTOMER SERVICEENT</v>
          </cell>
          <cell r="S478" t="str">
            <v>CUSTOMER SERVICE</v>
          </cell>
          <cell r="T478">
            <v>831315</v>
          </cell>
          <cell r="U478">
            <v>0</v>
          </cell>
          <cell r="V478" t="str">
            <v>ENT</v>
          </cell>
          <cell r="W478" t="str">
            <v>CUSTOMER SERVICEENT</v>
          </cell>
          <cell r="AB478" t="str">
            <v>ERR</v>
          </cell>
          <cell r="AC478" t="str">
            <v>ERR</v>
          </cell>
        </row>
        <row r="479">
          <cell r="A479" t="str">
            <v>CUSTOMER SERVICE</v>
          </cell>
          <cell r="B479">
            <v>839070</v>
          </cell>
          <cell r="C479">
            <v>10.67</v>
          </cell>
          <cell r="D479" t="str">
            <v>SON</v>
          </cell>
          <cell r="E479" t="str">
            <v>CUSTOMER SERVICESON</v>
          </cell>
          <cell r="G479" t="str">
            <v>CUSTOMER SERVICE</v>
          </cell>
          <cell r="H479">
            <v>843640</v>
          </cell>
          <cell r="I479">
            <v>11332</v>
          </cell>
          <cell r="J479" t="str">
            <v>AST</v>
          </cell>
          <cell r="K479" t="str">
            <v>CUSTOMER SERVICEAST</v>
          </cell>
          <cell r="O479">
            <v>0</v>
          </cell>
          <cell r="Q479" t="str">
            <v>CUSTOMER SERVICEENT</v>
          </cell>
          <cell r="S479" t="str">
            <v>CUSTOMER SERVICE</v>
          </cell>
          <cell r="T479">
            <v>831405</v>
          </cell>
          <cell r="U479">
            <v>0</v>
          </cell>
          <cell r="V479" t="str">
            <v>ENT</v>
          </cell>
          <cell r="W479" t="str">
            <v>CUSTOMER SERVICEENT</v>
          </cell>
          <cell r="AB479" t="str">
            <v>ERR</v>
          </cell>
          <cell r="AC479" t="str">
            <v>ERR</v>
          </cell>
        </row>
        <row r="480">
          <cell r="A480" t="str">
            <v>CUSTOMER SERVICE</v>
          </cell>
          <cell r="B480">
            <v>839090</v>
          </cell>
          <cell r="C480">
            <v>2392.96</v>
          </cell>
          <cell r="D480" t="str">
            <v>SON</v>
          </cell>
          <cell r="E480" t="str">
            <v>CUSTOMER SERVICESON</v>
          </cell>
          <cell r="G480" t="str">
            <v>CUSTOMER SERVICE</v>
          </cell>
          <cell r="H480">
            <v>843810</v>
          </cell>
          <cell r="I480">
            <v>9500</v>
          </cell>
          <cell r="J480" t="str">
            <v>RNT</v>
          </cell>
          <cell r="K480" t="str">
            <v>CUSTOMER SERVICERNT</v>
          </cell>
          <cell r="O480">
            <v>0</v>
          </cell>
          <cell r="Q480" t="str">
            <v>CUSTOMER SERVICEENT</v>
          </cell>
          <cell r="S480" t="str">
            <v>CUSTOMER SERVICE</v>
          </cell>
          <cell r="T480">
            <v>831900</v>
          </cell>
          <cell r="U480">
            <v>7175</v>
          </cell>
          <cell r="V480" t="str">
            <v>ENT</v>
          </cell>
          <cell r="W480" t="str">
            <v>CUSTOMER SERVICEENT</v>
          </cell>
          <cell r="AB480" t="str">
            <v>ERR</v>
          </cell>
          <cell r="AC480" t="str">
            <v>ERR</v>
          </cell>
        </row>
        <row r="481">
          <cell r="A481" t="str">
            <v>CUSTOMER SERVICE</v>
          </cell>
          <cell r="B481">
            <v>841100</v>
          </cell>
          <cell r="C481">
            <v>0</v>
          </cell>
          <cell r="D481" t="str">
            <v>RNT</v>
          </cell>
          <cell r="E481" t="str">
            <v>CUSTOMER SERVICERNT</v>
          </cell>
          <cell r="G481" t="str">
            <v>CUSTOMER SERVICE</v>
          </cell>
          <cell r="H481">
            <v>844000</v>
          </cell>
          <cell r="I481">
            <v>64</v>
          </cell>
          <cell r="J481" t="str">
            <v>RNT</v>
          </cell>
          <cell r="K481" t="str">
            <v>CUSTOMER SERVICERNT</v>
          </cell>
          <cell r="O481">
            <v>0</v>
          </cell>
          <cell r="Q481" t="str">
            <v>CUSTOMER SERVICEENT</v>
          </cell>
          <cell r="S481" t="str">
            <v>CUSTOMER SERVICE</v>
          </cell>
          <cell r="T481">
            <v>833000</v>
          </cell>
          <cell r="U481">
            <v>4996</v>
          </cell>
          <cell r="V481" t="str">
            <v>TRA</v>
          </cell>
          <cell r="W481" t="str">
            <v>CUSTOMER SERVICETRA</v>
          </cell>
          <cell r="AB481" t="str">
            <v>ERR</v>
          </cell>
          <cell r="AC481" t="str">
            <v>ERR</v>
          </cell>
        </row>
        <row r="482">
          <cell r="A482" t="str">
            <v>CUSTOMER SERVICE</v>
          </cell>
          <cell r="B482">
            <v>841110</v>
          </cell>
          <cell r="C482">
            <v>0</v>
          </cell>
          <cell r="D482" t="str">
            <v>RNT</v>
          </cell>
          <cell r="E482" t="str">
            <v>CUSTOMER SERVICERNT</v>
          </cell>
          <cell r="G482" t="str">
            <v>CUSTOMER SERVICE</v>
          </cell>
          <cell r="H482">
            <v>847200</v>
          </cell>
          <cell r="I482">
            <v>22344</v>
          </cell>
          <cell r="J482" t="str">
            <v>AST</v>
          </cell>
          <cell r="K482" t="str">
            <v>CUSTOMER SERVICEAST</v>
          </cell>
          <cell r="O482">
            <v>7175</v>
          </cell>
          <cell r="Q482" t="str">
            <v>CUSTOMER SERVICEENT</v>
          </cell>
          <cell r="S482" t="str">
            <v>CUSTOMER SERVICE</v>
          </cell>
          <cell r="T482">
            <v>833010</v>
          </cell>
          <cell r="U482">
            <v>27897</v>
          </cell>
          <cell r="V482" t="str">
            <v>TRA</v>
          </cell>
          <cell r="W482" t="str">
            <v>CUSTOMER SERVICETRA</v>
          </cell>
          <cell r="AB482" t="str">
            <v>ERR</v>
          </cell>
          <cell r="AC482" t="str">
            <v>ERR</v>
          </cell>
        </row>
        <row r="483">
          <cell r="A483" t="str">
            <v>CUSTOMER SERVICE</v>
          </cell>
          <cell r="B483">
            <v>841190</v>
          </cell>
          <cell r="C483">
            <v>0</v>
          </cell>
          <cell r="D483" t="str">
            <v>RNT</v>
          </cell>
          <cell r="E483" t="str">
            <v>CUSTOMER SERVICERNT</v>
          </cell>
          <cell r="G483" t="str">
            <v>CUSTOMER SERVICE</v>
          </cell>
          <cell r="H483">
            <v>847300</v>
          </cell>
          <cell r="I483">
            <v>1400</v>
          </cell>
          <cell r="J483" t="str">
            <v>AST</v>
          </cell>
          <cell r="K483" t="str">
            <v>CUSTOMER SERVICEAST</v>
          </cell>
          <cell r="O483">
            <v>4996</v>
          </cell>
          <cell r="Q483" t="str">
            <v>CUSTOMER SERVICETRA</v>
          </cell>
          <cell r="S483" t="str">
            <v>CUSTOMER SERVICE</v>
          </cell>
          <cell r="T483">
            <v>833020</v>
          </cell>
          <cell r="U483">
            <v>0</v>
          </cell>
          <cell r="V483" t="str">
            <v>TRA</v>
          </cell>
          <cell r="W483" t="str">
            <v>CUSTOMER SERVICETRA</v>
          </cell>
          <cell r="AB483" t="str">
            <v>ERR</v>
          </cell>
          <cell r="AC483" t="str">
            <v>ERR</v>
          </cell>
        </row>
        <row r="484">
          <cell r="A484" t="str">
            <v>CUSTOMER SERVICE</v>
          </cell>
          <cell r="B484">
            <v>841220</v>
          </cell>
          <cell r="C484">
            <v>0</v>
          </cell>
          <cell r="D484" t="str">
            <v>RNT</v>
          </cell>
          <cell r="E484" t="str">
            <v>CUSTOMER SERVICERNT</v>
          </cell>
          <cell r="G484" t="str">
            <v>CUSTOMER SERVICE</v>
          </cell>
          <cell r="H484">
            <v>847500</v>
          </cell>
          <cell r="I484">
            <v>0</v>
          </cell>
          <cell r="J484" t="str">
            <v>AST</v>
          </cell>
          <cell r="K484" t="str">
            <v>CUSTOMER SERVICEAST</v>
          </cell>
          <cell r="O484">
            <v>27897</v>
          </cell>
          <cell r="Q484" t="str">
            <v>CUSTOMER SERVICETRA</v>
          </cell>
          <cell r="S484" t="str">
            <v>CUSTOMER SERVICE</v>
          </cell>
          <cell r="T484">
            <v>833250</v>
          </cell>
          <cell r="U484">
            <v>7900</v>
          </cell>
          <cell r="V484" t="str">
            <v>TRA</v>
          </cell>
          <cell r="W484" t="str">
            <v>CUSTOMER SERVICETRA</v>
          </cell>
          <cell r="AB484" t="str">
            <v>ERR</v>
          </cell>
          <cell r="AC484" t="str">
            <v>ERR</v>
          </cell>
        </row>
        <row r="485">
          <cell r="A485" t="str">
            <v>CUSTOMER SERVICE</v>
          </cell>
          <cell r="B485">
            <v>841300</v>
          </cell>
          <cell r="C485">
            <v>882.86</v>
          </cell>
          <cell r="D485" t="str">
            <v>AST</v>
          </cell>
          <cell r="E485" t="str">
            <v>CUSTOMER SERVICEAST</v>
          </cell>
          <cell r="G485" t="str">
            <v>CUSTOMER SERVICE</v>
          </cell>
          <cell r="H485">
            <v>848200</v>
          </cell>
          <cell r="I485">
            <v>0</v>
          </cell>
          <cell r="J485" t="str">
            <v>AST</v>
          </cell>
          <cell r="K485" t="str">
            <v>CUSTOMER SERVICEAST</v>
          </cell>
          <cell r="O485">
            <v>0</v>
          </cell>
          <cell r="Q485" t="str">
            <v>CUSTOMER SERVICETRA</v>
          </cell>
          <cell r="S485" t="str">
            <v>CUSTOMER SERVICE</v>
          </cell>
          <cell r="T485">
            <v>833500</v>
          </cell>
          <cell r="U485">
            <v>25576</v>
          </cell>
          <cell r="V485" t="str">
            <v>TRA</v>
          </cell>
          <cell r="W485" t="str">
            <v>CUSTOMER SERVICETRA</v>
          </cell>
          <cell r="AB485" t="str">
            <v>ERR</v>
          </cell>
          <cell r="AC485" t="str">
            <v>ERR</v>
          </cell>
        </row>
        <row r="486">
          <cell r="A486" t="str">
            <v>CUSTOMER SERVICE</v>
          </cell>
          <cell r="B486">
            <v>841310</v>
          </cell>
          <cell r="C486">
            <v>0</v>
          </cell>
          <cell r="D486" t="str">
            <v>AST</v>
          </cell>
          <cell r="E486" t="str">
            <v>CUSTOMER SERVICEAST</v>
          </cell>
          <cell r="G486" t="str">
            <v>CUSTOMER SERVICE</v>
          </cell>
          <cell r="H486">
            <v>848400</v>
          </cell>
          <cell r="I486">
            <v>0</v>
          </cell>
          <cell r="J486" t="str">
            <v>AST</v>
          </cell>
          <cell r="K486" t="str">
            <v>CUSTOMER SERVICEAST</v>
          </cell>
          <cell r="O486">
            <v>7900</v>
          </cell>
          <cell r="Q486" t="str">
            <v>CUSTOMER SERVICETRA</v>
          </cell>
          <cell r="S486" t="str">
            <v>CUSTOMER SERVICE</v>
          </cell>
          <cell r="T486">
            <v>833510</v>
          </cell>
          <cell r="U486">
            <v>14052</v>
          </cell>
          <cell r="V486" t="str">
            <v>TRA</v>
          </cell>
          <cell r="W486" t="str">
            <v>CUSTOMER SERVICETRA</v>
          </cell>
          <cell r="AB486" t="str">
            <v>ERR</v>
          </cell>
          <cell r="AC486" t="str">
            <v>ERR</v>
          </cell>
        </row>
        <row r="487">
          <cell r="A487" t="str">
            <v>CUSTOMER SERVICE</v>
          </cell>
          <cell r="B487">
            <v>842200</v>
          </cell>
          <cell r="C487">
            <v>21086.3</v>
          </cell>
          <cell r="D487" t="str">
            <v>AST</v>
          </cell>
          <cell r="E487" t="str">
            <v>CUSTOMER SERVICEAST</v>
          </cell>
          <cell r="G487" t="str">
            <v>CUSTOMER SERVICE</v>
          </cell>
          <cell r="H487">
            <v>849000</v>
          </cell>
          <cell r="I487">
            <v>232</v>
          </cell>
          <cell r="J487" t="str">
            <v>AST</v>
          </cell>
          <cell r="K487" t="str">
            <v>CUSTOMER SERVICEAST</v>
          </cell>
          <cell r="O487">
            <v>25576</v>
          </cell>
          <cell r="Q487" t="str">
            <v>CUSTOMER SERVICETRA</v>
          </cell>
          <cell r="S487" t="str">
            <v>CUSTOMER SERVICE</v>
          </cell>
          <cell r="T487">
            <v>834710</v>
          </cell>
          <cell r="U487">
            <v>0</v>
          </cell>
          <cell r="V487" t="str">
            <v>TRA</v>
          </cell>
          <cell r="W487" t="str">
            <v>CUSTOMER SERVICETRA</v>
          </cell>
          <cell r="AB487" t="str">
            <v>ERR</v>
          </cell>
          <cell r="AC487" t="str">
            <v>ERR</v>
          </cell>
        </row>
        <row r="488">
          <cell r="A488" t="str">
            <v>CUSTOMER SERVICE</v>
          </cell>
          <cell r="B488">
            <v>842300</v>
          </cell>
          <cell r="C488">
            <v>5798.47</v>
          </cell>
          <cell r="D488" t="str">
            <v>AST</v>
          </cell>
          <cell r="E488" t="str">
            <v>CUSTOMER SERVICEAST</v>
          </cell>
          <cell r="G488" t="str">
            <v>CUSTOMER SERVICE</v>
          </cell>
          <cell r="H488">
            <v>851500</v>
          </cell>
          <cell r="I488">
            <v>0</v>
          </cell>
          <cell r="J488" t="str">
            <v>ADV</v>
          </cell>
          <cell r="K488" t="str">
            <v>CUSTOMER SERVICEADV</v>
          </cell>
          <cell r="O488">
            <v>14052</v>
          </cell>
          <cell r="Q488" t="str">
            <v>CUSTOMER SERVICETRA</v>
          </cell>
          <cell r="S488" t="str">
            <v>CUSTOMER SERVICE</v>
          </cell>
          <cell r="T488">
            <v>837000</v>
          </cell>
          <cell r="U488">
            <v>0</v>
          </cell>
          <cell r="V488" t="str">
            <v>SON</v>
          </cell>
          <cell r="W488" t="str">
            <v>CUSTOMER SERVICESON</v>
          </cell>
          <cell r="AB488" t="str">
            <v>ERR</v>
          </cell>
          <cell r="AC488" t="str">
            <v>ERR</v>
          </cell>
        </row>
        <row r="489">
          <cell r="A489" t="str">
            <v>CUSTOMER SERVICE</v>
          </cell>
          <cell r="B489">
            <v>842500</v>
          </cell>
          <cell r="C489">
            <v>197.32</v>
          </cell>
          <cell r="D489" t="str">
            <v>RNT</v>
          </cell>
          <cell r="E489" t="str">
            <v>CUSTOMER SERVICERNT</v>
          </cell>
          <cell r="G489" t="str">
            <v>CUSTOMER SERVICE</v>
          </cell>
          <cell r="H489">
            <v>852000</v>
          </cell>
          <cell r="I489">
            <v>0</v>
          </cell>
          <cell r="J489" t="str">
            <v>ADV</v>
          </cell>
          <cell r="K489" t="str">
            <v>CUSTOMER SERVICEADV</v>
          </cell>
          <cell r="O489">
            <v>0</v>
          </cell>
          <cell r="Q489" t="str">
            <v>CUSTOMER SERVICETRA</v>
          </cell>
          <cell r="S489" t="str">
            <v>CUSTOMER SERVICE</v>
          </cell>
          <cell r="T489">
            <v>839010</v>
          </cell>
          <cell r="U489">
            <v>0</v>
          </cell>
          <cell r="V489" t="str">
            <v>SON</v>
          </cell>
          <cell r="W489" t="str">
            <v>CUSTOMER SERVICESON</v>
          </cell>
          <cell r="AB489" t="str">
            <v>ERR</v>
          </cell>
          <cell r="AC489" t="str">
            <v>ERR</v>
          </cell>
        </row>
        <row r="490">
          <cell r="A490" t="str">
            <v>CUSTOMER SERVICE</v>
          </cell>
          <cell r="B490">
            <v>843110</v>
          </cell>
          <cell r="C490">
            <v>0</v>
          </cell>
          <cell r="D490" t="str">
            <v>RNT</v>
          </cell>
          <cell r="E490" t="str">
            <v>CUSTOMER SERVICERNT</v>
          </cell>
          <cell r="G490" t="str">
            <v>CUSTOMER SERVICE</v>
          </cell>
          <cell r="H490">
            <v>852100</v>
          </cell>
          <cell r="I490">
            <v>0</v>
          </cell>
          <cell r="J490" t="str">
            <v>ADV</v>
          </cell>
          <cell r="K490" t="str">
            <v>CUSTOMER SERVICEADV</v>
          </cell>
          <cell r="O490">
            <v>0</v>
          </cell>
          <cell r="Q490" t="str">
            <v>CUSTOMER SERVICESON</v>
          </cell>
          <cell r="S490" t="str">
            <v>CUSTOMER SERVICE</v>
          </cell>
          <cell r="T490">
            <v>839020</v>
          </cell>
          <cell r="U490">
            <v>1000</v>
          </cell>
          <cell r="V490" t="str">
            <v>SON</v>
          </cell>
          <cell r="W490" t="str">
            <v>CUSTOMER SERVICESON</v>
          </cell>
          <cell r="AB490" t="str">
            <v>ERR</v>
          </cell>
          <cell r="AC490" t="str">
            <v>ERR</v>
          </cell>
        </row>
        <row r="491">
          <cell r="A491" t="str">
            <v>CUSTOMER SERVICE</v>
          </cell>
          <cell r="B491">
            <v>843210</v>
          </cell>
          <cell r="C491">
            <v>0</v>
          </cell>
          <cell r="D491" t="str">
            <v>RNT</v>
          </cell>
          <cell r="E491" t="str">
            <v>CUSTOMER SERVICERNT</v>
          </cell>
          <cell r="G491" t="str">
            <v>CUSTOMER SERVICE</v>
          </cell>
          <cell r="H491">
            <v>852400</v>
          </cell>
          <cell r="I491">
            <v>0</v>
          </cell>
          <cell r="J491" t="str">
            <v>ADV</v>
          </cell>
          <cell r="K491" t="str">
            <v>CUSTOMER SERVICEADV</v>
          </cell>
          <cell r="O491">
            <v>0</v>
          </cell>
          <cell r="Q491" t="str">
            <v>CUSTOMER SERVICESON</v>
          </cell>
          <cell r="S491" t="str">
            <v>CUSTOMER SERVICE</v>
          </cell>
          <cell r="T491">
            <v>839030</v>
          </cell>
          <cell r="U491">
            <v>0</v>
          </cell>
          <cell r="V491" t="str">
            <v>SON</v>
          </cell>
          <cell r="W491" t="str">
            <v>CUSTOMER SERVICESON</v>
          </cell>
          <cell r="AB491" t="str">
            <v>ERR</v>
          </cell>
          <cell r="AC491" t="str">
            <v>ERR</v>
          </cell>
        </row>
        <row r="492">
          <cell r="A492" t="str">
            <v>CUSTOMER SERVICE</v>
          </cell>
          <cell r="B492">
            <v>843410</v>
          </cell>
          <cell r="C492">
            <v>352.2</v>
          </cell>
          <cell r="D492" t="str">
            <v>RNN</v>
          </cell>
          <cell r="E492" t="str">
            <v>CUSTOMER SERVICERNN</v>
          </cell>
          <cell r="G492" t="str">
            <v>CUSTOMER SERVICE</v>
          </cell>
          <cell r="H492">
            <v>852500</v>
          </cell>
          <cell r="I492">
            <v>0</v>
          </cell>
          <cell r="J492" t="str">
            <v>ADV</v>
          </cell>
          <cell r="K492" t="str">
            <v>CUSTOMER SERVICEADV</v>
          </cell>
          <cell r="O492">
            <v>1000</v>
          </cell>
          <cell r="Q492" t="str">
            <v>CUSTOMER SERVICESON</v>
          </cell>
          <cell r="S492" t="str">
            <v>CUSTOMER SERVICE</v>
          </cell>
          <cell r="T492">
            <v>839040</v>
          </cell>
          <cell r="U492">
            <v>1000</v>
          </cell>
          <cell r="V492" t="str">
            <v>SON</v>
          </cell>
          <cell r="W492" t="str">
            <v>CUSTOMER SERVICESON</v>
          </cell>
          <cell r="AB492" t="str">
            <v>ERR</v>
          </cell>
          <cell r="AC492" t="str">
            <v>ERR</v>
          </cell>
        </row>
        <row r="493">
          <cell r="A493" t="str">
            <v>CUSTOMER SERVICE</v>
          </cell>
          <cell r="B493">
            <v>843500</v>
          </cell>
          <cell r="C493">
            <v>0</v>
          </cell>
          <cell r="D493" t="str">
            <v>RNT</v>
          </cell>
          <cell r="E493" t="str">
            <v>CUSTOMER SERVICERNT</v>
          </cell>
          <cell r="G493" t="str">
            <v>CUSTOMER SERVICE</v>
          </cell>
          <cell r="H493">
            <v>853010</v>
          </cell>
          <cell r="I493">
            <v>0</v>
          </cell>
          <cell r="J493" t="str">
            <v>ADV</v>
          </cell>
          <cell r="K493" t="str">
            <v>CUSTOMER SERVICEADV</v>
          </cell>
          <cell r="O493">
            <v>0</v>
          </cell>
          <cell r="Q493" t="str">
            <v>CUSTOMER SERVICESON</v>
          </cell>
          <cell r="S493" t="str">
            <v>CUSTOMER SERVICE</v>
          </cell>
          <cell r="T493">
            <v>839050</v>
          </cell>
          <cell r="U493">
            <v>0</v>
          </cell>
          <cell r="V493" t="str">
            <v>SON</v>
          </cell>
          <cell r="W493" t="str">
            <v>CUSTOMER SERVICESON</v>
          </cell>
          <cell r="AB493" t="str">
            <v>ERR</v>
          </cell>
          <cell r="AC493" t="str">
            <v>ERR</v>
          </cell>
        </row>
        <row r="494">
          <cell r="A494" t="str">
            <v>CUSTOMER SERVICE</v>
          </cell>
          <cell r="B494">
            <v>843600</v>
          </cell>
          <cell r="C494">
            <v>3188.61</v>
          </cell>
          <cell r="D494" t="str">
            <v>RNT</v>
          </cell>
          <cell r="E494" t="str">
            <v>CUSTOMER SERVICERNT</v>
          </cell>
          <cell r="G494" t="str">
            <v>CUSTOMER SERVICE</v>
          </cell>
          <cell r="H494">
            <v>854000</v>
          </cell>
          <cell r="I494">
            <v>0</v>
          </cell>
          <cell r="J494" t="str">
            <v>ADV</v>
          </cell>
          <cell r="K494" t="str">
            <v>CUSTOMER SERVICEADV</v>
          </cell>
          <cell r="O494">
            <v>1000</v>
          </cell>
          <cell r="Q494" t="str">
            <v>CUSTOMER SERVICESON</v>
          </cell>
          <cell r="S494" t="str">
            <v>CUSTOMER SERVICE</v>
          </cell>
          <cell r="T494">
            <v>839070</v>
          </cell>
          <cell r="U494">
            <v>0</v>
          </cell>
          <cell r="V494" t="str">
            <v>SON</v>
          </cell>
          <cell r="W494" t="str">
            <v>CUSTOMER SERVICESON</v>
          </cell>
          <cell r="AB494" t="str">
            <v>ERR</v>
          </cell>
          <cell r="AC494" t="str">
            <v>ERR</v>
          </cell>
        </row>
        <row r="495">
          <cell r="A495" t="str">
            <v>CUSTOMER SERVICE</v>
          </cell>
          <cell r="B495">
            <v>843640</v>
          </cell>
          <cell r="C495">
            <v>456.18</v>
          </cell>
          <cell r="D495" t="str">
            <v>AST</v>
          </cell>
          <cell r="E495" t="str">
            <v>CUSTOMER SERVICEAST</v>
          </cell>
          <cell r="G495" t="str">
            <v>CUSTOMER SERVICE</v>
          </cell>
          <cell r="H495">
            <v>855005</v>
          </cell>
          <cell r="I495">
            <v>0</v>
          </cell>
          <cell r="J495" t="str">
            <v>ADV</v>
          </cell>
          <cell r="K495" t="str">
            <v>CUSTOMER SERVICEADV</v>
          </cell>
          <cell r="O495">
            <v>0</v>
          </cell>
          <cell r="Q495" t="str">
            <v>CUSTOMER SERVICESON</v>
          </cell>
          <cell r="S495" t="str">
            <v>CUSTOMER SERVICE</v>
          </cell>
          <cell r="T495">
            <v>839090</v>
          </cell>
          <cell r="U495">
            <v>7176</v>
          </cell>
          <cell r="V495" t="str">
            <v>SON</v>
          </cell>
          <cell r="W495" t="str">
            <v>CUSTOMER SERVICESON</v>
          </cell>
          <cell r="AB495" t="str">
            <v>ERR</v>
          </cell>
          <cell r="AC495" t="str">
            <v>ERR</v>
          </cell>
        </row>
        <row r="496">
          <cell r="A496" t="str">
            <v>CUSTOMER SERVICE</v>
          </cell>
          <cell r="B496">
            <v>843710</v>
          </cell>
          <cell r="C496">
            <v>0</v>
          </cell>
          <cell r="D496" t="str">
            <v>RNT</v>
          </cell>
          <cell r="E496" t="str">
            <v>CUSTOMER SERVICERNT</v>
          </cell>
          <cell r="G496" t="str">
            <v>CUSTOMER SERVICE</v>
          </cell>
          <cell r="H496">
            <v>861090</v>
          </cell>
          <cell r="I496">
            <v>0</v>
          </cell>
          <cell r="J496" t="str">
            <v>IT</v>
          </cell>
          <cell r="K496" t="str">
            <v>CUSTOMER SERVICEIT</v>
          </cell>
          <cell r="O496">
            <v>0</v>
          </cell>
          <cell r="Q496" t="str">
            <v>CUSTOMER SERVICESON</v>
          </cell>
          <cell r="S496" t="str">
            <v>CUSTOMER SERVICE</v>
          </cell>
          <cell r="T496">
            <v>841100</v>
          </cell>
          <cell r="U496">
            <v>0</v>
          </cell>
          <cell r="V496" t="str">
            <v>RNT</v>
          </cell>
          <cell r="W496" t="str">
            <v>CUSTOMER SERVICERNT</v>
          </cell>
          <cell r="AB496" t="str">
            <v>ERR</v>
          </cell>
          <cell r="AC496" t="str">
            <v>ERR</v>
          </cell>
        </row>
        <row r="497">
          <cell r="A497" t="str">
            <v>CUSTOMER SERVICE</v>
          </cell>
          <cell r="B497">
            <v>843810</v>
          </cell>
          <cell r="C497">
            <v>4090.56</v>
          </cell>
          <cell r="D497" t="str">
            <v>RNT</v>
          </cell>
          <cell r="E497" t="str">
            <v>CUSTOMER SERVICERNT</v>
          </cell>
          <cell r="G497" t="str">
            <v>CUSTOMER SERVICE</v>
          </cell>
          <cell r="H497">
            <v>862060</v>
          </cell>
          <cell r="I497">
            <v>84548</v>
          </cell>
          <cell r="J497" t="str">
            <v>IT</v>
          </cell>
          <cell r="K497" t="str">
            <v>CUSTOMER SERVICEIT</v>
          </cell>
          <cell r="O497">
            <v>7176</v>
          </cell>
          <cell r="Q497" t="str">
            <v>CUSTOMER SERVICESON</v>
          </cell>
          <cell r="S497" t="str">
            <v>CUSTOMER SERVICE</v>
          </cell>
          <cell r="T497">
            <v>841110</v>
          </cell>
          <cell r="U497">
            <v>0</v>
          </cell>
          <cell r="V497" t="str">
            <v>RNT</v>
          </cell>
          <cell r="W497" t="str">
            <v>CUSTOMER SERVICERNT</v>
          </cell>
          <cell r="AB497" t="str">
            <v>ERR</v>
          </cell>
          <cell r="AC497" t="str">
            <v>ERR</v>
          </cell>
        </row>
        <row r="498">
          <cell r="A498" t="str">
            <v>CUSTOMER SERVICE</v>
          </cell>
          <cell r="B498">
            <v>844000</v>
          </cell>
          <cell r="C498">
            <v>1260</v>
          </cell>
          <cell r="D498" t="str">
            <v>RNT</v>
          </cell>
          <cell r="E498" t="str">
            <v>CUSTOMER SERVICERNT</v>
          </cell>
          <cell r="G498" t="str">
            <v>CUSTOMER SERVICE</v>
          </cell>
          <cell r="H498">
            <v>862070</v>
          </cell>
          <cell r="I498">
            <v>0</v>
          </cell>
          <cell r="J498" t="str">
            <v>IT</v>
          </cell>
          <cell r="K498" t="str">
            <v>CUSTOMER SERVICEIT</v>
          </cell>
          <cell r="O498">
            <v>0</v>
          </cell>
          <cell r="Q498" t="str">
            <v>CUSTOMER SERVICERNT</v>
          </cell>
          <cell r="S498" t="str">
            <v>CUSTOMER SERVICE</v>
          </cell>
          <cell r="T498">
            <v>841190</v>
          </cell>
          <cell r="U498">
            <v>0</v>
          </cell>
          <cell r="V498" t="str">
            <v>RNT</v>
          </cell>
          <cell r="W498" t="str">
            <v>CUSTOMER SERVICERNT</v>
          </cell>
          <cell r="AB498" t="str">
            <v>ERR</v>
          </cell>
          <cell r="AC498" t="str">
            <v>ERR</v>
          </cell>
        </row>
        <row r="499">
          <cell r="A499" t="str">
            <v>CUSTOMER SERVICE</v>
          </cell>
          <cell r="B499">
            <v>847200</v>
          </cell>
          <cell r="C499">
            <v>15770.88</v>
          </cell>
          <cell r="D499" t="str">
            <v>AST</v>
          </cell>
          <cell r="E499" t="str">
            <v>CUSTOMER SERVICEAST</v>
          </cell>
          <cell r="G499" t="str">
            <v>CUSTOMER SERVICE</v>
          </cell>
          <cell r="H499">
            <v>863450</v>
          </cell>
          <cell r="I499">
            <v>0</v>
          </cell>
          <cell r="J499" t="str">
            <v>IT</v>
          </cell>
          <cell r="K499" t="str">
            <v>CUSTOMER SERVICEIT</v>
          </cell>
          <cell r="O499">
            <v>0</v>
          </cell>
          <cell r="Q499" t="str">
            <v>CUSTOMER SERVICERNT</v>
          </cell>
          <cell r="S499" t="str">
            <v>CUSTOMER SERVICE</v>
          </cell>
          <cell r="T499">
            <v>841300</v>
          </cell>
          <cell r="U499">
            <v>2460</v>
          </cell>
          <cell r="V499" t="str">
            <v>AST</v>
          </cell>
          <cell r="W499" t="str">
            <v>CUSTOMER SERVICEAST</v>
          </cell>
          <cell r="AB499" t="str">
            <v>ERR</v>
          </cell>
          <cell r="AC499" t="str">
            <v>ERR</v>
          </cell>
        </row>
        <row r="500">
          <cell r="A500" t="str">
            <v>CUSTOMER SERVICE</v>
          </cell>
          <cell r="B500">
            <v>847300</v>
          </cell>
          <cell r="C500">
            <v>1104.0899999999999</v>
          </cell>
          <cell r="D500" t="str">
            <v>AST</v>
          </cell>
          <cell r="E500" t="str">
            <v>CUSTOMER SERVICEAST</v>
          </cell>
          <cell r="G500" t="str">
            <v>CUSTOMER SERVICE</v>
          </cell>
          <cell r="H500">
            <v>863500</v>
          </cell>
          <cell r="I500">
            <v>0</v>
          </cell>
          <cell r="J500" t="str">
            <v>IT</v>
          </cell>
          <cell r="K500" t="str">
            <v>CUSTOMER SERVICEIT</v>
          </cell>
          <cell r="O500">
            <v>0</v>
          </cell>
          <cell r="Q500" t="str">
            <v>CUSTOMER SERVICERNT</v>
          </cell>
          <cell r="S500" t="str">
            <v>CUSTOMER SERVICE</v>
          </cell>
          <cell r="T500">
            <v>842200</v>
          </cell>
          <cell r="U500">
            <v>153556</v>
          </cell>
          <cell r="V500" t="str">
            <v>AST</v>
          </cell>
          <cell r="W500" t="str">
            <v>CUSTOMER SERVICEAST</v>
          </cell>
          <cell r="AB500" t="str">
            <v>ERR</v>
          </cell>
          <cell r="AC500" t="str">
            <v>ERR</v>
          </cell>
        </row>
        <row r="501">
          <cell r="A501" t="str">
            <v>CUSTOMER SERVICE</v>
          </cell>
          <cell r="B501">
            <v>847500</v>
          </cell>
          <cell r="C501">
            <v>38.32</v>
          </cell>
          <cell r="D501" t="str">
            <v>AST</v>
          </cell>
          <cell r="E501" t="str">
            <v>CUSTOMER SERVICEAST</v>
          </cell>
          <cell r="G501" t="str">
            <v>CUSTOMER SERVICE</v>
          </cell>
          <cell r="H501">
            <v>863660</v>
          </cell>
          <cell r="I501">
            <v>0</v>
          </cell>
          <cell r="J501" t="str">
            <v>IT</v>
          </cell>
          <cell r="K501" t="str">
            <v>CUSTOMER SERVICEIT</v>
          </cell>
          <cell r="O501">
            <v>2460</v>
          </cell>
          <cell r="Q501" t="str">
            <v>CUSTOMER SERVICEAST</v>
          </cell>
          <cell r="S501" t="str">
            <v>CUSTOMER SERVICE</v>
          </cell>
          <cell r="T501">
            <v>842300</v>
          </cell>
          <cell r="U501">
            <v>33948</v>
          </cell>
          <cell r="V501" t="str">
            <v>AST</v>
          </cell>
          <cell r="W501" t="str">
            <v>CUSTOMER SERVICEAST</v>
          </cell>
          <cell r="AB501" t="str">
            <v>ERR</v>
          </cell>
          <cell r="AC501" t="str">
            <v>ERR</v>
          </cell>
        </row>
        <row r="502">
          <cell r="A502" t="str">
            <v>CUSTOMER SERVICE</v>
          </cell>
          <cell r="B502">
            <v>848000</v>
          </cell>
          <cell r="C502">
            <v>0</v>
          </cell>
          <cell r="D502" t="str">
            <v>AST</v>
          </cell>
          <cell r="E502" t="str">
            <v>CUSTOMER SERVICEAST</v>
          </cell>
          <cell r="G502" t="str">
            <v>CUSTOMER SERVICE</v>
          </cell>
          <cell r="H502">
            <v>863700</v>
          </cell>
          <cell r="I502">
            <v>0</v>
          </cell>
          <cell r="J502" t="str">
            <v>IT</v>
          </cell>
          <cell r="K502" t="str">
            <v>CUSTOMER SERVICEIT</v>
          </cell>
          <cell r="O502">
            <v>153556</v>
          </cell>
          <cell r="Q502" t="str">
            <v>CUSTOMER SERVICEAST</v>
          </cell>
          <cell r="S502" t="str">
            <v>CUSTOMER SERVICE</v>
          </cell>
          <cell r="T502">
            <v>842500</v>
          </cell>
          <cell r="U502">
            <v>0</v>
          </cell>
          <cell r="V502" t="str">
            <v>RNT</v>
          </cell>
          <cell r="W502" t="str">
            <v>CUSTOMER SERVICERNT</v>
          </cell>
          <cell r="AB502" t="str">
            <v>ERR</v>
          </cell>
          <cell r="AC502" t="str">
            <v>ERR</v>
          </cell>
        </row>
        <row r="503">
          <cell r="A503" t="str">
            <v>CUSTOMER SERVICE</v>
          </cell>
          <cell r="B503">
            <v>848200</v>
          </cell>
          <cell r="C503">
            <v>0</v>
          </cell>
          <cell r="D503" t="str">
            <v>AST</v>
          </cell>
          <cell r="E503" t="str">
            <v>CUSTOMER SERVICEAST</v>
          </cell>
          <cell r="G503" t="str">
            <v>CUSTOMER SERVICE</v>
          </cell>
          <cell r="H503">
            <v>863710</v>
          </cell>
          <cell r="I503">
            <v>0</v>
          </cell>
          <cell r="J503" t="str">
            <v>IT</v>
          </cell>
          <cell r="K503" t="str">
            <v>CUSTOMER SERVICEIT</v>
          </cell>
          <cell r="O503">
            <v>33948</v>
          </cell>
          <cell r="Q503" t="str">
            <v>CUSTOMER SERVICEAST</v>
          </cell>
          <cell r="S503" t="str">
            <v>CUSTOMER SERVICE</v>
          </cell>
          <cell r="T503">
            <v>843110</v>
          </cell>
          <cell r="U503">
            <v>0</v>
          </cell>
          <cell r="V503" t="str">
            <v>RNT</v>
          </cell>
          <cell r="W503" t="str">
            <v>CUSTOMER SERVICERNT</v>
          </cell>
          <cell r="AB503" t="str">
            <v>ERR</v>
          </cell>
          <cell r="AC503" t="str">
            <v>ERR</v>
          </cell>
        </row>
        <row r="504">
          <cell r="A504" t="str">
            <v>CUSTOMER SERVICE</v>
          </cell>
          <cell r="B504">
            <v>848220</v>
          </cell>
          <cell r="C504">
            <v>0</v>
          </cell>
          <cell r="D504" t="str">
            <v>AST</v>
          </cell>
          <cell r="E504" t="str">
            <v>CUSTOMER SERVICEAST</v>
          </cell>
          <cell r="G504" t="str">
            <v>CUSTOMER SERVICE</v>
          </cell>
          <cell r="H504">
            <v>863900</v>
          </cell>
          <cell r="I504">
            <v>0</v>
          </cell>
          <cell r="J504" t="str">
            <v>IT</v>
          </cell>
          <cell r="K504" t="str">
            <v>CUSTOMER SERVICEIT</v>
          </cell>
          <cell r="O504">
            <v>0</v>
          </cell>
          <cell r="Q504" t="str">
            <v>CUSTOMER SERVICERNT</v>
          </cell>
          <cell r="S504" t="str">
            <v>CUSTOMER SERVICE</v>
          </cell>
          <cell r="T504">
            <v>843210</v>
          </cell>
          <cell r="U504">
            <v>0</v>
          </cell>
          <cell r="V504" t="str">
            <v>RNT</v>
          </cell>
          <cell r="W504" t="str">
            <v>CUSTOMER SERVICERNT</v>
          </cell>
          <cell r="AB504" t="str">
            <v>ERR</v>
          </cell>
          <cell r="AC504" t="str">
            <v>ERR</v>
          </cell>
        </row>
        <row r="505">
          <cell r="A505" t="str">
            <v>CUSTOMER SERVICE</v>
          </cell>
          <cell r="B505">
            <v>848300</v>
          </cell>
          <cell r="C505">
            <v>0</v>
          </cell>
          <cell r="D505" t="str">
            <v>AST</v>
          </cell>
          <cell r="E505" t="str">
            <v>CUSTOMER SERVICEAST</v>
          </cell>
          <cell r="G505" t="str">
            <v>CUSTOMER SERVICE</v>
          </cell>
          <cell r="H505">
            <v>866110</v>
          </cell>
          <cell r="I505">
            <v>32000</v>
          </cell>
          <cell r="J505" t="str">
            <v>COM</v>
          </cell>
          <cell r="K505" t="str">
            <v>CUSTOMER SERVICECOM</v>
          </cell>
          <cell r="O505">
            <v>0</v>
          </cell>
          <cell r="Q505" t="str">
            <v>CUSTOMER SERVICERNT</v>
          </cell>
          <cell r="S505" t="str">
            <v>CUSTOMER SERVICE</v>
          </cell>
          <cell r="T505">
            <v>843410</v>
          </cell>
          <cell r="U505">
            <v>13077</v>
          </cell>
          <cell r="V505" t="str">
            <v>RNN</v>
          </cell>
          <cell r="W505" t="str">
            <v>CUSTOMER SERVICERNN</v>
          </cell>
          <cell r="AB505" t="str">
            <v>ERR</v>
          </cell>
          <cell r="AC505" t="str">
            <v>ERR</v>
          </cell>
        </row>
        <row r="506">
          <cell r="A506" t="str">
            <v>CUSTOMER SERVICE</v>
          </cell>
          <cell r="B506">
            <v>849000</v>
          </cell>
          <cell r="C506">
            <v>2713.01</v>
          </cell>
          <cell r="D506" t="str">
            <v>AST</v>
          </cell>
          <cell r="E506" t="str">
            <v>CUSTOMER SERVICEAST</v>
          </cell>
          <cell r="G506" t="str">
            <v>CUSTOMER SERVICE</v>
          </cell>
          <cell r="H506">
            <v>866120</v>
          </cell>
          <cell r="I506">
            <v>240324</v>
          </cell>
          <cell r="J506" t="str">
            <v>COM</v>
          </cell>
          <cell r="K506" t="str">
            <v>CUSTOMER SERVICECOM</v>
          </cell>
          <cell r="O506">
            <v>0</v>
          </cell>
          <cell r="Q506" t="str">
            <v>CUSTOMER SERVICERNT</v>
          </cell>
          <cell r="S506" t="str">
            <v>CUSTOMER SERVICE</v>
          </cell>
          <cell r="T506">
            <v>843500</v>
          </cell>
          <cell r="U506">
            <v>0</v>
          </cell>
          <cell r="V506" t="str">
            <v>RNT</v>
          </cell>
          <cell r="W506" t="str">
            <v>CUSTOMER SERVICERNT</v>
          </cell>
          <cell r="AB506" t="str">
            <v>ERR</v>
          </cell>
          <cell r="AC506" t="str">
            <v>ERR</v>
          </cell>
        </row>
        <row r="507">
          <cell r="A507" t="str">
            <v>CUSTOMER SERVICE</v>
          </cell>
          <cell r="B507">
            <v>851000</v>
          </cell>
          <cell r="C507">
            <v>0</v>
          </cell>
          <cell r="D507" t="str">
            <v>ADV</v>
          </cell>
          <cell r="E507" t="str">
            <v>CUSTOMER SERVICEADV</v>
          </cell>
          <cell r="G507" t="str">
            <v>CUSTOMER SERVICE</v>
          </cell>
          <cell r="H507">
            <v>866420</v>
          </cell>
          <cell r="I507">
            <v>0</v>
          </cell>
          <cell r="J507" t="str">
            <v>NMC</v>
          </cell>
          <cell r="K507" t="str">
            <v>CUSTOMER SERVICENMC</v>
          </cell>
          <cell r="O507">
            <v>13077</v>
          </cell>
          <cell r="Q507" t="str">
            <v>CUSTOMER SERVICERNN</v>
          </cell>
          <cell r="S507" t="str">
            <v>CUSTOMER SERVICE</v>
          </cell>
          <cell r="T507">
            <v>843600</v>
          </cell>
          <cell r="U507">
            <v>500</v>
          </cell>
          <cell r="V507" t="str">
            <v>RNT</v>
          </cell>
          <cell r="W507" t="str">
            <v>CUSTOMER SERVICERNT</v>
          </cell>
          <cell r="AB507" t="str">
            <v>ERR</v>
          </cell>
          <cell r="AC507" t="str">
            <v>ERR</v>
          </cell>
        </row>
        <row r="508">
          <cell r="A508" t="str">
            <v>CUSTOMER SERVICE</v>
          </cell>
          <cell r="B508">
            <v>851500</v>
          </cell>
          <cell r="C508">
            <v>0</v>
          </cell>
          <cell r="D508" t="str">
            <v>ADV</v>
          </cell>
          <cell r="E508" t="str">
            <v>CUSTOMER SERVICEADV</v>
          </cell>
          <cell r="G508" t="str">
            <v>CUSTOMER SERVICE</v>
          </cell>
          <cell r="H508">
            <v>866600</v>
          </cell>
          <cell r="I508">
            <v>0</v>
          </cell>
          <cell r="J508" t="str">
            <v>ICH</v>
          </cell>
          <cell r="K508" t="str">
            <v>CUSTOMER SERVICEICH</v>
          </cell>
          <cell r="O508">
            <v>0</v>
          </cell>
          <cell r="Q508" t="str">
            <v>CUSTOMER SERVICERNT</v>
          </cell>
          <cell r="S508" t="str">
            <v>CUSTOMER SERVICE</v>
          </cell>
          <cell r="T508">
            <v>843640</v>
          </cell>
          <cell r="U508">
            <v>34000</v>
          </cell>
          <cell r="V508" t="str">
            <v>AST</v>
          </cell>
          <cell r="W508" t="str">
            <v>CUSTOMER SERVICEAST</v>
          </cell>
          <cell r="AB508" t="str">
            <v>ERR</v>
          </cell>
          <cell r="AC508" t="str">
            <v>ERR</v>
          </cell>
        </row>
        <row r="509">
          <cell r="A509" t="str">
            <v>CUSTOMER SERVICE</v>
          </cell>
          <cell r="B509">
            <v>852000</v>
          </cell>
          <cell r="C509">
            <v>0</v>
          </cell>
          <cell r="D509" t="str">
            <v>ADV</v>
          </cell>
          <cell r="E509" t="str">
            <v>CUSTOMER SERVICEADV</v>
          </cell>
          <cell r="G509" t="str">
            <v>CUSTOMER SERVICE</v>
          </cell>
          <cell r="H509">
            <v>867060</v>
          </cell>
          <cell r="I509">
            <v>10776</v>
          </cell>
          <cell r="J509" t="str">
            <v>IT</v>
          </cell>
          <cell r="K509" t="str">
            <v>CUSTOMER SERVICEIT</v>
          </cell>
          <cell r="O509">
            <v>500</v>
          </cell>
          <cell r="Q509" t="str">
            <v>CUSTOMER SERVICERNT</v>
          </cell>
          <cell r="S509" t="str">
            <v>CUSTOMER SERVICE</v>
          </cell>
          <cell r="T509">
            <v>843810</v>
          </cell>
          <cell r="U509">
            <v>28500</v>
          </cell>
          <cell r="V509" t="str">
            <v>RNT</v>
          </cell>
          <cell r="W509" t="str">
            <v>CUSTOMER SERVICERNT</v>
          </cell>
          <cell r="AB509" t="str">
            <v>ERR</v>
          </cell>
          <cell r="AC509" t="str">
            <v>ERR</v>
          </cell>
        </row>
        <row r="510">
          <cell r="A510" t="str">
            <v>CUSTOMER SERVICE</v>
          </cell>
          <cell r="B510">
            <v>852400</v>
          </cell>
          <cell r="C510">
            <v>0</v>
          </cell>
          <cell r="D510" t="str">
            <v>ADV</v>
          </cell>
          <cell r="E510" t="str">
            <v>CUSTOMER SERVICEADV</v>
          </cell>
          <cell r="G510" t="str">
            <v>CUSTOMER SERVICE</v>
          </cell>
          <cell r="H510">
            <v>867870</v>
          </cell>
          <cell r="I510">
            <v>384</v>
          </cell>
          <cell r="J510" t="str">
            <v>IT</v>
          </cell>
          <cell r="K510" t="str">
            <v>CUSTOMER SERVICEIT</v>
          </cell>
          <cell r="O510">
            <v>34000</v>
          </cell>
          <cell r="Q510" t="str">
            <v>CUSTOMER SERVICEAST</v>
          </cell>
          <cell r="S510" t="str">
            <v>CUSTOMER SERVICE</v>
          </cell>
          <cell r="T510">
            <v>844000</v>
          </cell>
          <cell r="U510">
            <v>0</v>
          </cell>
          <cell r="V510" t="str">
            <v>RNT</v>
          </cell>
          <cell r="W510" t="str">
            <v>CUSTOMER SERVICERNT</v>
          </cell>
          <cell r="AB510" t="str">
            <v>ERR</v>
          </cell>
          <cell r="AC510" t="str">
            <v>ERR</v>
          </cell>
        </row>
        <row r="511">
          <cell r="A511" t="str">
            <v>CUSTOMER SERVICE</v>
          </cell>
          <cell r="B511">
            <v>852420</v>
          </cell>
          <cell r="C511">
            <v>0</v>
          </cell>
          <cell r="D511" t="str">
            <v>ADV</v>
          </cell>
          <cell r="E511" t="str">
            <v>CUSTOMER SERVICEADV</v>
          </cell>
          <cell r="G511" t="str">
            <v>CUSTOMER SERVICE</v>
          </cell>
          <cell r="H511">
            <v>868060</v>
          </cell>
          <cell r="I511">
            <v>0</v>
          </cell>
          <cell r="J511" t="str">
            <v>IT</v>
          </cell>
          <cell r="K511" t="str">
            <v>CUSTOMER SERVICEIT</v>
          </cell>
          <cell r="O511">
            <v>28500</v>
          </cell>
          <cell r="Q511" t="str">
            <v>CUSTOMER SERVICERNT</v>
          </cell>
          <cell r="S511" t="str">
            <v>CUSTOMER SERVICE</v>
          </cell>
          <cell r="T511">
            <v>847200</v>
          </cell>
          <cell r="U511">
            <v>67034</v>
          </cell>
          <cell r="V511" t="str">
            <v>AST</v>
          </cell>
          <cell r="W511" t="str">
            <v>CUSTOMER SERVICEAST</v>
          </cell>
          <cell r="AB511" t="str">
            <v>ERR</v>
          </cell>
          <cell r="AC511" t="str">
            <v>ERR</v>
          </cell>
        </row>
        <row r="512">
          <cell r="A512" t="str">
            <v>CUSTOMER SERVICE</v>
          </cell>
          <cell r="B512">
            <v>852500</v>
          </cell>
          <cell r="C512">
            <v>0</v>
          </cell>
          <cell r="D512" t="str">
            <v>ADV</v>
          </cell>
          <cell r="E512" t="str">
            <v>CUSTOMER SERVICEADV</v>
          </cell>
          <cell r="G512" t="str">
            <v>CUSTOMER SERVICE</v>
          </cell>
          <cell r="H512">
            <v>871000</v>
          </cell>
          <cell r="I512">
            <v>31000</v>
          </cell>
          <cell r="J512" t="str">
            <v>CON</v>
          </cell>
          <cell r="K512" t="str">
            <v>CUSTOMER SERVICECON</v>
          </cell>
          <cell r="O512">
            <v>0</v>
          </cell>
          <cell r="Q512" t="str">
            <v>CUSTOMER SERVICERNT</v>
          </cell>
          <cell r="S512" t="str">
            <v>CUSTOMER SERVICE</v>
          </cell>
          <cell r="T512">
            <v>847300</v>
          </cell>
          <cell r="U512">
            <v>4194</v>
          </cell>
          <cell r="V512" t="str">
            <v>AST</v>
          </cell>
          <cell r="W512" t="str">
            <v>CUSTOMER SERVICEAST</v>
          </cell>
          <cell r="AB512" t="str">
            <v>ERR</v>
          </cell>
          <cell r="AC512" t="str">
            <v>ERR</v>
          </cell>
        </row>
        <row r="513">
          <cell r="A513" t="str">
            <v>CUSTOMER SERVICE</v>
          </cell>
          <cell r="B513">
            <v>853010</v>
          </cell>
          <cell r="C513">
            <v>0</v>
          </cell>
          <cell r="D513" t="str">
            <v>ADV</v>
          </cell>
          <cell r="E513" t="str">
            <v>CUSTOMER SERVICEADV</v>
          </cell>
          <cell r="G513" t="str">
            <v>CUSTOMER SERVICE</v>
          </cell>
          <cell r="H513">
            <v>871800</v>
          </cell>
          <cell r="I513">
            <v>1000</v>
          </cell>
          <cell r="J513" t="str">
            <v>LEG</v>
          </cell>
          <cell r="K513" t="str">
            <v>CUSTOMER SERVICELEG</v>
          </cell>
          <cell r="O513">
            <v>67034</v>
          </cell>
          <cell r="Q513" t="str">
            <v>CUSTOMER SERVICEAST</v>
          </cell>
          <cell r="S513" t="str">
            <v>CUSTOMER SERVICE</v>
          </cell>
          <cell r="T513">
            <v>847500</v>
          </cell>
          <cell r="U513">
            <v>0</v>
          </cell>
          <cell r="V513" t="str">
            <v>AST</v>
          </cell>
          <cell r="W513" t="str">
            <v>CUSTOMER SERVICEAST</v>
          </cell>
          <cell r="AB513" t="str">
            <v>ERR</v>
          </cell>
          <cell r="AC513" t="str">
            <v>ERR</v>
          </cell>
        </row>
        <row r="514">
          <cell r="A514" t="str">
            <v>CUSTOMER SERVICE</v>
          </cell>
          <cell r="B514">
            <v>854000</v>
          </cell>
          <cell r="C514">
            <v>197.8</v>
          </cell>
          <cell r="D514" t="str">
            <v>ADV</v>
          </cell>
          <cell r="E514" t="str">
            <v>CUSTOMER SERVICEADV</v>
          </cell>
          <cell r="G514" t="str">
            <v>CUSTOMER SERVICE</v>
          </cell>
          <cell r="H514">
            <v>871820</v>
          </cell>
          <cell r="I514">
            <v>0</v>
          </cell>
          <cell r="J514" t="str">
            <v>LEG</v>
          </cell>
          <cell r="K514" t="str">
            <v>CUSTOMER SERVICELEG</v>
          </cell>
          <cell r="O514">
            <v>4194</v>
          </cell>
          <cell r="Q514" t="str">
            <v>CUSTOMER SERVICEAST</v>
          </cell>
          <cell r="S514" t="str">
            <v>CUSTOMER SERVICE</v>
          </cell>
          <cell r="T514">
            <v>848200</v>
          </cell>
          <cell r="U514">
            <v>0</v>
          </cell>
          <cell r="V514" t="str">
            <v>AST</v>
          </cell>
          <cell r="W514" t="str">
            <v>CUSTOMER SERVICEAST</v>
          </cell>
          <cell r="AB514" t="str">
            <v>ERR</v>
          </cell>
          <cell r="AC514" t="str">
            <v>ERR</v>
          </cell>
        </row>
        <row r="515">
          <cell r="A515" t="str">
            <v>CUSTOMER SERVICE</v>
          </cell>
          <cell r="B515">
            <v>855005</v>
          </cell>
          <cell r="C515">
            <v>0</v>
          </cell>
          <cell r="D515" t="str">
            <v>ADV</v>
          </cell>
          <cell r="E515" t="str">
            <v>CUSTOMER SERVICEADV</v>
          </cell>
          <cell r="G515" t="str">
            <v>CUSTOMER SERVICE</v>
          </cell>
          <cell r="H515">
            <v>871840</v>
          </cell>
          <cell r="I515">
            <v>0</v>
          </cell>
          <cell r="J515" t="str">
            <v>LEG</v>
          </cell>
          <cell r="K515" t="str">
            <v>CUSTOMER SERVICELEG</v>
          </cell>
          <cell r="O515">
            <v>0</v>
          </cell>
          <cell r="Q515" t="str">
            <v>CUSTOMER SERVICEAST</v>
          </cell>
          <cell r="S515" t="str">
            <v>CUSTOMER SERVICE</v>
          </cell>
          <cell r="T515">
            <v>848400</v>
          </cell>
          <cell r="U515">
            <v>0</v>
          </cell>
          <cell r="V515" t="str">
            <v>AST</v>
          </cell>
          <cell r="W515" t="str">
            <v>CUSTOMER SERVICEAST</v>
          </cell>
          <cell r="AB515" t="str">
            <v>ERR</v>
          </cell>
          <cell r="AC515" t="str">
            <v>ERR</v>
          </cell>
        </row>
        <row r="516">
          <cell r="A516" t="str">
            <v>CUSTOMER SERVICE</v>
          </cell>
          <cell r="B516">
            <v>862060</v>
          </cell>
          <cell r="C516">
            <v>79017.600000000006</v>
          </cell>
          <cell r="D516" t="str">
            <v>IT</v>
          </cell>
          <cell r="E516" t="str">
            <v>CUSTOMER SERVICEIT</v>
          </cell>
          <cell r="G516" t="str">
            <v>CUSTOMER SERVICE</v>
          </cell>
          <cell r="H516">
            <v>871900</v>
          </cell>
          <cell r="I516">
            <v>0</v>
          </cell>
          <cell r="J516" t="str">
            <v>AUD</v>
          </cell>
          <cell r="K516" t="str">
            <v>CUSTOMER SERVICEAUD</v>
          </cell>
          <cell r="O516">
            <v>0</v>
          </cell>
          <cell r="Q516" t="str">
            <v>CUSTOMER SERVICEAST</v>
          </cell>
          <cell r="S516" t="str">
            <v>CUSTOMER SERVICE</v>
          </cell>
          <cell r="T516">
            <v>849000</v>
          </cell>
          <cell r="U516">
            <v>700</v>
          </cell>
          <cell r="V516" t="str">
            <v>AST</v>
          </cell>
          <cell r="W516" t="str">
            <v>CUSTOMER SERVICEAST</v>
          </cell>
          <cell r="AB516" t="str">
            <v>ERR</v>
          </cell>
          <cell r="AC516" t="str">
            <v>ERR</v>
          </cell>
        </row>
        <row r="517">
          <cell r="A517" t="str">
            <v>CUSTOMER SERVICE</v>
          </cell>
          <cell r="B517">
            <v>862070</v>
          </cell>
          <cell r="C517">
            <v>0</v>
          </cell>
          <cell r="D517" t="str">
            <v>IT</v>
          </cell>
          <cell r="E517" t="str">
            <v>CUSTOMER SERVICEIT</v>
          </cell>
          <cell r="G517" t="str">
            <v>CUSTOMER SERVICE</v>
          </cell>
          <cell r="H517">
            <v>871920</v>
          </cell>
          <cell r="I517">
            <v>0</v>
          </cell>
          <cell r="J517" t="str">
            <v>AUD</v>
          </cell>
          <cell r="K517" t="str">
            <v>CUSTOMER SERVICEAUD</v>
          </cell>
          <cell r="O517">
            <v>0</v>
          </cell>
          <cell r="Q517" t="str">
            <v>CUSTOMER SERVICEAST</v>
          </cell>
          <cell r="S517" t="str">
            <v>CUSTOMER SERVICE</v>
          </cell>
          <cell r="T517">
            <v>851100</v>
          </cell>
          <cell r="U517">
            <v>0</v>
          </cell>
          <cell r="V517" t="str">
            <v>ADV</v>
          </cell>
          <cell r="W517" t="str">
            <v>CUSTOMER SERVICEADV</v>
          </cell>
          <cell r="AB517" t="str">
            <v>ERR</v>
          </cell>
          <cell r="AC517" t="str">
            <v>ERR</v>
          </cell>
        </row>
        <row r="518">
          <cell r="A518" t="str">
            <v>CUSTOMER SERVICE</v>
          </cell>
          <cell r="B518">
            <v>863450</v>
          </cell>
          <cell r="C518">
            <v>8320.56</v>
          </cell>
          <cell r="D518" t="str">
            <v>IT</v>
          </cell>
          <cell r="E518" t="str">
            <v>CUSTOMER SERVICEIT</v>
          </cell>
          <cell r="G518" t="str">
            <v>CUSTOMER SERVICE</v>
          </cell>
          <cell r="H518">
            <v>872785</v>
          </cell>
          <cell r="I518">
            <v>55100</v>
          </cell>
          <cell r="J518" t="str">
            <v>BUS</v>
          </cell>
          <cell r="K518" t="str">
            <v>CUSTOMER SERVICEBUS</v>
          </cell>
          <cell r="O518">
            <v>700</v>
          </cell>
          <cell r="Q518" t="str">
            <v>CUSTOMER SERVICEAST</v>
          </cell>
          <cell r="S518" t="str">
            <v>CUSTOMER SERVICE</v>
          </cell>
          <cell r="T518">
            <v>851400</v>
          </cell>
          <cell r="U518">
            <v>0</v>
          </cell>
          <cell r="V518" t="str">
            <v>ADV</v>
          </cell>
          <cell r="W518" t="str">
            <v>CUSTOMER SERVICEADV</v>
          </cell>
          <cell r="AB518" t="str">
            <v>ERR</v>
          </cell>
          <cell r="AC518" t="str">
            <v>ERR</v>
          </cell>
        </row>
        <row r="519">
          <cell r="A519" t="str">
            <v>CUSTOMER SERVICE</v>
          </cell>
          <cell r="B519">
            <v>863500</v>
          </cell>
          <cell r="C519">
            <v>0</v>
          </cell>
          <cell r="D519" t="str">
            <v>IT</v>
          </cell>
          <cell r="E519" t="str">
            <v>CUSTOMER SERVICEIT</v>
          </cell>
          <cell r="G519" t="str">
            <v>CUSTOMER SERVICE</v>
          </cell>
          <cell r="H519">
            <v>873105</v>
          </cell>
          <cell r="I519">
            <v>92364</v>
          </cell>
          <cell r="J519" t="str">
            <v>OTH</v>
          </cell>
          <cell r="K519" t="str">
            <v>CUSTOMER SERVICEOTH</v>
          </cell>
          <cell r="O519">
            <v>0</v>
          </cell>
          <cell r="Q519" t="str">
            <v>CUSTOMER SERVICEADV</v>
          </cell>
          <cell r="S519" t="str">
            <v>CUSTOMER SERVICE</v>
          </cell>
          <cell r="T519">
            <v>851500</v>
          </cell>
          <cell r="U519">
            <v>0</v>
          </cell>
          <cell r="V519" t="str">
            <v>ADV</v>
          </cell>
          <cell r="W519" t="str">
            <v>CUSTOMER SERVICEADV</v>
          </cell>
          <cell r="AB519" t="str">
            <v>ERR</v>
          </cell>
          <cell r="AC519" t="str">
            <v>ERR</v>
          </cell>
        </row>
        <row r="520">
          <cell r="A520" t="str">
            <v>CUSTOMER SERVICE</v>
          </cell>
          <cell r="B520">
            <v>863600</v>
          </cell>
          <cell r="C520">
            <v>0</v>
          </cell>
          <cell r="D520" t="str">
            <v>IT</v>
          </cell>
          <cell r="E520" t="str">
            <v>CUSTOMER SERVICEIT</v>
          </cell>
          <cell r="G520" t="str">
            <v>CUSTOMER SERVICE</v>
          </cell>
          <cell r="H520">
            <v>873110</v>
          </cell>
          <cell r="I520">
            <v>0</v>
          </cell>
          <cell r="J520" t="str">
            <v>OTH</v>
          </cell>
          <cell r="K520" t="str">
            <v>CUSTOMER SERVICEOTH</v>
          </cell>
          <cell r="O520">
            <v>0</v>
          </cell>
          <cell r="Q520" t="str">
            <v>CUSTOMER SERVICEADV</v>
          </cell>
          <cell r="S520" t="str">
            <v>CUSTOMER SERVICE</v>
          </cell>
          <cell r="T520">
            <v>852000</v>
          </cell>
          <cell r="U520">
            <v>0</v>
          </cell>
          <cell r="V520" t="str">
            <v>ADV</v>
          </cell>
          <cell r="W520" t="str">
            <v>CUSTOMER SERVICEADV</v>
          </cell>
          <cell r="AB520" t="str">
            <v>ERR</v>
          </cell>
          <cell r="AC520" t="str">
            <v>ERR</v>
          </cell>
        </row>
        <row r="521">
          <cell r="A521" t="str">
            <v>CUSTOMER SERVICE</v>
          </cell>
          <cell r="B521">
            <v>863660</v>
          </cell>
          <cell r="C521">
            <v>2271.3000000000002</v>
          </cell>
          <cell r="D521" t="str">
            <v>IT</v>
          </cell>
          <cell r="E521" t="str">
            <v>CUSTOMER SERVICEIT</v>
          </cell>
          <cell r="G521" t="str">
            <v>CUSTOMER SERVICE</v>
          </cell>
          <cell r="H521">
            <v>873204</v>
          </cell>
          <cell r="I521">
            <v>10000</v>
          </cell>
          <cell r="J521" t="str">
            <v>OTH</v>
          </cell>
          <cell r="K521" t="str">
            <v>CUSTOMER SERVICEOTH</v>
          </cell>
          <cell r="O521">
            <v>0</v>
          </cell>
          <cell r="Q521" t="str">
            <v>CUSTOMER SERVICEADV</v>
          </cell>
          <cell r="S521" t="str">
            <v>CUSTOMER SERVICE</v>
          </cell>
          <cell r="T521">
            <v>852100</v>
          </cell>
          <cell r="U521">
            <v>0</v>
          </cell>
          <cell r="V521" t="str">
            <v>ADV</v>
          </cell>
          <cell r="W521" t="str">
            <v>CUSTOMER SERVICEADV</v>
          </cell>
          <cell r="AB521" t="str">
            <v>ERR</v>
          </cell>
          <cell r="AC521" t="str">
            <v>ERR</v>
          </cell>
        </row>
        <row r="522">
          <cell r="A522" t="str">
            <v>CUSTOMER SERVICE</v>
          </cell>
          <cell r="B522">
            <v>863700</v>
          </cell>
          <cell r="C522">
            <v>0</v>
          </cell>
          <cell r="D522" t="str">
            <v>IT</v>
          </cell>
          <cell r="E522" t="str">
            <v>CUSTOMER SERVICEIT</v>
          </cell>
          <cell r="G522" t="str">
            <v>CUSTOMER SERVICE</v>
          </cell>
          <cell r="H522">
            <v>873310</v>
          </cell>
          <cell r="I522">
            <v>168</v>
          </cell>
          <cell r="J522" t="str">
            <v>OTH</v>
          </cell>
          <cell r="K522" t="str">
            <v>CUSTOMER SERVICEOTH</v>
          </cell>
          <cell r="O522">
            <v>0</v>
          </cell>
          <cell r="Q522" t="str">
            <v>CUSTOMER SERVICEADV</v>
          </cell>
          <cell r="S522" t="str">
            <v>CUSTOMER SERVICE</v>
          </cell>
          <cell r="T522">
            <v>852400</v>
          </cell>
          <cell r="U522">
            <v>0</v>
          </cell>
          <cell r="V522" t="str">
            <v>ADV</v>
          </cell>
          <cell r="W522" t="str">
            <v>CUSTOMER SERVICEADV</v>
          </cell>
          <cell r="AB522" t="str">
            <v>ERR</v>
          </cell>
          <cell r="AC522" t="str">
            <v>ERR</v>
          </cell>
        </row>
        <row r="523">
          <cell r="A523" t="str">
            <v>CUSTOMER SERVICE</v>
          </cell>
          <cell r="B523">
            <v>863710</v>
          </cell>
          <cell r="C523">
            <v>0</v>
          </cell>
          <cell r="D523" t="str">
            <v>IT</v>
          </cell>
          <cell r="E523" t="str">
            <v>CUSTOMER SERVICEIT</v>
          </cell>
          <cell r="G523" t="str">
            <v>CUSTOMER SERVICE</v>
          </cell>
          <cell r="H523">
            <v>873320</v>
          </cell>
          <cell r="I523">
            <v>964</v>
          </cell>
          <cell r="J523" t="str">
            <v>OTH</v>
          </cell>
          <cell r="K523" t="str">
            <v>CUSTOMER SERVICEOTH</v>
          </cell>
          <cell r="O523">
            <v>0</v>
          </cell>
          <cell r="Q523" t="str">
            <v>CUSTOMER SERVICEADV</v>
          </cell>
          <cell r="S523" t="str">
            <v>CUSTOMER SERVICE</v>
          </cell>
          <cell r="T523">
            <v>852500</v>
          </cell>
          <cell r="U523">
            <v>0</v>
          </cell>
          <cell r="V523" t="str">
            <v>ADV</v>
          </cell>
          <cell r="W523" t="str">
            <v>CUSTOMER SERVICEADV</v>
          </cell>
          <cell r="AB523" t="str">
            <v>ERR</v>
          </cell>
          <cell r="AC523" t="str">
            <v>ERR</v>
          </cell>
        </row>
        <row r="524">
          <cell r="A524" t="str">
            <v>CUSTOMER SERVICE</v>
          </cell>
          <cell r="B524">
            <v>863900</v>
          </cell>
          <cell r="C524">
            <v>0</v>
          </cell>
          <cell r="D524" t="str">
            <v>IT</v>
          </cell>
          <cell r="E524" t="str">
            <v>CUSTOMER SERVICEIT</v>
          </cell>
          <cell r="G524" t="str">
            <v>CUSTOMER SERVICE</v>
          </cell>
          <cell r="H524">
            <v>873380</v>
          </cell>
          <cell r="I524">
            <v>0</v>
          </cell>
          <cell r="J524" t="str">
            <v>OTH</v>
          </cell>
          <cell r="K524" t="str">
            <v>CUSTOMER SERVICEOTH</v>
          </cell>
          <cell r="O524">
            <v>0</v>
          </cell>
          <cell r="Q524" t="str">
            <v>CUSTOMER SERVICEADV</v>
          </cell>
          <cell r="S524" t="str">
            <v>CUSTOMER SERVICE</v>
          </cell>
          <cell r="T524">
            <v>853010</v>
          </cell>
          <cell r="U524">
            <v>0</v>
          </cell>
          <cell r="V524" t="str">
            <v>ADV</v>
          </cell>
          <cell r="W524" t="str">
            <v>CUSTOMER SERVICEADV</v>
          </cell>
          <cell r="AB524" t="str">
            <v>ERR</v>
          </cell>
          <cell r="AC524" t="str">
            <v>ERR</v>
          </cell>
        </row>
        <row r="525">
          <cell r="A525" t="str">
            <v>CUSTOMER SERVICE</v>
          </cell>
          <cell r="B525">
            <v>866110</v>
          </cell>
          <cell r="C525">
            <v>18959.04</v>
          </cell>
          <cell r="D525" t="str">
            <v>COM</v>
          </cell>
          <cell r="E525" t="str">
            <v>CUSTOMER SERVICECOM</v>
          </cell>
          <cell r="G525" t="str">
            <v>CUSTOMER SERVICE</v>
          </cell>
          <cell r="H525">
            <v>873500</v>
          </cell>
          <cell r="I525">
            <v>84</v>
          </cell>
          <cell r="J525" t="str">
            <v>OTH</v>
          </cell>
          <cell r="K525" t="str">
            <v>CUSTOMER SERVICEOTH</v>
          </cell>
          <cell r="O525">
            <v>0</v>
          </cell>
          <cell r="Q525" t="str">
            <v>CUSTOMER SERVICEADV</v>
          </cell>
          <cell r="S525" t="str">
            <v>CUSTOMER SERVICE</v>
          </cell>
          <cell r="T525">
            <v>854000</v>
          </cell>
          <cell r="U525">
            <v>0</v>
          </cell>
          <cell r="V525" t="str">
            <v>ADV</v>
          </cell>
          <cell r="W525" t="str">
            <v>CUSTOMER SERVICEADV</v>
          </cell>
          <cell r="AB525" t="str">
            <v>ERR</v>
          </cell>
          <cell r="AC525" t="str">
            <v>ERR</v>
          </cell>
        </row>
        <row r="526">
          <cell r="A526" t="str">
            <v>CUSTOMER SERVICE</v>
          </cell>
          <cell r="B526">
            <v>866115</v>
          </cell>
          <cell r="C526">
            <v>623.24</v>
          </cell>
          <cell r="D526" t="str">
            <v>COM</v>
          </cell>
          <cell r="E526" t="str">
            <v>CUSTOMER SERVICECOM</v>
          </cell>
          <cell r="G526" t="str">
            <v>CUSTOMER SERVICE</v>
          </cell>
          <cell r="H526">
            <v>873550</v>
          </cell>
          <cell r="I526">
            <v>4264</v>
          </cell>
          <cell r="J526" t="str">
            <v>OTH</v>
          </cell>
          <cell r="K526" t="str">
            <v>CUSTOMER SERVICEOTH</v>
          </cell>
          <cell r="O526">
            <v>0</v>
          </cell>
          <cell r="Q526" t="str">
            <v>CUSTOMER SERVICEADV</v>
          </cell>
          <cell r="S526" t="str">
            <v>CUSTOMER SERVICE</v>
          </cell>
          <cell r="T526">
            <v>855005</v>
          </cell>
          <cell r="U526">
            <v>0</v>
          </cell>
          <cell r="V526" t="str">
            <v>ADV</v>
          </cell>
          <cell r="W526" t="str">
            <v>CUSTOMER SERVICEADV</v>
          </cell>
          <cell r="AB526" t="str">
            <v>ERR</v>
          </cell>
          <cell r="AC526" t="str">
            <v>ERR</v>
          </cell>
        </row>
        <row r="527">
          <cell r="A527" t="str">
            <v>CUSTOMER SERVICE</v>
          </cell>
          <cell r="B527">
            <v>866120</v>
          </cell>
          <cell r="C527">
            <v>247399.46</v>
          </cell>
          <cell r="D527" t="str">
            <v>COM</v>
          </cell>
          <cell r="E527" t="str">
            <v>CUSTOMER SERVICECOM</v>
          </cell>
          <cell r="G527" t="str">
            <v>CUSTOMER SERVICE</v>
          </cell>
          <cell r="H527">
            <v>873600</v>
          </cell>
          <cell r="I527">
            <v>0</v>
          </cell>
          <cell r="J527" t="str">
            <v>ENT</v>
          </cell>
          <cell r="K527" t="str">
            <v>CUSTOMER SERVICEENT</v>
          </cell>
          <cell r="O527">
            <v>0</v>
          </cell>
          <cell r="Q527" t="str">
            <v>CUSTOMER SERVICEADV</v>
          </cell>
          <cell r="S527" t="str">
            <v>CUSTOMER SERVICE</v>
          </cell>
          <cell r="T527">
            <v>856010</v>
          </cell>
          <cell r="U527">
            <v>0</v>
          </cell>
          <cell r="V527" t="str">
            <v>ADV</v>
          </cell>
          <cell r="W527" t="str">
            <v>CUSTOMER SERVICEADV</v>
          </cell>
          <cell r="AB527" t="str">
            <v>ERR</v>
          </cell>
          <cell r="AC527" t="str">
            <v>ERR</v>
          </cell>
        </row>
        <row r="528">
          <cell r="A528" t="str">
            <v>CUSTOMER SERVICE</v>
          </cell>
          <cell r="B528">
            <v>866420</v>
          </cell>
          <cell r="C528">
            <v>0</v>
          </cell>
          <cell r="D528" t="str">
            <v>NMC</v>
          </cell>
          <cell r="E528" t="str">
            <v>CUSTOMER SERVICENMC</v>
          </cell>
          <cell r="G528" t="str">
            <v>CUSTOMER SERVICE</v>
          </cell>
          <cell r="H528">
            <v>873730</v>
          </cell>
          <cell r="I528">
            <v>0</v>
          </cell>
          <cell r="J528" t="str">
            <v>OTH</v>
          </cell>
          <cell r="K528" t="str">
            <v>CUSTOMER SERVICEOTH</v>
          </cell>
          <cell r="O528">
            <v>0</v>
          </cell>
          <cell r="Q528" t="str">
            <v>CUSTOMER SERVICEADV</v>
          </cell>
          <cell r="S528" t="str">
            <v>CUSTOMER SERVICE</v>
          </cell>
          <cell r="T528">
            <v>861090</v>
          </cell>
          <cell r="U528">
            <v>0</v>
          </cell>
          <cell r="V528" t="str">
            <v>IT</v>
          </cell>
          <cell r="W528" t="str">
            <v>CUSTOMER SERVICEIT</v>
          </cell>
          <cell r="AB528" t="str">
            <v>ERR</v>
          </cell>
          <cell r="AC528" t="str">
            <v>ERR</v>
          </cell>
        </row>
        <row r="529">
          <cell r="A529" t="str">
            <v>CUSTOMER SERVICE</v>
          </cell>
          <cell r="B529">
            <v>866600</v>
          </cell>
          <cell r="C529">
            <v>0</v>
          </cell>
          <cell r="D529" t="str">
            <v>ICH</v>
          </cell>
          <cell r="E529" t="str">
            <v>CUSTOMER SERVICEICH</v>
          </cell>
          <cell r="G529" t="str">
            <v>CUSTOMER SERVICE</v>
          </cell>
          <cell r="H529">
            <v>874000</v>
          </cell>
          <cell r="I529">
            <v>0</v>
          </cell>
          <cell r="J529" t="str">
            <v>INS</v>
          </cell>
          <cell r="K529" t="str">
            <v>CUSTOMER SERVICEINS</v>
          </cell>
          <cell r="O529">
            <v>0</v>
          </cell>
          <cell r="Q529" t="str">
            <v>CUSTOMER SERVICEIT</v>
          </cell>
          <cell r="S529" t="str">
            <v>CUSTOMER SERVICE</v>
          </cell>
          <cell r="T529">
            <v>862060</v>
          </cell>
          <cell r="U529">
            <v>253639</v>
          </cell>
          <cell r="V529" t="str">
            <v>IT</v>
          </cell>
          <cell r="W529" t="str">
            <v>CUSTOMER SERVICEIT</v>
          </cell>
          <cell r="AB529" t="str">
            <v>ERR</v>
          </cell>
          <cell r="AC529" t="str">
            <v>ERR</v>
          </cell>
        </row>
        <row r="530">
          <cell r="A530" t="str">
            <v>CUSTOMER SERVICE</v>
          </cell>
          <cell r="B530">
            <v>867060</v>
          </cell>
          <cell r="C530">
            <v>13521.38</v>
          </cell>
          <cell r="D530" t="str">
            <v>IT</v>
          </cell>
          <cell r="E530" t="str">
            <v>CUSTOMER SERVICEIT</v>
          </cell>
          <cell r="G530" t="str">
            <v>CUSTOMER SERVICE</v>
          </cell>
          <cell r="H530">
            <v>874100</v>
          </cell>
          <cell r="I530">
            <v>9864</v>
          </cell>
          <cell r="J530" t="str">
            <v>GST</v>
          </cell>
          <cell r="K530" t="str">
            <v>CUSTOMER SERVICEGST</v>
          </cell>
          <cell r="O530">
            <v>253639</v>
          </cell>
          <cell r="Q530" t="str">
            <v>CUSTOMER SERVICEIT</v>
          </cell>
          <cell r="S530" t="str">
            <v>CUSTOMER SERVICE</v>
          </cell>
          <cell r="T530">
            <v>862070</v>
          </cell>
          <cell r="U530">
            <v>0</v>
          </cell>
          <cell r="V530" t="str">
            <v>IT</v>
          </cell>
          <cell r="W530" t="str">
            <v>CUSTOMER SERVICEIT</v>
          </cell>
          <cell r="AB530" t="str">
            <v>ERR</v>
          </cell>
          <cell r="AC530" t="str">
            <v>ERR</v>
          </cell>
        </row>
        <row r="531">
          <cell r="A531" t="str">
            <v>CUSTOMER SERVICE</v>
          </cell>
          <cell r="B531">
            <v>867870</v>
          </cell>
          <cell r="C531">
            <v>0</v>
          </cell>
          <cell r="D531" t="str">
            <v>IT</v>
          </cell>
          <cell r="E531" t="str">
            <v>CUSTOMER SERVICEIT</v>
          </cell>
          <cell r="G531" t="str">
            <v>CUSTOMER SERVICE</v>
          </cell>
          <cell r="H531">
            <v>874130</v>
          </cell>
          <cell r="I531">
            <v>105888</v>
          </cell>
          <cell r="J531" t="str">
            <v>GST</v>
          </cell>
          <cell r="K531" t="str">
            <v>CUSTOMER SERVICEGST</v>
          </cell>
          <cell r="O531">
            <v>0</v>
          </cell>
          <cell r="Q531" t="str">
            <v>CUSTOMER SERVICEIT</v>
          </cell>
          <cell r="S531" t="str">
            <v>CUSTOMER SERVICE</v>
          </cell>
          <cell r="T531">
            <v>863450</v>
          </cell>
          <cell r="U531">
            <v>0</v>
          </cell>
          <cell r="V531" t="str">
            <v>IT</v>
          </cell>
          <cell r="W531" t="str">
            <v>CUSTOMER SERVICEIT</v>
          </cell>
          <cell r="AB531" t="str">
            <v>ERR</v>
          </cell>
          <cell r="AC531" t="str">
            <v>ERR</v>
          </cell>
        </row>
        <row r="532">
          <cell r="A532" t="str">
            <v>CUSTOMER SERVICE</v>
          </cell>
          <cell r="B532">
            <v>868060</v>
          </cell>
          <cell r="C532">
            <v>0</v>
          </cell>
          <cell r="D532" t="str">
            <v>IT</v>
          </cell>
          <cell r="E532" t="str">
            <v>CUSTOMER SERVICEIT</v>
          </cell>
          <cell r="G532" t="str">
            <v>CUSTOMER SERVICE</v>
          </cell>
          <cell r="H532">
            <v>875000</v>
          </cell>
          <cell r="I532">
            <v>5668</v>
          </cell>
          <cell r="J532" t="str">
            <v>RNT</v>
          </cell>
          <cell r="K532" t="str">
            <v>CUSTOMER SERVICERNT</v>
          </cell>
          <cell r="O532">
            <v>0</v>
          </cell>
          <cell r="Q532" t="str">
            <v>CUSTOMER SERVICEIT</v>
          </cell>
          <cell r="S532" t="str">
            <v>CUSTOMER SERVICE</v>
          </cell>
          <cell r="T532">
            <v>863500</v>
          </cell>
          <cell r="U532">
            <v>0</v>
          </cell>
          <cell r="V532" t="str">
            <v>IT</v>
          </cell>
          <cell r="W532" t="str">
            <v>CUSTOMER SERVICEIT</v>
          </cell>
          <cell r="AB532" t="str">
            <v>ERR</v>
          </cell>
          <cell r="AC532" t="str">
            <v>ERR</v>
          </cell>
        </row>
        <row r="533">
          <cell r="A533" t="str">
            <v>CUSTOMER SERVICE</v>
          </cell>
          <cell r="B533">
            <v>868070</v>
          </cell>
          <cell r="C533">
            <v>0</v>
          </cell>
          <cell r="D533" t="str">
            <v>IT</v>
          </cell>
          <cell r="E533" t="str">
            <v>CUSTOMER SERVICEIT</v>
          </cell>
          <cell r="G533" t="str">
            <v>CUSTOMER SERVICE</v>
          </cell>
          <cell r="H533">
            <v>876000</v>
          </cell>
          <cell r="I533">
            <v>25732</v>
          </cell>
          <cell r="J533" t="str">
            <v>PRI</v>
          </cell>
          <cell r="K533" t="str">
            <v>CUSTOMER SERVICEPRI</v>
          </cell>
          <cell r="O533">
            <v>0</v>
          </cell>
          <cell r="Q533" t="str">
            <v>CUSTOMER SERVICEIT</v>
          </cell>
          <cell r="S533" t="str">
            <v>CUSTOMER SERVICE</v>
          </cell>
          <cell r="T533">
            <v>863660</v>
          </cell>
          <cell r="U533">
            <v>0</v>
          </cell>
          <cell r="V533" t="str">
            <v>IT</v>
          </cell>
          <cell r="W533" t="str">
            <v>CUSTOMER SERVICEIT</v>
          </cell>
          <cell r="AB533" t="str">
            <v>ERR</v>
          </cell>
          <cell r="AC533" t="str">
            <v>ERR</v>
          </cell>
        </row>
        <row r="534">
          <cell r="A534" t="str">
            <v>CUSTOMER SERVICE</v>
          </cell>
          <cell r="B534">
            <v>871000</v>
          </cell>
          <cell r="C534">
            <v>44557.8</v>
          </cell>
          <cell r="D534" t="str">
            <v>CON</v>
          </cell>
          <cell r="E534" t="str">
            <v>CUSTOMER SERVICECON</v>
          </cell>
          <cell r="G534" t="str">
            <v>CUSTOMER SERVICE</v>
          </cell>
          <cell r="H534">
            <v>876080</v>
          </cell>
          <cell r="I534">
            <v>1168</v>
          </cell>
          <cell r="J534" t="str">
            <v>PRI</v>
          </cell>
          <cell r="K534" t="str">
            <v>CUSTOMER SERVICEPRI</v>
          </cell>
          <cell r="O534">
            <v>0</v>
          </cell>
          <cell r="Q534" t="str">
            <v>CUSTOMER SERVICEIT</v>
          </cell>
          <cell r="S534" t="str">
            <v>CUSTOMER SERVICE</v>
          </cell>
          <cell r="T534">
            <v>863700</v>
          </cell>
          <cell r="U534">
            <v>0</v>
          </cell>
          <cell r="V534" t="str">
            <v>IT</v>
          </cell>
          <cell r="W534" t="str">
            <v>CUSTOMER SERVICEIT</v>
          </cell>
          <cell r="AB534" t="str">
            <v>ERR</v>
          </cell>
          <cell r="AC534" t="str">
            <v>ERR</v>
          </cell>
        </row>
        <row r="535">
          <cell r="A535" t="str">
            <v>CUSTOMER SERVICE</v>
          </cell>
          <cell r="B535">
            <v>871800</v>
          </cell>
          <cell r="C535">
            <v>0</v>
          </cell>
          <cell r="D535" t="str">
            <v>LEG</v>
          </cell>
          <cell r="E535" t="str">
            <v>CUSTOMER SERVICELEG</v>
          </cell>
          <cell r="G535" t="str">
            <v>CUSTOMER SERVICE</v>
          </cell>
          <cell r="H535">
            <v>876500</v>
          </cell>
          <cell r="I535">
            <v>20236</v>
          </cell>
          <cell r="J535" t="str">
            <v>PRI</v>
          </cell>
          <cell r="K535" t="str">
            <v>CUSTOMER SERVICEPRI</v>
          </cell>
          <cell r="O535">
            <v>0</v>
          </cell>
          <cell r="Q535" t="str">
            <v>CUSTOMER SERVICEIT</v>
          </cell>
          <cell r="S535" t="str">
            <v>CUSTOMER SERVICE</v>
          </cell>
          <cell r="T535">
            <v>863710</v>
          </cell>
          <cell r="U535">
            <v>0</v>
          </cell>
          <cell r="V535" t="str">
            <v>IT</v>
          </cell>
          <cell r="W535" t="str">
            <v>CUSTOMER SERVICEIT</v>
          </cell>
          <cell r="AB535" t="str">
            <v>ERR</v>
          </cell>
          <cell r="AC535" t="str">
            <v>ERR</v>
          </cell>
        </row>
        <row r="536">
          <cell r="A536" t="str">
            <v>CUSTOMER SERVICE</v>
          </cell>
          <cell r="B536">
            <v>871820</v>
          </cell>
          <cell r="C536">
            <v>0</v>
          </cell>
          <cell r="D536" t="str">
            <v>LEG</v>
          </cell>
          <cell r="E536" t="str">
            <v>CUSTOMER SERVICELEG</v>
          </cell>
          <cell r="G536" t="str">
            <v>CUSTOMER SERVICE</v>
          </cell>
          <cell r="H536">
            <v>877010</v>
          </cell>
          <cell r="I536">
            <v>13000</v>
          </cell>
          <cell r="J536" t="str">
            <v>OTH</v>
          </cell>
          <cell r="K536" t="str">
            <v>CUSTOMER SERVICEOTH</v>
          </cell>
          <cell r="O536">
            <v>0</v>
          </cell>
          <cell r="Q536" t="str">
            <v>CUSTOMER SERVICEIT</v>
          </cell>
          <cell r="S536" t="str">
            <v>CUSTOMER SERVICE</v>
          </cell>
          <cell r="T536">
            <v>863900</v>
          </cell>
          <cell r="U536">
            <v>0</v>
          </cell>
          <cell r="V536" t="str">
            <v>IT</v>
          </cell>
          <cell r="W536" t="str">
            <v>CUSTOMER SERVICEIT</v>
          </cell>
          <cell r="AB536" t="str">
            <v>ERR</v>
          </cell>
          <cell r="AC536" t="str">
            <v>ERR</v>
          </cell>
        </row>
        <row r="537">
          <cell r="A537" t="str">
            <v>CUSTOMER SERVICE</v>
          </cell>
          <cell r="B537">
            <v>871900</v>
          </cell>
          <cell r="C537">
            <v>0</v>
          </cell>
          <cell r="D537" t="str">
            <v>AUD</v>
          </cell>
          <cell r="E537" t="str">
            <v>CUSTOMER SERVICEAUD</v>
          </cell>
          <cell r="G537" t="str">
            <v>CUSTOMER SERVICE</v>
          </cell>
          <cell r="H537">
            <v>877020</v>
          </cell>
          <cell r="I537">
            <v>584</v>
          </cell>
          <cell r="J537" t="str">
            <v>OTH</v>
          </cell>
          <cell r="K537" t="str">
            <v>CUSTOMER SERVICEOTH</v>
          </cell>
          <cell r="O537">
            <v>0</v>
          </cell>
          <cell r="Q537" t="str">
            <v>CUSTOMER SERVICEIT</v>
          </cell>
          <cell r="S537" t="str">
            <v>CUSTOMER SERVICE</v>
          </cell>
          <cell r="T537">
            <v>866110</v>
          </cell>
          <cell r="U537">
            <v>96000</v>
          </cell>
          <cell r="V537" t="str">
            <v>COM</v>
          </cell>
          <cell r="W537" t="str">
            <v>CUSTOMER SERVICECOM</v>
          </cell>
          <cell r="AB537" t="str">
            <v>ERR</v>
          </cell>
          <cell r="AC537" t="str">
            <v>ERR</v>
          </cell>
        </row>
        <row r="538">
          <cell r="A538" t="str">
            <v>CUSTOMER SERVICE</v>
          </cell>
          <cell r="B538">
            <v>872381</v>
          </cell>
          <cell r="C538">
            <v>11.69</v>
          </cell>
          <cell r="D538" t="str">
            <v>BUS</v>
          </cell>
          <cell r="E538" t="str">
            <v>CUSTOMER SERVICEBUS</v>
          </cell>
          <cell r="G538" t="str">
            <v>CUSTOMER SERVICE</v>
          </cell>
          <cell r="H538">
            <v>877200</v>
          </cell>
          <cell r="I538">
            <v>60552</v>
          </cell>
          <cell r="J538" t="str">
            <v>OTH</v>
          </cell>
          <cell r="K538" t="str">
            <v>CUSTOMER SERVICEOTH</v>
          </cell>
          <cell r="O538">
            <v>96000</v>
          </cell>
          <cell r="Q538" t="str">
            <v>CUSTOMER SERVICECOM</v>
          </cell>
          <cell r="S538" t="str">
            <v>CUSTOMER SERVICE</v>
          </cell>
          <cell r="T538">
            <v>866120</v>
          </cell>
          <cell r="U538">
            <v>720980</v>
          </cell>
          <cell r="V538" t="str">
            <v>COM</v>
          </cell>
          <cell r="W538" t="str">
            <v>CUSTOMER SERVICECOM</v>
          </cell>
          <cell r="AB538" t="str">
            <v>ERR</v>
          </cell>
          <cell r="AC538" t="str">
            <v>ERR</v>
          </cell>
        </row>
        <row r="539">
          <cell r="A539" t="str">
            <v>CUSTOMER SERVICE</v>
          </cell>
          <cell r="B539">
            <v>872582</v>
          </cell>
          <cell r="C539">
            <v>-18225.53</v>
          </cell>
          <cell r="D539" t="str">
            <v>BUS</v>
          </cell>
          <cell r="E539" t="str">
            <v>CUSTOMER SERVICEBUS</v>
          </cell>
          <cell r="G539" t="str">
            <v>CUSTOMER SERVICE</v>
          </cell>
          <cell r="H539">
            <v>877230</v>
          </cell>
          <cell r="I539">
            <v>2068</v>
          </cell>
          <cell r="J539" t="str">
            <v>OTH</v>
          </cell>
          <cell r="K539" t="str">
            <v>CUSTOMER SERVICEOTH</v>
          </cell>
          <cell r="O539">
            <v>720980</v>
          </cell>
          <cell r="Q539" t="str">
            <v>CUSTOMER SERVICECOM</v>
          </cell>
          <cell r="S539" t="str">
            <v>CUSTOMER SERVICE</v>
          </cell>
          <cell r="T539">
            <v>866420</v>
          </cell>
          <cell r="U539">
            <v>0</v>
          </cell>
          <cell r="V539" t="str">
            <v>NMC</v>
          </cell>
          <cell r="W539" t="str">
            <v>CUSTOMER SERVICENMC</v>
          </cell>
          <cell r="AB539" t="str">
            <v>ERR</v>
          </cell>
          <cell r="AC539" t="str">
            <v>ERR</v>
          </cell>
        </row>
        <row r="540">
          <cell r="A540" t="str">
            <v>CUSTOMER SERVICE</v>
          </cell>
          <cell r="B540">
            <v>872785</v>
          </cell>
          <cell r="C540">
            <v>41862.21</v>
          </cell>
          <cell r="D540" t="str">
            <v>BUS</v>
          </cell>
          <cell r="E540" t="str">
            <v>CUSTOMER SERVICEBUS</v>
          </cell>
          <cell r="G540" t="str">
            <v>CUSTOMER SERVICE</v>
          </cell>
          <cell r="H540">
            <v>877270</v>
          </cell>
          <cell r="I540">
            <v>16668</v>
          </cell>
          <cell r="J540" t="str">
            <v>OTH</v>
          </cell>
          <cell r="K540" t="str">
            <v>CUSTOMER SERVICEOTH</v>
          </cell>
          <cell r="O540">
            <v>0</v>
          </cell>
          <cell r="Q540" t="str">
            <v>CUSTOMER SERVICENMC</v>
          </cell>
          <cell r="S540" t="str">
            <v>CUSTOMER SERVICE</v>
          </cell>
          <cell r="T540">
            <v>866600</v>
          </cell>
          <cell r="U540">
            <v>0</v>
          </cell>
          <cell r="V540" t="str">
            <v>ICH</v>
          </cell>
          <cell r="W540" t="str">
            <v>CUSTOMER SERVICEICH</v>
          </cell>
          <cell r="AB540" t="str">
            <v>ERR</v>
          </cell>
          <cell r="AC540" t="str">
            <v>ERR</v>
          </cell>
        </row>
        <row r="541">
          <cell r="A541" t="str">
            <v>CUSTOMER SERVICE</v>
          </cell>
          <cell r="B541">
            <v>873105</v>
          </cell>
          <cell r="C541">
            <v>76398.53</v>
          </cell>
          <cell r="D541" t="str">
            <v>OTH</v>
          </cell>
          <cell r="E541" t="str">
            <v>CUSTOMER SERVICEOTH</v>
          </cell>
          <cell r="G541" t="str">
            <v>CUSTOMER SERVICE</v>
          </cell>
          <cell r="H541">
            <v>879120</v>
          </cell>
          <cell r="I541">
            <v>1572</v>
          </cell>
          <cell r="J541" t="str">
            <v>OTH</v>
          </cell>
          <cell r="K541" t="str">
            <v>CUSTOMER SERVICEOTH</v>
          </cell>
          <cell r="O541">
            <v>0</v>
          </cell>
          <cell r="Q541" t="str">
            <v>CUSTOMER SERVICEICH</v>
          </cell>
          <cell r="S541" t="str">
            <v>CUSTOMER SERVICE</v>
          </cell>
          <cell r="T541">
            <v>867060</v>
          </cell>
          <cell r="U541">
            <v>32326</v>
          </cell>
          <cell r="V541" t="str">
            <v>IT</v>
          </cell>
          <cell r="W541" t="str">
            <v>CUSTOMER SERVICEIT</v>
          </cell>
          <cell r="AB541" t="str">
            <v>ERR</v>
          </cell>
          <cell r="AC541" t="str">
            <v>ERR</v>
          </cell>
        </row>
        <row r="542">
          <cell r="A542" t="str">
            <v>CUSTOMER SERVICE</v>
          </cell>
          <cell r="B542">
            <v>873204</v>
          </cell>
          <cell r="C542">
            <v>12890.1</v>
          </cell>
          <cell r="D542" t="str">
            <v>OTH</v>
          </cell>
          <cell r="E542" t="str">
            <v>CUSTOMER SERVICEOTH</v>
          </cell>
          <cell r="G542" t="str">
            <v>CUSTOMER SERVICE</v>
          </cell>
          <cell r="H542">
            <v>881048</v>
          </cell>
          <cell r="I542">
            <v>0</v>
          </cell>
          <cell r="J542" t="str">
            <v>ICH</v>
          </cell>
          <cell r="K542" t="str">
            <v>CUSTOMER SERVICEICH</v>
          </cell>
          <cell r="O542">
            <v>32326</v>
          </cell>
          <cell r="Q542" t="str">
            <v>CUSTOMER SERVICEIT</v>
          </cell>
          <cell r="S542" t="str">
            <v>CUSTOMER SERVICE</v>
          </cell>
          <cell r="T542">
            <v>867870</v>
          </cell>
          <cell r="U542">
            <v>1154</v>
          </cell>
          <cell r="V542" t="str">
            <v>IT</v>
          </cell>
          <cell r="W542" t="str">
            <v>CUSTOMER SERVICEIT</v>
          </cell>
          <cell r="AB542" t="str">
            <v>ERR</v>
          </cell>
          <cell r="AC542" t="str">
            <v>ERR</v>
          </cell>
        </row>
        <row r="543">
          <cell r="A543" t="str">
            <v>CUSTOMER SERVICE</v>
          </cell>
          <cell r="B543">
            <v>873310</v>
          </cell>
          <cell r="C543">
            <v>647.45000000000005</v>
          </cell>
          <cell r="D543" t="str">
            <v>OTH</v>
          </cell>
          <cell r="E543" t="str">
            <v>CUSTOMER SERVICEOTH</v>
          </cell>
          <cell r="G543" t="str">
            <v>CUSTOMER SERVICE</v>
          </cell>
          <cell r="H543">
            <v>881091</v>
          </cell>
          <cell r="I543">
            <v>-168</v>
          </cell>
          <cell r="J543" t="str">
            <v>BUS</v>
          </cell>
          <cell r="K543" t="str">
            <v>CUSTOMER SERVICEBUS</v>
          </cell>
          <cell r="O543">
            <v>1154</v>
          </cell>
          <cell r="Q543" t="str">
            <v>CUSTOMER SERVICEIT</v>
          </cell>
          <cell r="S543" t="str">
            <v>CUSTOMER SERVICE</v>
          </cell>
          <cell r="T543">
            <v>868060</v>
          </cell>
          <cell r="U543">
            <v>0</v>
          </cell>
          <cell r="V543" t="str">
            <v>IT</v>
          </cell>
          <cell r="W543" t="str">
            <v>CUSTOMER SERVICEIT</v>
          </cell>
          <cell r="AB543" t="str">
            <v>ERR</v>
          </cell>
          <cell r="AC543" t="str">
            <v>ERR</v>
          </cell>
        </row>
        <row r="544">
          <cell r="A544" t="str">
            <v>CUSTOMER SERVICE</v>
          </cell>
          <cell r="B544">
            <v>873320</v>
          </cell>
          <cell r="C544">
            <v>0</v>
          </cell>
          <cell r="D544" t="str">
            <v>OTH</v>
          </cell>
          <cell r="E544" t="str">
            <v>CUSTOMER SERVICEOTH</v>
          </cell>
          <cell r="G544" t="str">
            <v>CUSTOMER SERVICE</v>
          </cell>
          <cell r="H544">
            <v>881092</v>
          </cell>
          <cell r="I544">
            <v>-668</v>
          </cell>
          <cell r="J544" t="str">
            <v>BUS</v>
          </cell>
          <cell r="K544" t="str">
            <v>CUSTOMER SERVICEBUS</v>
          </cell>
          <cell r="O544">
            <v>0</v>
          </cell>
          <cell r="Q544" t="str">
            <v>CUSTOMER SERVICEIT</v>
          </cell>
          <cell r="S544" t="str">
            <v>CUSTOMER SERVICE</v>
          </cell>
          <cell r="T544">
            <v>868068</v>
          </cell>
          <cell r="U544">
            <v>0</v>
          </cell>
          <cell r="V544" t="str">
            <v>IT</v>
          </cell>
          <cell r="W544" t="str">
            <v>CUSTOMER SERVICEIT</v>
          </cell>
          <cell r="AB544" t="str">
            <v>ERR</v>
          </cell>
          <cell r="AC544" t="str">
            <v>ERR</v>
          </cell>
        </row>
        <row r="545">
          <cell r="A545" t="str">
            <v>CUSTOMER SERVICE</v>
          </cell>
          <cell r="B545">
            <v>873380</v>
          </cell>
          <cell r="C545">
            <v>0</v>
          </cell>
          <cell r="D545" t="str">
            <v>OTH</v>
          </cell>
          <cell r="E545" t="str">
            <v>CUSTOMER SERVICEOTH</v>
          </cell>
          <cell r="G545" t="str">
            <v>CUSTOMER SERVICE</v>
          </cell>
          <cell r="H545">
            <v>883020</v>
          </cell>
          <cell r="I545">
            <v>41004</v>
          </cell>
          <cell r="J545" t="str">
            <v>BUS</v>
          </cell>
          <cell r="K545" t="str">
            <v>CUSTOMER SERVICEBUS</v>
          </cell>
          <cell r="O545">
            <v>0</v>
          </cell>
          <cell r="Q545" t="str">
            <v>CUSTOMER SERVICEIT</v>
          </cell>
          <cell r="S545" t="str">
            <v>CUSTOMER SERVICE</v>
          </cell>
          <cell r="T545">
            <v>871000</v>
          </cell>
          <cell r="U545">
            <v>93000</v>
          </cell>
          <cell r="V545" t="str">
            <v>CON</v>
          </cell>
          <cell r="W545" t="str">
            <v>CUSTOMER SERVICECON</v>
          </cell>
          <cell r="AB545" t="str">
            <v>ERR</v>
          </cell>
          <cell r="AC545" t="str">
            <v>ERR</v>
          </cell>
        </row>
        <row r="546">
          <cell r="A546" t="str">
            <v>CUSTOMER SERVICE</v>
          </cell>
          <cell r="B546">
            <v>873500</v>
          </cell>
          <cell r="C546">
            <v>283.24</v>
          </cell>
          <cell r="D546" t="str">
            <v>OTH</v>
          </cell>
          <cell r="E546" t="str">
            <v>CUSTOMER SERVICEOTH</v>
          </cell>
          <cell r="G546" t="str">
            <v>CUSTOMER SERVICE</v>
          </cell>
          <cell r="H546">
            <v>887000</v>
          </cell>
          <cell r="I546">
            <v>1668</v>
          </cell>
          <cell r="J546" t="str">
            <v>BUS</v>
          </cell>
          <cell r="K546" t="str">
            <v>CUSTOMER SERVICEBUS</v>
          </cell>
          <cell r="O546">
            <v>93000</v>
          </cell>
          <cell r="Q546" t="str">
            <v>CUSTOMER SERVICECON</v>
          </cell>
          <cell r="S546" t="str">
            <v>CUSTOMER SERVICE</v>
          </cell>
          <cell r="T546">
            <v>871800</v>
          </cell>
          <cell r="U546">
            <v>3000</v>
          </cell>
          <cell r="V546" t="str">
            <v>LEG</v>
          </cell>
          <cell r="W546" t="str">
            <v>CUSTOMER SERVICELEG</v>
          </cell>
          <cell r="AB546" t="str">
            <v>ERR</v>
          </cell>
          <cell r="AC546" t="str">
            <v>ERR</v>
          </cell>
        </row>
        <row r="547">
          <cell r="A547" t="str">
            <v>CUSTOMER SERVICE</v>
          </cell>
          <cell r="B547">
            <v>873550</v>
          </cell>
          <cell r="C547">
            <v>6180.68</v>
          </cell>
          <cell r="D547" t="str">
            <v>OTH</v>
          </cell>
          <cell r="E547" t="str">
            <v>CUSTOMER SERVICEOTH</v>
          </cell>
          <cell r="G547" t="str">
            <v>CUSTOMER SERVICE</v>
          </cell>
          <cell r="H547">
            <v>889020</v>
          </cell>
          <cell r="I547">
            <v>0</v>
          </cell>
          <cell r="J547" t="str">
            <v>BUS</v>
          </cell>
          <cell r="K547" t="str">
            <v>CUSTOMER SERVICEBUS</v>
          </cell>
          <cell r="O547">
            <v>3000</v>
          </cell>
          <cell r="Q547" t="str">
            <v>CUSTOMER SERVICELEG</v>
          </cell>
          <cell r="S547" t="str">
            <v>CUSTOMER SERVICE</v>
          </cell>
          <cell r="T547">
            <v>871820</v>
          </cell>
          <cell r="U547">
            <v>0</v>
          </cell>
          <cell r="V547" t="str">
            <v>LEG</v>
          </cell>
          <cell r="W547" t="str">
            <v>CUSTOMER SERVICELEG</v>
          </cell>
          <cell r="AB547" t="str">
            <v>ERR</v>
          </cell>
          <cell r="AC547" t="str">
            <v>ERR</v>
          </cell>
        </row>
        <row r="548">
          <cell r="A548" t="str">
            <v>CUSTOMER SERVICE</v>
          </cell>
          <cell r="B548">
            <v>873600</v>
          </cell>
          <cell r="C548">
            <v>320</v>
          </cell>
          <cell r="D548" t="str">
            <v>ENT</v>
          </cell>
          <cell r="E548" t="str">
            <v>CUSTOMER SERVICEENT</v>
          </cell>
          <cell r="G548" t="str">
            <v>CUSTOMER SERVICE</v>
          </cell>
          <cell r="H548">
            <v>889065</v>
          </cell>
          <cell r="I548">
            <v>0</v>
          </cell>
          <cell r="J548" t="str">
            <v>BUS</v>
          </cell>
          <cell r="K548" t="str">
            <v>CUSTOMER SERVICEBUS</v>
          </cell>
          <cell r="O548">
            <v>0</v>
          </cell>
          <cell r="Q548" t="str">
            <v>CUSTOMER SERVICELEG</v>
          </cell>
          <cell r="S548" t="str">
            <v>CUSTOMER SERVICE</v>
          </cell>
          <cell r="T548">
            <v>871840</v>
          </cell>
          <cell r="U548">
            <v>5000</v>
          </cell>
          <cell r="V548" t="str">
            <v>LEG</v>
          </cell>
          <cell r="W548" t="str">
            <v>CUSTOMER SERVICELEG</v>
          </cell>
          <cell r="AB548" t="str">
            <v>ERR</v>
          </cell>
          <cell r="AC548" t="str">
            <v>ERR</v>
          </cell>
        </row>
        <row r="549">
          <cell r="A549" t="str">
            <v>CUSTOMER SERVICE</v>
          </cell>
          <cell r="B549">
            <v>873730</v>
          </cell>
          <cell r="C549">
            <v>0</v>
          </cell>
          <cell r="D549" t="str">
            <v>OTH</v>
          </cell>
          <cell r="E549" t="str">
            <v>CUSTOMER SERVICEOTH</v>
          </cell>
          <cell r="G549" t="str">
            <v>CUSTOMER SERVICE</v>
          </cell>
          <cell r="H549">
            <v>890110</v>
          </cell>
          <cell r="I549">
            <v>0</v>
          </cell>
          <cell r="J549" t="str">
            <v>BUS</v>
          </cell>
          <cell r="K549" t="str">
            <v>CUSTOMER SERVICEBUS</v>
          </cell>
          <cell r="O549">
            <v>5000</v>
          </cell>
          <cell r="Q549" t="str">
            <v>CUSTOMER SERVICELEG</v>
          </cell>
          <cell r="S549" t="str">
            <v>CUSTOMER SERVICE</v>
          </cell>
          <cell r="T549">
            <v>871900</v>
          </cell>
          <cell r="U549">
            <v>0</v>
          </cell>
          <cell r="V549" t="str">
            <v>AUD</v>
          </cell>
          <cell r="W549" t="str">
            <v>CUSTOMER SERVICEAUD</v>
          </cell>
          <cell r="AB549" t="str">
            <v>ERR</v>
          </cell>
          <cell r="AC549" t="str">
            <v>ERR</v>
          </cell>
        </row>
        <row r="550">
          <cell r="A550" t="str">
            <v>CUSTOMER SERVICE</v>
          </cell>
          <cell r="B550">
            <v>874100</v>
          </cell>
          <cell r="C550">
            <v>9.57</v>
          </cell>
          <cell r="D550" t="str">
            <v>GST</v>
          </cell>
          <cell r="E550" t="str">
            <v>CUSTOMER SERVICEGST</v>
          </cell>
          <cell r="G550" t="str">
            <v>CUSTOMER SERVICE</v>
          </cell>
          <cell r="H550">
            <v>893100</v>
          </cell>
          <cell r="I550">
            <v>5000</v>
          </cell>
          <cell r="J550" t="str">
            <v>RNN</v>
          </cell>
          <cell r="K550" t="str">
            <v>CUSTOMER SERVICERNN</v>
          </cell>
          <cell r="O550">
            <v>0</v>
          </cell>
          <cell r="Q550" t="str">
            <v>CUSTOMER SERVICEAUD</v>
          </cell>
          <cell r="S550" t="str">
            <v>CUSTOMER SERVICE</v>
          </cell>
          <cell r="T550">
            <v>871920</v>
          </cell>
          <cell r="U550">
            <v>0</v>
          </cell>
          <cell r="V550" t="str">
            <v>AUD</v>
          </cell>
          <cell r="W550" t="str">
            <v>CUSTOMER SERVICEAUD</v>
          </cell>
          <cell r="AB550" t="str">
            <v>ERR</v>
          </cell>
          <cell r="AC550" t="str">
            <v>ERR</v>
          </cell>
        </row>
        <row r="551">
          <cell r="A551" t="str">
            <v>CUSTOMER SERVICE</v>
          </cell>
          <cell r="B551">
            <v>874130</v>
          </cell>
          <cell r="C551">
            <v>101459.07</v>
          </cell>
          <cell r="D551" t="str">
            <v>GST</v>
          </cell>
          <cell r="E551" t="str">
            <v>CUSTOMER SERVICEGST</v>
          </cell>
          <cell r="G551" t="str">
            <v>CUSTOMER SERVICE</v>
          </cell>
          <cell r="H551">
            <v>896025</v>
          </cell>
          <cell r="I551">
            <v>5764</v>
          </cell>
          <cell r="J551" t="str">
            <v>ICH</v>
          </cell>
          <cell r="K551" t="str">
            <v>CUSTOMER SERVICEICH</v>
          </cell>
          <cell r="O551">
            <v>0</v>
          </cell>
          <cell r="Q551" t="str">
            <v>CUSTOMER SERVICEAUD</v>
          </cell>
          <cell r="S551" t="str">
            <v>CUSTOMER SERVICE</v>
          </cell>
          <cell r="T551">
            <v>872785</v>
          </cell>
          <cell r="U551">
            <v>168300</v>
          </cell>
          <cell r="V551" t="str">
            <v>BUS</v>
          </cell>
          <cell r="W551" t="str">
            <v>CUSTOMER SERVICEBUS</v>
          </cell>
          <cell r="AB551" t="str">
            <v>ERR</v>
          </cell>
          <cell r="AC551" t="str">
            <v>ERR</v>
          </cell>
        </row>
        <row r="552">
          <cell r="A552" t="str">
            <v>CUSTOMER SERVICE</v>
          </cell>
          <cell r="B552">
            <v>874220</v>
          </cell>
          <cell r="C552">
            <v>333</v>
          </cell>
          <cell r="D552" t="str">
            <v>OTH</v>
          </cell>
          <cell r="E552" t="str">
            <v>CUSTOMER SERVICEOTH</v>
          </cell>
          <cell r="G552" t="str">
            <v>CUSTOMER SERVICE</v>
          </cell>
          <cell r="H552">
            <v>896026</v>
          </cell>
          <cell r="I552">
            <v>0</v>
          </cell>
          <cell r="J552" t="str">
            <v>ICH</v>
          </cell>
          <cell r="K552" t="str">
            <v>CUSTOMER SERVICEICH</v>
          </cell>
          <cell r="O552">
            <v>168300</v>
          </cell>
          <cell r="Q552" t="str">
            <v>CUSTOMER SERVICEBUS</v>
          </cell>
          <cell r="S552" t="str">
            <v>CUSTOMER SERVICE</v>
          </cell>
          <cell r="T552">
            <v>873105</v>
          </cell>
          <cell r="U552">
            <v>277100</v>
          </cell>
          <cell r="V552" t="str">
            <v>OTH</v>
          </cell>
          <cell r="W552" t="str">
            <v>CUSTOMER SERVICEOTH</v>
          </cell>
          <cell r="AB552" t="str">
            <v>ERR</v>
          </cell>
          <cell r="AC552" t="str">
            <v>ERR</v>
          </cell>
        </row>
        <row r="553">
          <cell r="A553" t="str">
            <v>CUSTOMER SERVICE</v>
          </cell>
          <cell r="B553">
            <v>876000</v>
          </cell>
          <cell r="C553">
            <v>10980.23</v>
          </cell>
          <cell r="D553" t="str">
            <v>PRI</v>
          </cell>
          <cell r="E553" t="str">
            <v>CUSTOMER SERVICEPRI</v>
          </cell>
          <cell r="G553" t="str">
            <v>CUSTOMER SERVICE</v>
          </cell>
          <cell r="H553">
            <v>896400</v>
          </cell>
          <cell r="I553">
            <v>20220</v>
          </cell>
          <cell r="J553" t="str">
            <v>NMC</v>
          </cell>
          <cell r="K553" t="str">
            <v>CUSTOMER SERVICENMC</v>
          </cell>
          <cell r="O553">
            <v>277100</v>
          </cell>
          <cell r="Q553" t="str">
            <v>CUSTOMER SERVICEOTH</v>
          </cell>
          <cell r="S553" t="str">
            <v>CUSTOMER SERVICE</v>
          </cell>
          <cell r="T553">
            <v>873110</v>
          </cell>
          <cell r="U553">
            <v>0</v>
          </cell>
          <cell r="V553" t="str">
            <v>OTH</v>
          </cell>
          <cell r="W553" t="str">
            <v>CUSTOMER SERVICEOTH</v>
          </cell>
          <cell r="AB553" t="str">
            <v>ERR</v>
          </cell>
          <cell r="AC553" t="str">
            <v>ERR</v>
          </cell>
        </row>
        <row r="554">
          <cell r="A554" t="str">
            <v>CUSTOMER SERVICE</v>
          </cell>
          <cell r="B554">
            <v>876080</v>
          </cell>
          <cell r="C554">
            <v>86.35</v>
          </cell>
          <cell r="D554" t="str">
            <v>PRI</v>
          </cell>
          <cell r="E554" t="str">
            <v>CUSTOMER SERVICEPRI</v>
          </cell>
          <cell r="G554" t="str">
            <v>CUSTOMER SERVICE</v>
          </cell>
          <cell r="H554">
            <v>896600</v>
          </cell>
          <cell r="I554">
            <v>0</v>
          </cell>
          <cell r="J554" t="str">
            <v>NMC</v>
          </cell>
          <cell r="K554" t="str">
            <v>CUSTOMER SERVICENMC</v>
          </cell>
          <cell r="O554">
            <v>0</v>
          </cell>
          <cell r="Q554" t="str">
            <v>CUSTOMER SERVICEOTH</v>
          </cell>
          <cell r="S554" t="str">
            <v>CUSTOMER SERVICE</v>
          </cell>
          <cell r="T554">
            <v>873204</v>
          </cell>
          <cell r="U554">
            <v>30000</v>
          </cell>
          <cell r="V554" t="str">
            <v>OTH</v>
          </cell>
          <cell r="W554" t="str">
            <v>CUSTOMER SERVICEOTH</v>
          </cell>
          <cell r="AB554" t="str">
            <v>ERR</v>
          </cell>
          <cell r="AC554" t="str">
            <v>ERR</v>
          </cell>
        </row>
        <row r="555">
          <cell r="A555" t="str">
            <v>CUSTOMER SERVICE</v>
          </cell>
          <cell r="B555">
            <v>876500</v>
          </cell>
          <cell r="C555">
            <v>17488.759999999998</v>
          </cell>
          <cell r="D555" t="str">
            <v>PRI</v>
          </cell>
          <cell r="E555" t="str">
            <v>CUSTOMER SERVICEPRI</v>
          </cell>
          <cell r="G555" t="str">
            <v>CUSTOMER SERVICE</v>
          </cell>
          <cell r="H555">
            <v>896710</v>
          </cell>
          <cell r="I555">
            <v>0</v>
          </cell>
          <cell r="J555" t="str">
            <v>NMC</v>
          </cell>
          <cell r="K555" t="str">
            <v>CUSTOMER SERVICENMC</v>
          </cell>
          <cell r="O555">
            <v>30000</v>
          </cell>
          <cell r="Q555" t="str">
            <v>CUSTOMER SERVICEOTH</v>
          </cell>
          <cell r="S555" t="str">
            <v>CUSTOMER SERVICE</v>
          </cell>
          <cell r="T555">
            <v>873310</v>
          </cell>
          <cell r="U555">
            <v>500</v>
          </cell>
          <cell r="V555" t="str">
            <v>OTH</v>
          </cell>
          <cell r="W555" t="str">
            <v>CUSTOMER SERVICEOTH</v>
          </cell>
          <cell r="AB555" t="str">
            <v>ERR</v>
          </cell>
          <cell r="AC555" t="str">
            <v>ERR</v>
          </cell>
        </row>
        <row r="556">
          <cell r="A556" t="str">
            <v>CUSTOMER SERVICE</v>
          </cell>
          <cell r="B556">
            <v>877010</v>
          </cell>
          <cell r="C556">
            <v>11946.18</v>
          </cell>
          <cell r="D556" t="str">
            <v>OTH</v>
          </cell>
          <cell r="E556" t="str">
            <v>CUSTOMER SERVICEOTH</v>
          </cell>
          <cell r="G556" t="str">
            <v>CUSTOMER SERVICE</v>
          </cell>
          <cell r="H556">
            <v>896800</v>
          </cell>
          <cell r="I556">
            <v>0</v>
          </cell>
          <cell r="J556" t="str">
            <v>ICH</v>
          </cell>
          <cell r="K556" t="str">
            <v>CUSTOMER SERVICEICH</v>
          </cell>
          <cell r="O556">
            <v>500</v>
          </cell>
          <cell r="Q556" t="str">
            <v>CUSTOMER SERVICEOTH</v>
          </cell>
          <cell r="S556" t="str">
            <v>CUSTOMER SERVICE</v>
          </cell>
          <cell r="T556">
            <v>873320</v>
          </cell>
          <cell r="U556">
            <v>2300</v>
          </cell>
          <cell r="V556" t="str">
            <v>OTH</v>
          </cell>
          <cell r="W556" t="str">
            <v>CUSTOMER SERVICEOTH</v>
          </cell>
          <cell r="AB556" t="str">
            <v>ERR</v>
          </cell>
          <cell r="AC556" t="str">
            <v>ERR</v>
          </cell>
        </row>
        <row r="557">
          <cell r="A557" t="str">
            <v>CUSTOMER SERVICE</v>
          </cell>
          <cell r="B557">
            <v>877020</v>
          </cell>
          <cell r="C557">
            <v>246.14</v>
          </cell>
          <cell r="D557" t="str">
            <v>OTH</v>
          </cell>
          <cell r="E557" t="str">
            <v>CUSTOMER SERVICEOTH</v>
          </cell>
          <cell r="G557" t="str">
            <v>CUSTOMER SERVICE</v>
          </cell>
          <cell r="H557">
            <v>896850</v>
          </cell>
          <cell r="I557">
            <v>0</v>
          </cell>
          <cell r="J557" t="str">
            <v>ICH</v>
          </cell>
          <cell r="K557" t="str">
            <v>CUSTOMER SERVICEICH</v>
          </cell>
          <cell r="O557">
            <v>2300</v>
          </cell>
          <cell r="Q557" t="str">
            <v>CUSTOMER SERVICEOTH</v>
          </cell>
          <cell r="S557" t="str">
            <v>CUSTOMER SERVICE</v>
          </cell>
          <cell r="T557">
            <v>873380</v>
          </cell>
          <cell r="U557">
            <v>0</v>
          </cell>
          <cell r="V557" t="str">
            <v>OTH</v>
          </cell>
          <cell r="W557" t="str">
            <v>CUSTOMER SERVICEOTH</v>
          </cell>
          <cell r="AB557" t="str">
            <v>ERR</v>
          </cell>
          <cell r="AC557" t="str">
            <v>ERR</v>
          </cell>
        </row>
        <row r="558">
          <cell r="A558" t="str">
            <v>CUSTOMER SERVICE</v>
          </cell>
          <cell r="B558">
            <v>877200</v>
          </cell>
          <cell r="C558">
            <v>66100.08</v>
          </cell>
          <cell r="D558" t="str">
            <v>OTH</v>
          </cell>
          <cell r="E558" t="str">
            <v>CUSTOMER SERVICEOTH</v>
          </cell>
          <cell r="G558" t="str">
            <v>CUSTOMER SERVICE</v>
          </cell>
          <cell r="H558">
            <v>897100</v>
          </cell>
          <cell r="I558">
            <v>0</v>
          </cell>
          <cell r="J558" t="str">
            <v>ICH</v>
          </cell>
          <cell r="K558" t="str">
            <v>CUSTOMER SERVICEICH</v>
          </cell>
          <cell r="O558">
            <v>0</v>
          </cell>
          <cell r="Q558" t="str">
            <v>CUSTOMER SERVICEOTH</v>
          </cell>
          <cell r="S558" t="str">
            <v>CUSTOMER SERVICE</v>
          </cell>
          <cell r="T558">
            <v>873500</v>
          </cell>
          <cell r="U558">
            <v>250</v>
          </cell>
          <cell r="V558" t="str">
            <v>OTH</v>
          </cell>
          <cell r="W558" t="str">
            <v>CUSTOMER SERVICEOTH</v>
          </cell>
          <cell r="AB558" t="str">
            <v>ERR</v>
          </cell>
          <cell r="AC558" t="str">
            <v>ERR</v>
          </cell>
        </row>
        <row r="559">
          <cell r="A559" t="str">
            <v>CUSTOMER SERVICE</v>
          </cell>
          <cell r="B559">
            <v>877230</v>
          </cell>
          <cell r="C559">
            <v>80</v>
          </cell>
          <cell r="D559" t="str">
            <v>OTH</v>
          </cell>
          <cell r="E559" t="str">
            <v>CUSTOMER SERVICEOTH</v>
          </cell>
          <cell r="G559" t="str">
            <v>CUSTOMER SERVICE</v>
          </cell>
          <cell r="H559">
            <v>897130</v>
          </cell>
          <cell r="I559">
            <v>0</v>
          </cell>
          <cell r="J559" t="str">
            <v>ICH</v>
          </cell>
          <cell r="K559" t="str">
            <v>CUSTOMER SERVICEICH</v>
          </cell>
          <cell r="O559">
            <v>250</v>
          </cell>
          <cell r="Q559" t="str">
            <v>CUSTOMER SERVICEOTH</v>
          </cell>
          <cell r="S559" t="str">
            <v>CUSTOMER SERVICE</v>
          </cell>
          <cell r="T559">
            <v>873550</v>
          </cell>
          <cell r="U559">
            <v>12800</v>
          </cell>
          <cell r="V559" t="str">
            <v>OTH</v>
          </cell>
          <cell r="W559" t="str">
            <v>CUSTOMER SERVICEOTH</v>
          </cell>
          <cell r="AB559" t="str">
            <v>ERR</v>
          </cell>
          <cell r="AC559" t="str">
            <v>ERR</v>
          </cell>
        </row>
        <row r="560">
          <cell r="A560" t="str">
            <v>CUSTOMER SERVICE</v>
          </cell>
          <cell r="B560">
            <v>877240</v>
          </cell>
          <cell r="C560">
            <v>11043.44</v>
          </cell>
          <cell r="D560" t="str">
            <v>OTH</v>
          </cell>
          <cell r="E560" t="str">
            <v>CUSTOMER SERVICEOTH</v>
          </cell>
          <cell r="G560" t="str">
            <v>CUSTOMER SERVICE</v>
          </cell>
          <cell r="H560">
            <v>897140</v>
          </cell>
          <cell r="I560">
            <v>0</v>
          </cell>
          <cell r="J560" t="str">
            <v>ICH</v>
          </cell>
          <cell r="K560" t="str">
            <v>CUSTOMER SERVICEICH</v>
          </cell>
          <cell r="O560">
            <v>12800</v>
          </cell>
          <cell r="Q560" t="str">
            <v>CUSTOMER SERVICEOTH</v>
          </cell>
          <cell r="S560" t="str">
            <v>CUSTOMER SERVICE</v>
          </cell>
          <cell r="T560">
            <v>873600</v>
          </cell>
          <cell r="U560">
            <v>0</v>
          </cell>
          <cell r="V560" t="str">
            <v>ENT</v>
          </cell>
          <cell r="W560" t="str">
            <v>CUSTOMER SERVICEENT</v>
          </cell>
          <cell r="AB560" t="str">
            <v>ERR</v>
          </cell>
          <cell r="AC560" t="str">
            <v>ERR</v>
          </cell>
        </row>
        <row r="561">
          <cell r="A561" t="str">
            <v>CUSTOMER SERVICE</v>
          </cell>
          <cell r="B561">
            <v>877260</v>
          </cell>
          <cell r="C561">
            <v>0</v>
          </cell>
          <cell r="D561" t="str">
            <v>OTH</v>
          </cell>
          <cell r="E561" t="str">
            <v>CUSTOMER SERVICEOTH</v>
          </cell>
          <cell r="G561" t="str">
            <v>CUSTOMER SERVICE</v>
          </cell>
          <cell r="H561">
            <v>897210</v>
          </cell>
          <cell r="I561">
            <v>0</v>
          </cell>
          <cell r="J561" t="str">
            <v>ICH</v>
          </cell>
          <cell r="K561" t="str">
            <v>CUSTOMER SERVICEICH</v>
          </cell>
          <cell r="O561">
            <v>0</v>
          </cell>
          <cell r="Q561" t="str">
            <v>CUSTOMER SERVICEENT</v>
          </cell>
          <cell r="S561" t="str">
            <v>CUSTOMER SERVICE</v>
          </cell>
          <cell r="T561">
            <v>873730</v>
          </cell>
          <cell r="U561">
            <v>0</v>
          </cell>
          <cell r="V561" t="str">
            <v>OTH</v>
          </cell>
          <cell r="W561" t="str">
            <v>CUSTOMER SERVICEOTH</v>
          </cell>
          <cell r="AB561" t="str">
            <v>ERR</v>
          </cell>
          <cell r="AC561" t="str">
            <v>ERR</v>
          </cell>
        </row>
        <row r="562">
          <cell r="A562" t="str">
            <v>CUSTOMER SERVICE</v>
          </cell>
          <cell r="B562">
            <v>877270</v>
          </cell>
          <cell r="C562">
            <v>11109.4</v>
          </cell>
          <cell r="D562" t="str">
            <v>OTH</v>
          </cell>
          <cell r="E562" t="str">
            <v>CUSTOMER SERVICEOTH</v>
          </cell>
          <cell r="G562" t="str">
            <v>CUSTOMER SERVICE</v>
          </cell>
          <cell r="H562">
            <v>897230</v>
          </cell>
          <cell r="I562">
            <v>0</v>
          </cell>
          <cell r="J562" t="str">
            <v>ICH</v>
          </cell>
          <cell r="K562" t="str">
            <v>CUSTOMER SERVICEICH</v>
          </cell>
          <cell r="O562">
            <v>0</v>
          </cell>
          <cell r="Q562" t="str">
            <v>CUSTOMER SERVICEOTH</v>
          </cell>
          <cell r="S562" t="str">
            <v>CUSTOMER SERVICE</v>
          </cell>
          <cell r="T562">
            <v>874000</v>
          </cell>
          <cell r="U562">
            <v>0</v>
          </cell>
          <cell r="V562" t="str">
            <v>INS</v>
          </cell>
          <cell r="W562" t="str">
            <v>CUSTOMER SERVICEINS</v>
          </cell>
          <cell r="AB562" t="str">
            <v>ERR</v>
          </cell>
          <cell r="AC562" t="str">
            <v>ERR</v>
          </cell>
        </row>
        <row r="563">
          <cell r="A563" t="str">
            <v>CUSTOMER SERVICE</v>
          </cell>
          <cell r="B563">
            <v>878012</v>
          </cell>
          <cell r="C563">
            <v>-153767.82</v>
          </cell>
          <cell r="D563" t="str">
            <v>ICH</v>
          </cell>
          <cell r="E563" t="str">
            <v>CUSTOMER SERVICEICH</v>
          </cell>
          <cell r="G563" t="str">
            <v>CUSTOMER SERVICE</v>
          </cell>
          <cell r="H563">
            <v>897240</v>
          </cell>
          <cell r="I563">
            <v>6592</v>
          </cell>
          <cell r="J563" t="str">
            <v>ICH</v>
          </cell>
          <cell r="K563" t="str">
            <v>CUSTOMER SERVICEICH</v>
          </cell>
          <cell r="O563">
            <v>0</v>
          </cell>
          <cell r="Q563" t="str">
            <v>CUSTOMER SERVICEINS</v>
          </cell>
          <cell r="S563" t="str">
            <v>CUSTOMER SERVICE</v>
          </cell>
          <cell r="T563">
            <v>874100</v>
          </cell>
          <cell r="U563">
            <v>29585</v>
          </cell>
          <cell r="V563" t="str">
            <v>GST</v>
          </cell>
          <cell r="W563" t="str">
            <v>CUSTOMER SERVICEGST</v>
          </cell>
          <cell r="AB563" t="str">
            <v>ERR</v>
          </cell>
          <cell r="AC563" t="str">
            <v>ERR</v>
          </cell>
        </row>
        <row r="564">
          <cell r="A564" t="str">
            <v>CUSTOMER SERVICE</v>
          </cell>
          <cell r="B564">
            <v>879120</v>
          </cell>
          <cell r="C564">
            <v>3997.95</v>
          </cell>
          <cell r="D564" t="str">
            <v>OTH</v>
          </cell>
          <cell r="E564" t="str">
            <v>CUSTOMER SERVICEOTH</v>
          </cell>
          <cell r="G564" t="str">
            <v>CUSTOMER SERVICE</v>
          </cell>
          <cell r="H564">
            <v>897245</v>
          </cell>
          <cell r="I564">
            <v>1172</v>
          </cell>
          <cell r="J564" t="str">
            <v>ICH</v>
          </cell>
          <cell r="K564" t="str">
            <v>CUSTOMER SERVICEICH</v>
          </cell>
          <cell r="O564">
            <v>29585</v>
          </cell>
          <cell r="Q564" t="str">
            <v>CUSTOMER SERVICEGST</v>
          </cell>
          <cell r="S564" t="str">
            <v>CUSTOMER SERVICE</v>
          </cell>
          <cell r="T564">
            <v>874130</v>
          </cell>
          <cell r="U564">
            <v>317647</v>
          </cell>
          <cell r="V564" t="str">
            <v>GST</v>
          </cell>
          <cell r="W564" t="str">
            <v>CUSTOMER SERVICEGST</v>
          </cell>
          <cell r="AB564" t="str">
            <v>ERR</v>
          </cell>
          <cell r="AC564" t="str">
            <v>ERR</v>
          </cell>
        </row>
        <row r="565">
          <cell r="A565" t="str">
            <v>CUSTOMER SERVICE</v>
          </cell>
          <cell r="B565">
            <v>881016</v>
          </cell>
          <cell r="C565">
            <v>0</v>
          </cell>
          <cell r="D565" t="str">
            <v>BUS</v>
          </cell>
          <cell r="E565" t="str">
            <v>CUSTOMER SERVICEBUS</v>
          </cell>
          <cell r="G565" t="str">
            <v>CUSTOMER SERVICE</v>
          </cell>
          <cell r="H565">
            <v>897250</v>
          </cell>
          <cell r="I565">
            <v>0</v>
          </cell>
          <cell r="J565" t="str">
            <v>ICH</v>
          </cell>
          <cell r="K565" t="str">
            <v>CUSTOMER SERVICEICH</v>
          </cell>
          <cell r="O565">
            <v>317647</v>
          </cell>
          <cell r="Q565" t="str">
            <v>CUSTOMER SERVICEGST</v>
          </cell>
          <cell r="S565" t="str">
            <v>CUSTOMER SERVICE</v>
          </cell>
          <cell r="T565">
            <v>875000</v>
          </cell>
          <cell r="U565">
            <v>17000</v>
          </cell>
          <cell r="V565" t="str">
            <v>RNT</v>
          </cell>
          <cell r="W565" t="str">
            <v>CUSTOMER SERVICERNT</v>
          </cell>
          <cell r="AB565" t="str">
            <v>ERR</v>
          </cell>
          <cell r="AC565" t="str">
            <v>ERR</v>
          </cell>
        </row>
        <row r="566">
          <cell r="A566" t="str">
            <v>CUSTOMER SERVICE</v>
          </cell>
          <cell r="B566">
            <v>881048</v>
          </cell>
          <cell r="C566">
            <v>0</v>
          </cell>
          <cell r="D566" t="str">
            <v>ICH</v>
          </cell>
          <cell r="E566" t="str">
            <v>CUSTOMER SERVICEICH</v>
          </cell>
          <cell r="G566" t="str">
            <v>CUSTOMER SERVICE</v>
          </cell>
          <cell r="H566">
            <v>897260</v>
          </cell>
          <cell r="I566">
            <v>0</v>
          </cell>
          <cell r="J566" t="str">
            <v>ICH</v>
          </cell>
          <cell r="K566" t="str">
            <v>CUSTOMER SERVICEICH</v>
          </cell>
          <cell r="O566">
            <v>17000</v>
          </cell>
          <cell r="Q566" t="str">
            <v>CUSTOMER SERVICERNT</v>
          </cell>
          <cell r="S566" t="str">
            <v>CUSTOMER SERVICE</v>
          </cell>
          <cell r="T566">
            <v>876000</v>
          </cell>
          <cell r="U566">
            <v>77200</v>
          </cell>
          <cell r="V566" t="str">
            <v>PRI</v>
          </cell>
          <cell r="W566" t="str">
            <v>CUSTOMER SERVICEPRI</v>
          </cell>
          <cell r="AB566" t="str">
            <v>ERR</v>
          </cell>
          <cell r="AC566" t="str">
            <v>ERR</v>
          </cell>
        </row>
        <row r="567">
          <cell r="A567" t="str">
            <v>CUSTOMER SERVICE</v>
          </cell>
          <cell r="B567">
            <v>881091</v>
          </cell>
          <cell r="C567">
            <v>-2898.34</v>
          </cell>
          <cell r="D567" t="str">
            <v>BUS</v>
          </cell>
          <cell r="E567" t="str">
            <v>CUSTOMER SERVICEBUS</v>
          </cell>
          <cell r="G567" t="str">
            <v>CUSTOMER SERVICE</v>
          </cell>
          <cell r="H567">
            <v>897265</v>
          </cell>
          <cell r="I567">
            <v>3168</v>
          </cell>
          <cell r="J567" t="str">
            <v>ICH</v>
          </cell>
          <cell r="K567" t="str">
            <v>CUSTOMER SERVICEICH</v>
          </cell>
          <cell r="O567">
            <v>77200</v>
          </cell>
          <cell r="Q567" t="str">
            <v>CUSTOMER SERVICEPRI</v>
          </cell>
          <cell r="S567" t="str">
            <v>CUSTOMER SERVICE</v>
          </cell>
          <cell r="T567">
            <v>876080</v>
          </cell>
          <cell r="U567">
            <v>3500</v>
          </cell>
          <cell r="V567" t="str">
            <v>PRI</v>
          </cell>
          <cell r="W567" t="str">
            <v>CUSTOMER SERVICEPRI</v>
          </cell>
          <cell r="AB567" t="str">
            <v>ERR</v>
          </cell>
          <cell r="AC567" t="str">
            <v>ERR</v>
          </cell>
        </row>
        <row r="568">
          <cell r="A568" t="str">
            <v>CUSTOMER SERVICE</v>
          </cell>
          <cell r="B568">
            <v>881092</v>
          </cell>
          <cell r="C568">
            <v>-142.22999999999999</v>
          </cell>
          <cell r="D568" t="str">
            <v>BUS</v>
          </cell>
          <cell r="E568" t="str">
            <v>CUSTOMER SERVICEBUS</v>
          </cell>
          <cell r="G568" t="str">
            <v>CUSTOMER SERVICE</v>
          </cell>
          <cell r="H568">
            <v>897300</v>
          </cell>
          <cell r="I568">
            <v>0</v>
          </cell>
          <cell r="J568" t="str">
            <v>RNN</v>
          </cell>
          <cell r="K568" t="str">
            <v>CUSTOMER SERVICERNN</v>
          </cell>
          <cell r="O568">
            <v>3500</v>
          </cell>
          <cell r="Q568" t="str">
            <v>CUSTOMER SERVICEPRI</v>
          </cell>
          <cell r="S568" t="str">
            <v>CUSTOMER SERVICE</v>
          </cell>
          <cell r="T568">
            <v>876500</v>
          </cell>
          <cell r="U568">
            <v>60696</v>
          </cell>
          <cell r="V568" t="str">
            <v>PRI</v>
          </cell>
          <cell r="W568" t="str">
            <v>CUSTOMER SERVICEPRI</v>
          </cell>
          <cell r="AB568" t="str">
            <v>ERR</v>
          </cell>
          <cell r="AC568" t="str">
            <v>ERR</v>
          </cell>
        </row>
        <row r="569">
          <cell r="A569" t="str">
            <v>CUSTOMER SERVICE</v>
          </cell>
          <cell r="B569">
            <v>881096</v>
          </cell>
          <cell r="C569">
            <v>0</v>
          </cell>
          <cell r="D569" t="str">
            <v>ICH</v>
          </cell>
          <cell r="E569" t="str">
            <v>CUSTOMER SERVICEICH</v>
          </cell>
          <cell r="G569" t="str">
            <v>CUSTOMER SERVICE</v>
          </cell>
          <cell r="H569">
            <v>897320</v>
          </cell>
          <cell r="I569">
            <v>2220</v>
          </cell>
          <cell r="J569" t="str">
            <v>ICH</v>
          </cell>
          <cell r="K569" t="str">
            <v>CUSTOMER SERVICEICH</v>
          </cell>
          <cell r="O569">
            <v>60696</v>
          </cell>
          <cell r="Q569" t="str">
            <v>CUSTOMER SERVICEPRI</v>
          </cell>
          <cell r="S569" t="str">
            <v>CUSTOMER SERVICE</v>
          </cell>
          <cell r="T569">
            <v>877010</v>
          </cell>
          <cell r="U569">
            <v>39000</v>
          </cell>
          <cell r="V569" t="str">
            <v>OTH</v>
          </cell>
          <cell r="W569" t="str">
            <v>CUSTOMER SERVICEOTH</v>
          </cell>
          <cell r="AB569" t="str">
            <v>ERR</v>
          </cell>
          <cell r="AC569" t="str">
            <v>ERR</v>
          </cell>
        </row>
        <row r="570">
          <cell r="A570" t="str">
            <v>CUSTOMER SERVICE</v>
          </cell>
          <cell r="B570">
            <v>882030</v>
          </cell>
          <cell r="C570">
            <v>0</v>
          </cell>
          <cell r="D570" t="str">
            <v>BUS</v>
          </cell>
          <cell r="E570" t="str">
            <v>CUSTOMER SERVICEBUS</v>
          </cell>
          <cell r="G570" t="str">
            <v>CUSTOMER SERVICE</v>
          </cell>
          <cell r="H570">
            <v>897420</v>
          </cell>
          <cell r="I570">
            <v>0</v>
          </cell>
          <cell r="J570" t="str">
            <v>ICH</v>
          </cell>
          <cell r="K570" t="str">
            <v>CUSTOMER SERVICEICH</v>
          </cell>
          <cell r="O570">
            <v>39000</v>
          </cell>
          <cell r="Q570" t="str">
            <v>CUSTOMER SERVICEOTH</v>
          </cell>
          <cell r="S570" t="str">
            <v>CUSTOMER SERVICE</v>
          </cell>
          <cell r="T570">
            <v>877020</v>
          </cell>
          <cell r="U570">
            <v>1750</v>
          </cell>
          <cell r="V570" t="str">
            <v>OTH</v>
          </cell>
          <cell r="W570" t="str">
            <v>CUSTOMER SERVICEOTH</v>
          </cell>
          <cell r="AB570" t="str">
            <v>ERR</v>
          </cell>
          <cell r="AC570" t="str">
            <v>ERR</v>
          </cell>
        </row>
        <row r="571">
          <cell r="A571" t="str">
            <v>CUSTOMER SERVICE</v>
          </cell>
          <cell r="B571">
            <v>883020</v>
          </cell>
          <cell r="C571">
            <v>39226.04</v>
          </cell>
          <cell r="D571" t="str">
            <v>BUS</v>
          </cell>
          <cell r="E571" t="str">
            <v>CUSTOMER SERVICEBUS</v>
          </cell>
          <cell r="G571" t="str">
            <v>CUSTOMER SERVICE</v>
          </cell>
          <cell r="H571">
            <v>897424</v>
          </cell>
          <cell r="I571">
            <v>0</v>
          </cell>
          <cell r="J571" t="str">
            <v>ICH</v>
          </cell>
          <cell r="K571" t="str">
            <v>CUSTOMER SERVICEICH</v>
          </cell>
          <cell r="O571">
            <v>1750</v>
          </cell>
          <cell r="Q571" t="str">
            <v>CUSTOMER SERVICEOTH</v>
          </cell>
          <cell r="S571" t="str">
            <v>CUSTOMER SERVICE</v>
          </cell>
          <cell r="T571">
            <v>877200</v>
          </cell>
          <cell r="U571">
            <v>181650</v>
          </cell>
          <cell r="V571" t="str">
            <v>OTH</v>
          </cell>
          <cell r="W571" t="str">
            <v>CUSTOMER SERVICEOTH</v>
          </cell>
          <cell r="AB571" t="str">
            <v>ERR</v>
          </cell>
          <cell r="AC571" t="str">
            <v>ERR</v>
          </cell>
        </row>
        <row r="572">
          <cell r="A572" t="str">
            <v>CUSTOMER SERVICE</v>
          </cell>
          <cell r="B572">
            <v>889020</v>
          </cell>
          <cell r="C572">
            <v>0</v>
          </cell>
          <cell r="D572" t="str">
            <v>BUS</v>
          </cell>
          <cell r="E572" t="str">
            <v>CUSTOMER SERVICEBUS</v>
          </cell>
          <cell r="G572" t="str">
            <v>CUSTOMER SERVICE</v>
          </cell>
          <cell r="H572">
            <v>897460</v>
          </cell>
          <cell r="I572">
            <v>0</v>
          </cell>
          <cell r="J572" t="str">
            <v>ICH</v>
          </cell>
          <cell r="K572" t="str">
            <v>CUSTOMER SERVICEICH</v>
          </cell>
          <cell r="O572">
            <v>181650</v>
          </cell>
          <cell r="Q572" t="str">
            <v>CUSTOMER SERVICEOTH</v>
          </cell>
          <cell r="S572" t="str">
            <v>CUSTOMER SERVICE</v>
          </cell>
          <cell r="T572">
            <v>877230</v>
          </cell>
          <cell r="U572">
            <v>6200</v>
          </cell>
          <cell r="V572" t="str">
            <v>OTH</v>
          </cell>
          <cell r="W572" t="str">
            <v>CUSTOMER SERVICEOTH</v>
          </cell>
          <cell r="AB572" t="str">
            <v>ERR</v>
          </cell>
          <cell r="AC572" t="str">
            <v>ERR</v>
          </cell>
        </row>
        <row r="573">
          <cell r="A573" t="str">
            <v>CUSTOMER SERVICE</v>
          </cell>
          <cell r="B573">
            <v>889065</v>
          </cell>
          <cell r="C573">
            <v>0</v>
          </cell>
          <cell r="D573" t="str">
            <v>BUS</v>
          </cell>
          <cell r="E573" t="str">
            <v>CUSTOMER SERVICEBUS</v>
          </cell>
          <cell r="G573" t="str">
            <v>CUSTOMER SERVICE</v>
          </cell>
          <cell r="H573">
            <v>897470</v>
          </cell>
          <cell r="I573">
            <v>-8888</v>
          </cell>
          <cell r="J573" t="str">
            <v>ICH</v>
          </cell>
          <cell r="K573" t="str">
            <v>CUSTOMER SERVICEICH</v>
          </cell>
          <cell r="O573">
            <v>6200</v>
          </cell>
          <cell r="Q573" t="str">
            <v>CUSTOMER SERVICEOTH</v>
          </cell>
          <cell r="S573" t="str">
            <v>CUSTOMER SERVICE</v>
          </cell>
          <cell r="T573">
            <v>877270</v>
          </cell>
          <cell r="U573">
            <v>50000</v>
          </cell>
          <cell r="V573" t="str">
            <v>OTH</v>
          </cell>
          <cell r="W573" t="str">
            <v>CUSTOMER SERVICEOTH</v>
          </cell>
          <cell r="AB573" t="str">
            <v>ERR</v>
          </cell>
          <cell r="AC573" t="str">
            <v>ERR</v>
          </cell>
        </row>
        <row r="574">
          <cell r="A574" t="str">
            <v>CUSTOMER SERVICE</v>
          </cell>
          <cell r="B574">
            <v>889090</v>
          </cell>
          <cell r="C574">
            <v>0</v>
          </cell>
          <cell r="D574" t="str">
            <v>ICH</v>
          </cell>
          <cell r="E574" t="str">
            <v>CUSTOMER SERVICEICH</v>
          </cell>
          <cell r="G574" t="str">
            <v>CUSTOMER SERVICE</v>
          </cell>
          <cell r="H574">
            <v>897500</v>
          </cell>
          <cell r="I574">
            <v>20668</v>
          </cell>
          <cell r="J574" t="str">
            <v>BUS</v>
          </cell>
          <cell r="K574" t="str">
            <v>CUSTOMER SERVICEBUS</v>
          </cell>
          <cell r="O574">
            <v>50000</v>
          </cell>
          <cell r="Q574" t="str">
            <v>CUSTOMER SERVICEOTH</v>
          </cell>
          <cell r="S574" t="str">
            <v>CUSTOMER SERVICE</v>
          </cell>
          <cell r="T574">
            <v>879120</v>
          </cell>
          <cell r="U574">
            <v>4713</v>
          </cell>
          <cell r="V574" t="str">
            <v>OTH</v>
          </cell>
          <cell r="W574" t="str">
            <v>CUSTOMER SERVICEOTH</v>
          </cell>
          <cell r="AB574" t="str">
            <v>ERR</v>
          </cell>
          <cell r="AC574" t="str">
            <v>ERR</v>
          </cell>
        </row>
        <row r="575">
          <cell r="A575" t="str">
            <v>CUSTOMER SERVICE</v>
          </cell>
          <cell r="B575">
            <v>890110</v>
          </cell>
          <cell r="C575">
            <v>0</v>
          </cell>
          <cell r="D575" t="str">
            <v>BUS</v>
          </cell>
          <cell r="E575" t="str">
            <v>CUSTOMER SERVICEBUS</v>
          </cell>
          <cell r="G575" t="str">
            <v>CUSTOMER SERVICE</v>
          </cell>
          <cell r="H575">
            <v>897630</v>
          </cell>
          <cell r="I575">
            <v>-24000</v>
          </cell>
          <cell r="J575" t="str">
            <v>ICH</v>
          </cell>
          <cell r="K575" t="str">
            <v>CUSTOMER SERVICEICH</v>
          </cell>
          <cell r="O575">
            <v>4713</v>
          </cell>
          <cell r="Q575" t="str">
            <v>CUSTOMER SERVICEOTH</v>
          </cell>
          <cell r="S575" t="str">
            <v>CUSTOMER SERVICE</v>
          </cell>
          <cell r="T575">
            <v>881048</v>
          </cell>
          <cell r="U575">
            <v>0</v>
          </cell>
          <cell r="V575" t="str">
            <v>ICH</v>
          </cell>
          <cell r="W575" t="str">
            <v>CUSTOMER SERVICEICH</v>
          </cell>
          <cell r="AB575" t="str">
            <v>ERR</v>
          </cell>
          <cell r="AC575" t="str">
            <v>ERR</v>
          </cell>
        </row>
        <row r="576">
          <cell r="A576" t="str">
            <v>CUSTOMER SERVICE</v>
          </cell>
          <cell r="B576">
            <v>891500</v>
          </cell>
          <cell r="C576">
            <v>0</v>
          </cell>
          <cell r="D576" t="str">
            <v>ICH</v>
          </cell>
          <cell r="E576" t="str">
            <v>CUSTOMER SERVICEICH</v>
          </cell>
          <cell r="G576" t="str">
            <v>CUSTOMER SERVICE</v>
          </cell>
          <cell r="H576">
            <v>897650</v>
          </cell>
          <cell r="I576">
            <v>2496</v>
          </cell>
          <cell r="J576" t="str">
            <v>ICH</v>
          </cell>
          <cell r="K576" t="str">
            <v>CUSTOMER SERVICEICH</v>
          </cell>
          <cell r="O576">
            <v>0</v>
          </cell>
          <cell r="Q576" t="str">
            <v>CUSTOMER SERVICEICH</v>
          </cell>
          <cell r="S576" t="str">
            <v>CUSTOMER SERVICE</v>
          </cell>
          <cell r="T576">
            <v>881091</v>
          </cell>
          <cell r="U576">
            <v>-500</v>
          </cell>
          <cell r="V576" t="str">
            <v>BUS</v>
          </cell>
          <cell r="W576" t="str">
            <v>CUSTOMER SERVICEBUS</v>
          </cell>
          <cell r="AB576" t="str">
            <v>ERR</v>
          </cell>
          <cell r="AC576" t="str">
            <v>ERR</v>
          </cell>
        </row>
        <row r="577">
          <cell r="A577" t="str">
            <v>CUSTOMER SERVICE</v>
          </cell>
          <cell r="B577">
            <v>892300</v>
          </cell>
          <cell r="C577">
            <v>0</v>
          </cell>
          <cell r="D577" t="str">
            <v>ICH</v>
          </cell>
          <cell r="E577" t="str">
            <v>CUSTOMER SERVICEICH</v>
          </cell>
          <cell r="G577" t="str">
            <v>CUSTOMER SERVICE</v>
          </cell>
          <cell r="H577">
            <v>897655</v>
          </cell>
          <cell r="I577">
            <v>0</v>
          </cell>
          <cell r="J577" t="str">
            <v>ICH</v>
          </cell>
          <cell r="K577" t="str">
            <v>CUSTOMER SERVICEICH</v>
          </cell>
          <cell r="O577">
            <v>-500</v>
          </cell>
          <cell r="Q577" t="str">
            <v>CUSTOMER SERVICEBUS</v>
          </cell>
          <cell r="S577" t="str">
            <v>CUSTOMER SERVICE</v>
          </cell>
          <cell r="T577">
            <v>881092</v>
          </cell>
          <cell r="U577">
            <v>-2000</v>
          </cell>
          <cell r="V577" t="str">
            <v>BUS</v>
          </cell>
          <cell r="W577" t="str">
            <v>CUSTOMER SERVICEBUS</v>
          </cell>
          <cell r="AB577" t="str">
            <v>ERR</v>
          </cell>
          <cell r="AC577" t="str">
            <v>ERR</v>
          </cell>
        </row>
        <row r="578">
          <cell r="A578" t="str">
            <v>CUSTOMER SERVICE</v>
          </cell>
          <cell r="B578">
            <v>894210</v>
          </cell>
          <cell r="C578">
            <v>0</v>
          </cell>
          <cell r="D578" t="str">
            <v>ICH</v>
          </cell>
          <cell r="E578" t="str">
            <v>CUSTOMER SERVICEICH</v>
          </cell>
          <cell r="G578" t="str">
            <v>CUSTOMER SERVICE</v>
          </cell>
          <cell r="H578">
            <v>897661</v>
          </cell>
          <cell r="I578">
            <v>0</v>
          </cell>
          <cell r="J578" t="str">
            <v>ICH</v>
          </cell>
          <cell r="K578" t="str">
            <v>CUSTOMER SERVICEICH</v>
          </cell>
          <cell r="O578">
            <v>-2000</v>
          </cell>
          <cell r="Q578" t="str">
            <v>CUSTOMER SERVICEBUS</v>
          </cell>
          <cell r="S578" t="str">
            <v>CUSTOMER SERVICE</v>
          </cell>
          <cell r="T578">
            <v>883020</v>
          </cell>
          <cell r="U578">
            <v>123000</v>
          </cell>
          <cell r="V578" t="str">
            <v>BUS</v>
          </cell>
          <cell r="W578" t="str">
            <v>CUSTOMER SERVICEBUS</v>
          </cell>
          <cell r="AB578" t="str">
            <v>ERR</v>
          </cell>
          <cell r="AC578" t="str">
            <v>ERR</v>
          </cell>
        </row>
        <row r="579">
          <cell r="A579" t="str">
            <v>CUSTOMER SERVICE</v>
          </cell>
          <cell r="B579">
            <v>896003</v>
          </cell>
          <cell r="C579">
            <v>0</v>
          </cell>
          <cell r="D579" t="str">
            <v>ICH</v>
          </cell>
          <cell r="E579" t="str">
            <v>CUSTOMER SERVICEICH</v>
          </cell>
          <cell r="G579" t="str">
            <v>CUSTOMER SERVICE</v>
          </cell>
          <cell r="H579">
            <v>897662</v>
          </cell>
          <cell r="I579">
            <v>0</v>
          </cell>
          <cell r="J579" t="str">
            <v>ICH</v>
          </cell>
          <cell r="K579" t="str">
            <v>CUSTOMER SERVICEICH</v>
          </cell>
          <cell r="O579">
            <v>123000</v>
          </cell>
          <cell r="Q579" t="str">
            <v>CUSTOMER SERVICEBUS</v>
          </cell>
          <cell r="S579" t="str">
            <v>CUSTOMER SERVICE</v>
          </cell>
          <cell r="T579">
            <v>887000</v>
          </cell>
          <cell r="U579">
            <v>5000</v>
          </cell>
          <cell r="V579" t="str">
            <v>BUS</v>
          </cell>
          <cell r="W579" t="str">
            <v>CUSTOMER SERVICEBUS</v>
          </cell>
          <cell r="AB579" t="str">
            <v>ERR</v>
          </cell>
          <cell r="AC579" t="str">
            <v>ERR</v>
          </cell>
        </row>
        <row r="580">
          <cell r="A580" t="str">
            <v>CUSTOMER SERVICE</v>
          </cell>
          <cell r="B580">
            <v>896200</v>
          </cell>
          <cell r="C580">
            <v>0</v>
          </cell>
          <cell r="D580" t="str">
            <v>NMC</v>
          </cell>
          <cell r="E580" t="str">
            <v>CUSTOMER SERVICENMC</v>
          </cell>
          <cell r="G580" t="str">
            <v>CUSTOMER SERVICE</v>
          </cell>
          <cell r="H580">
            <v>897663</v>
          </cell>
          <cell r="I580">
            <v>0</v>
          </cell>
          <cell r="J580" t="str">
            <v>ICH</v>
          </cell>
          <cell r="K580" t="str">
            <v>CUSTOMER SERVICEICH</v>
          </cell>
          <cell r="O580">
            <v>5000</v>
          </cell>
          <cell r="Q580" t="str">
            <v>CUSTOMER SERVICEBUS</v>
          </cell>
          <cell r="S580" t="str">
            <v>CUSTOMER SERVICE</v>
          </cell>
          <cell r="T580">
            <v>889020</v>
          </cell>
          <cell r="U580">
            <v>0</v>
          </cell>
          <cell r="V580" t="str">
            <v>BUS</v>
          </cell>
          <cell r="W580" t="str">
            <v>CUSTOMER SERVICEBUS</v>
          </cell>
          <cell r="AB580" t="str">
            <v>ERR</v>
          </cell>
          <cell r="AC580" t="str">
            <v>ERR</v>
          </cell>
        </row>
        <row r="581">
          <cell r="A581" t="str">
            <v>CUSTOMER SERVICE</v>
          </cell>
          <cell r="B581">
            <v>896300</v>
          </cell>
          <cell r="C581">
            <v>-81279.22</v>
          </cell>
          <cell r="D581" t="str">
            <v>NMC</v>
          </cell>
          <cell r="E581" t="str">
            <v>CUSTOMER SERVICENMC</v>
          </cell>
          <cell r="G581" t="str">
            <v>CUSTOMER SERVICE</v>
          </cell>
          <cell r="H581">
            <v>897664</v>
          </cell>
          <cell r="I581">
            <v>0</v>
          </cell>
          <cell r="J581" t="str">
            <v>ICH</v>
          </cell>
          <cell r="K581" t="str">
            <v>CUSTOMER SERVICEICH</v>
          </cell>
          <cell r="O581">
            <v>0</v>
          </cell>
          <cell r="Q581" t="str">
            <v>CUSTOMER SERVICEBUS</v>
          </cell>
          <cell r="S581" t="str">
            <v>CUSTOMER SERVICE</v>
          </cell>
          <cell r="T581">
            <v>889065</v>
          </cell>
          <cell r="U581">
            <v>0</v>
          </cell>
          <cell r="V581" t="str">
            <v>BUS</v>
          </cell>
          <cell r="W581" t="str">
            <v>CUSTOMER SERVICEBUS</v>
          </cell>
          <cell r="AB581" t="str">
            <v>ERR</v>
          </cell>
          <cell r="AC581" t="str">
            <v>ERR</v>
          </cell>
        </row>
        <row r="582">
          <cell r="A582" t="str">
            <v>CUSTOMER SERVICE</v>
          </cell>
          <cell r="B582">
            <v>896400</v>
          </cell>
          <cell r="C582">
            <v>61834.17</v>
          </cell>
          <cell r="D582" t="str">
            <v>NMC</v>
          </cell>
          <cell r="E582" t="str">
            <v>CUSTOMER SERVICENMC</v>
          </cell>
          <cell r="G582" t="str">
            <v>CUSTOMER SERVICE</v>
          </cell>
          <cell r="H582">
            <v>897720</v>
          </cell>
          <cell r="I582">
            <v>0</v>
          </cell>
          <cell r="J582" t="str">
            <v>ICH</v>
          </cell>
          <cell r="K582" t="str">
            <v>CUSTOMER SERVICEICH</v>
          </cell>
          <cell r="O582">
            <v>0</v>
          </cell>
          <cell r="Q582" t="str">
            <v>CUSTOMER SERVICEBUS</v>
          </cell>
          <cell r="S582" t="str">
            <v>CUSTOMER SERVICE</v>
          </cell>
          <cell r="T582">
            <v>890110</v>
          </cell>
          <cell r="U582">
            <v>0</v>
          </cell>
          <cell r="V582" t="str">
            <v>BUS</v>
          </cell>
          <cell r="W582" t="str">
            <v>CUSTOMER SERVICEBUS</v>
          </cell>
          <cell r="AB582" t="str">
            <v>ERR</v>
          </cell>
          <cell r="AC582" t="str">
            <v>ERR</v>
          </cell>
        </row>
        <row r="583">
          <cell r="A583" t="str">
            <v>CUSTOMER SERVICE</v>
          </cell>
          <cell r="B583">
            <v>896600</v>
          </cell>
          <cell r="C583">
            <v>-110.19</v>
          </cell>
          <cell r="D583" t="str">
            <v>NMC</v>
          </cell>
          <cell r="E583" t="str">
            <v>CUSTOMER SERVICENMC</v>
          </cell>
          <cell r="G583" t="str">
            <v>CUSTOMER SERVICE</v>
          </cell>
          <cell r="H583">
            <v>897770</v>
          </cell>
          <cell r="I583">
            <v>0</v>
          </cell>
          <cell r="J583" t="str">
            <v>ICH</v>
          </cell>
          <cell r="K583" t="str">
            <v>CUSTOMER SERVICEICH</v>
          </cell>
          <cell r="O583">
            <v>0</v>
          </cell>
          <cell r="Q583" t="str">
            <v>CUSTOMER SERVICEBUS</v>
          </cell>
          <cell r="S583" t="str">
            <v>CUSTOMER SERVICE</v>
          </cell>
          <cell r="T583">
            <v>893100</v>
          </cell>
          <cell r="U583">
            <v>15000</v>
          </cell>
          <cell r="V583" t="str">
            <v>RNN</v>
          </cell>
          <cell r="W583" t="str">
            <v>CUSTOMER SERVICERNN</v>
          </cell>
          <cell r="AB583" t="str">
            <v>ERR</v>
          </cell>
          <cell r="AC583" t="str">
            <v>ERR</v>
          </cell>
        </row>
        <row r="584">
          <cell r="A584" t="str">
            <v>CUSTOMER SERVICE</v>
          </cell>
          <cell r="B584">
            <v>896710</v>
          </cell>
          <cell r="C584">
            <v>-5780.48</v>
          </cell>
          <cell r="D584" t="str">
            <v>NMC</v>
          </cell>
          <cell r="E584" t="str">
            <v>CUSTOMER SERVICENMC</v>
          </cell>
          <cell r="G584" t="str">
            <v>CUSTOMER SERVICE</v>
          </cell>
          <cell r="H584">
            <v>897900</v>
          </cell>
          <cell r="I584">
            <v>-57860</v>
          </cell>
          <cell r="J584" t="str">
            <v>ICH</v>
          </cell>
          <cell r="K584" t="str">
            <v>CUSTOMER SERVICEICH</v>
          </cell>
          <cell r="O584">
            <v>15000</v>
          </cell>
          <cell r="Q584" t="str">
            <v>CUSTOMER SERVICERNN</v>
          </cell>
          <cell r="S584" t="str">
            <v>CUSTOMER SERVICE</v>
          </cell>
          <cell r="T584">
            <v>894210</v>
          </cell>
          <cell r="U584">
            <v>0</v>
          </cell>
          <cell r="V584" t="str">
            <v>ICH</v>
          </cell>
          <cell r="W584" t="str">
            <v>CUSTOMER SERVICEICH</v>
          </cell>
          <cell r="AB584" t="str">
            <v>ERR</v>
          </cell>
          <cell r="AC584" t="str">
            <v>ERR</v>
          </cell>
        </row>
        <row r="585">
          <cell r="A585" t="str">
            <v>CUSTOMER SERVICE</v>
          </cell>
          <cell r="B585">
            <v>896800</v>
          </cell>
          <cell r="C585">
            <v>-8832.64</v>
          </cell>
          <cell r="D585" t="str">
            <v>ICH</v>
          </cell>
          <cell r="E585" t="str">
            <v>CUSTOMER SERVICEICH</v>
          </cell>
          <cell r="G585" t="str">
            <v>FINANCE</v>
          </cell>
          <cell r="H585">
            <v>800100</v>
          </cell>
          <cell r="I585">
            <v>494271</v>
          </cell>
          <cell r="J585" t="str">
            <v>SAL</v>
          </cell>
          <cell r="K585" t="str">
            <v>FINANCESAL</v>
          </cell>
          <cell r="O585">
            <v>0</v>
          </cell>
          <cell r="Q585" t="str">
            <v>CUSTOMER SERVICEICH</v>
          </cell>
          <cell r="S585" t="str">
            <v>CUSTOMER SERVICE</v>
          </cell>
          <cell r="T585">
            <v>894600</v>
          </cell>
          <cell r="U585">
            <v>0</v>
          </cell>
          <cell r="V585" t="str">
            <v>ICH</v>
          </cell>
          <cell r="W585" t="str">
            <v>CUSTOMER SERVICEICH</v>
          </cell>
          <cell r="AB585" t="str">
            <v>ERR</v>
          </cell>
          <cell r="AC585" t="str">
            <v>ERR</v>
          </cell>
        </row>
        <row r="586">
          <cell r="A586" t="str">
            <v>CUSTOMER SERVICE</v>
          </cell>
          <cell r="B586">
            <v>896850</v>
          </cell>
          <cell r="C586">
            <v>850.08</v>
          </cell>
          <cell r="D586" t="str">
            <v>ICH</v>
          </cell>
          <cell r="E586" t="str">
            <v>CUSTOMER SERVICEICH</v>
          </cell>
          <cell r="G586" t="str">
            <v>FINANCE</v>
          </cell>
          <cell r="H586">
            <v>800110</v>
          </cell>
          <cell r="I586">
            <v>518</v>
          </cell>
          <cell r="J586" t="str">
            <v>SAL</v>
          </cell>
          <cell r="K586" t="str">
            <v>FINANCESAL</v>
          </cell>
          <cell r="O586">
            <v>0</v>
          </cell>
          <cell r="Q586" t="str">
            <v>CUSTOMER SERVICEICH</v>
          </cell>
          <cell r="S586" t="str">
            <v>CUSTOMER SERVICE</v>
          </cell>
          <cell r="T586">
            <v>896025</v>
          </cell>
          <cell r="U586">
            <v>17295</v>
          </cell>
          <cell r="V586" t="str">
            <v>ICH</v>
          </cell>
          <cell r="W586" t="str">
            <v>CUSTOMER SERVICEICH</v>
          </cell>
          <cell r="AB586" t="str">
            <v>ERR</v>
          </cell>
          <cell r="AC586" t="str">
            <v>ERR</v>
          </cell>
        </row>
        <row r="587">
          <cell r="A587" t="str">
            <v>CUSTOMER SERVICE</v>
          </cell>
          <cell r="B587">
            <v>896950</v>
          </cell>
          <cell r="C587">
            <v>0</v>
          </cell>
          <cell r="D587" t="str">
            <v>ICH</v>
          </cell>
          <cell r="E587" t="str">
            <v>CUSTOMER SERVICEICH</v>
          </cell>
          <cell r="G587" t="str">
            <v>FINANCE</v>
          </cell>
          <cell r="H587">
            <v>800112</v>
          </cell>
          <cell r="I587">
            <v>0</v>
          </cell>
          <cell r="J587" t="str">
            <v>SAL</v>
          </cell>
          <cell r="K587" t="str">
            <v>FINANCESAL</v>
          </cell>
          <cell r="O587">
            <v>17295</v>
          </cell>
          <cell r="Q587" t="str">
            <v>CUSTOMER SERVICEICH</v>
          </cell>
          <cell r="S587" t="str">
            <v>CUSTOMER SERVICE</v>
          </cell>
          <cell r="T587">
            <v>896026</v>
          </cell>
          <cell r="U587">
            <v>0</v>
          </cell>
          <cell r="V587" t="str">
            <v>ICH</v>
          </cell>
          <cell r="W587" t="str">
            <v>CUSTOMER SERVICEICH</v>
          </cell>
          <cell r="AB587" t="str">
            <v>ERR</v>
          </cell>
          <cell r="AC587" t="str">
            <v>ERR</v>
          </cell>
        </row>
        <row r="588">
          <cell r="A588" t="str">
            <v>CUSTOMER SERVICE</v>
          </cell>
          <cell r="B588">
            <v>897210</v>
          </cell>
          <cell r="C588">
            <v>-2020.95</v>
          </cell>
          <cell r="D588" t="str">
            <v>ICH</v>
          </cell>
          <cell r="E588" t="str">
            <v>CUSTOMER SERVICEICH</v>
          </cell>
          <cell r="G588" t="str">
            <v>FINANCE</v>
          </cell>
          <cell r="H588">
            <v>800120</v>
          </cell>
          <cell r="I588">
            <v>331340</v>
          </cell>
          <cell r="J588" t="str">
            <v>SAL</v>
          </cell>
          <cell r="K588" t="str">
            <v>FINANCESAL</v>
          </cell>
          <cell r="O588">
            <v>0</v>
          </cell>
          <cell r="Q588" t="str">
            <v>CUSTOMER SERVICEICH</v>
          </cell>
          <cell r="S588" t="str">
            <v>CUSTOMER SERVICE</v>
          </cell>
          <cell r="T588">
            <v>896400</v>
          </cell>
          <cell r="U588">
            <v>60658</v>
          </cell>
          <cell r="V588" t="str">
            <v>NMC</v>
          </cell>
          <cell r="W588" t="str">
            <v>CUSTOMER SERVICENMC</v>
          </cell>
          <cell r="AB588" t="str">
            <v>ERR</v>
          </cell>
          <cell r="AC588" t="str">
            <v>ERR</v>
          </cell>
        </row>
        <row r="589">
          <cell r="A589" t="str">
            <v>CUSTOMER SERVICE</v>
          </cell>
          <cell r="B589">
            <v>897230</v>
          </cell>
          <cell r="C589">
            <v>0</v>
          </cell>
          <cell r="D589" t="str">
            <v>ICH</v>
          </cell>
          <cell r="E589" t="str">
            <v>CUSTOMER SERVICEICH</v>
          </cell>
          <cell r="G589" t="str">
            <v>FINANCE</v>
          </cell>
          <cell r="H589">
            <v>800122</v>
          </cell>
          <cell r="I589">
            <v>0</v>
          </cell>
          <cell r="J589" t="str">
            <v>SON</v>
          </cell>
          <cell r="K589" t="str">
            <v>FINANCESON</v>
          </cell>
          <cell r="O589">
            <v>60658</v>
          </cell>
          <cell r="Q589" t="str">
            <v>CUSTOMER SERVICENMC</v>
          </cell>
          <cell r="S589" t="str">
            <v>CUSTOMER SERVICE</v>
          </cell>
          <cell r="T589">
            <v>896600</v>
          </cell>
          <cell r="U589">
            <v>0</v>
          </cell>
          <cell r="V589" t="str">
            <v>NMC</v>
          </cell>
          <cell r="W589" t="str">
            <v>CUSTOMER SERVICENMC</v>
          </cell>
          <cell r="AB589" t="str">
            <v>ERR</v>
          </cell>
          <cell r="AC589" t="str">
            <v>ERR</v>
          </cell>
        </row>
        <row r="590">
          <cell r="A590" t="str">
            <v>CUSTOMER SERVICE</v>
          </cell>
          <cell r="B590">
            <v>897240</v>
          </cell>
          <cell r="C590">
            <v>933.24</v>
          </cell>
          <cell r="D590" t="str">
            <v>ICH</v>
          </cell>
          <cell r="E590" t="str">
            <v>CUSTOMER SERVICEICH</v>
          </cell>
          <cell r="G590" t="str">
            <v>FINANCE</v>
          </cell>
          <cell r="H590">
            <v>800126</v>
          </cell>
          <cell r="I590">
            <v>693</v>
          </cell>
          <cell r="J590" t="str">
            <v>SAL</v>
          </cell>
          <cell r="K590" t="str">
            <v>FINANCESAL</v>
          </cell>
          <cell r="O590">
            <v>0</v>
          </cell>
          <cell r="Q590" t="str">
            <v>CUSTOMER SERVICENMC</v>
          </cell>
          <cell r="S590" t="str">
            <v>CUSTOMER SERVICE</v>
          </cell>
          <cell r="T590">
            <v>896710</v>
          </cell>
          <cell r="U590">
            <v>0</v>
          </cell>
          <cell r="V590" t="str">
            <v>NMC</v>
          </cell>
          <cell r="W590" t="str">
            <v>CUSTOMER SERVICENMC</v>
          </cell>
          <cell r="AB590" t="str">
            <v>ERR</v>
          </cell>
          <cell r="AC590" t="str">
            <v>ERR</v>
          </cell>
        </row>
        <row r="591">
          <cell r="A591" t="str">
            <v>CUSTOMER SERVICE</v>
          </cell>
          <cell r="B591">
            <v>897245</v>
          </cell>
          <cell r="C591">
            <v>268.38</v>
          </cell>
          <cell r="D591" t="str">
            <v>ICH</v>
          </cell>
          <cell r="E591" t="str">
            <v>CUSTOMER SERVICEICH</v>
          </cell>
          <cell r="G591" t="str">
            <v>FINANCE</v>
          </cell>
          <cell r="H591">
            <v>800150</v>
          </cell>
          <cell r="I591">
            <v>0</v>
          </cell>
          <cell r="J591" t="str">
            <v>SAL</v>
          </cell>
          <cell r="K591" t="str">
            <v>FINANCESAL</v>
          </cell>
          <cell r="O591">
            <v>0</v>
          </cell>
          <cell r="Q591" t="str">
            <v>CUSTOMER SERVICENMC</v>
          </cell>
          <cell r="S591" t="str">
            <v>CUSTOMER SERVICE</v>
          </cell>
          <cell r="T591">
            <v>896800</v>
          </cell>
          <cell r="U591">
            <v>0</v>
          </cell>
          <cell r="V591" t="str">
            <v>ICH</v>
          </cell>
          <cell r="W591" t="str">
            <v>CUSTOMER SERVICEICH</v>
          </cell>
          <cell r="AB591" t="str">
            <v>ERR</v>
          </cell>
          <cell r="AC591" t="str">
            <v>ERR</v>
          </cell>
        </row>
        <row r="592">
          <cell r="A592" t="str">
            <v>CUSTOMER SERVICE</v>
          </cell>
          <cell r="B592">
            <v>897250</v>
          </cell>
          <cell r="C592">
            <v>0</v>
          </cell>
          <cell r="D592" t="str">
            <v>ICH</v>
          </cell>
          <cell r="E592" t="str">
            <v>CUSTOMER SERVICEICH</v>
          </cell>
          <cell r="G592" t="str">
            <v>FINANCE</v>
          </cell>
          <cell r="H592">
            <v>800151</v>
          </cell>
          <cell r="I592">
            <v>0</v>
          </cell>
          <cell r="J592" t="str">
            <v>SAL</v>
          </cell>
          <cell r="K592" t="str">
            <v>FINANCESAL</v>
          </cell>
          <cell r="O592">
            <v>0</v>
          </cell>
          <cell r="Q592" t="str">
            <v>CUSTOMER SERVICEICH</v>
          </cell>
          <cell r="S592" t="str">
            <v>CUSTOMER SERVICE</v>
          </cell>
          <cell r="T592">
            <v>896850</v>
          </cell>
          <cell r="U592">
            <v>0</v>
          </cell>
          <cell r="V592" t="str">
            <v>ICH</v>
          </cell>
          <cell r="W592" t="str">
            <v>CUSTOMER SERVICEICH</v>
          </cell>
          <cell r="AB592" t="str">
            <v>ERR</v>
          </cell>
          <cell r="AC592" t="str">
            <v>ERR</v>
          </cell>
        </row>
        <row r="593">
          <cell r="A593" t="str">
            <v>CUSTOMER SERVICE</v>
          </cell>
          <cell r="B593">
            <v>897260</v>
          </cell>
          <cell r="C593">
            <v>0</v>
          </cell>
          <cell r="D593" t="str">
            <v>ICH</v>
          </cell>
          <cell r="E593" t="str">
            <v>CUSTOMER SERVICEICH</v>
          </cell>
          <cell r="G593" t="str">
            <v>FINANCE</v>
          </cell>
          <cell r="H593">
            <v>800160</v>
          </cell>
          <cell r="I593">
            <v>0</v>
          </cell>
          <cell r="J593" t="str">
            <v>SAL</v>
          </cell>
          <cell r="K593" t="str">
            <v>FINANCESAL</v>
          </cell>
          <cell r="O593">
            <v>0</v>
          </cell>
          <cell r="Q593" t="str">
            <v>CUSTOMER SERVICEICH</v>
          </cell>
          <cell r="S593" t="str">
            <v>CUSTOMER SERVICE</v>
          </cell>
          <cell r="T593">
            <v>897100</v>
          </cell>
          <cell r="U593">
            <v>0</v>
          </cell>
          <cell r="V593" t="str">
            <v>ICH</v>
          </cell>
          <cell r="W593" t="str">
            <v>CUSTOMER SERVICEICH</v>
          </cell>
          <cell r="AB593" t="str">
            <v>ERR</v>
          </cell>
          <cell r="AC593" t="str">
            <v>ERR</v>
          </cell>
        </row>
        <row r="594">
          <cell r="A594" t="str">
            <v>CUSTOMER SERVICE</v>
          </cell>
          <cell r="B594">
            <v>897265</v>
          </cell>
          <cell r="C594">
            <v>6708.23</v>
          </cell>
          <cell r="D594" t="str">
            <v>ICH</v>
          </cell>
          <cell r="E594" t="str">
            <v>CUSTOMER SERVICEICH</v>
          </cell>
          <cell r="G594" t="str">
            <v>FINANCE</v>
          </cell>
          <cell r="H594">
            <v>800167</v>
          </cell>
          <cell r="I594">
            <v>0</v>
          </cell>
          <cell r="J594" t="str">
            <v>SAL</v>
          </cell>
          <cell r="K594" t="str">
            <v>FINANCESAL</v>
          </cell>
          <cell r="O594">
            <v>0</v>
          </cell>
          <cell r="Q594" t="str">
            <v>CUSTOMER SERVICEICH</v>
          </cell>
          <cell r="S594" t="str">
            <v>CUSTOMER SERVICE</v>
          </cell>
          <cell r="T594">
            <v>897130</v>
          </cell>
          <cell r="U594">
            <v>0</v>
          </cell>
          <cell r="V594" t="str">
            <v>ICH</v>
          </cell>
          <cell r="W594" t="str">
            <v>CUSTOMER SERVICEICH</v>
          </cell>
          <cell r="AB594" t="str">
            <v>ERR</v>
          </cell>
          <cell r="AC594" t="str">
            <v>ERR</v>
          </cell>
        </row>
        <row r="595">
          <cell r="A595" t="str">
            <v>CUSTOMER SERVICE</v>
          </cell>
          <cell r="B595">
            <v>897270</v>
          </cell>
          <cell r="C595">
            <v>0</v>
          </cell>
          <cell r="D595" t="str">
            <v>ICH</v>
          </cell>
          <cell r="E595" t="str">
            <v>CUSTOMER SERVICEICH</v>
          </cell>
          <cell r="G595" t="str">
            <v>FINANCE</v>
          </cell>
          <cell r="H595">
            <v>800191</v>
          </cell>
          <cell r="I595">
            <v>-38427</v>
          </cell>
          <cell r="J595" t="str">
            <v>SAL</v>
          </cell>
          <cell r="K595" t="str">
            <v>FINANCESAL</v>
          </cell>
          <cell r="O595">
            <v>0</v>
          </cell>
          <cell r="Q595" t="str">
            <v>CUSTOMER SERVICEICH</v>
          </cell>
          <cell r="S595" t="str">
            <v>CUSTOMER SERVICE</v>
          </cell>
          <cell r="T595">
            <v>897140</v>
          </cell>
          <cell r="U595">
            <v>0</v>
          </cell>
          <cell r="V595" t="str">
            <v>ICH</v>
          </cell>
          <cell r="W595" t="str">
            <v>CUSTOMER SERVICEICH</v>
          </cell>
          <cell r="AB595" t="str">
            <v>ERR</v>
          </cell>
          <cell r="AC595" t="str">
            <v>ERR</v>
          </cell>
        </row>
        <row r="596">
          <cell r="A596" t="str">
            <v>CUSTOMER SERVICE</v>
          </cell>
          <cell r="B596">
            <v>897300</v>
          </cell>
          <cell r="C596">
            <v>17610</v>
          </cell>
          <cell r="D596" t="str">
            <v>RNN</v>
          </cell>
          <cell r="E596" t="str">
            <v>CUSTOMER SERVICERNN</v>
          </cell>
          <cell r="G596" t="str">
            <v>FINANCE</v>
          </cell>
          <cell r="H596">
            <v>800510</v>
          </cell>
          <cell r="I596">
            <v>0</v>
          </cell>
          <cell r="J596" t="str">
            <v>SAL</v>
          </cell>
          <cell r="K596" t="str">
            <v>FINANCESAL</v>
          </cell>
          <cell r="O596">
            <v>0</v>
          </cell>
          <cell r="Q596" t="str">
            <v>CUSTOMER SERVICEICH</v>
          </cell>
          <cell r="S596" t="str">
            <v>CUSTOMER SERVICE</v>
          </cell>
          <cell r="T596">
            <v>897210</v>
          </cell>
          <cell r="U596">
            <v>45000</v>
          </cell>
          <cell r="V596" t="str">
            <v>ICH</v>
          </cell>
          <cell r="W596" t="str">
            <v>CUSTOMER SERVICEICH</v>
          </cell>
          <cell r="AB596" t="str">
            <v>ERR</v>
          </cell>
          <cell r="AC596" t="str">
            <v>ERR</v>
          </cell>
        </row>
        <row r="597">
          <cell r="A597" t="str">
            <v>CUSTOMER SERVICE</v>
          </cell>
          <cell r="B597">
            <v>897320</v>
          </cell>
          <cell r="C597">
            <v>4931.32</v>
          </cell>
          <cell r="D597" t="str">
            <v>ICH</v>
          </cell>
          <cell r="E597" t="str">
            <v>CUSTOMER SERVICEICH</v>
          </cell>
          <cell r="G597" t="str">
            <v>FINANCE</v>
          </cell>
          <cell r="H597">
            <v>800515</v>
          </cell>
          <cell r="I597">
            <v>0</v>
          </cell>
          <cell r="J597" t="str">
            <v>SAL</v>
          </cell>
          <cell r="K597" t="str">
            <v>FINANCESAL</v>
          </cell>
          <cell r="O597">
            <v>45000</v>
          </cell>
          <cell r="Q597" t="str">
            <v>CUSTOMER SERVICEICH</v>
          </cell>
          <cell r="S597" t="str">
            <v>CUSTOMER SERVICE</v>
          </cell>
          <cell r="T597">
            <v>897230</v>
          </cell>
          <cell r="U597">
            <v>0</v>
          </cell>
          <cell r="V597" t="str">
            <v>ICH</v>
          </cell>
          <cell r="W597" t="str">
            <v>CUSTOMER SERVICEICH</v>
          </cell>
          <cell r="AB597" t="str">
            <v>ERR</v>
          </cell>
          <cell r="AC597" t="str">
            <v>ERR</v>
          </cell>
        </row>
        <row r="598">
          <cell r="A598" t="str">
            <v>CUSTOMER SERVICE</v>
          </cell>
          <cell r="B598">
            <v>897460</v>
          </cell>
          <cell r="C598">
            <v>0</v>
          </cell>
          <cell r="D598" t="str">
            <v>ICH</v>
          </cell>
          <cell r="E598" t="str">
            <v>CUSTOMER SERVICEICH</v>
          </cell>
          <cell r="G598" t="str">
            <v>FINANCE</v>
          </cell>
          <cell r="H598">
            <v>800626</v>
          </cell>
          <cell r="I598">
            <v>0</v>
          </cell>
          <cell r="J598" t="str">
            <v>SAL</v>
          </cell>
          <cell r="K598" t="str">
            <v>FINANCESAL</v>
          </cell>
          <cell r="O598">
            <v>0</v>
          </cell>
          <cell r="Q598" t="str">
            <v>CUSTOMER SERVICEICH</v>
          </cell>
          <cell r="S598" t="str">
            <v>CUSTOMER SERVICE</v>
          </cell>
          <cell r="T598">
            <v>897240</v>
          </cell>
          <cell r="U598">
            <v>19760</v>
          </cell>
          <cell r="V598" t="str">
            <v>ICH</v>
          </cell>
          <cell r="W598" t="str">
            <v>CUSTOMER SERVICEICH</v>
          </cell>
          <cell r="AB598" t="str">
            <v>ERR</v>
          </cell>
          <cell r="AC598" t="str">
            <v>ERR</v>
          </cell>
        </row>
        <row r="599">
          <cell r="A599" t="str">
            <v>CUSTOMER SERVICE</v>
          </cell>
          <cell r="B599">
            <v>897470</v>
          </cell>
          <cell r="C599">
            <v>-33072.800000000003</v>
          </cell>
          <cell r="D599" t="str">
            <v>ICH</v>
          </cell>
          <cell r="E599" t="str">
            <v>CUSTOMER SERVICEICH</v>
          </cell>
          <cell r="G599" t="str">
            <v>FINANCE</v>
          </cell>
          <cell r="H599">
            <v>800627</v>
          </cell>
          <cell r="I599">
            <v>0</v>
          </cell>
          <cell r="J599" t="str">
            <v>SAL</v>
          </cell>
          <cell r="K599" t="str">
            <v>FINANCESAL</v>
          </cell>
          <cell r="O599">
            <v>19760</v>
          </cell>
          <cell r="Q599" t="str">
            <v>CUSTOMER SERVICEICH</v>
          </cell>
          <cell r="S599" t="str">
            <v>CUSTOMER SERVICE</v>
          </cell>
          <cell r="T599">
            <v>897245</v>
          </cell>
          <cell r="U599">
            <v>3500</v>
          </cell>
          <cell r="V599" t="str">
            <v>ICH</v>
          </cell>
          <cell r="W599" t="str">
            <v>CUSTOMER SERVICEICH</v>
          </cell>
          <cell r="AB599" t="str">
            <v>ERR</v>
          </cell>
          <cell r="AC599" t="str">
            <v>ERR</v>
          </cell>
        </row>
        <row r="600">
          <cell r="A600" t="str">
            <v>CUSTOMER SERVICE</v>
          </cell>
          <cell r="B600">
            <v>897500</v>
          </cell>
          <cell r="C600">
            <v>5697.93</v>
          </cell>
          <cell r="D600" t="str">
            <v>BUS</v>
          </cell>
          <cell r="E600" t="str">
            <v>CUSTOMER SERVICEBUS</v>
          </cell>
          <cell r="G600" t="str">
            <v>FINANCE</v>
          </cell>
          <cell r="H600">
            <v>800640</v>
          </cell>
          <cell r="I600">
            <v>0</v>
          </cell>
          <cell r="J600" t="str">
            <v>SAL</v>
          </cell>
          <cell r="K600" t="str">
            <v>FINANCESAL</v>
          </cell>
          <cell r="O600">
            <v>3500</v>
          </cell>
          <cell r="Q600" t="str">
            <v>CUSTOMER SERVICEICH</v>
          </cell>
          <cell r="S600" t="str">
            <v>CUSTOMER SERVICE</v>
          </cell>
          <cell r="T600">
            <v>897250</v>
          </cell>
          <cell r="U600">
            <v>0</v>
          </cell>
          <cell r="V600" t="str">
            <v>ICH</v>
          </cell>
          <cell r="W600" t="str">
            <v>CUSTOMER SERVICEICH</v>
          </cell>
          <cell r="AB600" t="str">
            <v>ERR</v>
          </cell>
          <cell r="AC600" t="str">
            <v>ERR</v>
          </cell>
        </row>
        <row r="601">
          <cell r="A601" t="str">
            <v>CUSTOMER SERVICE</v>
          </cell>
          <cell r="B601">
            <v>897630</v>
          </cell>
          <cell r="C601">
            <v>-25085.46</v>
          </cell>
          <cell r="D601" t="str">
            <v>ICH</v>
          </cell>
          <cell r="E601" t="str">
            <v>CUSTOMER SERVICEICH</v>
          </cell>
          <cell r="G601" t="str">
            <v>FINANCE</v>
          </cell>
          <cell r="H601">
            <v>800642</v>
          </cell>
          <cell r="I601">
            <v>0</v>
          </cell>
          <cell r="J601" t="str">
            <v>SAL</v>
          </cell>
          <cell r="K601" t="str">
            <v>FINANCESAL</v>
          </cell>
          <cell r="O601">
            <v>0</v>
          </cell>
          <cell r="Q601" t="str">
            <v>CUSTOMER SERVICEICH</v>
          </cell>
          <cell r="S601" t="str">
            <v>CUSTOMER SERVICE</v>
          </cell>
          <cell r="T601">
            <v>897260</v>
          </cell>
          <cell r="U601">
            <v>0</v>
          </cell>
          <cell r="V601" t="str">
            <v>ICH</v>
          </cell>
          <cell r="W601" t="str">
            <v>CUSTOMER SERVICEICH</v>
          </cell>
          <cell r="AB601" t="str">
            <v>ERR</v>
          </cell>
          <cell r="AC601" t="str">
            <v>ERR</v>
          </cell>
        </row>
        <row r="602">
          <cell r="A602" t="str">
            <v>CUSTOMER SERVICE</v>
          </cell>
          <cell r="B602">
            <v>897650</v>
          </cell>
          <cell r="C602">
            <v>1040</v>
          </cell>
          <cell r="D602" t="str">
            <v>ICH</v>
          </cell>
          <cell r="E602" t="str">
            <v>CUSTOMER SERVICEICH</v>
          </cell>
          <cell r="G602" t="str">
            <v>FINANCE</v>
          </cell>
          <cell r="H602">
            <v>800660</v>
          </cell>
          <cell r="I602">
            <v>0</v>
          </cell>
          <cell r="J602" t="str">
            <v>SON</v>
          </cell>
          <cell r="K602" t="str">
            <v>FINANCESON</v>
          </cell>
          <cell r="O602">
            <v>0</v>
          </cell>
          <cell r="Q602" t="str">
            <v>CUSTOMER SERVICEICH</v>
          </cell>
          <cell r="S602" t="str">
            <v>CUSTOMER SERVICE</v>
          </cell>
          <cell r="T602">
            <v>897265</v>
          </cell>
          <cell r="U602">
            <v>9500</v>
          </cell>
          <cell r="V602" t="str">
            <v>ICH</v>
          </cell>
          <cell r="W602" t="str">
            <v>CUSTOMER SERVICEICH</v>
          </cell>
          <cell r="AB602" t="str">
            <v>ERR</v>
          </cell>
          <cell r="AC602" t="str">
            <v>ERR</v>
          </cell>
        </row>
        <row r="603">
          <cell r="A603" t="str">
            <v>CUSTOMER SERVICE</v>
          </cell>
          <cell r="B603">
            <v>897655</v>
          </cell>
          <cell r="C603">
            <v>5984</v>
          </cell>
          <cell r="D603" t="str">
            <v>ICH</v>
          </cell>
          <cell r="E603" t="str">
            <v>CUSTOMER SERVICEICH</v>
          </cell>
          <cell r="G603" t="str">
            <v>FINANCE</v>
          </cell>
          <cell r="H603">
            <v>801110</v>
          </cell>
          <cell r="I603">
            <v>0</v>
          </cell>
          <cell r="J603" t="str">
            <v>SAL</v>
          </cell>
          <cell r="K603" t="str">
            <v>FINANCESAL</v>
          </cell>
          <cell r="O603">
            <v>9500</v>
          </cell>
          <cell r="Q603" t="str">
            <v>CUSTOMER SERVICEICH</v>
          </cell>
          <cell r="S603" t="str">
            <v>CUSTOMER SERVICE</v>
          </cell>
          <cell r="T603">
            <v>897300</v>
          </cell>
          <cell r="U603">
            <v>0</v>
          </cell>
          <cell r="V603" t="str">
            <v>RNN</v>
          </cell>
          <cell r="W603" t="str">
            <v>CUSTOMER SERVICERNN</v>
          </cell>
          <cell r="AB603" t="str">
            <v>ERR</v>
          </cell>
          <cell r="AC603" t="str">
            <v>ERR</v>
          </cell>
        </row>
        <row r="604">
          <cell r="A604" t="str">
            <v>CUSTOMER SERVICE</v>
          </cell>
          <cell r="B604">
            <v>897663</v>
          </cell>
          <cell r="C604">
            <v>3072</v>
          </cell>
          <cell r="D604" t="str">
            <v>ICH</v>
          </cell>
          <cell r="E604" t="str">
            <v>CUSTOMER SERVICEICH</v>
          </cell>
          <cell r="G604" t="str">
            <v>FINANCE</v>
          </cell>
          <cell r="H604">
            <v>801191</v>
          </cell>
          <cell r="I604">
            <v>3114</v>
          </cell>
          <cell r="J604" t="str">
            <v>SAL</v>
          </cell>
          <cell r="K604" t="str">
            <v>FINANCESAL</v>
          </cell>
          <cell r="O604">
            <v>0</v>
          </cell>
          <cell r="Q604" t="str">
            <v>CUSTOMER SERVICERNN</v>
          </cell>
          <cell r="S604" t="str">
            <v>CUSTOMER SERVICE</v>
          </cell>
          <cell r="T604">
            <v>897320</v>
          </cell>
          <cell r="U604">
            <v>6664</v>
          </cell>
          <cell r="V604" t="str">
            <v>ICH</v>
          </cell>
          <cell r="W604" t="str">
            <v>CUSTOMER SERVICEICH</v>
          </cell>
          <cell r="AB604" t="str">
            <v>ERR</v>
          </cell>
          <cell r="AC604" t="str">
            <v>ERR</v>
          </cell>
        </row>
        <row r="605">
          <cell r="A605" t="str">
            <v>CUSTOMER SERVICE</v>
          </cell>
          <cell r="B605">
            <v>897720</v>
          </cell>
          <cell r="C605">
            <v>0</v>
          </cell>
          <cell r="D605" t="str">
            <v>ICH</v>
          </cell>
          <cell r="E605" t="str">
            <v>CUSTOMER SERVICEICH</v>
          </cell>
          <cell r="G605" t="str">
            <v>FINANCE</v>
          </cell>
          <cell r="H605">
            <v>801201</v>
          </cell>
          <cell r="I605">
            <v>599</v>
          </cell>
          <cell r="J605" t="str">
            <v>SAL</v>
          </cell>
          <cell r="K605" t="str">
            <v>FINANCESAL</v>
          </cell>
          <cell r="O605">
            <v>6664</v>
          </cell>
          <cell r="Q605" t="str">
            <v>CUSTOMER SERVICEICH</v>
          </cell>
          <cell r="S605" t="str">
            <v>CUSTOMER SERVICE</v>
          </cell>
          <cell r="T605">
            <v>897420</v>
          </cell>
          <cell r="U605">
            <v>0</v>
          </cell>
          <cell r="V605" t="str">
            <v>ICH</v>
          </cell>
          <cell r="W605" t="str">
            <v>CUSTOMER SERVICEICH</v>
          </cell>
          <cell r="AB605" t="str">
            <v>ERR</v>
          </cell>
          <cell r="AC605" t="str">
            <v>ERR</v>
          </cell>
        </row>
        <row r="606">
          <cell r="A606" t="str">
            <v>CUSTOMER SERVICE</v>
          </cell>
          <cell r="B606">
            <v>897770</v>
          </cell>
          <cell r="C606">
            <v>0</v>
          </cell>
          <cell r="D606" t="str">
            <v>ICH</v>
          </cell>
          <cell r="E606" t="str">
            <v>CUSTOMER SERVICEICH</v>
          </cell>
          <cell r="G606" t="str">
            <v>FINANCE</v>
          </cell>
          <cell r="H606">
            <v>801205</v>
          </cell>
          <cell r="I606">
            <v>19877</v>
          </cell>
          <cell r="J606" t="str">
            <v>SAL</v>
          </cell>
          <cell r="K606" t="str">
            <v>FINANCESAL</v>
          </cell>
          <cell r="O606">
            <v>0</v>
          </cell>
          <cell r="Q606" t="str">
            <v>CUSTOMER SERVICEICH</v>
          </cell>
          <cell r="S606" t="str">
            <v>CUSTOMER SERVICE</v>
          </cell>
          <cell r="T606">
            <v>897424</v>
          </cell>
          <cell r="U606">
            <v>0</v>
          </cell>
          <cell r="V606" t="str">
            <v>ICH</v>
          </cell>
          <cell r="W606" t="str">
            <v>CUSTOMER SERVICEICH</v>
          </cell>
          <cell r="AB606" t="str">
            <v>ERR</v>
          </cell>
          <cell r="AC606" t="str">
            <v>ERR</v>
          </cell>
        </row>
        <row r="607">
          <cell r="A607" t="str">
            <v>CUSTOMER SERVICE</v>
          </cell>
          <cell r="B607">
            <v>897900</v>
          </cell>
          <cell r="C607">
            <v>-71146.990000000005</v>
          </cell>
          <cell r="D607" t="str">
            <v>ICH</v>
          </cell>
          <cell r="E607" t="str">
            <v>CUSTOMER SERVICEICH</v>
          </cell>
          <cell r="G607" t="str">
            <v>FINANCE</v>
          </cell>
          <cell r="H607">
            <v>801210</v>
          </cell>
          <cell r="I607">
            <v>7272</v>
          </cell>
          <cell r="J607" t="str">
            <v>SAL</v>
          </cell>
          <cell r="K607" t="str">
            <v>FINANCESAL</v>
          </cell>
          <cell r="O607">
            <v>0</v>
          </cell>
          <cell r="Q607" t="str">
            <v>CUSTOMER SERVICEICH</v>
          </cell>
          <cell r="S607" t="str">
            <v>CUSTOMER SERVICE</v>
          </cell>
          <cell r="T607">
            <v>897460</v>
          </cell>
          <cell r="U607">
            <v>0</v>
          </cell>
          <cell r="V607" t="str">
            <v>ICH</v>
          </cell>
          <cell r="W607" t="str">
            <v>CUSTOMER SERVICEICH</v>
          </cell>
          <cell r="AB607" t="str">
            <v>ERR</v>
          </cell>
          <cell r="AC607" t="str">
            <v>ERR</v>
          </cell>
        </row>
        <row r="608">
          <cell r="A608" t="str">
            <v>FINANCE</v>
          </cell>
          <cell r="B608">
            <v>800100</v>
          </cell>
          <cell r="C608">
            <v>466868.95</v>
          </cell>
          <cell r="D608" t="str">
            <v>SAL</v>
          </cell>
          <cell r="E608" t="str">
            <v>FINANCESAL</v>
          </cell>
          <cell r="G608" t="str">
            <v>FINANCE</v>
          </cell>
          <cell r="H608">
            <v>801215</v>
          </cell>
          <cell r="I608">
            <v>0</v>
          </cell>
          <cell r="J608" t="str">
            <v>SAL</v>
          </cell>
          <cell r="K608" t="str">
            <v>FINANCESAL</v>
          </cell>
          <cell r="O608">
            <v>0</v>
          </cell>
          <cell r="Q608" t="str">
            <v>CUSTOMER SERVICEICH</v>
          </cell>
          <cell r="S608" t="str">
            <v>CUSTOMER SERVICE</v>
          </cell>
          <cell r="T608">
            <v>897470</v>
          </cell>
          <cell r="U608">
            <v>-26669</v>
          </cell>
          <cell r="V608" t="str">
            <v>ICH</v>
          </cell>
          <cell r="W608" t="str">
            <v>CUSTOMER SERVICEICH</v>
          </cell>
          <cell r="AB608" t="str">
            <v>ERR</v>
          </cell>
          <cell r="AC608" t="str">
            <v>ERR</v>
          </cell>
        </row>
        <row r="609">
          <cell r="A609" t="str">
            <v>FINANCE</v>
          </cell>
          <cell r="B609">
            <v>800110</v>
          </cell>
          <cell r="C609">
            <v>17529.310000000001</v>
          </cell>
          <cell r="D609" t="str">
            <v>SAL</v>
          </cell>
          <cell r="E609" t="str">
            <v>FINANCESAL</v>
          </cell>
          <cell r="G609" t="str">
            <v>FINANCE</v>
          </cell>
          <cell r="H609">
            <v>801300</v>
          </cell>
          <cell r="I609">
            <v>1386</v>
          </cell>
          <cell r="J609" t="str">
            <v>SAL</v>
          </cell>
          <cell r="K609" t="str">
            <v>FINANCESAL</v>
          </cell>
          <cell r="O609">
            <v>-26669</v>
          </cell>
          <cell r="Q609" t="str">
            <v>CUSTOMER SERVICEICH</v>
          </cell>
          <cell r="S609" t="str">
            <v>CUSTOMER SERVICE</v>
          </cell>
          <cell r="T609">
            <v>897500</v>
          </cell>
          <cell r="U609">
            <v>62000</v>
          </cell>
          <cell r="V609" t="str">
            <v>BUS</v>
          </cell>
          <cell r="W609" t="str">
            <v>CUSTOMER SERVICEBUS</v>
          </cell>
          <cell r="AB609" t="str">
            <v>ERR</v>
          </cell>
          <cell r="AC609" t="str">
            <v>ERR</v>
          </cell>
        </row>
        <row r="610">
          <cell r="A610" t="str">
            <v>FINANCE</v>
          </cell>
          <cell r="B610">
            <v>800120</v>
          </cell>
          <cell r="C610">
            <v>511823.49</v>
          </cell>
          <cell r="D610" t="str">
            <v>SAL</v>
          </cell>
          <cell r="E610" t="str">
            <v>FINANCESAL</v>
          </cell>
          <cell r="G610" t="str">
            <v>FINANCE</v>
          </cell>
          <cell r="H610">
            <v>801391</v>
          </cell>
          <cell r="I610">
            <v>0</v>
          </cell>
          <cell r="J610" t="str">
            <v>SAL</v>
          </cell>
          <cell r="K610" t="str">
            <v>FINANCESAL</v>
          </cell>
          <cell r="O610">
            <v>62000</v>
          </cell>
          <cell r="Q610" t="str">
            <v>CUSTOMER SERVICEBUS</v>
          </cell>
          <cell r="S610" t="str">
            <v>CUSTOMER SERVICE</v>
          </cell>
          <cell r="T610">
            <v>897630</v>
          </cell>
          <cell r="U610">
            <v>-72000</v>
          </cell>
          <cell r="V610" t="str">
            <v>ICH</v>
          </cell>
          <cell r="W610" t="str">
            <v>CUSTOMER SERVICEICH</v>
          </cell>
          <cell r="AB610" t="str">
            <v>ERR</v>
          </cell>
          <cell r="AC610" t="str">
            <v>ERR</v>
          </cell>
        </row>
        <row r="611">
          <cell r="A611" t="str">
            <v>FINANCE</v>
          </cell>
          <cell r="B611">
            <v>800122</v>
          </cell>
          <cell r="C611">
            <v>-762.05</v>
          </cell>
          <cell r="D611" t="str">
            <v>SON</v>
          </cell>
          <cell r="E611" t="str">
            <v>FINANCESON</v>
          </cell>
          <cell r="G611" t="str">
            <v>FINANCE</v>
          </cell>
          <cell r="H611">
            <v>802200</v>
          </cell>
          <cell r="I611">
            <v>-52866</v>
          </cell>
          <cell r="J611" t="str">
            <v>SON</v>
          </cell>
          <cell r="K611" t="str">
            <v>FINANCESON</v>
          </cell>
          <cell r="O611">
            <v>-72000</v>
          </cell>
          <cell r="Q611" t="str">
            <v>CUSTOMER SERVICEICH</v>
          </cell>
          <cell r="S611" t="str">
            <v>CUSTOMER SERVICE</v>
          </cell>
          <cell r="T611">
            <v>897650</v>
          </cell>
          <cell r="U611">
            <v>7476</v>
          </cell>
          <cell r="V611" t="str">
            <v>ICH</v>
          </cell>
          <cell r="W611" t="str">
            <v>CUSTOMER SERVICEICH</v>
          </cell>
          <cell r="AB611" t="str">
            <v>ERR</v>
          </cell>
          <cell r="AC611" t="str">
            <v>ERR</v>
          </cell>
        </row>
        <row r="612">
          <cell r="A612" t="str">
            <v>FINANCE</v>
          </cell>
          <cell r="B612">
            <v>800150</v>
          </cell>
          <cell r="C612">
            <v>1532.09</v>
          </cell>
          <cell r="D612" t="str">
            <v>SAL</v>
          </cell>
          <cell r="E612" t="str">
            <v>FINANCESAL</v>
          </cell>
          <cell r="G612" t="str">
            <v>FINANCE</v>
          </cell>
          <cell r="H612">
            <v>802220</v>
          </cell>
          <cell r="I612">
            <v>0</v>
          </cell>
          <cell r="J612" t="str">
            <v>SON</v>
          </cell>
          <cell r="K612" t="str">
            <v>FINANCESON</v>
          </cell>
          <cell r="O612">
            <v>7476</v>
          </cell>
          <cell r="Q612" t="str">
            <v>CUSTOMER SERVICEICH</v>
          </cell>
          <cell r="S612" t="str">
            <v>CUSTOMER SERVICE</v>
          </cell>
          <cell r="T612">
            <v>897655</v>
          </cell>
          <cell r="U612">
            <v>0</v>
          </cell>
          <cell r="V612" t="str">
            <v>ICH</v>
          </cell>
          <cell r="W612" t="str">
            <v>CUSTOMER SERVICEICH</v>
          </cell>
          <cell r="AB612" t="str">
            <v>ERR</v>
          </cell>
          <cell r="AC612" t="str">
            <v>ERR</v>
          </cell>
        </row>
        <row r="613">
          <cell r="A613" t="str">
            <v>FINANCE</v>
          </cell>
          <cell r="B613">
            <v>800167</v>
          </cell>
          <cell r="C613">
            <v>0</v>
          </cell>
          <cell r="D613" t="str">
            <v>SAL</v>
          </cell>
          <cell r="E613" t="str">
            <v>FINANCESAL</v>
          </cell>
          <cell r="G613" t="str">
            <v>FINANCE</v>
          </cell>
          <cell r="H613">
            <v>802231</v>
          </cell>
          <cell r="I613">
            <v>264</v>
          </cell>
          <cell r="J613" t="str">
            <v>SON</v>
          </cell>
          <cell r="K613" t="str">
            <v>FINANCESON</v>
          </cell>
          <cell r="O613">
            <v>0</v>
          </cell>
          <cell r="Q613" t="str">
            <v>CUSTOMER SERVICEICH</v>
          </cell>
          <cell r="S613" t="str">
            <v>CUSTOMER SERVICE</v>
          </cell>
          <cell r="T613">
            <v>897661</v>
          </cell>
          <cell r="U613">
            <v>0</v>
          </cell>
          <cell r="V613" t="str">
            <v>ICH</v>
          </cell>
          <cell r="W613" t="str">
            <v>CUSTOMER SERVICEICH</v>
          </cell>
          <cell r="AB613" t="str">
            <v>ERR</v>
          </cell>
          <cell r="AC613" t="str">
            <v>ERR</v>
          </cell>
        </row>
        <row r="614">
          <cell r="A614" t="str">
            <v>FINANCE</v>
          </cell>
          <cell r="B614">
            <v>800510</v>
          </cell>
          <cell r="C614">
            <v>116.25</v>
          </cell>
          <cell r="D614" t="str">
            <v>SAL</v>
          </cell>
          <cell r="E614" t="str">
            <v>FINANCESAL</v>
          </cell>
          <cell r="G614" t="str">
            <v>FINANCE</v>
          </cell>
          <cell r="H614">
            <v>802240</v>
          </cell>
          <cell r="I614">
            <v>1750</v>
          </cell>
          <cell r="J614" t="str">
            <v>SON</v>
          </cell>
          <cell r="K614" t="str">
            <v>FINANCESON</v>
          </cell>
          <cell r="O614">
            <v>0</v>
          </cell>
          <cell r="Q614" t="str">
            <v>CUSTOMER SERVICEICH</v>
          </cell>
          <cell r="S614" t="str">
            <v>CUSTOMER SERVICE</v>
          </cell>
          <cell r="T614">
            <v>897662</v>
          </cell>
          <cell r="U614">
            <v>0</v>
          </cell>
          <cell r="V614" t="str">
            <v>ICH</v>
          </cell>
          <cell r="W614" t="str">
            <v>CUSTOMER SERVICEICH</v>
          </cell>
          <cell r="AB614" t="str">
            <v>ERR</v>
          </cell>
          <cell r="AC614" t="str">
            <v>ERR</v>
          </cell>
        </row>
        <row r="615">
          <cell r="A615" t="str">
            <v>FINANCE</v>
          </cell>
          <cell r="B615">
            <v>800613</v>
          </cell>
          <cell r="C615">
            <v>0</v>
          </cell>
          <cell r="D615" t="str">
            <v>SAL</v>
          </cell>
          <cell r="E615" t="str">
            <v>FINANCESAL</v>
          </cell>
          <cell r="G615" t="str">
            <v>FINANCE</v>
          </cell>
          <cell r="H615">
            <v>802300</v>
          </cell>
          <cell r="I615">
            <v>15064</v>
          </cell>
          <cell r="J615" t="str">
            <v>SON</v>
          </cell>
          <cell r="K615" t="str">
            <v>FINANCESON</v>
          </cell>
          <cell r="O615">
            <v>0</v>
          </cell>
          <cell r="Q615" t="str">
            <v>CUSTOMER SERVICEICH</v>
          </cell>
          <cell r="S615" t="str">
            <v>CUSTOMER SERVICE</v>
          </cell>
          <cell r="T615">
            <v>897663</v>
          </cell>
          <cell r="U615">
            <v>0</v>
          </cell>
          <cell r="V615" t="str">
            <v>ICH</v>
          </cell>
          <cell r="W615" t="str">
            <v>CUSTOMER SERVICEICH</v>
          </cell>
          <cell r="AB615" t="str">
            <v>ERR</v>
          </cell>
          <cell r="AC615" t="str">
            <v>ERR</v>
          </cell>
        </row>
        <row r="616">
          <cell r="A616" t="str">
            <v>FINANCE</v>
          </cell>
          <cell r="B616">
            <v>800614</v>
          </cell>
          <cell r="C616">
            <v>0</v>
          </cell>
          <cell r="D616" t="str">
            <v>SAL</v>
          </cell>
          <cell r="E616" t="str">
            <v>FINANCESAL</v>
          </cell>
          <cell r="G616" t="str">
            <v>FINANCE</v>
          </cell>
          <cell r="H616">
            <v>802330</v>
          </cell>
          <cell r="I616">
            <v>0</v>
          </cell>
          <cell r="J616" t="str">
            <v>SON</v>
          </cell>
          <cell r="K616" t="str">
            <v>FINANCESON</v>
          </cell>
          <cell r="O616">
            <v>0</v>
          </cell>
          <cell r="Q616" t="str">
            <v>CUSTOMER SERVICEICH</v>
          </cell>
          <cell r="S616" t="str">
            <v>CUSTOMER SERVICE</v>
          </cell>
          <cell r="T616">
            <v>897664</v>
          </cell>
          <cell r="U616">
            <v>0</v>
          </cell>
          <cell r="V616" t="str">
            <v>ICH</v>
          </cell>
          <cell r="W616" t="str">
            <v>CUSTOMER SERVICEICH</v>
          </cell>
          <cell r="AB616" t="str">
            <v>ERR</v>
          </cell>
          <cell r="AC616" t="str">
            <v>ERR</v>
          </cell>
        </row>
        <row r="617">
          <cell r="A617" t="str">
            <v>FINANCE</v>
          </cell>
          <cell r="B617">
            <v>800642</v>
          </cell>
          <cell r="C617">
            <v>0</v>
          </cell>
          <cell r="D617" t="str">
            <v>SAL</v>
          </cell>
          <cell r="E617" t="str">
            <v>FINANCESAL</v>
          </cell>
          <cell r="G617" t="str">
            <v>FINANCE</v>
          </cell>
          <cell r="H617">
            <v>802400</v>
          </cell>
          <cell r="I617">
            <v>53</v>
          </cell>
          <cell r="J617" t="str">
            <v>SON</v>
          </cell>
          <cell r="K617" t="str">
            <v>FINANCESON</v>
          </cell>
          <cell r="O617">
            <v>0</v>
          </cell>
          <cell r="Q617" t="str">
            <v>CUSTOMER SERVICEICH</v>
          </cell>
          <cell r="S617" t="str">
            <v>CUSTOMER SERVICE</v>
          </cell>
          <cell r="T617">
            <v>897720</v>
          </cell>
          <cell r="U617">
            <v>0</v>
          </cell>
          <cell r="V617" t="str">
            <v>ICH</v>
          </cell>
          <cell r="W617" t="str">
            <v>CUSTOMER SERVICEICH</v>
          </cell>
          <cell r="AB617" t="str">
            <v>ERR</v>
          </cell>
          <cell r="AC617" t="str">
            <v>ERR</v>
          </cell>
        </row>
        <row r="618">
          <cell r="A618" t="str">
            <v>FINANCE</v>
          </cell>
          <cell r="B618">
            <v>800660</v>
          </cell>
          <cell r="C618">
            <v>353.51</v>
          </cell>
          <cell r="D618" t="str">
            <v>SON</v>
          </cell>
          <cell r="E618" t="str">
            <v>FINANCESON</v>
          </cell>
          <cell r="G618" t="str">
            <v>FINANCE</v>
          </cell>
          <cell r="H618">
            <v>803100</v>
          </cell>
          <cell r="I618">
            <v>16168</v>
          </cell>
          <cell r="J618" t="str">
            <v>SAL</v>
          </cell>
          <cell r="K618" t="str">
            <v>FINANCESAL</v>
          </cell>
          <cell r="O618">
            <v>0</v>
          </cell>
          <cell r="Q618" t="str">
            <v>CUSTOMER SERVICEICH</v>
          </cell>
          <cell r="S618" t="str">
            <v>CUSTOMER SERVICE</v>
          </cell>
          <cell r="T618">
            <v>897770</v>
          </cell>
          <cell r="U618">
            <v>0</v>
          </cell>
          <cell r="V618" t="str">
            <v>ICH</v>
          </cell>
          <cell r="W618" t="str">
            <v>CUSTOMER SERVICEICH</v>
          </cell>
          <cell r="AB618" t="str">
            <v>ERR</v>
          </cell>
          <cell r="AC618" t="str">
            <v>ERR</v>
          </cell>
        </row>
        <row r="619">
          <cell r="A619" t="str">
            <v>FINANCE</v>
          </cell>
          <cell r="B619">
            <v>801191</v>
          </cell>
          <cell r="C619">
            <v>25137.11</v>
          </cell>
          <cell r="D619" t="str">
            <v>SAL</v>
          </cell>
          <cell r="E619" t="str">
            <v>FINANCESAL</v>
          </cell>
          <cell r="G619" t="str">
            <v>FINANCE</v>
          </cell>
          <cell r="H619">
            <v>803300</v>
          </cell>
          <cell r="I619">
            <v>0</v>
          </cell>
          <cell r="J619" t="str">
            <v>SON</v>
          </cell>
          <cell r="K619" t="str">
            <v>FINANCESON</v>
          </cell>
          <cell r="O619">
            <v>0</v>
          </cell>
          <cell r="Q619" t="str">
            <v>CUSTOMER SERVICEICH</v>
          </cell>
          <cell r="S619" t="str">
            <v>CUSTOMER SERVICE</v>
          </cell>
          <cell r="T619">
            <v>897900</v>
          </cell>
          <cell r="U619">
            <v>-173580</v>
          </cell>
          <cell r="V619" t="str">
            <v>ICH</v>
          </cell>
          <cell r="W619" t="str">
            <v>CUSTOMER SERVICEICH</v>
          </cell>
          <cell r="AB619" t="str">
            <v>ERR</v>
          </cell>
          <cell r="AC619" t="str">
            <v>ERR</v>
          </cell>
        </row>
        <row r="620">
          <cell r="A620" t="str">
            <v>FINANCE</v>
          </cell>
          <cell r="B620">
            <v>801201</v>
          </cell>
          <cell r="C620">
            <v>4049.05</v>
          </cell>
          <cell r="D620" t="str">
            <v>SAL</v>
          </cell>
          <cell r="E620" t="str">
            <v>FINANCESAL</v>
          </cell>
          <cell r="G620" t="str">
            <v>FINANCE</v>
          </cell>
          <cell r="H620">
            <v>804100</v>
          </cell>
          <cell r="I620">
            <v>1000</v>
          </cell>
          <cell r="J620" t="str">
            <v>SAL</v>
          </cell>
          <cell r="K620" t="str">
            <v>FINANCESAL</v>
          </cell>
          <cell r="O620">
            <v>-173580</v>
          </cell>
          <cell r="Q620" t="str">
            <v>CUSTOMER SERVICEICH</v>
          </cell>
          <cell r="S620" t="str">
            <v>FINANCE</v>
          </cell>
          <cell r="T620">
            <v>800100</v>
          </cell>
          <cell r="U620">
            <v>957840</v>
          </cell>
          <cell r="V620" t="str">
            <v>SAL</v>
          </cell>
          <cell r="W620" t="str">
            <v>FINANCESAL</v>
          </cell>
          <cell r="AB620" t="str">
            <v>ERR</v>
          </cell>
          <cell r="AC620" t="str">
            <v>ERR</v>
          </cell>
        </row>
        <row r="621">
          <cell r="A621" t="str">
            <v>FINANCE</v>
          </cell>
          <cell r="B621">
            <v>801210</v>
          </cell>
          <cell r="C621">
            <v>44572.639999999999</v>
          </cell>
          <cell r="D621" t="str">
            <v>SAL</v>
          </cell>
          <cell r="E621" t="str">
            <v>FINANCESAL</v>
          </cell>
          <cell r="G621" t="str">
            <v>FINANCE</v>
          </cell>
          <cell r="H621">
            <v>804120</v>
          </cell>
          <cell r="I621">
            <v>0</v>
          </cell>
          <cell r="J621" t="str">
            <v>SAL</v>
          </cell>
          <cell r="K621" t="str">
            <v>FINANCESAL</v>
          </cell>
          <cell r="O621">
            <v>1052444</v>
          </cell>
          <cell r="Q621" t="str">
            <v>FINANCESAL</v>
          </cell>
          <cell r="S621" t="str">
            <v>FINANCE</v>
          </cell>
          <cell r="T621">
            <v>800110</v>
          </cell>
          <cell r="U621">
            <v>1500</v>
          </cell>
          <cell r="V621" t="str">
            <v>SAL</v>
          </cell>
          <cell r="W621" t="str">
            <v>FINANCESAL</v>
          </cell>
          <cell r="AB621" t="str">
            <v>ERR</v>
          </cell>
          <cell r="AC621" t="str">
            <v>ERR</v>
          </cell>
        </row>
        <row r="622">
          <cell r="A622" t="str">
            <v>FINANCE</v>
          </cell>
          <cell r="B622">
            <v>801300</v>
          </cell>
          <cell r="C622">
            <v>3348</v>
          </cell>
          <cell r="D622" t="str">
            <v>SAL</v>
          </cell>
          <cell r="E622" t="str">
            <v>FINANCESAL</v>
          </cell>
          <cell r="G622" t="str">
            <v>FINANCE</v>
          </cell>
          <cell r="H622">
            <v>804130</v>
          </cell>
          <cell r="I622">
            <v>0</v>
          </cell>
          <cell r="J622" t="str">
            <v>SAL</v>
          </cell>
          <cell r="K622" t="str">
            <v>FINANCESAL</v>
          </cell>
          <cell r="O622">
            <v>1500</v>
          </cell>
          <cell r="Q622" t="str">
            <v>FINANCESAL</v>
          </cell>
          <cell r="S622" t="str">
            <v>FINANCE</v>
          </cell>
          <cell r="T622">
            <v>800112</v>
          </cell>
          <cell r="U622">
            <v>0</v>
          </cell>
          <cell r="V622" t="str">
            <v>SAL</v>
          </cell>
          <cell r="W622" t="str">
            <v>FINANCESAL</v>
          </cell>
          <cell r="AB622" t="str">
            <v>ERR</v>
          </cell>
          <cell r="AC622" t="str">
            <v>ERR</v>
          </cell>
        </row>
        <row r="623">
          <cell r="A623" t="str">
            <v>FINANCE</v>
          </cell>
          <cell r="B623">
            <v>802210</v>
          </cell>
          <cell r="C623">
            <v>0</v>
          </cell>
          <cell r="D623" t="str">
            <v>SON</v>
          </cell>
          <cell r="E623" t="str">
            <v>FINANCESON</v>
          </cell>
          <cell r="G623" t="str">
            <v>FINANCE</v>
          </cell>
          <cell r="H623">
            <v>805100</v>
          </cell>
          <cell r="I623">
            <v>0</v>
          </cell>
          <cell r="J623" t="str">
            <v>TRN</v>
          </cell>
          <cell r="K623" t="str">
            <v>FINANCETRN</v>
          </cell>
          <cell r="O623">
            <v>0</v>
          </cell>
          <cell r="Q623" t="str">
            <v>FINANCESAL</v>
          </cell>
          <cell r="S623" t="str">
            <v>FINANCE</v>
          </cell>
          <cell r="T623">
            <v>800120</v>
          </cell>
          <cell r="U623">
            <v>957201</v>
          </cell>
          <cell r="V623" t="str">
            <v>SAL</v>
          </cell>
          <cell r="W623" t="str">
            <v>FINANCESAL</v>
          </cell>
          <cell r="AB623" t="str">
            <v>ERR</v>
          </cell>
          <cell r="AC623" t="str">
            <v>ERR</v>
          </cell>
        </row>
        <row r="624">
          <cell r="A624" t="str">
            <v>FINANCE</v>
          </cell>
          <cell r="B624">
            <v>802220</v>
          </cell>
          <cell r="C624">
            <v>0</v>
          </cell>
          <cell r="D624" t="str">
            <v>SON</v>
          </cell>
          <cell r="E624" t="str">
            <v>FINANCESON</v>
          </cell>
          <cell r="G624" t="str">
            <v>FINANCE</v>
          </cell>
          <cell r="H624">
            <v>805110</v>
          </cell>
          <cell r="I624">
            <v>7236</v>
          </cell>
          <cell r="J624" t="str">
            <v>TRN</v>
          </cell>
          <cell r="K624" t="str">
            <v>FINANCETRN</v>
          </cell>
          <cell r="O624">
            <v>1335312</v>
          </cell>
          <cell r="Q624" t="str">
            <v>FINANCESAL</v>
          </cell>
          <cell r="S624" t="str">
            <v>FINANCE</v>
          </cell>
          <cell r="T624">
            <v>800122</v>
          </cell>
          <cell r="U624">
            <v>0</v>
          </cell>
          <cell r="V624" t="str">
            <v>SON</v>
          </cell>
          <cell r="W624" t="str">
            <v>FINANCESON</v>
          </cell>
          <cell r="AB624" t="str">
            <v>ERR</v>
          </cell>
          <cell r="AC624" t="str">
            <v>ERR</v>
          </cell>
        </row>
        <row r="625">
          <cell r="A625" t="str">
            <v>FINANCE</v>
          </cell>
          <cell r="B625">
            <v>802231</v>
          </cell>
          <cell r="C625">
            <v>-498.05</v>
          </cell>
          <cell r="D625" t="str">
            <v>SON</v>
          </cell>
          <cell r="E625" t="str">
            <v>FINANCESON</v>
          </cell>
          <cell r="G625" t="str">
            <v>FINANCE</v>
          </cell>
          <cell r="H625">
            <v>805130</v>
          </cell>
          <cell r="I625">
            <v>316</v>
          </cell>
          <cell r="J625" t="str">
            <v>TRN</v>
          </cell>
          <cell r="K625" t="str">
            <v>FINANCETRN</v>
          </cell>
          <cell r="O625">
            <v>0</v>
          </cell>
          <cell r="Q625" t="str">
            <v>FINANCESON</v>
          </cell>
          <cell r="S625" t="str">
            <v>FINANCE</v>
          </cell>
          <cell r="T625">
            <v>800124</v>
          </cell>
          <cell r="U625">
            <v>0</v>
          </cell>
          <cell r="V625" t="str">
            <v>SAL</v>
          </cell>
          <cell r="W625" t="str">
            <v>FINANCESAL</v>
          </cell>
          <cell r="AB625" t="str">
            <v>ERR</v>
          </cell>
          <cell r="AC625" t="str">
            <v>ERR</v>
          </cell>
        </row>
        <row r="626">
          <cell r="A626" t="str">
            <v>FINANCE</v>
          </cell>
          <cell r="B626">
            <v>802240</v>
          </cell>
          <cell r="C626">
            <v>6532.58</v>
          </cell>
          <cell r="D626" t="str">
            <v>SON</v>
          </cell>
          <cell r="E626" t="str">
            <v>FINANCESON</v>
          </cell>
          <cell r="G626" t="str">
            <v>FINANCE</v>
          </cell>
          <cell r="H626">
            <v>805135</v>
          </cell>
          <cell r="I626">
            <v>0</v>
          </cell>
          <cell r="J626" t="str">
            <v>TRN</v>
          </cell>
          <cell r="K626" t="str">
            <v>FINANCETRN</v>
          </cell>
          <cell r="O626">
            <v>0</v>
          </cell>
          <cell r="Q626" t="str">
            <v>FINANCESAL</v>
          </cell>
          <cell r="S626" t="str">
            <v>FINANCE</v>
          </cell>
          <cell r="T626">
            <v>800126</v>
          </cell>
          <cell r="U626">
            <v>2150</v>
          </cell>
          <cell r="V626" t="str">
            <v>SAL</v>
          </cell>
          <cell r="W626" t="str">
            <v>FINANCESAL</v>
          </cell>
          <cell r="AB626" t="str">
            <v>ERR</v>
          </cell>
          <cell r="AC626" t="str">
            <v>ERR</v>
          </cell>
        </row>
        <row r="627">
          <cell r="A627" t="str">
            <v>FINANCE</v>
          </cell>
          <cell r="B627">
            <v>802300</v>
          </cell>
          <cell r="C627">
            <v>10544.24</v>
          </cell>
          <cell r="D627" t="str">
            <v>SON</v>
          </cell>
          <cell r="E627" t="str">
            <v>FINANCESON</v>
          </cell>
          <cell r="G627" t="str">
            <v>FINANCE</v>
          </cell>
          <cell r="H627">
            <v>805200</v>
          </cell>
          <cell r="I627">
            <v>0</v>
          </cell>
          <cell r="J627" t="str">
            <v>TRN</v>
          </cell>
          <cell r="K627" t="str">
            <v>FINANCETRN</v>
          </cell>
          <cell r="O627">
            <v>2000</v>
          </cell>
          <cell r="Q627" t="str">
            <v>FINANCESAL</v>
          </cell>
          <cell r="S627" t="str">
            <v>FINANCE</v>
          </cell>
          <cell r="T627">
            <v>800150</v>
          </cell>
          <cell r="U627">
            <v>0</v>
          </cell>
          <cell r="V627" t="str">
            <v>SAL</v>
          </cell>
          <cell r="W627" t="str">
            <v>FINANCESAL</v>
          </cell>
          <cell r="AB627" t="str">
            <v>ERR</v>
          </cell>
          <cell r="AC627" t="str">
            <v>ERR</v>
          </cell>
        </row>
        <row r="628">
          <cell r="A628" t="str">
            <v>FINANCE</v>
          </cell>
          <cell r="B628">
            <v>802400</v>
          </cell>
          <cell r="C628">
            <v>1310.6400000000001</v>
          </cell>
          <cell r="D628" t="str">
            <v>SON</v>
          </cell>
          <cell r="E628" t="str">
            <v>FINANCESON</v>
          </cell>
          <cell r="G628" t="str">
            <v>FINANCE</v>
          </cell>
          <cell r="H628">
            <v>805210</v>
          </cell>
          <cell r="I628">
            <v>0</v>
          </cell>
          <cell r="J628" t="str">
            <v>TRN</v>
          </cell>
          <cell r="K628" t="str">
            <v>FINANCETRN</v>
          </cell>
          <cell r="O628">
            <v>0</v>
          </cell>
          <cell r="Q628" t="str">
            <v>FINANCESAL</v>
          </cell>
          <cell r="S628" t="str">
            <v>FINANCE</v>
          </cell>
          <cell r="T628">
            <v>800151</v>
          </cell>
          <cell r="U628">
            <v>0</v>
          </cell>
          <cell r="V628" t="str">
            <v>SAL</v>
          </cell>
          <cell r="W628" t="str">
            <v>FINANCESAL</v>
          </cell>
          <cell r="AB628" t="str">
            <v>ERR</v>
          </cell>
          <cell r="AC628" t="str">
            <v>ERR</v>
          </cell>
        </row>
        <row r="629">
          <cell r="A629" t="str">
            <v>FINANCE</v>
          </cell>
          <cell r="B629">
            <v>803100</v>
          </cell>
          <cell r="C629">
            <v>14750</v>
          </cell>
          <cell r="D629" t="str">
            <v>SAL</v>
          </cell>
          <cell r="E629" t="str">
            <v>FINANCESAL</v>
          </cell>
          <cell r="G629" t="str">
            <v>FINANCE</v>
          </cell>
          <cell r="H629">
            <v>805215</v>
          </cell>
          <cell r="I629">
            <v>1684</v>
          </cell>
          <cell r="J629" t="str">
            <v>TRN</v>
          </cell>
          <cell r="K629" t="str">
            <v>FINANCETRN</v>
          </cell>
          <cell r="O629">
            <v>0</v>
          </cell>
          <cell r="Q629" t="str">
            <v>FINANCESAL</v>
          </cell>
          <cell r="S629" t="str">
            <v>FINANCE</v>
          </cell>
          <cell r="T629">
            <v>800160</v>
          </cell>
          <cell r="U629">
            <v>52112</v>
          </cell>
          <cell r="V629" t="str">
            <v>SAL</v>
          </cell>
          <cell r="W629" t="str">
            <v>FINANCESAL</v>
          </cell>
          <cell r="AB629" t="str">
            <v>ERR</v>
          </cell>
          <cell r="AC629" t="str">
            <v>ERR</v>
          </cell>
        </row>
        <row r="630">
          <cell r="A630" t="str">
            <v>FINANCE</v>
          </cell>
          <cell r="B630">
            <v>803300</v>
          </cell>
          <cell r="C630">
            <v>0</v>
          </cell>
          <cell r="D630" t="str">
            <v>SON</v>
          </cell>
          <cell r="E630" t="str">
            <v>FINANCESON</v>
          </cell>
          <cell r="G630" t="str">
            <v>FINANCE</v>
          </cell>
          <cell r="H630">
            <v>805300</v>
          </cell>
          <cell r="I630">
            <v>3672</v>
          </cell>
          <cell r="J630" t="str">
            <v>SON</v>
          </cell>
          <cell r="K630" t="str">
            <v>FINANCESON</v>
          </cell>
          <cell r="O630">
            <v>52112</v>
          </cell>
          <cell r="Q630" t="str">
            <v>FINANCESAL</v>
          </cell>
          <cell r="S630" t="str">
            <v>FINANCE</v>
          </cell>
          <cell r="T630">
            <v>800167</v>
          </cell>
          <cell r="U630">
            <v>0</v>
          </cell>
          <cell r="V630" t="str">
            <v>SAL</v>
          </cell>
          <cell r="W630" t="str">
            <v>FINANCESAL</v>
          </cell>
          <cell r="AB630" t="str">
            <v>ERR</v>
          </cell>
          <cell r="AC630" t="str">
            <v>ERR</v>
          </cell>
        </row>
        <row r="631">
          <cell r="A631" t="str">
            <v>FINANCE</v>
          </cell>
          <cell r="B631">
            <v>804100</v>
          </cell>
          <cell r="C631">
            <v>167496.24</v>
          </cell>
          <cell r="D631" t="str">
            <v>SAL</v>
          </cell>
          <cell r="E631" t="str">
            <v>FINANCESAL</v>
          </cell>
          <cell r="G631" t="str">
            <v>FINANCE</v>
          </cell>
          <cell r="H631">
            <v>805390</v>
          </cell>
          <cell r="I631">
            <v>0</v>
          </cell>
          <cell r="J631" t="str">
            <v>SON</v>
          </cell>
          <cell r="K631" t="str">
            <v>FINANCESON</v>
          </cell>
          <cell r="O631">
            <v>0</v>
          </cell>
          <cell r="Q631" t="str">
            <v>FINANCESAL</v>
          </cell>
          <cell r="S631" t="str">
            <v>FINANCE</v>
          </cell>
          <cell r="T631">
            <v>800191</v>
          </cell>
          <cell r="U631">
            <v>3690</v>
          </cell>
          <cell r="V631" t="str">
            <v>SAL</v>
          </cell>
          <cell r="W631" t="str">
            <v>FINANCESAL</v>
          </cell>
          <cell r="AB631" t="str">
            <v>ERR</v>
          </cell>
          <cell r="AC631" t="str">
            <v>ERR</v>
          </cell>
        </row>
        <row r="632">
          <cell r="A632" t="str">
            <v>FINANCE</v>
          </cell>
          <cell r="B632">
            <v>804120</v>
          </cell>
          <cell r="C632">
            <v>0</v>
          </cell>
          <cell r="D632" t="str">
            <v>SAL</v>
          </cell>
          <cell r="E632" t="str">
            <v>FINANCESAL</v>
          </cell>
          <cell r="G632" t="str">
            <v>FINANCE</v>
          </cell>
          <cell r="H632">
            <v>831000</v>
          </cell>
          <cell r="I632">
            <v>1472</v>
          </cell>
          <cell r="J632" t="str">
            <v>ENT</v>
          </cell>
          <cell r="K632" t="str">
            <v>FINANCEENT</v>
          </cell>
          <cell r="O632">
            <v>4054</v>
          </cell>
          <cell r="Q632" t="str">
            <v>FINANCESAL</v>
          </cell>
          <cell r="S632" t="str">
            <v>FINANCE</v>
          </cell>
          <cell r="T632">
            <v>800510</v>
          </cell>
          <cell r="U632">
            <v>0</v>
          </cell>
          <cell r="V632" t="str">
            <v>SAL</v>
          </cell>
          <cell r="W632" t="str">
            <v>FINANCESAL</v>
          </cell>
          <cell r="AB632" t="str">
            <v>ERR</v>
          </cell>
          <cell r="AC632" t="str">
            <v>ERR</v>
          </cell>
        </row>
        <row r="633">
          <cell r="A633" t="str">
            <v>FINANCE</v>
          </cell>
          <cell r="B633">
            <v>804130</v>
          </cell>
          <cell r="C633">
            <v>1800</v>
          </cell>
          <cell r="D633" t="str">
            <v>SAL</v>
          </cell>
          <cell r="E633" t="str">
            <v>FINANCESAL</v>
          </cell>
          <cell r="G633" t="str">
            <v>FINANCE</v>
          </cell>
          <cell r="H633">
            <v>831210</v>
          </cell>
          <cell r="I633">
            <v>1318</v>
          </cell>
          <cell r="J633" t="str">
            <v>ENT</v>
          </cell>
          <cell r="K633" t="str">
            <v>FINANCEENT</v>
          </cell>
          <cell r="O633">
            <v>0</v>
          </cell>
          <cell r="Q633" t="str">
            <v>FINANCESAL</v>
          </cell>
          <cell r="S633" t="str">
            <v>FINANCE</v>
          </cell>
          <cell r="T633">
            <v>800515</v>
          </cell>
          <cell r="U633">
            <v>0</v>
          </cell>
          <cell r="V633" t="str">
            <v>SAL</v>
          </cell>
          <cell r="W633" t="str">
            <v>FINANCESAL</v>
          </cell>
          <cell r="AB633" t="str">
            <v>ERR</v>
          </cell>
          <cell r="AC633" t="str">
            <v>ERR</v>
          </cell>
        </row>
        <row r="634">
          <cell r="A634" t="str">
            <v>FINANCE</v>
          </cell>
          <cell r="B634">
            <v>805100</v>
          </cell>
          <cell r="C634">
            <v>0</v>
          </cell>
          <cell r="D634" t="str">
            <v>TRN</v>
          </cell>
          <cell r="E634" t="str">
            <v>FINANCETRN</v>
          </cell>
          <cell r="G634" t="str">
            <v>FINANCE</v>
          </cell>
          <cell r="H634">
            <v>831405</v>
          </cell>
          <cell r="I634">
            <v>500</v>
          </cell>
          <cell r="J634" t="str">
            <v>ENT</v>
          </cell>
          <cell r="K634" t="str">
            <v>FINANCEENT</v>
          </cell>
          <cell r="O634">
            <v>0</v>
          </cell>
          <cell r="Q634" t="str">
            <v>FINANCESAL</v>
          </cell>
          <cell r="S634" t="str">
            <v>FINANCE</v>
          </cell>
          <cell r="T634">
            <v>800626</v>
          </cell>
          <cell r="U634">
            <v>0</v>
          </cell>
          <cell r="V634" t="str">
            <v>SAL</v>
          </cell>
          <cell r="W634" t="str">
            <v>FINANCESAL</v>
          </cell>
          <cell r="AB634" t="str">
            <v>ERR</v>
          </cell>
          <cell r="AC634" t="str">
            <v>ERR</v>
          </cell>
        </row>
        <row r="635">
          <cell r="A635" t="str">
            <v>FINANCE</v>
          </cell>
          <cell r="B635">
            <v>805110</v>
          </cell>
          <cell r="C635">
            <v>20010.349999999999</v>
          </cell>
          <cell r="D635" t="str">
            <v>TRN</v>
          </cell>
          <cell r="E635" t="str">
            <v>FINANCETRN</v>
          </cell>
          <cell r="G635" t="str">
            <v>FINANCE</v>
          </cell>
          <cell r="H635">
            <v>831900</v>
          </cell>
          <cell r="I635">
            <v>2860</v>
          </cell>
          <cell r="J635" t="str">
            <v>ENT</v>
          </cell>
          <cell r="K635" t="str">
            <v>FINANCEENT</v>
          </cell>
          <cell r="O635">
            <v>0</v>
          </cell>
          <cell r="Q635" t="str">
            <v>FINANCESAL</v>
          </cell>
          <cell r="S635" t="str">
            <v>FINANCE</v>
          </cell>
          <cell r="T635">
            <v>800627</v>
          </cell>
          <cell r="U635">
            <v>0</v>
          </cell>
          <cell r="V635" t="str">
            <v>SAL</v>
          </cell>
          <cell r="W635" t="str">
            <v>FINANCESAL</v>
          </cell>
          <cell r="AB635" t="str">
            <v>ERR</v>
          </cell>
          <cell r="AC635" t="str">
            <v>ERR</v>
          </cell>
        </row>
        <row r="636">
          <cell r="A636" t="str">
            <v>FINANCE</v>
          </cell>
          <cell r="B636">
            <v>805130</v>
          </cell>
          <cell r="C636">
            <v>0</v>
          </cell>
          <cell r="D636" t="str">
            <v>TRN</v>
          </cell>
          <cell r="E636" t="str">
            <v>FINANCETRN</v>
          </cell>
          <cell r="G636" t="str">
            <v>FINANCE</v>
          </cell>
          <cell r="H636">
            <v>833000</v>
          </cell>
          <cell r="I636">
            <v>17968</v>
          </cell>
          <cell r="J636" t="str">
            <v>TRA</v>
          </cell>
          <cell r="K636" t="str">
            <v>FINANCETRA</v>
          </cell>
          <cell r="O636">
            <v>0</v>
          </cell>
          <cell r="Q636" t="str">
            <v>FINANCESAL</v>
          </cell>
          <cell r="S636" t="str">
            <v>FINANCE</v>
          </cell>
          <cell r="T636">
            <v>800640</v>
          </cell>
          <cell r="U636">
            <v>0</v>
          </cell>
          <cell r="V636" t="str">
            <v>SAL</v>
          </cell>
          <cell r="W636" t="str">
            <v>FINANCESAL</v>
          </cell>
          <cell r="AB636" t="str">
            <v>ERR</v>
          </cell>
          <cell r="AC636" t="str">
            <v>ERR</v>
          </cell>
        </row>
        <row r="637">
          <cell r="A637" t="str">
            <v>FINANCE</v>
          </cell>
          <cell r="B637">
            <v>805140</v>
          </cell>
          <cell r="C637">
            <v>0</v>
          </cell>
          <cell r="D637" t="str">
            <v>TRN</v>
          </cell>
          <cell r="E637" t="str">
            <v>FINANCETRN</v>
          </cell>
          <cell r="G637" t="str">
            <v>FINANCE</v>
          </cell>
          <cell r="H637">
            <v>833010</v>
          </cell>
          <cell r="I637">
            <v>0</v>
          </cell>
          <cell r="J637" t="str">
            <v>TRA</v>
          </cell>
          <cell r="K637" t="str">
            <v>FINANCETRA</v>
          </cell>
          <cell r="O637">
            <v>0</v>
          </cell>
          <cell r="Q637" t="str">
            <v>FINANCESAL</v>
          </cell>
          <cell r="S637" t="str">
            <v>FINANCE</v>
          </cell>
          <cell r="T637">
            <v>800642</v>
          </cell>
          <cell r="U637">
            <v>1000</v>
          </cell>
          <cell r="V637" t="str">
            <v>SAL</v>
          </cell>
          <cell r="W637" t="str">
            <v>FINANCESAL</v>
          </cell>
          <cell r="AB637" t="str">
            <v>ERR</v>
          </cell>
          <cell r="AC637" t="str">
            <v>ERR</v>
          </cell>
        </row>
        <row r="638">
          <cell r="A638" t="str">
            <v>FINANCE</v>
          </cell>
          <cell r="B638">
            <v>805200</v>
          </cell>
          <cell r="C638">
            <v>1900</v>
          </cell>
          <cell r="D638" t="str">
            <v>TRN</v>
          </cell>
          <cell r="E638" t="str">
            <v>FINANCETRN</v>
          </cell>
          <cell r="G638" t="str">
            <v>FINANCE</v>
          </cell>
          <cell r="H638">
            <v>833020</v>
          </cell>
          <cell r="I638">
            <v>0</v>
          </cell>
          <cell r="J638" t="str">
            <v>TRA</v>
          </cell>
          <cell r="K638" t="str">
            <v>FINANCETRA</v>
          </cell>
          <cell r="O638">
            <v>1000</v>
          </cell>
          <cell r="Q638" t="str">
            <v>FINANCESAL</v>
          </cell>
          <cell r="S638" t="str">
            <v>FINANCE</v>
          </cell>
          <cell r="T638">
            <v>800660</v>
          </cell>
          <cell r="U638">
            <v>0</v>
          </cell>
          <cell r="V638" t="str">
            <v>SON</v>
          </cell>
          <cell r="W638" t="str">
            <v>FINANCESON</v>
          </cell>
          <cell r="AB638" t="str">
            <v>ERR</v>
          </cell>
          <cell r="AC638" t="str">
            <v>ERR</v>
          </cell>
        </row>
        <row r="639">
          <cell r="A639" t="str">
            <v>FINANCE</v>
          </cell>
          <cell r="B639">
            <v>805210</v>
          </cell>
          <cell r="C639">
            <v>18154.79</v>
          </cell>
          <cell r="D639" t="str">
            <v>TRN</v>
          </cell>
          <cell r="E639" t="str">
            <v>FINANCETRN</v>
          </cell>
          <cell r="G639" t="str">
            <v>FINANCE</v>
          </cell>
          <cell r="H639">
            <v>833250</v>
          </cell>
          <cell r="I639">
            <v>0</v>
          </cell>
          <cell r="J639" t="str">
            <v>TRA</v>
          </cell>
          <cell r="K639" t="str">
            <v>FINANCETRA</v>
          </cell>
          <cell r="O639">
            <v>0</v>
          </cell>
          <cell r="Q639" t="str">
            <v>FINANCESON</v>
          </cell>
          <cell r="S639" t="str">
            <v>FINANCE</v>
          </cell>
          <cell r="T639">
            <v>801110</v>
          </cell>
          <cell r="U639">
            <v>0</v>
          </cell>
          <cell r="V639" t="str">
            <v>SAL</v>
          </cell>
          <cell r="W639" t="str">
            <v>FINANCESAL</v>
          </cell>
          <cell r="AB639" t="str">
            <v>ERR</v>
          </cell>
          <cell r="AC639" t="str">
            <v>ERR</v>
          </cell>
        </row>
        <row r="640">
          <cell r="A640" t="str">
            <v>FINANCE</v>
          </cell>
          <cell r="B640">
            <v>805325</v>
          </cell>
          <cell r="C640">
            <v>0</v>
          </cell>
          <cell r="D640" t="str">
            <v>SON</v>
          </cell>
          <cell r="E640" t="str">
            <v>FINANCESON</v>
          </cell>
          <cell r="G640" t="str">
            <v>FINANCE</v>
          </cell>
          <cell r="H640">
            <v>833500</v>
          </cell>
          <cell r="I640">
            <v>6722</v>
          </cell>
          <cell r="J640" t="str">
            <v>TRA</v>
          </cell>
          <cell r="K640" t="str">
            <v>FINANCETRA</v>
          </cell>
          <cell r="O640">
            <v>0</v>
          </cell>
          <cell r="Q640" t="str">
            <v>FINANCESAL</v>
          </cell>
          <cell r="S640" t="str">
            <v>FINANCE</v>
          </cell>
          <cell r="T640">
            <v>801191</v>
          </cell>
          <cell r="U640">
            <v>9000</v>
          </cell>
          <cell r="V640" t="str">
            <v>SAL</v>
          </cell>
          <cell r="W640" t="str">
            <v>FINANCESAL</v>
          </cell>
          <cell r="AB640" t="str">
            <v>ERR</v>
          </cell>
          <cell r="AC640" t="str">
            <v>ERR</v>
          </cell>
        </row>
        <row r="641">
          <cell r="A641" t="str">
            <v>FINANCE</v>
          </cell>
          <cell r="B641">
            <v>815051</v>
          </cell>
          <cell r="C641">
            <v>0</v>
          </cell>
          <cell r="D641" t="str">
            <v>TRA</v>
          </cell>
          <cell r="E641" t="str">
            <v>FINANCETRA</v>
          </cell>
          <cell r="G641" t="str">
            <v>FINANCE</v>
          </cell>
          <cell r="H641">
            <v>833510</v>
          </cell>
          <cell r="I641">
            <v>0</v>
          </cell>
          <cell r="J641" t="str">
            <v>TRA</v>
          </cell>
          <cell r="K641" t="str">
            <v>FINANCETRA</v>
          </cell>
          <cell r="O641">
            <v>9000</v>
          </cell>
          <cell r="Q641" t="str">
            <v>FINANCESAL</v>
          </cell>
          <cell r="S641" t="str">
            <v>FINANCE</v>
          </cell>
          <cell r="T641">
            <v>801205</v>
          </cell>
          <cell r="U641">
            <v>57424</v>
          </cell>
          <cell r="V641" t="str">
            <v>SAL</v>
          </cell>
          <cell r="W641" t="str">
            <v>FINANCESAL</v>
          </cell>
          <cell r="AB641" t="str">
            <v>ERR</v>
          </cell>
          <cell r="AC641" t="str">
            <v>ERR</v>
          </cell>
        </row>
        <row r="642">
          <cell r="A642" t="str">
            <v>FINANCE</v>
          </cell>
          <cell r="B642">
            <v>820135</v>
          </cell>
          <cell r="C642">
            <v>0</v>
          </cell>
          <cell r="D642" t="str">
            <v>TRA</v>
          </cell>
          <cell r="E642" t="str">
            <v>FINANCETRA</v>
          </cell>
          <cell r="G642" t="str">
            <v>FINANCE</v>
          </cell>
          <cell r="H642">
            <v>834710</v>
          </cell>
          <cell r="I642">
            <v>0</v>
          </cell>
          <cell r="J642" t="str">
            <v>TRA</v>
          </cell>
          <cell r="K642" t="str">
            <v>FINANCETRA</v>
          </cell>
          <cell r="O642">
            <v>1732</v>
          </cell>
          <cell r="Q642" t="str">
            <v>FINANCESAL</v>
          </cell>
          <cell r="S642" t="str">
            <v>FINANCE</v>
          </cell>
          <cell r="T642">
            <v>801210</v>
          </cell>
          <cell r="U642">
            <v>0</v>
          </cell>
          <cell r="V642" t="str">
            <v>SAL</v>
          </cell>
          <cell r="W642" t="str">
            <v>FINANCESAL</v>
          </cell>
          <cell r="AB642" t="str">
            <v>ERR</v>
          </cell>
          <cell r="AC642" t="str">
            <v>ERR</v>
          </cell>
        </row>
        <row r="643">
          <cell r="A643" t="str">
            <v>FINANCE</v>
          </cell>
          <cell r="B643">
            <v>820160</v>
          </cell>
          <cell r="C643">
            <v>0</v>
          </cell>
          <cell r="D643" t="str">
            <v>OTH</v>
          </cell>
          <cell r="E643" t="str">
            <v>FINANCEOTH</v>
          </cell>
          <cell r="G643" t="str">
            <v>FINANCE</v>
          </cell>
          <cell r="H643">
            <v>837000</v>
          </cell>
          <cell r="I643">
            <v>0</v>
          </cell>
          <cell r="J643" t="str">
            <v>SON</v>
          </cell>
          <cell r="K643" t="str">
            <v>FINANCESON</v>
          </cell>
          <cell r="O643">
            <v>57424</v>
          </cell>
          <cell r="Q643" t="str">
            <v>FINANCESAL</v>
          </cell>
          <cell r="S643" t="str">
            <v>FINANCE</v>
          </cell>
          <cell r="T643">
            <v>801215</v>
          </cell>
          <cell r="U643">
            <v>22736</v>
          </cell>
          <cell r="V643" t="str">
            <v>SAL</v>
          </cell>
          <cell r="W643" t="str">
            <v>FINANCESAL</v>
          </cell>
          <cell r="AB643" t="str">
            <v>ERR</v>
          </cell>
          <cell r="AC643" t="str">
            <v>ERR</v>
          </cell>
        </row>
        <row r="644">
          <cell r="A644" t="str">
            <v>FINANCE</v>
          </cell>
          <cell r="B644">
            <v>821410</v>
          </cell>
          <cell r="C644">
            <v>0</v>
          </cell>
          <cell r="D644" t="str">
            <v>TRN</v>
          </cell>
          <cell r="E644" t="str">
            <v>FINANCETRN</v>
          </cell>
          <cell r="G644" t="str">
            <v>FINANCE</v>
          </cell>
          <cell r="H644">
            <v>839010</v>
          </cell>
          <cell r="I644">
            <v>268</v>
          </cell>
          <cell r="J644" t="str">
            <v>SON</v>
          </cell>
          <cell r="K644" t="str">
            <v>FINANCESON</v>
          </cell>
          <cell r="O644">
            <v>21004</v>
          </cell>
          <cell r="Q644" t="str">
            <v>FINANCESAL</v>
          </cell>
          <cell r="S644" t="str">
            <v>FINANCE</v>
          </cell>
          <cell r="T644">
            <v>801300</v>
          </cell>
          <cell r="U644">
            <v>4000</v>
          </cell>
          <cell r="V644" t="str">
            <v>SAL</v>
          </cell>
          <cell r="W644" t="str">
            <v>FINANCESAL</v>
          </cell>
          <cell r="AB644" t="str">
            <v>ERR</v>
          </cell>
          <cell r="AC644" t="str">
            <v>ERR</v>
          </cell>
        </row>
        <row r="645">
          <cell r="A645" t="str">
            <v>FINANCE</v>
          </cell>
          <cell r="B645">
            <v>821510</v>
          </cell>
          <cell r="C645">
            <v>0</v>
          </cell>
          <cell r="D645" t="str">
            <v>ADV</v>
          </cell>
          <cell r="E645" t="str">
            <v>FINANCEADV</v>
          </cell>
          <cell r="G645" t="str">
            <v>FINANCE</v>
          </cell>
          <cell r="H645">
            <v>839020</v>
          </cell>
          <cell r="I645">
            <v>668</v>
          </cell>
          <cell r="J645" t="str">
            <v>SON</v>
          </cell>
          <cell r="K645" t="str">
            <v>FINANCESON</v>
          </cell>
          <cell r="O645">
            <v>0</v>
          </cell>
          <cell r="Q645" t="str">
            <v>FINANCESAL</v>
          </cell>
          <cell r="S645" t="str">
            <v>FINANCE</v>
          </cell>
          <cell r="T645">
            <v>801391</v>
          </cell>
          <cell r="U645">
            <v>0</v>
          </cell>
          <cell r="V645" t="str">
            <v>SAL</v>
          </cell>
          <cell r="W645" t="str">
            <v>FINANCESAL</v>
          </cell>
          <cell r="AB645" t="str">
            <v>ERR</v>
          </cell>
          <cell r="AC645" t="str">
            <v>ERR</v>
          </cell>
        </row>
        <row r="646">
          <cell r="A646" t="str">
            <v>FINANCE</v>
          </cell>
          <cell r="B646">
            <v>821520</v>
          </cell>
          <cell r="C646">
            <v>0</v>
          </cell>
          <cell r="D646" t="str">
            <v>ADV</v>
          </cell>
          <cell r="E646" t="str">
            <v>FINANCEADV</v>
          </cell>
          <cell r="G646" t="str">
            <v>FINANCE</v>
          </cell>
          <cell r="H646">
            <v>839030</v>
          </cell>
          <cell r="I646">
            <v>668</v>
          </cell>
          <cell r="J646" t="str">
            <v>SON</v>
          </cell>
          <cell r="K646" t="str">
            <v>FINANCESON</v>
          </cell>
          <cell r="O646">
            <v>4000</v>
          </cell>
          <cell r="Q646" t="str">
            <v>FINANCESAL</v>
          </cell>
          <cell r="S646" t="str">
            <v>FINANCE</v>
          </cell>
          <cell r="T646">
            <v>802200</v>
          </cell>
          <cell r="U646">
            <v>8620</v>
          </cell>
          <cell r="V646" t="str">
            <v>SON</v>
          </cell>
          <cell r="W646" t="str">
            <v>FINANCESON</v>
          </cell>
          <cell r="AB646" t="str">
            <v>ERR</v>
          </cell>
          <cell r="AC646" t="str">
            <v>ERR</v>
          </cell>
        </row>
        <row r="647">
          <cell r="A647" t="str">
            <v>FINANCE</v>
          </cell>
          <cell r="B647">
            <v>821530</v>
          </cell>
          <cell r="C647">
            <v>0</v>
          </cell>
          <cell r="D647" t="str">
            <v>ADV</v>
          </cell>
          <cell r="E647" t="str">
            <v>FINANCEADV</v>
          </cell>
          <cell r="G647" t="str">
            <v>FINANCE</v>
          </cell>
          <cell r="H647">
            <v>839040</v>
          </cell>
          <cell r="I647">
            <v>1668</v>
          </cell>
          <cell r="J647" t="str">
            <v>SON</v>
          </cell>
          <cell r="K647" t="str">
            <v>FINANCESON</v>
          </cell>
          <cell r="O647">
            <v>1404</v>
          </cell>
          <cell r="Q647" t="str">
            <v>FINANCESAL</v>
          </cell>
          <cell r="S647" t="str">
            <v>FINANCE</v>
          </cell>
          <cell r="T647">
            <v>802220</v>
          </cell>
          <cell r="U647">
            <v>0</v>
          </cell>
          <cell r="V647" t="str">
            <v>SON</v>
          </cell>
          <cell r="W647" t="str">
            <v>FINANCESON</v>
          </cell>
          <cell r="AB647" t="str">
            <v>ERR</v>
          </cell>
          <cell r="AC647" t="str">
            <v>ERR</v>
          </cell>
        </row>
        <row r="648">
          <cell r="A648" t="str">
            <v>FINANCE</v>
          </cell>
          <cell r="B648">
            <v>821550</v>
          </cell>
          <cell r="C648">
            <v>0</v>
          </cell>
          <cell r="D648" t="str">
            <v>ADV</v>
          </cell>
          <cell r="E648" t="str">
            <v>FINANCEADV</v>
          </cell>
          <cell r="G648" t="str">
            <v>FINANCE</v>
          </cell>
          <cell r="H648">
            <v>839050</v>
          </cell>
          <cell r="I648">
            <v>4668</v>
          </cell>
          <cell r="J648" t="str">
            <v>SON</v>
          </cell>
          <cell r="K648" t="str">
            <v>FINANCESON</v>
          </cell>
          <cell r="O648">
            <v>8791</v>
          </cell>
          <cell r="Q648" t="str">
            <v>FINANCESON</v>
          </cell>
          <cell r="S648" t="str">
            <v>FINANCE</v>
          </cell>
          <cell r="T648">
            <v>802231</v>
          </cell>
          <cell r="U648">
            <v>0</v>
          </cell>
          <cell r="V648" t="str">
            <v>SON</v>
          </cell>
          <cell r="W648" t="str">
            <v>FINANCESON</v>
          </cell>
          <cell r="AB648" t="str">
            <v>ERR</v>
          </cell>
          <cell r="AC648" t="str">
            <v>ERR</v>
          </cell>
        </row>
        <row r="649">
          <cell r="A649" t="str">
            <v>FINANCE</v>
          </cell>
          <cell r="B649">
            <v>821665</v>
          </cell>
          <cell r="C649">
            <v>0</v>
          </cell>
          <cell r="D649" t="str">
            <v>BUS</v>
          </cell>
          <cell r="E649" t="str">
            <v>FINANCEBUS</v>
          </cell>
          <cell r="G649" t="str">
            <v>FINANCE</v>
          </cell>
          <cell r="H649">
            <v>839070</v>
          </cell>
          <cell r="I649">
            <v>0</v>
          </cell>
          <cell r="J649" t="str">
            <v>SON</v>
          </cell>
          <cell r="K649" t="str">
            <v>FINANCESON</v>
          </cell>
          <cell r="O649">
            <v>0</v>
          </cell>
          <cell r="Q649" t="str">
            <v>FINANCESON</v>
          </cell>
          <cell r="S649" t="str">
            <v>FINANCE</v>
          </cell>
          <cell r="T649">
            <v>802240</v>
          </cell>
          <cell r="U649">
            <v>7000</v>
          </cell>
          <cell r="V649" t="str">
            <v>SON</v>
          </cell>
          <cell r="W649" t="str">
            <v>FINANCESON</v>
          </cell>
          <cell r="AB649" t="str">
            <v>ERR</v>
          </cell>
          <cell r="AC649" t="str">
            <v>ERR</v>
          </cell>
        </row>
        <row r="650">
          <cell r="A650" t="str">
            <v>FINANCE</v>
          </cell>
          <cell r="B650">
            <v>821670</v>
          </cell>
          <cell r="C650">
            <v>0</v>
          </cell>
          <cell r="D650" t="str">
            <v>BUS</v>
          </cell>
          <cell r="E650" t="str">
            <v>FINANCEBUS</v>
          </cell>
          <cell r="G650" t="str">
            <v>FINANCE</v>
          </cell>
          <cell r="H650">
            <v>839090</v>
          </cell>
          <cell r="I650">
            <v>5000</v>
          </cell>
          <cell r="J650" t="str">
            <v>SON</v>
          </cell>
          <cell r="K650" t="str">
            <v>FINANCESON</v>
          </cell>
          <cell r="O650">
            <v>1054</v>
          </cell>
          <cell r="Q650" t="str">
            <v>FINANCESON</v>
          </cell>
          <cell r="S650" t="str">
            <v>FINANCE</v>
          </cell>
          <cell r="T650">
            <v>802300</v>
          </cell>
          <cell r="U650">
            <v>20027</v>
          </cell>
          <cell r="V650" t="str">
            <v>SON</v>
          </cell>
          <cell r="W650" t="str">
            <v>FINANCESON</v>
          </cell>
          <cell r="AB650" t="str">
            <v>ERR</v>
          </cell>
          <cell r="AC650" t="str">
            <v>ERR</v>
          </cell>
        </row>
        <row r="651">
          <cell r="A651" t="str">
            <v>FINANCE</v>
          </cell>
          <cell r="B651">
            <v>831000</v>
          </cell>
          <cell r="C651">
            <v>1240.33</v>
          </cell>
          <cell r="D651" t="str">
            <v>ENT</v>
          </cell>
          <cell r="E651" t="str">
            <v>FINANCEENT</v>
          </cell>
          <cell r="G651" t="str">
            <v>FINANCE</v>
          </cell>
          <cell r="H651">
            <v>841110</v>
          </cell>
          <cell r="I651">
            <v>0</v>
          </cell>
          <cell r="J651" t="str">
            <v>RNT</v>
          </cell>
          <cell r="K651" t="str">
            <v>FINANCERNT</v>
          </cell>
          <cell r="O651">
            <v>7000</v>
          </cell>
          <cell r="Q651" t="str">
            <v>FINANCESON</v>
          </cell>
          <cell r="S651" t="str">
            <v>FINANCE</v>
          </cell>
          <cell r="T651">
            <v>802330</v>
          </cell>
          <cell r="U651">
            <v>0</v>
          </cell>
          <cell r="V651" t="str">
            <v>SON</v>
          </cell>
          <cell r="W651" t="str">
            <v>FINANCESON</v>
          </cell>
          <cell r="AB651" t="str">
            <v>ERR</v>
          </cell>
          <cell r="AC651" t="str">
            <v>ERR</v>
          </cell>
        </row>
        <row r="652">
          <cell r="A652" t="str">
            <v>FINANCE</v>
          </cell>
          <cell r="B652">
            <v>831100</v>
          </cell>
          <cell r="C652">
            <v>0</v>
          </cell>
          <cell r="D652" t="str">
            <v>ENT</v>
          </cell>
          <cell r="E652" t="str">
            <v>FINANCEENT</v>
          </cell>
          <cell r="G652" t="str">
            <v>FINANCE</v>
          </cell>
          <cell r="H652">
            <v>841300</v>
          </cell>
          <cell r="I652">
            <v>0</v>
          </cell>
          <cell r="J652" t="str">
            <v>AST</v>
          </cell>
          <cell r="K652" t="str">
            <v>FINANCEAST</v>
          </cell>
          <cell r="O652">
            <v>24754</v>
          </cell>
          <cell r="Q652" t="str">
            <v>FINANCESON</v>
          </cell>
          <cell r="S652" t="str">
            <v>FINANCE</v>
          </cell>
          <cell r="T652">
            <v>802400</v>
          </cell>
          <cell r="U652">
            <v>0</v>
          </cell>
          <cell r="V652" t="str">
            <v>SON</v>
          </cell>
          <cell r="W652" t="str">
            <v>FINANCESON</v>
          </cell>
          <cell r="AB652" t="str">
            <v>ERR</v>
          </cell>
          <cell r="AC652" t="str">
            <v>ERR</v>
          </cell>
        </row>
        <row r="653">
          <cell r="A653" t="str">
            <v>FINANCE</v>
          </cell>
          <cell r="B653">
            <v>831900</v>
          </cell>
          <cell r="C653">
            <v>4057.6</v>
          </cell>
          <cell r="D653" t="str">
            <v>ENT</v>
          </cell>
          <cell r="E653" t="str">
            <v>FINANCEENT</v>
          </cell>
          <cell r="G653" t="str">
            <v>FINANCE</v>
          </cell>
          <cell r="H653">
            <v>842200</v>
          </cell>
          <cell r="I653">
            <v>12132</v>
          </cell>
          <cell r="J653" t="str">
            <v>AST</v>
          </cell>
          <cell r="K653" t="str">
            <v>FINANCEAST</v>
          </cell>
          <cell r="O653">
            <v>0</v>
          </cell>
          <cell r="Q653" t="str">
            <v>FINANCESON</v>
          </cell>
          <cell r="S653" t="str">
            <v>FINANCE</v>
          </cell>
          <cell r="T653">
            <v>803100</v>
          </cell>
          <cell r="U653">
            <v>48500</v>
          </cell>
          <cell r="V653" t="str">
            <v>SAL</v>
          </cell>
          <cell r="W653" t="str">
            <v>FINANCESAL</v>
          </cell>
          <cell r="AB653" t="str">
            <v>ERR</v>
          </cell>
          <cell r="AC653" t="str">
            <v>ERR</v>
          </cell>
        </row>
        <row r="654">
          <cell r="A654" t="str">
            <v>FINANCE</v>
          </cell>
          <cell r="B654">
            <v>833000</v>
          </cell>
          <cell r="C654">
            <v>7551.81</v>
          </cell>
          <cell r="D654" t="str">
            <v>TRA</v>
          </cell>
          <cell r="E654" t="str">
            <v>FINANCETRA</v>
          </cell>
          <cell r="G654" t="str">
            <v>FINANCE</v>
          </cell>
          <cell r="H654">
            <v>842300</v>
          </cell>
          <cell r="I654">
            <v>2720</v>
          </cell>
          <cell r="J654" t="str">
            <v>AST</v>
          </cell>
          <cell r="K654" t="str">
            <v>FINANCEAST</v>
          </cell>
          <cell r="O654">
            <v>150</v>
          </cell>
          <cell r="Q654" t="str">
            <v>FINANCESON</v>
          </cell>
          <cell r="S654" t="str">
            <v>FINANCE</v>
          </cell>
          <cell r="T654">
            <v>803300</v>
          </cell>
          <cell r="U654">
            <v>0</v>
          </cell>
          <cell r="V654" t="str">
            <v>SON</v>
          </cell>
          <cell r="W654" t="str">
            <v>FINANCESON</v>
          </cell>
          <cell r="AB654" t="str">
            <v>ERR</v>
          </cell>
          <cell r="AC654" t="str">
            <v>ERR</v>
          </cell>
        </row>
        <row r="655">
          <cell r="A655" t="str">
            <v>FINANCE</v>
          </cell>
          <cell r="B655">
            <v>833500</v>
          </cell>
          <cell r="C655">
            <v>21440.13</v>
          </cell>
          <cell r="D655" t="str">
            <v>TRA</v>
          </cell>
          <cell r="E655" t="str">
            <v>FINANCETRA</v>
          </cell>
          <cell r="G655" t="str">
            <v>FINANCE</v>
          </cell>
          <cell r="H655">
            <v>842500</v>
          </cell>
          <cell r="I655">
            <v>0</v>
          </cell>
          <cell r="J655" t="str">
            <v>RNT</v>
          </cell>
          <cell r="K655" t="str">
            <v>FINANCERNT</v>
          </cell>
          <cell r="O655">
            <v>48500</v>
          </cell>
          <cell r="Q655" t="str">
            <v>FINANCESAL</v>
          </cell>
          <cell r="S655" t="str">
            <v>FINANCE</v>
          </cell>
          <cell r="T655">
            <v>804100</v>
          </cell>
          <cell r="U655">
            <v>3000</v>
          </cell>
          <cell r="V655" t="str">
            <v>SAL</v>
          </cell>
          <cell r="W655" t="str">
            <v>FINANCESAL</v>
          </cell>
          <cell r="AB655" t="str">
            <v>ERR</v>
          </cell>
          <cell r="AC655" t="str">
            <v>ERR</v>
          </cell>
        </row>
        <row r="656">
          <cell r="A656" t="str">
            <v>FINANCE</v>
          </cell>
          <cell r="B656">
            <v>837000</v>
          </cell>
          <cell r="C656">
            <v>820.58</v>
          </cell>
          <cell r="D656" t="str">
            <v>SON</v>
          </cell>
          <cell r="E656" t="str">
            <v>FINANCESON</v>
          </cell>
          <cell r="G656" t="str">
            <v>FINANCE</v>
          </cell>
          <cell r="H656">
            <v>843410</v>
          </cell>
          <cell r="I656">
            <v>219152</v>
          </cell>
          <cell r="J656" t="str">
            <v>RNN</v>
          </cell>
          <cell r="K656" t="str">
            <v>FINANCERNN</v>
          </cell>
          <cell r="O656">
            <v>0</v>
          </cell>
          <cell r="Q656" t="str">
            <v>FINANCESON</v>
          </cell>
          <cell r="S656" t="str">
            <v>FINANCE</v>
          </cell>
          <cell r="T656">
            <v>804120</v>
          </cell>
          <cell r="U656">
            <v>0</v>
          </cell>
          <cell r="V656" t="str">
            <v>SAL</v>
          </cell>
          <cell r="W656" t="str">
            <v>FINANCESAL</v>
          </cell>
          <cell r="AB656" t="str">
            <v>ERR</v>
          </cell>
          <cell r="AC656" t="str">
            <v>ERR</v>
          </cell>
        </row>
        <row r="657">
          <cell r="A657" t="str">
            <v>FINANCE</v>
          </cell>
          <cell r="B657">
            <v>839010</v>
          </cell>
          <cell r="C657">
            <v>0</v>
          </cell>
          <cell r="D657" t="str">
            <v>SON</v>
          </cell>
          <cell r="E657" t="str">
            <v>FINANCESON</v>
          </cell>
          <cell r="G657" t="str">
            <v>FINANCE</v>
          </cell>
          <cell r="H657">
            <v>843600</v>
          </cell>
          <cell r="I657">
            <v>420</v>
          </cell>
          <cell r="J657" t="str">
            <v>RNT</v>
          </cell>
          <cell r="K657" t="str">
            <v>FINANCERNT</v>
          </cell>
          <cell r="O657">
            <v>3000</v>
          </cell>
          <cell r="Q657" t="str">
            <v>FINANCESAL</v>
          </cell>
          <cell r="S657" t="str">
            <v>FINANCE</v>
          </cell>
          <cell r="T657">
            <v>804130</v>
          </cell>
          <cell r="U657">
            <v>0</v>
          </cell>
          <cell r="V657" t="str">
            <v>SAL</v>
          </cell>
          <cell r="W657" t="str">
            <v>FINANCESAL</v>
          </cell>
          <cell r="AB657" t="str">
            <v>ERR</v>
          </cell>
          <cell r="AC657" t="str">
            <v>ERR</v>
          </cell>
        </row>
        <row r="658">
          <cell r="A658" t="str">
            <v>FINANCE</v>
          </cell>
          <cell r="B658">
            <v>839020</v>
          </cell>
          <cell r="C658">
            <v>878.82</v>
          </cell>
          <cell r="D658" t="str">
            <v>SON</v>
          </cell>
          <cell r="E658" t="str">
            <v>FINANCESON</v>
          </cell>
          <cell r="G658" t="str">
            <v>FINANCE</v>
          </cell>
          <cell r="H658">
            <v>843640</v>
          </cell>
          <cell r="I658">
            <v>4168</v>
          </cell>
          <cell r="J658" t="str">
            <v>AST</v>
          </cell>
          <cell r="K658" t="str">
            <v>FINANCEAST</v>
          </cell>
          <cell r="O658">
            <v>0</v>
          </cell>
          <cell r="Q658" t="str">
            <v>FINANCESAL</v>
          </cell>
          <cell r="S658" t="str">
            <v>FINANCE</v>
          </cell>
          <cell r="T658">
            <v>805100</v>
          </cell>
          <cell r="U658">
            <v>0</v>
          </cell>
          <cell r="V658" t="str">
            <v>TRN</v>
          </cell>
          <cell r="W658" t="str">
            <v>FINANCETRN</v>
          </cell>
          <cell r="AB658" t="str">
            <v>ERR</v>
          </cell>
          <cell r="AC658" t="str">
            <v>ERR</v>
          </cell>
        </row>
        <row r="659">
          <cell r="A659" t="str">
            <v>FINANCE</v>
          </cell>
          <cell r="B659">
            <v>839030</v>
          </cell>
          <cell r="C659">
            <v>176.99</v>
          </cell>
          <cell r="D659" t="str">
            <v>SON</v>
          </cell>
          <cell r="E659" t="str">
            <v>FINANCESON</v>
          </cell>
          <cell r="G659" t="str">
            <v>FINANCE</v>
          </cell>
          <cell r="H659">
            <v>843810</v>
          </cell>
          <cell r="I659">
            <v>2000</v>
          </cell>
          <cell r="J659" t="str">
            <v>RNT</v>
          </cell>
          <cell r="K659" t="str">
            <v>FINANCERNT</v>
          </cell>
          <cell r="O659">
            <v>0</v>
          </cell>
          <cell r="Q659" t="str">
            <v>FINANCESAL</v>
          </cell>
          <cell r="S659" t="str">
            <v>FINANCE</v>
          </cell>
          <cell r="T659">
            <v>805110</v>
          </cell>
          <cell r="U659">
            <v>19000</v>
          </cell>
          <cell r="V659" t="str">
            <v>TRN</v>
          </cell>
          <cell r="W659" t="str">
            <v>FINANCETRN</v>
          </cell>
          <cell r="AB659" t="str">
            <v>ERR</v>
          </cell>
          <cell r="AC659" t="str">
            <v>ERR</v>
          </cell>
        </row>
        <row r="660">
          <cell r="A660" t="str">
            <v>FINANCE</v>
          </cell>
          <cell r="B660">
            <v>839040</v>
          </cell>
          <cell r="C660">
            <v>1326.72</v>
          </cell>
          <cell r="D660" t="str">
            <v>SON</v>
          </cell>
          <cell r="E660" t="str">
            <v>FINANCESON</v>
          </cell>
          <cell r="G660" t="str">
            <v>FINANCE</v>
          </cell>
          <cell r="H660">
            <v>844000</v>
          </cell>
          <cell r="I660">
            <v>0</v>
          </cell>
          <cell r="J660" t="str">
            <v>RNT</v>
          </cell>
          <cell r="K660" t="str">
            <v>FINANCERNT</v>
          </cell>
          <cell r="O660">
            <v>0</v>
          </cell>
          <cell r="Q660" t="str">
            <v>FINANCETRN</v>
          </cell>
          <cell r="S660" t="str">
            <v>FINANCE</v>
          </cell>
          <cell r="T660">
            <v>805130</v>
          </cell>
          <cell r="U660">
            <v>950</v>
          </cell>
          <cell r="V660" t="str">
            <v>TRN</v>
          </cell>
          <cell r="W660" t="str">
            <v>FINANCETRN</v>
          </cell>
          <cell r="AB660" t="str">
            <v>ERR</v>
          </cell>
          <cell r="AC660" t="str">
            <v>ERR</v>
          </cell>
        </row>
        <row r="661">
          <cell r="A661" t="str">
            <v>FINANCE</v>
          </cell>
          <cell r="B661">
            <v>839050</v>
          </cell>
          <cell r="C661">
            <v>0</v>
          </cell>
          <cell r="D661" t="str">
            <v>SON</v>
          </cell>
          <cell r="E661" t="str">
            <v>FINANCESON</v>
          </cell>
          <cell r="G661" t="str">
            <v>FINANCE</v>
          </cell>
          <cell r="H661">
            <v>847200</v>
          </cell>
          <cell r="I661">
            <v>5648</v>
          </cell>
          <cell r="J661" t="str">
            <v>AST</v>
          </cell>
          <cell r="K661" t="str">
            <v>FINANCEAST</v>
          </cell>
          <cell r="O661">
            <v>20800</v>
          </cell>
          <cell r="Q661" t="str">
            <v>FINANCETRN</v>
          </cell>
          <cell r="S661" t="str">
            <v>FINANCE</v>
          </cell>
          <cell r="T661">
            <v>805135</v>
          </cell>
          <cell r="U661">
            <v>0</v>
          </cell>
          <cell r="V661" t="str">
            <v>TRN</v>
          </cell>
          <cell r="W661" t="str">
            <v>FINANCETRN</v>
          </cell>
          <cell r="AB661" t="str">
            <v>ERR</v>
          </cell>
          <cell r="AC661" t="str">
            <v>ERR</v>
          </cell>
        </row>
        <row r="662">
          <cell r="A662" t="str">
            <v>FINANCE</v>
          </cell>
          <cell r="B662">
            <v>839070</v>
          </cell>
          <cell r="C662">
            <v>57.89</v>
          </cell>
          <cell r="D662" t="str">
            <v>SON</v>
          </cell>
          <cell r="E662" t="str">
            <v>FINANCESON</v>
          </cell>
          <cell r="G662" t="str">
            <v>FINANCE</v>
          </cell>
          <cell r="H662">
            <v>847300</v>
          </cell>
          <cell r="I662">
            <v>580</v>
          </cell>
          <cell r="J662" t="str">
            <v>AST</v>
          </cell>
          <cell r="K662" t="str">
            <v>FINANCEAST</v>
          </cell>
          <cell r="O662">
            <v>5150</v>
          </cell>
          <cell r="Q662" t="str">
            <v>FINANCETRN</v>
          </cell>
          <cell r="S662" t="str">
            <v>FINANCE</v>
          </cell>
          <cell r="T662">
            <v>805170</v>
          </cell>
          <cell r="U662">
            <v>0</v>
          </cell>
          <cell r="V662" t="str">
            <v>TRN</v>
          </cell>
          <cell r="W662" t="str">
            <v>FINANCETRN</v>
          </cell>
          <cell r="AB662" t="str">
            <v>ERR</v>
          </cell>
          <cell r="AC662" t="str">
            <v>ERR</v>
          </cell>
        </row>
        <row r="663">
          <cell r="A663" t="str">
            <v>FINANCE</v>
          </cell>
          <cell r="B663">
            <v>839090</v>
          </cell>
          <cell r="C663">
            <v>6298.53</v>
          </cell>
          <cell r="D663" t="str">
            <v>SON</v>
          </cell>
          <cell r="E663" t="str">
            <v>FINANCESON</v>
          </cell>
          <cell r="G663" t="str">
            <v>FINANCE</v>
          </cell>
          <cell r="H663">
            <v>847500</v>
          </cell>
          <cell r="I663">
            <v>140428</v>
          </cell>
          <cell r="J663" t="str">
            <v>AST</v>
          </cell>
          <cell r="K663" t="str">
            <v>FINANCEAST</v>
          </cell>
          <cell r="O663">
            <v>0</v>
          </cell>
          <cell r="Q663" t="str">
            <v>FINANCETRN</v>
          </cell>
          <cell r="S663" t="str">
            <v>FINANCE</v>
          </cell>
          <cell r="T663">
            <v>805200</v>
          </cell>
          <cell r="U663">
            <v>0</v>
          </cell>
          <cell r="V663" t="str">
            <v>TRN</v>
          </cell>
          <cell r="W663" t="str">
            <v>FINANCETRN</v>
          </cell>
          <cell r="AB663" t="str">
            <v>ERR</v>
          </cell>
          <cell r="AC663" t="str">
            <v>ERR</v>
          </cell>
        </row>
        <row r="664">
          <cell r="A664" t="str">
            <v>FINANCE</v>
          </cell>
          <cell r="B664">
            <v>841110</v>
          </cell>
          <cell r="C664">
            <v>0</v>
          </cell>
          <cell r="D664" t="str">
            <v>RNT</v>
          </cell>
          <cell r="E664" t="str">
            <v>FINANCERNT</v>
          </cell>
          <cell r="G664" t="str">
            <v>FINANCE</v>
          </cell>
          <cell r="H664">
            <v>849000</v>
          </cell>
          <cell r="I664">
            <v>668</v>
          </cell>
          <cell r="J664" t="str">
            <v>AST</v>
          </cell>
          <cell r="K664" t="str">
            <v>FINANCEAST</v>
          </cell>
          <cell r="O664">
            <v>0</v>
          </cell>
          <cell r="Q664" t="str">
            <v>FINANCETRN</v>
          </cell>
          <cell r="S664" t="str">
            <v>FINANCE</v>
          </cell>
          <cell r="T664">
            <v>805210</v>
          </cell>
          <cell r="U664">
            <v>0</v>
          </cell>
          <cell r="V664" t="str">
            <v>TRN</v>
          </cell>
          <cell r="W664" t="str">
            <v>FINANCETRN</v>
          </cell>
          <cell r="AB664" t="str">
            <v>ERR</v>
          </cell>
          <cell r="AC664" t="str">
            <v>ERR</v>
          </cell>
        </row>
        <row r="665">
          <cell r="A665" t="str">
            <v>FINANCE</v>
          </cell>
          <cell r="B665">
            <v>841190</v>
          </cell>
          <cell r="C665">
            <v>0</v>
          </cell>
          <cell r="D665" t="str">
            <v>RNT</v>
          </cell>
          <cell r="E665" t="str">
            <v>FINANCERNT</v>
          </cell>
          <cell r="G665" t="str">
            <v>FINANCE</v>
          </cell>
          <cell r="H665">
            <v>851100</v>
          </cell>
          <cell r="I665">
            <v>2832</v>
          </cell>
          <cell r="J665" t="str">
            <v>ADV</v>
          </cell>
          <cell r="K665" t="str">
            <v>FINANCEADV</v>
          </cell>
          <cell r="O665">
            <v>0</v>
          </cell>
          <cell r="Q665" t="str">
            <v>FINANCETRN</v>
          </cell>
          <cell r="S665" t="str">
            <v>FINANCE</v>
          </cell>
          <cell r="T665">
            <v>805215</v>
          </cell>
          <cell r="U665">
            <v>5050</v>
          </cell>
          <cell r="V665" t="str">
            <v>TRN</v>
          </cell>
          <cell r="W665" t="str">
            <v>FINANCETRN</v>
          </cell>
          <cell r="AB665" t="str">
            <v>ERR</v>
          </cell>
          <cell r="AC665" t="str">
            <v>ERR</v>
          </cell>
        </row>
        <row r="666">
          <cell r="A666" t="str">
            <v>FINANCE</v>
          </cell>
          <cell r="B666">
            <v>841220</v>
          </cell>
          <cell r="C666">
            <v>0</v>
          </cell>
          <cell r="D666" t="str">
            <v>RNT</v>
          </cell>
          <cell r="E666" t="str">
            <v>FINANCERNT</v>
          </cell>
          <cell r="G666" t="str">
            <v>FINANCE</v>
          </cell>
          <cell r="H666">
            <v>851500</v>
          </cell>
          <cell r="I666">
            <v>0</v>
          </cell>
          <cell r="J666" t="str">
            <v>ADV</v>
          </cell>
          <cell r="K666" t="str">
            <v>FINANCEADV</v>
          </cell>
          <cell r="O666">
            <v>5050</v>
          </cell>
          <cell r="Q666" t="str">
            <v>FINANCETRN</v>
          </cell>
          <cell r="S666" t="str">
            <v>FINANCE</v>
          </cell>
          <cell r="T666">
            <v>805300</v>
          </cell>
          <cell r="U666">
            <v>11020</v>
          </cell>
          <cell r="V666" t="str">
            <v>SON</v>
          </cell>
          <cell r="W666" t="str">
            <v>FINANCESON</v>
          </cell>
          <cell r="AB666" t="str">
            <v>ERR</v>
          </cell>
          <cell r="AC666" t="str">
            <v>ERR</v>
          </cell>
        </row>
        <row r="667">
          <cell r="A667" t="str">
            <v>FINANCE</v>
          </cell>
          <cell r="B667">
            <v>841300</v>
          </cell>
          <cell r="C667">
            <v>0</v>
          </cell>
          <cell r="D667" t="str">
            <v>AST</v>
          </cell>
          <cell r="E667" t="str">
            <v>FINANCEAST</v>
          </cell>
          <cell r="G667" t="str">
            <v>FINANCE</v>
          </cell>
          <cell r="H667">
            <v>852000</v>
          </cell>
          <cell r="I667">
            <v>0</v>
          </cell>
          <cell r="J667" t="str">
            <v>ADV</v>
          </cell>
          <cell r="K667" t="str">
            <v>FINANCEADV</v>
          </cell>
          <cell r="O667">
            <v>11020</v>
          </cell>
          <cell r="Q667" t="str">
            <v>FINANCESON</v>
          </cell>
          <cell r="S667" t="str">
            <v>FINANCE</v>
          </cell>
          <cell r="T667">
            <v>805325</v>
          </cell>
          <cell r="U667">
            <v>0</v>
          </cell>
          <cell r="V667" t="str">
            <v>SON</v>
          </cell>
          <cell r="W667" t="str">
            <v>FINANCESON</v>
          </cell>
          <cell r="AB667" t="str">
            <v>ERR</v>
          </cell>
          <cell r="AC667" t="str">
            <v>ERR</v>
          </cell>
        </row>
        <row r="668">
          <cell r="A668" t="str">
            <v>FINANCE</v>
          </cell>
          <cell r="B668">
            <v>841310</v>
          </cell>
          <cell r="C668">
            <v>0</v>
          </cell>
          <cell r="D668" t="str">
            <v>AST</v>
          </cell>
          <cell r="E668" t="str">
            <v>FINANCEAST</v>
          </cell>
          <cell r="G668" t="str">
            <v>FINANCE</v>
          </cell>
          <cell r="H668">
            <v>852500</v>
          </cell>
          <cell r="I668">
            <v>0</v>
          </cell>
          <cell r="J668" t="str">
            <v>ADV</v>
          </cell>
          <cell r="K668" t="str">
            <v>FINANCEADV</v>
          </cell>
          <cell r="O668">
            <v>0</v>
          </cell>
          <cell r="Q668" t="str">
            <v>FINANCESON</v>
          </cell>
          <cell r="S668" t="str">
            <v>FINANCE</v>
          </cell>
          <cell r="T668">
            <v>805345</v>
          </cell>
          <cell r="U668">
            <v>0</v>
          </cell>
          <cell r="V668" t="str">
            <v>SON</v>
          </cell>
          <cell r="W668" t="str">
            <v>FINANCESON</v>
          </cell>
          <cell r="AB668" t="str">
            <v>ERR</v>
          </cell>
          <cell r="AC668" t="str">
            <v>ERR</v>
          </cell>
        </row>
        <row r="669">
          <cell r="A669" t="str">
            <v>FINANCE</v>
          </cell>
          <cell r="B669">
            <v>842200</v>
          </cell>
          <cell r="C669">
            <v>8353.2800000000007</v>
          </cell>
          <cell r="D669" t="str">
            <v>AST</v>
          </cell>
          <cell r="E669" t="str">
            <v>FINANCEAST</v>
          </cell>
          <cell r="G669" t="str">
            <v>FINANCE</v>
          </cell>
          <cell r="H669">
            <v>861090</v>
          </cell>
          <cell r="I669">
            <v>0</v>
          </cell>
          <cell r="J669" t="str">
            <v>IT</v>
          </cell>
          <cell r="K669" t="str">
            <v>FINANCEIT</v>
          </cell>
          <cell r="O669">
            <v>0</v>
          </cell>
          <cell r="Q669" t="str">
            <v>FINANCESON</v>
          </cell>
          <cell r="S669" t="str">
            <v>FINANCE</v>
          </cell>
          <cell r="T669">
            <v>805390</v>
          </cell>
          <cell r="U669">
            <v>0</v>
          </cell>
          <cell r="V669" t="str">
            <v>SON</v>
          </cell>
          <cell r="W669" t="str">
            <v>FINANCESON</v>
          </cell>
          <cell r="AB669" t="str">
            <v>ERR</v>
          </cell>
          <cell r="AC669" t="str">
            <v>ERR</v>
          </cell>
        </row>
        <row r="670">
          <cell r="A670" t="str">
            <v>FINANCE</v>
          </cell>
          <cell r="B670">
            <v>842300</v>
          </cell>
          <cell r="C670">
            <v>1242.3900000000001</v>
          </cell>
          <cell r="D670" t="str">
            <v>AST</v>
          </cell>
          <cell r="E670" t="str">
            <v>FINANCEAST</v>
          </cell>
          <cell r="G670" t="str">
            <v>FINANCE</v>
          </cell>
          <cell r="H670">
            <v>862060</v>
          </cell>
          <cell r="I670">
            <v>26148</v>
          </cell>
          <cell r="J670" t="str">
            <v>IT</v>
          </cell>
          <cell r="K670" t="str">
            <v>FINANCEIT</v>
          </cell>
          <cell r="O670">
            <v>0</v>
          </cell>
          <cell r="Q670" t="str">
            <v>FINANCESON</v>
          </cell>
          <cell r="S670" t="str">
            <v>FINANCE</v>
          </cell>
          <cell r="T670">
            <v>831000</v>
          </cell>
          <cell r="U670">
            <v>3420</v>
          </cell>
          <cell r="V670" t="str">
            <v>ENT</v>
          </cell>
          <cell r="W670" t="str">
            <v>FINANCEENT</v>
          </cell>
          <cell r="AB670" t="str">
            <v>ERR</v>
          </cell>
          <cell r="AC670" t="str">
            <v>ERR</v>
          </cell>
        </row>
        <row r="671">
          <cell r="A671" t="str">
            <v>FINANCE</v>
          </cell>
          <cell r="B671">
            <v>842500</v>
          </cell>
          <cell r="C671">
            <v>0</v>
          </cell>
          <cell r="D671" t="str">
            <v>RNT</v>
          </cell>
          <cell r="E671" t="str">
            <v>FINANCERNT</v>
          </cell>
          <cell r="G671" t="str">
            <v>FINANCE</v>
          </cell>
          <cell r="H671">
            <v>862070</v>
          </cell>
          <cell r="I671">
            <v>3332</v>
          </cell>
          <cell r="J671" t="str">
            <v>IT</v>
          </cell>
          <cell r="K671" t="str">
            <v>FINANCEIT</v>
          </cell>
          <cell r="O671">
            <v>4420</v>
          </cell>
          <cell r="Q671" t="str">
            <v>FINANCEENT</v>
          </cell>
          <cell r="S671" t="str">
            <v>FINANCE</v>
          </cell>
          <cell r="T671">
            <v>831210</v>
          </cell>
          <cell r="U671">
            <v>9500</v>
          </cell>
          <cell r="V671" t="str">
            <v>ENT</v>
          </cell>
          <cell r="W671" t="str">
            <v>FINANCEENT</v>
          </cell>
          <cell r="AB671" t="str">
            <v>ERR</v>
          </cell>
          <cell r="AC671" t="str">
            <v>ERR</v>
          </cell>
        </row>
        <row r="672">
          <cell r="A672" t="str">
            <v>FINANCE</v>
          </cell>
          <cell r="B672">
            <v>843410</v>
          </cell>
          <cell r="C672">
            <v>47556.480000000003</v>
          </cell>
          <cell r="D672" t="str">
            <v>RNN</v>
          </cell>
          <cell r="E672" t="str">
            <v>FINANCERNN</v>
          </cell>
          <cell r="G672" t="str">
            <v>FINANCE</v>
          </cell>
          <cell r="H672">
            <v>863450</v>
          </cell>
          <cell r="I672">
            <v>0</v>
          </cell>
          <cell r="J672" t="str">
            <v>IT</v>
          </cell>
          <cell r="K672" t="str">
            <v>FINANCEIT</v>
          </cell>
          <cell r="O672">
            <v>3800</v>
          </cell>
          <cell r="Q672" t="str">
            <v>FINANCEENT</v>
          </cell>
          <cell r="S672" t="str">
            <v>FINANCE</v>
          </cell>
          <cell r="T672">
            <v>831310</v>
          </cell>
          <cell r="U672">
            <v>0</v>
          </cell>
          <cell r="V672" t="str">
            <v>ENT</v>
          </cell>
          <cell r="W672" t="str">
            <v>FINANCEENT</v>
          </cell>
          <cell r="AB672" t="str">
            <v>ERR</v>
          </cell>
          <cell r="AC672" t="str">
            <v>ERR</v>
          </cell>
        </row>
        <row r="673">
          <cell r="A673" t="str">
            <v>FINANCE</v>
          </cell>
          <cell r="B673">
            <v>843600</v>
          </cell>
          <cell r="C673">
            <v>2439.75</v>
          </cell>
          <cell r="D673" t="str">
            <v>RNT</v>
          </cell>
          <cell r="E673" t="str">
            <v>FINANCERNT</v>
          </cell>
          <cell r="G673" t="str">
            <v>FINANCE</v>
          </cell>
          <cell r="H673">
            <v>863500</v>
          </cell>
          <cell r="I673">
            <v>0</v>
          </cell>
          <cell r="J673" t="str">
            <v>IT</v>
          </cell>
          <cell r="K673" t="str">
            <v>FINANCEIT</v>
          </cell>
          <cell r="O673">
            <v>0</v>
          </cell>
          <cell r="Q673" t="str">
            <v>FINANCEENT</v>
          </cell>
          <cell r="S673" t="str">
            <v>FINANCE</v>
          </cell>
          <cell r="T673">
            <v>831315</v>
          </cell>
          <cell r="U673">
            <v>0</v>
          </cell>
          <cell r="V673" t="str">
            <v>ENT</v>
          </cell>
          <cell r="W673" t="str">
            <v>FINANCEENT</v>
          </cell>
          <cell r="AB673" t="str">
            <v>ERR</v>
          </cell>
          <cell r="AC673" t="str">
            <v>ERR</v>
          </cell>
        </row>
        <row r="674">
          <cell r="A674" t="str">
            <v>FINANCE</v>
          </cell>
          <cell r="B674">
            <v>843640</v>
          </cell>
          <cell r="C674">
            <v>0</v>
          </cell>
          <cell r="D674" t="str">
            <v>AST</v>
          </cell>
          <cell r="E674" t="str">
            <v>FINANCEAST</v>
          </cell>
          <cell r="G674" t="str">
            <v>FINANCE</v>
          </cell>
          <cell r="H674">
            <v>863700</v>
          </cell>
          <cell r="I674">
            <v>0</v>
          </cell>
          <cell r="J674" t="str">
            <v>IT</v>
          </cell>
          <cell r="K674" t="str">
            <v>FINANCEIT</v>
          </cell>
          <cell r="O674">
            <v>0</v>
          </cell>
          <cell r="Q674" t="str">
            <v>FINANCEENT</v>
          </cell>
          <cell r="S674" t="str">
            <v>FINANCE</v>
          </cell>
          <cell r="T674">
            <v>831405</v>
          </cell>
          <cell r="U674">
            <v>0</v>
          </cell>
          <cell r="V674" t="str">
            <v>ENT</v>
          </cell>
          <cell r="W674" t="str">
            <v>FINANCEENT</v>
          </cell>
          <cell r="AB674" t="str">
            <v>ERR</v>
          </cell>
          <cell r="AC674" t="str">
            <v>ERR</v>
          </cell>
        </row>
        <row r="675">
          <cell r="A675" t="str">
            <v>FINANCE</v>
          </cell>
          <cell r="B675">
            <v>843810</v>
          </cell>
          <cell r="C675">
            <v>976.76</v>
          </cell>
          <cell r="D675" t="str">
            <v>RNT</v>
          </cell>
          <cell r="E675" t="str">
            <v>FINANCERNT</v>
          </cell>
          <cell r="G675" t="str">
            <v>FINANCE</v>
          </cell>
          <cell r="H675">
            <v>863710</v>
          </cell>
          <cell r="I675">
            <v>0</v>
          </cell>
          <cell r="J675" t="str">
            <v>IT</v>
          </cell>
          <cell r="K675" t="str">
            <v>FINANCEIT</v>
          </cell>
          <cell r="O675">
            <v>1500</v>
          </cell>
          <cell r="Q675" t="str">
            <v>FINANCEENT</v>
          </cell>
          <cell r="S675" t="str">
            <v>FINANCE</v>
          </cell>
          <cell r="T675">
            <v>831900</v>
          </cell>
          <cell r="U675">
            <v>8580</v>
          </cell>
          <cell r="V675" t="str">
            <v>ENT</v>
          </cell>
          <cell r="W675" t="str">
            <v>FINANCEENT</v>
          </cell>
          <cell r="AB675" t="str">
            <v>ERR</v>
          </cell>
          <cell r="AC675" t="str">
            <v>ERR</v>
          </cell>
        </row>
        <row r="676">
          <cell r="A676" t="str">
            <v>FINANCE</v>
          </cell>
          <cell r="B676">
            <v>844000</v>
          </cell>
          <cell r="C676">
            <v>235.99</v>
          </cell>
          <cell r="D676" t="str">
            <v>RNT</v>
          </cell>
          <cell r="E676" t="str">
            <v>FINANCERNT</v>
          </cell>
          <cell r="G676" t="str">
            <v>FINANCE</v>
          </cell>
          <cell r="H676">
            <v>863900</v>
          </cell>
          <cell r="I676">
            <v>500</v>
          </cell>
          <cell r="J676" t="str">
            <v>IT</v>
          </cell>
          <cell r="K676" t="str">
            <v>FINANCEIT</v>
          </cell>
          <cell r="O676">
            <v>8580</v>
          </cell>
          <cell r="Q676" t="str">
            <v>FINANCEENT</v>
          </cell>
          <cell r="S676" t="str">
            <v>FINANCE</v>
          </cell>
          <cell r="T676">
            <v>833000</v>
          </cell>
          <cell r="U676">
            <v>45200</v>
          </cell>
          <cell r="V676" t="str">
            <v>TRA</v>
          </cell>
          <cell r="W676" t="str">
            <v>FINANCETRA</v>
          </cell>
          <cell r="AB676" t="str">
            <v>ERR</v>
          </cell>
          <cell r="AC676" t="str">
            <v>ERR</v>
          </cell>
        </row>
        <row r="677">
          <cell r="A677" t="str">
            <v>FINANCE</v>
          </cell>
          <cell r="B677">
            <v>847200</v>
          </cell>
          <cell r="C677">
            <v>6255.66</v>
          </cell>
          <cell r="D677" t="str">
            <v>AST</v>
          </cell>
          <cell r="E677" t="str">
            <v>FINANCEAST</v>
          </cell>
          <cell r="G677" t="str">
            <v>FINANCE</v>
          </cell>
          <cell r="H677">
            <v>866110</v>
          </cell>
          <cell r="I677">
            <v>668</v>
          </cell>
          <cell r="J677" t="str">
            <v>COM</v>
          </cell>
          <cell r="K677" t="str">
            <v>FINANCECOM</v>
          </cell>
          <cell r="O677">
            <v>51000</v>
          </cell>
          <cell r="Q677" t="str">
            <v>FINANCETRA</v>
          </cell>
          <cell r="S677" t="str">
            <v>FINANCE</v>
          </cell>
          <cell r="T677">
            <v>833010</v>
          </cell>
          <cell r="U677">
            <v>0</v>
          </cell>
          <cell r="V677" t="str">
            <v>TRA</v>
          </cell>
          <cell r="W677" t="str">
            <v>FINANCETRA</v>
          </cell>
          <cell r="AB677" t="str">
            <v>ERR</v>
          </cell>
          <cell r="AC677" t="str">
            <v>ERR</v>
          </cell>
        </row>
        <row r="678">
          <cell r="A678" t="str">
            <v>FINANCE</v>
          </cell>
          <cell r="B678">
            <v>847300</v>
          </cell>
          <cell r="C678">
            <v>330.32</v>
          </cell>
          <cell r="D678" t="str">
            <v>AST</v>
          </cell>
          <cell r="E678" t="str">
            <v>FINANCEAST</v>
          </cell>
          <cell r="G678" t="str">
            <v>FINANCE</v>
          </cell>
          <cell r="H678">
            <v>866120</v>
          </cell>
          <cell r="I678">
            <v>8008</v>
          </cell>
          <cell r="J678" t="str">
            <v>COM</v>
          </cell>
          <cell r="K678" t="str">
            <v>FINANCECOM</v>
          </cell>
          <cell r="O678">
            <v>0</v>
          </cell>
          <cell r="Q678" t="str">
            <v>FINANCETRA</v>
          </cell>
          <cell r="S678" t="str">
            <v>FINANCE</v>
          </cell>
          <cell r="T678">
            <v>833020</v>
          </cell>
          <cell r="U678">
            <v>0</v>
          </cell>
          <cell r="V678" t="str">
            <v>TRA</v>
          </cell>
          <cell r="W678" t="str">
            <v>FINANCETRA</v>
          </cell>
          <cell r="AB678" t="str">
            <v>ERR</v>
          </cell>
          <cell r="AC678" t="str">
            <v>ERR</v>
          </cell>
        </row>
        <row r="679">
          <cell r="A679" t="str">
            <v>FINANCE</v>
          </cell>
          <cell r="B679">
            <v>847500</v>
          </cell>
          <cell r="C679">
            <v>0</v>
          </cell>
          <cell r="D679" t="str">
            <v>AST</v>
          </cell>
          <cell r="E679" t="str">
            <v>FINANCEAST</v>
          </cell>
          <cell r="G679" t="str">
            <v>FINANCE</v>
          </cell>
          <cell r="H679">
            <v>866420</v>
          </cell>
          <cell r="I679">
            <v>0</v>
          </cell>
          <cell r="J679" t="str">
            <v>NMC</v>
          </cell>
          <cell r="K679" t="str">
            <v>FINANCENMC</v>
          </cell>
          <cell r="O679">
            <v>0</v>
          </cell>
          <cell r="Q679" t="str">
            <v>FINANCETRA</v>
          </cell>
          <cell r="S679" t="str">
            <v>FINANCE</v>
          </cell>
          <cell r="T679">
            <v>833250</v>
          </cell>
          <cell r="U679">
            <v>0</v>
          </cell>
          <cell r="V679" t="str">
            <v>TRA</v>
          </cell>
          <cell r="W679" t="str">
            <v>FINANCETRA</v>
          </cell>
          <cell r="AB679" t="str">
            <v>ERR</v>
          </cell>
          <cell r="AC679" t="str">
            <v>ERR</v>
          </cell>
        </row>
        <row r="680">
          <cell r="A680" t="str">
            <v>FINANCE</v>
          </cell>
          <cell r="B680">
            <v>848000</v>
          </cell>
          <cell r="C680">
            <v>0</v>
          </cell>
          <cell r="D680" t="str">
            <v>AST</v>
          </cell>
          <cell r="E680" t="str">
            <v>FINANCEAST</v>
          </cell>
          <cell r="G680" t="str">
            <v>FINANCE</v>
          </cell>
          <cell r="H680">
            <v>866600</v>
          </cell>
          <cell r="I680">
            <v>0</v>
          </cell>
          <cell r="J680" t="str">
            <v>ICH</v>
          </cell>
          <cell r="K680" t="str">
            <v>FINANCEICH</v>
          </cell>
          <cell r="O680">
            <v>0</v>
          </cell>
          <cell r="Q680" t="str">
            <v>FINANCETRA</v>
          </cell>
          <cell r="S680" t="str">
            <v>FINANCE</v>
          </cell>
          <cell r="T680">
            <v>833500</v>
          </cell>
          <cell r="U680">
            <v>16800</v>
          </cell>
          <cell r="V680" t="str">
            <v>TRA</v>
          </cell>
          <cell r="W680" t="str">
            <v>FINANCETRA</v>
          </cell>
          <cell r="AB680" t="str">
            <v>ERR</v>
          </cell>
          <cell r="AC680" t="str">
            <v>ERR</v>
          </cell>
        </row>
        <row r="681">
          <cell r="A681" t="str">
            <v>FINANCE</v>
          </cell>
          <cell r="B681">
            <v>849000</v>
          </cell>
          <cell r="C681">
            <v>1814.17</v>
          </cell>
          <cell r="D681" t="str">
            <v>AST</v>
          </cell>
          <cell r="E681" t="str">
            <v>FINANCEAST</v>
          </cell>
          <cell r="G681" t="str">
            <v>FINANCE</v>
          </cell>
          <cell r="H681">
            <v>867060</v>
          </cell>
          <cell r="I681">
            <v>3632</v>
          </cell>
          <cell r="J681" t="str">
            <v>IT</v>
          </cell>
          <cell r="K681" t="str">
            <v>FINANCEIT</v>
          </cell>
          <cell r="O681">
            <v>19044</v>
          </cell>
          <cell r="Q681" t="str">
            <v>FINANCETRA</v>
          </cell>
          <cell r="S681" t="str">
            <v>FINANCE</v>
          </cell>
          <cell r="T681">
            <v>833510</v>
          </cell>
          <cell r="U681">
            <v>0</v>
          </cell>
          <cell r="V681" t="str">
            <v>TRA</v>
          </cell>
          <cell r="W681" t="str">
            <v>FINANCETRA</v>
          </cell>
          <cell r="AB681" t="str">
            <v>ERR</v>
          </cell>
          <cell r="AC681" t="str">
            <v>ERR</v>
          </cell>
        </row>
        <row r="682">
          <cell r="A682" t="str">
            <v>FINANCE</v>
          </cell>
          <cell r="B682">
            <v>851000</v>
          </cell>
          <cell r="C682">
            <v>10.67</v>
          </cell>
          <cell r="D682" t="str">
            <v>ADV</v>
          </cell>
          <cell r="E682" t="str">
            <v>FINANCEADV</v>
          </cell>
          <cell r="G682" t="str">
            <v>FINANCE</v>
          </cell>
          <cell r="H682">
            <v>867870</v>
          </cell>
          <cell r="I682">
            <v>668</v>
          </cell>
          <cell r="J682" t="str">
            <v>IT</v>
          </cell>
          <cell r="K682" t="str">
            <v>FINANCEIT</v>
          </cell>
          <cell r="O682">
            <v>0</v>
          </cell>
          <cell r="Q682" t="str">
            <v>FINANCETRA</v>
          </cell>
          <cell r="S682" t="str">
            <v>FINANCE</v>
          </cell>
          <cell r="T682">
            <v>834710</v>
          </cell>
          <cell r="U682">
            <v>0</v>
          </cell>
          <cell r="V682" t="str">
            <v>TRA</v>
          </cell>
          <cell r="W682" t="str">
            <v>FINANCETRA</v>
          </cell>
          <cell r="AB682" t="str">
            <v>ERR</v>
          </cell>
          <cell r="AC682" t="str">
            <v>ERR</v>
          </cell>
        </row>
        <row r="683">
          <cell r="A683" t="str">
            <v>FINANCE</v>
          </cell>
          <cell r="B683">
            <v>851500</v>
          </cell>
          <cell r="C683">
            <v>0</v>
          </cell>
          <cell r="D683" t="str">
            <v>ADV</v>
          </cell>
          <cell r="E683" t="str">
            <v>FINANCEADV</v>
          </cell>
          <cell r="G683" t="str">
            <v>FINANCE</v>
          </cell>
          <cell r="H683">
            <v>871000</v>
          </cell>
          <cell r="I683">
            <v>6664</v>
          </cell>
          <cell r="J683" t="str">
            <v>CON</v>
          </cell>
          <cell r="K683" t="str">
            <v>FINANCECON</v>
          </cell>
          <cell r="O683">
            <v>0</v>
          </cell>
          <cell r="Q683" t="str">
            <v>FINANCETRA</v>
          </cell>
          <cell r="S683" t="str">
            <v>FINANCE</v>
          </cell>
          <cell r="T683">
            <v>837000</v>
          </cell>
          <cell r="U683">
            <v>0</v>
          </cell>
          <cell r="V683" t="str">
            <v>SON</v>
          </cell>
          <cell r="W683" t="str">
            <v>FINANCESON</v>
          </cell>
          <cell r="AB683" t="str">
            <v>ERR</v>
          </cell>
          <cell r="AC683" t="str">
            <v>ERR</v>
          </cell>
        </row>
        <row r="684">
          <cell r="A684" t="str">
            <v>FINANCE</v>
          </cell>
          <cell r="B684">
            <v>852000</v>
          </cell>
          <cell r="C684">
            <v>0</v>
          </cell>
          <cell r="D684" t="str">
            <v>ADV</v>
          </cell>
          <cell r="E684" t="str">
            <v>FINANCEADV</v>
          </cell>
          <cell r="G684" t="str">
            <v>FINANCE</v>
          </cell>
          <cell r="H684">
            <v>871800</v>
          </cell>
          <cell r="I684">
            <v>0</v>
          </cell>
          <cell r="J684" t="str">
            <v>LEG</v>
          </cell>
          <cell r="K684" t="str">
            <v>FINANCELEG</v>
          </cell>
          <cell r="O684">
            <v>0</v>
          </cell>
          <cell r="Q684" t="str">
            <v>FINANCESON</v>
          </cell>
          <cell r="S684" t="str">
            <v>FINANCE</v>
          </cell>
          <cell r="T684">
            <v>839010</v>
          </cell>
          <cell r="U684">
            <v>800</v>
          </cell>
          <cell r="V684" t="str">
            <v>SON</v>
          </cell>
          <cell r="W684" t="str">
            <v>FINANCESON</v>
          </cell>
          <cell r="AB684" t="str">
            <v>ERR</v>
          </cell>
          <cell r="AC684" t="str">
            <v>ERR</v>
          </cell>
        </row>
        <row r="685">
          <cell r="A685" t="str">
            <v>FINANCE</v>
          </cell>
          <cell r="B685">
            <v>852400</v>
          </cell>
          <cell r="C685">
            <v>0</v>
          </cell>
          <cell r="D685" t="str">
            <v>ADV</v>
          </cell>
          <cell r="E685" t="str">
            <v>FINANCEADV</v>
          </cell>
          <cell r="G685" t="str">
            <v>FINANCE</v>
          </cell>
          <cell r="H685">
            <v>871820</v>
          </cell>
          <cell r="I685">
            <v>0</v>
          </cell>
          <cell r="J685" t="str">
            <v>LEG</v>
          </cell>
          <cell r="K685" t="str">
            <v>FINANCELEG</v>
          </cell>
          <cell r="O685">
            <v>800</v>
          </cell>
          <cell r="Q685" t="str">
            <v>FINANCESON</v>
          </cell>
          <cell r="S685" t="str">
            <v>FINANCE</v>
          </cell>
          <cell r="T685">
            <v>839020</v>
          </cell>
          <cell r="U685">
            <v>2000</v>
          </cell>
          <cell r="V685" t="str">
            <v>SON</v>
          </cell>
          <cell r="W685" t="str">
            <v>FINANCESON</v>
          </cell>
          <cell r="AB685" t="str">
            <v>ERR</v>
          </cell>
          <cell r="AC685" t="str">
            <v>ERR</v>
          </cell>
        </row>
        <row r="686">
          <cell r="A686" t="str">
            <v>FINANCE</v>
          </cell>
          <cell r="B686">
            <v>852420</v>
          </cell>
          <cell r="C686">
            <v>0</v>
          </cell>
          <cell r="D686" t="str">
            <v>ADV</v>
          </cell>
          <cell r="E686" t="str">
            <v>FINANCEADV</v>
          </cell>
          <cell r="G686" t="str">
            <v>FINANCE</v>
          </cell>
          <cell r="H686">
            <v>871840</v>
          </cell>
          <cell r="I686">
            <v>5000</v>
          </cell>
          <cell r="J686" t="str">
            <v>LEG</v>
          </cell>
          <cell r="K686" t="str">
            <v>FINANCELEG</v>
          </cell>
          <cell r="O686">
            <v>2000</v>
          </cell>
          <cell r="Q686" t="str">
            <v>FINANCESON</v>
          </cell>
          <cell r="S686" t="str">
            <v>FINANCE</v>
          </cell>
          <cell r="T686">
            <v>839030</v>
          </cell>
          <cell r="U686">
            <v>2000</v>
          </cell>
          <cell r="V686" t="str">
            <v>SON</v>
          </cell>
          <cell r="W686" t="str">
            <v>FINANCESON</v>
          </cell>
          <cell r="AB686" t="str">
            <v>ERR</v>
          </cell>
          <cell r="AC686" t="str">
            <v>ERR</v>
          </cell>
        </row>
        <row r="687">
          <cell r="A687" t="str">
            <v>FINANCE</v>
          </cell>
          <cell r="B687">
            <v>853010</v>
          </cell>
          <cell r="C687">
            <v>0</v>
          </cell>
          <cell r="D687" t="str">
            <v>ADV</v>
          </cell>
          <cell r="E687" t="str">
            <v>FINANCEADV</v>
          </cell>
          <cell r="G687" t="str">
            <v>FINANCE</v>
          </cell>
          <cell r="H687">
            <v>871900</v>
          </cell>
          <cell r="I687">
            <v>88336</v>
          </cell>
          <cell r="J687" t="str">
            <v>AUD</v>
          </cell>
          <cell r="K687" t="str">
            <v>FINANCEAUD</v>
          </cell>
          <cell r="O687">
            <v>2000</v>
          </cell>
          <cell r="Q687" t="str">
            <v>FINANCESON</v>
          </cell>
          <cell r="S687" t="str">
            <v>FINANCE</v>
          </cell>
          <cell r="T687">
            <v>839040</v>
          </cell>
          <cell r="U687">
            <v>5000</v>
          </cell>
          <cell r="V687" t="str">
            <v>SON</v>
          </cell>
          <cell r="W687" t="str">
            <v>FINANCESON</v>
          </cell>
          <cell r="AB687" t="str">
            <v>ERR</v>
          </cell>
          <cell r="AC687" t="str">
            <v>ERR</v>
          </cell>
        </row>
        <row r="688">
          <cell r="A688" t="str">
            <v>FINANCE</v>
          </cell>
          <cell r="B688">
            <v>862060</v>
          </cell>
          <cell r="C688">
            <v>21263.75</v>
          </cell>
          <cell r="D688" t="str">
            <v>IT</v>
          </cell>
          <cell r="E688" t="str">
            <v>FINANCEIT</v>
          </cell>
          <cell r="G688" t="str">
            <v>FINANCE</v>
          </cell>
          <cell r="H688">
            <v>872785</v>
          </cell>
          <cell r="I688">
            <v>0</v>
          </cell>
          <cell r="J688" t="str">
            <v>BUS</v>
          </cell>
          <cell r="K688" t="str">
            <v>FINANCEBUS</v>
          </cell>
          <cell r="O688">
            <v>5000</v>
          </cell>
          <cell r="Q688" t="str">
            <v>FINANCESON</v>
          </cell>
          <cell r="S688" t="str">
            <v>FINANCE</v>
          </cell>
          <cell r="T688">
            <v>839050</v>
          </cell>
          <cell r="U688">
            <v>14000</v>
          </cell>
          <cell r="V688" t="str">
            <v>SON</v>
          </cell>
          <cell r="W688" t="str">
            <v>FINANCESON</v>
          </cell>
          <cell r="AB688" t="str">
            <v>ERR</v>
          </cell>
          <cell r="AC688" t="str">
            <v>ERR</v>
          </cell>
        </row>
        <row r="689">
          <cell r="A689" t="str">
            <v>FINANCE</v>
          </cell>
          <cell r="B689">
            <v>862070</v>
          </cell>
          <cell r="C689">
            <v>17052.080000000002</v>
          </cell>
          <cell r="D689" t="str">
            <v>IT</v>
          </cell>
          <cell r="E689" t="str">
            <v>FINANCEIT</v>
          </cell>
          <cell r="G689" t="str">
            <v>FINANCE</v>
          </cell>
          <cell r="H689">
            <v>873105</v>
          </cell>
          <cell r="I689">
            <v>1332</v>
          </cell>
          <cell r="J689" t="str">
            <v>OTH</v>
          </cell>
          <cell r="K689" t="str">
            <v>FINANCEOTH</v>
          </cell>
          <cell r="O689">
            <v>14000</v>
          </cell>
          <cell r="Q689" t="str">
            <v>FINANCESON</v>
          </cell>
          <cell r="S689" t="str">
            <v>FINANCE</v>
          </cell>
          <cell r="T689">
            <v>839070</v>
          </cell>
          <cell r="U689">
            <v>0</v>
          </cell>
          <cell r="V689" t="str">
            <v>SON</v>
          </cell>
          <cell r="W689" t="str">
            <v>FINANCESON</v>
          </cell>
          <cell r="AB689" t="str">
            <v>ERR</v>
          </cell>
          <cell r="AC689" t="str">
            <v>ERR</v>
          </cell>
        </row>
        <row r="690">
          <cell r="A690" t="str">
            <v>FINANCE</v>
          </cell>
          <cell r="B690">
            <v>863450</v>
          </cell>
          <cell r="C690">
            <v>0</v>
          </cell>
          <cell r="D690" t="str">
            <v>IT</v>
          </cell>
          <cell r="E690" t="str">
            <v>FINANCEIT</v>
          </cell>
          <cell r="G690" t="str">
            <v>FINANCE</v>
          </cell>
          <cell r="H690">
            <v>873110</v>
          </cell>
          <cell r="I690">
            <v>332</v>
          </cell>
          <cell r="J690" t="str">
            <v>OTH</v>
          </cell>
          <cell r="K690" t="str">
            <v>FINANCEOTH</v>
          </cell>
          <cell r="O690">
            <v>0</v>
          </cell>
          <cell r="Q690" t="str">
            <v>FINANCESON</v>
          </cell>
          <cell r="S690" t="str">
            <v>FINANCE</v>
          </cell>
          <cell r="T690">
            <v>839090</v>
          </cell>
          <cell r="U690">
            <v>15000</v>
          </cell>
          <cell r="V690" t="str">
            <v>SON</v>
          </cell>
          <cell r="W690" t="str">
            <v>FINANCESON</v>
          </cell>
          <cell r="AB690" t="str">
            <v>ERR</v>
          </cell>
          <cell r="AC690" t="str">
            <v>ERR</v>
          </cell>
        </row>
        <row r="691">
          <cell r="A691" t="str">
            <v>FINANCE</v>
          </cell>
          <cell r="B691">
            <v>863500</v>
          </cell>
          <cell r="C691">
            <v>44899.91</v>
          </cell>
          <cell r="D691" t="str">
            <v>IT</v>
          </cell>
          <cell r="E691" t="str">
            <v>FINANCEIT</v>
          </cell>
          <cell r="G691" t="str">
            <v>FINANCE</v>
          </cell>
          <cell r="H691">
            <v>873310</v>
          </cell>
          <cell r="I691">
            <v>0</v>
          </cell>
          <cell r="J691" t="str">
            <v>OTH</v>
          </cell>
          <cell r="K691" t="str">
            <v>FINANCEOTH</v>
          </cell>
          <cell r="O691">
            <v>15000</v>
          </cell>
          <cell r="Q691" t="str">
            <v>FINANCESON</v>
          </cell>
          <cell r="S691" t="str">
            <v>FINANCE</v>
          </cell>
          <cell r="T691">
            <v>841100</v>
          </cell>
          <cell r="U691">
            <v>266500</v>
          </cell>
          <cell r="V691" t="str">
            <v>RNT</v>
          </cell>
          <cell r="W691" t="str">
            <v>FINANCERNT</v>
          </cell>
          <cell r="AB691" t="str">
            <v>ERR</v>
          </cell>
          <cell r="AC691" t="str">
            <v>ERR</v>
          </cell>
        </row>
        <row r="692">
          <cell r="A692" t="str">
            <v>FINANCE</v>
          </cell>
          <cell r="B692">
            <v>863700</v>
          </cell>
          <cell r="C692">
            <v>0</v>
          </cell>
          <cell r="D692" t="str">
            <v>IT</v>
          </cell>
          <cell r="E692" t="str">
            <v>FINANCEIT</v>
          </cell>
          <cell r="G692" t="str">
            <v>FINANCE</v>
          </cell>
          <cell r="H692">
            <v>873320</v>
          </cell>
          <cell r="I692">
            <v>10652</v>
          </cell>
          <cell r="J692" t="str">
            <v>OTH</v>
          </cell>
          <cell r="K692" t="str">
            <v>FINANCEOTH</v>
          </cell>
          <cell r="O692">
            <v>0</v>
          </cell>
          <cell r="Q692" t="str">
            <v>FINANCERNT</v>
          </cell>
          <cell r="S692" t="str">
            <v>FINANCE</v>
          </cell>
          <cell r="T692">
            <v>841110</v>
          </cell>
          <cell r="U692">
            <v>0</v>
          </cell>
          <cell r="V692" t="str">
            <v>RNT</v>
          </cell>
          <cell r="W692" t="str">
            <v>FINANCERNT</v>
          </cell>
          <cell r="AB692" t="str">
            <v>ERR</v>
          </cell>
          <cell r="AC692" t="str">
            <v>ERR</v>
          </cell>
        </row>
        <row r="693">
          <cell r="A693" t="str">
            <v>FINANCE</v>
          </cell>
          <cell r="B693">
            <v>863710</v>
          </cell>
          <cell r="C693">
            <v>500</v>
          </cell>
          <cell r="D693" t="str">
            <v>IT</v>
          </cell>
          <cell r="E693" t="str">
            <v>FINANCEIT</v>
          </cell>
          <cell r="G693" t="str">
            <v>FINANCE</v>
          </cell>
          <cell r="H693">
            <v>873380</v>
          </cell>
          <cell r="I693">
            <v>668</v>
          </cell>
          <cell r="J693" t="str">
            <v>OTH</v>
          </cell>
          <cell r="K693" t="str">
            <v>FINANCEOTH</v>
          </cell>
          <cell r="O693">
            <v>0</v>
          </cell>
          <cell r="Q693" t="str">
            <v>FINANCERNT</v>
          </cell>
          <cell r="S693" t="str">
            <v>FINANCE</v>
          </cell>
          <cell r="T693">
            <v>841190</v>
          </cell>
          <cell r="U693">
            <v>-123027</v>
          </cell>
          <cell r="V693" t="str">
            <v>RNT</v>
          </cell>
          <cell r="W693" t="str">
            <v>FINANCERNT</v>
          </cell>
          <cell r="AB693" t="str">
            <v>ERR</v>
          </cell>
          <cell r="AC693" t="str">
            <v>ERR</v>
          </cell>
        </row>
        <row r="694">
          <cell r="A694" t="str">
            <v>FINANCE</v>
          </cell>
          <cell r="B694">
            <v>866110</v>
          </cell>
          <cell r="C694">
            <v>0</v>
          </cell>
          <cell r="D694" t="str">
            <v>COM</v>
          </cell>
          <cell r="E694" t="str">
            <v>FINANCECOM</v>
          </cell>
          <cell r="G694" t="str">
            <v>FINANCE</v>
          </cell>
          <cell r="H694">
            <v>873500</v>
          </cell>
          <cell r="I694">
            <v>0</v>
          </cell>
          <cell r="J694" t="str">
            <v>OTH</v>
          </cell>
          <cell r="K694" t="str">
            <v>FINANCEOTH</v>
          </cell>
          <cell r="O694">
            <v>0</v>
          </cell>
          <cell r="Q694" t="str">
            <v>FINANCEAST</v>
          </cell>
          <cell r="S694" t="str">
            <v>FINANCE</v>
          </cell>
          <cell r="T694">
            <v>841300</v>
          </cell>
          <cell r="U694">
            <v>0</v>
          </cell>
          <cell r="V694" t="str">
            <v>AST</v>
          </cell>
          <cell r="W694" t="str">
            <v>FINANCEAST</v>
          </cell>
          <cell r="AB694" t="str">
            <v>ERR</v>
          </cell>
          <cell r="AC694" t="str">
            <v>ERR</v>
          </cell>
        </row>
        <row r="695">
          <cell r="A695" t="str">
            <v>FINANCE</v>
          </cell>
          <cell r="B695">
            <v>866115</v>
          </cell>
          <cell r="C695">
            <v>1622.51</v>
          </cell>
          <cell r="D695" t="str">
            <v>COM</v>
          </cell>
          <cell r="E695" t="str">
            <v>FINANCECOM</v>
          </cell>
          <cell r="G695" t="str">
            <v>FINANCE</v>
          </cell>
          <cell r="H695">
            <v>873550</v>
          </cell>
          <cell r="I695">
            <v>2500</v>
          </cell>
          <cell r="J695" t="str">
            <v>OTH</v>
          </cell>
          <cell r="K695" t="str">
            <v>FINANCEOTH</v>
          </cell>
          <cell r="O695">
            <v>36393</v>
          </cell>
          <cell r="Q695" t="str">
            <v>FINANCEAST</v>
          </cell>
          <cell r="S695" t="str">
            <v>FINANCE</v>
          </cell>
          <cell r="T695">
            <v>842200</v>
          </cell>
          <cell r="U695">
            <v>36393</v>
          </cell>
          <cell r="V695" t="str">
            <v>AST</v>
          </cell>
          <cell r="W695" t="str">
            <v>FINANCEAST</v>
          </cell>
          <cell r="AB695" t="str">
            <v>ERR</v>
          </cell>
          <cell r="AC695" t="str">
            <v>ERR</v>
          </cell>
        </row>
        <row r="696">
          <cell r="A696" t="str">
            <v>FINANCE</v>
          </cell>
          <cell r="B696">
            <v>866120</v>
          </cell>
          <cell r="C696">
            <v>-74182.13</v>
          </cell>
          <cell r="D696" t="str">
            <v>COM</v>
          </cell>
          <cell r="E696" t="str">
            <v>FINANCECOM</v>
          </cell>
          <cell r="G696" t="str">
            <v>FINANCE</v>
          </cell>
          <cell r="H696">
            <v>873600</v>
          </cell>
          <cell r="I696">
            <v>1332</v>
          </cell>
          <cell r="J696" t="str">
            <v>ENT</v>
          </cell>
          <cell r="K696" t="str">
            <v>FINANCEENT</v>
          </cell>
          <cell r="O696">
            <v>8169</v>
          </cell>
          <cell r="Q696" t="str">
            <v>FINANCEAST</v>
          </cell>
          <cell r="S696" t="str">
            <v>FINANCE</v>
          </cell>
          <cell r="T696">
            <v>842300</v>
          </cell>
          <cell r="U696">
            <v>8169</v>
          </cell>
          <cell r="V696" t="str">
            <v>AST</v>
          </cell>
          <cell r="W696" t="str">
            <v>FINANCEAST</v>
          </cell>
          <cell r="AB696" t="str">
            <v>ERR</v>
          </cell>
          <cell r="AC696" t="str">
            <v>ERR</v>
          </cell>
        </row>
        <row r="697">
          <cell r="A697" t="str">
            <v>FINANCE</v>
          </cell>
          <cell r="B697">
            <v>866420</v>
          </cell>
          <cell r="C697">
            <v>0</v>
          </cell>
          <cell r="D697" t="str">
            <v>NMC</v>
          </cell>
          <cell r="E697" t="str">
            <v>FINANCENMC</v>
          </cell>
          <cell r="G697" t="str">
            <v>FINANCE</v>
          </cell>
          <cell r="H697">
            <v>874000</v>
          </cell>
          <cell r="I697">
            <v>3332</v>
          </cell>
          <cell r="J697" t="str">
            <v>INS</v>
          </cell>
          <cell r="K697" t="str">
            <v>FINANCEINS</v>
          </cell>
          <cell r="O697">
            <v>0</v>
          </cell>
          <cell r="Q697" t="str">
            <v>FINANCERNT</v>
          </cell>
          <cell r="S697" t="str">
            <v>FINANCE</v>
          </cell>
          <cell r="T697">
            <v>842500</v>
          </cell>
          <cell r="U697">
            <v>0</v>
          </cell>
          <cell r="V697" t="str">
            <v>RNT</v>
          </cell>
          <cell r="W697" t="str">
            <v>FINANCERNT</v>
          </cell>
          <cell r="AB697" t="str">
            <v>ERR</v>
          </cell>
          <cell r="AC697" t="str">
            <v>ERR</v>
          </cell>
        </row>
        <row r="698">
          <cell r="A698" t="str">
            <v>FINANCE</v>
          </cell>
          <cell r="B698">
            <v>866600</v>
          </cell>
          <cell r="C698">
            <v>0</v>
          </cell>
          <cell r="D698" t="str">
            <v>ICH</v>
          </cell>
          <cell r="E698" t="str">
            <v>FINANCEICH</v>
          </cell>
          <cell r="G698" t="str">
            <v>FINANCE</v>
          </cell>
          <cell r="H698">
            <v>874100</v>
          </cell>
          <cell r="I698">
            <v>53808</v>
          </cell>
          <cell r="J698" t="str">
            <v>GST</v>
          </cell>
          <cell r="K698" t="str">
            <v>FINANCEGST</v>
          </cell>
          <cell r="O698">
            <v>657463</v>
          </cell>
          <cell r="Q698" t="str">
            <v>FINANCERNN</v>
          </cell>
          <cell r="S698" t="str">
            <v>FINANCE</v>
          </cell>
          <cell r="T698">
            <v>843110</v>
          </cell>
          <cell r="U698">
            <v>22000</v>
          </cell>
          <cell r="V698" t="str">
            <v>RNT</v>
          </cell>
          <cell r="W698" t="str">
            <v>FINANCERNT</v>
          </cell>
          <cell r="AB698" t="str">
            <v>ERR</v>
          </cell>
          <cell r="AC698" t="str">
            <v>ERR</v>
          </cell>
        </row>
        <row r="699">
          <cell r="A699" t="str">
            <v>FINANCE</v>
          </cell>
          <cell r="B699">
            <v>867060</v>
          </cell>
          <cell r="C699">
            <v>3474.93</v>
          </cell>
          <cell r="D699" t="str">
            <v>IT</v>
          </cell>
          <cell r="E699" t="str">
            <v>FINANCEIT</v>
          </cell>
          <cell r="G699" t="str">
            <v>FINANCE</v>
          </cell>
          <cell r="H699">
            <v>874130</v>
          </cell>
          <cell r="I699">
            <v>708</v>
          </cell>
          <cell r="J699" t="str">
            <v>GST</v>
          </cell>
          <cell r="K699" t="str">
            <v>FINANCEGST</v>
          </cell>
          <cell r="O699">
            <v>1250</v>
          </cell>
          <cell r="Q699" t="str">
            <v>FINANCERNT</v>
          </cell>
          <cell r="S699" t="str">
            <v>FINANCE</v>
          </cell>
          <cell r="T699">
            <v>843210</v>
          </cell>
          <cell r="U699">
            <v>22000</v>
          </cell>
          <cell r="V699" t="str">
            <v>RNT</v>
          </cell>
          <cell r="W699" t="str">
            <v>FINANCERNT</v>
          </cell>
          <cell r="AB699" t="str">
            <v>ERR</v>
          </cell>
          <cell r="AC699" t="str">
            <v>ERR</v>
          </cell>
        </row>
        <row r="700">
          <cell r="A700" t="str">
            <v>FINANCE</v>
          </cell>
          <cell r="B700">
            <v>867870</v>
          </cell>
          <cell r="C700">
            <v>3417.88</v>
          </cell>
          <cell r="D700" t="str">
            <v>IT</v>
          </cell>
          <cell r="E700" t="str">
            <v>FINANCEIT</v>
          </cell>
          <cell r="G700" t="str">
            <v>FINANCE</v>
          </cell>
          <cell r="H700">
            <v>875000</v>
          </cell>
          <cell r="I700">
            <v>5000</v>
          </cell>
          <cell r="J700" t="str">
            <v>RNT</v>
          </cell>
          <cell r="K700" t="str">
            <v>FINANCERNT</v>
          </cell>
          <cell r="O700">
            <v>12500</v>
          </cell>
          <cell r="Q700" t="str">
            <v>FINANCEAST</v>
          </cell>
          <cell r="S700" t="str">
            <v>FINANCE</v>
          </cell>
          <cell r="T700">
            <v>843410</v>
          </cell>
          <cell r="U700">
            <v>665463</v>
          </cell>
          <cell r="V700" t="str">
            <v>RNN</v>
          </cell>
          <cell r="W700" t="str">
            <v>FINANCERNN</v>
          </cell>
          <cell r="AB700" t="str">
            <v>ERR</v>
          </cell>
          <cell r="AC700" t="str">
            <v>ERR</v>
          </cell>
        </row>
        <row r="701">
          <cell r="A701" t="str">
            <v>FINANCE</v>
          </cell>
          <cell r="B701">
            <v>871000</v>
          </cell>
          <cell r="C701">
            <v>9309.9599999999991</v>
          </cell>
          <cell r="D701" t="str">
            <v>CON</v>
          </cell>
          <cell r="E701" t="str">
            <v>FINANCECON</v>
          </cell>
          <cell r="G701" t="str">
            <v>FINANCE</v>
          </cell>
          <cell r="H701">
            <v>876000</v>
          </cell>
          <cell r="I701">
            <v>2436</v>
          </cell>
          <cell r="J701" t="str">
            <v>PRI</v>
          </cell>
          <cell r="K701" t="str">
            <v>FINANCEPRI</v>
          </cell>
          <cell r="O701">
            <v>6000</v>
          </cell>
          <cell r="Q701" t="str">
            <v>FINANCERNT</v>
          </cell>
          <cell r="S701" t="str">
            <v>FINANCE</v>
          </cell>
          <cell r="T701">
            <v>843500</v>
          </cell>
          <cell r="U701">
            <v>20000</v>
          </cell>
          <cell r="V701" t="str">
            <v>RNT</v>
          </cell>
          <cell r="W701" t="str">
            <v>FINANCERNT</v>
          </cell>
          <cell r="AB701" t="str">
            <v>ERR</v>
          </cell>
          <cell r="AC701" t="str">
            <v>ERR</v>
          </cell>
        </row>
        <row r="702">
          <cell r="A702" t="str">
            <v>FINANCE</v>
          </cell>
          <cell r="B702">
            <v>871800</v>
          </cell>
          <cell r="C702">
            <v>0</v>
          </cell>
          <cell r="D702" t="str">
            <v>LEG</v>
          </cell>
          <cell r="E702" t="str">
            <v>FINANCELEG</v>
          </cell>
          <cell r="G702" t="str">
            <v>FINANCE</v>
          </cell>
          <cell r="H702">
            <v>876080</v>
          </cell>
          <cell r="I702">
            <v>0</v>
          </cell>
          <cell r="J702" t="str">
            <v>PRI</v>
          </cell>
          <cell r="K702" t="str">
            <v>FINANCEPRI</v>
          </cell>
          <cell r="O702">
            <v>0</v>
          </cell>
          <cell r="Q702" t="str">
            <v>FINANCERNT</v>
          </cell>
          <cell r="S702" t="str">
            <v>FINANCE</v>
          </cell>
          <cell r="T702">
            <v>843600</v>
          </cell>
          <cell r="U702">
            <v>11250</v>
          </cell>
          <cell r="V702" t="str">
            <v>RNT</v>
          </cell>
          <cell r="W702" t="str">
            <v>FINANCERNT</v>
          </cell>
          <cell r="AB702" t="str">
            <v>ERR</v>
          </cell>
          <cell r="AC702" t="str">
            <v>ERR</v>
          </cell>
        </row>
        <row r="703">
          <cell r="A703" t="str">
            <v>FINANCE</v>
          </cell>
          <cell r="B703">
            <v>871820</v>
          </cell>
          <cell r="C703">
            <v>0</v>
          </cell>
          <cell r="D703" t="str">
            <v>LEG</v>
          </cell>
          <cell r="E703" t="str">
            <v>FINANCELEG</v>
          </cell>
          <cell r="G703" t="str">
            <v>FINANCE</v>
          </cell>
          <cell r="H703">
            <v>876500</v>
          </cell>
          <cell r="I703">
            <v>4464</v>
          </cell>
          <cell r="J703" t="str">
            <v>PRI</v>
          </cell>
          <cell r="K703" t="str">
            <v>FINANCEPRI</v>
          </cell>
          <cell r="O703">
            <v>16948</v>
          </cell>
          <cell r="Q703" t="str">
            <v>FINANCEAST</v>
          </cell>
          <cell r="S703" t="str">
            <v>FINANCE</v>
          </cell>
          <cell r="T703">
            <v>843640</v>
          </cell>
          <cell r="U703">
            <v>13500</v>
          </cell>
          <cell r="V703" t="str">
            <v>AST</v>
          </cell>
          <cell r="W703" t="str">
            <v>FINANCEAST</v>
          </cell>
          <cell r="AB703" t="str">
            <v>ERR</v>
          </cell>
          <cell r="AC703" t="str">
            <v>ERR</v>
          </cell>
        </row>
        <row r="704">
          <cell r="A704" t="str">
            <v>FINANCE</v>
          </cell>
          <cell r="B704">
            <v>871900</v>
          </cell>
          <cell r="C704">
            <v>38400</v>
          </cell>
          <cell r="D704" t="str">
            <v>AUD</v>
          </cell>
          <cell r="E704" t="str">
            <v>FINANCEAUD</v>
          </cell>
          <cell r="G704" t="str">
            <v>FINANCE</v>
          </cell>
          <cell r="H704">
            <v>877010</v>
          </cell>
          <cell r="I704">
            <v>236</v>
          </cell>
          <cell r="J704" t="str">
            <v>OTH</v>
          </cell>
          <cell r="K704" t="str">
            <v>FINANCEOTH</v>
          </cell>
          <cell r="O704">
            <v>1735</v>
          </cell>
          <cell r="Q704" t="str">
            <v>FINANCEAST</v>
          </cell>
          <cell r="S704" t="str">
            <v>FINANCE</v>
          </cell>
          <cell r="T704">
            <v>843810</v>
          </cell>
          <cell r="U704">
            <v>6000</v>
          </cell>
          <cell r="V704" t="str">
            <v>RNT</v>
          </cell>
          <cell r="W704" t="str">
            <v>FINANCERNT</v>
          </cell>
          <cell r="AB704" t="str">
            <v>ERR</v>
          </cell>
          <cell r="AC704" t="str">
            <v>ERR</v>
          </cell>
        </row>
        <row r="705">
          <cell r="A705" t="str">
            <v>FINANCE</v>
          </cell>
          <cell r="B705">
            <v>872381</v>
          </cell>
          <cell r="C705">
            <v>0</v>
          </cell>
          <cell r="D705" t="str">
            <v>BUS</v>
          </cell>
          <cell r="E705" t="str">
            <v>FINANCEBUS</v>
          </cell>
          <cell r="G705" t="str">
            <v>FINANCE</v>
          </cell>
          <cell r="H705">
            <v>877020</v>
          </cell>
          <cell r="I705">
            <v>0</v>
          </cell>
          <cell r="J705" t="str">
            <v>OTH</v>
          </cell>
          <cell r="K705" t="str">
            <v>FINANCEOTH</v>
          </cell>
          <cell r="O705">
            <v>421288</v>
          </cell>
          <cell r="Q705" t="str">
            <v>FINANCEAST</v>
          </cell>
          <cell r="S705" t="str">
            <v>FINANCE</v>
          </cell>
          <cell r="T705">
            <v>844000</v>
          </cell>
          <cell r="U705">
            <v>0</v>
          </cell>
          <cell r="V705" t="str">
            <v>RNT</v>
          </cell>
          <cell r="W705" t="str">
            <v>FINANCERNT</v>
          </cell>
          <cell r="AB705" t="str">
            <v>ERR</v>
          </cell>
          <cell r="AC705" t="str">
            <v>ERR</v>
          </cell>
        </row>
        <row r="706">
          <cell r="A706" t="str">
            <v>FINANCE</v>
          </cell>
          <cell r="B706">
            <v>872582</v>
          </cell>
          <cell r="C706">
            <v>0</v>
          </cell>
          <cell r="D706" t="str">
            <v>BUS</v>
          </cell>
          <cell r="E706" t="str">
            <v>FINANCEBUS</v>
          </cell>
          <cell r="G706" t="str">
            <v>FINANCE</v>
          </cell>
          <cell r="H706">
            <v>877200</v>
          </cell>
          <cell r="I706">
            <v>768</v>
          </cell>
          <cell r="J706" t="str">
            <v>OTH</v>
          </cell>
          <cell r="K706" t="str">
            <v>FINANCEOTH</v>
          </cell>
          <cell r="O706">
            <v>2000</v>
          </cell>
          <cell r="Q706" t="str">
            <v>FINANCEAST</v>
          </cell>
          <cell r="S706" t="str">
            <v>FINANCE</v>
          </cell>
          <cell r="T706">
            <v>847200</v>
          </cell>
          <cell r="U706">
            <v>16948</v>
          </cell>
          <cell r="V706" t="str">
            <v>AST</v>
          </cell>
          <cell r="W706" t="str">
            <v>FINANCEAST</v>
          </cell>
          <cell r="AB706" t="str">
            <v>ERR</v>
          </cell>
          <cell r="AC706" t="str">
            <v>ERR</v>
          </cell>
        </row>
        <row r="707">
          <cell r="A707" t="str">
            <v>FINANCE</v>
          </cell>
          <cell r="B707">
            <v>872785</v>
          </cell>
          <cell r="C707">
            <v>0</v>
          </cell>
          <cell r="D707" t="str">
            <v>BUS</v>
          </cell>
          <cell r="E707" t="str">
            <v>FINANCEBUS</v>
          </cell>
          <cell r="G707" t="str">
            <v>FINANCE</v>
          </cell>
          <cell r="H707">
            <v>877230</v>
          </cell>
          <cell r="I707">
            <v>0</v>
          </cell>
          <cell r="J707" t="str">
            <v>OTH</v>
          </cell>
          <cell r="K707" t="str">
            <v>FINANCEOTH</v>
          </cell>
          <cell r="O707">
            <v>8500</v>
          </cell>
          <cell r="Q707" t="str">
            <v>FINANCEADV</v>
          </cell>
          <cell r="S707" t="str">
            <v>FINANCE</v>
          </cell>
          <cell r="T707">
            <v>847300</v>
          </cell>
          <cell r="U707">
            <v>1735</v>
          </cell>
          <cell r="V707" t="str">
            <v>AST</v>
          </cell>
          <cell r="W707" t="str">
            <v>FINANCEAST</v>
          </cell>
          <cell r="AB707" t="str">
            <v>ERR</v>
          </cell>
          <cell r="AC707" t="str">
            <v>ERR</v>
          </cell>
        </row>
        <row r="708">
          <cell r="A708" t="str">
            <v>FINANCE</v>
          </cell>
          <cell r="B708">
            <v>873105</v>
          </cell>
          <cell r="C708">
            <v>442.32</v>
          </cell>
          <cell r="D708" t="str">
            <v>OTH</v>
          </cell>
          <cell r="E708" t="str">
            <v>FINANCEOTH</v>
          </cell>
          <cell r="G708" t="str">
            <v>FINANCE</v>
          </cell>
          <cell r="H708">
            <v>877270</v>
          </cell>
          <cell r="I708">
            <v>0</v>
          </cell>
          <cell r="J708" t="str">
            <v>OTH</v>
          </cell>
          <cell r="K708" t="str">
            <v>FINANCEOTH</v>
          </cell>
          <cell r="O708">
            <v>0</v>
          </cell>
          <cell r="Q708" t="str">
            <v>FINANCEADV</v>
          </cell>
          <cell r="S708" t="str">
            <v>FINANCE</v>
          </cell>
          <cell r="T708">
            <v>847500</v>
          </cell>
          <cell r="U708">
            <v>421288</v>
          </cell>
          <cell r="V708" t="str">
            <v>AST</v>
          </cell>
          <cell r="W708" t="str">
            <v>FINANCEAST</v>
          </cell>
          <cell r="AB708" t="str">
            <v>ERR</v>
          </cell>
          <cell r="AC708" t="str">
            <v>ERR</v>
          </cell>
        </row>
        <row r="709">
          <cell r="A709" t="str">
            <v>FINANCE</v>
          </cell>
          <cell r="B709">
            <v>873310</v>
          </cell>
          <cell r="C709">
            <v>5524.86</v>
          </cell>
          <cell r="D709" t="str">
            <v>OTH</v>
          </cell>
          <cell r="E709" t="str">
            <v>FINANCEOTH</v>
          </cell>
          <cell r="G709" t="str">
            <v>FINANCE</v>
          </cell>
          <cell r="H709">
            <v>879120</v>
          </cell>
          <cell r="I709">
            <v>668</v>
          </cell>
          <cell r="J709" t="str">
            <v>OTH</v>
          </cell>
          <cell r="K709" t="str">
            <v>FINANCEOTH</v>
          </cell>
          <cell r="O709">
            <v>0</v>
          </cell>
          <cell r="Q709" t="str">
            <v>FINANCEADV</v>
          </cell>
          <cell r="S709" t="str">
            <v>FINANCE</v>
          </cell>
          <cell r="T709">
            <v>848200</v>
          </cell>
          <cell r="U709">
            <v>97000</v>
          </cell>
          <cell r="V709" t="str">
            <v>AST</v>
          </cell>
          <cell r="W709" t="str">
            <v>FINANCEAST</v>
          </cell>
          <cell r="AB709" t="str">
            <v>ERR</v>
          </cell>
          <cell r="AC709" t="str">
            <v>ERR</v>
          </cell>
        </row>
        <row r="710">
          <cell r="A710" t="str">
            <v>FINANCE</v>
          </cell>
          <cell r="B710">
            <v>873320</v>
          </cell>
          <cell r="C710">
            <v>500</v>
          </cell>
          <cell r="D710" t="str">
            <v>OTH</v>
          </cell>
          <cell r="E710" t="str">
            <v>FINANCEOTH</v>
          </cell>
          <cell r="G710" t="str">
            <v>FINANCE</v>
          </cell>
          <cell r="H710">
            <v>881048</v>
          </cell>
          <cell r="I710">
            <v>0</v>
          </cell>
          <cell r="J710" t="str">
            <v>ICH</v>
          </cell>
          <cell r="K710" t="str">
            <v>FINANCEICH</v>
          </cell>
          <cell r="O710">
            <v>0</v>
          </cell>
          <cell r="Q710" t="str">
            <v>FINANCEADV</v>
          </cell>
          <cell r="S710" t="str">
            <v>FINANCE</v>
          </cell>
          <cell r="T710">
            <v>848400</v>
          </cell>
          <cell r="U710">
            <v>8000</v>
          </cell>
          <cell r="V710" t="str">
            <v>AST</v>
          </cell>
          <cell r="W710" t="str">
            <v>FINANCEAST</v>
          </cell>
          <cell r="AB710" t="str">
            <v>ERR</v>
          </cell>
          <cell r="AC710" t="str">
            <v>ERR</v>
          </cell>
        </row>
        <row r="711">
          <cell r="A711" t="str">
            <v>FINANCE</v>
          </cell>
          <cell r="B711">
            <v>873380</v>
          </cell>
          <cell r="C711">
            <v>0</v>
          </cell>
          <cell r="D711" t="str">
            <v>OTH</v>
          </cell>
          <cell r="E711" t="str">
            <v>FINANCEOTH</v>
          </cell>
          <cell r="G711" t="str">
            <v>FINANCE</v>
          </cell>
          <cell r="H711">
            <v>881091</v>
          </cell>
          <cell r="I711">
            <v>0</v>
          </cell>
          <cell r="J711" t="str">
            <v>BUS</v>
          </cell>
          <cell r="K711" t="str">
            <v>FINANCEBUS</v>
          </cell>
          <cell r="O711">
            <v>0</v>
          </cell>
          <cell r="Q711" t="str">
            <v>FINANCEADV</v>
          </cell>
          <cell r="S711" t="str">
            <v>FINANCE</v>
          </cell>
          <cell r="T711">
            <v>849000</v>
          </cell>
          <cell r="U711">
            <v>2000</v>
          </cell>
          <cell r="V711" t="str">
            <v>AST</v>
          </cell>
          <cell r="W711" t="str">
            <v>FINANCEAST</v>
          </cell>
          <cell r="AB711" t="str">
            <v>ERR</v>
          </cell>
          <cell r="AC711" t="str">
            <v>ERR</v>
          </cell>
        </row>
        <row r="712">
          <cell r="A712" t="str">
            <v>FINANCE</v>
          </cell>
          <cell r="B712">
            <v>873500</v>
          </cell>
          <cell r="C712">
            <v>0</v>
          </cell>
          <cell r="D712" t="str">
            <v>OTH</v>
          </cell>
          <cell r="E712" t="str">
            <v>FINANCEOTH</v>
          </cell>
          <cell r="G712" t="str">
            <v>FINANCE</v>
          </cell>
          <cell r="H712">
            <v>881092</v>
          </cell>
          <cell r="I712">
            <v>0</v>
          </cell>
          <cell r="J712" t="str">
            <v>BUS</v>
          </cell>
          <cell r="K712" t="str">
            <v>FINANCEBUS</v>
          </cell>
          <cell r="O712">
            <v>0</v>
          </cell>
          <cell r="Q712" t="str">
            <v>FINANCEADV</v>
          </cell>
          <cell r="S712" t="str">
            <v>FINANCE</v>
          </cell>
          <cell r="T712">
            <v>851100</v>
          </cell>
          <cell r="U712">
            <v>8500</v>
          </cell>
          <cell r="V712" t="str">
            <v>ADV</v>
          </cell>
          <cell r="W712" t="str">
            <v>FINANCEADV</v>
          </cell>
          <cell r="AB712" t="str">
            <v>ERR</v>
          </cell>
          <cell r="AC712" t="str">
            <v>ERR</v>
          </cell>
        </row>
        <row r="713">
          <cell r="A713" t="str">
            <v>FINANCE</v>
          </cell>
          <cell r="B713">
            <v>873550</v>
          </cell>
          <cell r="C713">
            <v>3558.93</v>
          </cell>
          <cell r="D713" t="str">
            <v>OTH</v>
          </cell>
          <cell r="E713" t="str">
            <v>FINANCEOTH</v>
          </cell>
          <cell r="G713" t="str">
            <v>FINANCE</v>
          </cell>
          <cell r="H713">
            <v>883020</v>
          </cell>
          <cell r="I713">
            <v>0</v>
          </cell>
          <cell r="J713" t="str">
            <v>BUS</v>
          </cell>
          <cell r="K713" t="str">
            <v>FINANCEBUS</v>
          </cell>
          <cell r="O713">
            <v>0</v>
          </cell>
          <cell r="Q713" t="str">
            <v>FINANCEADV</v>
          </cell>
          <cell r="S713" t="str">
            <v>FINANCE</v>
          </cell>
          <cell r="T713">
            <v>851400</v>
          </cell>
          <cell r="U713">
            <v>0</v>
          </cell>
          <cell r="V713" t="str">
            <v>ADV</v>
          </cell>
          <cell r="W713" t="str">
            <v>FINANCEADV</v>
          </cell>
          <cell r="AB713" t="str">
            <v>ERR</v>
          </cell>
          <cell r="AC713" t="str">
            <v>ERR</v>
          </cell>
        </row>
        <row r="714">
          <cell r="A714" t="str">
            <v>FINANCE</v>
          </cell>
          <cell r="B714">
            <v>873600</v>
          </cell>
          <cell r="C714">
            <v>0</v>
          </cell>
          <cell r="D714" t="str">
            <v>ENT</v>
          </cell>
          <cell r="E714" t="str">
            <v>FINANCEENT</v>
          </cell>
          <cell r="G714" t="str">
            <v>FINANCE</v>
          </cell>
          <cell r="H714">
            <v>887000</v>
          </cell>
          <cell r="I714">
            <v>0</v>
          </cell>
          <cell r="J714" t="str">
            <v>BUS</v>
          </cell>
          <cell r="K714" t="str">
            <v>FINANCEBUS</v>
          </cell>
          <cell r="O714">
            <v>0</v>
          </cell>
          <cell r="Q714" t="str">
            <v>FINANCEIT</v>
          </cell>
          <cell r="S714" t="str">
            <v>FINANCE</v>
          </cell>
          <cell r="T714">
            <v>851500</v>
          </cell>
          <cell r="U714">
            <v>0</v>
          </cell>
          <cell r="V714" t="str">
            <v>ADV</v>
          </cell>
          <cell r="W714" t="str">
            <v>FINANCEADV</v>
          </cell>
          <cell r="AB714" t="str">
            <v>ERR</v>
          </cell>
          <cell r="AC714" t="str">
            <v>ERR</v>
          </cell>
        </row>
        <row r="715">
          <cell r="A715" t="str">
            <v>FINANCE</v>
          </cell>
          <cell r="B715">
            <v>873730</v>
          </cell>
          <cell r="C715">
            <v>0</v>
          </cell>
          <cell r="D715" t="str">
            <v>OTH</v>
          </cell>
          <cell r="E715" t="str">
            <v>FINANCEOTH</v>
          </cell>
          <cell r="G715" t="str">
            <v>FINANCE</v>
          </cell>
          <cell r="H715">
            <v>889020</v>
          </cell>
          <cell r="I715">
            <v>0</v>
          </cell>
          <cell r="J715" t="str">
            <v>BUS</v>
          </cell>
          <cell r="K715" t="str">
            <v>FINANCEBUS</v>
          </cell>
          <cell r="O715">
            <v>78445</v>
          </cell>
          <cell r="Q715" t="str">
            <v>FINANCEIT</v>
          </cell>
          <cell r="S715" t="str">
            <v>FINANCE</v>
          </cell>
          <cell r="T715">
            <v>852000</v>
          </cell>
          <cell r="U715">
            <v>0</v>
          </cell>
          <cell r="V715" t="str">
            <v>ADV</v>
          </cell>
          <cell r="W715" t="str">
            <v>FINANCEADV</v>
          </cell>
          <cell r="AB715" t="str">
            <v>ERR</v>
          </cell>
          <cell r="AC715" t="str">
            <v>ERR</v>
          </cell>
        </row>
        <row r="716">
          <cell r="A716" t="str">
            <v>FINANCE</v>
          </cell>
          <cell r="B716">
            <v>874100</v>
          </cell>
          <cell r="C716">
            <v>0</v>
          </cell>
          <cell r="D716" t="str">
            <v>GST</v>
          </cell>
          <cell r="E716" t="str">
            <v>FINANCEGST</v>
          </cell>
          <cell r="G716" t="str">
            <v>FINANCE</v>
          </cell>
          <cell r="H716">
            <v>890110</v>
          </cell>
          <cell r="I716">
            <v>0</v>
          </cell>
          <cell r="J716" t="str">
            <v>BUS</v>
          </cell>
          <cell r="K716" t="str">
            <v>FINANCEBUS</v>
          </cell>
          <cell r="O716">
            <v>10000</v>
          </cell>
          <cell r="Q716" t="str">
            <v>FINANCEIT</v>
          </cell>
          <cell r="S716" t="str">
            <v>FINANCE</v>
          </cell>
          <cell r="T716">
            <v>852100</v>
          </cell>
          <cell r="U716">
            <v>0</v>
          </cell>
          <cell r="V716" t="str">
            <v>ADV</v>
          </cell>
          <cell r="W716" t="str">
            <v>FINANCEADV</v>
          </cell>
          <cell r="AB716" t="str">
            <v>ERR</v>
          </cell>
          <cell r="AC716" t="str">
            <v>ERR</v>
          </cell>
        </row>
        <row r="717">
          <cell r="A717" t="str">
            <v>FINANCE</v>
          </cell>
          <cell r="B717">
            <v>874130</v>
          </cell>
          <cell r="C717">
            <v>70410.36</v>
          </cell>
          <cell r="D717" t="str">
            <v>GST</v>
          </cell>
          <cell r="E717" t="str">
            <v>FINANCEGST</v>
          </cell>
          <cell r="G717" t="str">
            <v>FINANCE</v>
          </cell>
          <cell r="H717">
            <v>893100</v>
          </cell>
          <cell r="I717">
            <v>417772</v>
          </cell>
          <cell r="J717" t="str">
            <v>RNN</v>
          </cell>
          <cell r="K717" t="str">
            <v>FINANCERNN</v>
          </cell>
          <cell r="O717">
            <v>0</v>
          </cell>
          <cell r="Q717" t="str">
            <v>FINANCEIT</v>
          </cell>
          <cell r="S717" t="str">
            <v>FINANCE</v>
          </cell>
          <cell r="T717">
            <v>852400</v>
          </cell>
          <cell r="U717">
            <v>0</v>
          </cell>
          <cell r="V717" t="str">
            <v>ADV</v>
          </cell>
          <cell r="W717" t="str">
            <v>FINANCEADV</v>
          </cell>
          <cell r="AB717" t="str">
            <v>ERR</v>
          </cell>
          <cell r="AC717" t="str">
            <v>ERR</v>
          </cell>
        </row>
        <row r="718">
          <cell r="A718" t="str">
            <v>FINANCE</v>
          </cell>
          <cell r="B718">
            <v>874220</v>
          </cell>
          <cell r="C718">
            <v>0</v>
          </cell>
          <cell r="D718" t="str">
            <v>OTH</v>
          </cell>
          <cell r="E718" t="str">
            <v>FINANCEOTH</v>
          </cell>
          <cell r="G718" t="str">
            <v>FINANCE</v>
          </cell>
          <cell r="H718">
            <v>896025</v>
          </cell>
          <cell r="I718">
            <v>0</v>
          </cell>
          <cell r="J718" t="str">
            <v>ICH</v>
          </cell>
          <cell r="K718" t="str">
            <v>FINANCEICH</v>
          </cell>
          <cell r="O718">
            <v>0</v>
          </cell>
          <cell r="Q718" t="str">
            <v>FINANCEIT</v>
          </cell>
          <cell r="S718" t="str">
            <v>FINANCE</v>
          </cell>
          <cell r="T718">
            <v>852500</v>
          </cell>
          <cell r="U718">
            <v>0</v>
          </cell>
          <cell r="V718" t="str">
            <v>ADV</v>
          </cell>
          <cell r="W718" t="str">
            <v>FINANCEADV</v>
          </cell>
          <cell r="AB718" t="str">
            <v>ERR</v>
          </cell>
          <cell r="AC718" t="str">
            <v>ERR</v>
          </cell>
        </row>
        <row r="719">
          <cell r="A719" t="str">
            <v>FINANCE</v>
          </cell>
          <cell r="B719">
            <v>876000</v>
          </cell>
          <cell r="C719">
            <v>834.5</v>
          </cell>
          <cell r="D719" t="str">
            <v>PRI</v>
          </cell>
          <cell r="E719" t="str">
            <v>FINANCEPRI</v>
          </cell>
          <cell r="G719" t="str">
            <v>FINANCE</v>
          </cell>
          <cell r="H719">
            <v>896026</v>
          </cell>
          <cell r="I719">
            <v>0</v>
          </cell>
          <cell r="J719" t="str">
            <v>ICH</v>
          </cell>
          <cell r="K719" t="str">
            <v>FINANCEICH</v>
          </cell>
          <cell r="O719">
            <v>0</v>
          </cell>
          <cell r="Q719" t="str">
            <v>FINANCEIT</v>
          </cell>
          <cell r="S719" t="str">
            <v>FINANCE</v>
          </cell>
          <cell r="T719">
            <v>853010</v>
          </cell>
          <cell r="U719">
            <v>0</v>
          </cell>
          <cell r="V719" t="str">
            <v>ADV</v>
          </cell>
          <cell r="W719" t="str">
            <v>FINANCEADV</v>
          </cell>
          <cell r="AB719" t="str">
            <v>ERR</v>
          </cell>
          <cell r="AC719" t="str">
            <v>ERR</v>
          </cell>
        </row>
        <row r="720">
          <cell r="A720" t="str">
            <v>FINANCE</v>
          </cell>
          <cell r="B720">
            <v>876080</v>
          </cell>
          <cell r="C720">
            <v>1314.72</v>
          </cell>
          <cell r="D720" t="str">
            <v>PRI</v>
          </cell>
          <cell r="E720" t="str">
            <v>FINANCEPRI</v>
          </cell>
          <cell r="G720" t="str">
            <v>FINANCE</v>
          </cell>
          <cell r="H720">
            <v>896400</v>
          </cell>
          <cell r="I720">
            <v>0</v>
          </cell>
          <cell r="J720" t="str">
            <v>NMC</v>
          </cell>
          <cell r="K720" t="str">
            <v>FINANCENMC</v>
          </cell>
          <cell r="O720">
            <v>0</v>
          </cell>
          <cell r="Q720" t="str">
            <v>FINANCEIT</v>
          </cell>
          <cell r="S720" t="str">
            <v>FINANCE</v>
          </cell>
          <cell r="T720">
            <v>854000</v>
          </cell>
          <cell r="U720">
            <v>0</v>
          </cell>
          <cell r="V720" t="str">
            <v>ADV</v>
          </cell>
          <cell r="W720" t="str">
            <v>FINANCEADV</v>
          </cell>
          <cell r="AB720" t="str">
            <v>ERR</v>
          </cell>
          <cell r="AC720" t="str">
            <v>ERR</v>
          </cell>
        </row>
        <row r="721">
          <cell r="A721" t="str">
            <v>FINANCE</v>
          </cell>
          <cell r="B721">
            <v>876500</v>
          </cell>
          <cell r="C721">
            <v>4011.73</v>
          </cell>
          <cell r="D721" t="str">
            <v>PRI</v>
          </cell>
          <cell r="E721" t="str">
            <v>FINANCEPRI</v>
          </cell>
          <cell r="G721" t="str">
            <v>FINANCE</v>
          </cell>
          <cell r="H721">
            <v>896600</v>
          </cell>
          <cell r="I721">
            <v>0</v>
          </cell>
          <cell r="J721" t="str">
            <v>NMC</v>
          </cell>
          <cell r="K721" t="str">
            <v>FINANCENMC</v>
          </cell>
          <cell r="O721">
            <v>1500</v>
          </cell>
          <cell r="Q721" t="str">
            <v>FINANCEIT</v>
          </cell>
          <cell r="S721" t="str">
            <v>FINANCE</v>
          </cell>
          <cell r="T721">
            <v>855005</v>
          </cell>
          <cell r="U721">
            <v>0</v>
          </cell>
          <cell r="V721" t="str">
            <v>ADV</v>
          </cell>
          <cell r="W721" t="str">
            <v>FINANCEADV</v>
          </cell>
          <cell r="AB721" t="str">
            <v>ERR</v>
          </cell>
          <cell r="AC721" t="str">
            <v>ERR</v>
          </cell>
        </row>
        <row r="722">
          <cell r="A722" t="str">
            <v>FINANCE</v>
          </cell>
          <cell r="B722">
            <v>877010</v>
          </cell>
          <cell r="C722">
            <v>316.73</v>
          </cell>
          <cell r="D722" t="str">
            <v>OTH</v>
          </cell>
          <cell r="E722" t="str">
            <v>FINANCEOTH</v>
          </cell>
          <cell r="G722" t="str">
            <v>FINANCE</v>
          </cell>
          <cell r="H722">
            <v>896710</v>
          </cell>
          <cell r="I722">
            <v>0</v>
          </cell>
          <cell r="J722" t="str">
            <v>NMC</v>
          </cell>
          <cell r="K722" t="str">
            <v>FINANCENMC</v>
          </cell>
          <cell r="O722">
            <v>2000</v>
          </cell>
          <cell r="Q722" t="str">
            <v>FINANCECOM</v>
          </cell>
          <cell r="S722" t="str">
            <v>FINANCE</v>
          </cell>
          <cell r="T722">
            <v>856010</v>
          </cell>
          <cell r="U722">
            <v>0</v>
          </cell>
          <cell r="V722" t="str">
            <v>ADV</v>
          </cell>
          <cell r="W722" t="str">
            <v>FINANCEADV</v>
          </cell>
          <cell r="AB722" t="str">
            <v>ERR</v>
          </cell>
          <cell r="AC722" t="str">
            <v>ERR</v>
          </cell>
        </row>
        <row r="723">
          <cell r="A723" t="str">
            <v>FINANCE</v>
          </cell>
          <cell r="B723">
            <v>877020</v>
          </cell>
          <cell r="C723">
            <v>0</v>
          </cell>
          <cell r="D723" t="str">
            <v>OTH</v>
          </cell>
          <cell r="E723" t="str">
            <v>FINANCEOTH</v>
          </cell>
          <cell r="G723" t="str">
            <v>FINANCE</v>
          </cell>
          <cell r="H723">
            <v>896800</v>
          </cell>
          <cell r="I723">
            <v>0</v>
          </cell>
          <cell r="J723" t="str">
            <v>ICH</v>
          </cell>
          <cell r="K723" t="str">
            <v>FINANCEICH</v>
          </cell>
          <cell r="O723">
            <v>24028</v>
          </cell>
          <cell r="Q723" t="str">
            <v>FINANCECOM</v>
          </cell>
          <cell r="S723" t="str">
            <v>FINANCE</v>
          </cell>
          <cell r="T723">
            <v>861090</v>
          </cell>
          <cell r="U723">
            <v>0</v>
          </cell>
          <cell r="V723" t="str">
            <v>IT</v>
          </cell>
          <cell r="W723" t="str">
            <v>FINANCEIT</v>
          </cell>
          <cell r="AB723" t="str">
            <v>ERR</v>
          </cell>
          <cell r="AC723" t="str">
            <v>ERR</v>
          </cell>
        </row>
        <row r="724">
          <cell r="A724" t="str">
            <v>FINANCE</v>
          </cell>
          <cell r="B724">
            <v>877200</v>
          </cell>
          <cell r="C724">
            <v>-118.54</v>
          </cell>
          <cell r="D724" t="str">
            <v>OTH</v>
          </cell>
          <cell r="E724" t="str">
            <v>FINANCEOTH</v>
          </cell>
          <cell r="G724" t="str">
            <v>FINANCE</v>
          </cell>
          <cell r="H724">
            <v>896850</v>
          </cell>
          <cell r="I724">
            <v>0</v>
          </cell>
          <cell r="J724" t="str">
            <v>ICH</v>
          </cell>
          <cell r="K724" t="str">
            <v>FINANCEICH</v>
          </cell>
          <cell r="O724">
            <v>0</v>
          </cell>
          <cell r="Q724" t="str">
            <v>FINANCENMC</v>
          </cell>
          <cell r="S724" t="str">
            <v>FINANCE</v>
          </cell>
          <cell r="T724">
            <v>862060</v>
          </cell>
          <cell r="U724">
            <v>78445</v>
          </cell>
          <cell r="V724" t="str">
            <v>IT</v>
          </cell>
          <cell r="W724" t="str">
            <v>FINANCEIT</v>
          </cell>
          <cell r="AB724" t="str">
            <v>ERR</v>
          </cell>
          <cell r="AC724" t="str">
            <v>ERR</v>
          </cell>
        </row>
        <row r="725">
          <cell r="A725" t="str">
            <v>FINANCE</v>
          </cell>
          <cell r="B725">
            <v>877230</v>
          </cell>
          <cell r="C725">
            <v>0</v>
          </cell>
          <cell r="D725" t="str">
            <v>OTH</v>
          </cell>
          <cell r="E725" t="str">
            <v>FINANCEOTH</v>
          </cell>
          <cell r="G725" t="str">
            <v>FINANCE</v>
          </cell>
          <cell r="H725">
            <v>897100</v>
          </cell>
          <cell r="I725">
            <v>0</v>
          </cell>
          <cell r="J725" t="str">
            <v>ICH</v>
          </cell>
          <cell r="K725" t="str">
            <v>FINANCEICH</v>
          </cell>
          <cell r="O725">
            <v>0</v>
          </cell>
          <cell r="Q725" t="str">
            <v>FINANCEICH</v>
          </cell>
          <cell r="S725" t="str">
            <v>FINANCE</v>
          </cell>
          <cell r="T725">
            <v>862070</v>
          </cell>
          <cell r="U725">
            <v>10000</v>
          </cell>
          <cell r="V725" t="str">
            <v>IT</v>
          </cell>
          <cell r="W725" t="str">
            <v>FINANCEIT</v>
          </cell>
          <cell r="AB725" t="str">
            <v>ERR</v>
          </cell>
          <cell r="AC725" t="str">
            <v>ERR</v>
          </cell>
        </row>
        <row r="726">
          <cell r="A726" t="str">
            <v>FINANCE</v>
          </cell>
          <cell r="B726">
            <v>877240</v>
          </cell>
          <cell r="C726">
            <v>0</v>
          </cell>
          <cell r="D726" t="str">
            <v>OTH</v>
          </cell>
          <cell r="E726" t="str">
            <v>FINANCEOTH</v>
          </cell>
          <cell r="G726" t="str">
            <v>FINANCE</v>
          </cell>
          <cell r="H726">
            <v>897130</v>
          </cell>
          <cell r="I726">
            <v>668</v>
          </cell>
          <cell r="J726" t="str">
            <v>ICH</v>
          </cell>
          <cell r="K726" t="str">
            <v>FINANCEICH</v>
          </cell>
          <cell r="O726">
            <v>10895</v>
          </cell>
          <cell r="Q726" t="str">
            <v>FINANCEIT</v>
          </cell>
          <cell r="S726" t="str">
            <v>FINANCE</v>
          </cell>
          <cell r="T726">
            <v>863450</v>
          </cell>
          <cell r="U726">
            <v>0</v>
          </cell>
          <cell r="V726" t="str">
            <v>IT</v>
          </cell>
          <cell r="W726" t="str">
            <v>FINANCEIT</v>
          </cell>
          <cell r="AB726" t="str">
            <v>ERR</v>
          </cell>
          <cell r="AC726" t="str">
            <v>ERR</v>
          </cell>
        </row>
        <row r="727">
          <cell r="A727" t="str">
            <v>FINANCE</v>
          </cell>
          <cell r="B727">
            <v>877260</v>
          </cell>
          <cell r="C727">
            <v>0</v>
          </cell>
          <cell r="D727" t="str">
            <v>OTH</v>
          </cell>
          <cell r="E727" t="str">
            <v>FINANCEOTH</v>
          </cell>
          <cell r="G727" t="str">
            <v>FINANCE</v>
          </cell>
          <cell r="H727">
            <v>897140</v>
          </cell>
          <cell r="I727">
            <v>0</v>
          </cell>
          <cell r="J727" t="str">
            <v>ICH</v>
          </cell>
          <cell r="K727" t="str">
            <v>FINANCEICH</v>
          </cell>
          <cell r="O727">
            <v>2000</v>
          </cell>
          <cell r="Q727" t="str">
            <v>FINANCEIT</v>
          </cell>
          <cell r="S727" t="str">
            <v>FINANCE</v>
          </cell>
          <cell r="T727">
            <v>863500</v>
          </cell>
          <cell r="U727">
            <v>0</v>
          </cell>
          <cell r="V727" t="str">
            <v>IT</v>
          </cell>
          <cell r="W727" t="str">
            <v>FINANCEIT</v>
          </cell>
          <cell r="AB727" t="str">
            <v>ERR</v>
          </cell>
          <cell r="AC727" t="str">
            <v>ERR</v>
          </cell>
        </row>
        <row r="728">
          <cell r="A728" t="str">
            <v>FINANCE</v>
          </cell>
          <cell r="B728">
            <v>877270</v>
          </cell>
          <cell r="C728">
            <v>0</v>
          </cell>
          <cell r="D728" t="str">
            <v>OTH</v>
          </cell>
          <cell r="E728" t="str">
            <v>FINANCEOTH</v>
          </cell>
          <cell r="G728" t="str">
            <v>FINANCE</v>
          </cell>
          <cell r="H728">
            <v>897210</v>
          </cell>
          <cell r="I728">
            <v>106106</v>
          </cell>
          <cell r="J728" t="str">
            <v>ICH</v>
          </cell>
          <cell r="K728" t="str">
            <v>FINANCEICH</v>
          </cell>
          <cell r="O728">
            <v>0</v>
          </cell>
          <cell r="Q728" t="str">
            <v>FINANCEIT</v>
          </cell>
          <cell r="S728" t="str">
            <v>FINANCE</v>
          </cell>
          <cell r="T728">
            <v>863660</v>
          </cell>
          <cell r="U728">
            <v>0</v>
          </cell>
          <cell r="V728" t="str">
            <v>IT</v>
          </cell>
          <cell r="W728" t="str">
            <v>FINANCEIT</v>
          </cell>
          <cell r="AB728" t="str">
            <v>ERR</v>
          </cell>
          <cell r="AC728" t="str">
            <v>ERR</v>
          </cell>
        </row>
        <row r="729">
          <cell r="A729" t="str">
            <v>FINANCE</v>
          </cell>
          <cell r="B729">
            <v>878012</v>
          </cell>
          <cell r="C729">
            <v>-25458.25</v>
          </cell>
          <cell r="D729" t="str">
            <v>ICH</v>
          </cell>
          <cell r="E729" t="str">
            <v>FINANCEICH</v>
          </cell>
          <cell r="G729" t="str">
            <v>FINANCE</v>
          </cell>
          <cell r="H729">
            <v>897230</v>
          </cell>
          <cell r="I729">
            <v>1332</v>
          </cell>
          <cell r="J729" t="str">
            <v>ICH</v>
          </cell>
          <cell r="K729" t="str">
            <v>FINANCEICH</v>
          </cell>
          <cell r="O729">
            <v>21100</v>
          </cell>
          <cell r="Q729" t="str">
            <v>FINANCECON</v>
          </cell>
          <cell r="S729" t="str">
            <v>FINANCE</v>
          </cell>
          <cell r="T729">
            <v>863700</v>
          </cell>
          <cell r="U729">
            <v>0</v>
          </cell>
          <cell r="V729" t="str">
            <v>IT</v>
          </cell>
          <cell r="W729" t="str">
            <v>FINANCEIT</v>
          </cell>
          <cell r="AB729" t="str">
            <v>ERR</v>
          </cell>
          <cell r="AC729" t="str">
            <v>ERR</v>
          </cell>
        </row>
        <row r="730">
          <cell r="A730" t="str">
            <v>FINANCE</v>
          </cell>
          <cell r="B730">
            <v>879120</v>
          </cell>
          <cell r="C730">
            <v>1408.18</v>
          </cell>
          <cell r="D730" t="str">
            <v>OTH</v>
          </cell>
          <cell r="E730" t="str">
            <v>FINANCEOTH</v>
          </cell>
          <cell r="G730" t="str">
            <v>FINANCE</v>
          </cell>
          <cell r="H730">
            <v>897240</v>
          </cell>
          <cell r="I730">
            <v>1500</v>
          </cell>
          <cell r="J730" t="str">
            <v>ICH</v>
          </cell>
          <cell r="K730" t="str">
            <v>FINANCEICH</v>
          </cell>
          <cell r="O730">
            <v>0</v>
          </cell>
          <cell r="Q730" t="str">
            <v>FINANCELEG</v>
          </cell>
          <cell r="S730" t="str">
            <v>FINANCE</v>
          </cell>
          <cell r="T730">
            <v>863710</v>
          </cell>
          <cell r="U730">
            <v>0</v>
          </cell>
          <cell r="V730" t="str">
            <v>IT</v>
          </cell>
          <cell r="W730" t="str">
            <v>FINANCEIT</v>
          </cell>
          <cell r="AB730" t="str">
            <v>ERR</v>
          </cell>
          <cell r="AC730" t="str">
            <v>ERR</v>
          </cell>
        </row>
        <row r="731">
          <cell r="A731" t="str">
            <v>FINANCE</v>
          </cell>
          <cell r="B731">
            <v>881016</v>
          </cell>
          <cell r="C731">
            <v>0</v>
          </cell>
          <cell r="D731" t="str">
            <v>BUS</v>
          </cell>
          <cell r="E731" t="str">
            <v>FINANCEBUS</v>
          </cell>
          <cell r="G731" t="str">
            <v>FINANCE</v>
          </cell>
          <cell r="H731">
            <v>897245</v>
          </cell>
          <cell r="I731">
            <v>384</v>
          </cell>
          <cell r="J731" t="str">
            <v>ICH</v>
          </cell>
          <cell r="K731" t="str">
            <v>FINANCEICH</v>
          </cell>
          <cell r="O731">
            <v>0</v>
          </cell>
          <cell r="Q731" t="str">
            <v>FINANCELEG</v>
          </cell>
          <cell r="S731" t="str">
            <v>FINANCE</v>
          </cell>
          <cell r="T731">
            <v>863900</v>
          </cell>
          <cell r="U731">
            <v>1500</v>
          </cell>
          <cell r="V731" t="str">
            <v>IT</v>
          </cell>
          <cell r="W731" t="str">
            <v>FINANCEIT</v>
          </cell>
          <cell r="AB731" t="str">
            <v>ERR</v>
          </cell>
          <cell r="AC731" t="str">
            <v>ERR</v>
          </cell>
        </row>
        <row r="732">
          <cell r="A732" t="str">
            <v>FINANCE</v>
          </cell>
          <cell r="B732">
            <v>881048</v>
          </cell>
          <cell r="C732">
            <v>0</v>
          </cell>
          <cell r="D732" t="str">
            <v>ICH</v>
          </cell>
          <cell r="E732" t="str">
            <v>FINANCEICH</v>
          </cell>
          <cell r="G732" t="str">
            <v>FINANCE</v>
          </cell>
          <cell r="H732">
            <v>897250</v>
          </cell>
          <cell r="I732">
            <v>62332</v>
          </cell>
          <cell r="J732" t="str">
            <v>ICH</v>
          </cell>
          <cell r="K732" t="str">
            <v>FINANCEICH</v>
          </cell>
          <cell r="O732">
            <v>15000</v>
          </cell>
          <cell r="Q732" t="str">
            <v>FINANCELEG</v>
          </cell>
          <cell r="S732" t="str">
            <v>FINANCE</v>
          </cell>
          <cell r="T732">
            <v>866110</v>
          </cell>
          <cell r="U732">
            <v>15500</v>
          </cell>
          <cell r="V732" t="str">
            <v>COM</v>
          </cell>
          <cell r="W732" t="str">
            <v>FINANCECOM</v>
          </cell>
          <cell r="AB732" t="str">
            <v>ERR</v>
          </cell>
          <cell r="AC732" t="str">
            <v>ERR</v>
          </cell>
        </row>
        <row r="733">
          <cell r="A733" t="str">
            <v>FINANCE</v>
          </cell>
          <cell r="B733">
            <v>881091</v>
          </cell>
          <cell r="C733">
            <v>0</v>
          </cell>
          <cell r="D733" t="str">
            <v>BUS</v>
          </cell>
          <cell r="E733" t="str">
            <v>FINANCEBUS</v>
          </cell>
          <cell r="G733" t="str">
            <v>FINANCE</v>
          </cell>
          <cell r="H733">
            <v>897260</v>
          </cell>
          <cell r="I733">
            <v>0</v>
          </cell>
          <cell r="J733" t="str">
            <v>ICH</v>
          </cell>
          <cell r="K733" t="str">
            <v>FINANCEICH</v>
          </cell>
          <cell r="O733">
            <v>265000</v>
          </cell>
          <cell r="Q733" t="str">
            <v>FINANCEAUD</v>
          </cell>
          <cell r="S733" t="str">
            <v>FINANCE</v>
          </cell>
          <cell r="T733">
            <v>866120</v>
          </cell>
          <cell r="U733">
            <v>15528</v>
          </cell>
          <cell r="V733" t="str">
            <v>COM</v>
          </cell>
          <cell r="W733" t="str">
            <v>FINANCECOM</v>
          </cell>
          <cell r="AB733" t="str">
            <v>ERR</v>
          </cell>
          <cell r="AC733" t="str">
            <v>ERR</v>
          </cell>
        </row>
        <row r="734">
          <cell r="A734" t="str">
            <v>FINANCE</v>
          </cell>
          <cell r="B734">
            <v>881092</v>
          </cell>
          <cell r="C734">
            <v>0</v>
          </cell>
          <cell r="D734" t="str">
            <v>BUS</v>
          </cell>
          <cell r="E734" t="str">
            <v>FINANCEBUS</v>
          </cell>
          <cell r="G734" t="str">
            <v>FINANCE</v>
          </cell>
          <cell r="H734">
            <v>897265</v>
          </cell>
          <cell r="I734">
            <v>1500</v>
          </cell>
          <cell r="J734" t="str">
            <v>ICH</v>
          </cell>
          <cell r="K734" t="str">
            <v>FINANCEICH</v>
          </cell>
          <cell r="O734">
            <v>0</v>
          </cell>
          <cell r="Q734" t="str">
            <v>FINANCEBUS</v>
          </cell>
          <cell r="S734" t="str">
            <v>FINANCE</v>
          </cell>
          <cell r="T734">
            <v>866420</v>
          </cell>
          <cell r="U734">
            <v>0</v>
          </cell>
          <cell r="V734" t="str">
            <v>NMC</v>
          </cell>
          <cell r="W734" t="str">
            <v>FINANCENMC</v>
          </cell>
          <cell r="AB734" t="str">
            <v>ERR</v>
          </cell>
          <cell r="AC734" t="str">
            <v>ERR</v>
          </cell>
        </row>
        <row r="735">
          <cell r="A735" t="str">
            <v>FINANCE</v>
          </cell>
          <cell r="B735">
            <v>881096</v>
          </cell>
          <cell r="C735">
            <v>0</v>
          </cell>
          <cell r="D735" t="str">
            <v>ICH</v>
          </cell>
          <cell r="E735" t="str">
            <v>FINANCEICH</v>
          </cell>
          <cell r="G735" t="str">
            <v>FINANCE</v>
          </cell>
          <cell r="H735">
            <v>897300</v>
          </cell>
          <cell r="I735">
            <v>7055</v>
          </cell>
          <cell r="J735" t="str">
            <v>RNN</v>
          </cell>
          <cell r="K735" t="str">
            <v>FINANCERNN</v>
          </cell>
          <cell r="O735">
            <v>4000</v>
          </cell>
          <cell r="Q735" t="str">
            <v>FINANCEOTH</v>
          </cell>
          <cell r="S735" t="str">
            <v>FINANCE</v>
          </cell>
          <cell r="T735">
            <v>866600</v>
          </cell>
          <cell r="U735">
            <v>0</v>
          </cell>
          <cell r="V735" t="str">
            <v>ICH</v>
          </cell>
          <cell r="W735" t="str">
            <v>FINANCEICH</v>
          </cell>
          <cell r="AB735" t="str">
            <v>ERR</v>
          </cell>
          <cell r="AC735" t="str">
            <v>ERR</v>
          </cell>
        </row>
        <row r="736">
          <cell r="A736" t="str">
            <v>FINANCE</v>
          </cell>
          <cell r="B736">
            <v>882030</v>
          </cell>
          <cell r="C736">
            <v>0</v>
          </cell>
          <cell r="D736" t="str">
            <v>BUS</v>
          </cell>
          <cell r="E736" t="str">
            <v>FINANCEBUS</v>
          </cell>
          <cell r="G736" t="str">
            <v>FINANCE</v>
          </cell>
          <cell r="H736">
            <v>897320</v>
          </cell>
          <cell r="I736">
            <v>0</v>
          </cell>
          <cell r="J736" t="str">
            <v>ICH</v>
          </cell>
          <cell r="K736" t="str">
            <v>FINANCEICH</v>
          </cell>
          <cell r="O736">
            <v>1000</v>
          </cell>
          <cell r="Q736" t="str">
            <v>FINANCEOTH</v>
          </cell>
          <cell r="S736" t="str">
            <v>FINANCE</v>
          </cell>
          <cell r="T736">
            <v>867060</v>
          </cell>
          <cell r="U736">
            <v>10895</v>
          </cell>
          <cell r="V736" t="str">
            <v>IT</v>
          </cell>
          <cell r="W736" t="str">
            <v>FINANCEIT</v>
          </cell>
          <cell r="AB736" t="str">
            <v>ERR</v>
          </cell>
          <cell r="AC736" t="str">
            <v>ERR</v>
          </cell>
        </row>
        <row r="737">
          <cell r="A737" t="str">
            <v>FINANCE</v>
          </cell>
          <cell r="B737">
            <v>883020</v>
          </cell>
          <cell r="C737">
            <v>0</v>
          </cell>
          <cell r="D737" t="str">
            <v>BUS</v>
          </cell>
          <cell r="E737" t="str">
            <v>FINANCEBUS</v>
          </cell>
          <cell r="G737" t="str">
            <v>FINANCE</v>
          </cell>
          <cell r="H737">
            <v>897420</v>
          </cell>
          <cell r="I737">
            <v>0</v>
          </cell>
          <cell r="J737" t="str">
            <v>ICH</v>
          </cell>
          <cell r="K737" t="str">
            <v>FINANCEICH</v>
          </cell>
          <cell r="O737">
            <v>0</v>
          </cell>
          <cell r="Q737" t="str">
            <v>FINANCEOTH</v>
          </cell>
          <cell r="S737" t="str">
            <v>FINANCE</v>
          </cell>
          <cell r="T737">
            <v>867870</v>
          </cell>
          <cell r="U737">
            <v>2000</v>
          </cell>
          <cell r="V737" t="str">
            <v>IT</v>
          </cell>
          <cell r="W737" t="str">
            <v>FINANCEIT</v>
          </cell>
          <cell r="AB737" t="str">
            <v>ERR</v>
          </cell>
          <cell r="AC737" t="str">
            <v>ERR</v>
          </cell>
        </row>
        <row r="738">
          <cell r="A738" t="str">
            <v>FINANCE</v>
          </cell>
          <cell r="B738">
            <v>889020</v>
          </cell>
          <cell r="C738">
            <v>0</v>
          </cell>
          <cell r="D738" t="str">
            <v>BUS</v>
          </cell>
          <cell r="E738" t="str">
            <v>FINANCEBUS</v>
          </cell>
          <cell r="G738" t="str">
            <v>FINANCE</v>
          </cell>
          <cell r="H738">
            <v>897424</v>
          </cell>
          <cell r="I738">
            <v>0</v>
          </cell>
          <cell r="J738" t="str">
            <v>ICH</v>
          </cell>
          <cell r="K738" t="str">
            <v>FINANCEICH</v>
          </cell>
          <cell r="O738">
            <v>31950</v>
          </cell>
          <cell r="Q738" t="str">
            <v>FINANCEOTH</v>
          </cell>
          <cell r="S738" t="str">
            <v>FINANCE</v>
          </cell>
          <cell r="T738">
            <v>868060</v>
          </cell>
          <cell r="U738">
            <v>0</v>
          </cell>
          <cell r="V738" t="str">
            <v>IT</v>
          </cell>
          <cell r="W738" t="str">
            <v>FINANCEIT</v>
          </cell>
          <cell r="AB738" t="str">
            <v>ERR</v>
          </cell>
          <cell r="AC738" t="str">
            <v>ERR</v>
          </cell>
        </row>
        <row r="739">
          <cell r="A739" t="str">
            <v>FINANCE</v>
          </cell>
          <cell r="B739">
            <v>889065</v>
          </cell>
          <cell r="C739">
            <v>0</v>
          </cell>
          <cell r="D739" t="str">
            <v>BUS</v>
          </cell>
          <cell r="E739" t="str">
            <v>FINANCEBUS</v>
          </cell>
          <cell r="G739" t="str">
            <v>FINANCE</v>
          </cell>
          <cell r="H739">
            <v>897460</v>
          </cell>
          <cell r="I739">
            <v>0</v>
          </cell>
          <cell r="J739" t="str">
            <v>ICH</v>
          </cell>
          <cell r="K739" t="str">
            <v>FINANCEICH</v>
          </cell>
          <cell r="O739">
            <v>2000</v>
          </cell>
          <cell r="Q739" t="str">
            <v>FINANCEOTH</v>
          </cell>
          <cell r="S739" t="str">
            <v>FINANCE</v>
          </cell>
          <cell r="T739">
            <v>868068</v>
          </cell>
          <cell r="U739">
            <v>0</v>
          </cell>
          <cell r="V739" t="str">
            <v>IT</v>
          </cell>
          <cell r="W739" t="str">
            <v>FINANCEIT</v>
          </cell>
          <cell r="AB739" t="str">
            <v>ERR</v>
          </cell>
          <cell r="AC739" t="str">
            <v>ERR</v>
          </cell>
        </row>
        <row r="740">
          <cell r="A740" t="str">
            <v>FINANCE</v>
          </cell>
          <cell r="B740">
            <v>889090</v>
          </cell>
          <cell r="C740">
            <v>0</v>
          </cell>
          <cell r="D740" t="str">
            <v>ICH</v>
          </cell>
          <cell r="E740" t="str">
            <v>FINANCEICH</v>
          </cell>
          <cell r="G740" t="str">
            <v>FINANCE</v>
          </cell>
          <cell r="H740">
            <v>897470</v>
          </cell>
          <cell r="I740">
            <v>0</v>
          </cell>
          <cell r="J740" t="str">
            <v>ICH</v>
          </cell>
          <cell r="K740" t="str">
            <v>FINANCEICH</v>
          </cell>
          <cell r="O740">
            <v>0</v>
          </cell>
          <cell r="Q740" t="str">
            <v>FINANCEOTH</v>
          </cell>
          <cell r="S740" t="str">
            <v>FINANCE</v>
          </cell>
          <cell r="T740">
            <v>871000</v>
          </cell>
          <cell r="U740">
            <v>25000</v>
          </cell>
          <cell r="V740" t="str">
            <v>CON</v>
          </cell>
          <cell r="W740" t="str">
            <v>FINANCECON</v>
          </cell>
          <cell r="AB740" t="str">
            <v>ERR</v>
          </cell>
          <cell r="AC740" t="str">
            <v>ERR</v>
          </cell>
        </row>
        <row r="741">
          <cell r="A741" t="str">
            <v>FINANCE</v>
          </cell>
          <cell r="B741">
            <v>890110</v>
          </cell>
          <cell r="C741">
            <v>0</v>
          </cell>
          <cell r="D741" t="str">
            <v>BUS</v>
          </cell>
          <cell r="E741" t="str">
            <v>FINANCEBUS</v>
          </cell>
          <cell r="G741" t="str">
            <v>FINANCE</v>
          </cell>
          <cell r="H741">
            <v>897500</v>
          </cell>
          <cell r="I741">
            <v>0</v>
          </cell>
          <cell r="J741" t="str">
            <v>BUS</v>
          </cell>
          <cell r="K741" t="str">
            <v>FINANCEBUS</v>
          </cell>
          <cell r="O741">
            <v>7500</v>
          </cell>
          <cell r="Q741" t="str">
            <v>FINANCEOTH</v>
          </cell>
          <cell r="S741" t="str">
            <v>FINANCE</v>
          </cell>
          <cell r="T741">
            <v>871800</v>
          </cell>
          <cell r="U741">
            <v>2000</v>
          </cell>
          <cell r="V741" t="str">
            <v>LEG</v>
          </cell>
          <cell r="W741" t="str">
            <v>FINANCELEG</v>
          </cell>
          <cell r="AB741" t="str">
            <v>ERR</v>
          </cell>
          <cell r="AC741" t="str">
            <v>ERR</v>
          </cell>
        </row>
        <row r="742">
          <cell r="A742" t="str">
            <v>FINANCE</v>
          </cell>
          <cell r="B742">
            <v>891500</v>
          </cell>
          <cell r="C742">
            <v>0</v>
          </cell>
          <cell r="D742" t="str">
            <v>ICH</v>
          </cell>
          <cell r="E742" t="str">
            <v>FINANCEICH</v>
          </cell>
          <cell r="G742" t="str">
            <v>FINANCE</v>
          </cell>
          <cell r="H742">
            <v>897630</v>
          </cell>
          <cell r="I742">
            <v>500</v>
          </cell>
          <cell r="J742" t="str">
            <v>ICH</v>
          </cell>
          <cell r="K742" t="str">
            <v>FINANCEICH</v>
          </cell>
          <cell r="O742">
            <v>4000</v>
          </cell>
          <cell r="Q742" t="str">
            <v>FINANCEENT</v>
          </cell>
          <cell r="S742" t="str">
            <v>FINANCE</v>
          </cell>
          <cell r="T742">
            <v>871820</v>
          </cell>
          <cell r="U742">
            <v>0</v>
          </cell>
          <cell r="V742" t="str">
            <v>LEG</v>
          </cell>
          <cell r="W742" t="str">
            <v>FINANCELEG</v>
          </cell>
          <cell r="AB742" t="str">
            <v>ERR</v>
          </cell>
          <cell r="AC742" t="str">
            <v>ERR</v>
          </cell>
        </row>
        <row r="743">
          <cell r="A743" t="str">
            <v>FINANCE</v>
          </cell>
          <cell r="B743">
            <v>894210</v>
          </cell>
          <cell r="C743">
            <v>0</v>
          </cell>
          <cell r="D743" t="str">
            <v>ICH</v>
          </cell>
          <cell r="E743" t="str">
            <v>FINANCEICH</v>
          </cell>
          <cell r="G743" t="str">
            <v>FINANCE</v>
          </cell>
          <cell r="H743">
            <v>897650</v>
          </cell>
          <cell r="I743">
            <v>1288</v>
          </cell>
          <cell r="J743" t="str">
            <v>ICH</v>
          </cell>
          <cell r="K743" t="str">
            <v>FINANCEICH</v>
          </cell>
          <cell r="O743">
            <v>10000</v>
          </cell>
          <cell r="Q743" t="str">
            <v>FINANCEINS</v>
          </cell>
          <cell r="S743" t="str">
            <v>FINANCE</v>
          </cell>
          <cell r="T743">
            <v>871840</v>
          </cell>
          <cell r="U743">
            <v>15000</v>
          </cell>
          <cell r="V743" t="str">
            <v>LEG</v>
          </cell>
          <cell r="W743" t="str">
            <v>FINANCELEG</v>
          </cell>
          <cell r="AB743" t="str">
            <v>ERR</v>
          </cell>
          <cell r="AC743" t="str">
            <v>ERR</v>
          </cell>
        </row>
        <row r="744">
          <cell r="A744" t="str">
            <v>FINANCE</v>
          </cell>
          <cell r="B744">
            <v>896003</v>
          </cell>
          <cell r="C744">
            <v>0</v>
          </cell>
          <cell r="D744" t="str">
            <v>ICH</v>
          </cell>
          <cell r="E744" t="str">
            <v>FINANCEICH</v>
          </cell>
          <cell r="G744" t="str">
            <v>FINANCE</v>
          </cell>
          <cell r="H744">
            <v>897655</v>
          </cell>
          <cell r="I744">
            <v>3740</v>
          </cell>
          <cell r="J744" t="str">
            <v>ICH</v>
          </cell>
          <cell r="K744" t="str">
            <v>FINANCEICH</v>
          </cell>
          <cell r="O744">
            <v>164744</v>
          </cell>
          <cell r="Q744" t="str">
            <v>FINANCEGST</v>
          </cell>
          <cell r="S744" t="str">
            <v>FINANCE</v>
          </cell>
          <cell r="T744">
            <v>871900</v>
          </cell>
          <cell r="U744">
            <v>265000</v>
          </cell>
          <cell r="V744" t="str">
            <v>AUD</v>
          </cell>
          <cell r="W744" t="str">
            <v>FINANCEAUD</v>
          </cell>
          <cell r="AB744" t="str">
            <v>ERR</v>
          </cell>
          <cell r="AC744" t="str">
            <v>ERR</v>
          </cell>
        </row>
        <row r="745">
          <cell r="A745" t="str">
            <v>FINANCE</v>
          </cell>
          <cell r="B745">
            <v>896200</v>
          </cell>
          <cell r="C745">
            <v>0</v>
          </cell>
          <cell r="D745" t="str">
            <v>NMC</v>
          </cell>
          <cell r="E745" t="str">
            <v>FINANCENMC</v>
          </cell>
          <cell r="G745" t="str">
            <v>FINANCE</v>
          </cell>
          <cell r="H745">
            <v>897661</v>
          </cell>
          <cell r="I745">
            <v>0</v>
          </cell>
          <cell r="J745" t="str">
            <v>ICH</v>
          </cell>
          <cell r="K745" t="str">
            <v>FINANCEICH</v>
          </cell>
          <cell r="O745">
            <v>2125</v>
          </cell>
          <cell r="Q745" t="str">
            <v>FINANCEGST</v>
          </cell>
          <cell r="S745" t="str">
            <v>FINANCE</v>
          </cell>
          <cell r="T745">
            <v>871920</v>
          </cell>
          <cell r="U745">
            <v>3000</v>
          </cell>
          <cell r="V745" t="str">
            <v>AUD</v>
          </cell>
          <cell r="W745" t="str">
            <v>FINANCEAUD</v>
          </cell>
          <cell r="AB745" t="str">
            <v>ERR</v>
          </cell>
          <cell r="AC745" t="str">
            <v>ERR</v>
          </cell>
        </row>
        <row r="746">
          <cell r="A746" t="str">
            <v>FINANCE</v>
          </cell>
          <cell r="B746">
            <v>896300</v>
          </cell>
          <cell r="C746">
            <v>0</v>
          </cell>
          <cell r="D746" t="str">
            <v>NMC</v>
          </cell>
          <cell r="E746" t="str">
            <v>FINANCENMC</v>
          </cell>
          <cell r="G746" t="str">
            <v>FINANCE</v>
          </cell>
          <cell r="H746">
            <v>897662</v>
          </cell>
          <cell r="I746">
            <v>0</v>
          </cell>
          <cell r="J746" t="str">
            <v>ICH</v>
          </cell>
          <cell r="K746" t="str">
            <v>FINANCEICH</v>
          </cell>
          <cell r="O746">
            <v>15000</v>
          </cell>
          <cell r="Q746" t="str">
            <v>FINANCERNT</v>
          </cell>
          <cell r="S746" t="str">
            <v>FINANCE</v>
          </cell>
          <cell r="T746">
            <v>872785</v>
          </cell>
          <cell r="U746">
            <v>0</v>
          </cell>
          <cell r="V746" t="str">
            <v>BUS</v>
          </cell>
          <cell r="W746" t="str">
            <v>FINANCEBUS</v>
          </cell>
          <cell r="AB746" t="str">
            <v>ERR</v>
          </cell>
          <cell r="AC746" t="str">
            <v>ERR</v>
          </cell>
        </row>
        <row r="747">
          <cell r="A747" t="str">
            <v>FINANCE</v>
          </cell>
          <cell r="B747">
            <v>896400</v>
          </cell>
          <cell r="C747">
            <v>0</v>
          </cell>
          <cell r="D747" t="str">
            <v>NMC</v>
          </cell>
          <cell r="E747" t="str">
            <v>FINANCENMC</v>
          </cell>
          <cell r="G747" t="str">
            <v>FINANCE</v>
          </cell>
          <cell r="H747">
            <v>897663</v>
          </cell>
          <cell r="I747">
            <v>1920</v>
          </cell>
          <cell r="J747" t="str">
            <v>ICH</v>
          </cell>
          <cell r="K747" t="str">
            <v>FINANCEICH</v>
          </cell>
          <cell r="O747">
            <v>7300</v>
          </cell>
          <cell r="Q747" t="str">
            <v>FINANCEPRI</v>
          </cell>
          <cell r="S747" t="str">
            <v>FINANCE</v>
          </cell>
          <cell r="T747">
            <v>873105</v>
          </cell>
          <cell r="U747">
            <v>4000</v>
          </cell>
          <cell r="V747" t="str">
            <v>OTH</v>
          </cell>
          <cell r="W747" t="str">
            <v>FINANCEOTH</v>
          </cell>
          <cell r="AB747" t="str">
            <v>ERR</v>
          </cell>
          <cell r="AC747" t="str">
            <v>ERR</v>
          </cell>
        </row>
        <row r="748">
          <cell r="A748" t="str">
            <v>FINANCE</v>
          </cell>
          <cell r="B748">
            <v>896600</v>
          </cell>
          <cell r="C748">
            <v>0</v>
          </cell>
          <cell r="D748" t="str">
            <v>NMC</v>
          </cell>
          <cell r="E748" t="str">
            <v>FINANCENMC</v>
          </cell>
          <cell r="G748" t="str">
            <v>FINANCE</v>
          </cell>
          <cell r="H748">
            <v>897664</v>
          </cell>
          <cell r="I748">
            <v>0</v>
          </cell>
          <cell r="J748" t="str">
            <v>ICH</v>
          </cell>
          <cell r="K748" t="str">
            <v>FINANCEICH</v>
          </cell>
          <cell r="O748">
            <v>0</v>
          </cell>
          <cell r="Q748" t="str">
            <v>FINANCEPRI</v>
          </cell>
          <cell r="S748" t="str">
            <v>FINANCE</v>
          </cell>
          <cell r="T748">
            <v>873110</v>
          </cell>
          <cell r="U748">
            <v>1000</v>
          </cell>
          <cell r="V748" t="str">
            <v>OTH</v>
          </cell>
          <cell r="W748" t="str">
            <v>FINANCEOTH</v>
          </cell>
          <cell r="AB748" t="str">
            <v>ERR</v>
          </cell>
          <cell r="AC748" t="str">
            <v>ERR</v>
          </cell>
        </row>
        <row r="749">
          <cell r="A749" t="str">
            <v>FINANCE</v>
          </cell>
          <cell r="B749">
            <v>896710</v>
          </cell>
          <cell r="C749">
            <v>0</v>
          </cell>
          <cell r="D749" t="str">
            <v>NMC</v>
          </cell>
          <cell r="E749" t="str">
            <v>FINANCENMC</v>
          </cell>
          <cell r="G749" t="str">
            <v>FINANCE</v>
          </cell>
          <cell r="H749">
            <v>897720</v>
          </cell>
          <cell r="I749">
            <v>0</v>
          </cell>
          <cell r="J749" t="str">
            <v>ICH</v>
          </cell>
          <cell r="K749" t="str">
            <v>FINANCEICH</v>
          </cell>
          <cell r="O749">
            <v>13400</v>
          </cell>
          <cell r="Q749" t="str">
            <v>FINANCEPRI</v>
          </cell>
          <cell r="S749" t="str">
            <v>FINANCE</v>
          </cell>
          <cell r="T749">
            <v>873204</v>
          </cell>
          <cell r="U749">
            <v>0</v>
          </cell>
          <cell r="V749" t="str">
            <v>OTH</v>
          </cell>
          <cell r="W749" t="str">
            <v>FINANCEOTH</v>
          </cell>
          <cell r="AB749" t="str">
            <v>ERR</v>
          </cell>
          <cell r="AC749" t="str">
            <v>ERR</v>
          </cell>
        </row>
        <row r="750">
          <cell r="A750" t="str">
            <v>FINANCE</v>
          </cell>
          <cell r="B750">
            <v>896800</v>
          </cell>
          <cell r="C750">
            <v>-0.03</v>
          </cell>
          <cell r="D750" t="str">
            <v>ICH</v>
          </cell>
          <cell r="E750" t="str">
            <v>FINANCEICH</v>
          </cell>
          <cell r="G750" t="str">
            <v>FINANCE</v>
          </cell>
          <cell r="H750">
            <v>897770</v>
          </cell>
          <cell r="I750">
            <v>0</v>
          </cell>
          <cell r="J750" t="str">
            <v>ICH</v>
          </cell>
          <cell r="K750" t="str">
            <v>FINANCEICH</v>
          </cell>
          <cell r="O750">
            <v>700</v>
          </cell>
          <cell r="Q750" t="str">
            <v>FINANCEOTH</v>
          </cell>
          <cell r="S750" t="str">
            <v>FINANCE</v>
          </cell>
          <cell r="T750">
            <v>873310</v>
          </cell>
          <cell r="U750">
            <v>0</v>
          </cell>
          <cell r="V750" t="str">
            <v>OTH</v>
          </cell>
          <cell r="W750" t="str">
            <v>FINANCEOTH</v>
          </cell>
          <cell r="AB750" t="str">
            <v>ERR</v>
          </cell>
          <cell r="AC750" t="str">
            <v>ERR</v>
          </cell>
        </row>
        <row r="751">
          <cell r="A751" t="str">
            <v>FINANCE</v>
          </cell>
          <cell r="B751">
            <v>896850</v>
          </cell>
          <cell r="C751">
            <v>6677.89</v>
          </cell>
          <cell r="D751" t="str">
            <v>ICH</v>
          </cell>
          <cell r="E751" t="str">
            <v>FINANCEICH</v>
          </cell>
          <cell r="G751" t="str">
            <v>FINANCE</v>
          </cell>
          <cell r="H751">
            <v>897900</v>
          </cell>
          <cell r="I751">
            <v>0</v>
          </cell>
          <cell r="J751" t="str">
            <v>ICH</v>
          </cell>
          <cell r="K751" t="str">
            <v>FINANCEICH</v>
          </cell>
          <cell r="O751">
            <v>0</v>
          </cell>
          <cell r="Q751" t="str">
            <v>FINANCEOTH</v>
          </cell>
          <cell r="S751" t="str">
            <v>FINANCE</v>
          </cell>
          <cell r="T751">
            <v>873320</v>
          </cell>
          <cell r="U751">
            <v>31950</v>
          </cell>
          <cell r="V751" t="str">
            <v>OTH</v>
          </cell>
          <cell r="W751" t="str">
            <v>FINANCEOTH</v>
          </cell>
          <cell r="AB751" t="str">
            <v>ERR</v>
          </cell>
          <cell r="AC751" t="str">
            <v>ERR</v>
          </cell>
        </row>
        <row r="752">
          <cell r="A752" t="str">
            <v>FINANCE</v>
          </cell>
          <cell r="B752">
            <v>896950</v>
          </cell>
          <cell r="C752">
            <v>0</v>
          </cell>
          <cell r="D752" t="str">
            <v>ICH</v>
          </cell>
          <cell r="E752" t="str">
            <v>FINANCEICH</v>
          </cell>
          <cell r="G752" t="str">
            <v>FUNDS MANAGEMENT</v>
          </cell>
          <cell r="H752">
            <v>800100</v>
          </cell>
          <cell r="I752">
            <v>944559</v>
          </cell>
          <cell r="J752" t="str">
            <v>SAL</v>
          </cell>
          <cell r="K752" t="str">
            <v>FUNDS MANAGEMENTSAL</v>
          </cell>
          <cell r="O752">
            <v>2300</v>
          </cell>
          <cell r="Q752" t="str">
            <v>FINANCEOTH</v>
          </cell>
          <cell r="S752" t="str">
            <v>FINANCE</v>
          </cell>
          <cell r="T752">
            <v>873380</v>
          </cell>
          <cell r="U752">
            <v>2000</v>
          </cell>
          <cell r="V752" t="str">
            <v>OTH</v>
          </cell>
          <cell r="W752" t="str">
            <v>FINANCEOTH</v>
          </cell>
          <cell r="AB752" t="str">
            <v>ERR</v>
          </cell>
          <cell r="AC752" t="str">
            <v>ERR</v>
          </cell>
        </row>
        <row r="753">
          <cell r="A753" t="str">
            <v>FINANCE</v>
          </cell>
          <cell r="B753">
            <v>897210</v>
          </cell>
          <cell r="C753">
            <v>-140414.35</v>
          </cell>
          <cell r="D753" t="str">
            <v>ICH</v>
          </cell>
          <cell r="E753" t="str">
            <v>FINANCEICH</v>
          </cell>
          <cell r="G753" t="str">
            <v>FUNDS MANAGEMENT</v>
          </cell>
          <cell r="H753">
            <v>800110</v>
          </cell>
          <cell r="I753">
            <v>3115</v>
          </cell>
          <cell r="J753" t="str">
            <v>SAL</v>
          </cell>
          <cell r="K753" t="str">
            <v>FUNDS MANAGEMENTSAL</v>
          </cell>
          <cell r="O753">
            <v>0</v>
          </cell>
          <cell r="Q753" t="str">
            <v>FINANCEOTH</v>
          </cell>
          <cell r="S753" t="str">
            <v>FINANCE</v>
          </cell>
          <cell r="T753">
            <v>873500</v>
          </cell>
          <cell r="U753">
            <v>500</v>
          </cell>
          <cell r="V753" t="str">
            <v>OTH</v>
          </cell>
          <cell r="W753" t="str">
            <v>FINANCEOTH</v>
          </cell>
          <cell r="AB753" t="str">
            <v>ERR</v>
          </cell>
          <cell r="AC753" t="str">
            <v>ERR</v>
          </cell>
        </row>
        <row r="754">
          <cell r="A754" t="str">
            <v>FINANCE</v>
          </cell>
          <cell r="B754">
            <v>897230</v>
          </cell>
          <cell r="C754">
            <v>-869.33</v>
          </cell>
          <cell r="D754" t="str">
            <v>ICH</v>
          </cell>
          <cell r="E754" t="str">
            <v>FINANCEICH</v>
          </cell>
          <cell r="G754" t="str">
            <v>FUNDS MANAGEMENT</v>
          </cell>
          <cell r="H754">
            <v>800120</v>
          </cell>
          <cell r="I754">
            <v>533274</v>
          </cell>
          <cell r="J754" t="str">
            <v>SAL</v>
          </cell>
          <cell r="K754" t="str">
            <v>FUNDS MANAGEMENTSAL</v>
          </cell>
          <cell r="O754">
            <v>0</v>
          </cell>
          <cell r="Q754" t="str">
            <v>FINANCEOTH</v>
          </cell>
          <cell r="S754" t="str">
            <v>FINANCE</v>
          </cell>
          <cell r="T754">
            <v>873550</v>
          </cell>
          <cell r="U754">
            <v>7500</v>
          </cell>
          <cell r="V754" t="str">
            <v>OTH</v>
          </cell>
          <cell r="W754" t="str">
            <v>FINANCEOTH</v>
          </cell>
          <cell r="AB754" t="str">
            <v>ERR</v>
          </cell>
          <cell r="AC754" t="str">
            <v>ERR</v>
          </cell>
        </row>
        <row r="755">
          <cell r="A755" t="str">
            <v>FINANCE</v>
          </cell>
          <cell r="B755">
            <v>897240</v>
          </cell>
          <cell r="C755">
            <v>1599.84</v>
          </cell>
          <cell r="D755" t="str">
            <v>ICH</v>
          </cell>
          <cell r="E755" t="str">
            <v>FINANCEICH</v>
          </cell>
          <cell r="G755" t="str">
            <v>FUNDS MANAGEMENT</v>
          </cell>
          <cell r="H755">
            <v>800122</v>
          </cell>
          <cell r="I755">
            <v>470</v>
          </cell>
          <cell r="J755" t="str">
            <v>SON</v>
          </cell>
          <cell r="K755" t="str">
            <v>FUNDS MANAGEMENTSON</v>
          </cell>
          <cell r="O755">
            <v>2000</v>
          </cell>
          <cell r="Q755" t="str">
            <v>FINANCEOTH</v>
          </cell>
          <cell r="S755" t="str">
            <v>FINANCE</v>
          </cell>
          <cell r="T755">
            <v>873600</v>
          </cell>
          <cell r="U755">
            <v>4000</v>
          </cell>
          <cell r="V755" t="str">
            <v>ENT</v>
          </cell>
          <cell r="W755" t="str">
            <v>FINANCEENT</v>
          </cell>
          <cell r="AB755" t="str">
            <v>ERR</v>
          </cell>
          <cell r="AC755" t="str">
            <v>ERR</v>
          </cell>
        </row>
        <row r="756">
          <cell r="A756" t="str">
            <v>FINANCE</v>
          </cell>
          <cell r="B756">
            <v>897245</v>
          </cell>
          <cell r="C756">
            <v>383.4</v>
          </cell>
          <cell r="D756" t="str">
            <v>ICH</v>
          </cell>
          <cell r="E756" t="str">
            <v>FINANCEICH</v>
          </cell>
          <cell r="G756" t="str">
            <v>FUNDS MANAGEMENT</v>
          </cell>
          <cell r="H756">
            <v>800124</v>
          </cell>
          <cell r="I756">
            <v>2074</v>
          </cell>
          <cell r="J756" t="str">
            <v>SAL</v>
          </cell>
          <cell r="K756" t="str">
            <v>FUNDS MANAGEMENTSAL</v>
          </cell>
          <cell r="O756">
            <v>0</v>
          </cell>
          <cell r="Q756" t="str">
            <v>FINANCEICH</v>
          </cell>
          <cell r="S756" t="str">
            <v>FINANCE</v>
          </cell>
          <cell r="T756">
            <v>873730</v>
          </cell>
          <cell r="U756">
            <v>500</v>
          </cell>
          <cell r="V756" t="str">
            <v>OTH</v>
          </cell>
          <cell r="W756" t="str">
            <v>FINANCEOTH</v>
          </cell>
          <cell r="AB756" t="str">
            <v>ERR</v>
          </cell>
          <cell r="AC756" t="str">
            <v>ERR</v>
          </cell>
        </row>
        <row r="757">
          <cell r="A757" t="str">
            <v>FINANCE</v>
          </cell>
          <cell r="B757">
            <v>897250</v>
          </cell>
          <cell r="C757">
            <v>86571.96</v>
          </cell>
          <cell r="D757" t="str">
            <v>ICH</v>
          </cell>
          <cell r="E757" t="str">
            <v>FINANCEICH</v>
          </cell>
          <cell r="G757" t="str">
            <v>FUNDS MANAGEMENT</v>
          </cell>
          <cell r="H757">
            <v>800126</v>
          </cell>
          <cell r="I757">
            <v>409</v>
          </cell>
          <cell r="J757" t="str">
            <v>SAL</v>
          </cell>
          <cell r="K757" t="str">
            <v>FUNDS MANAGEMENTSAL</v>
          </cell>
          <cell r="O757">
            <v>0</v>
          </cell>
          <cell r="Q757" t="str">
            <v>FINANCEBUS</v>
          </cell>
          <cell r="S757" t="str">
            <v>FINANCE</v>
          </cell>
          <cell r="T757">
            <v>874000</v>
          </cell>
          <cell r="U757">
            <v>15500</v>
          </cell>
          <cell r="V757" t="str">
            <v>INS</v>
          </cell>
          <cell r="W757" t="str">
            <v>FINANCEINS</v>
          </cell>
          <cell r="AB757" t="str">
            <v>ERR</v>
          </cell>
          <cell r="AC757" t="str">
            <v>ERR</v>
          </cell>
        </row>
        <row r="758">
          <cell r="A758" t="str">
            <v>FINANCE</v>
          </cell>
          <cell r="B758">
            <v>897260</v>
          </cell>
          <cell r="C758">
            <v>0</v>
          </cell>
          <cell r="D758" t="str">
            <v>ICH</v>
          </cell>
          <cell r="E758" t="str">
            <v>FINANCEICH</v>
          </cell>
          <cell r="G758" t="str">
            <v>FUNDS MANAGEMENT</v>
          </cell>
          <cell r="H758">
            <v>800150</v>
          </cell>
          <cell r="I758">
            <v>1732</v>
          </cell>
          <cell r="J758" t="str">
            <v>SAL</v>
          </cell>
          <cell r="K758" t="str">
            <v>FUNDS MANAGEMENTSAL</v>
          </cell>
          <cell r="O758">
            <v>0</v>
          </cell>
          <cell r="Q758" t="str">
            <v>FINANCEBUS</v>
          </cell>
          <cell r="S758" t="str">
            <v>FINANCE</v>
          </cell>
          <cell r="T758">
            <v>874100</v>
          </cell>
          <cell r="U758">
            <v>163544</v>
          </cell>
          <cell r="V758" t="str">
            <v>GST</v>
          </cell>
          <cell r="W758" t="str">
            <v>FINANCEGST</v>
          </cell>
          <cell r="AB758" t="str">
            <v>ERR</v>
          </cell>
          <cell r="AC758" t="str">
            <v>ERR</v>
          </cell>
        </row>
        <row r="759">
          <cell r="A759" t="str">
            <v>FINANCE</v>
          </cell>
          <cell r="B759">
            <v>897265</v>
          </cell>
          <cell r="C759">
            <v>921.44</v>
          </cell>
          <cell r="D759" t="str">
            <v>ICH</v>
          </cell>
          <cell r="E759" t="str">
            <v>FINANCEICH</v>
          </cell>
          <cell r="G759" t="str">
            <v>FUNDS MANAGEMENT</v>
          </cell>
          <cell r="H759">
            <v>800167</v>
          </cell>
          <cell r="I759">
            <v>81608</v>
          </cell>
          <cell r="J759" t="str">
            <v>SAL</v>
          </cell>
          <cell r="K759" t="str">
            <v>FUNDS MANAGEMENTSAL</v>
          </cell>
          <cell r="O759">
            <v>0</v>
          </cell>
          <cell r="Q759" t="str">
            <v>FINANCEBUS</v>
          </cell>
          <cell r="S759" t="str">
            <v>FINANCE</v>
          </cell>
          <cell r="T759">
            <v>874130</v>
          </cell>
          <cell r="U759">
            <v>0</v>
          </cell>
          <cell r="V759" t="str">
            <v>GST</v>
          </cell>
          <cell r="W759" t="str">
            <v>FINANCEGST</v>
          </cell>
          <cell r="AB759" t="str">
            <v>ERR</v>
          </cell>
          <cell r="AC759" t="str">
            <v>ERR</v>
          </cell>
        </row>
        <row r="760">
          <cell r="A760" t="str">
            <v>FINANCE</v>
          </cell>
          <cell r="B760">
            <v>897270</v>
          </cell>
          <cell r="C760">
            <v>-0.01</v>
          </cell>
          <cell r="D760" t="str">
            <v>ICH</v>
          </cell>
          <cell r="E760" t="str">
            <v>FINANCEICH</v>
          </cell>
          <cell r="G760" t="str">
            <v>FUNDS MANAGEMENT</v>
          </cell>
          <cell r="H760">
            <v>800191</v>
          </cell>
          <cell r="I760">
            <v>-5084</v>
          </cell>
          <cell r="J760" t="str">
            <v>SAL</v>
          </cell>
          <cell r="K760" t="str">
            <v>FUNDS MANAGEMENTSAL</v>
          </cell>
          <cell r="O760">
            <v>0</v>
          </cell>
          <cell r="Q760" t="str">
            <v>FINANCEBUS</v>
          </cell>
          <cell r="S760" t="str">
            <v>FINANCE</v>
          </cell>
          <cell r="T760">
            <v>875000</v>
          </cell>
          <cell r="U760">
            <v>15000</v>
          </cell>
          <cell r="V760" t="str">
            <v>RNT</v>
          </cell>
          <cell r="W760" t="str">
            <v>FINANCERNT</v>
          </cell>
          <cell r="AB760" t="str">
            <v>ERR</v>
          </cell>
          <cell r="AC760" t="str">
            <v>ERR</v>
          </cell>
        </row>
        <row r="761">
          <cell r="A761" t="str">
            <v>FINANCE</v>
          </cell>
          <cell r="B761">
            <v>897300</v>
          </cell>
          <cell r="C761">
            <v>220999</v>
          </cell>
          <cell r="D761" t="str">
            <v>RNN</v>
          </cell>
          <cell r="E761" t="str">
            <v>FINANCERNN</v>
          </cell>
          <cell r="G761" t="str">
            <v>FUNDS MANAGEMENT</v>
          </cell>
          <cell r="H761">
            <v>800240</v>
          </cell>
          <cell r="I761">
            <v>23000</v>
          </cell>
          <cell r="J761" t="str">
            <v>SAL</v>
          </cell>
          <cell r="K761" t="str">
            <v>FUNDS MANAGEMENTSAL</v>
          </cell>
          <cell r="O761">
            <v>0</v>
          </cell>
          <cell r="Q761" t="str">
            <v>FINANCEBUS</v>
          </cell>
          <cell r="S761" t="str">
            <v>FINANCE</v>
          </cell>
          <cell r="T761">
            <v>876000</v>
          </cell>
          <cell r="U761">
            <v>8300</v>
          </cell>
          <cell r="V761" t="str">
            <v>PRI</v>
          </cell>
          <cell r="W761" t="str">
            <v>FINANCEPRI</v>
          </cell>
          <cell r="AB761" t="str">
            <v>ERR</v>
          </cell>
          <cell r="AC761" t="str">
            <v>ERR</v>
          </cell>
        </row>
        <row r="762">
          <cell r="A762" t="str">
            <v>FINANCE</v>
          </cell>
          <cell r="B762">
            <v>897320</v>
          </cell>
          <cell r="C762">
            <v>5143.3900000000003</v>
          </cell>
          <cell r="D762" t="str">
            <v>ICH</v>
          </cell>
          <cell r="E762" t="str">
            <v>FINANCEICH</v>
          </cell>
          <cell r="G762" t="str">
            <v>FUNDS MANAGEMENT</v>
          </cell>
          <cell r="H762">
            <v>800510</v>
          </cell>
          <cell r="I762">
            <v>0</v>
          </cell>
          <cell r="J762" t="str">
            <v>SAL</v>
          </cell>
          <cell r="K762" t="str">
            <v>FUNDS MANAGEMENTSAL</v>
          </cell>
          <cell r="O762">
            <v>0</v>
          </cell>
          <cell r="Q762" t="str">
            <v>FINANCEBUS</v>
          </cell>
          <cell r="S762" t="str">
            <v>FINANCE</v>
          </cell>
          <cell r="T762">
            <v>876080</v>
          </cell>
          <cell r="U762">
            <v>8150</v>
          </cell>
          <cell r="V762" t="str">
            <v>PRI</v>
          </cell>
          <cell r="W762" t="str">
            <v>FINANCEPRI</v>
          </cell>
          <cell r="AB762" t="str">
            <v>ERR</v>
          </cell>
          <cell r="AC762" t="str">
            <v>ERR</v>
          </cell>
        </row>
        <row r="763">
          <cell r="A763" t="str">
            <v>FINANCE</v>
          </cell>
          <cell r="B763">
            <v>897460</v>
          </cell>
          <cell r="C763">
            <v>0</v>
          </cell>
          <cell r="D763" t="str">
            <v>ICH</v>
          </cell>
          <cell r="E763" t="str">
            <v>FINANCEICH</v>
          </cell>
          <cell r="G763" t="str">
            <v>FUNDS MANAGEMENT</v>
          </cell>
          <cell r="H763">
            <v>800640</v>
          </cell>
          <cell r="I763">
            <v>10000</v>
          </cell>
          <cell r="J763" t="str">
            <v>SAL</v>
          </cell>
          <cell r="K763" t="str">
            <v>FUNDS MANAGEMENTSAL</v>
          </cell>
          <cell r="O763">
            <v>1253321</v>
          </cell>
          <cell r="Q763" t="str">
            <v>FINANCERNN</v>
          </cell>
          <cell r="S763" t="str">
            <v>FINANCE</v>
          </cell>
          <cell r="T763">
            <v>876500</v>
          </cell>
          <cell r="U763">
            <v>12700</v>
          </cell>
          <cell r="V763" t="str">
            <v>PRI</v>
          </cell>
          <cell r="W763" t="str">
            <v>FINANCEPRI</v>
          </cell>
          <cell r="AB763" t="str">
            <v>ERR</v>
          </cell>
          <cell r="AC763" t="str">
            <v>ERR</v>
          </cell>
        </row>
        <row r="764">
          <cell r="A764" t="str">
            <v>FINANCE</v>
          </cell>
          <cell r="B764">
            <v>897470</v>
          </cell>
          <cell r="C764">
            <v>0</v>
          </cell>
          <cell r="D764" t="str">
            <v>ICH</v>
          </cell>
          <cell r="E764" t="str">
            <v>FINANCEICH</v>
          </cell>
          <cell r="G764" t="str">
            <v>FUNDS MANAGEMENT</v>
          </cell>
          <cell r="H764">
            <v>800660</v>
          </cell>
          <cell r="I764">
            <v>0</v>
          </cell>
          <cell r="J764" t="str">
            <v>SON</v>
          </cell>
          <cell r="K764" t="str">
            <v>FUNDS MANAGEMENTSON</v>
          </cell>
          <cell r="O764">
            <v>0</v>
          </cell>
          <cell r="Q764" t="str">
            <v>FINANCEICH</v>
          </cell>
          <cell r="S764" t="str">
            <v>FINANCE</v>
          </cell>
          <cell r="T764">
            <v>877010</v>
          </cell>
          <cell r="U764">
            <v>700</v>
          </cell>
          <cell r="V764" t="str">
            <v>OTH</v>
          </cell>
          <cell r="W764" t="str">
            <v>FINANCEOTH</v>
          </cell>
          <cell r="AB764" t="str">
            <v>ERR</v>
          </cell>
          <cell r="AC764" t="str">
            <v>ERR</v>
          </cell>
        </row>
        <row r="765">
          <cell r="A765" t="str">
            <v>FINANCE</v>
          </cell>
          <cell r="B765">
            <v>897500</v>
          </cell>
          <cell r="C765">
            <v>0</v>
          </cell>
          <cell r="D765" t="str">
            <v>BUS</v>
          </cell>
          <cell r="E765" t="str">
            <v>FINANCEBUS</v>
          </cell>
          <cell r="G765" t="str">
            <v>FUNDS MANAGEMENT</v>
          </cell>
          <cell r="H765">
            <v>801191</v>
          </cell>
          <cell r="I765">
            <v>0</v>
          </cell>
          <cell r="J765" t="str">
            <v>SAL</v>
          </cell>
          <cell r="K765" t="str">
            <v>FUNDS MANAGEMENTSAL</v>
          </cell>
          <cell r="O765">
            <v>0</v>
          </cell>
          <cell r="Q765" t="str">
            <v>FINANCEICH</v>
          </cell>
          <cell r="S765" t="str">
            <v>FINANCE</v>
          </cell>
          <cell r="T765">
            <v>877020</v>
          </cell>
          <cell r="U765">
            <v>0</v>
          </cell>
          <cell r="V765" t="str">
            <v>OTH</v>
          </cell>
          <cell r="W765" t="str">
            <v>FINANCEOTH</v>
          </cell>
          <cell r="AB765" t="str">
            <v>ERR</v>
          </cell>
          <cell r="AC765" t="str">
            <v>ERR</v>
          </cell>
        </row>
        <row r="766">
          <cell r="A766" t="str">
            <v>FINANCE</v>
          </cell>
          <cell r="B766">
            <v>897630</v>
          </cell>
          <cell r="C766">
            <v>6821.48</v>
          </cell>
          <cell r="D766" t="str">
            <v>ICH</v>
          </cell>
          <cell r="E766" t="str">
            <v>FINANCEICH</v>
          </cell>
          <cell r="G766" t="str">
            <v>FUNDS MANAGEMENT</v>
          </cell>
          <cell r="H766">
            <v>801205</v>
          </cell>
          <cell r="I766">
            <v>26950</v>
          </cell>
          <cell r="J766" t="str">
            <v>SAL</v>
          </cell>
          <cell r="K766" t="str">
            <v>FUNDS MANAGEMENTSAL</v>
          </cell>
          <cell r="O766">
            <v>0</v>
          </cell>
          <cell r="Q766" t="str">
            <v>FINANCEICH</v>
          </cell>
          <cell r="S766" t="str">
            <v>FINANCE</v>
          </cell>
          <cell r="T766">
            <v>877200</v>
          </cell>
          <cell r="U766">
            <v>2300</v>
          </cell>
          <cell r="V766" t="str">
            <v>OTH</v>
          </cell>
          <cell r="W766" t="str">
            <v>FINANCEOTH</v>
          </cell>
          <cell r="AB766" t="str">
            <v>ERR</v>
          </cell>
          <cell r="AC766" t="str">
            <v>ERR</v>
          </cell>
        </row>
        <row r="767">
          <cell r="A767" t="str">
            <v>FINANCE</v>
          </cell>
          <cell r="B767">
            <v>897650</v>
          </cell>
          <cell r="C767">
            <v>2496</v>
          </cell>
          <cell r="D767" t="str">
            <v>ICH</v>
          </cell>
          <cell r="E767" t="str">
            <v>FINANCEICH</v>
          </cell>
          <cell r="G767" t="str">
            <v>FUNDS MANAGEMENT</v>
          </cell>
          <cell r="H767">
            <v>801215</v>
          </cell>
          <cell r="I767">
            <v>126</v>
          </cell>
          <cell r="J767" t="str">
            <v>SAL</v>
          </cell>
          <cell r="K767" t="str">
            <v>FUNDS MANAGEMENTSAL</v>
          </cell>
          <cell r="O767">
            <v>0</v>
          </cell>
          <cell r="Q767" t="str">
            <v>FINANCEICH</v>
          </cell>
          <cell r="S767" t="str">
            <v>FINANCE</v>
          </cell>
          <cell r="T767">
            <v>877230</v>
          </cell>
          <cell r="U767">
            <v>0</v>
          </cell>
          <cell r="V767" t="str">
            <v>OTH</v>
          </cell>
          <cell r="W767" t="str">
            <v>FINANCEOTH</v>
          </cell>
          <cell r="AB767" t="str">
            <v>ERR</v>
          </cell>
          <cell r="AC767" t="str">
            <v>ERR</v>
          </cell>
        </row>
        <row r="768">
          <cell r="A768" t="str">
            <v>FINANCE</v>
          </cell>
          <cell r="B768">
            <v>897655</v>
          </cell>
          <cell r="C768">
            <v>3740</v>
          </cell>
          <cell r="D768" t="str">
            <v>ICH</v>
          </cell>
          <cell r="E768" t="str">
            <v>FINANCEICH</v>
          </cell>
          <cell r="G768" t="str">
            <v>FUNDS MANAGEMENT</v>
          </cell>
          <cell r="H768">
            <v>802200</v>
          </cell>
          <cell r="I768">
            <v>3330</v>
          </cell>
          <cell r="J768" t="str">
            <v>SON</v>
          </cell>
          <cell r="K768" t="str">
            <v>FUNDS MANAGEMENTSON</v>
          </cell>
          <cell r="O768">
            <v>0</v>
          </cell>
          <cell r="Q768" t="str">
            <v>FINANCENMC</v>
          </cell>
          <cell r="S768" t="str">
            <v>FINANCE</v>
          </cell>
          <cell r="T768">
            <v>877270</v>
          </cell>
          <cell r="U768">
            <v>0</v>
          </cell>
          <cell r="V768" t="str">
            <v>OTH</v>
          </cell>
          <cell r="W768" t="str">
            <v>FINANCEOTH</v>
          </cell>
          <cell r="AB768" t="str">
            <v>ERR</v>
          </cell>
          <cell r="AC768" t="str">
            <v>ERR</v>
          </cell>
        </row>
        <row r="769">
          <cell r="A769" t="str">
            <v>FINANCE</v>
          </cell>
          <cell r="B769">
            <v>897663</v>
          </cell>
          <cell r="C769">
            <v>1920</v>
          </cell>
          <cell r="D769" t="str">
            <v>ICH</v>
          </cell>
          <cell r="E769" t="str">
            <v>FINANCEICH</v>
          </cell>
          <cell r="G769" t="str">
            <v>FUNDS MANAGEMENT</v>
          </cell>
          <cell r="H769">
            <v>802231</v>
          </cell>
          <cell r="I769">
            <v>0</v>
          </cell>
          <cell r="J769" t="str">
            <v>SON</v>
          </cell>
          <cell r="K769" t="str">
            <v>FUNDS MANAGEMENTSON</v>
          </cell>
          <cell r="O769">
            <v>0</v>
          </cell>
          <cell r="Q769" t="str">
            <v>FINANCENMC</v>
          </cell>
          <cell r="S769" t="str">
            <v>FINANCE</v>
          </cell>
          <cell r="T769">
            <v>879120</v>
          </cell>
          <cell r="U769">
            <v>2000</v>
          </cell>
          <cell r="V769" t="str">
            <v>OTH</v>
          </cell>
          <cell r="W769" t="str">
            <v>FINANCEOTH</v>
          </cell>
          <cell r="AB769" t="str">
            <v>ERR</v>
          </cell>
          <cell r="AC769" t="str">
            <v>ERR</v>
          </cell>
        </row>
        <row r="770">
          <cell r="A770" t="str">
            <v>FINANCE</v>
          </cell>
          <cell r="B770">
            <v>897720</v>
          </cell>
          <cell r="C770">
            <v>33333.339999999997</v>
          </cell>
          <cell r="D770" t="str">
            <v>ICH</v>
          </cell>
          <cell r="E770" t="str">
            <v>FINANCEICH</v>
          </cell>
          <cell r="G770" t="str">
            <v>FUNDS MANAGEMENT</v>
          </cell>
          <cell r="H770">
            <v>802240</v>
          </cell>
          <cell r="I770">
            <v>2272</v>
          </cell>
          <cell r="J770" t="str">
            <v>SON</v>
          </cell>
          <cell r="K770" t="str">
            <v>FUNDS MANAGEMENTSON</v>
          </cell>
          <cell r="O770">
            <v>0</v>
          </cell>
          <cell r="Q770" t="str">
            <v>FINANCENMC</v>
          </cell>
          <cell r="S770" t="str">
            <v>FINANCE</v>
          </cell>
          <cell r="T770">
            <v>881048</v>
          </cell>
          <cell r="U770">
            <v>0</v>
          </cell>
          <cell r="V770" t="str">
            <v>ICH</v>
          </cell>
          <cell r="W770" t="str">
            <v>FINANCEICH</v>
          </cell>
          <cell r="AB770" t="str">
            <v>ERR</v>
          </cell>
          <cell r="AC770" t="str">
            <v>ERR</v>
          </cell>
        </row>
        <row r="771">
          <cell r="A771" t="str">
            <v>FINANCE</v>
          </cell>
          <cell r="B771">
            <v>897770</v>
          </cell>
          <cell r="C771">
            <v>33333.339999999997</v>
          </cell>
          <cell r="D771" t="str">
            <v>ICH</v>
          </cell>
          <cell r="E771" t="str">
            <v>FINANCEICH</v>
          </cell>
          <cell r="G771" t="str">
            <v>FUNDS MANAGEMENT</v>
          </cell>
          <cell r="H771">
            <v>802300</v>
          </cell>
          <cell r="I771">
            <v>10325</v>
          </cell>
          <cell r="J771" t="str">
            <v>SON</v>
          </cell>
          <cell r="K771" t="str">
            <v>FUNDS MANAGEMENTSON</v>
          </cell>
          <cell r="O771">
            <v>0</v>
          </cell>
          <cell r="Q771" t="str">
            <v>FINANCEICH</v>
          </cell>
          <cell r="S771" t="str">
            <v>FINANCE</v>
          </cell>
          <cell r="T771">
            <v>881091</v>
          </cell>
          <cell r="U771">
            <v>0</v>
          </cell>
          <cell r="V771" t="str">
            <v>BUS</v>
          </cell>
          <cell r="W771" t="str">
            <v>FINANCEBUS</v>
          </cell>
          <cell r="AB771" t="str">
            <v>ERR</v>
          </cell>
          <cell r="AC771" t="str">
            <v>ERR</v>
          </cell>
        </row>
        <row r="772">
          <cell r="A772" t="str">
            <v>FINANCE</v>
          </cell>
          <cell r="B772">
            <v>897900</v>
          </cell>
          <cell r="C772">
            <v>0</v>
          </cell>
          <cell r="D772" t="str">
            <v>ICH</v>
          </cell>
          <cell r="E772" t="str">
            <v>FINANCEICH</v>
          </cell>
          <cell r="G772" t="str">
            <v>FUNDS MANAGEMENT</v>
          </cell>
          <cell r="H772">
            <v>803300</v>
          </cell>
          <cell r="I772">
            <v>0</v>
          </cell>
          <cell r="J772" t="str">
            <v>SON</v>
          </cell>
          <cell r="K772" t="str">
            <v>FUNDS MANAGEMENTSON</v>
          </cell>
          <cell r="O772">
            <v>0</v>
          </cell>
          <cell r="Q772" t="str">
            <v>FINANCEICH</v>
          </cell>
          <cell r="S772" t="str">
            <v>FINANCE</v>
          </cell>
          <cell r="T772">
            <v>881092</v>
          </cell>
          <cell r="U772">
            <v>0</v>
          </cell>
          <cell r="V772" t="str">
            <v>BUS</v>
          </cell>
          <cell r="W772" t="str">
            <v>FINANCEBUS</v>
          </cell>
          <cell r="AB772" t="str">
            <v>ERR</v>
          </cell>
          <cell r="AC772" t="str">
            <v>ERR</v>
          </cell>
        </row>
        <row r="773">
          <cell r="A773" t="str">
            <v>FUNDS MANAGEMENT</v>
          </cell>
          <cell r="B773">
            <v>800100</v>
          </cell>
          <cell r="C773">
            <v>310277.28000000003</v>
          </cell>
          <cell r="D773" t="str">
            <v>SAL</v>
          </cell>
          <cell r="E773" t="str">
            <v>FUNDS MANAGEMENTSAL</v>
          </cell>
          <cell r="G773" t="str">
            <v>FUNDS MANAGEMENT</v>
          </cell>
          <cell r="H773">
            <v>804130</v>
          </cell>
          <cell r="I773">
            <v>6600</v>
          </cell>
          <cell r="J773" t="str">
            <v>SAL</v>
          </cell>
          <cell r="K773" t="str">
            <v>FUNDS MANAGEMENTSAL</v>
          </cell>
          <cell r="O773">
            <v>0</v>
          </cell>
          <cell r="Q773" t="str">
            <v>FINANCEICH</v>
          </cell>
          <cell r="S773" t="str">
            <v>FINANCE</v>
          </cell>
          <cell r="T773">
            <v>883020</v>
          </cell>
          <cell r="U773">
            <v>0</v>
          </cell>
          <cell r="V773" t="str">
            <v>BUS</v>
          </cell>
          <cell r="W773" t="str">
            <v>FINANCEBUS</v>
          </cell>
          <cell r="AB773" t="str">
            <v>ERR</v>
          </cell>
          <cell r="AC773" t="str">
            <v>ERR</v>
          </cell>
        </row>
        <row r="774">
          <cell r="A774" t="str">
            <v>FUNDS MANAGEMENT</v>
          </cell>
          <cell r="B774">
            <v>800110</v>
          </cell>
          <cell r="C774">
            <v>14175.62</v>
          </cell>
          <cell r="D774" t="str">
            <v>SAL</v>
          </cell>
          <cell r="E774" t="str">
            <v>FUNDS MANAGEMENTSAL</v>
          </cell>
          <cell r="G774" t="str">
            <v>FUNDS MANAGEMENT</v>
          </cell>
          <cell r="H774">
            <v>805100</v>
          </cell>
          <cell r="I774">
            <v>16560</v>
          </cell>
          <cell r="J774" t="str">
            <v>TRN</v>
          </cell>
          <cell r="K774" t="str">
            <v>FUNDS MANAGEMENTTRN</v>
          </cell>
          <cell r="O774">
            <v>2000</v>
          </cell>
          <cell r="Q774" t="str">
            <v>FINANCEICH</v>
          </cell>
          <cell r="S774" t="str">
            <v>FINANCE</v>
          </cell>
          <cell r="T774">
            <v>887000</v>
          </cell>
          <cell r="U774">
            <v>0</v>
          </cell>
          <cell r="V774" t="str">
            <v>BUS</v>
          </cell>
          <cell r="W774" t="str">
            <v>FINANCEBUS</v>
          </cell>
          <cell r="AB774" t="str">
            <v>ERR</v>
          </cell>
          <cell r="AC774" t="str">
            <v>ERR</v>
          </cell>
        </row>
        <row r="775">
          <cell r="A775" t="str">
            <v>FUNDS MANAGEMENT</v>
          </cell>
          <cell r="B775">
            <v>800120</v>
          </cell>
          <cell r="C775">
            <v>456420.33</v>
          </cell>
          <cell r="D775" t="str">
            <v>SAL</v>
          </cell>
          <cell r="E775" t="str">
            <v>FUNDS MANAGEMENTSAL</v>
          </cell>
          <cell r="G775" t="str">
            <v>FUNDS MANAGEMENT</v>
          </cell>
          <cell r="H775">
            <v>805110</v>
          </cell>
          <cell r="I775">
            <v>2000</v>
          </cell>
          <cell r="J775" t="str">
            <v>TRN</v>
          </cell>
          <cell r="K775" t="str">
            <v>FUNDS MANAGEMENTTRN</v>
          </cell>
          <cell r="O775">
            <v>0</v>
          </cell>
          <cell r="Q775" t="str">
            <v>FINANCEICH</v>
          </cell>
          <cell r="S775" t="str">
            <v>FINANCE</v>
          </cell>
          <cell r="T775">
            <v>889020</v>
          </cell>
          <cell r="U775">
            <v>0</v>
          </cell>
          <cell r="V775" t="str">
            <v>BUS</v>
          </cell>
          <cell r="W775" t="str">
            <v>FINANCEBUS</v>
          </cell>
          <cell r="AB775" t="str">
            <v>ERR</v>
          </cell>
          <cell r="AC775" t="str">
            <v>ERR</v>
          </cell>
        </row>
        <row r="776">
          <cell r="A776" t="str">
            <v>FUNDS MANAGEMENT</v>
          </cell>
          <cell r="B776">
            <v>800122</v>
          </cell>
          <cell r="C776">
            <v>0</v>
          </cell>
          <cell r="D776" t="str">
            <v>SON</v>
          </cell>
          <cell r="E776" t="str">
            <v>FUNDS MANAGEMENTSON</v>
          </cell>
          <cell r="G776" t="str">
            <v>FUNDS MANAGEMENT</v>
          </cell>
          <cell r="H776">
            <v>805200</v>
          </cell>
          <cell r="I776">
            <v>1000</v>
          </cell>
          <cell r="J776" t="str">
            <v>TRN</v>
          </cell>
          <cell r="K776" t="str">
            <v>FUNDS MANAGEMENTTRN</v>
          </cell>
          <cell r="O776">
            <v>318317</v>
          </cell>
          <cell r="Q776" t="str">
            <v>FINANCEICH</v>
          </cell>
          <cell r="S776" t="str">
            <v>FINANCE</v>
          </cell>
          <cell r="T776">
            <v>889065</v>
          </cell>
          <cell r="U776">
            <v>0</v>
          </cell>
          <cell r="V776" t="str">
            <v>BUS</v>
          </cell>
          <cell r="W776" t="str">
            <v>FINANCEBUS</v>
          </cell>
          <cell r="AB776" t="str">
            <v>ERR</v>
          </cell>
          <cell r="AC776" t="str">
            <v>ERR</v>
          </cell>
        </row>
        <row r="777">
          <cell r="A777" t="str">
            <v>FUNDS MANAGEMENT</v>
          </cell>
          <cell r="B777">
            <v>800150</v>
          </cell>
          <cell r="C777">
            <v>5396.53</v>
          </cell>
          <cell r="D777" t="str">
            <v>SAL</v>
          </cell>
          <cell r="E777" t="str">
            <v>FUNDS MANAGEMENTSAL</v>
          </cell>
          <cell r="G777" t="str">
            <v>FUNDS MANAGEMENT</v>
          </cell>
          <cell r="H777">
            <v>805210</v>
          </cell>
          <cell r="I777">
            <v>20500</v>
          </cell>
          <cell r="J777" t="str">
            <v>TRN</v>
          </cell>
          <cell r="K777" t="str">
            <v>FUNDS MANAGEMENTTRN</v>
          </cell>
          <cell r="O777">
            <v>4000</v>
          </cell>
          <cell r="Q777" t="str">
            <v>FINANCEICH</v>
          </cell>
          <cell r="S777" t="str">
            <v>FINANCE</v>
          </cell>
          <cell r="T777">
            <v>890110</v>
          </cell>
          <cell r="U777">
            <v>0</v>
          </cell>
          <cell r="V777" t="str">
            <v>BUS</v>
          </cell>
          <cell r="W777" t="str">
            <v>FINANCEBUS</v>
          </cell>
          <cell r="AB777" t="str">
            <v>ERR</v>
          </cell>
          <cell r="AC777" t="str">
            <v>ERR</v>
          </cell>
        </row>
        <row r="778">
          <cell r="A778" t="str">
            <v>FUNDS MANAGEMENT</v>
          </cell>
          <cell r="B778">
            <v>800167</v>
          </cell>
          <cell r="C778">
            <v>81608</v>
          </cell>
          <cell r="D778" t="str">
            <v>SAL</v>
          </cell>
          <cell r="E778" t="str">
            <v>FUNDS MANAGEMENTSAL</v>
          </cell>
          <cell r="G778" t="str">
            <v>FUNDS MANAGEMENT</v>
          </cell>
          <cell r="H778">
            <v>805390</v>
          </cell>
          <cell r="I778">
            <v>1570</v>
          </cell>
          <cell r="J778" t="str">
            <v>SON</v>
          </cell>
          <cell r="K778" t="str">
            <v>FUNDS MANAGEMENTSON</v>
          </cell>
          <cell r="O778">
            <v>4500</v>
          </cell>
          <cell r="Q778" t="str">
            <v>FINANCEICH</v>
          </cell>
          <cell r="S778" t="str">
            <v>FINANCE</v>
          </cell>
          <cell r="T778">
            <v>893100</v>
          </cell>
          <cell r="U778">
            <v>1286154</v>
          </cell>
          <cell r="V778" t="str">
            <v>RNN</v>
          </cell>
          <cell r="W778" t="str">
            <v>FINANCERNN</v>
          </cell>
          <cell r="AB778" t="str">
            <v>ERR</v>
          </cell>
          <cell r="AC778" t="str">
            <v>ERR</v>
          </cell>
        </row>
        <row r="779">
          <cell r="A779" t="str">
            <v>FUNDS MANAGEMENT</v>
          </cell>
          <cell r="B779">
            <v>800220</v>
          </cell>
          <cell r="C779">
            <v>61.6</v>
          </cell>
          <cell r="D779" t="str">
            <v>SAL</v>
          </cell>
          <cell r="E779" t="str">
            <v>FUNDS MANAGEMENTSAL</v>
          </cell>
          <cell r="G779" t="str">
            <v>FUNDS MANAGEMENT</v>
          </cell>
          <cell r="H779">
            <v>831000</v>
          </cell>
          <cell r="I779">
            <v>488</v>
          </cell>
          <cell r="J779" t="str">
            <v>ENT</v>
          </cell>
          <cell r="K779" t="str">
            <v>FUNDS MANAGEMENTENT</v>
          </cell>
          <cell r="O779">
            <v>1150</v>
          </cell>
          <cell r="Q779" t="str">
            <v>FINANCEICH</v>
          </cell>
          <cell r="S779" t="str">
            <v>FINANCE</v>
          </cell>
          <cell r="T779">
            <v>894210</v>
          </cell>
          <cell r="U779">
            <v>0</v>
          </cell>
          <cell r="V779" t="str">
            <v>ICH</v>
          </cell>
          <cell r="W779" t="str">
            <v>FINANCEICH</v>
          </cell>
          <cell r="AB779" t="str">
            <v>ERR</v>
          </cell>
          <cell r="AC779" t="str">
            <v>ERR</v>
          </cell>
        </row>
        <row r="780">
          <cell r="A780" t="str">
            <v>FUNDS MANAGEMENT</v>
          </cell>
          <cell r="B780">
            <v>800510</v>
          </cell>
          <cell r="C780">
            <v>170.5</v>
          </cell>
          <cell r="D780" t="str">
            <v>SAL</v>
          </cell>
          <cell r="E780" t="str">
            <v>FUNDS MANAGEMENTSAL</v>
          </cell>
          <cell r="G780" t="str">
            <v>FUNDS MANAGEMENT</v>
          </cell>
          <cell r="H780">
            <v>831210</v>
          </cell>
          <cell r="I780">
            <v>452</v>
          </cell>
          <cell r="J780" t="str">
            <v>ENT</v>
          </cell>
          <cell r="K780" t="str">
            <v>FUNDS MANAGEMENTENT</v>
          </cell>
          <cell r="O780">
            <v>187000</v>
          </cell>
          <cell r="Q780" t="str">
            <v>FINANCEICH</v>
          </cell>
          <cell r="S780" t="str">
            <v>FINANCE</v>
          </cell>
          <cell r="T780">
            <v>894600</v>
          </cell>
          <cell r="U780">
            <v>0</v>
          </cell>
          <cell r="V780" t="str">
            <v>ICH</v>
          </cell>
          <cell r="W780" t="str">
            <v>FINANCEICH</v>
          </cell>
          <cell r="AB780" t="str">
            <v>ERR</v>
          </cell>
          <cell r="AC780" t="str">
            <v>ERR</v>
          </cell>
        </row>
        <row r="781">
          <cell r="A781" t="str">
            <v>FUNDS MANAGEMENT</v>
          </cell>
          <cell r="B781">
            <v>800613</v>
          </cell>
          <cell r="C781">
            <v>0</v>
          </cell>
          <cell r="D781" t="str">
            <v>SAL</v>
          </cell>
          <cell r="E781" t="str">
            <v>FUNDS MANAGEMENTSAL</v>
          </cell>
          <cell r="G781" t="str">
            <v>FUNDS MANAGEMENT</v>
          </cell>
          <cell r="H781">
            <v>831900</v>
          </cell>
          <cell r="I781">
            <v>7564</v>
          </cell>
          <cell r="J781" t="str">
            <v>ENT</v>
          </cell>
          <cell r="K781" t="str">
            <v>FUNDS MANAGEMENTENT</v>
          </cell>
          <cell r="O781">
            <v>0</v>
          </cell>
          <cell r="Q781" t="str">
            <v>FINANCEICH</v>
          </cell>
          <cell r="S781" t="str">
            <v>FINANCE</v>
          </cell>
          <cell r="T781">
            <v>896025</v>
          </cell>
          <cell r="U781">
            <v>0</v>
          </cell>
          <cell r="V781" t="str">
            <v>ICH</v>
          </cell>
          <cell r="W781" t="str">
            <v>FINANCEICH</v>
          </cell>
          <cell r="AB781" t="str">
            <v>ERR</v>
          </cell>
          <cell r="AC781" t="str">
            <v>ERR</v>
          </cell>
        </row>
        <row r="782">
          <cell r="A782" t="str">
            <v>FUNDS MANAGEMENT</v>
          </cell>
          <cell r="B782">
            <v>800614</v>
          </cell>
          <cell r="C782">
            <v>0</v>
          </cell>
          <cell r="D782" t="str">
            <v>SAL</v>
          </cell>
          <cell r="E782" t="str">
            <v>FUNDS MANAGEMENTSAL</v>
          </cell>
          <cell r="G782" t="str">
            <v>FUNDS MANAGEMENT</v>
          </cell>
          <cell r="H782">
            <v>833010</v>
          </cell>
          <cell r="I782">
            <v>9652</v>
          </cell>
          <cell r="J782" t="str">
            <v>TRA</v>
          </cell>
          <cell r="K782" t="str">
            <v>FUNDS MANAGEMENTTRA</v>
          </cell>
          <cell r="O782">
            <v>4500</v>
          </cell>
          <cell r="Q782" t="str">
            <v>FINANCEICH</v>
          </cell>
          <cell r="S782" t="str">
            <v>FINANCE</v>
          </cell>
          <cell r="T782">
            <v>896026</v>
          </cell>
          <cell r="U782">
            <v>0</v>
          </cell>
          <cell r="V782" t="str">
            <v>ICH</v>
          </cell>
          <cell r="W782" t="str">
            <v>FINANCEICH</v>
          </cell>
          <cell r="AB782" t="str">
            <v>ERR</v>
          </cell>
          <cell r="AC782" t="str">
            <v>ERR</v>
          </cell>
        </row>
        <row r="783">
          <cell r="A783" t="str">
            <v>FUNDS MANAGEMENT</v>
          </cell>
          <cell r="B783">
            <v>800642</v>
          </cell>
          <cell r="C783">
            <v>0</v>
          </cell>
          <cell r="D783" t="str">
            <v>SAL</v>
          </cell>
          <cell r="E783" t="str">
            <v>FUNDS MANAGEMENTSAL</v>
          </cell>
          <cell r="G783" t="str">
            <v>FUNDS MANAGEMENT</v>
          </cell>
          <cell r="H783">
            <v>833020</v>
          </cell>
          <cell r="I783">
            <v>8000</v>
          </cell>
          <cell r="J783" t="str">
            <v>TRA</v>
          </cell>
          <cell r="K783" t="str">
            <v>FUNDS MANAGEMENTTRA</v>
          </cell>
          <cell r="O783">
            <v>45792</v>
          </cell>
          <cell r="Q783" t="str">
            <v>FINANCERNN</v>
          </cell>
          <cell r="S783" t="str">
            <v>FINANCE</v>
          </cell>
          <cell r="T783">
            <v>896400</v>
          </cell>
          <cell r="U783">
            <v>0</v>
          </cell>
          <cell r="V783" t="str">
            <v>NMC</v>
          </cell>
          <cell r="W783" t="str">
            <v>FINANCENMC</v>
          </cell>
          <cell r="AB783" t="str">
            <v>ERR</v>
          </cell>
          <cell r="AC783" t="str">
            <v>ERR</v>
          </cell>
        </row>
        <row r="784">
          <cell r="A784" t="str">
            <v>FUNDS MANAGEMENT</v>
          </cell>
          <cell r="B784">
            <v>800660</v>
          </cell>
          <cell r="C784">
            <v>225.7</v>
          </cell>
          <cell r="D784" t="str">
            <v>SON</v>
          </cell>
          <cell r="E784" t="str">
            <v>FUNDS MANAGEMENTSON</v>
          </cell>
          <cell r="G784" t="str">
            <v>FUNDS MANAGEMENT</v>
          </cell>
          <cell r="H784">
            <v>833510</v>
          </cell>
          <cell r="I784">
            <v>25332</v>
          </cell>
          <cell r="J784" t="str">
            <v>TRA</v>
          </cell>
          <cell r="K784" t="str">
            <v>FUNDS MANAGEMENTTRA</v>
          </cell>
          <cell r="O784">
            <v>0</v>
          </cell>
          <cell r="Q784" t="str">
            <v>FINANCEICH</v>
          </cell>
          <cell r="S784" t="str">
            <v>FINANCE</v>
          </cell>
          <cell r="T784">
            <v>896600</v>
          </cell>
          <cell r="U784">
            <v>0</v>
          </cell>
          <cell r="V784" t="str">
            <v>NMC</v>
          </cell>
          <cell r="W784" t="str">
            <v>FINANCENMC</v>
          </cell>
          <cell r="AB784" t="str">
            <v>ERR</v>
          </cell>
          <cell r="AC784" t="str">
            <v>ERR</v>
          </cell>
        </row>
        <row r="785">
          <cell r="A785" t="str">
            <v>FUNDS MANAGEMENT</v>
          </cell>
          <cell r="B785">
            <v>801100</v>
          </cell>
          <cell r="C785">
            <v>4302.03</v>
          </cell>
          <cell r="D785" t="str">
            <v>SAL</v>
          </cell>
          <cell r="E785" t="str">
            <v>FUNDS MANAGEMENTSAL</v>
          </cell>
          <cell r="G785" t="str">
            <v>FUNDS MANAGEMENT</v>
          </cell>
          <cell r="H785">
            <v>837000</v>
          </cell>
          <cell r="I785">
            <v>2916</v>
          </cell>
          <cell r="J785" t="str">
            <v>SON</v>
          </cell>
          <cell r="K785" t="str">
            <v>FUNDS MANAGEMENTSON</v>
          </cell>
          <cell r="O785">
            <v>0</v>
          </cell>
          <cell r="Q785" t="str">
            <v>FINANCEICH</v>
          </cell>
          <cell r="S785" t="str">
            <v>FINANCE</v>
          </cell>
          <cell r="T785">
            <v>896710</v>
          </cell>
          <cell r="U785">
            <v>0</v>
          </cell>
          <cell r="V785" t="str">
            <v>NMC</v>
          </cell>
          <cell r="W785" t="str">
            <v>FINANCENMC</v>
          </cell>
          <cell r="AB785" t="str">
            <v>ERR</v>
          </cell>
          <cell r="AC785" t="str">
            <v>ERR</v>
          </cell>
        </row>
        <row r="786">
          <cell r="A786" t="str">
            <v>FUNDS MANAGEMENT</v>
          </cell>
          <cell r="B786">
            <v>801191</v>
          </cell>
          <cell r="C786">
            <v>31389.72</v>
          </cell>
          <cell r="D786" t="str">
            <v>SAL</v>
          </cell>
          <cell r="E786" t="str">
            <v>FUNDS MANAGEMENTSAL</v>
          </cell>
          <cell r="G786" t="str">
            <v>FUNDS MANAGEMENT</v>
          </cell>
          <cell r="H786">
            <v>839010</v>
          </cell>
          <cell r="I786">
            <v>210</v>
          </cell>
          <cell r="J786" t="str">
            <v>SON</v>
          </cell>
          <cell r="K786" t="str">
            <v>FUNDS MANAGEMENTSON</v>
          </cell>
          <cell r="O786">
            <v>0</v>
          </cell>
          <cell r="Q786" t="str">
            <v>FINANCEICH</v>
          </cell>
          <cell r="S786" t="str">
            <v>FINANCE</v>
          </cell>
          <cell r="T786">
            <v>896800</v>
          </cell>
          <cell r="U786">
            <v>0</v>
          </cell>
          <cell r="V786" t="str">
            <v>ICH</v>
          </cell>
          <cell r="W786" t="str">
            <v>FINANCEICH</v>
          </cell>
          <cell r="AB786" t="str">
            <v>ERR</v>
          </cell>
          <cell r="AC786" t="str">
            <v>ERR</v>
          </cell>
        </row>
        <row r="787">
          <cell r="A787" t="str">
            <v>FUNDS MANAGEMENT</v>
          </cell>
          <cell r="B787">
            <v>801201</v>
          </cell>
          <cell r="C787">
            <v>1116.0899999999999</v>
          </cell>
          <cell r="D787" t="str">
            <v>SAL</v>
          </cell>
          <cell r="E787" t="str">
            <v>FUNDS MANAGEMENTSAL</v>
          </cell>
          <cell r="G787" t="str">
            <v>FUNDS MANAGEMENT</v>
          </cell>
          <cell r="H787">
            <v>839020</v>
          </cell>
          <cell r="I787">
            <v>690</v>
          </cell>
          <cell r="J787" t="str">
            <v>SON</v>
          </cell>
          <cell r="K787" t="str">
            <v>FUNDS MANAGEMENTSON</v>
          </cell>
          <cell r="O787">
            <v>0</v>
          </cell>
          <cell r="Q787" t="str">
            <v>FINANCEICH</v>
          </cell>
          <cell r="S787" t="str">
            <v>FINANCE</v>
          </cell>
          <cell r="T787">
            <v>896850</v>
          </cell>
          <cell r="U787">
            <v>0</v>
          </cell>
          <cell r="V787" t="str">
            <v>ICH</v>
          </cell>
          <cell r="W787" t="str">
            <v>FINANCEICH</v>
          </cell>
          <cell r="AB787" t="str">
            <v>ERR</v>
          </cell>
          <cell r="AC787" t="str">
            <v>ERR</v>
          </cell>
        </row>
        <row r="788">
          <cell r="A788" t="str">
            <v>FUNDS MANAGEMENT</v>
          </cell>
          <cell r="B788">
            <v>801205</v>
          </cell>
          <cell r="C788">
            <v>17288.87</v>
          </cell>
          <cell r="D788" t="str">
            <v>SAL</v>
          </cell>
          <cell r="E788" t="str">
            <v>FUNDS MANAGEMENTSAL</v>
          </cell>
          <cell r="G788" t="str">
            <v>FUNDS MANAGEMENT</v>
          </cell>
          <cell r="H788">
            <v>839030</v>
          </cell>
          <cell r="I788">
            <v>416</v>
          </cell>
          <cell r="J788" t="str">
            <v>SON</v>
          </cell>
          <cell r="K788" t="str">
            <v>FUNDS MANAGEMENTSON</v>
          </cell>
          <cell r="O788">
            <v>0</v>
          </cell>
          <cell r="Q788" t="str">
            <v>FINANCEICH</v>
          </cell>
          <cell r="S788" t="str">
            <v>FINANCE</v>
          </cell>
          <cell r="T788">
            <v>897100</v>
          </cell>
          <cell r="U788">
            <v>0</v>
          </cell>
          <cell r="V788" t="str">
            <v>ICH</v>
          </cell>
          <cell r="W788" t="str">
            <v>FINANCEICH</v>
          </cell>
          <cell r="AB788" t="str">
            <v>ERR</v>
          </cell>
          <cell r="AC788" t="str">
            <v>ERR</v>
          </cell>
        </row>
        <row r="789">
          <cell r="A789" t="str">
            <v>FUNDS MANAGEMENT</v>
          </cell>
          <cell r="B789">
            <v>801210</v>
          </cell>
          <cell r="C789">
            <v>6051.39</v>
          </cell>
          <cell r="D789" t="str">
            <v>SAL</v>
          </cell>
          <cell r="E789" t="str">
            <v>FUNDS MANAGEMENTSAL</v>
          </cell>
          <cell r="G789" t="str">
            <v>FUNDS MANAGEMENT</v>
          </cell>
          <cell r="H789">
            <v>839040</v>
          </cell>
          <cell r="I789">
            <v>1000</v>
          </cell>
          <cell r="J789" t="str">
            <v>SON</v>
          </cell>
          <cell r="K789" t="str">
            <v>FUNDS MANAGEMENTSON</v>
          </cell>
          <cell r="O789">
            <v>0</v>
          </cell>
          <cell r="Q789" t="str">
            <v>FINANCEBUS</v>
          </cell>
          <cell r="S789" t="str">
            <v>FINANCE</v>
          </cell>
          <cell r="T789">
            <v>897130</v>
          </cell>
          <cell r="U789">
            <v>2000</v>
          </cell>
          <cell r="V789" t="str">
            <v>ICH</v>
          </cell>
          <cell r="W789" t="str">
            <v>FINANCEICH</v>
          </cell>
          <cell r="AB789" t="str">
            <v>ERR</v>
          </cell>
          <cell r="AC789" t="str">
            <v>ERR</v>
          </cell>
        </row>
        <row r="790">
          <cell r="A790" t="str">
            <v>FUNDS MANAGEMENT</v>
          </cell>
          <cell r="B790">
            <v>801300</v>
          </cell>
          <cell r="C790">
            <v>1867</v>
          </cell>
          <cell r="D790" t="str">
            <v>SAL</v>
          </cell>
          <cell r="E790" t="str">
            <v>FUNDS MANAGEMENTSAL</v>
          </cell>
          <cell r="G790" t="str">
            <v>FUNDS MANAGEMENT</v>
          </cell>
          <cell r="H790">
            <v>839050</v>
          </cell>
          <cell r="I790">
            <v>7440</v>
          </cell>
          <cell r="J790" t="str">
            <v>SON</v>
          </cell>
          <cell r="K790" t="str">
            <v>FUNDS MANAGEMENTSON</v>
          </cell>
          <cell r="O790">
            <v>1500</v>
          </cell>
          <cell r="Q790" t="str">
            <v>FINANCEICH</v>
          </cell>
          <cell r="S790" t="str">
            <v>FINANCE</v>
          </cell>
          <cell r="T790">
            <v>897140</v>
          </cell>
          <cell r="U790">
            <v>0</v>
          </cell>
          <cell r="V790" t="str">
            <v>ICH</v>
          </cell>
          <cell r="W790" t="str">
            <v>FINANCEICH</v>
          </cell>
          <cell r="AB790" t="str">
            <v>ERR</v>
          </cell>
          <cell r="AC790" t="str">
            <v>ERR</v>
          </cell>
        </row>
        <row r="791">
          <cell r="A791" t="str">
            <v>FUNDS MANAGEMENT</v>
          </cell>
          <cell r="B791">
            <v>802207</v>
          </cell>
          <cell r="C791">
            <v>158.05000000000001</v>
          </cell>
          <cell r="D791" t="str">
            <v>SON</v>
          </cell>
          <cell r="E791" t="str">
            <v>FUNDS MANAGEMENTSON</v>
          </cell>
          <cell r="G791" t="str">
            <v>FUNDS MANAGEMENT</v>
          </cell>
          <cell r="H791">
            <v>839070</v>
          </cell>
          <cell r="I791">
            <v>280</v>
          </cell>
          <cell r="J791" t="str">
            <v>SON</v>
          </cell>
          <cell r="K791" t="str">
            <v>FUNDS MANAGEMENTSON</v>
          </cell>
          <cell r="O791">
            <v>3865</v>
          </cell>
          <cell r="Q791" t="str">
            <v>FINANCEICH</v>
          </cell>
          <cell r="S791" t="str">
            <v>FINANCE</v>
          </cell>
          <cell r="T791">
            <v>897210</v>
          </cell>
          <cell r="U791">
            <v>408317</v>
          </cell>
          <cell r="V791" t="str">
            <v>ICH</v>
          </cell>
          <cell r="W791" t="str">
            <v>FINANCEICH</v>
          </cell>
          <cell r="AB791" t="str">
            <v>ERR</v>
          </cell>
          <cell r="AC791" t="str">
            <v>ERR</v>
          </cell>
        </row>
        <row r="792">
          <cell r="A792" t="str">
            <v>FUNDS MANAGEMENT</v>
          </cell>
          <cell r="B792">
            <v>802210</v>
          </cell>
          <cell r="C792">
            <v>0</v>
          </cell>
          <cell r="D792" t="str">
            <v>SON</v>
          </cell>
          <cell r="E792" t="str">
            <v>FUNDS MANAGEMENTSON</v>
          </cell>
          <cell r="G792" t="str">
            <v>FUNDS MANAGEMENT</v>
          </cell>
          <cell r="H792">
            <v>839090</v>
          </cell>
          <cell r="I792">
            <v>1264</v>
          </cell>
          <cell r="J792" t="str">
            <v>SON</v>
          </cell>
          <cell r="K792" t="str">
            <v>FUNDS MANAGEMENTSON</v>
          </cell>
          <cell r="O792">
            <v>11220</v>
          </cell>
          <cell r="Q792" t="str">
            <v>FINANCEICH</v>
          </cell>
          <cell r="S792" t="str">
            <v>FINANCE</v>
          </cell>
          <cell r="T792">
            <v>897230</v>
          </cell>
          <cell r="U792">
            <v>4000</v>
          </cell>
          <cell r="V792" t="str">
            <v>ICH</v>
          </cell>
          <cell r="W792" t="str">
            <v>FINANCEICH</v>
          </cell>
          <cell r="AB792" t="str">
            <v>ERR</v>
          </cell>
          <cell r="AC792" t="str">
            <v>ERR</v>
          </cell>
        </row>
        <row r="793">
          <cell r="A793" t="str">
            <v>FUNDS MANAGEMENT</v>
          </cell>
          <cell r="B793">
            <v>802220</v>
          </cell>
          <cell r="C793">
            <v>0</v>
          </cell>
          <cell r="D793" t="str">
            <v>SON</v>
          </cell>
          <cell r="E793" t="str">
            <v>FUNDS MANAGEMENTSON</v>
          </cell>
          <cell r="G793" t="str">
            <v>FUNDS MANAGEMENT</v>
          </cell>
          <cell r="H793">
            <v>841300</v>
          </cell>
          <cell r="I793">
            <v>236</v>
          </cell>
          <cell r="J793" t="str">
            <v>AST</v>
          </cell>
          <cell r="K793" t="str">
            <v>FUNDS MANAGEMENTAST</v>
          </cell>
          <cell r="O793">
            <v>0</v>
          </cell>
          <cell r="Q793" t="str">
            <v>FINANCEICH</v>
          </cell>
          <cell r="S793" t="str">
            <v>FINANCE</v>
          </cell>
          <cell r="T793">
            <v>897240</v>
          </cell>
          <cell r="U793">
            <v>4500</v>
          </cell>
          <cell r="V793" t="str">
            <v>ICH</v>
          </cell>
          <cell r="W793" t="str">
            <v>FINANCEICH</v>
          </cell>
          <cell r="AB793" t="str">
            <v>ERR</v>
          </cell>
          <cell r="AC793" t="str">
            <v>ERR</v>
          </cell>
        </row>
        <row r="794">
          <cell r="A794" t="str">
            <v>FUNDS MANAGEMENT</v>
          </cell>
          <cell r="B794">
            <v>802230</v>
          </cell>
          <cell r="C794">
            <v>1123.73</v>
          </cell>
          <cell r="D794" t="str">
            <v>SON</v>
          </cell>
          <cell r="E794" t="str">
            <v>FUNDS MANAGEMENTSON</v>
          </cell>
          <cell r="G794" t="str">
            <v>FUNDS MANAGEMENT</v>
          </cell>
          <cell r="H794">
            <v>842200</v>
          </cell>
          <cell r="I794">
            <v>4808</v>
          </cell>
          <cell r="J794" t="str">
            <v>AST</v>
          </cell>
          <cell r="K794" t="str">
            <v>FUNDS MANAGEMENTAST</v>
          </cell>
          <cell r="O794">
            <v>0</v>
          </cell>
          <cell r="Q794" t="str">
            <v>FINANCEICH</v>
          </cell>
          <cell r="S794" t="str">
            <v>FINANCE</v>
          </cell>
          <cell r="T794">
            <v>897245</v>
          </cell>
          <cell r="U794">
            <v>1150</v>
          </cell>
          <cell r="V794" t="str">
            <v>ICH</v>
          </cell>
          <cell r="W794" t="str">
            <v>FINANCEICH</v>
          </cell>
          <cell r="AB794" t="str">
            <v>ERR</v>
          </cell>
          <cell r="AC794" t="str">
            <v>ERR</v>
          </cell>
        </row>
        <row r="795">
          <cell r="A795" t="str">
            <v>FUNDS MANAGEMENT</v>
          </cell>
          <cell r="B795">
            <v>802231</v>
          </cell>
          <cell r="C795">
            <v>184.6</v>
          </cell>
          <cell r="D795" t="str">
            <v>SON</v>
          </cell>
          <cell r="E795" t="str">
            <v>FUNDS MANAGEMENTSON</v>
          </cell>
          <cell r="G795" t="str">
            <v>FUNDS MANAGEMENT</v>
          </cell>
          <cell r="H795">
            <v>842300</v>
          </cell>
          <cell r="I795">
            <v>1392</v>
          </cell>
          <cell r="J795" t="str">
            <v>AST</v>
          </cell>
          <cell r="K795" t="str">
            <v>FUNDS MANAGEMENTAST</v>
          </cell>
          <cell r="O795">
            <v>5760</v>
          </cell>
          <cell r="Q795" t="str">
            <v>FINANCEICH</v>
          </cell>
          <cell r="S795" t="str">
            <v>FINANCE</v>
          </cell>
          <cell r="T795">
            <v>897250</v>
          </cell>
          <cell r="U795">
            <v>223000</v>
          </cell>
          <cell r="V795" t="str">
            <v>ICH</v>
          </cell>
          <cell r="W795" t="str">
            <v>FINANCEICH</v>
          </cell>
          <cell r="AB795" t="str">
            <v>ERR</v>
          </cell>
          <cell r="AC795" t="str">
            <v>ERR</v>
          </cell>
        </row>
        <row r="796">
          <cell r="A796" t="str">
            <v>FUNDS MANAGEMENT</v>
          </cell>
          <cell r="B796">
            <v>802240</v>
          </cell>
          <cell r="C796">
            <v>3505.12</v>
          </cell>
          <cell r="D796" t="str">
            <v>SON</v>
          </cell>
          <cell r="E796" t="str">
            <v>FUNDS MANAGEMENTSON</v>
          </cell>
          <cell r="G796" t="str">
            <v>FUNDS MANAGEMENT</v>
          </cell>
          <cell r="H796">
            <v>843410</v>
          </cell>
          <cell r="I796">
            <v>4476</v>
          </cell>
          <cell r="J796" t="str">
            <v>RNN</v>
          </cell>
          <cell r="K796" t="str">
            <v>FUNDS MANAGEMENTRNN</v>
          </cell>
          <cell r="O796">
            <v>0</v>
          </cell>
          <cell r="Q796" t="str">
            <v>FINANCEICH</v>
          </cell>
          <cell r="S796" t="str">
            <v>FINANCE</v>
          </cell>
          <cell r="T796">
            <v>897260</v>
          </cell>
          <cell r="U796">
            <v>0</v>
          </cell>
          <cell r="V796" t="str">
            <v>ICH</v>
          </cell>
          <cell r="W796" t="str">
            <v>FINANCEICH</v>
          </cell>
          <cell r="AB796" t="str">
            <v>ERR</v>
          </cell>
          <cell r="AC796" t="str">
            <v>ERR</v>
          </cell>
        </row>
        <row r="797">
          <cell r="A797" t="str">
            <v>FUNDS MANAGEMENT</v>
          </cell>
          <cell r="B797">
            <v>802300</v>
          </cell>
          <cell r="C797">
            <v>15564.16</v>
          </cell>
          <cell r="D797" t="str">
            <v>SON</v>
          </cell>
          <cell r="E797" t="str">
            <v>FUNDS MANAGEMENTSON</v>
          </cell>
          <cell r="G797" t="str">
            <v>FUNDS MANAGEMENT</v>
          </cell>
          <cell r="H797">
            <v>843640</v>
          </cell>
          <cell r="I797">
            <v>0</v>
          </cell>
          <cell r="J797" t="str">
            <v>AST</v>
          </cell>
          <cell r="K797" t="str">
            <v>FUNDS MANAGEMENTAST</v>
          </cell>
          <cell r="O797">
            <v>0</v>
          </cell>
          <cell r="Q797" t="str">
            <v>FINANCEICH</v>
          </cell>
          <cell r="S797" t="str">
            <v>FINANCE</v>
          </cell>
          <cell r="T797">
            <v>897265</v>
          </cell>
          <cell r="U797">
            <v>4500</v>
          </cell>
          <cell r="V797" t="str">
            <v>ICH</v>
          </cell>
          <cell r="W797" t="str">
            <v>FINANCEICH</v>
          </cell>
          <cell r="AB797" t="str">
            <v>ERR</v>
          </cell>
          <cell r="AC797" t="str">
            <v>ERR</v>
          </cell>
        </row>
        <row r="798">
          <cell r="A798" t="str">
            <v>FUNDS MANAGEMENT</v>
          </cell>
          <cell r="B798">
            <v>802400</v>
          </cell>
          <cell r="C798">
            <v>854.68</v>
          </cell>
          <cell r="D798" t="str">
            <v>SON</v>
          </cell>
          <cell r="E798" t="str">
            <v>FUNDS MANAGEMENTSON</v>
          </cell>
          <cell r="G798" t="str">
            <v>FUNDS MANAGEMENT</v>
          </cell>
          <cell r="H798">
            <v>843810</v>
          </cell>
          <cell r="I798">
            <v>2056</v>
          </cell>
          <cell r="J798" t="str">
            <v>RNT</v>
          </cell>
          <cell r="K798" t="str">
            <v>FUNDS MANAGEMENTRNT</v>
          </cell>
          <cell r="O798">
            <v>0</v>
          </cell>
          <cell r="Q798" t="str">
            <v>FINANCEICH</v>
          </cell>
          <cell r="S798" t="str">
            <v>FINANCE</v>
          </cell>
          <cell r="T798">
            <v>897300</v>
          </cell>
          <cell r="U798">
            <v>12959</v>
          </cell>
          <cell r="V798" t="str">
            <v>RNN</v>
          </cell>
          <cell r="W798" t="str">
            <v>FINANCERNN</v>
          </cell>
          <cell r="AB798" t="str">
            <v>ERR</v>
          </cell>
          <cell r="AC798" t="str">
            <v>ERR</v>
          </cell>
        </row>
        <row r="799">
          <cell r="A799" t="str">
            <v>FUNDS MANAGEMENT</v>
          </cell>
          <cell r="B799">
            <v>803100</v>
          </cell>
          <cell r="C799">
            <v>0</v>
          </cell>
          <cell r="D799" t="str">
            <v>SAL</v>
          </cell>
          <cell r="E799" t="str">
            <v>FUNDS MANAGEMENTSAL</v>
          </cell>
          <cell r="G799" t="str">
            <v>FUNDS MANAGEMENT</v>
          </cell>
          <cell r="H799">
            <v>847200</v>
          </cell>
          <cell r="I799">
            <v>6880</v>
          </cell>
          <cell r="J799" t="str">
            <v>AST</v>
          </cell>
          <cell r="K799" t="str">
            <v>FUNDS MANAGEMENTAST</v>
          </cell>
          <cell r="O799">
            <v>0</v>
          </cell>
          <cell r="Q799" t="str">
            <v>FINANCEICH</v>
          </cell>
          <cell r="S799" t="str">
            <v>FINANCE</v>
          </cell>
          <cell r="T799">
            <v>897320</v>
          </cell>
          <cell r="U799">
            <v>0</v>
          </cell>
          <cell r="V799" t="str">
            <v>ICH</v>
          </cell>
          <cell r="W799" t="str">
            <v>FINANCEICH</v>
          </cell>
          <cell r="AB799" t="str">
            <v>ERR</v>
          </cell>
          <cell r="AC799" t="str">
            <v>ERR</v>
          </cell>
        </row>
        <row r="800">
          <cell r="A800" t="str">
            <v>FUNDS MANAGEMENT</v>
          </cell>
          <cell r="B800">
            <v>803110</v>
          </cell>
          <cell r="C800">
            <v>11408.14</v>
          </cell>
          <cell r="D800" t="str">
            <v>CON</v>
          </cell>
          <cell r="E800" t="str">
            <v>FUNDS MANAGEMENTCON</v>
          </cell>
          <cell r="G800" t="str">
            <v>FUNDS MANAGEMENT</v>
          </cell>
          <cell r="H800">
            <v>847300</v>
          </cell>
          <cell r="I800">
            <v>2760</v>
          </cell>
          <cell r="J800" t="str">
            <v>AST</v>
          </cell>
          <cell r="K800" t="str">
            <v>FUNDS MANAGEMENTAST</v>
          </cell>
          <cell r="O800">
            <v>1147422</v>
          </cell>
          <cell r="Q800" t="str">
            <v>FUNDS MANAGEMENTSAL</v>
          </cell>
          <cell r="S800" t="str">
            <v>FINANCE</v>
          </cell>
          <cell r="T800">
            <v>897420</v>
          </cell>
          <cell r="U800">
            <v>0</v>
          </cell>
          <cell r="V800" t="str">
            <v>ICH</v>
          </cell>
          <cell r="W800" t="str">
            <v>FINANCEICH</v>
          </cell>
          <cell r="AB800" t="str">
            <v>ERR</v>
          </cell>
          <cell r="AC800" t="str">
            <v>ERR</v>
          </cell>
        </row>
        <row r="801">
          <cell r="A801" t="str">
            <v>FUNDS MANAGEMENT</v>
          </cell>
          <cell r="B801">
            <v>803300</v>
          </cell>
          <cell r="C801">
            <v>0</v>
          </cell>
          <cell r="D801" t="str">
            <v>SON</v>
          </cell>
          <cell r="E801" t="str">
            <v>FUNDS MANAGEMENTSON</v>
          </cell>
          <cell r="G801" t="str">
            <v>FUNDS MANAGEMENT</v>
          </cell>
          <cell r="H801">
            <v>852000</v>
          </cell>
          <cell r="I801">
            <v>29836</v>
          </cell>
          <cell r="J801" t="str">
            <v>ADV</v>
          </cell>
          <cell r="K801" t="str">
            <v>FUNDS MANAGEMENTADV</v>
          </cell>
          <cell r="O801">
            <v>-76666</v>
          </cell>
          <cell r="Q801" t="str">
            <v>FUNDS MANAGEMENTSAL</v>
          </cell>
          <cell r="S801" t="str">
            <v>FINANCE</v>
          </cell>
          <cell r="T801">
            <v>897424</v>
          </cell>
          <cell r="U801">
            <v>0</v>
          </cell>
          <cell r="V801" t="str">
            <v>ICH</v>
          </cell>
          <cell r="W801" t="str">
            <v>FINANCEICH</v>
          </cell>
          <cell r="AB801" t="str">
            <v>ERR</v>
          </cell>
          <cell r="AC801" t="str">
            <v>ERR</v>
          </cell>
        </row>
        <row r="802">
          <cell r="A802" t="str">
            <v>FUNDS MANAGEMENT</v>
          </cell>
          <cell r="B802">
            <v>804100</v>
          </cell>
          <cell r="C802">
            <v>3952.75</v>
          </cell>
          <cell r="D802" t="str">
            <v>SAL</v>
          </cell>
          <cell r="E802" t="str">
            <v>FUNDS MANAGEMENTSAL</v>
          </cell>
          <cell r="G802" t="str">
            <v>FUNDS MANAGEMENT</v>
          </cell>
          <cell r="H802">
            <v>854000</v>
          </cell>
          <cell r="I802">
            <v>30082</v>
          </cell>
          <cell r="J802" t="str">
            <v>ADV</v>
          </cell>
          <cell r="K802" t="str">
            <v>FUNDS MANAGEMENTADV</v>
          </cell>
          <cell r="O802">
            <v>9000</v>
          </cell>
          <cell r="Q802" t="str">
            <v>FUNDS MANAGEMENTSAL</v>
          </cell>
          <cell r="S802" t="str">
            <v>FINANCE</v>
          </cell>
          <cell r="T802">
            <v>897460</v>
          </cell>
          <cell r="U802">
            <v>0</v>
          </cell>
          <cell r="V802" t="str">
            <v>ICH</v>
          </cell>
          <cell r="W802" t="str">
            <v>FINANCEICH</v>
          </cell>
          <cell r="AB802" t="str">
            <v>ERR</v>
          </cell>
          <cell r="AC802" t="str">
            <v>ERR</v>
          </cell>
        </row>
        <row r="803">
          <cell r="A803" t="str">
            <v>FUNDS MANAGEMENT</v>
          </cell>
          <cell r="B803">
            <v>804120</v>
          </cell>
          <cell r="C803">
            <v>0</v>
          </cell>
          <cell r="D803" t="str">
            <v>SAL</v>
          </cell>
          <cell r="E803" t="str">
            <v>FUNDS MANAGEMENTSAL</v>
          </cell>
          <cell r="G803" t="str">
            <v>FUNDS MANAGEMENT</v>
          </cell>
          <cell r="H803">
            <v>855005</v>
          </cell>
          <cell r="I803">
            <v>120000</v>
          </cell>
          <cell r="J803" t="str">
            <v>ADV</v>
          </cell>
          <cell r="K803" t="str">
            <v>FUNDS MANAGEMENTADV</v>
          </cell>
          <cell r="O803">
            <v>1540570</v>
          </cell>
          <cell r="Q803" t="str">
            <v>FUNDS MANAGEMENTSAL</v>
          </cell>
          <cell r="S803" t="str">
            <v>FINANCE</v>
          </cell>
          <cell r="T803">
            <v>897470</v>
          </cell>
          <cell r="U803">
            <v>0</v>
          </cell>
          <cell r="V803" t="str">
            <v>ICH</v>
          </cell>
          <cell r="W803" t="str">
            <v>FINANCEICH</v>
          </cell>
          <cell r="AB803" t="str">
            <v>ERR</v>
          </cell>
          <cell r="AC803" t="str">
            <v>ERR</v>
          </cell>
        </row>
        <row r="804">
          <cell r="A804" t="str">
            <v>FUNDS MANAGEMENT</v>
          </cell>
          <cell r="B804">
            <v>804130</v>
          </cell>
          <cell r="C804">
            <v>15806.25</v>
          </cell>
          <cell r="D804" t="str">
            <v>SAL</v>
          </cell>
          <cell r="E804" t="str">
            <v>FUNDS MANAGEMENTSAL</v>
          </cell>
          <cell r="G804" t="str">
            <v>FUNDS MANAGEMENT</v>
          </cell>
          <cell r="H804">
            <v>855015</v>
          </cell>
          <cell r="I804">
            <v>6668</v>
          </cell>
          <cell r="J804" t="str">
            <v>ADV</v>
          </cell>
          <cell r="K804" t="str">
            <v>FUNDS MANAGEMENTADV</v>
          </cell>
          <cell r="O804">
            <v>1375</v>
          </cell>
          <cell r="Q804" t="str">
            <v>FUNDS MANAGEMENTSON</v>
          </cell>
          <cell r="S804" t="str">
            <v>FINANCE</v>
          </cell>
          <cell r="T804">
            <v>897500</v>
          </cell>
          <cell r="U804">
            <v>0</v>
          </cell>
          <cell r="V804" t="str">
            <v>BUS</v>
          </cell>
          <cell r="W804" t="str">
            <v>FINANCEBUS</v>
          </cell>
          <cell r="AB804" t="str">
            <v>ERR</v>
          </cell>
          <cell r="AC804" t="str">
            <v>ERR</v>
          </cell>
        </row>
        <row r="805">
          <cell r="A805" t="str">
            <v>FUNDS MANAGEMENT</v>
          </cell>
          <cell r="B805">
            <v>805100</v>
          </cell>
          <cell r="C805">
            <v>1513.21</v>
          </cell>
          <cell r="D805" t="str">
            <v>TRN</v>
          </cell>
          <cell r="E805" t="str">
            <v>FUNDS MANAGEMENTTRN</v>
          </cell>
          <cell r="G805" t="str">
            <v>FUNDS MANAGEMENT</v>
          </cell>
          <cell r="H805">
            <v>856000</v>
          </cell>
          <cell r="I805">
            <v>10200</v>
          </cell>
          <cell r="J805" t="str">
            <v>ADV</v>
          </cell>
          <cell r="K805" t="str">
            <v>FUNDS MANAGEMENTADV</v>
          </cell>
          <cell r="O805">
            <v>6174</v>
          </cell>
          <cell r="Q805" t="str">
            <v>FUNDS MANAGEMENTSAL</v>
          </cell>
          <cell r="S805" t="str">
            <v>FINANCE</v>
          </cell>
          <cell r="T805">
            <v>897630</v>
          </cell>
          <cell r="U805">
            <v>1500</v>
          </cell>
          <cell r="V805" t="str">
            <v>ICH</v>
          </cell>
          <cell r="W805" t="str">
            <v>FINANCEICH</v>
          </cell>
          <cell r="AB805" t="str">
            <v>ERR</v>
          </cell>
          <cell r="AC805" t="str">
            <v>ERR</v>
          </cell>
        </row>
        <row r="806">
          <cell r="A806" t="str">
            <v>FUNDS MANAGEMENT</v>
          </cell>
          <cell r="B806">
            <v>805110</v>
          </cell>
          <cell r="C806">
            <v>28351.11</v>
          </cell>
          <cell r="D806" t="str">
            <v>TRN</v>
          </cell>
          <cell r="E806" t="str">
            <v>FUNDS MANAGEMENTTRN</v>
          </cell>
          <cell r="G806" t="str">
            <v>FUNDS MANAGEMENT</v>
          </cell>
          <cell r="H806">
            <v>856005</v>
          </cell>
          <cell r="I806">
            <v>26668</v>
          </cell>
          <cell r="J806" t="str">
            <v>ADV</v>
          </cell>
          <cell r="K806" t="str">
            <v>FUNDS MANAGEMENTADV</v>
          </cell>
          <cell r="O806">
            <v>1175</v>
          </cell>
          <cell r="Q806" t="str">
            <v>FUNDS MANAGEMENTSAL</v>
          </cell>
          <cell r="S806" t="str">
            <v>FINANCE</v>
          </cell>
          <cell r="T806">
            <v>897650</v>
          </cell>
          <cell r="U806">
            <v>3865</v>
          </cell>
          <cell r="V806" t="str">
            <v>ICH</v>
          </cell>
          <cell r="W806" t="str">
            <v>FINANCEICH</v>
          </cell>
          <cell r="AB806" t="str">
            <v>ERR</v>
          </cell>
          <cell r="AC806" t="str">
            <v>ERR</v>
          </cell>
        </row>
        <row r="807">
          <cell r="A807" t="str">
            <v>FUNDS MANAGEMENT</v>
          </cell>
          <cell r="B807">
            <v>805130</v>
          </cell>
          <cell r="C807">
            <v>0</v>
          </cell>
          <cell r="D807" t="str">
            <v>TRN</v>
          </cell>
          <cell r="E807" t="str">
            <v>FUNDS MANAGEMENTTRN</v>
          </cell>
          <cell r="G807" t="str">
            <v>FUNDS MANAGEMENT</v>
          </cell>
          <cell r="H807">
            <v>862060</v>
          </cell>
          <cell r="I807">
            <v>2348</v>
          </cell>
          <cell r="J807" t="str">
            <v>IT</v>
          </cell>
          <cell r="K807" t="str">
            <v>FUNDS MANAGEMENTIT</v>
          </cell>
          <cell r="O807">
            <v>5000</v>
          </cell>
          <cell r="Q807" t="str">
            <v>FUNDS MANAGEMENTSAL</v>
          </cell>
          <cell r="S807" t="str">
            <v>FINANCE</v>
          </cell>
          <cell r="T807">
            <v>897655</v>
          </cell>
          <cell r="U807">
            <v>11220</v>
          </cell>
          <cell r="V807" t="str">
            <v>ICH</v>
          </cell>
          <cell r="W807" t="str">
            <v>FINANCEICH</v>
          </cell>
          <cell r="AB807" t="str">
            <v>ERR</v>
          </cell>
          <cell r="AC807" t="str">
            <v>ERR</v>
          </cell>
        </row>
        <row r="808">
          <cell r="A808" t="str">
            <v>FUNDS MANAGEMENT</v>
          </cell>
          <cell r="B808">
            <v>805140</v>
          </cell>
          <cell r="C808">
            <v>0</v>
          </cell>
          <cell r="D808" t="str">
            <v>TRN</v>
          </cell>
          <cell r="E808" t="str">
            <v>FUNDS MANAGEMENTTRN</v>
          </cell>
          <cell r="G808" t="str">
            <v>FUNDS MANAGEMENT</v>
          </cell>
          <cell r="H808">
            <v>863500</v>
          </cell>
          <cell r="I808">
            <v>59169</v>
          </cell>
          <cell r="J808" t="str">
            <v>IT</v>
          </cell>
          <cell r="K808" t="str">
            <v>FUNDS MANAGEMENTIT</v>
          </cell>
          <cell r="O808">
            <v>284824</v>
          </cell>
          <cell r="Q808" t="str">
            <v>FUNDS MANAGEMENTSAL</v>
          </cell>
          <cell r="S808" t="str">
            <v>FINANCE</v>
          </cell>
          <cell r="T808">
            <v>897661</v>
          </cell>
          <cell r="U808">
            <v>0</v>
          </cell>
          <cell r="V808" t="str">
            <v>ICH</v>
          </cell>
          <cell r="W808" t="str">
            <v>FINANCEICH</v>
          </cell>
          <cell r="AB808" t="str">
            <v>ERR</v>
          </cell>
          <cell r="AC808" t="str">
            <v>ERR</v>
          </cell>
        </row>
        <row r="809">
          <cell r="A809" t="str">
            <v>FUNDS MANAGEMENT</v>
          </cell>
          <cell r="B809">
            <v>805200</v>
          </cell>
          <cell r="C809">
            <v>0</v>
          </cell>
          <cell r="D809" t="str">
            <v>TRN</v>
          </cell>
          <cell r="E809" t="str">
            <v>FUNDS MANAGEMENTTRN</v>
          </cell>
          <cell r="G809" t="str">
            <v>FUNDS MANAGEMENT</v>
          </cell>
          <cell r="H809">
            <v>863900</v>
          </cell>
          <cell r="I809">
            <v>784</v>
          </cell>
          <cell r="J809" t="str">
            <v>IT</v>
          </cell>
          <cell r="K809" t="str">
            <v>FUNDS MANAGEMENTIT</v>
          </cell>
          <cell r="O809">
            <v>4449</v>
          </cell>
          <cell r="Q809" t="str">
            <v>FUNDS MANAGEMENTSAL</v>
          </cell>
          <cell r="S809" t="str">
            <v>FINANCE</v>
          </cell>
          <cell r="T809">
            <v>897662</v>
          </cell>
          <cell r="U809">
            <v>0</v>
          </cell>
          <cell r="V809" t="str">
            <v>ICH</v>
          </cell>
          <cell r="W809" t="str">
            <v>FINANCEICH</v>
          </cell>
          <cell r="AB809" t="str">
            <v>ERR</v>
          </cell>
          <cell r="AC809" t="str">
            <v>ERR</v>
          </cell>
        </row>
        <row r="810">
          <cell r="A810" t="str">
            <v>FUNDS MANAGEMENT</v>
          </cell>
          <cell r="B810">
            <v>805210</v>
          </cell>
          <cell r="C810">
            <v>0</v>
          </cell>
          <cell r="D810" t="str">
            <v>TRN</v>
          </cell>
          <cell r="E810" t="str">
            <v>FUNDS MANAGEMENTTRN</v>
          </cell>
          <cell r="G810" t="str">
            <v>FUNDS MANAGEMENT</v>
          </cell>
          <cell r="H810">
            <v>866110</v>
          </cell>
          <cell r="I810">
            <v>7336</v>
          </cell>
          <cell r="J810" t="str">
            <v>COM</v>
          </cell>
          <cell r="K810" t="str">
            <v>FUNDS MANAGEMENTCOM</v>
          </cell>
          <cell r="O810">
            <v>0</v>
          </cell>
          <cell r="Q810" t="str">
            <v>FUNDS MANAGEMENTSAL</v>
          </cell>
          <cell r="S810" t="str">
            <v>FINANCE</v>
          </cell>
          <cell r="T810">
            <v>897663</v>
          </cell>
          <cell r="U810">
            <v>5760</v>
          </cell>
          <cell r="V810" t="str">
            <v>ICH</v>
          </cell>
          <cell r="W810" t="str">
            <v>FINANCEICH</v>
          </cell>
          <cell r="AB810" t="str">
            <v>ERR</v>
          </cell>
          <cell r="AC810" t="str">
            <v>ERR</v>
          </cell>
        </row>
        <row r="811">
          <cell r="A811" t="str">
            <v>FUNDS MANAGEMENT</v>
          </cell>
          <cell r="B811">
            <v>805325</v>
          </cell>
          <cell r="C811">
            <v>0</v>
          </cell>
          <cell r="D811" t="str">
            <v>SON</v>
          </cell>
          <cell r="E811" t="str">
            <v>FUNDS MANAGEMENTSON</v>
          </cell>
          <cell r="G811" t="str">
            <v>FUNDS MANAGEMENT</v>
          </cell>
          <cell r="H811">
            <v>866120</v>
          </cell>
          <cell r="I811">
            <v>2320</v>
          </cell>
          <cell r="J811" t="str">
            <v>COM</v>
          </cell>
          <cell r="K811" t="str">
            <v>FUNDS MANAGEMENTCOM</v>
          </cell>
          <cell r="O811">
            <v>20000</v>
          </cell>
          <cell r="Q811" t="str">
            <v>FUNDS MANAGEMENTSAL</v>
          </cell>
          <cell r="S811" t="str">
            <v>FINANCE</v>
          </cell>
          <cell r="T811">
            <v>897664</v>
          </cell>
          <cell r="U811">
            <v>0</v>
          </cell>
          <cell r="V811" t="str">
            <v>ICH</v>
          </cell>
          <cell r="W811" t="str">
            <v>FINANCEICH</v>
          </cell>
          <cell r="AB811" t="str">
            <v>ERR</v>
          </cell>
          <cell r="AC811" t="str">
            <v>ERR</v>
          </cell>
        </row>
        <row r="812">
          <cell r="A812" t="str">
            <v>FUNDS MANAGEMENT</v>
          </cell>
          <cell r="B812">
            <v>805390</v>
          </cell>
          <cell r="C812">
            <v>1935.86</v>
          </cell>
          <cell r="D812" t="str">
            <v>SON</v>
          </cell>
          <cell r="E812" t="str">
            <v>FUNDS MANAGEMENTSON</v>
          </cell>
          <cell r="G812" t="str">
            <v>FUNDS MANAGEMENT</v>
          </cell>
          <cell r="H812">
            <v>867060</v>
          </cell>
          <cell r="I812">
            <v>17148</v>
          </cell>
          <cell r="J812" t="str">
            <v>IT</v>
          </cell>
          <cell r="K812" t="str">
            <v>FUNDS MANAGEMENTIT</v>
          </cell>
          <cell r="O812">
            <v>0</v>
          </cell>
          <cell r="Q812" t="str">
            <v>FUNDS MANAGEMENTSON</v>
          </cell>
          <cell r="S812" t="str">
            <v>FINANCE</v>
          </cell>
          <cell r="T812">
            <v>897720</v>
          </cell>
          <cell r="U812">
            <v>0</v>
          </cell>
          <cell r="V812" t="str">
            <v>ICH</v>
          </cell>
          <cell r="W812" t="str">
            <v>FINANCEICH</v>
          </cell>
          <cell r="AB812" t="str">
            <v>ERR</v>
          </cell>
          <cell r="AC812" t="str">
            <v>ERR</v>
          </cell>
        </row>
        <row r="813">
          <cell r="A813" t="str">
            <v>FUNDS MANAGEMENT</v>
          </cell>
          <cell r="B813">
            <v>815051</v>
          </cell>
          <cell r="C813">
            <v>0</v>
          </cell>
          <cell r="D813" t="str">
            <v>TRA</v>
          </cell>
          <cell r="E813" t="str">
            <v>FUNDS MANAGEMENTTRA</v>
          </cell>
          <cell r="G813" t="str">
            <v>FUNDS MANAGEMENT</v>
          </cell>
          <cell r="H813">
            <v>867870</v>
          </cell>
          <cell r="I813">
            <v>0</v>
          </cell>
          <cell r="J813" t="str">
            <v>IT</v>
          </cell>
          <cell r="K813" t="str">
            <v>FUNDS MANAGEMENTIT</v>
          </cell>
          <cell r="O813">
            <v>0</v>
          </cell>
          <cell r="Q813" t="str">
            <v>FUNDS MANAGEMENTSAL</v>
          </cell>
          <cell r="S813" t="str">
            <v>FINANCE</v>
          </cell>
          <cell r="T813">
            <v>897770</v>
          </cell>
          <cell r="U813">
            <v>0</v>
          </cell>
          <cell r="V813" t="str">
            <v>ICH</v>
          </cell>
          <cell r="W813" t="str">
            <v>FINANCEICH</v>
          </cell>
          <cell r="AB813" t="str">
            <v>ERR</v>
          </cell>
          <cell r="AC813" t="str">
            <v>ERR</v>
          </cell>
        </row>
        <row r="814">
          <cell r="A814" t="str">
            <v>FUNDS MANAGEMENT</v>
          </cell>
          <cell r="B814">
            <v>820135</v>
          </cell>
          <cell r="C814">
            <v>0</v>
          </cell>
          <cell r="D814" t="str">
            <v>TRA</v>
          </cell>
          <cell r="E814" t="str">
            <v>FUNDS MANAGEMENTTRA</v>
          </cell>
          <cell r="G814" t="str">
            <v>FUNDS MANAGEMENT</v>
          </cell>
          <cell r="H814">
            <v>871000</v>
          </cell>
          <cell r="I814">
            <v>9500</v>
          </cell>
          <cell r="J814" t="str">
            <v>CON</v>
          </cell>
          <cell r="K814" t="str">
            <v>FUNDS MANAGEMENTCON</v>
          </cell>
          <cell r="O814">
            <v>77854</v>
          </cell>
          <cell r="Q814" t="str">
            <v>FUNDS MANAGEMENTSAL</v>
          </cell>
          <cell r="S814" t="str">
            <v>FINANCE</v>
          </cell>
          <cell r="T814">
            <v>897900</v>
          </cell>
          <cell r="U814">
            <v>0</v>
          </cell>
          <cell r="V814" t="str">
            <v>ICH</v>
          </cell>
          <cell r="W814" t="str">
            <v>FINANCEICH</v>
          </cell>
          <cell r="AB814" t="str">
            <v>ERR</v>
          </cell>
          <cell r="AC814" t="str">
            <v>ERR</v>
          </cell>
        </row>
        <row r="815">
          <cell r="A815" t="str">
            <v>FUNDS MANAGEMENT</v>
          </cell>
          <cell r="B815">
            <v>820160</v>
          </cell>
          <cell r="C815">
            <v>0</v>
          </cell>
          <cell r="D815" t="str">
            <v>OTH</v>
          </cell>
          <cell r="E815" t="str">
            <v>FUNDS MANAGEMENTOTH</v>
          </cell>
          <cell r="G815" t="str">
            <v>FUNDS MANAGEMENT</v>
          </cell>
          <cell r="H815">
            <v>871820</v>
          </cell>
          <cell r="I815">
            <v>15000</v>
          </cell>
          <cell r="J815" t="str">
            <v>LEG</v>
          </cell>
          <cell r="K815" t="str">
            <v>FUNDS MANAGEMENTLEG</v>
          </cell>
          <cell r="O815">
            <v>361</v>
          </cell>
          <cell r="Q815" t="str">
            <v>FUNDS MANAGEMENTSAL</v>
          </cell>
          <cell r="S815" t="str">
            <v>FUNDS MANAGEMENT</v>
          </cell>
          <cell r="T815">
            <v>800100</v>
          </cell>
          <cell r="U815">
            <v>1147422</v>
          </cell>
          <cell r="V815" t="str">
            <v>SAL</v>
          </cell>
          <cell r="W815" t="str">
            <v>FUNDS MANAGEMENTSAL</v>
          </cell>
          <cell r="AB815" t="str">
            <v>ERR</v>
          </cell>
          <cell r="AC815" t="str">
            <v>ERR</v>
          </cell>
        </row>
        <row r="816">
          <cell r="A816" t="str">
            <v>FUNDS MANAGEMENT</v>
          </cell>
          <cell r="B816">
            <v>821410</v>
          </cell>
          <cell r="C816">
            <v>0</v>
          </cell>
          <cell r="D816" t="str">
            <v>TRN</v>
          </cell>
          <cell r="E816" t="str">
            <v>FUNDS MANAGEMENTTRN</v>
          </cell>
          <cell r="G816" t="str">
            <v>FUNDS MANAGEMENT</v>
          </cell>
          <cell r="H816">
            <v>871900</v>
          </cell>
          <cell r="I816">
            <v>4332</v>
          </cell>
          <cell r="J816" t="str">
            <v>AUD</v>
          </cell>
          <cell r="K816" t="str">
            <v>FUNDS MANAGEMENTAUD</v>
          </cell>
          <cell r="O816">
            <v>13318</v>
          </cell>
          <cell r="Q816" t="str">
            <v>FUNDS MANAGEMENTSON</v>
          </cell>
          <cell r="S816" t="str">
            <v>FUNDS MANAGEMENT</v>
          </cell>
          <cell r="T816">
            <v>800105</v>
          </cell>
          <cell r="U816">
            <v>-76666</v>
          </cell>
          <cell r="V816" t="str">
            <v>SAL</v>
          </cell>
          <cell r="W816" t="str">
            <v>FUNDS MANAGEMENTSAL</v>
          </cell>
          <cell r="AB816" t="str">
            <v>ERR</v>
          </cell>
          <cell r="AC816" t="str">
            <v>ERR</v>
          </cell>
        </row>
        <row r="817">
          <cell r="A817" t="str">
            <v>FUNDS MANAGEMENT</v>
          </cell>
          <cell r="B817">
            <v>821510</v>
          </cell>
          <cell r="C817">
            <v>0</v>
          </cell>
          <cell r="D817" t="str">
            <v>ADV</v>
          </cell>
          <cell r="E817" t="str">
            <v>FUNDS MANAGEMENTADV</v>
          </cell>
          <cell r="G817" t="str">
            <v>FUNDS MANAGEMENT</v>
          </cell>
          <cell r="H817">
            <v>873105</v>
          </cell>
          <cell r="I817">
            <v>2500</v>
          </cell>
          <cell r="J817" t="str">
            <v>OTH</v>
          </cell>
          <cell r="K817" t="str">
            <v>FUNDS MANAGEMENTOTH</v>
          </cell>
          <cell r="O817">
            <v>0</v>
          </cell>
          <cell r="Q817" t="str">
            <v>FUNDS MANAGEMENTSON</v>
          </cell>
          <cell r="S817" t="str">
            <v>FUNDS MANAGEMENT</v>
          </cell>
          <cell r="T817">
            <v>800110</v>
          </cell>
          <cell r="U817">
            <v>9000</v>
          </cell>
          <cell r="V817" t="str">
            <v>SAL</v>
          </cell>
          <cell r="W817" t="str">
            <v>FUNDS MANAGEMENTSAL</v>
          </cell>
          <cell r="AB817" t="str">
            <v>ERR</v>
          </cell>
          <cell r="AC817" t="str">
            <v>ERR</v>
          </cell>
        </row>
        <row r="818">
          <cell r="A818" t="str">
            <v>FUNDS MANAGEMENT</v>
          </cell>
          <cell r="B818">
            <v>821520</v>
          </cell>
          <cell r="C818">
            <v>0</v>
          </cell>
          <cell r="D818" t="str">
            <v>ADV</v>
          </cell>
          <cell r="E818" t="str">
            <v>FUNDS MANAGEMENTADV</v>
          </cell>
          <cell r="G818" t="str">
            <v>FUNDS MANAGEMENT</v>
          </cell>
          <cell r="H818">
            <v>873204</v>
          </cell>
          <cell r="I818">
            <v>1568</v>
          </cell>
          <cell r="J818" t="str">
            <v>OTH</v>
          </cell>
          <cell r="K818" t="str">
            <v>FUNDS MANAGEMENTOTH</v>
          </cell>
          <cell r="O818">
            <v>9090</v>
          </cell>
          <cell r="Q818" t="str">
            <v>FUNDS MANAGEMENTSON</v>
          </cell>
          <cell r="S818" t="str">
            <v>FUNDS MANAGEMENT</v>
          </cell>
          <cell r="T818">
            <v>800120</v>
          </cell>
          <cell r="U818">
            <v>1540570</v>
          </cell>
          <cell r="V818" t="str">
            <v>SAL</v>
          </cell>
          <cell r="W818" t="str">
            <v>FUNDS MANAGEMENTSAL</v>
          </cell>
          <cell r="AB818" t="str">
            <v>ERR</v>
          </cell>
          <cell r="AC818" t="str">
            <v>ERR</v>
          </cell>
        </row>
        <row r="819">
          <cell r="A819" t="str">
            <v>FUNDS MANAGEMENT</v>
          </cell>
          <cell r="B819">
            <v>821530</v>
          </cell>
          <cell r="C819">
            <v>0</v>
          </cell>
          <cell r="D819" t="str">
            <v>ADV</v>
          </cell>
          <cell r="E819" t="str">
            <v>FUNDS MANAGEMENTADV</v>
          </cell>
          <cell r="G819" t="str">
            <v>FUNDS MANAGEMENT</v>
          </cell>
          <cell r="H819">
            <v>873310</v>
          </cell>
          <cell r="I819">
            <v>2532</v>
          </cell>
          <cell r="J819" t="str">
            <v>OTH</v>
          </cell>
          <cell r="K819" t="str">
            <v>FUNDS MANAGEMENTOTH</v>
          </cell>
          <cell r="O819">
            <v>30021</v>
          </cell>
          <cell r="Q819" t="str">
            <v>FUNDS MANAGEMENTSON</v>
          </cell>
          <cell r="S819" t="str">
            <v>FUNDS MANAGEMENT</v>
          </cell>
          <cell r="T819">
            <v>800122</v>
          </cell>
          <cell r="U819">
            <v>1375</v>
          </cell>
          <cell r="V819" t="str">
            <v>SON</v>
          </cell>
          <cell r="W819" t="str">
            <v>FUNDS MANAGEMENTSON</v>
          </cell>
          <cell r="AB819" t="str">
            <v>ERR</v>
          </cell>
          <cell r="AC819" t="str">
            <v>ERR</v>
          </cell>
        </row>
        <row r="820">
          <cell r="A820" t="str">
            <v>FUNDS MANAGEMENT</v>
          </cell>
          <cell r="B820">
            <v>821550</v>
          </cell>
          <cell r="C820">
            <v>0</v>
          </cell>
          <cell r="D820" t="str">
            <v>ADV</v>
          </cell>
          <cell r="E820" t="str">
            <v>FUNDS MANAGEMENTADV</v>
          </cell>
          <cell r="G820" t="str">
            <v>FUNDS MANAGEMENT</v>
          </cell>
          <cell r="H820">
            <v>873320</v>
          </cell>
          <cell r="I820">
            <v>1112</v>
          </cell>
          <cell r="J820" t="str">
            <v>OTH</v>
          </cell>
          <cell r="K820" t="str">
            <v>FUNDS MANAGEMENTOTH</v>
          </cell>
          <cell r="O820">
            <v>0</v>
          </cell>
          <cell r="Q820" t="str">
            <v>FUNDS MANAGEMENTSON</v>
          </cell>
          <cell r="S820" t="str">
            <v>FUNDS MANAGEMENT</v>
          </cell>
          <cell r="T820">
            <v>800124</v>
          </cell>
          <cell r="U820">
            <v>6174</v>
          </cell>
          <cell r="V820" t="str">
            <v>SAL</v>
          </cell>
          <cell r="W820" t="str">
            <v>FUNDS MANAGEMENTSAL</v>
          </cell>
          <cell r="AB820" t="str">
            <v>ERR</v>
          </cell>
          <cell r="AC820" t="str">
            <v>ERR</v>
          </cell>
        </row>
        <row r="821">
          <cell r="A821" t="str">
            <v>FUNDS MANAGEMENT</v>
          </cell>
          <cell r="B821">
            <v>821665</v>
          </cell>
          <cell r="C821">
            <v>0</v>
          </cell>
          <cell r="D821" t="str">
            <v>BUS</v>
          </cell>
          <cell r="E821" t="str">
            <v>FUNDS MANAGEMENTBUS</v>
          </cell>
          <cell r="G821" t="str">
            <v>FUNDS MANAGEMENT</v>
          </cell>
          <cell r="H821">
            <v>873500</v>
          </cell>
          <cell r="I821">
            <v>4488</v>
          </cell>
          <cell r="J821" t="str">
            <v>OTH</v>
          </cell>
          <cell r="K821" t="str">
            <v>FUNDS MANAGEMENTOTH</v>
          </cell>
          <cell r="O821">
            <v>15200</v>
          </cell>
          <cell r="Q821" t="str">
            <v>FUNDS MANAGEMENTSAL</v>
          </cell>
          <cell r="S821" t="str">
            <v>FUNDS MANAGEMENT</v>
          </cell>
          <cell r="T821">
            <v>800126</v>
          </cell>
          <cell r="U821">
            <v>1175</v>
          </cell>
          <cell r="V821" t="str">
            <v>SAL</v>
          </cell>
          <cell r="W821" t="str">
            <v>FUNDS MANAGEMENTSAL</v>
          </cell>
          <cell r="AB821" t="str">
            <v>ERR</v>
          </cell>
          <cell r="AC821" t="str">
            <v>ERR</v>
          </cell>
        </row>
        <row r="822">
          <cell r="A822" t="str">
            <v>FUNDS MANAGEMENT</v>
          </cell>
          <cell r="B822">
            <v>821670</v>
          </cell>
          <cell r="C822">
            <v>0</v>
          </cell>
          <cell r="D822" t="str">
            <v>BUS</v>
          </cell>
          <cell r="E822" t="str">
            <v>FUNDS MANAGEMENTBUS</v>
          </cell>
          <cell r="G822" t="str">
            <v>FUNDS MANAGEMENT</v>
          </cell>
          <cell r="H822">
            <v>873550</v>
          </cell>
          <cell r="I822">
            <v>0</v>
          </cell>
          <cell r="J822" t="str">
            <v>OTH</v>
          </cell>
          <cell r="K822" t="str">
            <v>FUNDS MANAGEMENTOTH</v>
          </cell>
          <cell r="O822">
            <v>51677</v>
          </cell>
          <cell r="Q822" t="str">
            <v>FUNDS MANAGEMENTTRN</v>
          </cell>
          <cell r="S822" t="str">
            <v>FUNDS MANAGEMENT</v>
          </cell>
          <cell r="T822">
            <v>800150</v>
          </cell>
          <cell r="U822">
            <v>5000</v>
          </cell>
          <cell r="V822" t="str">
            <v>SAL</v>
          </cell>
          <cell r="W822" t="str">
            <v>FUNDS MANAGEMENTSAL</v>
          </cell>
          <cell r="AB822" t="str">
            <v>ERR</v>
          </cell>
          <cell r="AC822" t="str">
            <v>ERR</v>
          </cell>
        </row>
        <row r="823">
          <cell r="A823" t="str">
            <v>FUNDS MANAGEMENT</v>
          </cell>
          <cell r="B823">
            <v>831000</v>
          </cell>
          <cell r="C823">
            <v>3978.91</v>
          </cell>
          <cell r="D823" t="str">
            <v>ENT</v>
          </cell>
          <cell r="E823" t="str">
            <v>FUNDS MANAGEMENTENT</v>
          </cell>
          <cell r="G823" t="str">
            <v>FUNDS MANAGEMENT</v>
          </cell>
          <cell r="H823">
            <v>873600</v>
          </cell>
          <cell r="I823">
            <v>3000</v>
          </cell>
          <cell r="J823" t="str">
            <v>ENT</v>
          </cell>
          <cell r="K823" t="str">
            <v>FUNDS MANAGEMENTENT</v>
          </cell>
          <cell r="O823">
            <v>6400</v>
          </cell>
          <cell r="Q823" t="str">
            <v>FUNDS MANAGEMENTTRN</v>
          </cell>
          <cell r="S823" t="str">
            <v>FUNDS MANAGEMENT</v>
          </cell>
          <cell r="T823">
            <v>800167</v>
          </cell>
          <cell r="U823">
            <v>284824</v>
          </cell>
          <cell r="V823" t="str">
            <v>SAL</v>
          </cell>
          <cell r="W823" t="str">
            <v>FUNDS MANAGEMENTSAL</v>
          </cell>
          <cell r="AB823" t="str">
            <v>ERR</v>
          </cell>
          <cell r="AC823" t="str">
            <v>ERR</v>
          </cell>
        </row>
        <row r="824">
          <cell r="A824" t="str">
            <v>FUNDS MANAGEMENT</v>
          </cell>
          <cell r="B824">
            <v>831100</v>
          </cell>
          <cell r="C824">
            <v>0</v>
          </cell>
          <cell r="D824" t="str">
            <v>ENT</v>
          </cell>
          <cell r="E824" t="str">
            <v>FUNDS MANAGEMENTENT</v>
          </cell>
          <cell r="G824" t="str">
            <v>FUNDS MANAGEMENT</v>
          </cell>
          <cell r="H824">
            <v>874100</v>
          </cell>
          <cell r="I824">
            <v>52404</v>
          </cell>
          <cell r="J824" t="str">
            <v>GST</v>
          </cell>
          <cell r="K824" t="str">
            <v>FUNDS MANAGEMENTGST</v>
          </cell>
          <cell r="O824">
            <v>8200</v>
          </cell>
          <cell r="Q824" t="str">
            <v>FUNDS MANAGEMENTTRN</v>
          </cell>
          <cell r="S824" t="str">
            <v>FUNDS MANAGEMENT</v>
          </cell>
          <cell r="T824">
            <v>800191</v>
          </cell>
          <cell r="U824">
            <v>4449</v>
          </cell>
          <cell r="V824" t="str">
            <v>SAL</v>
          </cell>
          <cell r="W824" t="str">
            <v>FUNDS MANAGEMENTSAL</v>
          </cell>
          <cell r="AB824" t="str">
            <v>ERR</v>
          </cell>
          <cell r="AC824" t="str">
            <v>ERR</v>
          </cell>
        </row>
        <row r="825">
          <cell r="A825" t="str">
            <v>FUNDS MANAGEMENT</v>
          </cell>
          <cell r="B825">
            <v>831900</v>
          </cell>
          <cell r="C825">
            <v>4415.97</v>
          </cell>
          <cell r="D825" t="str">
            <v>ENT</v>
          </cell>
          <cell r="E825" t="str">
            <v>FUNDS MANAGEMENTENT</v>
          </cell>
          <cell r="G825" t="str">
            <v>FUNDS MANAGEMENT</v>
          </cell>
          <cell r="H825">
            <v>874130</v>
          </cell>
          <cell r="I825">
            <v>0</v>
          </cell>
          <cell r="J825" t="str">
            <v>GST</v>
          </cell>
          <cell r="K825" t="str">
            <v>FUNDS MANAGEMENTGST</v>
          </cell>
          <cell r="O825">
            <v>3000</v>
          </cell>
          <cell r="Q825" t="str">
            <v>FUNDS MANAGEMENTTRN</v>
          </cell>
          <cell r="S825" t="str">
            <v>FUNDS MANAGEMENT</v>
          </cell>
          <cell r="T825">
            <v>800510</v>
          </cell>
          <cell r="U825">
            <v>0</v>
          </cell>
          <cell r="V825" t="str">
            <v>SAL</v>
          </cell>
          <cell r="W825" t="str">
            <v>FUNDS MANAGEMENTSAL</v>
          </cell>
          <cell r="AB825" t="str">
            <v>ERR</v>
          </cell>
          <cell r="AC825" t="str">
            <v>ERR</v>
          </cell>
        </row>
        <row r="826">
          <cell r="A826" t="str">
            <v>FUNDS MANAGEMENT</v>
          </cell>
          <cell r="B826">
            <v>833000</v>
          </cell>
          <cell r="C826">
            <v>21203.66</v>
          </cell>
          <cell r="D826" t="str">
            <v>TRA</v>
          </cell>
          <cell r="E826" t="str">
            <v>FUNDS MANAGEMENTTRA</v>
          </cell>
          <cell r="G826" t="str">
            <v>FUNDS MANAGEMENT</v>
          </cell>
          <cell r="H826">
            <v>876500</v>
          </cell>
          <cell r="I826">
            <v>5000</v>
          </cell>
          <cell r="J826" t="str">
            <v>PRI</v>
          </cell>
          <cell r="K826" t="str">
            <v>FUNDS MANAGEMENTPRI</v>
          </cell>
          <cell r="O826">
            <v>45000</v>
          </cell>
          <cell r="Q826" t="str">
            <v>FUNDS MANAGEMENTTRN</v>
          </cell>
          <cell r="S826" t="str">
            <v>FUNDS MANAGEMENT</v>
          </cell>
          <cell r="T826">
            <v>800640</v>
          </cell>
          <cell r="U826">
            <v>20000</v>
          </cell>
          <cell r="V826" t="str">
            <v>SAL</v>
          </cell>
          <cell r="W826" t="str">
            <v>FUNDS MANAGEMENTSAL</v>
          </cell>
          <cell r="AB826" t="str">
            <v>ERR</v>
          </cell>
          <cell r="AC826" t="str">
            <v>ERR</v>
          </cell>
        </row>
        <row r="827">
          <cell r="A827" t="str">
            <v>FUNDS MANAGEMENT</v>
          </cell>
          <cell r="B827">
            <v>833500</v>
          </cell>
          <cell r="C827">
            <v>20426.009999999998</v>
          </cell>
          <cell r="D827" t="str">
            <v>TRA</v>
          </cell>
          <cell r="E827" t="str">
            <v>FUNDS MANAGEMENTTRA</v>
          </cell>
          <cell r="G827" t="str">
            <v>FUNDS MANAGEMENT</v>
          </cell>
          <cell r="H827">
            <v>877020</v>
          </cell>
          <cell r="I827">
            <v>532</v>
          </cell>
          <cell r="J827" t="str">
            <v>OTH</v>
          </cell>
          <cell r="K827" t="str">
            <v>FUNDS MANAGEMENTOTH</v>
          </cell>
          <cell r="O827">
            <v>4533</v>
          </cell>
          <cell r="Q827" t="str">
            <v>FUNDS MANAGEMENTSON</v>
          </cell>
          <cell r="S827" t="str">
            <v>FUNDS MANAGEMENT</v>
          </cell>
          <cell r="T827">
            <v>800660</v>
          </cell>
          <cell r="U827">
            <v>0</v>
          </cell>
          <cell r="V827" t="str">
            <v>SON</v>
          </cell>
          <cell r="W827" t="str">
            <v>FUNDS MANAGEMENTSON</v>
          </cell>
          <cell r="AB827" t="str">
            <v>ERR</v>
          </cell>
          <cell r="AC827" t="str">
            <v>ERR</v>
          </cell>
        </row>
        <row r="828">
          <cell r="A828" t="str">
            <v>FUNDS MANAGEMENT</v>
          </cell>
          <cell r="B828">
            <v>837000</v>
          </cell>
          <cell r="C828">
            <v>806.1</v>
          </cell>
          <cell r="D828" t="str">
            <v>SON</v>
          </cell>
          <cell r="E828" t="str">
            <v>FUNDS MANAGEMENTSON</v>
          </cell>
          <cell r="G828" t="str">
            <v>FUNDS MANAGEMENT</v>
          </cell>
          <cell r="H828">
            <v>877200</v>
          </cell>
          <cell r="I828">
            <v>0</v>
          </cell>
          <cell r="J828" t="str">
            <v>OTH</v>
          </cell>
          <cell r="K828" t="str">
            <v>FUNDS MANAGEMENTOTH</v>
          </cell>
          <cell r="O828">
            <v>1472</v>
          </cell>
          <cell r="Q828" t="str">
            <v>FUNDS MANAGEMENTENT</v>
          </cell>
          <cell r="S828" t="str">
            <v>FUNDS MANAGEMENT</v>
          </cell>
          <cell r="T828">
            <v>801191</v>
          </cell>
          <cell r="U828">
            <v>0</v>
          </cell>
          <cell r="V828" t="str">
            <v>SAL</v>
          </cell>
          <cell r="W828" t="str">
            <v>FUNDS MANAGEMENTSAL</v>
          </cell>
          <cell r="AB828" t="str">
            <v>ERR</v>
          </cell>
          <cell r="AC828" t="str">
            <v>ERR</v>
          </cell>
        </row>
        <row r="829">
          <cell r="A829" t="str">
            <v>FUNDS MANAGEMENT</v>
          </cell>
          <cell r="B829">
            <v>839010</v>
          </cell>
          <cell r="C829">
            <v>184.04</v>
          </cell>
          <cell r="D829" t="str">
            <v>SON</v>
          </cell>
          <cell r="E829" t="str">
            <v>FUNDS MANAGEMENTSON</v>
          </cell>
          <cell r="G829" t="str">
            <v>FUNDS MANAGEMENT</v>
          </cell>
          <cell r="H829">
            <v>877270</v>
          </cell>
          <cell r="I829">
            <v>356</v>
          </cell>
          <cell r="J829" t="str">
            <v>OTH</v>
          </cell>
          <cell r="K829" t="str">
            <v>FUNDS MANAGEMENTOTH</v>
          </cell>
          <cell r="O829">
            <v>1364</v>
          </cell>
          <cell r="Q829" t="str">
            <v>FUNDS MANAGEMENTENT</v>
          </cell>
          <cell r="S829" t="str">
            <v>FUNDS MANAGEMENT</v>
          </cell>
          <cell r="T829">
            <v>801205</v>
          </cell>
          <cell r="U829">
            <v>77854</v>
          </cell>
          <cell r="V829" t="str">
            <v>SAL</v>
          </cell>
          <cell r="W829" t="str">
            <v>FUNDS MANAGEMENTSAL</v>
          </cell>
          <cell r="AB829" t="str">
            <v>ERR</v>
          </cell>
          <cell r="AC829" t="str">
            <v>ERR</v>
          </cell>
        </row>
        <row r="830">
          <cell r="A830" t="str">
            <v>FUNDS MANAGEMENT</v>
          </cell>
          <cell r="B830">
            <v>839020</v>
          </cell>
          <cell r="C830">
            <v>1757.65</v>
          </cell>
          <cell r="D830" t="str">
            <v>SON</v>
          </cell>
          <cell r="E830" t="str">
            <v>FUNDS MANAGEMENTSON</v>
          </cell>
          <cell r="G830" t="str">
            <v>FUNDS MANAGEMENT</v>
          </cell>
          <cell r="H830">
            <v>883020</v>
          </cell>
          <cell r="I830">
            <v>0</v>
          </cell>
          <cell r="J830" t="str">
            <v>BUS</v>
          </cell>
          <cell r="K830" t="str">
            <v>FUNDS MANAGEMENTBUS</v>
          </cell>
          <cell r="O830">
            <v>22684</v>
          </cell>
          <cell r="Q830" t="str">
            <v>FUNDS MANAGEMENTENT</v>
          </cell>
          <cell r="S830" t="str">
            <v>FUNDS MANAGEMENT</v>
          </cell>
          <cell r="T830">
            <v>801215</v>
          </cell>
          <cell r="U830">
            <v>361</v>
          </cell>
          <cell r="V830" t="str">
            <v>SAL</v>
          </cell>
          <cell r="W830" t="str">
            <v>FUNDS MANAGEMENTSAL</v>
          </cell>
          <cell r="AB830" t="str">
            <v>ERR</v>
          </cell>
          <cell r="AC830" t="str">
            <v>ERR</v>
          </cell>
        </row>
        <row r="831">
          <cell r="A831" t="str">
            <v>FUNDS MANAGEMENT</v>
          </cell>
          <cell r="B831">
            <v>839030</v>
          </cell>
          <cell r="C831">
            <v>1472.12</v>
          </cell>
          <cell r="D831" t="str">
            <v>SON</v>
          </cell>
          <cell r="E831" t="str">
            <v>FUNDS MANAGEMENTSON</v>
          </cell>
          <cell r="G831" t="str">
            <v>FUNDS MANAGEMENT</v>
          </cell>
          <cell r="H831">
            <v>889020</v>
          </cell>
          <cell r="I831">
            <v>432000</v>
          </cell>
          <cell r="J831" t="str">
            <v>BUS</v>
          </cell>
          <cell r="K831" t="str">
            <v>FUNDS MANAGEMENTBUS</v>
          </cell>
          <cell r="O831">
            <v>29451</v>
          </cell>
          <cell r="Q831" t="str">
            <v>FUNDS MANAGEMENTTRA</v>
          </cell>
          <cell r="S831" t="str">
            <v>FUNDS MANAGEMENT</v>
          </cell>
          <cell r="T831">
            <v>802200</v>
          </cell>
          <cell r="U831">
            <v>13318</v>
          </cell>
          <cell r="V831" t="str">
            <v>SON</v>
          </cell>
          <cell r="W831" t="str">
            <v>FUNDS MANAGEMENTSON</v>
          </cell>
          <cell r="AB831" t="str">
            <v>ERR</v>
          </cell>
          <cell r="AC831" t="str">
            <v>ERR</v>
          </cell>
        </row>
        <row r="832">
          <cell r="A832" t="str">
            <v>FUNDS MANAGEMENT</v>
          </cell>
          <cell r="B832">
            <v>839040</v>
          </cell>
          <cell r="C832">
            <v>1119.0899999999999</v>
          </cell>
          <cell r="D832" t="str">
            <v>SON</v>
          </cell>
          <cell r="E832" t="str">
            <v>FUNDS MANAGEMENTSON</v>
          </cell>
          <cell r="G832" t="str">
            <v>FUNDS MANAGEMENT</v>
          </cell>
          <cell r="H832">
            <v>890110</v>
          </cell>
          <cell r="I832">
            <v>-103131</v>
          </cell>
          <cell r="J832" t="str">
            <v>BUS</v>
          </cell>
          <cell r="K832" t="str">
            <v>FUNDS MANAGEMENTBUS</v>
          </cell>
          <cell r="O832">
            <v>24000</v>
          </cell>
          <cell r="Q832" t="str">
            <v>FUNDS MANAGEMENTTRA</v>
          </cell>
          <cell r="S832" t="str">
            <v>FUNDS MANAGEMENT</v>
          </cell>
          <cell r="T832">
            <v>802231</v>
          </cell>
          <cell r="U832">
            <v>0</v>
          </cell>
          <cell r="V832" t="str">
            <v>SON</v>
          </cell>
          <cell r="W832" t="str">
            <v>FUNDS MANAGEMENTSON</v>
          </cell>
          <cell r="AB832" t="str">
            <v>ERR</v>
          </cell>
          <cell r="AC832" t="str">
            <v>ERR</v>
          </cell>
        </row>
        <row r="833">
          <cell r="A833" t="str">
            <v>FUNDS MANAGEMENT</v>
          </cell>
          <cell r="B833">
            <v>839050</v>
          </cell>
          <cell r="C833">
            <v>337.78</v>
          </cell>
          <cell r="D833" t="str">
            <v>SON</v>
          </cell>
          <cell r="E833" t="str">
            <v>FUNDS MANAGEMENTSON</v>
          </cell>
          <cell r="G833" t="str">
            <v>FUNDS MANAGEMENT</v>
          </cell>
          <cell r="H833">
            <v>892300</v>
          </cell>
          <cell r="I833">
            <v>233332</v>
          </cell>
          <cell r="J833" t="str">
            <v>ICH</v>
          </cell>
          <cell r="K833" t="str">
            <v>FUNDS MANAGEMENTICH</v>
          </cell>
          <cell r="O833">
            <v>76000</v>
          </cell>
          <cell r="Q833" t="str">
            <v>FUNDS MANAGEMENTTRA</v>
          </cell>
          <cell r="S833" t="str">
            <v>FUNDS MANAGEMENT</v>
          </cell>
          <cell r="T833">
            <v>802240</v>
          </cell>
          <cell r="U833">
            <v>9090</v>
          </cell>
          <cell r="V833" t="str">
            <v>SON</v>
          </cell>
          <cell r="W833" t="str">
            <v>FUNDS MANAGEMENTSON</v>
          </cell>
          <cell r="AB833" t="str">
            <v>ERR</v>
          </cell>
          <cell r="AC833" t="str">
            <v>ERR</v>
          </cell>
        </row>
        <row r="834">
          <cell r="A834" t="str">
            <v>FUNDS MANAGEMENT</v>
          </cell>
          <cell r="B834">
            <v>839070</v>
          </cell>
          <cell r="C834">
            <v>133.35</v>
          </cell>
          <cell r="D834" t="str">
            <v>SON</v>
          </cell>
          <cell r="E834" t="str">
            <v>FUNDS MANAGEMENTSON</v>
          </cell>
          <cell r="G834" t="str">
            <v>FUNDS MANAGEMENT</v>
          </cell>
          <cell r="H834">
            <v>893100</v>
          </cell>
          <cell r="I834">
            <v>0</v>
          </cell>
          <cell r="J834" t="str">
            <v>RNN</v>
          </cell>
          <cell r="K834" t="str">
            <v>FUNDS MANAGEMENTRNN</v>
          </cell>
          <cell r="O834">
            <v>8738</v>
          </cell>
          <cell r="Q834" t="str">
            <v>FUNDS MANAGEMENTSON</v>
          </cell>
          <cell r="S834" t="str">
            <v>FUNDS MANAGEMENT</v>
          </cell>
          <cell r="T834">
            <v>802300</v>
          </cell>
          <cell r="U834">
            <v>30021</v>
          </cell>
          <cell r="V834" t="str">
            <v>SON</v>
          </cell>
          <cell r="W834" t="str">
            <v>FUNDS MANAGEMENTSON</v>
          </cell>
          <cell r="AB834" t="str">
            <v>ERR</v>
          </cell>
          <cell r="AC834" t="str">
            <v>ERR</v>
          </cell>
        </row>
        <row r="835">
          <cell r="A835" t="str">
            <v>FUNDS MANAGEMENT</v>
          </cell>
          <cell r="B835">
            <v>839090</v>
          </cell>
          <cell r="C835">
            <v>3289.41</v>
          </cell>
          <cell r="D835" t="str">
            <v>SON</v>
          </cell>
          <cell r="E835" t="str">
            <v>FUNDS MANAGEMENTSON</v>
          </cell>
          <cell r="G835" t="str">
            <v>FUNDS MANAGEMENT</v>
          </cell>
          <cell r="H835">
            <v>894600</v>
          </cell>
          <cell r="I835">
            <v>724</v>
          </cell>
          <cell r="J835" t="str">
            <v>ICH</v>
          </cell>
          <cell r="K835" t="str">
            <v>FUNDS MANAGEMENTICH</v>
          </cell>
          <cell r="O835">
            <v>420</v>
          </cell>
          <cell r="Q835" t="str">
            <v>FUNDS MANAGEMENTSON</v>
          </cell>
          <cell r="S835" t="str">
            <v>FUNDS MANAGEMENT</v>
          </cell>
          <cell r="T835">
            <v>803300</v>
          </cell>
          <cell r="U835">
            <v>0</v>
          </cell>
          <cell r="V835" t="str">
            <v>SON</v>
          </cell>
          <cell r="W835" t="str">
            <v>FUNDS MANAGEMENTSON</v>
          </cell>
          <cell r="AB835" t="str">
            <v>ERR</v>
          </cell>
          <cell r="AC835" t="str">
            <v>ERR</v>
          </cell>
        </row>
        <row r="836">
          <cell r="A836" t="str">
            <v>FUNDS MANAGEMENT</v>
          </cell>
          <cell r="B836">
            <v>841110</v>
          </cell>
          <cell r="C836">
            <v>0</v>
          </cell>
          <cell r="D836" t="str">
            <v>RNT</v>
          </cell>
          <cell r="E836" t="str">
            <v>FUNDS MANAGEMENTRNT</v>
          </cell>
          <cell r="G836" t="str">
            <v>FUNDS MANAGEMENT</v>
          </cell>
          <cell r="H836">
            <v>895900</v>
          </cell>
          <cell r="I836">
            <v>1785000</v>
          </cell>
          <cell r="J836" t="str">
            <v>BUS</v>
          </cell>
          <cell r="K836" t="str">
            <v>FUNDS MANAGEMENTBUS</v>
          </cell>
          <cell r="O836">
            <v>1380</v>
          </cell>
          <cell r="Q836" t="str">
            <v>FUNDS MANAGEMENTSON</v>
          </cell>
          <cell r="S836" t="str">
            <v>FUNDS MANAGEMENT</v>
          </cell>
          <cell r="T836">
            <v>804130</v>
          </cell>
          <cell r="U836">
            <v>15200</v>
          </cell>
          <cell r="V836" t="str">
            <v>SAL</v>
          </cell>
          <cell r="W836" t="str">
            <v>FUNDS MANAGEMENTSAL</v>
          </cell>
          <cell r="AB836" t="str">
            <v>ERR</v>
          </cell>
          <cell r="AC836" t="str">
            <v>ERR</v>
          </cell>
        </row>
        <row r="837">
          <cell r="A837" t="str">
            <v>FUNDS MANAGEMENT</v>
          </cell>
          <cell r="B837">
            <v>841190</v>
          </cell>
          <cell r="C837">
            <v>0</v>
          </cell>
          <cell r="D837" t="str">
            <v>RNT</v>
          </cell>
          <cell r="E837" t="str">
            <v>FUNDS MANAGEMENTRNT</v>
          </cell>
          <cell r="G837" t="str">
            <v>FUNDS MANAGEMENT</v>
          </cell>
          <cell r="H837">
            <v>896025</v>
          </cell>
          <cell r="I837">
            <v>7436</v>
          </cell>
          <cell r="J837" t="str">
            <v>ICH</v>
          </cell>
          <cell r="K837" t="str">
            <v>FUNDS MANAGEMENTICH</v>
          </cell>
          <cell r="O837">
            <v>1250</v>
          </cell>
          <cell r="Q837" t="str">
            <v>FUNDS MANAGEMENTSON</v>
          </cell>
          <cell r="S837" t="str">
            <v>FUNDS MANAGEMENT</v>
          </cell>
          <cell r="T837">
            <v>805100</v>
          </cell>
          <cell r="U837">
            <v>51677</v>
          </cell>
          <cell r="V837" t="str">
            <v>TRN</v>
          </cell>
          <cell r="W837" t="str">
            <v>FUNDS MANAGEMENTTRN</v>
          </cell>
          <cell r="AB837" t="str">
            <v>ERR</v>
          </cell>
          <cell r="AC837" t="str">
            <v>ERR</v>
          </cell>
        </row>
        <row r="838">
          <cell r="A838" t="str">
            <v>FUNDS MANAGEMENT</v>
          </cell>
          <cell r="B838">
            <v>841220</v>
          </cell>
          <cell r="C838">
            <v>0</v>
          </cell>
          <cell r="D838" t="str">
            <v>RNT</v>
          </cell>
          <cell r="E838" t="str">
            <v>FUNDS MANAGEMENTRNT</v>
          </cell>
          <cell r="G838" t="str">
            <v>FUNDS MANAGEMENT</v>
          </cell>
          <cell r="H838">
            <v>896200</v>
          </cell>
          <cell r="I838">
            <v>320</v>
          </cell>
          <cell r="J838" t="str">
            <v>NMC</v>
          </cell>
          <cell r="K838" t="str">
            <v>FUNDS MANAGEMENTNMC</v>
          </cell>
          <cell r="O838">
            <v>3000</v>
          </cell>
          <cell r="Q838" t="str">
            <v>FUNDS MANAGEMENTSON</v>
          </cell>
          <cell r="S838" t="str">
            <v>FUNDS MANAGEMENT</v>
          </cell>
          <cell r="T838">
            <v>805110</v>
          </cell>
          <cell r="U838">
            <v>6400</v>
          </cell>
          <cell r="V838" t="str">
            <v>TRN</v>
          </cell>
          <cell r="W838" t="str">
            <v>FUNDS MANAGEMENTTRN</v>
          </cell>
          <cell r="AB838" t="str">
            <v>ERR</v>
          </cell>
          <cell r="AC838" t="str">
            <v>ERR</v>
          </cell>
        </row>
        <row r="839">
          <cell r="A839" t="str">
            <v>FUNDS MANAGEMENT</v>
          </cell>
          <cell r="B839">
            <v>841300</v>
          </cell>
          <cell r="C839">
            <v>236</v>
          </cell>
          <cell r="D839" t="str">
            <v>AST</v>
          </cell>
          <cell r="E839" t="str">
            <v>FUNDS MANAGEMENTAST</v>
          </cell>
          <cell r="G839" t="str">
            <v>FUNDS MANAGEMENT</v>
          </cell>
          <cell r="H839">
            <v>896400</v>
          </cell>
          <cell r="I839">
            <v>53157</v>
          </cell>
          <cell r="J839" t="str">
            <v>NMC</v>
          </cell>
          <cell r="K839" t="str">
            <v>FUNDS MANAGEMENTNMC</v>
          </cell>
          <cell r="O839">
            <v>22320</v>
          </cell>
          <cell r="Q839" t="str">
            <v>FUNDS MANAGEMENTSON</v>
          </cell>
          <cell r="S839" t="str">
            <v>FUNDS MANAGEMENT</v>
          </cell>
          <cell r="T839">
            <v>805130</v>
          </cell>
          <cell r="U839">
            <v>8200</v>
          </cell>
          <cell r="V839" t="str">
            <v>TRN</v>
          </cell>
          <cell r="W839" t="str">
            <v>FUNDS MANAGEMENTTRN</v>
          </cell>
          <cell r="AB839" t="str">
            <v>ERR</v>
          </cell>
          <cell r="AC839" t="str">
            <v>ERR</v>
          </cell>
        </row>
        <row r="840">
          <cell r="A840" t="str">
            <v>FUNDS MANAGEMENT</v>
          </cell>
          <cell r="B840">
            <v>841310</v>
          </cell>
          <cell r="C840">
            <v>0</v>
          </cell>
          <cell r="D840" t="str">
            <v>AST</v>
          </cell>
          <cell r="E840" t="str">
            <v>FUNDS MANAGEMENTAST</v>
          </cell>
          <cell r="G840" t="str">
            <v>FUNDS MANAGEMENT</v>
          </cell>
          <cell r="H840">
            <v>896800</v>
          </cell>
          <cell r="I840">
            <v>24240</v>
          </cell>
          <cell r="J840" t="str">
            <v>ICH</v>
          </cell>
          <cell r="K840" t="str">
            <v>FUNDS MANAGEMENTICH</v>
          </cell>
          <cell r="O840">
            <v>840</v>
          </cell>
          <cell r="Q840" t="str">
            <v>FUNDS MANAGEMENTSON</v>
          </cell>
          <cell r="S840" t="str">
            <v>FUNDS MANAGEMENT</v>
          </cell>
          <cell r="T840">
            <v>805200</v>
          </cell>
          <cell r="U840">
            <v>3000</v>
          </cell>
          <cell r="V840" t="str">
            <v>TRN</v>
          </cell>
          <cell r="W840" t="str">
            <v>FUNDS MANAGEMENTTRN</v>
          </cell>
          <cell r="AB840" t="str">
            <v>ERR</v>
          </cell>
          <cell r="AC840" t="str">
            <v>ERR</v>
          </cell>
        </row>
        <row r="841">
          <cell r="A841" t="str">
            <v>FUNDS MANAGEMENT</v>
          </cell>
          <cell r="B841">
            <v>842200</v>
          </cell>
          <cell r="C841">
            <v>13754.5</v>
          </cell>
          <cell r="D841" t="str">
            <v>AST</v>
          </cell>
          <cell r="E841" t="str">
            <v>FUNDS MANAGEMENTAST</v>
          </cell>
          <cell r="G841" t="str">
            <v>FUNDS MANAGEMENT</v>
          </cell>
          <cell r="H841">
            <v>897100</v>
          </cell>
          <cell r="I841">
            <v>244</v>
          </cell>
          <cell r="J841" t="str">
            <v>ICH</v>
          </cell>
          <cell r="K841" t="str">
            <v>FUNDS MANAGEMENTICH</v>
          </cell>
          <cell r="O841">
            <v>3789</v>
          </cell>
          <cell r="Q841" t="str">
            <v>FUNDS MANAGEMENTSON</v>
          </cell>
          <cell r="S841" t="str">
            <v>FUNDS MANAGEMENT</v>
          </cell>
          <cell r="T841">
            <v>805210</v>
          </cell>
          <cell r="U841">
            <v>45000</v>
          </cell>
          <cell r="V841" t="str">
            <v>TRN</v>
          </cell>
          <cell r="W841" t="str">
            <v>FUNDS MANAGEMENTTRN</v>
          </cell>
          <cell r="AB841" t="str">
            <v>ERR</v>
          </cell>
          <cell r="AC841" t="str">
            <v>ERR</v>
          </cell>
        </row>
        <row r="842">
          <cell r="A842" t="str">
            <v>FUNDS MANAGEMENT</v>
          </cell>
          <cell r="B842">
            <v>842300</v>
          </cell>
          <cell r="C842">
            <v>1651.84</v>
          </cell>
          <cell r="D842" t="str">
            <v>AST</v>
          </cell>
          <cell r="E842" t="str">
            <v>FUNDS MANAGEMENTAST</v>
          </cell>
          <cell r="G842" t="str">
            <v>FUNDS MANAGEMENT</v>
          </cell>
          <cell r="H842">
            <v>897130</v>
          </cell>
          <cell r="I842">
            <v>168</v>
          </cell>
          <cell r="J842" t="str">
            <v>ICH</v>
          </cell>
          <cell r="K842" t="str">
            <v>FUNDS MANAGEMENTICH</v>
          </cell>
          <cell r="O842">
            <v>708</v>
          </cell>
          <cell r="Q842" t="str">
            <v>FUNDS MANAGEMENTAST</v>
          </cell>
          <cell r="S842" t="str">
            <v>FUNDS MANAGEMENT</v>
          </cell>
          <cell r="T842">
            <v>805390</v>
          </cell>
          <cell r="U842">
            <v>4533</v>
          </cell>
          <cell r="V842" t="str">
            <v>SON</v>
          </cell>
          <cell r="W842" t="str">
            <v>FUNDS MANAGEMENTSON</v>
          </cell>
          <cell r="AB842" t="str">
            <v>ERR</v>
          </cell>
          <cell r="AC842" t="str">
            <v>ERR</v>
          </cell>
        </row>
        <row r="843">
          <cell r="A843" t="str">
            <v>FUNDS MANAGEMENT</v>
          </cell>
          <cell r="B843">
            <v>842500</v>
          </cell>
          <cell r="C843">
            <v>776.58</v>
          </cell>
          <cell r="D843" t="str">
            <v>RNT</v>
          </cell>
          <cell r="E843" t="str">
            <v>FUNDS MANAGEMENTRNT</v>
          </cell>
          <cell r="G843" t="str">
            <v>FUNDS MANAGEMENT</v>
          </cell>
          <cell r="H843">
            <v>897210</v>
          </cell>
          <cell r="I843">
            <v>40000</v>
          </cell>
          <cell r="J843" t="str">
            <v>ICH</v>
          </cell>
          <cell r="K843" t="str">
            <v>FUNDS MANAGEMENTICH</v>
          </cell>
          <cell r="O843">
            <v>14434</v>
          </cell>
          <cell r="Q843" t="str">
            <v>FUNDS MANAGEMENTAST</v>
          </cell>
          <cell r="S843" t="str">
            <v>FUNDS MANAGEMENT</v>
          </cell>
          <cell r="T843">
            <v>831000</v>
          </cell>
          <cell r="U843">
            <v>1472</v>
          </cell>
          <cell r="V843" t="str">
            <v>ENT</v>
          </cell>
          <cell r="W843" t="str">
            <v>FUNDS MANAGEMENTENT</v>
          </cell>
          <cell r="AB843" t="str">
            <v>ERR</v>
          </cell>
          <cell r="AC843" t="str">
            <v>ERR</v>
          </cell>
        </row>
        <row r="844">
          <cell r="A844" t="str">
            <v>FUNDS MANAGEMENT</v>
          </cell>
          <cell r="B844">
            <v>843400</v>
          </cell>
          <cell r="C844">
            <v>2124.3000000000002</v>
          </cell>
          <cell r="D844" t="str">
            <v>RNN</v>
          </cell>
          <cell r="E844" t="str">
            <v>FUNDS MANAGEMENTRNN</v>
          </cell>
          <cell r="G844" t="str">
            <v>FUNDS MANAGEMENT</v>
          </cell>
          <cell r="H844">
            <v>897240</v>
          </cell>
          <cell r="I844">
            <v>5576</v>
          </cell>
          <cell r="J844" t="str">
            <v>ICH</v>
          </cell>
          <cell r="K844" t="str">
            <v>FUNDS MANAGEMENTICH</v>
          </cell>
          <cell r="O844">
            <v>4164</v>
          </cell>
          <cell r="Q844" t="str">
            <v>FUNDS MANAGEMENTAST</v>
          </cell>
          <cell r="S844" t="str">
            <v>FUNDS MANAGEMENT</v>
          </cell>
          <cell r="T844">
            <v>831210</v>
          </cell>
          <cell r="U844">
            <v>1364</v>
          </cell>
          <cell r="V844" t="str">
            <v>ENT</v>
          </cell>
          <cell r="W844" t="str">
            <v>FUNDS MANAGEMENTENT</v>
          </cell>
          <cell r="AB844" t="str">
            <v>ERR</v>
          </cell>
          <cell r="AC844" t="str">
            <v>ERR</v>
          </cell>
        </row>
        <row r="845">
          <cell r="A845" t="str">
            <v>FUNDS MANAGEMENT</v>
          </cell>
          <cell r="B845">
            <v>843410</v>
          </cell>
          <cell r="C845">
            <v>0</v>
          </cell>
          <cell r="D845" t="str">
            <v>RNN</v>
          </cell>
          <cell r="E845" t="str">
            <v>FUNDS MANAGEMENTRNN</v>
          </cell>
          <cell r="G845" t="str">
            <v>FUNDS MANAGEMENT</v>
          </cell>
          <cell r="H845">
            <v>897245</v>
          </cell>
          <cell r="I845">
            <v>1572</v>
          </cell>
          <cell r="J845" t="str">
            <v>ICH</v>
          </cell>
          <cell r="K845" t="str">
            <v>FUNDS MANAGEMENTICH</v>
          </cell>
          <cell r="O845">
            <v>23428</v>
          </cell>
          <cell r="Q845" t="str">
            <v>FUNDS MANAGEMENTRNN</v>
          </cell>
          <cell r="S845" t="str">
            <v>FUNDS MANAGEMENT</v>
          </cell>
          <cell r="T845">
            <v>831900</v>
          </cell>
          <cell r="U845">
            <v>22684</v>
          </cell>
          <cell r="V845" t="str">
            <v>ENT</v>
          </cell>
          <cell r="W845" t="str">
            <v>FUNDS MANAGEMENTENT</v>
          </cell>
          <cell r="AB845" t="str">
            <v>ERR</v>
          </cell>
          <cell r="AC845" t="str">
            <v>ERR</v>
          </cell>
        </row>
        <row r="846">
          <cell r="A846" t="str">
            <v>FUNDS MANAGEMENT</v>
          </cell>
          <cell r="B846">
            <v>843600</v>
          </cell>
          <cell r="C846">
            <v>374.42</v>
          </cell>
          <cell r="D846" t="str">
            <v>RNT</v>
          </cell>
          <cell r="E846" t="str">
            <v>FUNDS MANAGEMENTRNT</v>
          </cell>
          <cell r="G846" t="str">
            <v>FUNDS MANAGEMENT</v>
          </cell>
          <cell r="H846">
            <v>897250</v>
          </cell>
          <cell r="I846">
            <v>66000</v>
          </cell>
          <cell r="J846" t="str">
            <v>ICH</v>
          </cell>
          <cell r="K846" t="str">
            <v>FUNDS MANAGEMENTICH</v>
          </cell>
          <cell r="O846">
            <v>0</v>
          </cell>
          <cell r="Q846" t="str">
            <v>FUNDS MANAGEMENTAST</v>
          </cell>
          <cell r="S846" t="str">
            <v>FUNDS MANAGEMENT</v>
          </cell>
          <cell r="T846">
            <v>833010</v>
          </cell>
          <cell r="U846">
            <v>29451</v>
          </cell>
          <cell r="V846" t="str">
            <v>TRA</v>
          </cell>
          <cell r="W846" t="str">
            <v>FUNDS MANAGEMENTTRA</v>
          </cell>
          <cell r="AB846" t="str">
            <v>ERR</v>
          </cell>
          <cell r="AC846" t="str">
            <v>ERR</v>
          </cell>
        </row>
        <row r="847">
          <cell r="A847" t="str">
            <v>FUNDS MANAGEMENT</v>
          </cell>
          <cell r="B847">
            <v>843640</v>
          </cell>
          <cell r="C847">
            <v>-35.25</v>
          </cell>
          <cell r="D847" t="str">
            <v>AST</v>
          </cell>
          <cell r="E847" t="str">
            <v>FUNDS MANAGEMENTAST</v>
          </cell>
          <cell r="G847" t="str">
            <v>FUNDS MANAGEMENT</v>
          </cell>
          <cell r="H847">
            <v>897260</v>
          </cell>
          <cell r="I847">
            <v>178333</v>
          </cell>
          <cell r="J847" t="str">
            <v>ICH</v>
          </cell>
          <cell r="K847" t="str">
            <v>FUNDS MANAGEMENTICH</v>
          </cell>
          <cell r="O847">
            <v>6160</v>
          </cell>
          <cell r="Q847" t="str">
            <v>FUNDS MANAGEMENTRNT</v>
          </cell>
          <cell r="S847" t="str">
            <v>FUNDS MANAGEMENT</v>
          </cell>
          <cell r="T847">
            <v>833020</v>
          </cell>
          <cell r="U847">
            <v>24000</v>
          </cell>
          <cell r="V847" t="str">
            <v>TRA</v>
          </cell>
          <cell r="W847" t="str">
            <v>FUNDS MANAGEMENTTRA</v>
          </cell>
          <cell r="AB847" t="str">
            <v>ERR</v>
          </cell>
          <cell r="AC847" t="str">
            <v>ERR</v>
          </cell>
        </row>
        <row r="848">
          <cell r="A848" t="str">
            <v>FUNDS MANAGEMENT</v>
          </cell>
          <cell r="B848">
            <v>843810</v>
          </cell>
          <cell r="C848">
            <v>178.74</v>
          </cell>
          <cell r="D848" t="str">
            <v>RNT</v>
          </cell>
          <cell r="E848" t="str">
            <v>FUNDS MANAGEMENTRNT</v>
          </cell>
          <cell r="G848" t="str">
            <v>FUNDS MANAGEMENT</v>
          </cell>
          <cell r="H848">
            <v>897300</v>
          </cell>
          <cell r="I848">
            <v>43784</v>
          </cell>
          <cell r="J848" t="str">
            <v>RNN</v>
          </cell>
          <cell r="K848" t="str">
            <v>FUNDS MANAGEMENTRNN</v>
          </cell>
          <cell r="O848">
            <v>20634</v>
          </cell>
          <cell r="Q848" t="str">
            <v>FUNDS MANAGEMENTAST</v>
          </cell>
          <cell r="S848" t="str">
            <v>FUNDS MANAGEMENT</v>
          </cell>
          <cell r="T848">
            <v>833510</v>
          </cell>
          <cell r="U848">
            <v>76000</v>
          </cell>
          <cell r="V848" t="str">
            <v>TRA</v>
          </cell>
          <cell r="W848" t="str">
            <v>FUNDS MANAGEMENTTRA</v>
          </cell>
          <cell r="AB848" t="str">
            <v>ERR</v>
          </cell>
          <cell r="AC848" t="str">
            <v>ERR</v>
          </cell>
        </row>
        <row r="849">
          <cell r="A849" t="str">
            <v>FUNDS MANAGEMENT</v>
          </cell>
          <cell r="B849">
            <v>844000</v>
          </cell>
          <cell r="C849">
            <v>86</v>
          </cell>
          <cell r="D849" t="str">
            <v>RNT</v>
          </cell>
          <cell r="E849" t="str">
            <v>FUNDS MANAGEMENTRNT</v>
          </cell>
          <cell r="G849" t="str">
            <v>FUNDS MANAGEMENT</v>
          </cell>
          <cell r="H849">
            <v>897320</v>
          </cell>
          <cell r="I849">
            <v>3668</v>
          </cell>
          <cell r="J849" t="str">
            <v>ICH</v>
          </cell>
          <cell r="K849" t="str">
            <v>FUNDS MANAGEMENTICH</v>
          </cell>
          <cell r="O849">
            <v>8600</v>
          </cell>
          <cell r="Q849" t="str">
            <v>FUNDS MANAGEMENTAST</v>
          </cell>
          <cell r="S849" t="str">
            <v>FUNDS MANAGEMENT</v>
          </cell>
          <cell r="T849">
            <v>837000</v>
          </cell>
          <cell r="U849">
            <v>8738</v>
          </cell>
          <cell r="V849" t="str">
            <v>SON</v>
          </cell>
          <cell r="W849" t="str">
            <v>FUNDS MANAGEMENTSON</v>
          </cell>
          <cell r="AB849" t="str">
            <v>ERR</v>
          </cell>
          <cell r="AC849" t="str">
            <v>ERR</v>
          </cell>
        </row>
        <row r="850">
          <cell r="A850" t="str">
            <v>FUNDS MANAGEMENT</v>
          </cell>
          <cell r="B850">
            <v>847200</v>
          </cell>
          <cell r="C850">
            <v>4038.2</v>
          </cell>
          <cell r="D850" t="str">
            <v>AST</v>
          </cell>
          <cell r="E850" t="str">
            <v>FUNDS MANAGEMENTAST</v>
          </cell>
          <cell r="G850" t="str">
            <v>FUNDS MANAGEMENT</v>
          </cell>
          <cell r="H850">
            <v>897460</v>
          </cell>
          <cell r="I850">
            <v>1108</v>
          </cell>
          <cell r="J850" t="str">
            <v>ICH</v>
          </cell>
          <cell r="K850" t="str">
            <v>FUNDS MANAGEMENTICH</v>
          </cell>
          <cell r="O850">
            <v>50000</v>
          </cell>
          <cell r="Q850" t="str">
            <v>FUNDS MANAGEMENTAST</v>
          </cell>
          <cell r="S850" t="str">
            <v>FUNDS MANAGEMENT</v>
          </cell>
          <cell r="T850">
            <v>839010</v>
          </cell>
          <cell r="U850">
            <v>420</v>
          </cell>
          <cell r="V850" t="str">
            <v>SON</v>
          </cell>
          <cell r="W850" t="str">
            <v>FUNDS MANAGEMENTSON</v>
          </cell>
          <cell r="AB850" t="str">
            <v>ERR</v>
          </cell>
          <cell r="AC850" t="str">
            <v>ERR</v>
          </cell>
        </row>
        <row r="851">
          <cell r="A851" t="str">
            <v>FUNDS MANAGEMENT</v>
          </cell>
          <cell r="B851">
            <v>847300</v>
          </cell>
          <cell r="C851">
            <v>606.96</v>
          </cell>
          <cell r="D851" t="str">
            <v>AST</v>
          </cell>
          <cell r="E851" t="str">
            <v>FUNDS MANAGEMENTAST</v>
          </cell>
          <cell r="G851" t="str">
            <v>FUNDS MANAGEMENT</v>
          </cell>
          <cell r="H851">
            <v>897470</v>
          </cell>
          <cell r="I851">
            <v>43332</v>
          </cell>
          <cell r="J851" t="str">
            <v>ICH</v>
          </cell>
          <cell r="K851" t="str">
            <v>FUNDS MANAGEMENTICH</v>
          </cell>
          <cell r="O851">
            <v>89500</v>
          </cell>
          <cell r="Q851" t="str">
            <v>FUNDS MANAGEMENTADV</v>
          </cell>
          <cell r="S851" t="str">
            <v>FUNDS MANAGEMENT</v>
          </cell>
          <cell r="T851">
            <v>839020</v>
          </cell>
          <cell r="U851">
            <v>1380</v>
          </cell>
          <cell r="V851" t="str">
            <v>SON</v>
          </cell>
          <cell r="W851" t="str">
            <v>FUNDS MANAGEMENTSON</v>
          </cell>
          <cell r="AB851" t="str">
            <v>ERR</v>
          </cell>
          <cell r="AC851" t="str">
            <v>ERR</v>
          </cell>
        </row>
        <row r="852">
          <cell r="A852" t="str">
            <v>FUNDS MANAGEMENT</v>
          </cell>
          <cell r="B852">
            <v>847500</v>
          </cell>
          <cell r="C852">
            <v>86.49</v>
          </cell>
          <cell r="D852" t="str">
            <v>AST</v>
          </cell>
          <cell r="E852" t="str">
            <v>FUNDS MANAGEMENTAST</v>
          </cell>
          <cell r="G852" t="str">
            <v>FUNDS MANAGEMENT</v>
          </cell>
          <cell r="H852">
            <v>897500</v>
          </cell>
          <cell r="I852">
            <v>733460</v>
          </cell>
          <cell r="J852" t="str">
            <v>BUS</v>
          </cell>
          <cell r="K852" t="str">
            <v>FUNDS MANAGEMENTBUS</v>
          </cell>
          <cell r="O852">
            <v>82500</v>
          </cell>
          <cell r="Q852" t="str">
            <v>FUNDS MANAGEMENTADV</v>
          </cell>
          <cell r="S852" t="str">
            <v>FUNDS MANAGEMENT</v>
          </cell>
          <cell r="T852">
            <v>839030</v>
          </cell>
          <cell r="U852">
            <v>1250</v>
          </cell>
          <cell r="V852" t="str">
            <v>SON</v>
          </cell>
          <cell r="W852" t="str">
            <v>FUNDS MANAGEMENTSON</v>
          </cell>
          <cell r="AB852" t="str">
            <v>ERR</v>
          </cell>
          <cell r="AC852" t="str">
            <v>ERR</v>
          </cell>
        </row>
        <row r="853">
          <cell r="A853" t="str">
            <v>FUNDS MANAGEMENT</v>
          </cell>
          <cell r="B853">
            <v>848000</v>
          </cell>
          <cell r="C853">
            <v>1641.35</v>
          </cell>
          <cell r="D853" t="str">
            <v>AST</v>
          </cell>
          <cell r="E853" t="str">
            <v>FUNDS MANAGEMENTAST</v>
          </cell>
          <cell r="G853" t="str">
            <v>FUNDS MANAGEMENT</v>
          </cell>
          <cell r="H853">
            <v>897650</v>
          </cell>
          <cell r="I853">
            <v>5512</v>
          </cell>
          <cell r="J853" t="str">
            <v>ICH</v>
          </cell>
          <cell r="K853" t="str">
            <v>FUNDS MANAGEMENTICH</v>
          </cell>
          <cell r="O853">
            <v>360000</v>
          </cell>
          <cell r="Q853" t="str">
            <v>FUNDS MANAGEMENTADV</v>
          </cell>
          <cell r="S853" t="str">
            <v>FUNDS MANAGEMENT</v>
          </cell>
          <cell r="T853">
            <v>839040</v>
          </cell>
          <cell r="U853">
            <v>3000</v>
          </cell>
          <cell r="V853" t="str">
            <v>SON</v>
          </cell>
          <cell r="W853" t="str">
            <v>FUNDS MANAGEMENTSON</v>
          </cell>
          <cell r="AB853" t="str">
            <v>ERR</v>
          </cell>
          <cell r="AC853" t="str">
            <v>ERR</v>
          </cell>
        </row>
        <row r="854">
          <cell r="A854" t="str">
            <v>FUNDS MANAGEMENT</v>
          </cell>
          <cell r="B854">
            <v>849000</v>
          </cell>
          <cell r="C854">
            <v>2707</v>
          </cell>
          <cell r="D854" t="str">
            <v>AST</v>
          </cell>
          <cell r="E854" t="str">
            <v>FUNDS MANAGEMENTAST</v>
          </cell>
          <cell r="G854" t="str">
            <v>FUNDS MANAGEMENT</v>
          </cell>
          <cell r="H854">
            <v>897720</v>
          </cell>
          <cell r="I854">
            <v>70000</v>
          </cell>
          <cell r="J854" t="str">
            <v>ICH</v>
          </cell>
          <cell r="K854" t="str">
            <v>FUNDS MANAGEMENTICH</v>
          </cell>
          <cell r="O854">
            <v>20000</v>
          </cell>
          <cell r="Q854" t="str">
            <v>FUNDS MANAGEMENTADV</v>
          </cell>
          <cell r="S854" t="str">
            <v>FUNDS MANAGEMENT</v>
          </cell>
          <cell r="T854">
            <v>839050</v>
          </cell>
          <cell r="U854">
            <v>22320</v>
          </cell>
          <cell r="V854" t="str">
            <v>SON</v>
          </cell>
          <cell r="W854" t="str">
            <v>FUNDS MANAGEMENTSON</v>
          </cell>
          <cell r="AB854" t="str">
            <v>ERR</v>
          </cell>
          <cell r="AC854" t="str">
            <v>ERR</v>
          </cell>
        </row>
        <row r="855">
          <cell r="A855" t="str">
            <v>FUNDS MANAGEMENT</v>
          </cell>
          <cell r="B855">
            <v>851000</v>
          </cell>
          <cell r="C855">
            <v>1599.11</v>
          </cell>
          <cell r="D855" t="str">
            <v>ADV</v>
          </cell>
          <cell r="E855" t="str">
            <v>FUNDS MANAGEMENTADV</v>
          </cell>
          <cell r="G855" t="str">
            <v>FUNDS MANAGEMENT</v>
          </cell>
          <cell r="H855">
            <v>897770</v>
          </cell>
          <cell r="I855">
            <v>70000</v>
          </cell>
          <cell r="J855" t="str">
            <v>ICH</v>
          </cell>
          <cell r="K855" t="str">
            <v>FUNDS MANAGEMENTICH</v>
          </cell>
          <cell r="O855">
            <v>30600</v>
          </cell>
          <cell r="Q855" t="str">
            <v>FUNDS MANAGEMENTADV</v>
          </cell>
          <cell r="S855" t="str">
            <v>FUNDS MANAGEMENT</v>
          </cell>
          <cell r="T855">
            <v>839070</v>
          </cell>
          <cell r="U855">
            <v>840</v>
          </cell>
          <cell r="V855" t="str">
            <v>SON</v>
          </cell>
          <cell r="W855" t="str">
            <v>FUNDS MANAGEMENTSON</v>
          </cell>
          <cell r="AB855" t="str">
            <v>ERR</v>
          </cell>
          <cell r="AC855" t="str">
            <v>ERR</v>
          </cell>
        </row>
        <row r="856">
          <cell r="A856" t="str">
            <v>FUNDS MANAGEMENT</v>
          </cell>
          <cell r="B856">
            <v>851500</v>
          </cell>
          <cell r="C856">
            <v>0</v>
          </cell>
          <cell r="D856" t="str">
            <v>ADV</v>
          </cell>
          <cell r="E856" t="str">
            <v>FUNDS MANAGEMENTADV</v>
          </cell>
          <cell r="G856" t="str">
            <v>FUNDS MANAGEMENT</v>
          </cell>
          <cell r="H856">
            <v>897900</v>
          </cell>
          <cell r="I856">
            <v>28332</v>
          </cell>
          <cell r="J856" t="str">
            <v>ICH</v>
          </cell>
          <cell r="K856" t="str">
            <v>FUNDS MANAGEMENTICH</v>
          </cell>
          <cell r="O856">
            <v>80000</v>
          </cell>
          <cell r="Q856" t="str">
            <v>FUNDS MANAGEMENTADV</v>
          </cell>
          <cell r="S856" t="str">
            <v>FUNDS MANAGEMENT</v>
          </cell>
          <cell r="T856">
            <v>839090</v>
          </cell>
          <cell r="U856">
            <v>3789</v>
          </cell>
          <cell r="V856" t="str">
            <v>SON</v>
          </cell>
          <cell r="W856" t="str">
            <v>FUNDS MANAGEMENTSON</v>
          </cell>
          <cell r="AB856" t="str">
            <v>ERR</v>
          </cell>
          <cell r="AC856" t="str">
            <v>ERR</v>
          </cell>
        </row>
        <row r="857">
          <cell r="A857" t="str">
            <v>FUNDS MANAGEMENT</v>
          </cell>
          <cell r="B857">
            <v>852000</v>
          </cell>
          <cell r="C857">
            <v>22831.62</v>
          </cell>
          <cell r="D857" t="str">
            <v>ADV</v>
          </cell>
          <cell r="E857" t="str">
            <v>FUNDS MANAGEMENTADV</v>
          </cell>
          <cell r="G857" t="str">
            <v>INFORMATION SYSTEMS</v>
          </cell>
          <cell r="H857">
            <v>800100</v>
          </cell>
          <cell r="I857">
            <v>500143</v>
          </cell>
          <cell r="J857" t="str">
            <v>SAL</v>
          </cell>
          <cell r="K857" t="str">
            <v>INFORMATION SYSTEMSSAL</v>
          </cell>
          <cell r="O857">
            <v>7059</v>
          </cell>
          <cell r="Q857" t="str">
            <v>FUNDS MANAGEMENTIT</v>
          </cell>
          <cell r="S857" t="str">
            <v>FUNDS MANAGEMENT</v>
          </cell>
          <cell r="T857">
            <v>841300</v>
          </cell>
          <cell r="U857">
            <v>708</v>
          </cell>
          <cell r="V857" t="str">
            <v>AST</v>
          </cell>
          <cell r="W857" t="str">
            <v>FUNDS MANAGEMENTAST</v>
          </cell>
          <cell r="AB857" t="str">
            <v>ERR</v>
          </cell>
          <cell r="AC857" t="str">
            <v>ERR</v>
          </cell>
        </row>
        <row r="858">
          <cell r="A858" t="str">
            <v>FUNDS MANAGEMENT</v>
          </cell>
          <cell r="B858">
            <v>852400</v>
          </cell>
          <cell r="C858">
            <v>0</v>
          </cell>
          <cell r="D858" t="str">
            <v>ADV</v>
          </cell>
          <cell r="E858" t="str">
            <v>FUNDS MANAGEMENTADV</v>
          </cell>
          <cell r="G858" t="str">
            <v>INFORMATION SYSTEMS</v>
          </cell>
          <cell r="H858">
            <v>800110</v>
          </cell>
          <cell r="I858">
            <v>6922</v>
          </cell>
          <cell r="J858" t="str">
            <v>SAL</v>
          </cell>
          <cell r="K858" t="str">
            <v>INFORMATION SYSTEMSSAL</v>
          </cell>
          <cell r="O858">
            <v>177508</v>
          </cell>
          <cell r="Q858" t="str">
            <v>FUNDS MANAGEMENTIT</v>
          </cell>
          <cell r="S858" t="str">
            <v>FUNDS MANAGEMENT</v>
          </cell>
          <cell r="T858">
            <v>842200</v>
          </cell>
          <cell r="U858">
            <v>14434</v>
          </cell>
          <cell r="V858" t="str">
            <v>AST</v>
          </cell>
          <cell r="W858" t="str">
            <v>FUNDS MANAGEMENTAST</v>
          </cell>
          <cell r="AB858" t="str">
            <v>ERR</v>
          </cell>
          <cell r="AC858" t="str">
            <v>ERR</v>
          </cell>
        </row>
        <row r="859">
          <cell r="A859" t="str">
            <v>FUNDS MANAGEMENT</v>
          </cell>
          <cell r="B859">
            <v>852420</v>
          </cell>
          <cell r="C859">
            <v>0</v>
          </cell>
          <cell r="D859" t="str">
            <v>ADV</v>
          </cell>
          <cell r="E859" t="str">
            <v>FUNDS MANAGEMENTADV</v>
          </cell>
          <cell r="G859" t="str">
            <v>INFORMATION SYSTEMS</v>
          </cell>
          <cell r="H859">
            <v>800112</v>
          </cell>
          <cell r="I859">
            <v>0</v>
          </cell>
          <cell r="J859" t="str">
            <v>SAL</v>
          </cell>
          <cell r="K859" t="str">
            <v>INFORMATION SYSTEMSSAL</v>
          </cell>
          <cell r="O859">
            <v>2352</v>
          </cell>
          <cell r="Q859" t="str">
            <v>FUNDS MANAGEMENTIT</v>
          </cell>
          <cell r="S859" t="str">
            <v>FUNDS MANAGEMENT</v>
          </cell>
          <cell r="T859">
            <v>842300</v>
          </cell>
          <cell r="U859">
            <v>4164</v>
          </cell>
          <cell r="V859" t="str">
            <v>AST</v>
          </cell>
          <cell r="W859" t="str">
            <v>FUNDS MANAGEMENTAST</v>
          </cell>
          <cell r="AB859" t="str">
            <v>ERR</v>
          </cell>
          <cell r="AC859" t="str">
            <v>ERR</v>
          </cell>
        </row>
        <row r="860">
          <cell r="A860" t="str">
            <v>FUNDS MANAGEMENT</v>
          </cell>
          <cell r="B860">
            <v>853010</v>
          </cell>
          <cell r="C860">
            <v>0</v>
          </cell>
          <cell r="D860" t="str">
            <v>ADV</v>
          </cell>
          <cell r="E860" t="str">
            <v>FUNDS MANAGEMENTADV</v>
          </cell>
          <cell r="G860" t="str">
            <v>INFORMATION SYSTEMS</v>
          </cell>
          <cell r="H860">
            <v>800120</v>
          </cell>
          <cell r="I860">
            <v>258996</v>
          </cell>
          <cell r="J860" t="str">
            <v>SAL</v>
          </cell>
          <cell r="K860" t="str">
            <v>INFORMATION SYSTEMSSAL</v>
          </cell>
          <cell r="O860">
            <v>30007</v>
          </cell>
          <cell r="Q860" t="str">
            <v>FUNDS MANAGEMENTCOM</v>
          </cell>
          <cell r="S860" t="str">
            <v>FUNDS MANAGEMENT</v>
          </cell>
          <cell r="T860">
            <v>843410</v>
          </cell>
          <cell r="U860">
            <v>23428</v>
          </cell>
          <cell r="V860" t="str">
            <v>RNN</v>
          </cell>
          <cell r="W860" t="str">
            <v>FUNDS MANAGEMENTRNN</v>
          </cell>
          <cell r="AB860" t="str">
            <v>ERR</v>
          </cell>
          <cell r="AC860" t="str">
            <v>ERR</v>
          </cell>
        </row>
        <row r="861">
          <cell r="A861" t="str">
            <v>FUNDS MANAGEMENT</v>
          </cell>
          <cell r="B861">
            <v>854000</v>
          </cell>
          <cell r="C861">
            <v>9109.17</v>
          </cell>
          <cell r="D861" t="str">
            <v>ADV</v>
          </cell>
          <cell r="E861" t="str">
            <v>FUNDS MANAGEMENTADV</v>
          </cell>
          <cell r="G861" t="str">
            <v>INFORMATION SYSTEMS</v>
          </cell>
          <cell r="H861">
            <v>800122</v>
          </cell>
          <cell r="I861">
            <v>0</v>
          </cell>
          <cell r="J861" t="str">
            <v>SON</v>
          </cell>
          <cell r="K861" t="str">
            <v>INFORMATION SYSTEMSSON</v>
          </cell>
          <cell r="O861">
            <v>6958</v>
          </cell>
          <cell r="Q861" t="str">
            <v>FUNDS MANAGEMENTCOM</v>
          </cell>
          <cell r="S861" t="str">
            <v>FUNDS MANAGEMENT</v>
          </cell>
          <cell r="T861">
            <v>843640</v>
          </cell>
          <cell r="U861">
            <v>0</v>
          </cell>
          <cell r="V861" t="str">
            <v>AST</v>
          </cell>
          <cell r="W861" t="str">
            <v>FUNDS MANAGEMENTAST</v>
          </cell>
          <cell r="AB861" t="str">
            <v>ERR</v>
          </cell>
          <cell r="AC861" t="str">
            <v>ERR</v>
          </cell>
        </row>
        <row r="862">
          <cell r="A862" t="str">
            <v>FUNDS MANAGEMENT</v>
          </cell>
          <cell r="B862">
            <v>862060</v>
          </cell>
          <cell r="C862">
            <v>29272.97</v>
          </cell>
          <cell r="D862" t="str">
            <v>IT</v>
          </cell>
          <cell r="E862" t="str">
            <v>FUNDS MANAGEMENTIT</v>
          </cell>
          <cell r="G862" t="str">
            <v>INFORMATION SYSTEMS</v>
          </cell>
          <cell r="H862">
            <v>800126</v>
          </cell>
          <cell r="I862">
            <v>1289</v>
          </cell>
          <cell r="J862" t="str">
            <v>SAL</v>
          </cell>
          <cell r="K862" t="str">
            <v>INFORMATION SYSTEMSSAL</v>
          </cell>
          <cell r="O862">
            <v>51448</v>
          </cell>
          <cell r="Q862" t="str">
            <v>FUNDS MANAGEMENTIT</v>
          </cell>
          <cell r="S862" t="str">
            <v>FUNDS MANAGEMENT</v>
          </cell>
          <cell r="T862">
            <v>843810</v>
          </cell>
          <cell r="U862">
            <v>6160</v>
          </cell>
          <cell r="V862" t="str">
            <v>RNT</v>
          </cell>
          <cell r="W862" t="str">
            <v>FUNDS MANAGEMENTRNT</v>
          </cell>
          <cell r="AB862" t="str">
            <v>ERR</v>
          </cell>
          <cell r="AC862" t="str">
            <v>ERR</v>
          </cell>
        </row>
        <row r="863">
          <cell r="A863" t="str">
            <v>FUNDS MANAGEMENT</v>
          </cell>
          <cell r="B863">
            <v>862070</v>
          </cell>
          <cell r="C863">
            <v>11791.23</v>
          </cell>
          <cell r="D863" t="str">
            <v>IT</v>
          </cell>
          <cell r="E863" t="str">
            <v>FUNDS MANAGEMENTIT</v>
          </cell>
          <cell r="G863" t="str">
            <v>INFORMATION SYSTEMS</v>
          </cell>
          <cell r="H863">
            <v>800150</v>
          </cell>
          <cell r="I863">
            <v>692</v>
          </cell>
          <cell r="J863" t="str">
            <v>SAL</v>
          </cell>
          <cell r="K863" t="str">
            <v>INFORMATION SYSTEMSSAL</v>
          </cell>
          <cell r="O863">
            <v>0</v>
          </cell>
          <cell r="Q863" t="str">
            <v>FUNDS MANAGEMENTIT</v>
          </cell>
          <cell r="S863" t="str">
            <v>FUNDS MANAGEMENT</v>
          </cell>
          <cell r="T863">
            <v>847200</v>
          </cell>
          <cell r="U863">
            <v>20634</v>
          </cell>
          <cell r="V863" t="str">
            <v>AST</v>
          </cell>
          <cell r="W863" t="str">
            <v>FUNDS MANAGEMENTAST</v>
          </cell>
          <cell r="AB863" t="str">
            <v>ERR</v>
          </cell>
          <cell r="AC863" t="str">
            <v>ERR</v>
          </cell>
        </row>
        <row r="864">
          <cell r="A864" t="str">
            <v>FUNDS MANAGEMENT</v>
          </cell>
          <cell r="B864">
            <v>863450</v>
          </cell>
          <cell r="C864">
            <v>0</v>
          </cell>
          <cell r="D864" t="str">
            <v>IT</v>
          </cell>
          <cell r="E864" t="str">
            <v>FUNDS MANAGEMENTIT</v>
          </cell>
          <cell r="G864" t="str">
            <v>INFORMATION SYSTEMS</v>
          </cell>
          <cell r="H864">
            <v>800151</v>
          </cell>
          <cell r="I864">
            <v>4446</v>
          </cell>
          <cell r="J864" t="str">
            <v>SAL</v>
          </cell>
          <cell r="K864" t="str">
            <v>INFORMATION SYSTEMSSAL</v>
          </cell>
          <cell r="O864">
            <v>28500</v>
          </cell>
          <cell r="Q864" t="str">
            <v>FUNDS MANAGEMENTCON</v>
          </cell>
          <cell r="S864" t="str">
            <v>FUNDS MANAGEMENT</v>
          </cell>
          <cell r="T864">
            <v>847300</v>
          </cell>
          <cell r="U864">
            <v>8600</v>
          </cell>
          <cell r="V864" t="str">
            <v>AST</v>
          </cell>
          <cell r="W864" t="str">
            <v>FUNDS MANAGEMENTAST</v>
          </cell>
          <cell r="AB864" t="str">
            <v>ERR</v>
          </cell>
          <cell r="AC864" t="str">
            <v>ERR</v>
          </cell>
        </row>
        <row r="865">
          <cell r="A865" t="str">
            <v>FUNDS MANAGEMENT</v>
          </cell>
          <cell r="B865">
            <v>863500</v>
          </cell>
          <cell r="C865">
            <v>43965.63</v>
          </cell>
          <cell r="D865" t="str">
            <v>IT</v>
          </cell>
          <cell r="E865" t="str">
            <v>FUNDS MANAGEMENTIT</v>
          </cell>
          <cell r="G865" t="str">
            <v>INFORMATION SYSTEMS</v>
          </cell>
          <cell r="H865">
            <v>800160</v>
          </cell>
          <cell r="I865">
            <v>0</v>
          </cell>
          <cell r="J865" t="str">
            <v>SAL</v>
          </cell>
          <cell r="K865" t="str">
            <v>INFORMATION SYSTEMSSAL</v>
          </cell>
          <cell r="O865">
            <v>45000</v>
          </cell>
          <cell r="Q865" t="str">
            <v>FUNDS MANAGEMENTLEG</v>
          </cell>
          <cell r="S865" t="str">
            <v>FUNDS MANAGEMENT</v>
          </cell>
          <cell r="T865">
            <v>847500</v>
          </cell>
          <cell r="U865">
            <v>50000</v>
          </cell>
          <cell r="V865" t="str">
            <v>AST</v>
          </cell>
          <cell r="W865" t="str">
            <v>FUNDS MANAGEMENTAST</v>
          </cell>
          <cell r="AB865" t="str">
            <v>ERR</v>
          </cell>
          <cell r="AC865" t="str">
            <v>ERR</v>
          </cell>
        </row>
        <row r="866">
          <cell r="A866" t="str">
            <v>FUNDS MANAGEMENT</v>
          </cell>
          <cell r="B866">
            <v>863700</v>
          </cell>
          <cell r="C866">
            <v>0</v>
          </cell>
          <cell r="D866" t="str">
            <v>IT</v>
          </cell>
          <cell r="E866" t="str">
            <v>FUNDS MANAGEMENTIT</v>
          </cell>
          <cell r="G866" t="str">
            <v>INFORMATION SYSTEMS</v>
          </cell>
          <cell r="H866">
            <v>800167</v>
          </cell>
          <cell r="I866">
            <v>6297</v>
          </cell>
          <cell r="J866" t="str">
            <v>SAL</v>
          </cell>
          <cell r="K866" t="str">
            <v>INFORMATION SYSTEMSSAL</v>
          </cell>
          <cell r="O866">
            <v>10000</v>
          </cell>
          <cell r="Q866" t="str">
            <v>FUNDS MANAGEMENTLEG</v>
          </cell>
          <cell r="S866" t="str">
            <v>FUNDS MANAGEMENT</v>
          </cell>
          <cell r="T866">
            <v>852000</v>
          </cell>
          <cell r="U866">
            <v>89500</v>
          </cell>
          <cell r="V866" t="str">
            <v>ADV</v>
          </cell>
          <cell r="W866" t="str">
            <v>FUNDS MANAGEMENTADV</v>
          </cell>
          <cell r="AB866" t="str">
            <v>ERR</v>
          </cell>
          <cell r="AC866" t="str">
            <v>ERR</v>
          </cell>
        </row>
        <row r="867">
          <cell r="A867" t="str">
            <v>FUNDS MANAGEMENT</v>
          </cell>
          <cell r="B867">
            <v>863710</v>
          </cell>
          <cell r="C867">
            <v>54499.44</v>
          </cell>
          <cell r="D867" t="str">
            <v>IT</v>
          </cell>
          <cell r="E867" t="str">
            <v>FUNDS MANAGEMENTIT</v>
          </cell>
          <cell r="G867" t="str">
            <v>INFORMATION SYSTEMS</v>
          </cell>
          <cell r="H867">
            <v>800191</v>
          </cell>
          <cell r="I867">
            <v>-34037</v>
          </cell>
          <cell r="J867" t="str">
            <v>SAL</v>
          </cell>
          <cell r="K867" t="str">
            <v>INFORMATION SYSTEMSSAL</v>
          </cell>
          <cell r="O867">
            <v>11000</v>
          </cell>
          <cell r="Q867" t="str">
            <v>FUNDS MANAGEMENTAUD</v>
          </cell>
          <cell r="S867" t="str">
            <v>FUNDS MANAGEMENT</v>
          </cell>
          <cell r="T867">
            <v>854000</v>
          </cell>
          <cell r="U867">
            <v>82500</v>
          </cell>
          <cell r="V867" t="str">
            <v>ADV</v>
          </cell>
          <cell r="W867" t="str">
            <v>FUNDS MANAGEMENTADV</v>
          </cell>
          <cell r="AB867" t="str">
            <v>ERR</v>
          </cell>
          <cell r="AC867" t="str">
            <v>ERR</v>
          </cell>
        </row>
        <row r="868">
          <cell r="A868" t="str">
            <v>FUNDS MANAGEMENT</v>
          </cell>
          <cell r="B868">
            <v>866110</v>
          </cell>
          <cell r="C868">
            <v>4117.74</v>
          </cell>
          <cell r="D868" t="str">
            <v>COM</v>
          </cell>
          <cell r="E868" t="str">
            <v>FUNDS MANAGEMENTCOM</v>
          </cell>
          <cell r="G868" t="str">
            <v>INFORMATION SYSTEMS</v>
          </cell>
          <cell r="H868">
            <v>800510</v>
          </cell>
          <cell r="I868">
            <v>0</v>
          </cell>
          <cell r="J868" t="str">
            <v>SAL</v>
          </cell>
          <cell r="K868" t="str">
            <v>INFORMATION SYSTEMSSAL</v>
          </cell>
          <cell r="O868">
            <v>7500</v>
          </cell>
          <cell r="Q868" t="str">
            <v>FUNDS MANAGEMENTOTH</v>
          </cell>
          <cell r="S868" t="str">
            <v>FUNDS MANAGEMENT</v>
          </cell>
          <cell r="T868">
            <v>855005</v>
          </cell>
          <cell r="U868">
            <v>360000</v>
          </cell>
          <cell r="V868" t="str">
            <v>ADV</v>
          </cell>
          <cell r="W868" t="str">
            <v>FUNDS MANAGEMENTADV</v>
          </cell>
          <cell r="AB868" t="str">
            <v>ERR</v>
          </cell>
          <cell r="AC868" t="str">
            <v>ERR</v>
          </cell>
        </row>
        <row r="869">
          <cell r="A869" t="str">
            <v>FUNDS MANAGEMENT</v>
          </cell>
          <cell r="B869">
            <v>866115</v>
          </cell>
          <cell r="C869">
            <v>1676.02</v>
          </cell>
          <cell r="D869" t="str">
            <v>COM</v>
          </cell>
          <cell r="E869" t="str">
            <v>FUNDS MANAGEMENTCOM</v>
          </cell>
          <cell r="G869" t="str">
            <v>INFORMATION SYSTEMS</v>
          </cell>
          <cell r="H869">
            <v>800515</v>
          </cell>
          <cell r="I869">
            <v>216</v>
          </cell>
          <cell r="J869" t="str">
            <v>SAL</v>
          </cell>
          <cell r="K869" t="str">
            <v>INFORMATION SYSTEMSSAL</v>
          </cell>
          <cell r="O869">
            <v>4700</v>
          </cell>
          <cell r="Q869" t="str">
            <v>FUNDS MANAGEMENTOTH</v>
          </cell>
          <cell r="S869" t="str">
            <v>FUNDS MANAGEMENT</v>
          </cell>
          <cell r="T869">
            <v>855015</v>
          </cell>
          <cell r="U869">
            <v>20000</v>
          </cell>
          <cell r="V869" t="str">
            <v>ADV</v>
          </cell>
          <cell r="W869" t="str">
            <v>FUNDS MANAGEMENTADV</v>
          </cell>
          <cell r="AB869" t="str">
            <v>ERR</v>
          </cell>
          <cell r="AC869" t="str">
            <v>ERR</v>
          </cell>
        </row>
        <row r="870">
          <cell r="A870" t="str">
            <v>FUNDS MANAGEMENT</v>
          </cell>
          <cell r="B870">
            <v>866120</v>
          </cell>
          <cell r="C870">
            <v>1487.61</v>
          </cell>
          <cell r="D870" t="str">
            <v>COM</v>
          </cell>
          <cell r="E870" t="str">
            <v>FUNDS MANAGEMENTCOM</v>
          </cell>
          <cell r="G870" t="str">
            <v>INFORMATION SYSTEMS</v>
          </cell>
          <cell r="H870">
            <v>800626</v>
          </cell>
          <cell r="I870">
            <v>0</v>
          </cell>
          <cell r="J870" t="str">
            <v>SAL</v>
          </cell>
          <cell r="K870" t="str">
            <v>INFORMATION SYSTEMSSAL</v>
          </cell>
          <cell r="O870">
            <v>7600</v>
          </cell>
          <cell r="Q870" t="str">
            <v>FUNDS MANAGEMENTOTH</v>
          </cell>
          <cell r="S870" t="str">
            <v>FUNDS MANAGEMENT</v>
          </cell>
          <cell r="T870">
            <v>856000</v>
          </cell>
          <cell r="U870">
            <v>30600</v>
          </cell>
          <cell r="V870" t="str">
            <v>ADV</v>
          </cell>
          <cell r="W870" t="str">
            <v>FUNDS MANAGEMENTADV</v>
          </cell>
          <cell r="AB870" t="str">
            <v>ERR</v>
          </cell>
          <cell r="AC870" t="str">
            <v>ERR</v>
          </cell>
        </row>
        <row r="871">
          <cell r="A871" t="str">
            <v>FUNDS MANAGEMENT</v>
          </cell>
          <cell r="B871">
            <v>866420</v>
          </cell>
          <cell r="C871">
            <v>0</v>
          </cell>
          <cell r="D871" t="str">
            <v>NMC</v>
          </cell>
          <cell r="E871" t="str">
            <v>FUNDS MANAGEMENTNMC</v>
          </cell>
          <cell r="G871" t="str">
            <v>INFORMATION SYSTEMS</v>
          </cell>
          <cell r="H871">
            <v>800627</v>
          </cell>
          <cell r="I871">
            <v>0</v>
          </cell>
          <cell r="J871" t="str">
            <v>SAL</v>
          </cell>
          <cell r="K871" t="str">
            <v>INFORMATION SYSTEMSSAL</v>
          </cell>
          <cell r="O871">
            <v>3337</v>
          </cell>
          <cell r="Q871" t="str">
            <v>FUNDS MANAGEMENTOTH</v>
          </cell>
          <cell r="S871" t="str">
            <v>FUNDS MANAGEMENT</v>
          </cell>
          <cell r="T871">
            <v>856005</v>
          </cell>
          <cell r="U871">
            <v>80000</v>
          </cell>
          <cell r="V871" t="str">
            <v>ADV</v>
          </cell>
          <cell r="W871" t="str">
            <v>FUNDS MANAGEMENTADV</v>
          </cell>
          <cell r="AB871" t="str">
            <v>ERR</v>
          </cell>
          <cell r="AC871" t="str">
            <v>ERR</v>
          </cell>
        </row>
        <row r="872">
          <cell r="A872" t="str">
            <v>FUNDS MANAGEMENT</v>
          </cell>
          <cell r="B872">
            <v>866500</v>
          </cell>
          <cell r="C872">
            <v>63405.71</v>
          </cell>
          <cell r="D872" t="str">
            <v>IT</v>
          </cell>
          <cell r="E872" t="str">
            <v>FUNDS MANAGEMENTIT</v>
          </cell>
          <cell r="G872" t="str">
            <v>INFORMATION SYSTEMS</v>
          </cell>
          <cell r="H872">
            <v>800640</v>
          </cell>
          <cell r="I872">
            <v>0</v>
          </cell>
          <cell r="J872" t="str">
            <v>SAL</v>
          </cell>
          <cell r="K872" t="str">
            <v>INFORMATION SYSTEMSSAL</v>
          </cell>
          <cell r="O872">
            <v>13450</v>
          </cell>
          <cell r="Q872" t="str">
            <v>FUNDS MANAGEMENTOTH</v>
          </cell>
          <cell r="S872" t="str">
            <v>FUNDS MANAGEMENT</v>
          </cell>
          <cell r="T872">
            <v>862060</v>
          </cell>
          <cell r="U872">
            <v>7059</v>
          </cell>
          <cell r="V872" t="str">
            <v>IT</v>
          </cell>
          <cell r="W872" t="str">
            <v>FUNDS MANAGEMENTIT</v>
          </cell>
          <cell r="AB872" t="str">
            <v>ERR</v>
          </cell>
          <cell r="AC872" t="str">
            <v>ERR</v>
          </cell>
        </row>
        <row r="873">
          <cell r="A873" t="str">
            <v>FUNDS MANAGEMENT</v>
          </cell>
          <cell r="B873">
            <v>866600</v>
          </cell>
          <cell r="C873">
            <v>0</v>
          </cell>
          <cell r="D873" t="str">
            <v>ICH</v>
          </cell>
          <cell r="E873" t="str">
            <v>FUNDS MANAGEMENTICH</v>
          </cell>
          <cell r="G873" t="str">
            <v>INFORMATION SYSTEMS</v>
          </cell>
          <cell r="H873">
            <v>800642</v>
          </cell>
          <cell r="I873">
            <v>15500</v>
          </cell>
          <cell r="J873" t="str">
            <v>SAL</v>
          </cell>
          <cell r="K873" t="str">
            <v>INFORMATION SYSTEMSSAL</v>
          </cell>
          <cell r="O873">
            <v>0</v>
          </cell>
          <cell r="Q873" t="str">
            <v>FUNDS MANAGEMENTOTH</v>
          </cell>
          <cell r="S873" t="str">
            <v>FUNDS MANAGEMENT</v>
          </cell>
          <cell r="T873">
            <v>863500</v>
          </cell>
          <cell r="U873">
            <v>177508</v>
          </cell>
          <cell r="V873" t="str">
            <v>IT</v>
          </cell>
          <cell r="W873" t="str">
            <v>FUNDS MANAGEMENTIT</v>
          </cell>
          <cell r="AB873" t="str">
            <v>ERR</v>
          </cell>
          <cell r="AC873" t="str">
            <v>ERR</v>
          </cell>
        </row>
        <row r="874">
          <cell r="A874" t="str">
            <v>FUNDS MANAGEMENT</v>
          </cell>
          <cell r="B874">
            <v>867060</v>
          </cell>
          <cell r="C874">
            <v>5093.63</v>
          </cell>
          <cell r="D874" t="str">
            <v>IT</v>
          </cell>
          <cell r="E874" t="str">
            <v>FUNDS MANAGEMENTIT</v>
          </cell>
          <cell r="G874" t="str">
            <v>INFORMATION SYSTEMS</v>
          </cell>
          <cell r="H874">
            <v>800660</v>
          </cell>
          <cell r="I874">
            <v>0</v>
          </cell>
          <cell r="J874" t="str">
            <v>SON</v>
          </cell>
          <cell r="K874" t="str">
            <v>INFORMATION SYSTEMSSON</v>
          </cell>
          <cell r="O874">
            <v>9000</v>
          </cell>
          <cell r="Q874" t="str">
            <v>FUNDS MANAGEMENTENT</v>
          </cell>
          <cell r="S874" t="str">
            <v>FUNDS MANAGEMENT</v>
          </cell>
          <cell r="T874">
            <v>863900</v>
          </cell>
          <cell r="U874">
            <v>2352</v>
          </cell>
          <cell r="V874" t="str">
            <v>IT</v>
          </cell>
          <cell r="W874" t="str">
            <v>FUNDS MANAGEMENTIT</v>
          </cell>
          <cell r="AB874" t="str">
            <v>ERR</v>
          </cell>
          <cell r="AC874" t="str">
            <v>ERR</v>
          </cell>
        </row>
        <row r="875">
          <cell r="A875" t="str">
            <v>FUNDS MANAGEMENT</v>
          </cell>
          <cell r="B875">
            <v>867870</v>
          </cell>
          <cell r="C875">
            <v>2187.29</v>
          </cell>
          <cell r="D875" t="str">
            <v>IT</v>
          </cell>
          <cell r="E875" t="str">
            <v>FUNDS MANAGEMENTIT</v>
          </cell>
          <cell r="G875" t="str">
            <v>INFORMATION SYSTEMS</v>
          </cell>
          <cell r="H875">
            <v>801110</v>
          </cell>
          <cell r="I875">
            <v>0</v>
          </cell>
          <cell r="J875" t="str">
            <v>SAL</v>
          </cell>
          <cell r="K875" t="str">
            <v>INFORMATION SYSTEMSSAL</v>
          </cell>
          <cell r="O875">
            <v>157204</v>
          </cell>
          <cell r="Q875" t="str">
            <v>FUNDS MANAGEMENTGST</v>
          </cell>
          <cell r="S875" t="str">
            <v>FUNDS MANAGEMENT</v>
          </cell>
          <cell r="T875">
            <v>866110</v>
          </cell>
          <cell r="U875">
            <v>30007</v>
          </cell>
          <cell r="V875" t="str">
            <v>COM</v>
          </cell>
          <cell r="W875" t="str">
            <v>FUNDS MANAGEMENTCOM</v>
          </cell>
          <cell r="AB875" t="str">
            <v>ERR</v>
          </cell>
          <cell r="AC875" t="str">
            <v>ERR</v>
          </cell>
        </row>
        <row r="876">
          <cell r="A876" t="str">
            <v>FUNDS MANAGEMENT</v>
          </cell>
          <cell r="B876">
            <v>871000</v>
          </cell>
          <cell r="C876">
            <v>34853.5</v>
          </cell>
          <cell r="D876" t="str">
            <v>CON</v>
          </cell>
          <cell r="E876" t="str">
            <v>FUNDS MANAGEMENTCON</v>
          </cell>
          <cell r="G876" t="str">
            <v>INFORMATION SYSTEMS</v>
          </cell>
          <cell r="H876">
            <v>801191</v>
          </cell>
          <cell r="I876">
            <v>3312</v>
          </cell>
          <cell r="J876" t="str">
            <v>SAL</v>
          </cell>
          <cell r="K876" t="str">
            <v>INFORMATION SYSTEMSSAL</v>
          </cell>
          <cell r="O876">
            <v>0</v>
          </cell>
          <cell r="Q876" t="str">
            <v>FUNDS MANAGEMENTGST</v>
          </cell>
          <cell r="S876" t="str">
            <v>FUNDS MANAGEMENT</v>
          </cell>
          <cell r="T876">
            <v>866120</v>
          </cell>
          <cell r="U876">
            <v>6958</v>
          </cell>
          <cell r="V876" t="str">
            <v>COM</v>
          </cell>
          <cell r="W876" t="str">
            <v>FUNDS MANAGEMENTCOM</v>
          </cell>
          <cell r="AB876" t="str">
            <v>ERR</v>
          </cell>
          <cell r="AC876" t="str">
            <v>ERR</v>
          </cell>
        </row>
        <row r="877">
          <cell r="A877" t="str">
            <v>FUNDS MANAGEMENT</v>
          </cell>
          <cell r="B877">
            <v>871800</v>
          </cell>
          <cell r="C877">
            <v>0</v>
          </cell>
          <cell r="D877" t="str">
            <v>LEG</v>
          </cell>
          <cell r="E877" t="str">
            <v>FUNDS MANAGEMENTLEG</v>
          </cell>
          <cell r="G877" t="str">
            <v>INFORMATION SYSTEMS</v>
          </cell>
          <cell r="H877">
            <v>801205</v>
          </cell>
          <cell r="I877">
            <v>14663</v>
          </cell>
          <cell r="J877" t="str">
            <v>SAL</v>
          </cell>
          <cell r="K877" t="str">
            <v>INFORMATION SYSTEMSSAL</v>
          </cell>
          <cell r="O877">
            <v>15000</v>
          </cell>
          <cell r="Q877" t="str">
            <v>FUNDS MANAGEMENTPRI</v>
          </cell>
          <cell r="S877" t="str">
            <v>FUNDS MANAGEMENT</v>
          </cell>
          <cell r="T877">
            <v>867060</v>
          </cell>
          <cell r="U877">
            <v>51448</v>
          </cell>
          <cell r="V877" t="str">
            <v>IT</v>
          </cell>
          <cell r="W877" t="str">
            <v>FUNDS MANAGEMENTIT</v>
          </cell>
          <cell r="AB877" t="str">
            <v>ERR</v>
          </cell>
          <cell r="AC877" t="str">
            <v>ERR</v>
          </cell>
        </row>
        <row r="878">
          <cell r="A878" t="str">
            <v>FUNDS MANAGEMENT</v>
          </cell>
          <cell r="B878">
            <v>871820</v>
          </cell>
          <cell r="C878">
            <v>5366</v>
          </cell>
          <cell r="D878" t="str">
            <v>LEG</v>
          </cell>
          <cell r="E878" t="str">
            <v>FUNDS MANAGEMENTLEG</v>
          </cell>
          <cell r="G878" t="str">
            <v>INFORMATION SYSTEMS</v>
          </cell>
          <cell r="H878">
            <v>801210</v>
          </cell>
          <cell r="I878">
            <v>0</v>
          </cell>
          <cell r="J878" t="str">
            <v>SAL</v>
          </cell>
          <cell r="K878" t="str">
            <v>INFORMATION SYSTEMSSAL</v>
          </cell>
          <cell r="O878">
            <v>15000</v>
          </cell>
          <cell r="Q878" t="str">
            <v>FUNDS MANAGEMENTPRI</v>
          </cell>
          <cell r="S878" t="str">
            <v>FUNDS MANAGEMENT</v>
          </cell>
          <cell r="T878">
            <v>867870</v>
          </cell>
          <cell r="U878">
            <v>0</v>
          </cell>
          <cell r="V878" t="str">
            <v>IT</v>
          </cell>
          <cell r="W878" t="str">
            <v>FUNDS MANAGEMENTIT</v>
          </cell>
          <cell r="AB878" t="str">
            <v>ERR</v>
          </cell>
          <cell r="AC878" t="str">
            <v>ERR</v>
          </cell>
        </row>
        <row r="879">
          <cell r="A879" t="str">
            <v>FUNDS MANAGEMENT</v>
          </cell>
          <cell r="B879">
            <v>871900</v>
          </cell>
          <cell r="C879">
            <v>2332</v>
          </cell>
          <cell r="D879" t="str">
            <v>AUD</v>
          </cell>
          <cell r="E879" t="str">
            <v>FUNDS MANAGEMENTAUD</v>
          </cell>
          <cell r="G879" t="str">
            <v>INFORMATION SYSTEMS</v>
          </cell>
          <cell r="H879">
            <v>801215</v>
          </cell>
          <cell r="I879">
            <v>24218</v>
          </cell>
          <cell r="J879" t="str">
            <v>SAL</v>
          </cell>
          <cell r="K879" t="str">
            <v>INFORMATION SYSTEMSSAL</v>
          </cell>
          <cell r="O879">
            <v>1600</v>
          </cell>
          <cell r="Q879" t="str">
            <v>FUNDS MANAGEMENTOTH</v>
          </cell>
          <cell r="S879" t="str">
            <v>FUNDS MANAGEMENT</v>
          </cell>
          <cell r="T879">
            <v>871000</v>
          </cell>
          <cell r="U879">
            <v>28500</v>
          </cell>
          <cell r="V879" t="str">
            <v>CON</v>
          </cell>
          <cell r="W879" t="str">
            <v>FUNDS MANAGEMENTCON</v>
          </cell>
          <cell r="AB879" t="str">
            <v>ERR</v>
          </cell>
          <cell r="AC879" t="str">
            <v>ERR</v>
          </cell>
        </row>
        <row r="880">
          <cell r="A880" t="str">
            <v>FUNDS MANAGEMENT</v>
          </cell>
          <cell r="B880">
            <v>872381</v>
          </cell>
          <cell r="C880">
            <v>-33.46</v>
          </cell>
          <cell r="D880" t="str">
            <v>BUS</v>
          </cell>
          <cell r="E880" t="str">
            <v>FUNDS MANAGEMENTBUS</v>
          </cell>
          <cell r="G880" t="str">
            <v>INFORMATION SYSTEMS</v>
          </cell>
          <cell r="H880">
            <v>801300</v>
          </cell>
          <cell r="I880">
            <v>0</v>
          </cell>
          <cell r="J880" t="str">
            <v>SAL</v>
          </cell>
          <cell r="K880" t="str">
            <v>INFORMATION SYSTEMSSAL</v>
          </cell>
          <cell r="O880">
            <v>0</v>
          </cell>
          <cell r="Q880" t="str">
            <v>FUNDS MANAGEMENTOTH</v>
          </cell>
          <cell r="S880" t="str">
            <v>FUNDS MANAGEMENT</v>
          </cell>
          <cell r="T880">
            <v>871820</v>
          </cell>
          <cell r="U880">
            <v>45000</v>
          </cell>
          <cell r="V880" t="str">
            <v>LEG</v>
          </cell>
          <cell r="W880" t="str">
            <v>FUNDS MANAGEMENTLEG</v>
          </cell>
          <cell r="AB880" t="str">
            <v>ERR</v>
          </cell>
          <cell r="AC880" t="str">
            <v>ERR</v>
          </cell>
        </row>
        <row r="881">
          <cell r="A881" t="str">
            <v>FUNDS MANAGEMENT</v>
          </cell>
          <cell r="B881">
            <v>872582</v>
          </cell>
          <cell r="C881">
            <v>0</v>
          </cell>
          <cell r="D881" t="str">
            <v>BUS</v>
          </cell>
          <cell r="E881" t="str">
            <v>FUNDS MANAGEMENTBUS</v>
          </cell>
          <cell r="G881" t="str">
            <v>INFORMATION SYSTEMS</v>
          </cell>
          <cell r="H881">
            <v>801391</v>
          </cell>
          <cell r="I881">
            <v>6484</v>
          </cell>
          <cell r="J881" t="str">
            <v>SAL</v>
          </cell>
          <cell r="K881" t="str">
            <v>INFORMATION SYSTEMSSAL</v>
          </cell>
          <cell r="O881">
            <v>1424</v>
          </cell>
          <cell r="Q881" t="str">
            <v>FUNDS MANAGEMENTOTH</v>
          </cell>
          <cell r="S881" t="str">
            <v>FUNDS MANAGEMENT</v>
          </cell>
          <cell r="T881">
            <v>871840</v>
          </cell>
          <cell r="U881">
            <v>10000</v>
          </cell>
          <cell r="V881" t="str">
            <v>LEG</v>
          </cell>
          <cell r="W881" t="str">
            <v>FUNDS MANAGEMENTLEG</v>
          </cell>
          <cell r="AB881" t="str">
            <v>ERR</v>
          </cell>
          <cell r="AC881" t="str">
            <v>ERR</v>
          </cell>
        </row>
        <row r="882">
          <cell r="A882" t="str">
            <v>FUNDS MANAGEMENT</v>
          </cell>
          <cell r="B882">
            <v>872785</v>
          </cell>
          <cell r="C882">
            <v>0</v>
          </cell>
          <cell r="D882" t="str">
            <v>BUS</v>
          </cell>
          <cell r="E882" t="str">
            <v>FUNDS MANAGEMENTBUS</v>
          </cell>
          <cell r="G882" t="str">
            <v>INFORMATION SYSTEMS</v>
          </cell>
          <cell r="H882">
            <v>802200</v>
          </cell>
          <cell r="I882">
            <v>-42490</v>
          </cell>
          <cell r="J882" t="str">
            <v>SON</v>
          </cell>
          <cell r="K882" t="str">
            <v>INFORMATION SYSTEMSSON</v>
          </cell>
          <cell r="O882">
            <v>0</v>
          </cell>
          <cell r="Q882" t="str">
            <v>FUNDS MANAGEMENTBUS</v>
          </cell>
          <cell r="S882" t="str">
            <v>FUNDS MANAGEMENT</v>
          </cell>
          <cell r="T882">
            <v>871900</v>
          </cell>
          <cell r="U882">
            <v>11000</v>
          </cell>
          <cell r="V882" t="str">
            <v>AUD</v>
          </cell>
          <cell r="W882" t="str">
            <v>FUNDS MANAGEMENTAUD</v>
          </cell>
          <cell r="AB882" t="str">
            <v>ERR</v>
          </cell>
          <cell r="AC882" t="str">
            <v>ERR</v>
          </cell>
        </row>
        <row r="883">
          <cell r="A883" t="str">
            <v>FUNDS MANAGEMENT</v>
          </cell>
          <cell r="B883">
            <v>873100</v>
          </cell>
          <cell r="C883">
            <v>505.95</v>
          </cell>
          <cell r="D883" t="str">
            <v>OTH</v>
          </cell>
          <cell r="E883" t="str">
            <v>FUNDS MANAGEMENTOTH</v>
          </cell>
          <cell r="G883" t="str">
            <v>INFORMATION SYSTEMS</v>
          </cell>
          <cell r="H883">
            <v>802220</v>
          </cell>
          <cell r="I883">
            <v>0</v>
          </cell>
          <cell r="J883" t="str">
            <v>SON</v>
          </cell>
          <cell r="K883" t="str">
            <v>INFORMATION SYSTEMSSON</v>
          </cell>
          <cell r="O883">
            <v>1296000</v>
          </cell>
          <cell r="Q883" t="str">
            <v>FUNDS MANAGEMENTBUS</v>
          </cell>
          <cell r="S883" t="str">
            <v>FUNDS MANAGEMENT</v>
          </cell>
          <cell r="T883">
            <v>873105</v>
          </cell>
          <cell r="U883">
            <v>7500</v>
          </cell>
          <cell r="V883" t="str">
            <v>OTH</v>
          </cell>
          <cell r="W883" t="str">
            <v>FUNDS MANAGEMENTOTH</v>
          </cell>
          <cell r="AB883" t="str">
            <v>ERR</v>
          </cell>
          <cell r="AC883" t="str">
            <v>ERR</v>
          </cell>
        </row>
        <row r="884">
          <cell r="A884" t="str">
            <v>FUNDS MANAGEMENT</v>
          </cell>
          <cell r="B884">
            <v>873105</v>
          </cell>
          <cell r="C884">
            <v>1854.83</v>
          </cell>
          <cell r="D884" t="str">
            <v>OTH</v>
          </cell>
          <cell r="E884" t="str">
            <v>FUNDS MANAGEMENTOTH</v>
          </cell>
          <cell r="G884" t="str">
            <v>INFORMATION SYSTEMS</v>
          </cell>
          <cell r="H884">
            <v>802231</v>
          </cell>
          <cell r="I884">
            <v>0</v>
          </cell>
          <cell r="J884" t="str">
            <v>SON</v>
          </cell>
          <cell r="K884" t="str">
            <v>INFORMATION SYSTEMSSON</v>
          </cell>
          <cell r="O884">
            <v>-315503</v>
          </cell>
          <cell r="Q884" t="str">
            <v>FUNDS MANAGEMENTBUS</v>
          </cell>
          <cell r="S884" t="str">
            <v>FUNDS MANAGEMENT</v>
          </cell>
          <cell r="T884">
            <v>873204</v>
          </cell>
          <cell r="U884">
            <v>4700</v>
          </cell>
          <cell r="V884" t="str">
            <v>OTH</v>
          </cell>
          <cell r="W884" t="str">
            <v>FUNDS MANAGEMENTOTH</v>
          </cell>
          <cell r="AB884" t="str">
            <v>ERR</v>
          </cell>
          <cell r="AC884" t="str">
            <v>ERR</v>
          </cell>
        </row>
        <row r="885">
          <cell r="A885" t="str">
            <v>FUNDS MANAGEMENT</v>
          </cell>
          <cell r="B885">
            <v>873310</v>
          </cell>
          <cell r="C885">
            <v>13914.78</v>
          </cell>
          <cell r="D885" t="str">
            <v>OTH</v>
          </cell>
          <cell r="E885" t="str">
            <v>FUNDS MANAGEMENTOTH</v>
          </cell>
          <cell r="G885" t="str">
            <v>INFORMATION SYSTEMS</v>
          </cell>
          <cell r="H885">
            <v>802240</v>
          </cell>
          <cell r="I885">
            <v>0</v>
          </cell>
          <cell r="J885" t="str">
            <v>SON</v>
          </cell>
          <cell r="K885" t="str">
            <v>INFORMATION SYSTEMSSON</v>
          </cell>
          <cell r="O885">
            <v>700000</v>
          </cell>
          <cell r="Q885" t="str">
            <v>FUNDS MANAGEMENTICH</v>
          </cell>
          <cell r="S885" t="str">
            <v>FUNDS MANAGEMENT</v>
          </cell>
          <cell r="T885">
            <v>873310</v>
          </cell>
          <cell r="U885">
            <v>7600</v>
          </cell>
          <cell r="V885" t="str">
            <v>OTH</v>
          </cell>
          <cell r="W885" t="str">
            <v>FUNDS MANAGEMENTOTH</v>
          </cell>
          <cell r="AB885" t="str">
            <v>ERR</v>
          </cell>
          <cell r="AC885" t="str">
            <v>ERR</v>
          </cell>
        </row>
        <row r="886">
          <cell r="A886" t="str">
            <v>FUNDS MANAGEMENT</v>
          </cell>
          <cell r="B886">
            <v>873320</v>
          </cell>
          <cell r="C886">
            <v>133.33000000000001</v>
          </cell>
          <cell r="D886" t="str">
            <v>OTH</v>
          </cell>
          <cell r="E886" t="str">
            <v>FUNDS MANAGEMENTOTH</v>
          </cell>
          <cell r="G886" t="str">
            <v>INFORMATION SYSTEMS</v>
          </cell>
          <cell r="H886">
            <v>802300</v>
          </cell>
          <cell r="I886">
            <v>7876</v>
          </cell>
          <cell r="J886" t="str">
            <v>SON</v>
          </cell>
          <cell r="K886" t="str">
            <v>INFORMATION SYSTEMSSON</v>
          </cell>
          <cell r="O886">
            <v>0</v>
          </cell>
          <cell r="Q886" t="str">
            <v>FUNDS MANAGEMENTRNN</v>
          </cell>
          <cell r="S886" t="str">
            <v>FUNDS MANAGEMENT</v>
          </cell>
          <cell r="T886">
            <v>873320</v>
          </cell>
          <cell r="U886">
            <v>3337</v>
          </cell>
          <cell r="V886" t="str">
            <v>OTH</v>
          </cell>
          <cell r="W886" t="str">
            <v>FUNDS MANAGEMENTOTH</v>
          </cell>
          <cell r="AB886" t="str">
            <v>ERR</v>
          </cell>
          <cell r="AC886" t="str">
            <v>ERR</v>
          </cell>
        </row>
        <row r="887">
          <cell r="A887" t="str">
            <v>FUNDS MANAGEMENT</v>
          </cell>
          <cell r="B887">
            <v>873380</v>
          </cell>
          <cell r="C887">
            <v>0</v>
          </cell>
          <cell r="D887" t="str">
            <v>OTH</v>
          </cell>
          <cell r="E887" t="str">
            <v>FUNDS MANAGEMENTOTH</v>
          </cell>
          <cell r="G887" t="str">
            <v>INFORMATION SYSTEMS</v>
          </cell>
          <cell r="H887">
            <v>802330</v>
          </cell>
          <cell r="I887">
            <v>0</v>
          </cell>
          <cell r="J887" t="str">
            <v>SON</v>
          </cell>
          <cell r="K887" t="str">
            <v>INFORMATION SYSTEMSSON</v>
          </cell>
          <cell r="O887">
            <v>3536</v>
          </cell>
          <cell r="Q887" t="str">
            <v>FUNDS MANAGEMENTICH</v>
          </cell>
          <cell r="S887" t="str">
            <v>FUNDS MANAGEMENT</v>
          </cell>
          <cell r="T887">
            <v>873500</v>
          </cell>
          <cell r="U887">
            <v>13450</v>
          </cell>
          <cell r="V887" t="str">
            <v>OTH</v>
          </cell>
          <cell r="W887" t="str">
            <v>FUNDS MANAGEMENTOTH</v>
          </cell>
          <cell r="AB887" t="str">
            <v>ERR</v>
          </cell>
          <cell r="AC887" t="str">
            <v>ERR</v>
          </cell>
        </row>
        <row r="888">
          <cell r="A888" t="str">
            <v>FUNDS MANAGEMENT</v>
          </cell>
          <cell r="B888">
            <v>873500</v>
          </cell>
          <cell r="C888">
            <v>29326.52</v>
          </cell>
          <cell r="D888" t="str">
            <v>OTH</v>
          </cell>
          <cell r="E888" t="str">
            <v>FUNDS MANAGEMENTOTH</v>
          </cell>
          <cell r="G888" t="str">
            <v>INFORMATION SYSTEMS</v>
          </cell>
          <cell r="H888">
            <v>802400</v>
          </cell>
          <cell r="I888">
            <v>0</v>
          </cell>
          <cell r="J888" t="str">
            <v>SON</v>
          </cell>
          <cell r="K888" t="str">
            <v>INFORMATION SYSTEMSSON</v>
          </cell>
          <cell r="O888">
            <v>2737000</v>
          </cell>
          <cell r="Q888" t="str">
            <v>FUNDS MANAGEMENTBUS</v>
          </cell>
          <cell r="S888" t="str">
            <v>FUNDS MANAGEMENT</v>
          </cell>
          <cell r="T888">
            <v>873550</v>
          </cell>
          <cell r="U888">
            <v>0</v>
          </cell>
          <cell r="V888" t="str">
            <v>OTH</v>
          </cell>
          <cell r="W888" t="str">
            <v>FUNDS MANAGEMENTOTH</v>
          </cell>
          <cell r="AB888" t="str">
            <v>ERR</v>
          </cell>
          <cell r="AC888" t="str">
            <v>ERR</v>
          </cell>
        </row>
        <row r="889">
          <cell r="A889" t="str">
            <v>FUNDS MANAGEMENT</v>
          </cell>
          <cell r="B889">
            <v>873550</v>
          </cell>
          <cell r="C889">
            <v>2234.52</v>
          </cell>
          <cell r="D889" t="str">
            <v>OTH</v>
          </cell>
          <cell r="E889" t="str">
            <v>FUNDS MANAGEMENTOTH</v>
          </cell>
          <cell r="G889" t="str">
            <v>INFORMATION SYSTEMS</v>
          </cell>
          <cell r="H889">
            <v>803300</v>
          </cell>
          <cell r="I889">
            <v>0</v>
          </cell>
          <cell r="J889" t="str">
            <v>SON</v>
          </cell>
          <cell r="K889" t="str">
            <v>INFORMATION SYSTEMSSON</v>
          </cell>
          <cell r="O889">
            <v>547163</v>
          </cell>
          <cell r="Q889" t="str">
            <v>FUNDS MANAGEMENTICH</v>
          </cell>
          <cell r="S889" t="str">
            <v>FUNDS MANAGEMENT</v>
          </cell>
          <cell r="T889">
            <v>873600</v>
          </cell>
          <cell r="U889">
            <v>9000</v>
          </cell>
          <cell r="V889" t="str">
            <v>ENT</v>
          </cell>
          <cell r="W889" t="str">
            <v>FUNDS MANAGEMENTENT</v>
          </cell>
          <cell r="AB889" t="str">
            <v>ERR</v>
          </cell>
          <cell r="AC889" t="str">
            <v>ERR</v>
          </cell>
        </row>
        <row r="890">
          <cell r="A890" t="str">
            <v>FUNDS MANAGEMENT</v>
          </cell>
          <cell r="B890">
            <v>873600</v>
          </cell>
          <cell r="C890">
            <v>80</v>
          </cell>
          <cell r="D890" t="str">
            <v>ENT</v>
          </cell>
          <cell r="E890" t="str">
            <v>FUNDS MANAGEMENTENT</v>
          </cell>
          <cell r="G890" t="str">
            <v>INFORMATION SYSTEMS</v>
          </cell>
          <cell r="H890">
            <v>804100</v>
          </cell>
          <cell r="I890">
            <v>0</v>
          </cell>
          <cell r="J890" t="str">
            <v>SAL</v>
          </cell>
          <cell r="K890" t="str">
            <v>INFORMATION SYSTEMSSAL</v>
          </cell>
          <cell r="O890">
            <v>960</v>
          </cell>
          <cell r="Q890" t="str">
            <v>FUNDS MANAGEMENTNMC</v>
          </cell>
          <cell r="S890" t="str">
            <v>FUNDS MANAGEMENT</v>
          </cell>
          <cell r="T890">
            <v>874100</v>
          </cell>
          <cell r="U890">
            <v>157204</v>
          </cell>
          <cell r="V890" t="str">
            <v>GST</v>
          </cell>
          <cell r="W890" t="str">
            <v>FUNDS MANAGEMENTGST</v>
          </cell>
          <cell r="AB890" t="str">
            <v>ERR</v>
          </cell>
          <cell r="AC890" t="str">
            <v>ERR</v>
          </cell>
        </row>
        <row r="891">
          <cell r="A891" t="str">
            <v>FUNDS MANAGEMENT</v>
          </cell>
          <cell r="B891">
            <v>873730</v>
          </cell>
          <cell r="C891">
            <v>0</v>
          </cell>
          <cell r="D891" t="str">
            <v>OTH</v>
          </cell>
          <cell r="E891" t="str">
            <v>FUNDS MANAGEMENTOTH</v>
          </cell>
          <cell r="G891" t="str">
            <v>INFORMATION SYSTEMS</v>
          </cell>
          <cell r="H891">
            <v>804120</v>
          </cell>
          <cell r="I891">
            <v>20000</v>
          </cell>
          <cell r="J891" t="str">
            <v>SAL</v>
          </cell>
          <cell r="K891" t="str">
            <v>INFORMATION SYSTEMSSAL</v>
          </cell>
          <cell r="O891">
            <v>159472</v>
          </cell>
          <cell r="Q891" t="str">
            <v>FUNDS MANAGEMENTNMC</v>
          </cell>
          <cell r="S891" t="str">
            <v>FUNDS MANAGEMENT</v>
          </cell>
          <cell r="T891">
            <v>874130</v>
          </cell>
          <cell r="U891">
            <v>0</v>
          </cell>
          <cell r="V891" t="str">
            <v>GST</v>
          </cell>
          <cell r="W891" t="str">
            <v>FUNDS MANAGEMENTGST</v>
          </cell>
          <cell r="AB891" t="str">
            <v>ERR</v>
          </cell>
          <cell r="AC891" t="str">
            <v>ERR</v>
          </cell>
        </row>
        <row r="892">
          <cell r="A892" t="str">
            <v>FUNDS MANAGEMENT</v>
          </cell>
          <cell r="B892">
            <v>874100</v>
          </cell>
          <cell r="C892">
            <v>17362.400000000001</v>
          </cell>
          <cell r="D892" t="str">
            <v>GST</v>
          </cell>
          <cell r="E892" t="str">
            <v>FUNDS MANAGEMENTGST</v>
          </cell>
          <cell r="G892" t="str">
            <v>INFORMATION SYSTEMS</v>
          </cell>
          <cell r="H892">
            <v>804130</v>
          </cell>
          <cell r="I892">
            <v>0</v>
          </cell>
          <cell r="J892" t="str">
            <v>SAL</v>
          </cell>
          <cell r="K892" t="str">
            <v>INFORMATION SYSTEMSSAL</v>
          </cell>
          <cell r="O892">
            <v>72720</v>
          </cell>
          <cell r="Q892" t="str">
            <v>FUNDS MANAGEMENTICH</v>
          </cell>
          <cell r="S892" t="str">
            <v>FUNDS MANAGEMENT</v>
          </cell>
          <cell r="T892">
            <v>876000</v>
          </cell>
          <cell r="U892">
            <v>15000</v>
          </cell>
          <cell r="V892" t="str">
            <v>PRI</v>
          </cell>
          <cell r="W892" t="str">
            <v>FUNDS MANAGEMENTPRI</v>
          </cell>
          <cell r="AB892" t="str">
            <v>ERR</v>
          </cell>
          <cell r="AC892" t="str">
            <v>ERR</v>
          </cell>
        </row>
        <row r="893">
          <cell r="A893" t="str">
            <v>FUNDS MANAGEMENT</v>
          </cell>
          <cell r="B893">
            <v>874120</v>
          </cell>
          <cell r="C893">
            <v>-8074.97</v>
          </cell>
          <cell r="D893" t="str">
            <v>GST</v>
          </cell>
          <cell r="E893" t="str">
            <v>FUNDS MANAGEMENTGST</v>
          </cell>
          <cell r="G893" t="str">
            <v>INFORMATION SYSTEMS</v>
          </cell>
          <cell r="H893">
            <v>805100</v>
          </cell>
          <cell r="I893">
            <v>5668</v>
          </cell>
          <cell r="J893" t="str">
            <v>TRN</v>
          </cell>
          <cell r="K893" t="str">
            <v>INFORMATION SYSTEMSTRN</v>
          </cell>
          <cell r="O893">
            <v>726</v>
          </cell>
          <cell r="Q893" t="str">
            <v>FUNDS MANAGEMENTICH</v>
          </cell>
          <cell r="S893" t="str">
            <v>FUNDS MANAGEMENT</v>
          </cell>
          <cell r="T893">
            <v>876500</v>
          </cell>
          <cell r="U893">
            <v>15000</v>
          </cell>
          <cell r="V893" t="str">
            <v>PRI</v>
          </cell>
          <cell r="W893" t="str">
            <v>FUNDS MANAGEMENTPRI</v>
          </cell>
          <cell r="AB893" t="str">
            <v>ERR</v>
          </cell>
          <cell r="AC893" t="str">
            <v>ERR</v>
          </cell>
        </row>
        <row r="894">
          <cell r="A894" t="str">
            <v>FUNDS MANAGEMENT</v>
          </cell>
          <cell r="B894">
            <v>874130</v>
          </cell>
          <cell r="C894">
            <v>28237.7</v>
          </cell>
          <cell r="D894" t="str">
            <v>GST</v>
          </cell>
          <cell r="E894" t="str">
            <v>FUNDS MANAGEMENTGST</v>
          </cell>
          <cell r="G894" t="str">
            <v>INFORMATION SYSTEMS</v>
          </cell>
          <cell r="H894">
            <v>805110</v>
          </cell>
          <cell r="I894">
            <v>37400</v>
          </cell>
          <cell r="J894" t="str">
            <v>TRN</v>
          </cell>
          <cell r="K894" t="str">
            <v>INFORMATION SYSTEMSTRN</v>
          </cell>
          <cell r="O894">
            <v>45500</v>
          </cell>
          <cell r="Q894" t="str">
            <v>FUNDS MANAGEMENTICH</v>
          </cell>
          <cell r="S894" t="str">
            <v>FUNDS MANAGEMENT</v>
          </cell>
          <cell r="T894">
            <v>877020</v>
          </cell>
          <cell r="U894">
            <v>1600</v>
          </cell>
          <cell r="V894" t="str">
            <v>OTH</v>
          </cell>
          <cell r="W894" t="str">
            <v>FUNDS MANAGEMENTOTH</v>
          </cell>
          <cell r="AB894" t="str">
            <v>ERR</v>
          </cell>
          <cell r="AC894" t="str">
            <v>ERR</v>
          </cell>
        </row>
        <row r="895">
          <cell r="A895" t="str">
            <v>FUNDS MANAGEMENT</v>
          </cell>
          <cell r="B895">
            <v>874220</v>
          </cell>
          <cell r="C895">
            <v>0</v>
          </cell>
          <cell r="D895" t="str">
            <v>OTH</v>
          </cell>
          <cell r="E895" t="str">
            <v>FUNDS MANAGEMENTOTH</v>
          </cell>
          <cell r="G895" t="str">
            <v>INFORMATION SYSTEMS</v>
          </cell>
          <cell r="H895">
            <v>805130</v>
          </cell>
          <cell r="I895">
            <v>2004</v>
          </cell>
          <cell r="J895" t="str">
            <v>TRN</v>
          </cell>
          <cell r="K895" t="str">
            <v>INFORMATION SYSTEMSTRN</v>
          </cell>
          <cell r="O895">
            <v>120000</v>
          </cell>
          <cell r="Q895" t="str">
            <v>FUNDS MANAGEMENTICH</v>
          </cell>
          <cell r="S895" t="str">
            <v>FUNDS MANAGEMENT</v>
          </cell>
          <cell r="T895">
            <v>877200</v>
          </cell>
          <cell r="U895">
            <v>0</v>
          </cell>
          <cell r="V895" t="str">
            <v>OTH</v>
          </cell>
          <cell r="W895" t="str">
            <v>FUNDS MANAGEMENTOTH</v>
          </cell>
          <cell r="AB895" t="str">
            <v>ERR</v>
          </cell>
          <cell r="AC895" t="str">
            <v>ERR</v>
          </cell>
        </row>
        <row r="896">
          <cell r="A896" t="str">
            <v>FUNDS MANAGEMENT</v>
          </cell>
          <cell r="B896">
            <v>876000</v>
          </cell>
          <cell r="C896">
            <v>-14481.92</v>
          </cell>
          <cell r="D896" t="str">
            <v>PRI</v>
          </cell>
          <cell r="E896" t="str">
            <v>FUNDS MANAGEMENTPRI</v>
          </cell>
          <cell r="G896" t="str">
            <v>INFORMATION SYSTEMS</v>
          </cell>
          <cell r="H896">
            <v>805135</v>
          </cell>
          <cell r="I896">
            <v>0</v>
          </cell>
          <cell r="J896" t="str">
            <v>TRN</v>
          </cell>
          <cell r="K896" t="str">
            <v>INFORMATION SYSTEMSTRN</v>
          </cell>
          <cell r="O896">
            <v>19724</v>
          </cell>
          <cell r="Q896" t="str">
            <v>FUNDS MANAGEMENTICH</v>
          </cell>
          <cell r="S896" t="str">
            <v>FUNDS MANAGEMENT</v>
          </cell>
          <cell r="T896">
            <v>877270</v>
          </cell>
          <cell r="U896">
            <v>1424</v>
          </cell>
          <cell r="V896" t="str">
            <v>OTH</v>
          </cell>
          <cell r="W896" t="str">
            <v>FUNDS MANAGEMENTOTH</v>
          </cell>
          <cell r="AB896" t="str">
            <v>ERR</v>
          </cell>
          <cell r="AC896" t="str">
            <v>ERR</v>
          </cell>
        </row>
        <row r="897">
          <cell r="A897" t="str">
            <v>FUNDS MANAGEMENT</v>
          </cell>
          <cell r="B897">
            <v>876080</v>
          </cell>
          <cell r="C897">
            <v>3963.55</v>
          </cell>
          <cell r="D897" t="str">
            <v>PRI</v>
          </cell>
          <cell r="E897" t="str">
            <v>FUNDS MANAGEMENTPRI</v>
          </cell>
          <cell r="G897" t="str">
            <v>INFORMATION SYSTEMS</v>
          </cell>
          <cell r="H897">
            <v>805170</v>
          </cell>
          <cell r="I897">
            <v>0</v>
          </cell>
          <cell r="J897" t="str">
            <v>TRN</v>
          </cell>
          <cell r="K897" t="str">
            <v>INFORMATION SYSTEMSTRN</v>
          </cell>
          <cell r="O897">
            <v>5595</v>
          </cell>
          <cell r="Q897" t="str">
            <v>FUNDS MANAGEMENTICH</v>
          </cell>
          <cell r="S897" t="str">
            <v>FUNDS MANAGEMENT</v>
          </cell>
          <cell r="T897">
            <v>883020</v>
          </cell>
          <cell r="U897">
            <v>0</v>
          </cell>
          <cell r="V897" t="str">
            <v>BUS</v>
          </cell>
          <cell r="W897" t="str">
            <v>FUNDS MANAGEMENTBUS</v>
          </cell>
          <cell r="AB897" t="str">
            <v>ERR</v>
          </cell>
          <cell r="AC897" t="str">
            <v>ERR</v>
          </cell>
        </row>
        <row r="898">
          <cell r="A898" t="str">
            <v>FUNDS MANAGEMENT</v>
          </cell>
          <cell r="B898">
            <v>876500</v>
          </cell>
          <cell r="C898">
            <v>8827.98</v>
          </cell>
          <cell r="D898" t="str">
            <v>PRI</v>
          </cell>
          <cell r="E898" t="str">
            <v>FUNDS MANAGEMENTPRI</v>
          </cell>
          <cell r="G898" t="str">
            <v>INFORMATION SYSTEMS</v>
          </cell>
          <cell r="H898">
            <v>805200</v>
          </cell>
          <cell r="I898">
            <v>0</v>
          </cell>
          <cell r="J898" t="str">
            <v>TRN</v>
          </cell>
          <cell r="K898" t="str">
            <v>INFORMATION SYSTEMSTRN</v>
          </cell>
          <cell r="O898">
            <v>198000</v>
          </cell>
          <cell r="Q898" t="str">
            <v>FUNDS MANAGEMENTICH</v>
          </cell>
          <cell r="S898" t="str">
            <v>FUNDS MANAGEMENT</v>
          </cell>
          <cell r="T898">
            <v>889020</v>
          </cell>
          <cell r="U898">
            <v>1296000</v>
          </cell>
          <cell r="V898" t="str">
            <v>BUS</v>
          </cell>
          <cell r="W898" t="str">
            <v>FUNDS MANAGEMENTBUS</v>
          </cell>
          <cell r="AB898" t="str">
            <v>ERR</v>
          </cell>
          <cell r="AC898" t="str">
            <v>ERR</v>
          </cell>
        </row>
        <row r="899">
          <cell r="A899" t="str">
            <v>FUNDS MANAGEMENT</v>
          </cell>
          <cell r="B899">
            <v>877010</v>
          </cell>
          <cell r="C899">
            <v>3652.23</v>
          </cell>
          <cell r="D899" t="str">
            <v>OTH</v>
          </cell>
          <cell r="E899" t="str">
            <v>FUNDS MANAGEMENTOTH</v>
          </cell>
          <cell r="G899" t="str">
            <v>INFORMATION SYSTEMS</v>
          </cell>
          <cell r="H899">
            <v>805210</v>
          </cell>
          <cell r="I899">
            <v>0</v>
          </cell>
          <cell r="J899" t="str">
            <v>TRN</v>
          </cell>
          <cell r="K899" t="str">
            <v>INFORMATION SYSTEMSTRN</v>
          </cell>
          <cell r="O899">
            <v>535000</v>
          </cell>
          <cell r="Q899" t="str">
            <v>FUNDS MANAGEMENTICH</v>
          </cell>
          <cell r="S899" t="str">
            <v>FUNDS MANAGEMENT</v>
          </cell>
          <cell r="T899">
            <v>890110</v>
          </cell>
          <cell r="U899">
            <v>-315503</v>
          </cell>
          <cell r="V899" t="str">
            <v>BUS</v>
          </cell>
          <cell r="W899" t="str">
            <v>FUNDS MANAGEMENTBUS</v>
          </cell>
          <cell r="AB899" t="str">
            <v>ERR</v>
          </cell>
          <cell r="AC899" t="str">
            <v>ERR</v>
          </cell>
        </row>
        <row r="900">
          <cell r="A900" t="str">
            <v>FUNDS MANAGEMENT</v>
          </cell>
          <cell r="B900">
            <v>877020</v>
          </cell>
          <cell r="C900">
            <v>28.9</v>
          </cell>
          <cell r="D900" t="str">
            <v>OTH</v>
          </cell>
          <cell r="E900" t="str">
            <v>FUNDS MANAGEMENTOTH</v>
          </cell>
          <cell r="G900" t="str">
            <v>INFORMATION SYSTEMS</v>
          </cell>
          <cell r="H900">
            <v>805215</v>
          </cell>
          <cell r="I900">
            <v>11668</v>
          </cell>
          <cell r="J900" t="str">
            <v>TRN</v>
          </cell>
          <cell r="K900" t="str">
            <v>INFORMATION SYSTEMSTRN</v>
          </cell>
          <cell r="O900">
            <v>147067</v>
          </cell>
          <cell r="Q900" t="str">
            <v>FUNDS MANAGEMENTRNN</v>
          </cell>
          <cell r="S900" t="str">
            <v>FUNDS MANAGEMENT</v>
          </cell>
          <cell r="T900">
            <v>892300</v>
          </cell>
          <cell r="U900">
            <v>700000</v>
          </cell>
          <cell r="V900" t="str">
            <v>ICH</v>
          </cell>
          <cell r="W900" t="str">
            <v>FUNDS MANAGEMENTICH</v>
          </cell>
          <cell r="AB900" t="str">
            <v>ERR</v>
          </cell>
          <cell r="AC900" t="str">
            <v>ERR</v>
          </cell>
        </row>
        <row r="901">
          <cell r="A901" t="str">
            <v>FUNDS MANAGEMENT</v>
          </cell>
          <cell r="B901">
            <v>877200</v>
          </cell>
          <cell r="C901">
            <v>8782.2099999999991</v>
          </cell>
          <cell r="D901" t="str">
            <v>OTH</v>
          </cell>
          <cell r="E901" t="str">
            <v>FUNDS MANAGEMENTOTH</v>
          </cell>
          <cell r="G901" t="str">
            <v>INFORMATION SYSTEMS</v>
          </cell>
          <cell r="H901">
            <v>805300</v>
          </cell>
          <cell r="I901">
            <v>266</v>
          </cell>
          <cell r="J901" t="str">
            <v>SON</v>
          </cell>
          <cell r="K901" t="str">
            <v>INFORMATION SYSTEMSSON</v>
          </cell>
          <cell r="O901">
            <v>11000</v>
          </cell>
          <cell r="Q901" t="str">
            <v>FUNDS MANAGEMENTICH</v>
          </cell>
          <cell r="S901" t="str">
            <v>FUNDS MANAGEMENT</v>
          </cell>
          <cell r="T901">
            <v>893100</v>
          </cell>
          <cell r="U901">
            <v>0</v>
          </cell>
          <cell r="V901" t="str">
            <v>RNN</v>
          </cell>
          <cell r="W901" t="str">
            <v>FUNDS MANAGEMENTRNN</v>
          </cell>
          <cell r="AB901" t="str">
            <v>ERR</v>
          </cell>
          <cell r="AC901" t="str">
            <v>ERR</v>
          </cell>
        </row>
        <row r="902">
          <cell r="A902" t="str">
            <v>FUNDS MANAGEMENT</v>
          </cell>
          <cell r="B902">
            <v>877230</v>
          </cell>
          <cell r="C902">
            <v>0</v>
          </cell>
          <cell r="D902" t="str">
            <v>OTH</v>
          </cell>
          <cell r="E902" t="str">
            <v>FUNDS MANAGEMENTOTH</v>
          </cell>
          <cell r="G902" t="str">
            <v>INFORMATION SYSTEMS</v>
          </cell>
          <cell r="H902">
            <v>805390</v>
          </cell>
          <cell r="I902">
            <v>352</v>
          </cell>
          <cell r="J902" t="str">
            <v>SON</v>
          </cell>
          <cell r="K902" t="str">
            <v>INFORMATION SYSTEMSSON</v>
          </cell>
          <cell r="O902">
            <v>3328</v>
          </cell>
          <cell r="Q902" t="str">
            <v>FUNDS MANAGEMENTICH</v>
          </cell>
          <cell r="S902" t="str">
            <v>FUNDS MANAGEMENT</v>
          </cell>
          <cell r="T902">
            <v>894600</v>
          </cell>
          <cell r="U902">
            <v>3536</v>
          </cell>
          <cell r="V902" t="str">
            <v>ICH</v>
          </cell>
          <cell r="W902" t="str">
            <v>FUNDS MANAGEMENTICH</v>
          </cell>
          <cell r="AB902" t="str">
            <v>ERR</v>
          </cell>
          <cell r="AC902" t="str">
            <v>ERR</v>
          </cell>
        </row>
        <row r="903">
          <cell r="A903" t="str">
            <v>FUNDS MANAGEMENT</v>
          </cell>
          <cell r="B903">
            <v>877240</v>
          </cell>
          <cell r="C903">
            <v>0</v>
          </cell>
          <cell r="D903" t="str">
            <v>OTH</v>
          </cell>
          <cell r="E903" t="str">
            <v>FUNDS MANAGEMENTOTH</v>
          </cell>
          <cell r="G903" t="str">
            <v>INFORMATION SYSTEMS</v>
          </cell>
          <cell r="H903">
            <v>831000</v>
          </cell>
          <cell r="I903">
            <v>820</v>
          </cell>
          <cell r="J903" t="str">
            <v>ENT</v>
          </cell>
          <cell r="K903" t="str">
            <v>INFORMATION SYSTEMSENT</v>
          </cell>
          <cell r="O903">
            <v>130000</v>
          </cell>
          <cell r="Q903" t="str">
            <v>FUNDS MANAGEMENTICH</v>
          </cell>
          <cell r="S903" t="str">
            <v>FUNDS MANAGEMENT</v>
          </cell>
          <cell r="T903">
            <v>895900</v>
          </cell>
          <cell r="U903">
            <v>0</v>
          </cell>
          <cell r="V903" t="str">
            <v>BUS</v>
          </cell>
          <cell r="W903" t="str">
            <v>FUNDS MANAGEMENTBUS</v>
          </cell>
          <cell r="AB903" t="str">
            <v>ERR</v>
          </cell>
          <cell r="AC903" t="str">
            <v>ERR</v>
          </cell>
        </row>
        <row r="904">
          <cell r="A904" t="str">
            <v>FUNDS MANAGEMENT</v>
          </cell>
          <cell r="B904">
            <v>877260</v>
          </cell>
          <cell r="C904">
            <v>0</v>
          </cell>
          <cell r="D904" t="str">
            <v>OTH</v>
          </cell>
          <cell r="E904" t="str">
            <v>FUNDS MANAGEMENTOTH</v>
          </cell>
          <cell r="G904" t="str">
            <v>INFORMATION SYSTEMS</v>
          </cell>
          <cell r="H904">
            <v>831210</v>
          </cell>
          <cell r="I904">
            <v>784</v>
          </cell>
          <cell r="J904" t="str">
            <v>ENT</v>
          </cell>
          <cell r="K904" t="str">
            <v>INFORMATION SYSTEMSENT</v>
          </cell>
          <cell r="O904">
            <v>2200380</v>
          </cell>
          <cell r="Q904" t="str">
            <v>FUNDS MANAGEMENTBUS</v>
          </cell>
          <cell r="S904" t="str">
            <v>FUNDS MANAGEMENT</v>
          </cell>
          <cell r="T904">
            <v>896025</v>
          </cell>
          <cell r="U904">
            <v>547163</v>
          </cell>
          <cell r="V904" t="str">
            <v>ICH</v>
          </cell>
          <cell r="W904" t="str">
            <v>FUNDS MANAGEMENTICH</v>
          </cell>
          <cell r="AB904" t="str">
            <v>ERR</v>
          </cell>
          <cell r="AC904" t="str">
            <v>ERR</v>
          </cell>
        </row>
        <row r="905">
          <cell r="A905" t="str">
            <v>FUNDS MANAGEMENT</v>
          </cell>
          <cell r="B905">
            <v>877270</v>
          </cell>
          <cell r="C905">
            <v>0</v>
          </cell>
          <cell r="D905" t="str">
            <v>OTH</v>
          </cell>
          <cell r="E905" t="str">
            <v>FUNDS MANAGEMENTOTH</v>
          </cell>
          <cell r="G905" t="str">
            <v>INFORMATION SYSTEMS</v>
          </cell>
          <cell r="H905">
            <v>831405</v>
          </cell>
          <cell r="I905">
            <v>0</v>
          </cell>
          <cell r="J905" t="str">
            <v>ENT</v>
          </cell>
          <cell r="K905" t="str">
            <v>INFORMATION SYSTEMSENT</v>
          </cell>
          <cell r="O905">
            <v>15000</v>
          </cell>
          <cell r="Q905" t="str">
            <v>FUNDS MANAGEMENTICH</v>
          </cell>
          <cell r="S905" t="str">
            <v>FUNDS MANAGEMENT</v>
          </cell>
          <cell r="T905">
            <v>896200</v>
          </cell>
          <cell r="U905">
            <v>960</v>
          </cell>
          <cell r="V905" t="str">
            <v>NMC</v>
          </cell>
          <cell r="W905" t="str">
            <v>FUNDS MANAGEMENTNMC</v>
          </cell>
          <cell r="AB905" t="str">
            <v>ERR</v>
          </cell>
          <cell r="AC905" t="str">
            <v>ERR</v>
          </cell>
        </row>
        <row r="906">
          <cell r="A906" t="str">
            <v>FUNDS MANAGEMENT</v>
          </cell>
          <cell r="B906">
            <v>878012</v>
          </cell>
          <cell r="C906">
            <v>0</v>
          </cell>
          <cell r="D906" t="str">
            <v>ICH</v>
          </cell>
          <cell r="E906" t="str">
            <v>FUNDS MANAGEMENTICH</v>
          </cell>
          <cell r="G906" t="str">
            <v>INFORMATION SYSTEMS</v>
          </cell>
          <cell r="H906">
            <v>831900</v>
          </cell>
          <cell r="I906">
            <v>6872</v>
          </cell>
          <cell r="J906" t="str">
            <v>ENT</v>
          </cell>
          <cell r="K906" t="str">
            <v>INFORMATION SYSTEMSENT</v>
          </cell>
          <cell r="O906">
            <v>21236</v>
          </cell>
          <cell r="Q906" t="str">
            <v>FUNDS MANAGEMENTICH</v>
          </cell>
          <cell r="S906" t="str">
            <v>FUNDS MANAGEMENT</v>
          </cell>
          <cell r="T906">
            <v>896400</v>
          </cell>
          <cell r="U906">
            <v>159472</v>
          </cell>
          <cell r="V906" t="str">
            <v>NMC</v>
          </cell>
          <cell r="W906" t="str">
            <v>FUNDS MANAGEMENTNMC</v>
          </cell>
          <cell r="AB906" t="str">
            <v>ERR</v>
          </cell>
          <cell r="AC906" t="str">
            <v>ERR</v>
          </cell>
        </row>
        <row r="907">
          <cell r="A907" t="str">
            <v>FUNDS MANAGEMENT</v>
          </cell>
          <cell r="B907">
            <v>879120</v>
          </cell>
          <cell r="C907">
            <v>0</v>
          </cell>
          <cell r="D907" t="str">
            <v>OTH</v>
          </cell>
          <cell r="E907" t="str">
            <v>FUNDS MANAGEMENTOTH</v>
          </cell>
          <cell r="G907" t="str">
            <v>INFORMATION SYSTEMS</v>
          </cell>
          <cell r="H907">
            <v>833000</v>
          </cell>
          <cell r="I907">
            <v>1284</v>
          </cell>
          <cell r="J907" t="str">
            <v>TRA</v>
          </cell>
          <cell r="K907" t="str">
            <v>INFORMATION SYSTEMSTRA</v>
          </cell>
          <cell r="O907">
            <v>210000</v>
          </cell>
          <cell r="Q907" t="str">
            <v>FUNDS MANAGEMENTICH</v>
          </cell>
          <cell r="S907" t="str">
            <v>FUNDS MANAGEMENT</v>
          </cell>
          <cell r="T907">
            <v>896800</v>
          </cell>
          <cell r="U907">
            <v>72720</v>
          </cell>
          <cell r="V907" t="str">
            <v>ICH</v>
          </cell>
          <cell r="W907" t="str">
            <v>FUNDS MANAGEMENTICH</v>
          </cell>
          <cell r="AB907" t="str">
            <v>ERR</v>
          </cell>
          <cell r="AC907" t="str">
            <v>ERR</v>
          </cell>
        </row>
        <row r="908">
          <cell r="A908" t="str">
            <v>FUNDS MANAGEMENT</v>
          </cell>
          <cell r="B908">
            <v>879900</v>
          </cell>
          <cell r="C908">
            <v>11121.41</v>
          </cell>
          <cell r="D908" t="str">
            <v>BUS</v>
          </cell>
          <cell r="E908" t="str">
            <v>FUNDS MANAGEMENTBUS</v>
          </cell>
          <cell r="G908" t="str">
            <v>INFORMATION SYSTEMS</v>
          </cell>
          <cell r="H908">
            <v>833010</v>
          </cell>
          <cell r="I908">
            <v>0</v>
          </cell>
          <cell r="J908" t="str">
            <v>TRA</v>
          </cell>
          <cell r="K908" t="str">
            <v>INFORMATION SYSTEMSTRA</v>
          </cell>
          <cell r="O908">
            <v>210000</v>
          </cell>
          <cell r="Q908" t="str">
            <v>FUNDS MANAGEMENTICH</v>
          </cell>
          <cell r="S908" t="str">
            <v>FUNDS MANAGEMENT</v>
          </cell>
          <cell r="T908">
            <v>897100</v>
          </cell>
          <cell r="U908">
            <v>726</v>
          </cell>
          <cell r="V908" t="str">
            <v>ICH</v>
          </cell>
          <cell r="W908" t="str">
            <v>FUNDS MANAGEMENTICH</v>
          </cell>
          <cell r="AB908" t="str">
            <v>ERR</v>
          </cell>
          <cell r="AC908" t="str">
            <v>ERR</v>
          </cell>
        </row>
        <row r="909">
          <cell r="A909" t="str">
            <v>FUNDS MANAGEMENT</v>
          </cell>
          <cell r="B909">
            <v>881016</v>
          </cell>
          <cell r="C909">
            <v>0</v>
          </cell>
          <cell r="D909" t="str">
            <v>BUS</v>
          </cell>
          <cell r="E909" t="str">
            <v>FUNDS MANAGEMENTBUS</v>
          </cell>
          <cell r="G909" t="str">
            <v>INFORMATION SYSTEMS</v>
          </cell>
          <cell r="H909">
            <v>833020</v>
          </cell>
          <cell r="I909">
            <v>0</v>
          </cell>
          <cell r="J909" t="str">
            <v>TRA</v>
          </cell>
          <cell r="K909" t="str">
            <v>INFORMATION SYSTEMSTRA</v>
          </cell>
          <cell r="O909">
            <v>-265000</v>
          </cell>
          <cell r="Q909" t="str">
            <v>FUNDS MANAGEMENTICH</v>
          </cell>
          <cell r="S909" t="str">
            <v>FUNDS MANAGEMENT</v>
          </cell>
          <cell r="T909">
            <v>897130</v>
          </cell>
          <cell r="U909">
            <v>45500</v>
          </cell>
          <cell r="V909" t="str">
            <v>ICH</v>
          </cell>
          <cell r="W909" t="str">
            <v>FUNDS MANAGEMENTICH</v>
          </cell>
          <cell r="AB909" t="str">
            <v>ERR</v>
          </cell>
          <cell r="AC909" t="str">
            <v>ERR</v>
          </cell>
        </row>
        <row r="910">
          <cell r="A910" t="str">
            <v>FUNDS MANAGEMENT</v>
          </cell>
          <cell r="B910">
            <v>881048</v>
          </cell>
          <cell r="C910">
            <v>0</v>
          </cell>
          <cell r="D910" t="str">
            <v>ICH</v>
          </cell>
          <cell r="E910" t="str">
            <v>FUNDS MANAGEMENTICH</v>
          </cell>
          <cell r="G910" t="str">
            <v>INFORMATION SYSTEMS</v>
          </cell>
          <cell r="H910">
            <v>833250</v>
          </cell>
          <cell r="I910">
            <v>0</v>
          </cell>
          <cell r="J910" t="str">
            <v>TRA</v>
          </cell>
          <cell r="K910" t="str">
            <v>INFORMATION SYSTEMSTRA</v>
          </cell>
          <cell r="O910">
            <v>1421766</v>
          </cell>
          <cell r="Q910" t="str">
            <v>INFORMATION SYSTEMSSAL</v>
          </cell>
          <cell r="S910" t="str">
            <v>FUNDS MANAGEMENT</v>
          </cell>
          <cell r="T910">
            <v>897210</v>
          </cell>
          <cell r="U910">
            <v>120000</v>
          </cell>
          <cell r="V910" t="str">
            <v>ICH</v>
          </cell>
          <cell r="W910" t="str">
            <v>FUNDS MANAGEMENTICH</v>
          </cell>
          <cell r="AB910" t="str">
            <v>ERR</v>
          </cell>
          <cell r="AC910" t="str">
            <v>ERR</v>
          </cell>
        </row>
        <row r="911">
          <cell r="A911" t="str">
            <v>FUNDS MANAGEMENT</v>
          </cell>
          <cell r="B911">
            <v>881091</v>
          </cell>
          <cell r="C911">
            <v>0</v>
          </cell>
          <cell r="D911" t="str">
            <v>BUS</v>
          </cell>
          <cell r="E911" t="str">
            <v>FUNDS MANAGEMENTBUS</v>
          </cell>
          <cell r="G911" t="str">
            <v>INFORMATION SYSTEMS</v>
          </cell>
          <cell r="H911">
            <v>833500</v>
          </cell>
          <cell r="I911">
            <v>45008</v>
          </cell>
          <cell r="J911" t="str">
            <v>TRA</v>
          </cell>
          <cell r="K911" t="str">
            <v>INFORMATION SYSTEMSTRA</v>
          </cell>
          <cell r="O911">
            <v>20000</v>
          </cell>
          <cell r="Q911" t="str">
            <v>INFORMATION SYSTEMSSAL</v>
          </cell>
          <cell r="S911" t="str">
            <v>FUNDS MANAGEMENT</v>
          </cell>
          <cell r="T911">
            <v>897240</v>
          </cell>
          <cell r="U911">
            <v>19724</v>
          </cell>
          <cell r="V911" t="str">
            <v>ICH</v>
          </cell>
          <cell r="W911" t="str">
            <v>FUNDS MANAGEMENTICH</v>
          </cell>
          <cell r="AB911" t="str">
            <v>ERR</v>
          </cell>
          <cell r="AC911" t="str">
            <v>ERR</v>
          </cell>
        </row>
        <row r="912">
          <cell r="A912" t="str">
            <v>FUNDS MANAGEMENT</v>
          </cell>
          <cell r="B912">
            <v>881092</v>
          </cell>
          <cell r="C912">
            <v>0</v>
          </cell>
          <cell r="D912" t="str">
            <v>BUS</v>
          </cell>
          <cell r="E912" t="str">
            <v>FUNDS MANAGEMENTBUS</v>
          </cell>
          <cell r="G912" t="str">
            <v>INFORMATION SYSTEMS</v>
          </cell>
          <cell r="H912">
            <v>833510</v>
          </cell>
          <cell r="I912">
            <v>0</v>
          </cell>
          <cell r="J912" t="str">
            <v>TRA</v>
          </cell>
          <cell r="K912" t="str">
            <v>INFORMATION SYSTEMSTRA</v>
          </cell>
          <cell r="O912">
            <v>0</v>
          </cell>
          <cell r="Q912" t="str">
            <v>INFORMATION SYSTEMSSAL</v>
          </cell>
          <cell r="S912" t="str">
            <v>FUNDS MANAGEMENT</v>
          </cell>
          <cell r="T912">
            <v>897245</v>
          </cell>
          <cell r="U912">
            <v>5595</v>
          </cell>
          <cell r="V912" t="str">
            <v>ICH</v>
          </cell>
          <cell r="W912" t="str">
            <v>FUNDS MANAGEMENTICH</v>
          </cell>
          <cell r="AB912" t="str">
            <v>ERR</v>
          </cell>
          <cell r="AC912" t="str">
            <v>ERR</v>
          </cell>
        </row>
        <row r="913">
          <cell r="A913" t="str">
            <v>FUNDS MANAGEMENT</v>
          </cell>
          <cell r="B913">
            <v>881096</v>
          </cell>
          <cell r="C913">
            <v>0</v>
          </cell>
          <cell r="D913" t="str">
            <v>ICH</v>
          </cell>
          <cell r="E913" t="str">
            <v>FUNDS MANAGEMENTICH</v>
          </cell>
          <cell r="G913" t="str">
            <v>INFORMATION SYSTEMS</v>
          </cell>
          <cell r="H913">
            <v>834710</v>
          </cell>
          <cell r="I913">
            <v>1100</v>
          </cell>
          <cell r="J913" t="str">
            <v>TRA</v>
          </cell>
          <cell r="K913" t="str">
            <v>INFORMATION SYSTEMSTRA</v>
          </cell>
          <cell r="O913">
            <v>717062</v>
          </cell>
          <cell r="Q913" t="str">
            <v>INFORMATION SYSTEMSSAL</v>
          </cell>
          <cell r="S913" t="str">
            <v>FUNDS MANAGEMENT</v>
          </cell>
          <cell r="T913">
            <v>897250</v>
          </cell>
          <cell r="U913">
            <v>198000</v>
          </cell>
          <cell r="V913" t="str">
            <v>ICH</v>
          </cell>
          <cell r="W913" t="str">
            <v>FUNDS MANAGEMENTICH</v>
          </cell>
          <cell r="AB913" t="str">
            <v>ERR</v>
          </cell>
          <cell r="AC913" t="str">
            <v>ERR</v>
          </cell>
        </row>
        <row r="914">
          <cell r="A914" t="str">
            <v>FUNDS MANAGEMENT</v>
          </cell>
          <cell r="B914">
            <v>882030</v>
          </cell>
          <cell r="C914">
            <v>45029.21</v>
          </cell>
          <cell r="D914" t="str">
            <v>BUS</v>
          </cell>
          <cell r="E914" t="str">
            <v>FUNDS MANAGEMENTBUS</v>
          </cell>
          <cell r="G914" t="str">
            <v>INFORMATION SYSTEMS</v>
          </cell>
          <cell r="H914">
            <v>837000</v>
          </cell>
          <cell r="I914">
            <v>0</v>
          </cell>
          <cell r="J914" t="str">
            <v>SON</v>
          </cell>
          <cell r="K914" t="str">
            <v>INFORMATION SYSTEMSSON</v>
          </cell>
          <cell r="O914">
            <v>0</v>
          </cell>
          <cell r="Q914" t="str">
            <v>INFORMATION SYSTEMSSON</v>
          </cell>
          <cell r="S914" t="str">
            <v>FUNDS MANAGEMENT</v>
          </cell>
          <cell r="T914">
            <v>897260</v>
          </cell>
          <cell r="U914">
            <v>535000</v>
          </cell>
          <cell r="V914" t="str">
            <v>ICH</v>
          </cell>
          <cell r="W914" t="str">
            <v>FUNDS MANAGEMENTICH</v>
          </cell>
          <cell r="AB914" t="str">
            <v>ERR</v>
          </cell>
          <cell r="AC914" t="str">
            <v>ERR</v>
          </cell>
        </row>
        <row r="915">
          <cell r="A915" t="str">
            <v>FUNDS MANAGEMENT</v>
          </cell>
          <cell r="B915">
            <v>883020</v>
          </cell>
          <cell r="C915">
            <v>0</v>
          </cell>
          <cell r="D915" t="str">
            <v>BUS</v>
          </cell>
          <cell r="E915" t="str">
            <v>FUNDS MANAGEMENTBUS</v>
          </cell>
          <cell r="G915" t="str">
            <v>INFORMATION SYSTEMS</v>
          </cell>
          <cell r="H915">
            <v>839010</v>
          </cell>
          <cell r="I915">
            <v>0</v>
          </cell>
          <cell r="J915" t="str">
            <v>SON</v>
          </cell>
          <cell r="K915" t="str">
            <v>INFORMATION SYSTEMSSON</v>
          </cell>
          <cell r="O915">
            <v>0</v>
          </cell>
          <cell r="Q915" t="str">
            <v>INFORMATION SYSTEMSSAL</v>
          </cell>
          <cell r="S915" t="str">
            <v>FUNDS MANAGEMENT</v>
          </cell>
          <cell r="T915">
            <v>897300</v>
          </cell>
          <cell r="U915">
            <v>147067</v>
          </cell>
          <cell r="V915" t="str">
            <v>RNN</v>
          </cell>
          <cell r="W915" t="str">
            <v>FUNDS MANAGEMENTRNN</v>
          </cell>
          <cell r="AB915" t="str">
            <v>ERR</v>
          </cell>
          <cell r="AC915" t="str">
            <v>ERR</v>
          </cell>
        </row>
        <row r="916">
          <cell r="A916" t="str">
            <v>FUNDS MANAGEMENT</v>
          </cell>
          <cell r="B916">
            <v>889020</v>
          </cell>
          <cell r="C916">
            <v>123585.67</v>
          </cell>
          <cell r="D916" t="str">
            <v>BUS</v>
          </cell>
          <cell r="E916" t="str">
            <v>FUNDS MANAGEMENTBUS</v>
          </cell>
          <cell r="G916" t="str">
            <v>INFORMATION SYSTEMS</v>
          </cell>
          <cell r="H916">
            <v>839020</v>
          </cell>
          <cell r="I916">
            <v>0</v>
          </cell>
          <cell r="J916" t="str">
            <v>SON</v>
          </cell>
          <cell r="K916" t="str">
            <v>INFORMATION SYSTEMSSON</v>
          </cell>
          <cell r="O916">
            <v>3717</v>
          </cell>
          <cell r="Q916" t="str">
            <v>INFORMATION SYSTEMSSAL</v>
          </cell>
          <cell r="S916" t="str">
            <v>FUNDS MANAGEMENT</v>
          </cell>
          <cell r="T916">
            <v>897320</v>
          </cell>
          <cell r="U916">
            <v>11000</v>
          </cell>
          <cell r="V916" t="str">
            <v>ICH</v>
          </cell>
          <cell r="W916" t="str">
            <v>FUNDS MANAGEMENTICH</v>
          </cell>
          <cell r="AB916" t="str">
            <v>ERR</v>
          </cell>
          <cell r="AC916" t="str">
            <v>ERR</v>
          </cell>
        </row>
        <row r="917">
          <cell r="A917" t="str">
            <v>FUNDS MANAGEMENT</v>
          </cell>
          <cell r="B917">
            <v>889065</v>
          </cell>
          <cell r="C917">
            <v>0</v>
          </cell>
          <cell r="D917" t="str">
            <v>BUS</v>
          </cell>
          <cell r="E917" t="str">
            <v>FUNDS MANAGEMENTBUS</v>
          </cell>
          <cell r="G917" t="str">
            <v>INFORMATION SYSTEMS</v>
          </cell>
          <cell r="H917">
            <v>839030</v>
          </cell>
          <cell r="I917">
            <v>0</v>
          </cell>
          <cell r="J917" t="str">
            <v>SON</v>
          </cell>
          <cell r="K917" t="str">
            <v>INFORMATION SYSTEMSSON</v>
          </cell>
          <cell r="O917">
            <v>2000</v>
          </cell>
          <cell r="Q917" t="str">
            <v>INFORMATION SYSTEMSSAL</v>
          </cell>
          <cell r="S917" t="str">
            <v>FUNDS MANAGEMENT</v>
          </cell>
          <cell r="T917">
            <v>897460</v>
          </cell>
          <cell r="U917">
            <v>3328</v>
          </cell>
          <cell r="V917" t="str">
            <v>ICH</v>
          </cell>
          <cell r="W917" t="str">
            <v>FUNDS MANAGEMENTICH</v>
          </cell>
          <cell r="AB917" t="str">
            <v>ERR</v>
          </cell>
          <cell r="AC917" t="str">
            <v>ERR</v>
          </cell>
        </row>
        <row r="918">
          <cell r="A918" t="str">
            <v>FUNDS MANAGEMENT</v>
          </cell>
          <cell r="B918">
            <v>889090</v>
          </cell>
          <cell r="C918">
            <v>0</v>
          </cell>
          <cell r="D918" t="str">
            <v>ICH</v>
          </cell>
          <cell r="E918" t="str">
            <v>FUNDS MANAGEMENTICH</v>
          </cell>
          <cell r="G918" t="str">
            <v>INFORMATION SYSTEMS</v>
          </cell>
          <cell r="H918">
            <v>839040</v>
          </cell>
          <cell r="I918">
            <v>0</v>
          </cell>
          <cell r="J918" t="str">
            <v>SON</v>
          </cell>
          <cell r="K918" t="str">
            <v>INFORMATION SYSTEMSSON</v>
          </cell>
          <cell r="O918">
            <v>12844</v>
          </cell>
          <cell r="Q918" t="str">
            <v>INFORMATION SYSTEMSSAL</v>
          </cell>
          <cell r="S918" t="str">
            <v>FUNDS MANAGEMENT</v>
          </cell>
          <cell r="T918">
            <v>897470</v>
          </cell>
          <cell r="U918">
            <v>130000</v>
          </cell>
          <cell r="V918" t="str">
            <v>ICH</v>
          </cell>
          <cell r="W918" t="str">
            <v>FUNDS MANAGEMENTICH</v>
          </cell>
          <cell r="AB918" t="str">
            <v>ERR</v>
          </cell>
          <cell r="AC918" t="str">
            <v>ERR</v>
          </cell>
        </row>
        <row r="919">
          <cell r="A919" t="str">
            <v>FUNDS MANAGEMENT</v>
          </cell>
          <cell r="B919">
            <v>890110</v>
          </cell>
          <cell r="C919">
            <v>-1526696.25</v>
          </cell>
          <cell r="D919" t="str">
            <v>BUS</v>
          </cell>
          <cell r="E919" t="str">
            <v>FUNDS MANAGEMENTBUS</v>
          </cell>
          <cell r="G919" t="str">
            <v>INFORMATION SYSTEMS</v>
          </cell>
          <cell r="H919">
            <v>839050</v>
          </cell>
          <cell r="I919">
            <v>0</v>
          </cell>
          <cell r="J919" t="str">
            <v>SON</v>
          </cell>
          <cell r="K919" t="str">
            <v>INFORMATION SYSTEMSSON</v>
          </cell>
          <cell r="O919">
            <v>0</v>
          </cell>
          <cell r="Q919" t="str">
            <v>INFORMATION SYSTEMSSAL</v>
          </cell>
          <cell r="S919" t="str">
            <v>FUNDS MANAGEMENT</v>
          </cell>
          <cell r="T919">
            <v>897500</v>
          </cell>
          <cell r="U919">
            <v>2200380</v>
          </cell>
          <cell r="V919" t="str">
            <v>BUS</v>
          </cell>
          <cell r="W919" t="str">
            <v>FUNDS MANAGEMENTBUS</v>
          </cell>
          <cell r="AB919" t="str">
            <v>ERR</v>
          </cell>
          <cell r="AC919" t="str">
            <v>ERR</v>
          </cell>
        </row>
        <row r="920">
          <cell r="A920" t="str">
            <v>FUNDS MANAGEMENT</v>
          </cell>
          <cell r="B920">
            <v>891500</v>
          </cell>
          <cell r="C920">
            <v>0</v>
          </cell>
          <cell r="D920" t="str">
            <v>ICH</v>
          </cell>
          <cell r="E920" t="str">
            <v>FUNDS MANAGEMENTICH</v>
          </cell>
          <cell r="G920" t="str">
            <v>INFORMATION SYSTEMS</v>
          </cell>
          <cell r="H920">
            <v>839070</v>
          </cell>
          <cell r="I920">
            <v>32</v>
          </cell>
          <cell r="J920" t="str">
            <v>SON</v>
          </cell>
          <cell r="K920" t="str">
            <v>INFORMATION SYSTEMSSON</v>
          </cell>
          <cell r="O920">
            <v>86750</v>
          </cell>
          <cell r="Q920" t="str">
            <v>INFORMATION SYSTEMSSAL</v>
          </cell>
          <cell r="S920" t="str">
            <v>FUNDS MANAGEMENT</v>
          </cell>
          <cell r="T920">
            <v>897565</v>
          </cell>
          <cell r="U920">
            <v>15000</v>
          </cell>
          <cell r="V920" t="str">
            <v>ICH</v>
          </cell>
          <cell r="W920" t="str">
            <v>FUNDS MANAGEMENTICH</v>
          </cell>
          <cell r="AB920" t="str">
            <v>ERR</v>
          </cell>
          <cell r="AC920" t="str">
            <v>ERR</v>
          </cell>
        </row>
        <row r="921">
          <cell r="A921" t="str">
            <v>FUNDS MANAGEMENT</v>
          </cell>
          <cell r="B921">
            <v>892300</v>
          </cell>
          <cell r="C921">
            <v>25125.34</v>
          </cell>
          <cell r="D921" t="str">
            <v>ICH</v>
          </cell>
          <cell r="E921" t="str">
            <v>FUNDS MANAGEMENTICH</v>
          </cell>
          <cell r="G921" t="str">
            <v>INFORMATION SYSTEMS</v>
          </cell>
          <cell r="H921">
            <v>839090</v>
          </cell>
          <cell r="I921">
            <v>0</v>
          </cell>
          <cell r="J921" t="str">
            <v>SON</v>
          </cell>
          <cell r="K921" t="str">
            <v>INFORMATION SYSTEMSSON</v>
          </cell>
          <cell r="O921">
            <v>5546</v>
          </cell>
          <cell r="Q921" t="str">
            <v>INFORMATION SYSTEMSSAL</v>
          </cell>
          <cell r="S921" t="str">
            <v>FUNDS MANAGEMENT</v>
          </cell>
          <cell r="T921">
            <v>897650</v>
          </cell>
          <cell r="U921">
            <v>21236</v>
          </cell>
          <cell r="V921" t="str">
            <v>ICH</v>
          </cell>
          <cell r="W921" t="str">
            <v>FUNDS MANAGEMENTICH</v>
          </cell>
          <cell r="AB921" t="str">
            <v>ERR</v>
          </cell>
          <cell r="AC921" t="str">
            <v>ERR</v>
          </cell>
        </row>
        <row r="922">
          <cell r="A922" t="str">
            <v>FUNDS MANAGEMENT</v>
          </cell>
          <cell r="B922">
            <v>894210</v>
          </cell>
          <cell r="C922">
            <v>14303.25</v>
          </cell>
          <cell r="D922" t="str">
            <v>ICH</v>
          </cell>
          <cell r="E922" t="str">
            <v>FUNDS MANAGEMENTICH</v>
          </cell>
          <cell r="G922" t="str">
            <v>INFORMATION SYSTEMS</v>
          </cell>
          <cell r="H922">
            <v>841100</v>
          </cell>
          <cell r="I922">
            <v>0</v>
          </cell>
          <cell r="J922" t="str">
            <v>RNT</v>
          </cell>
          <cell r="K922" t="str">
            <v>INFORMATION SYSTEMSRNT</v>
          </cell>
          <cell r="O922">
            <v>0</v>
          </cell>
          <cell r="Q922" t="str">
            <v>INFORMATION SYSTEMSSAL</v>
          </cell>
          <cell r="S922" t="str">
            <v>FUNDS MANAGEMENT</v>
          </cell>
          <cell r="T922">
            <v>897720</v>
          </cell>
          <cell r="U922">
            <v>210000</v>
          </cell>
          <cell r="V922" t="str">
            <v>ICH</v>
          </cell>
          <cell r="W922" t="str">
            <v>FUNDS MANAGEMENTICH</v>
          </cell>
          <cell r="AB922" t="str">
            <v>ERR</v>
          </cell>
          <cell r="AC922" t="str">
            <v>ERR</v>
          </cell>
        </row>
        <row r="923">
          <cell r="A923" t="str">
            <v>FUNDS MANAGEMENT</v>
          </cell>
          <cell r="B923">
            <v>895900</v>
          </cell>
          <cell r="C923">
            <v>430240.4</v>
          </cell>
          <cell r="D923" t="str">
            <v>BUS</v>
          </cell>
          <cell r="E923" t="str">
            <v>FUNDS MANAGEMENTBUS</v>
          </cell>
          <cell r="G923" t="str">
            <v>INFORMATION SYSTEMS</v>
          </cell>
          <cell r="H923">
            <v>841110</v>
          </cell>
          <cell r="I923">
            <v>0</v>
          </cell>
          <cell r="J923" t="str">
            <v>RNT</v>
          </cell>
          <cell r="K923" t="str">
            <v>INFORMATION SYSTEMSRNT</v>
          </cell>
          <cell r="O923">
            <v>624</v>
          </cell>
          <cell r="Q923" t="str">
            <v>INFORMATION SYSTEMSSAL</v>
          </cell>
          <cell r="S923" t="str">
            <v>FUNDS MANAGEMENT</v>
          </cell>
          <cell r="T923">
            <v>897770</v>
          </cell>
          <cell r="U923">
            <v>210000</v>
          </cell>
          <cell r="V923" t="str">
            <v>ICH</v>
          </cell>
          <cell r="W923" t="str">
            <v>FUNDS MANAGEMENTICH</v>
          </cell>
          <cell r="AB923" t="str">
            <v>ERR</v>
          </cell>
          <cell r="AC923" t="str">
            <v>ERR</v>
          </cell>
        </row>
        <row r="924">
          <cell r="A924" t="str">
            <v>FUNDS MANAGEMENT</v>
          </cell>
          <cell r="B924">
            <v>896003</v>
          </cell>
          <cell r="C924">
            <v>0</v>
          </cell>
          <cell r="D924" t="str">
            <v>ICH</v>
          </cell>
          <cell r="E924" t="str">
            <v>FUNDS MANAGEMENTICH</v>
          </cell>
          <cell r="G924" t="str">
            <v>INFORMATION SYSTEMS</v>
          </cell>
          <cell r="H924">
            <v>841190</v>
          </cell>
          <cell r="I924">
            <v>0</v>
          </cell>
          <cell r="J924" t="str">
            <v>RNT</v>
          </cell>
          <cell r="K924" t="str">
            <v>INFORMATION SYSTEMSRNT</v>
          </cell>
          <cell r="O924">
            <v>0</v>
          </cell>
          <cell r="Q924" t="str">
            <v>INFORMATION SYSTEMSSAL</v>
          </cell>
          <cell r="S924" t="str">
            <v>FUNDS MANAGEMENT</v>
          </cell>
          <cell r="T924">
            <v>897900</v>
          </cell>
          <cell r="U924">
            <v>-265000</v>
          </cell>
          <cell r="V924" t="str">
            <v>ICH</v>
          </cell>
          <cell r="W924" t="str">
            <v>FUNDS MANAGEMENTICH</v>
          </cell>
          <cell r="AB924" t="str">
            <v>ERR</v>
          </cell>
          <cell r="AC924" t="str">
            <v>ERR</v>
          </cell>
        </row>
        <row r="925">
          <cell r="A925" t="str">
            <v>FUNDS MANAGEMENT</v>
          </cell>
          <cell r="B925">
            <v>896200</v>
          </cell>
          <cell r="C925">
            <v>0</v>
          </cell>
          <cell r="D925" t="str">
            <v>NMC</v>
          </cell>
          <cell r="E925" t="str">
            <v>FUNDS MANAGEMENTNMC</v>
          </cell>
          <cell r="G925" t="str">
            <v>INFORMATION SYSTEMS</v>
          </cell>
          <cell r="H925">
            <v>841300</v>
          </cell>
          <cell r="I925">
            <v>368</v>
          </cell>
          <cell r="J925" t="str">
            <v>AST</v>
          </cell>
          <cell r="K925" t="str">
            <v>INFORMATION SYSTEMSAST</v>
          </cell>
          <cell r="O925">
            <v>0</v>
          </cell>
          <cell r="Q925" t="str">
            <v>INFORMATION SYSTEMSSAL</v>
          </cell>
          <cell r="S925" t="str">
            <v>INFORMATION SYSTEMS</v>
          </cell>
          <cell r="T925">
            <v>800100</v>
          </cell>
          <cell r="U925">
            <v>1421766</v>
          </cell>
          <cell r="V925" t="str">
            <v>SAL</v>
          </cell>
          <cell r="W925" t="str">
            <v>INFORMATION SYSTEMSSAL</v>
          </cell>
          <cell r="AB925" t="str">
            <v>ERR</v>
          </cell>
          <cell r="AC925" t="str">
            <v>ERR</v>
          </cell>
        </row>
        <row r="926">
          <cell r="A926" t="str">
            <v>FUNDS MANAGEMENT</v>
          </cell>
          <cell r="B926">
            <v>896300</v>
          </cell>
          <cell r="C926">
            <v>0</v>
          </cell>
          <cell r="D926" t="str">
            <v>NMC</v>
          </cell>
          <cell r="E926" t="str">
            <v>FUNDS MANAGEMENTNMC</v>
          </cell>
          <cell r="G926" t="str">
            <v>INFORMATION SYSTEMS</v>
          </cell>
          <cell r="H926">
            <v>842200</v>
          </cell>
          <cell r="I926">
            <v>12040</v>
          </cell>
          <cell r="J926" t="str">
            <v>AST</v>
          </cell>
          <cell r="K926" t="str">
            <v>INFORMATION SYSTEMSAST</v>
          </cell>
          <cell r="O926">
            <v>0</v>
          </cell>
          <cell r="Q926" t="str">
            <v>INFORMATION SYSTEMSSAL</v>
          </cell>
          <cell r="S926" t="str">
            <v>INFORMATION SYSTEMS</v>
          </cell>
          <cell r="T926">
            <v>800110</v>
          </cell>
          <cell r="U926">
            <v>20000</v>
          </cell>
          <cell r="V926" t="str">
            <v>SAL</v>
          </cell>
          <cell r="W926" t="str">
            <v>INFORMATION SYSTEMSSAL</v>
          </cell>
          <cell r="AB926" t="str">
            <v>ERR</v>
          </cell>
          <cell r="AC926" t="str">
            <v>ERR</v>
          </cell>
        </row>
        <row r="927">
          <cell r="A927" t="str">
            <v>FUNDS MANAGEMENT</v>
          </cell>
          <cell r="B927">
            <v>896400</v>
          </cell>
          <cell r="C927">
            <v>19445.099999999999</v>
          </cell>
          <cell r="D927" t="str">
            <v>NMC</v>
          </cell>
          <cell r="E927" t="str">
            <v>FUNDS MANAGEMENTNMC</v>
          </cell>
          <cell r="G927" t="str">
            <v>INFORMATION SYSTEMS</v>
          </cell>
          <cell r="H927">
            <v>842300</v>
          </cell>
          <cell r="I927">
            <v>31128</v>
          </cell>
          <cell r="J927" t="str">
            <v>AST</v>
          </cell>
          <cell r="K927" t="str">
            <v>INFORMATION SYSTEMSAST</v>
          </cell>
          <cell r="O927">
            <v>16000</v>
          </cell>
          <cell r="Q927" t="str">
            <v>INFORMATION SYSTEMSSAL</v>
          </cell>
          <cell r="S927" t="str">
            <v>INFORMATION SYSTEMS</v>
          </cell>
          <cell r="T927">
            <v>800112</v>
          </cell>
          <cell r="U927">
            <v>0</v>
          </cell>
          <cell r="V927" t="str">
            <v>SAL</v>
          </cell>
          <cell r="W927" t="str">
            <v>INFORMATION SYSTEMSSAL</v>
          </cell>
          <cell r="AB927" t="str">
            <v>ERR</v>
          </cell>
          <cell r="AC927" t="str">
            <v>ERR</v>
          </cell>
        </row>
        <row r="928">
          <cell r="A928" t="str">
            <v>FUNDS MANAGEMENT</v>
          </cell>
          <cell r="B928">
            <v>896600</v>
          </cell>
          <cell r="C928">
            <v>110.19</v>
          </cell>
          <cell r="D928" t="str">
            <v>NMC</v>
          </cell>
          <cell r="E928" t="str">
            <v>FUNDS MANAGEMENTNMC</v>
          </cell>
          <cell r="G928" t="str">
            <v>INFORMATION SYSTEMS</v>
          </cell>
          <cell r="H928">
            <v>842500</v>
          </cell>
          <cell r="I928">
            <v>0</v>
          </cell>
          <cell r="J928" t="str">
            <v>RNT</v>
          </cell>
          <cell r="K928" t="str">
            <v>INFORMATION SYSTEMSRNT</v>
          </cell>
          <cell r="O928">
            <v>0</v>
          </cell>
          <cell r="Q928" t="str">
            <v>INFORMATION SYSTEMSSON</v>
          </cell>
          <cell r="S928" t="str">
            <v>INFORMATION SYSTEMS</v>
          </cell>
          <cell r="T928">
            <v>800120</v>
          </cell>
          <cell r="U928">
            <v>717062</v>
          </cell>
          <cell r="V928" t="str">
            <v>SAL</v>
          </cell>
          <cell r="W928" t="str">
            <v>INFORMATION SYSTEMSSAL</v>
          </cell>
          <cell r="AB928" t="str">
            <v>ERR</v>
          </cell>
          <cell r="AC928" t="str">
            <v>ERR</v>
          </cell>
        </row>
        <row r="929">
          <cell r="A929" t="str">
            <v>FUNDS MANAGEMENT</v>
          </cell>
          <cell r="B929">
            <v>896710</v>
          </cell>
          <cell r="C929">
            <v>0</v>
          </cell>
          <cell r="D929" t="str">
            <v>NMC</v>
          </cell>
          <cell r="E929" t="str">
            <v>FUNDS MANAGEMENTNMC</v>
          </cell>
          <cell r="G929" t="str">
            <v>INFORMATION SYSTEMS</v>
          </cell>
          <cell r="H929">
            <v>843110</v>
          </cell>
          <cell r="I929">
            <v>0</v>
          </cell>
          <cell r="J929" t="str">
            <v>RNT</v>
          </cell>
          <cell r="K929" t="str">
            <v>INFORMATION SYSTEMSRNT</v>
          </cell>
          <cell r="O929">
            <v>0</v>
          </cell>
          <cell r="Q929" t="str">
            <v>INFORMATION SYSTEMSSAL</v>
          </cell>
          <cell r="S929" t="str">
            <v>INFORMATION SYSTEMS</v>
          </cell>
          <cell r="T929">
            <v>800122</v>
          </cell>
          <cell r="U929">
            <v>0</v>
          </cell>
          <cell r="V929" t="str">
            <v>SON</v>
          </cell>
          <cell r="W929" t="str">
            <v>INFORMATION SYSTEMSSON</v>
          </cell>
          <cell r="AB929" t="str">
            <v>ERR</v>
          </cell>
          <cell r="AC929" t="str">
            <v>ERR</v>
          </cell>
        </row>
        <row r="930">
          <cell r="A930" t="str">
            <v>FUNDS MANAGEMENT</v>
          </cell>
          <cell r="B930">
            <v>896800</v>
          </cell>
          <cell r="C930">
            <v>8832.67</v>
          </cell>
          <cell r="D930" t="str">
            <v>ICH</v>
          </cell>
          <cell r="E930" t="str">
            <v>FUNDS MANAGEMENTICH</v>
          </cell>
          <cell r="G930" t="str">
            <v>INFORMATION SYSTEMS</v>
          </cell>
          <cell r="H930">
            <v>843210</v>
          </cell>
          <cell r="I930">
            <v>0</v>
          </cell>
          <cell r="J930" t="str">
            <v>RNT</v>
          </cell>
          <cell r="K930" t="str">
            <v>INFORMATION SYSTEMSRNT</v>
          </cell>
          <cell r="O930">
            <v>9572</v>
          </cell>
          <cell r="Q930" t="str">
            <v>INFORMATION SYSTEMSSAL</v>
          </cell>
          <cell r="S930" t="str">
            <v>INFORMATION SYSTEMS</v>
          </cell>
          <cell r="T930">
            <v>800124</v>
          </cell>
          <cell r="U930">
            <v>0</v>
          </cell>
          <cell r="V930" t="str">
            <v>SAL</v>
          </cell>
          <cell r="W930" t="str">
            <v>INFORMATION SYSTEMSSAL</v>
          </cell>
          <cell r="AB930" t="str">
            <v>ERR</v>
          </cell>
          <cell r="AC930" t="str">
            <v>ERR</v>
          </cell>
        </row>
        <row r="931">
          <cell r="A931" t="str">
            <v>FUNDS MANAGEMENT</v>
          </cell>
          <cell r="B931">
            <v>896850</v>
          </cell>
          <cell r="C931">
            <v>0</v>
          </cell>
          <cell r="D931" t="str">
            <v>ICH</v>
          </cell>
          <cell r="E931" t="str">
            <v>FUNDS MANAGEMENTICH</v>
          </cell>
          <cell r="G931" t="str">
            <v>INFORMATION SYSTEMS</v>
          </cell>
          <cell r="H931">
            <v>843410</v>
          </cell>
          <cell r="I931">
            <v>7336</v>
          </cell>
          <cell r="J931" t="str">
            <v>RNN</v>
          </cell>
          <cell r="K931" t="str">
            <v>INFORMATION SYSTEMSRNN</v>
          </cell>
          <cell r="O931">
            <v>42361</v>
          </cell>
          <cell r="Q931" t="str">
            <v>INFORMATION SYSTEMSSAL</v>
          </cell>
          <cell r="S931" t="str">
            <v>INFORMATION SYSTEMS</v>
          </cell>
          <cell r="T931">
            <v>800126</v>
          </cell>
          <cell r="U931">
            <v>3717</v>
          </cell>
          <cell r="V931" t="str">
            <v>SAL</v>
          </cell>
          <cell r="W931" t="str">
            <v>INFORMATION SYSTEMSSAL</v>
          </cell>
          <cell r="AB931" t="str">
            <v>ERR</v>
          </cell>
          <cell r="AC931" t="str">
            <v>ERR</v>
          </cell>
        </row>
        <row r="932">
          <cell r="A932" t="str">
            <v>FUNDS MANAGEMENT</v>
          </cell>
          <cell r="B932">
            <v>896950</v>
          </cell>
          <cell r="C932">
            <v>0</v>
          </cell>
          <cell r="D932" t="str">
            <v>ICH</v>
          </cell>
          <cell r="E932" t="str">
            <v>FUNDS MANAGEMENTICH</v>
          </cell>
          <cell r="G932" t="str">
            <v>INFORMATION SYSTEMS</v>
          </cell>
          <cell r="H932">
            <v>843500</v>
          </cell>
          <cell r="I932">
            <v>0</v>
          </cell>
          <cell r="J932" t="str">
            <v>RNT</v>
          </cell>
          <cell r="K932" t="str">
            <v>INFORMATION SYSTEMSRNT</v>
          </cell>
          <cell r="O932">
            <v>0</v>
          </cell>
          <cell r="Q932" t="str">
            <v>INFORMATION SYSTEMSSAL</v>
          </cell>
          <cell r="S932" t="str">
            <v>INFORMATION SYSTEMS</v>
          </cell>
          <cell r="T932">
            <v>800150</v>
          </cell>
          <cell r="U932">
            <v>2000</v>
          </cell>
          <cell r="V932" t="str">
            <v>SAL</v>
          </cell>
          <cell r="W932" t="str">
            <v>INFORMATION SYSTEMSSAL</v>
          </cell>
          <cell r="AB932" t="str">
            <v>ERR</v>
          </cell>
          <cell r="AC932" t="str">
            <v>ERR</v>
          </cell>
        </row>
        <row r="933">
          <cell r="A933" t="str">
            <v>FUNDS MANAGEMENT</v>
          </cell>
          <cell r="B933">
            <v>897210</v>
          </cell>
          <cell r="C933">
            <v>0</v>
          </cell>
          <cell r="D933" t="str">
            <v>ICH</v>
          </cell>
          <cell r="E933" t="str">
            <v>FUNDS MANAGEMENTICH</v>
          </cell>
          <cell r="G933" t="str">
            <v>INFORMATION SYSTEMS</v>
          </cell>
          <cell r="H933">
            <v>843600</v>
          </cell>
          <cell r="I933">
            <v>168</v>
          </cell>
          <cell r="J933" t="str">
            <v>RNT</v>
          </cell>
          <cell r="K933" t="str">
            <v>INFORMATION SYSTEMSRNT</v>
          </cell>
          <cell r="O933">
            <v>0</v>
          </cell>
          <cell r="Q933" t="str">
            <v>INFORMATION SYSTEMSSAL</v>
          </cell>
          <cell r="S933" t="str">
            <v>INFORMATION SYSTEMS</v>
          </cell>
          <cell r="T933">
            <v>800151</v>
          </cell>
          <cell r="U933">
            <v>12844</v>
          </cell>
          <cell r="V933" t="str">
            <v>SAL</v>
          </cell>
          <cell r="W933" t="str">
            <v>INFORMATION SYSTEMSSAL</v>
          </cell>
          <cell r="AB933" t="str">
            <v>ERR</v>
          </cell>
          <cell r="AC933" t="str">
            <v>ERR</v>
          </cell>
        </row>
        <row r="934">
          <cell r="A934" t="str">
            <v>FUNDS MANAGEMENT</v>
          </cell>
          <cell r="B934">
            <v>897230</v>
          </cell>
          <cell r="C934">
            <v>91.08</v>
          </cell>
          <cell r="D934" t="str">
            <v>ICH</v>
          </cell>
          <cell r="E934" t="str">
            <v>FUNDS MANAGEMENTICH</v>
          </cell>
          <cell r="G934" t="str">
            <v>INFORMATION SYSTEMS</v>
          </cell>
          <cell r="H934">
            <v>843640</v>
          </cell>
          <cell r="I934">
            <v>67812</v>
          </cell>
          <cell r="J934" t="str">
            <v>AST</v>
          </cell>
          <cell r="K934" t="str">
            <v>INFORMATION SYSTEMSAST</v>
          </cell>
          <cell r="O934">
            <v>16806</v>
          </cell>
          <cell r="Q934" t="str">
            <v>INFORMATION SYSTEMSSAL</v>
          </cell>
          <cell r="S934" t="str">
            <v>INFORMATION SYSTEMS</v>
          </cell>
          <cell r="T934">
            <v>800160</v>
          </cell>
          <cell r="U934">
            <v>0</v>
          </cell>
          <cell r="V934" t="str">
            <v>SAL</v>
          </cell>
          <cell r="W934" t="str">
            <v>INFORMATION SYSTEMSSAL</v>
          </cell>
          <cell r="AB934" t="str">
            <v>ERR</v>
          </cell>
          <cell r="AC934" t="str">
            <v>ERR</v>
          </cell>
        </row>
        <row r="935">
          <cell r="A935" t="str">
            <v>FUNDS MANAGEMENT</v>
          </cell>
          <cell r="B935">
            <v>897240</v>
          </cell>
          <cell r="C935">
            <v>1799.82</v>
          </cell>
          <cell r="D935" t="str">
            <v>ICH</v>
          </cell>
          <cell r="E935" t="str">
            <v>FUNDS MANAGEMENTICH</v>
          </cell>
          <cell r="G935" t="str">
            <v>INFORMATION SYSTEMS</v>
          </cell>
          <cell r="H935">
            <v>843810</v>
          </cell>
          <cell r="I935">
            <v>6740</v>
          </cell>
          <cell r="J935" t="str">
            <v>RNT</v>
          </cell>
          <cell r="K935" t="str">
            <v>INFORMATION SYSTEMSRNT</v>
          </cell>
          <cell r="O935">
            <v>10877</v>
          </cell>
          <cell r="Q935" t="str">
            <v>INFORMATION SYSTEMSSON</v>
          </cell>
          <cell r="S935" t="str">
            <v>INFORMATION SYSTEMS</v>
          </cell>
          <cell r="T935">
            <v>800167</v>
          </cell>
          <cell r="U935">
            <v>86750</v>
          </cell>
          <cell r="V935" t="str">
            <v>SAL</v>
          </cell>
          <cell r="W935" t="str">
            <v>INFORMATION SYSTEMSSAL</v>
          </cell>
          <cell r="AB935" t="str">
            <v>ERR</v>
          </cell>
          <cell r="AC935" t="str">
            <v>ERR</v>
          </cell>
        </row>
        <row r="936">
          <cell r="A936" t="str">
            <v>FUNDS MANAGEMENT</v>
          </cell>
          <cell r="B936">
            <v>897245</v>
          </cell>
          <cell r="C936">
            <v>594.27</v>
          </cell>
          <cell r="D936" t="str">
            <v>ICH</v>
          </cell>
          <cell r="E936" t="str">
            <v>FUNDS MANAGEMENTICH</v>
          </cell>
          <cell r="G936" t="str">
            <v>INFORMATION SYSTEMS</v>
          </cell>
          <cell r="H936">
            <v>844000</v>
          </cell>
          <cell r="I936">
            <v>332</v>
          </cell>
          <cell r="J936" t="str">
            <v>RNT</v>
          </cell>
          <cell r="K936" t="str">
            <v>INFORMATION SYSTEMSRNT</v>
          </cell>
          <cell r="O936">
            <v>0</v>
          </cell>
          <cell r="Q936" t="str">
            <v>INFORMATION SYSTEMSSON</v>
          </cell>
          <cell r="S936" t="str">
            <v>INFORMATION SYSTEMS</v>
          </cell>
          <cell r="T936">
            <v>800191</v>
          </cell>
          <cell r="U936">
            <v>5546</v>
          </cell>
          <cell r="V936" t="str">
            <v>SAL</v>
          </cell>
          <cell r="W936" t="str">
            <v>INFORMATION SYSTEMSSAL</v>
          </cell>
          <cell r="AB936" t="str">
            <v>ERR</v>
          </cell>
          <cell r="AC936" t="str">
            <v>ERR</v>
          </cell>
        </row>
        <row r="937">
          <cell r="A937" t="str">
            <v>FUNDS MANAGEMENT</v>
          </cell>
          <cell r="B937">
            <v>897250</v>
          </cell>
          <cell r="C937">
            <v>93344.95</v>
          </cell>
          <cell r="D937" t="str">
            <v>ICH</v>
          </cell>
          <cell r="E937" t="str">
            <v>FUNDS MANAGEMENTICH</v>
          </cell>
          <cell r="G937" t="str">
            <v>INFORMATION SYSTEMS</v>
          </cell>
          <cell r="H937">
            <v>847200</v>
          </cell>
          <cell r="I937">
            <v>10936</v>
          </cell>
          <cell r="J937" t="str">
            <v>AST</v>
          </cell>
          <cell r="K937" t="str">
            <v>INFORMATION SYSTEMSAST</v>
          </cell>
          <cell r="O937">
            <v>0</v>
          </cell>
          <cell r="Q937" t="str">
            <v>INFORMATION SYSTEMSSON</v>
          </cell>
          <cell r="S937" t="str">
            <v>INFORMATION SYSTEMS</v>
          </cell>
          <cell r="T937">
            <v>800510</v>
          </cell>
          <cell r="U937">
            <v>0</v>
          </cell>
          <cell r="V937" t="str">
            <v>SAL</v>
          </cell>
          <cell r="W937" t="str">
            <v>INFORMATION SYSTEMSSAL</v>
          </cell>
          <cell r="AB937" t="str">
            <v>ERR</v>
          </cell>
          <cell r="AC937" t="str">
            <v>ERR</v>
          </cell>
        </row>
        <row r="938">
          <cell r="A938" t="str">
            <v>FUNDS MANAGEMENT</v>
          </cell>
          <cell r="B938">
            <v>897260</v>
          </cell>
          <cell r="C938">
            <v>78966.679999999993</v>
          </cell>
          <cell r="D938" t="str">
            <v>ICH</v>
          </cell>
          <cell r="E938" t="str">
            <v>FUNDS MANAGEMENTICH</v>
          </cell>
          <cell r="G938" t="str">
            <v>INFORMATION SYSTEMS</v>
          </cell>
          <cell r="H938">
            <v>847300</v>
          </cell>
          <cell r="I938">
            <v>392</v>
          </cell>
          <cell r="J938" t="str">
            <v>AST</v>
          </cell>
          <cell r="K938" t="str">
            <v>INFORMATION SYSTEMSAST</v>
          </cell>
          <cell r="O938">
            <v>0</v>
          </cell>
          <cell r="Q938" t="str">
            <v>INFORMATION SYSTEMSSON</v>
          </cell>
          <cell r="S938" t="str">
            <v>INFORMATION SYSTEMS</v>
          </cell>
          <cell r="T938">
            <v>800515</v>
          </cell>
          <cell r="U938">
            <v>624</v>
          </cell>
          <cell r="V938" t="str">
            <v>SAL</v>
          </cell>
          <cell r="W938" t="str">
            <v>INFORMATION SYSTEMSSAL</v>
          </cell>
          <cell r="AB938" t="str">
            <v>ERR</v>
          </cell>
          <cell r="AC938" t="str">
            <v>ERR</v>
          </cell>
        </row>
        <row r="939">
          <cell r="A939" t="str">
            <v>FUNDS MANAGEMENT</v>
          </cell>
          <cell r="B939">
            <v>897265</v>
          </cell>
          <cell r="C939">
            <v>0</v>
          </cell>
          <cell r="D939" t="str">
            <v>ICH</v>
          </cell>
          <cell r="E939" t="str">
            <v>FUNDS MANAGEMENTICH</v>
          </cell>
          <cell r="G939" t="str">
            <v>INFORMATION SYSTEMS</v>
          </cell>
          <cell r="H939">
            <v>847500</v>
          </cell>
          <cell r="I939">
            <v>0</v>
          </cell>
          <cell r="J939" t="str">
            <v>AST</v>
          </cell>
          <cell r="K939" t="str">
            <v>INFORMATION SYSTEMSAST</v>
          </cell>
          <cell r="O939">
            <v>22322</v>
          </cell>
          <cell r="Q939" t="str">
            <v>INFORMATION SYSTEMSSON</v>
          </cell>
          <cell r="S939" t="str">
            <v>INFORMATION SYSTEMS</v>
          </cell>
          <cell r="T939">
            <v>800626</v>
          </cell>
          <cell r="U939">
            <v>0</v>
          </cell>
          <cell r="V939" t="str">
            <v>SAL</v>
          </cell>
          <cell r="W939" t="str">
            <v>INFORMATION SYSTEMSSAL</v>
          </cell>
          <cell r="AB939" t="str">
            <v>ERR</v>
          </cell>
          <cell r="AC939" t="str">
            <v>ERR</v>
          </cell>
        </row>
        <row r="940">
          <cell r="A940" t="str">
            <v>FUNDS MANAGEMENT</v>
          </cell>
          <cell r="B940">
            <v>897270</v>
          </cell>
          <cell r="C940">
            <v>0</v>
          </cell>
          <cell r="D940" t="str">
            <v>ICH</v>
          </cell>
          <cell r="E940" t="str">
            <v>FUNDS MANAGEMENTICH</v>
          </cell>
          <cell r="G940" t="str">
            <v>INFORMATION SYSTEMS</v>
          </cell>
          <cell r="H940">
            <v>848200</v>
          </cell>
          <cell r="I940">
            <v>0</v>
          </cell>
          <cell r="J940" t="str">
            <v>AST</v>
          </cell>
          <cell r="K940" t="str">
            <v>INFORMATION SYSTEMSAST</v>
          </cell>
          <cell r="O940">
            <v>0</v>
          </cell>
          <cell r="Q940" t="str">
            <v>INFORMATION SYSTEMSSON</v>
          </cell>
          <cell r="S940" t="str">
            <v>INFORMATION SYSTEMS</v>
          </cell>
          <cell r="T940">
            <v>800627</v>
          </cell>
          <cell r="U940">
            <v>0</v>
          </cell>
          <cell r="V940" t="str">
            <v>SAL</v>
          </cell>
          <cell r="W940" t="str">
            <v>INFORMATION SYSTEMSSAL</v>
          </cell>
          <cell r="AB940" t="str">
            <v>ERR</v>
          </cell>
          <cell r="AC940" t="str">
            <v>ERR</v>
          </cell>
        </row>
        <row r="941">
          <cell r="A941" t="str">
            <v>FUNDS MANAGEMENT</v>
          </cell>
          <cell r="B941">
            <v>897300</v>
          </cell>
          <cell r="C941">
            <v>8406.67</v>
          </cell>
          <cell r="D941" t="str">
            <v>RNN</v>
          </cell>
          <cell r="E941" t="str">
            <v>FUNDS MANAGEMENTRNN</v>
          </cell>
          <cell r="G941" t="str">
            <v>INFORMATION SYSTEMS</v>
          </cell>
          <cell r="H941">
            <v>848400</v>
          </cell>
          <cell r="I941">
            <v>0</v>
          </cell>
          <cell r="J941" t="str">
            <v>AST</v>
          </cell>
          <cell r="K941" t="str">
            <v>INFORMATION SYSTEMSAST</v>
          </cell>
          <cell r="O941">
            <v>0</v>
          </cell>
          <cell r="Q941" t="str">
            <v>INFORMATION SYSTEMSSON</v>
          </cell>
          <cell r="S941" t="str">
            <v>INFORMATION SYSTEMS</v>
          </cell>
          <cell r="T941">
            <v>800640</v>
          </cell>
          <cell r="U941">
            <v>0</v>
          </cell>
          <cell r="V941" t="str">
            <v>SAL</v>
          </cell>
          <cell r="W941" t="str">
            <v>INFORMATION SYSTEMSSAL</v>
          </cell>
          <cell r="AB941" t="str">
            <v>ERR</v>
          </cell>
          <cell r="AC941" t="str">
            <v>ERR</v>
          </cell>
        </row>
        <row r="942">
          <cell r="A942" t="str">
            <v>FUNDS MANAGEMENT</v>
          </cell>
          <cell r="B942">
            <v>897320</v>
          </cell>
          <cell r="C942">
            <v>6863.98</v>
          </cell>
          <cell r="D942" t="str">
            <v>ICH</v>
          </cell>
          <cell r="E942" t="str">
            <v>FUNDS MANAGEMENTICH</v>
          </cell>
          <cell r="G942" t="str">
            <v>INFORMATION SYSTEMS</v>
          </cell>
          <cell r="H942">
            <v>849000</v>
          </cell>
          <cell r="I942">
            <v>2668</v>
          </cell>
          <cell r="J942" t="str">
            <v>AST</v>
          </cell>
          <cell r="K942" t="str">
            <v>INFORMATION SYSTEMSAST</v>
          </cell>
          <cell r="O942">
            <v>0</v>
          </cell>
          <cell r="Q942" t="str">
            <v>INFORMATION SYSTEMSSAL</v>
          </cell>
          <cell r="S942" t="str">
            <v>INFORMATION SYSTEMS</v>
          </cell>
          <cell r="T942">
            <v>800642</v>
          </cell>
          <cell r="U942">
            <v>16000</v>
          </cell>
          <cell r="V942" t="str">
            <v>SAL</v>
          </cell>
          <cell r="W942" t="str">
            <v>INFORMATION SYSTEMSSAL</v>
          </cell>
          <cell r="AB942" t="str">
            <v>ERR</v>
          </cell>
          <cell r="AC942" t="str">
            <v>ERR</v>
          </cell>
        </row>
        <row r="943">
          <cell r="A943" t="str">
            <v>FUNDS MANAGEMENT</v>
          </cell>
          <cell r="B943">
            <v>897460</v>
          </cell>
          <cell r="C943">
            <v>0</v>
          </cell>
          <cell r="D943" t="str">
            <v>ICH</v>
          </cell>
          <cell r="E943" t="str">
            <v>FUNDS MANAGEMENTICH</v>
          </cell>
          <cell r="G943" t="str">
            <v>INFORMATION SYSTEMS</v>
          </cell>
          <cell r="H943">
            <v>851500</v>
          </cell>
          <cell r="I943">
            <v>0</v>
          </cell>
          <cell r="J943" t="str">
            <v>ADV</v>
          </cell>
          <cell r="K943" t="str">
            <v>INFORMATION SYSTEMSADV</v>
          </cell>
          <cell r="O943">
            <v>0</v>
          </cell>
          <cell r="Q943" t="str">
            <v>INFORMATION SYSTEMSSON</v>
          </cell>
          <cell r="S943" t="str">
            <v>INFORMATION SYSTEMS</v>
          </cell>
          <cell r="T943">
            <v>800660</v>
          </cell>
          <cell r="U943">
            <v>0</v>
          </cell>
          <cell r="V943" t="str">
            <v>SON</v>
          </cell>
          <cell r="W943" t="str">
            <v>INFORMATION SYSTEMSSON</v>
          </cell>
          <cell r="AB943" t="str">
            <v>ERR</v>
          </cell>
          <cell r="AC943" t="str">
            <v>ERR</v>
          </cell>
        </row>
        <row r="944">
          <cell r="A944" t="str">
            <v>FUNDS MANAGEMENT</v>
          </cell>
          <cell r="B944">
            <v>897470</v>
          </cell>
          <cell r="C944">
            <v>0</v>
          </cell>
          <cell r="D944" t="str">
            <v>ICH</v>
          </cell>
          <cell r="E944" t="str">
            <v>FUNDS MANAGEMENTICH</v>
          </cell>
          <cell r="G944" t="str">
            <v>INFORMATION SYSTEMS</v>
          </cell>
          <cell r="H944">
            <v>852000</v>
          </cell>
          <cell r="I944">
            <v>0</v>
          </cell>
          <cell r="J944" t="str">
            <v>ADV</v>
          </cell>
          <cell r="K944" t="str">
            <v>INFORMATION SYSTEMSADV</v>
          </cell>
          <cell r="O944">
            <v>0</v>
          </cell>
          <cell r="Q944" t="str">
            <v>INFORMATION SYSTEMSSAL</v>
          </cell>
          <cell r="S944" t="str">
            <v>INFORMATION SYSTEMS</v>
          </cell>
          <cell r="T944">
            <v>801110</v>
          </cell>
          <cell r="U944">
            <v>0</v>
          </cell>
          <cell r="V944" t="str">
            <v>SAL</v>
          </cell>
          <cell r="W944" t="str">
            <v>INFORMATION SYSTEMSSAL</v>
          </cell>
          <cell r="AB944" t="str">
            <v>ERR</v>
          </cell>
          <cell r="AC944" t="str">
            <v>ERR</v>
          </cell>
        </row>
        <row r="945">
          <cell r="A945" t="str">
            <v>FUNDS MANAGEMENT</v>
          </cell>
          <cell r="B945">
            <v>897500</v>
          </cell>
          <cell r="C945">
            <v>2658963.15</v>
          </cell>
          <cell r="D945" t="str">
            <v>BUS</v>
          </cell>
          <cell r="E945" t="str">
            <v>FUNDS MANAGEMENTBUS</v>
          </cell>
          <cell r="G945" t="str">
            <v>INFORMATION SYSTEMS</v>
          </cell>
          <cell r="H945">
            <v>852100</v>
          </cell>
          <cell r="I945">
            <v>0</v>
          </cell>
          <cell r="J945" t="str">
            <v>ADV</v>
          </cell>
          <cell r="K945" t="str">
            <v>INFORMATION SYSTEMSADV</v>
          </cell>
          <cell r="O945">
            <v>20000</v>
          </cell>
          <cell r="Q945" t="str">
            <v>INFORMATION SYSTEMSSAL</v>
          </cell>
          <cell r="S945" t="str">
            <v>INFORMATION SYSTEMS</v>
          </cell>
          <cell r="T945">
            <v>801191</v>
          </cell>
          <cell r="U945">
            <v>9572</v>
          </cell>
          <cell r="V945" t="str">
            <v>SAL</v>
          </cell>
          <cell r="W945" t="str">
            <v>INFORMATION SYSTEMSSAL</v>
          </cell>
          <cell r="AB945" t="str">
            <v>ERR</v>
          </cell>
          <cell r="AC945" t="str">
            <v>ERR</v>
          </cell>
        </row>
        <row r="946">
          <cell r="A946" t="str">
            <v>FUNDS MANAGEMENT</v>
          </cell>
          <cell r="B946">
            <v>897630</v>
          </cell>
          <cell r="C946">
            <v>1760.36</v>
          </cell>
          <cell r="D946" t="str">
            <v>ICH</v>
          </cell>
          <cell r="E946" t="str">
            <v>FUNDS MANAGEMENTICH</v>
          </cell>
          <cell r="G946" t="str">
            <v>INFORMATION SYSTEMS</v>
          </cell>
          <cell r="H946">
            <v>852400</v>
          </cell>
          <cell r="I946">
            <v>0</v>
          </cell>
          <cell r="J946" t="str">
            <v>ADV</v>
          </cell>
          <cell r="K946" t="str">
            <v>INFORMATION SYSTEMSADV</v>
          </cell>
          <cell r="O946">
            <v>0</v>
          </cell>
          <cell r="Q946" t="str">
            <v>INFORMATION SYSTEMSSAL</v>
          </cell>
          <cell r="S946" t="str">
            <v>INFORMATION SYSTEMS</v>
          </cell>
          <cell r="T946">
            <v>801205</v>
          </cell>
          <cell r="U946">
            <v>42361</v>
          </cell>
          <cell r="V946" t="str">
            <v>SAL</v>
          </cell>
          <cell r="W946" t="str">
            <v>INFORMATION SYSTEMSSAL</v>
          </cell>
          <cell r="AB946" t="str">
            <v>ERR</v>
          </cell>
          <cell r="AC946" t="str">
            <v>ERR</v>
          </cell>
        </row>
        <row r="947">
          <cell r="A947" t="str">
            <v>FUNDS MANAGEMENT</v>
          </cell>
          <cell r="B947">
            <v>897650</v>
          </cell>
          <cell r="C947">
            <v>3196.96</v>
          </cell>
          <cell r="D947" t="str">
            <v>ICH</v>
          </cell>
          <cell r="E947" t="str">
            <v>FUNDS MANAGEMENTICH</v>
          </cell>
          <cell r="G947" t="str">
            <v>INFORMATION SYSTEMS</v>
          </cell>
          <cell r="H947">
            <v>852500</v>
          </cell>
          <cell r="I947">
            <v>0</v>
          </cell>
          <cell r="J947" t="str">
            <v>ADV</v>
          </cell>
          <cell r="K947" t="str">
            <v>INFORMATION SYSTEMSADV</v>
          </cell>
          <cell r="O947">
            <v>17000</v>
          </cell>
          <cell r="Q947" t="str">
            <v>INFORMATION SYSTEMSTRN</v>
          </cell>
          <cell r="S947" t="str">
            <v>INFORMATION SYSTEMS</v>
          </cell>
          <cell r="T947">
            <v>801210</v>
          </cell>
          <cell r="U947">
            <v>0</v>
          </cell>
          <cell r="V947" t="str">
            <v>SAL</v>
          </cell>
          <cell r="W947" t="str">
            <v>INFORMATION SYSTEMSSAL</v>
          </cell>
          <cell r="AB947" t="str">
            <v>ERR</v>
          </cell>
          <cell r="AC947" t="str">
            <v>ERR</v>
          </cell>
        </row>
        <row r="948">
          <cell r="A948" t="str">
            <v>FUNDS MANAGEMENT</v>
          </cell>
          <cell r="B948">
            <v>897655</v>
          </cell>
          <cell r="C948">
            <v>4488</v>
          </cell>
          <cell r="D948" t="str">
            <v>ICH</v>
          </cell>
          <cell r="E948" t="str">
            <v>FUNDS MANAGEMENTICH</v>
          </cell>
          <cell r="G948" t="str">
            <v>INFORMATION SYSTEMS</v>
          </cell>
          <cell r="H948">
            <v>853010</v>
          </cell>
          <cell r="I948">
            <v>0</v>
          </cell>
          <cell r="J948" t="str">
            <v>ADV</v>
          </cell>
          <cell r="K948" t="str">
            <v>INFORMATION SYSTEMSADV</v>
          </cell>
          <cell r="O948">
            <v>112200</v>
          </cell>
          <cell r="Q948" t="str">
            <v>INFORMATION SYSTEMSTRN</v>
          </cell>
          <cell r="S948" t="str">
            <v>INFORMATION SYSTEMS</v>
          </cell>
          <cell r="T948">
            <v>801300</v>
          </cell>
          <cell r="U948">
            <v>0</v>
          </cell>
          <cell r="V948" t="str">
            <v>SAL</v>
          </cell>
          <cell r="W948" t="str">
            <v>INFORMATION SYSTEMSSAL</v>
          </cell>
          <cell r="AB948" t="str">
            <v>ERR</v>
          </cell>
          <cell r="AC948" t="str">
            <v>ERR</v>
          </cell>
        </row>
        <row r="949">
          <cell r="A949" t="str">
            <v>FUNDS MANAGEMENT</v>
          </cell>
          <cell r="B949">
            <v>897663</v>
          </cell>
          <cell r="C949">
            <v>2304</v>
          </cell>
          <cell r="D949" t="str">
            <v>ICH</v>
          </cell>
          <cell r="E949" t="str">
            <v>FUNDS MANAGEMENTICH</v>
          </cell>
          <cell r="G949" t="str">
            <v>INFORMATION SYSTEMS</v>
          </cell>
          <cell r="H949">
            <v>854000</v>
          </cell>
          <cell r="I949">
            <v>0</v>
          </cell>
          <cell r="J949" t="str">
            <v>ADV</v>
          </cell>
          <cell r="K949" t="str">
            <v>INFORMATION SYSTEMSADV</v>
          </cell>
          <cell r="O949">
            <v>6000</v>
          </cell>
          <cell r="Q949" t="str">
            <v>INFORMATION SYSTEMSTRN</v>
          </cell>
          <cell r="S949" t="str">
            <v>INFORMATION SYSTEMS</v>
          </cell>
          <cell r="T949">
            <v>801391</v>
          </cell>
          <cell r="U949">
            <v>16806</v>
          </cell>
          <cell r="V949" t="str">
            <v>SAL</v>
          </cell>
          <cell r="W949" t="str">
            <v>INFORMATION SYSTEMSSAL</v>
          </cell>
          <cell r="AB949" t="str">
            <v>ERR</v>
          </cell>
          <cell r="AC949" t="str">
            <v>ERR</v>
          </cell>
        </row>
        <row r="950">
          <cell r="A950" t="str">
            <v>FUNDS MANAGEMENT</v>
          </cell>
          <cell r="B950">
            <v>897720</v>
          </cell>
          <cell r="C950">
            <v>33333.339999999997</v>
          </cell>
          <cell r="D950" t="str">
            <v>ICH</v>
          </cell>
          <cell r="E950" t="str">
            <v>FUNDS MANAGEMENTICH</v>
          </cell>
          <cell r="G950" t="str">
            <v>INFORMATION SYSTEMS</v>
          </cell>
          <cell r="H950">
            <v>855005</v>
          </cell>
          <cell r="I950">
            <v>0</v>
          </cell>
          <cell r="J950" t="str">
            <v>ADV</v>
          </cell>
          <cell r="K950" t="str">
            <v>INFORMATION SYSTEMSADV</v>
          </cell>
          <cell r="O950">
            <v>0</v>
          </cell>
          <cell r="Q950" t="str">
            <v>INFORMATION SYSTEMSTRN</v>
          </cell>
          <cell r="S950" t="str">
            <v>INFORMATION SYSTEMS</v>
          </cell>
          <cell r="T950">
            <v>802200</v>
          </cell>
          <cell r="U950">
            <v>10877</v>
          </cell>
          <cell r="V950" t="str">
            <v>SON</v>
          </cell>
          <cell r="W950" t="str">
            <v>INFORMATION SYSTEMSSON</v>
          </cell>
          <cell r="AB950" t="str">
            <v>ERR</v>
          </cell>
          <cell r="AC950" t="str">
            <v>ERR</v>
          </cell>
        </row>
        <row r="951">
          <cell r="A951" t="str">
            <v>FUNDS MANAGEMENT</v>
          </cell>
          <cell r="B951">
            <v>897770</v>
          </cell>
          <cell r="C951">
            <v>33333.339999999997</v>
          </cell>
          <cell r="D951" t="str">
            <v>ICH</v>
          </cell>
          <cell r="E951" t="str">
            <v>FUNDS MANAGEMENTICH</v>
          </cell>
          <cell r="G951" t="str">
            <v>INFORMATION SYSTEMS</v>
          </cell>
          <cell r="H951">
            <v>861090</v>
          </cell>
          <cell r="I951">
            <v>61356</v>
          </cell>
          <cell r="J951" t="str">
            <v>IT</v>
          </cell>
          <cell r="K951" t="str">
            <v>INFORMATION SYSTEMSIT</v>
          </cell>
          <cell r="O951">
            <v>0</v>
          </cell>
          <cell r="Q951" t="str">
            <v>INFORMATION SYSTEMSTRN</v>
          </cell>
          <cell r="S951" t="str">
            <v>INFORMATION SYSTEMS</v>
          </cell>
          <cell r="T951">
            <v>802220</v>
          </cell>
          <cell r="U951">
            <v>0</v>
          </cell>
          <cell r="V951" t="str">
            <v>SON</v>
          </cell>
          <cell r="W951" t="str">
            <v>INFORMATION SYSTEMSSON</v>
          </cell>
          <cell r="AB951" t="str">
            <v>ERR</v>
          </cell>
          <cell r="AC951" t="str">
            <v>ERR</v>
          </cell>
        </row>
        <row r="952">
          <cell r="A952" t="str">
            <v>FUNDS MANAGEMENT</v>
          </cell>
          <cell r="B952">
            <v>897900</v>
          </cell>
          <cell r="C952">
            <v>-106951.8</v>
          </cell>
          <cell r="D952" t="str">
            <v>ICH</v>
          </cell>
          <cell r="E952" t="str">
            <v>FUNDS MANAGEMENTICH</v>
          </cell>
          <cell r="G952" t="str">
            <v>INFORMATION SYSTEMS</v>
          </cell>
          <cell r="H952">
            <v>862060</v>
          </cell>
          <cell r="I952">
            <v>114016</v>
          </cell>
          <cell r="J952" t="str">
            <v>IT</v>
          </cell>
          <cell r="K952" t="str">
            <v>INFORMATION SYSTEMSIT</v>
          </cell>
          <cell r="O952">
            <v>0</v>
          </cell>
          <cell r="Q952" t="str">
            <v>INFORMATION SYSTEMSTRN</v>
          </cell>
          <cell r="S952" t="str">
            <v>INFORMATION SYSTEMS</v>
          </cell>
          <cell r="T952">
            <v>802231</v>
          </cell>
          <cell r="U952">
            <v>0</v>
          </cell>
          <cell r="V952" t="str">
            <v>SON</v>
          </cell>
          <cell r="W952" t="str">
            <v>INFORMATION SYSTEMSSON</v>
          </cell>
          <cell r="AB952" t="str">
            <v>ERR</v>
          </cell>
          <cell r="AC952" t="str">
            <v>ERR</v>
          </cell>
        </row>
        <row r="953">
          <cell r="A953" t="str">
            <v>INFORMATION SYSTEMS</v>
          </cell>
          <cell r="B953">
            <v>800100</v>
          </cell>
          <cell r="C953">
            <v>516279.42</v>
          </cell>
          <cell r="D953" t="str">
            <v>SAL</v>
          </cell>
          <cell r="E953" t="str">
            <v>INFORMATION SYSTEMSSAL</v>
          </cell>
          <cell r="G953" t="str">
            <v>INFORMATION SYSTEMS</v>
          </cell>
          <cell r="H953">
            <v>862070</v>
          </cell>
          <cell r="I953">
            <v>118284</v>
          </cell>
          <cell r="J953" t="str">
            <v>IT</v>
          </cell>
          <cell r="K953" t="str">
            <v>INFORMATION SYSTEMSIT</v>
          </cell>
          <cell r="O953">
            <v>0</v>
          </cell>
          <cell r="Q953" t="str">
            <v>INFORMATION SYSTEMSTRN</v>
          </cell>
          <cell r="S953" t="str">
            <v>INFORMATION SYSTEMS</v>
          </cell>
          <cell r="T953">
            <v>802240</v>
          </cell>
          <cell r="U953">
            <v>0</v>
          </cell>
          <cell r="V953" t="str">
            <v>SON</v>
          </cell>
          <cell r="W953" t="str">
            <v>INFORMATION SYSTEMSSON</v>
          </cell>
          <cell r="AB953" t="str">
            <v>ERR</v>
          </cell>
          <cell r="AC953" t="str">
            <v>ERR</v>
          </cell>
        </row>
        <row r="954">
          <cell r="A954" t="str">
            <v>INFORMATION SYSTEMS</v>
          </cell>
          <cell r="B954">
            <v>800110</v>
          </cell>
          <cell r="C954">
            <v>20229.900000000001</v>
          </cell>
          <cell r="D954" t="str">
            <v>SAL</v>
          </cell>
          <cell r="E954" t="str">
            <v>INFORMATION SYSTEMSSAL</v>
          </cell>
          <cell r="G954" t="str">
            <v>INFORMATION SYSTEMS</v>
          </cell>
          <cell r="H954">
            <v>863450</v>
          </cell>
          <cell r="I954">
            <v>208332</v>
          </cell>
          <cell r="J954" t="str">
            <v>IT</v>
          </cell>
          <cell r="K954" t="str">
            <v>INFORMATION SYSTEMSIT</v>
          </cell>
          <cell r="O954">
            <v>35000</v>
          </cell>
          <cell r="Q954" t="str">
            <v>INFORMATION SYSTEMSTRN</v>
          </cell>
          <cell r="S954" t="str">
            <v>INFORMATION SYSTEMS</v>
          </cell>
          <cell r="T954">
            <v>802300</v>
          </cell>
          <cell r="U954">
            <v>22322</v>
          </cell>
          <cell r="V954" t="str">
            <v>SON</v>
          </cell>
          <cell r="W954" t="str">
            <v>INFORMATION SYSTEMSSON</v>
          </cell>
          <cell r="AB954" t="str">
            <v>ERR</v>
          </cell>
          <cell r="AC954" t="str">
            <v>ERR</v>
          </cell>
        </row>
        <row r="955">
          <cell r="A955" t="str">
            <v>INFORMATION SYSTEMS</v>
          </cell>
          <cell r="B955">
            <v>800120</v>
          </cell>
          <cell r="C955">
            <v>137444.16</v>
          </cell>
          <cell r="D955" t="str">
            <v>SAL</v>
          </cell>
          <cell r="E955" t="str">
            <v>INFORMATION SYSTEMSSAL</v>
          </cell>
          <cell r="G955" t="str">
            <v>INFORMATION SYSTEMS</v>
          </cell>
          <cell r="H955">
            <v>863500</v>
          </cell>
          <cell r="I955">
            <v>50000</v>
          </cell>
          <cell r="J955" t="str">
            <v>IT</v>
          </cell>
          <cell r="K955" t="str">
            <v>INFORMATION SYSTEMSIT</v>
          </cell>
          <cell r="O955">
            <v>780</v>
          </cell>
          <cell r="Q955" t="str">
            <v>INFORMATION SYSTEMSSON</v>
          </cell>
          <cell r="S955" t="str">
            <v>INFORMATION SYSTEMS</v>
          </cell>
          <cell r="T955">
            <v>802330</v>
          </cell>
          <cell r="U955">
            <v>0</v>
          </cell>
          <cell r="V955" t="str">
            <v>SON</v>
          </cell>
          <cell r="W955" t="str">
            <v>INFORMATION SYSTEMSSON</v>
          </cell>
          <cell r="AB955" t="str">
            <v>ERR</v>
          </cell>
          <cell r="AC955" t="str">
            <v>ERR</v>
          </cell>
        </row>
        <row r="956">
          <cell r="A956" t="str">
            <v>INFORMATION SYSTEMS</v>
          </cell>
          <cell r="B956">
            <v>800122</v>
          </cell>
          <cell r="C956">
            <v>0</v>
          </cell>
          <cell r="D956" t="str">
            <v>SON</v>
          </cell>
          <cell r="E956" t="str">
            <v>INFORMATION SYSTEMSSON</v>
          </cell>
          <cell r="G956" t="str">
            <v>INFORMATION SYSTEMS</v>
          </cell>
          <cell r="H956">
            <v>863660</v>
          </cell>
          <cell r="I956">
            <v>20668</v>
          </cell>
          <cell r="J956" t="str">
            <v>IT</v>
          </cell>
          <cell r="K956" t="str">
            <v>INFORMATION SYSTEMSIT</v>
          </cell>
          <cell r="O956">
            <v>0</v>
          </cell>
          <cell r="Q956" t="str">
            <v>INFORMATION SYSTEMSSON</v>
          </cell>
          <cell r="S956" t="str">
            <v>INFORMATION SYSTEMS</v>
          </cell>
          <cell r="T956">
            <v>802400</v>
          </cell>
          <cell r="U956">
            <v>0</v>
          </cell>
          <cell r="V956" t="str">
            <v>SON</v>
          </cell>
          <cell r="W956" t="str">
            <v>INFORMATION SYSTEMSSON</v>
          </cell>
          <cell r="AB956" t="str">
            <v>ERR</v>
          </cell>
          <cell r="AC956" t="str">
            <v>ERR</v>
          </cell>
        </row>
        <row r="957">
          <cell r="A957" t="str">
            <v>INFORMATION SYSTEMS</v>
          </cell>
          <cell r="B957">
            <v>800126</v>
          </cell>
          <cell r="C957">
            <v>359.87</v>
          </cell>
          <cell r="D957" t="str">
            <v>SAL</v>
          </cell>
          <cell r="E957" t="str">
            <v>INFORMATION SYSTEMSSAL</v>
          </cell>
          <cell r="G957" t="str">
            <v>INFORMATION SYSTEMS</v>
          </cell>
          <cell r="H957">
            <v>863700</v>
          </cell>
          <cell r="I957">
            <v>3932</v>
          </cell>
          <cell r="J957" t="str">
            <v>IT</v>
          </cell>
          <cell r="K957" t="str">
            <v>INFORMATION SYSTEMSIT</v>
          </cell>
          <cell r="O957">
            <v>0</v>
          </cell>
          <cell r="Q957" t="str">
            <v>INFORMATION SYSTEMSSON</v>
          </cell>
          <cell r="S957" t="str">
            <v>INFORMATION SYSTEMS</v>
          </cell>
          <cell r="T957">
            <v>803100</v>
          </cell>
          <cell r="U957">
            <v>0</v>
          </cell>
          <cell r="V957" t="str">
            <v>SAL</v>
          </cell>
          <cell r="W957" t="str">
            <v>INFORMATION SYSTEMSSAL</v>
          </cell>
          <cell r="AB957" t="str">
            <v>ERR</v>
          </cell>
          <cell r="AC957" t="str">
            <v>ERR</v>
          </cell>
        </row>
        <row r="958">
          <cell r="A958" t="str">
            <v>INFORMATION SYSTEMS</v>
          </cell>
          <cell r="B958">
            <v>800150</v>
          </cell>
          <cell r="C958">
            <v>12556.69</v>
          </cell>
          <cell r="D958" t="str">
            <v>SAL</v>
          </cell>
          <cell r="E958" t="str">
            <v>INFORMATION SYSTEMSSAL</v>
          </cell>
          <cell r="G958" t="str">
            <v>INFORMATION SYSTEMS</v>
          </cell>
          <cell r="H958">
            <v>863710</v>
          </cell>
          <cell r="I958">
            <v>71168</v>
          </cell>
          <cell r="J958" t="str">
            <v>IT</v>
          </cell>
          <cell r="K958" t="str">
            <v>INFORMATION SYSTEMSIT</v>
          </cell>
          <cell r="O958">
            <v>1050</v>
          </cell>
          <cell r="Q958" t="str">
            <v>INFORMATION SYSTEMSSON</v>
          </cell>
          <cell r="S958" t="str">
            <v>INFORMATION SYSTEMS</v>
          </cell>
          <cell r="T958">
            <v>803300</v>
          </cell>
          <cell r="U958">
            <v>0</v>
          </cell>
          <cell r="V958" t="str">
            <v>SON</v>
          </cell>
          <cell r="W958" t="str">
            <v>INFORMATION SYSTEMSSON</v>
          </cell>
          <cell r="AB958" t="str">
            <v>ERR</v>
          </cell>
          <cell r="AC958" t="str">
            <v>ERR</v>
          </cell>
        </row>
        <row r="959">
          <cell r="A959" t="str">
            <v>INFORMATION SYSTEMS</v>
          </cell>
          <cell r="B959">
            <v>800167</v>
          </cell>
          <cell r="C959">
            <v>0</v>
          </cell>
          <cell r="D959" t="str">
            <v>SAL</v>
          </cell>
          <cell r="E959" t="str">
            <v>INFORMATION SYSTEMSSAL</v>
          </cell>
          <cell r="G959" t="str">
            <v>INFORMATION SYSTEMS</v>
          </cell>
          <cell r="H959">
            <v>863900</v>
          </cell>
          <cell r="I959">
            <v>6972</v>
          </cell>
          <cell r="J959" t="str">
            <v>IT</v>
          </cell>
          <cell r="K959" t="str">
            <v>INFORMATION SYSTEMSIT</v>
          </cell>
          <cell r="O959">
            <v>2450</v>
          </cell>
          <cell r="Q959" t="str">
            <v>INFORMATION SYSTEMSENT</v>
          </cell>
          <cell r="S959" t="str">
            <v>INFORMATION SYSTEMS</v>
          </cell>
          <cell r="T959">
            <v>804100</v>
          </cell>
          <cell r="U959">
            <v>0</v>
          </cell>
          <cell r="V959" t="str">
            <v>SAL</v>
          </cell>
          <cell r="W959" t="str">
            <v>INFORMATION SYSTEMSSAL</v>
          </cell>
          <cell r="AB959" t="str">
            <v>ERR</v>
          </cell>
          <cell r="AC959" t="str">
            <v>ERR</v>
          </cell>
        </row>
        <row r="960">
          <cell r="A960" t="str">
            <v>INFORMATION SYSTEMS</v>
          </cell>
          <cell r="B960">
            <v>800240</v>
          </cell>
          <cell r="C960">
            <v>0</v>
          </cell>
          <cell r="D960" t="str">
            <v>SAL</v>
          </cell>
          <cell r="E960" t="str">
            <v>INFORMATION SYSTEMSSAL</v>
          </cell>
          <cell r="G960" t="str">
            <v>INFORMATION SYSTEMS</v>
          </cell>
          <cell r="H960">
            <v>866110</v>
          </cell>
          <cell r="I960">
            <v>3368</v>
          </cell>
          <cell r="J960" t="str">
            <v>COM</v>
          </cell>
          <cell r="K960" t="str">
            <v>INFORMATION SYSTEMSCOM</v>
          </cell>
          <cell r="O960">
            <v>2356</v>
          </cell>
          <cell r="Q960" t="str">
            <v>INFORMATION SYSTEMSENT</v>
          </cell>
          <cell r="S960" t="str">
            <v>INFORMATION SYSTEMS</v>
          </cell>
          <cell r="T960">
            <v>804120</v>
          </cell>
          <cell r="U960">
            <v>20000</v>
          </cell>
          <cell r="V960" t="str">
            <v>SAL</v>
          </cell>
          <cell r="W960" t="str">
            <v>INFORMATION SYSTEMSSAL</v>
          </cell>
          <cell r="AB960" t="str">
            <v>ERR</v>
          </cell>
          <cell r="AC960" t="str">
            <v>ERR</v>
          </cell>
        </row>
        <row r="961">
          <cell r="A961" t="str">
            <v>INFORMATION SYSTEMS</v>
          </cell>
          <cell r="B961">
            <v>800510</v>
          </cell>
          <cell r="C961">
            <v>7.75</v>
          </cell>
          <cell r="D961" t="str">
            <v>SAL</v>
          </cell>
          <cell r="E961" t="str">
            <v>INFORMATION SYSTEMSSAL</v>
          </cell>
          <cell r="G961" t="str">
            <v>INFORMATION SYSTEMS</v>
          </cell>
          <cell r="H961">
            <v>866120</v>
          </cell>
          <cell r="I961">
            <v>36368</v>
          </cell>
          <cell r="J961" t="str">
            <v>COM</v>
          </cell>
          <cell r="K961" t="str">
            <v>INFORMATION SYSTEMSCOM</v>
          </cell>
          <cell r="O961">
            <v>0</v>
          </cell>
          <cell r="Q961" t="str">
            <v>INFORMATION SYSTEMSENT</v>
          </cell>
          <cell r="S961" t="str">
            <v>INFORMATION SYSTEMS</v>
          </cell>
          <cell r="T961">
            <v>804130</v>
          </cell>
          <cell r="U961">
            <v>0</v>
          </cell>
          <cell r="V961" t="str">
            <v>SAL</v>
          </cell>
          <cell r="W961" t="str">
            <v>INFORMATION SYSTEMSSAL</v>
          </cell>
          <cell r="AB961" t="str">
            <v>ERR</v>
          </cell>
          <cell r="AC961" t="str">
            <v>ERR</v>
          </cell>
        </row>
        <row r="962">
          <cell r="A962" t="str">
            <v>INFORMATION SYSTEMS</v>
          </cell>
          <cell r="B962">
            <v>800613</v>
          </cell>
          <cell r="C962">
            <v>0</v>
          </cell>
          <cell r="D962" t="str">
            <v>SAL</v>
          </cell>
          <cell r="E962" t="str">
            <v>INFORMATION SYSTEMSSAL</v>
          </cell>
          <cell r="G962" t="str">
            <v>INFORMATION SYSTEMS</v>
          </cell>
          <cell r="H962">
            <v>866420</v>
          </cell>
          <cell r="I962">
            <v>3743172</v>
          </cell>
          <cell r="J962" t="str">
            <v>NMC</v>
          </cell>
          <cell r="K962" t="str">
            <v>INFORMATION SYSTEMSNMC</v>
          </cell>
          <cell r="O962">
            <v>0</v>
          </cell>
          <cell r="Q962" t="str">
            <v>INFORMATION SYSTEMSENT</v>
          </cell>
          <cell r="S962" t="str">
            <v>INFORMATION SYSTEMS</v>
          </cell>
          <cell r="T962">
            <v>805100</v>
          </cell>
          <cell r="U962">
            <v>17000</v>
          </cell>
          <cell r="V962" t="str">
            <v>TRN</v>
          </cell>
          <cell r="W962" t="str">
            <v>INFORMATION SYSTEMSTRN</v>
          </cell>
          <cell r="AB962" t="str">
            <v>ERR</v>
          </cell>
          <cell r="AC962" t="str">
            <v>ERR</v>
          </cell>
        </row>
        <row r="963">
          <cell r="A963" t="str">
            <v>INFORMATION SYSTEMS</v>
          </cell>
          <cell r="B963">
            <v>800614</v>
          </cell>
          <cell r="C963">
            <v>0</v>
          </cell>
          <cell r="D963" t="str">
            <v>SAL</v>
          </cell>
          <cell r="E963" t="str">
            <v>INFORMATION SYSTEMSSAL</v>
          </cell>
          <cell r="G963" t="str">
            <v>INFORMATION SYSTEMS</v>
          </cell>
          <cell r="H963">
            <v>866600</v>
          </cell>
          <cell r="I963">
            <v>86108</v>
          </cell>
          <cell r="J963" t="str">
            <v>ICH</v>
          </cell>
          <cell r="K963" t="str">
            <v>INFORMATION SYSTEMSICH</v>
          </cell>
          <cell r="O963">
            <v>0</v>
          </cell>
          <cell r="Q963" t="str">
            <v>INFORMATION SYSTEMSENT</v>
          </cell>
          <cell r="S963" t="str">
            <v>INFORMATION SYSTEMS</v>
          </cell>
          <cell r="T963">
            <v>805110</v>
          </cell>
          <cell r="U963">
            <v>112200</v>
          </cell>
          <cell r="V963" t="str">
            <v>TRN</v>
          </cell>
          <cell r="W963" t="str">
            <v>INFORMATION SYSTEMSTRN</v>
          </cell>
          <cell r="AB963" t="str">
            <v>ERR</v>
          </cell>
          <cell r="AC963" t="str">
            <v>ERR</v>
          </cell>
        </row>
        <row r="964">
          <cell r="A964" t="str">
            <v>INFORMATION SYSTEMS</v>
          </cell>
          <cell r="B964">
            <v>800642</v>
          </cell>
          <cell r="C964">
            <v>1305.78</v>
          </cell>
          <cell r="D964" t="str">
            <v>SAL</v>
          </cell>
          <cell r="E964" t="str">
            <v>INFORMATION SYSTEMSSAL</v>
          </cell>
          <cell r="G964" t="str">
            <v>INFORMATION SYSTEMS</v>
          </cell>
          <cell r="H964">
            <v>867060</v>
          </cell>
          <cell r="I964">
            <v>29620</v>
          </cell>
          <cell r="J964" t="str">
            <v>IT</v>
          </cell>
          <cell r="K964" t="str">
            <v>INFORMATION SYSTEMSIT</v>
          </cell>
          <cell r="O964">
            <v>16500</v>
          </cell>
          <cell r="Q964" t="str">
            <v>INFORMATION SYSTEMSENT</v>
          </cell>
          <cell r="S964" t="str">
            <v>INFORMATION SYSTEMS</v>
          </cell>
          <cell r="T964">
            <v>805130</v>
          </cell>
          <cell r="U964">
            <v>6000</v>
          </cell>
          <cell r="V964" t="str">
            <v>TRN</v>
          </cell>
          <cell r="W964" t="str">
            <v>INFORMATION SYSTEMSTRN</v>
          </cell>
          <cell r="AB964" t="str">
            <v>ERR</v>
          </cell>
          <cell r="AC964" t="str">
            <v>ERR</v>
          </cell>
        </row>
        <row r="965">
          <cell r="A965" t="str">
            <v>INFORMATION SYSTEMS</v>
          </cell>
          <cell r="B965">
            <v>800660</v>
          </cell>
          <cell r="C965">
            <v>473.66</v>
          </cell>
          <cell r="D965" t="str">
            <v>SON</v>
          </cell>
          <cell r="E965" t="str">
            <v>INFORMATION SYSTEMSSON</v>
          </cell>
          <cell r="G965" t="str">
            <v>INFORMATION SYSTEMS</v>
          </cell>
          <cell r="H965">
            <v>867870</v>
          </cell>
          <cell r="I965">
            <v>58312</v>
          </cell>
          <cell r="J965" t="str">
            <v>IT</v>
          </cell>
          <cell r="K965" t="str">
            <v>INFORMATION SYSTEMSIT</v>
          </cell>
          <cell r="O965">
            <v>3850</v>
          </cell>
          <cell r="Q965" t="str">
            <v>INFORMATION SYSTEMSTRA</v>
          </cell>
          <cell r="S965" t="str">
            <v>INFORMATION SYSTEMS</v>
          </cell>
          <cell r="T965">
            <v>805135</v>
          </cell>
          <cell r="U965">
            <v>0</v>
          </cell>
          <cell r="V965" t="str">
            <v>TRN</v>
          </cell>
          <cell r="W965" t="str">
            <v>INFORMATION SYSTEMSTRN</v>
          </cell>
          <cell r="AB965" t="str">
            <v>ERR</v>
          </cell>
          <cell r="AC965" t="str">
            <v>ERR</v>
          </cell>
        </row>
        <row r="966">
          <cell r="A966" t="str">
            <v>INFORMATION SYSTEMS</v>
          </cell>
          <cell r="B966">
            <v>801191</v>
          </cell>
          <cell r="C966">
            <v>-5339.18</v>
          </cell>
          <cell r="D966" t="str">
            <v>SAL</v>
          </cell>
          <cell r="E966" t="str">
            <v>INFORMATION SYSTEMSSAL</v>
          </cell>
          <cell r="G966" t="str">
            <v>INFORMATION SYSTEMS</v>
          </cell>
          <cell r="H966">
            <v>868060</v>
          </cell>
          <cell r="I966">
            <v>40000</v>
          </cell>
          <cell r="J966" t="str">
            <v>IT</v>
          </cell>
          <cell r="K966" t="str">
            <v>INFORMATION SYSTEMSIT</v>
          </cell>
          <cell r="O966">
            <v>0</v>
          </cell>
          <cell r="Q966" t="str">
            <v>INFORMATION SYSTEMSTRA</v>
          </cell>
          <cell r="S966" t="str">
            <v>INFORMATION SYSTEMS</v>
          </cell>
          <cell r="T966">
            <v>805170</v>
          </cell>
          <cell r="U966">
            <v>0</v>
          </cell>
          <cell r="V966" t="str">
            <v>TRN</v>
          </cell>
          <cell r="W966" t="str">
            <v>INFORMATION SYSTEMSTRN</v>
          </cell>
          <cell r="AB966" t="str">
            <v>ERR</v>
          </cell>
          <cell r="AC966" t="str">
            <v>ERR</v>
          </cell>
        </row>
        <row r="967">
          <cell r="A967" t="str">
            <v>INFORMATION SYSTEMS</v>
          </cell>
          <cell r="B967">
            <v>801201</v>
          </cell>
          <cell r="C967">
            <v>4337.79</v>
          </cell>
          <cell r="D967" t="str">
            <v>SAL</v>
          </cell>
          <cell r="E967" t="str">
            <v>INFORMATION SYSTEMSSAL</v>
          </cell>
          <cell r="G967" t="str">
            <v>INFORMATION SYSTEMS</v>
          </cell>
          <cell r="H967">
            <v>871000</v>
          </cell>
          <cell r="I967">
            <v>101996</v>
          </cell>
          <cell r="J967" t="str">
            <v>CON</v>
          </cell>
          <cell r="K967" t="str">
            <v>INFORMATION SYSTEMSCON</v>
          </cell>
          <cell r="O967">
            <v>0</v>
          </cell>
          <cell r="Q967" t="str">
            <v>INFORMATION SYSTEMSTRA</v>
          </cell>
          <cell r="S967" t="str">
            <v>INFORMATION SYSTEMS</v>
          </cell>
          <cell r="T967">
            <v>805200</v>
          </cell>
          <cell r="U967">
            <v>0</v>
          </cell>
          <cell r="V967" t="str">
            <v>TRN</v>
          </cell>
          <cell r="W967" t="str">
            <v>INFORMATION SYSTEMSTRN</v>
          </cell>
          <cell r="AB967" t="str">
            <v>ERR</v>
          </cell>
          <cell r="AC967" t="str">
            <v>ERR</v>
          </cell>
        </row>
        <row r="968">
          <cell r="A968" t="str">
            <v>INFORMATION SYSTEMS</v>
          </cell>
          <cell r="B968">
            <v>801210</v>
          </cell>
          <cell r="C968">
            <v>17660.13</v>
          </cell>
          <cell r="D968" t="str">
            <v>SAL</v>
          </cell>
          <cell r="E968" t="str">
            <v>INFORMATION SYSTEMSSAL</v>
          </cell>
          <cell r="G968" t="str">
            <v>INFORMATION SYSTEMS</v>
          </cell>
          <cell r="H968">
            <v>871800</v>
          </cell>
          <cell r="I968">
            <v>0</v>
          </cell>
          <cell r="J968" t="str">
            <v>LEG</v>
          </cell>
          <cell r="K968" t="str">
            <v>INFORMATION SYSTEMSLEG</v>
          </cell>
          <cell r="O968">
            <v>0</v>
          </cell>
          <cell r="Q968" t="str">
            <v>INFORMATION SYSTEMSTRA</v>
          </cell>
          <cell r="S968" t="str">
            <v>INFORMATION SYSTEMS</v>
          </cell>
          <cell r="T968">
            <v>805210</v>
          </cell>
          <cell r="U968">
            <v>0</v>
          </cell>
          <cell r="V968" t="str">
            <v>TRN</v>
          </cell>
          <cell r="W968" t="str">
            <v>INFORMATION SYSTEMSTRN</v>
          </cell>
          <cell r="AB968" t="str">
            <v>ERR</v>
          </cell>
          <cell r="AC968" t="str">
            <v>ERR</v>
          </cell>
        </row>
        <row r="969">
          <cell r="A969" t="str">
            <v>INFORMATION SYSTEMS</v>
          </cell>
          <cell r="B969">
            <v>801300</v>
          </cell>
          <cell r="C969">
            <v>-40636</v>
          </cell>
          <cell r="D969" t="str">
            <v>SAL</v>
          </cell>
          <cell r="E969" t="str">
            <v>INFORMATION SYSTEMSSAL</v>
          </cell>
          <cell r="G969" t="str">
            <v>INFORMATION SYSTEMS</v>
          </cell>
          <cell r="H969">
            <v>871820</v>
          </cell>
          <cell r="I969">
            <v>0</v>
          </cell>
          <cell r="J969" t="str">
            <v>LEG</v>
          </cell>
          <cell r="K969" t="str">
            <v>INFORMATION SYSTEMSLEG</v>
          </cell>
          <cell r="O969">
            <v>100225</v>
          </cell>
          <cell r="Q969" t="str">
            <v>INFORMATION SYSTEMSTRA</v>
          </cell>
          <cell r="S969" t="str">
            <v>INFORMATION SYSTEMS</v>
          </cell>
          <cell r="T969">
            <v>805215</v>
          </cell>
          <cell r="U969">
            <v>35000</v>
          </cell>
          <cell r="V969" t="str">
            <v>TRN</v>
          </cell>
          <cell r="W969" t="str">
            <v>INFORMATION SYSTEMSTRN</v>
          </cell>
          <cell r="AB969" t="str">
            <v>ERR</v>
          </cell>
          <cell r="AC969" t="str">
            <v>ERR</v>
          </cell>
        </row>
        <row r="970">
          <cell r="A970" t="str">
            <v>INFORMATION SYSTEMS</v>
          </cell>
          <cell r="B970">
            <v>802200</v>
          </cell>
          <cell r="C970">
            <v>0</v>
          </cell>
          <cell r="D970" t="str">
            <v>SON</v>
          </cell>
          <cell r="E970" t="str">
            <v>INFORMATION SYSTEMSSON</v>
          </cell>
          <cell r="G970" t="str">
            <v>INFORMATION SYSTEMS</v>
          </cell>
          <cell r="H970">
            <v>871840</v>
          </cell>
          <cell r="I970">
            <v>0</v>
          </cell>
          <cell r="J970" t="str">
            <v>LEG</v>
          </cell>
          <cell r="K970" t="str">
            <v>INFORMATION SYSTEMSLEG</v>
          </cell>
          <cell r="O970">
            <v>0</v>
          </cell>
          <cell r="Q970" t="str">
            <v>INFORMATION SYSTEMSTRA</v>
          </cell>
          <cell r="S970" t="str">
            <v>INFORMATION SYSTEMS</v>
          </cell>
          <cell r="T970">
            <v>805300</v>
          </cell>
          <cell r="U970">
            <v>780</v>
          </cell>
          <cell r="V970" t="str">
            <v>SON</v>
          </cell>
          <cell r="W970" t="str">
            <v>INFORMATION SYSTEMSSON</v>
          </cell>
          <cell r="AB970" t="str">
            <v>ERR</v>
          </cell>
          <cell r="AC970" t="str">
            <v>ERR</v>
          </cell>
        </row>
        <row r="971">
          <cell r="A971" t="str">
            <v>INFORMATION SYSTEMS</v>
          </cell>
          <cell r="B971">
            <v>802210</v>
          </cell>
          <cell r="C971">
            <v>0</v>
          </cell>
          <cell r="D971" t="str">
            <v>SON</v>
          </cell>
          <cell r="E971" t="str">
            <v>INFORMATION SYSTEMSSON</v>
          </cell>
          <cell r="G971" t="str">
            <v>INFORMATION SYSTEMS</v>
          </cell>
          <cell r="H971">
            <v>871900</v>
          </cell>
          <cell r="I971">
            <v>0</v>
          </cell>
          <cell r="J971" t="str">
            <v>AUD</v>
          </cell>
          <cell r="K971" t="str">
            <v>INFORMATION SYSTEMSAUD</v>
          </cell>
          <cell r="O971">
            <v>3300</v>
          </cell>
          <cell r="Q971" t="str">
            <v>INFORMATION SYSTEMSTRA</v>
          </cell>
          <cell r="S971" t="str">
            <v>INFORMATION SYSTEMS</v>
          </cell>
          <cell r="T971">
            <v>805325</v>
          </cell>
          <cell r="U971">
            <v>0</v>
          </cell>
          <cell r="V971" t="str">
            <v>SON</v>
          </cell>
          <cell r="W971" t="str">
            <v>INFORMATION SYSTEMSSON</v>
          </cell>
          <cell r="AB971" t="str">
            <v>ERR</v>
          </cell>
          <cell r="AC971" t="str">
            <v>ERR</v>
          </cell>
        </row>
        <row r="972">
          <cell r="A972" t="str">
            <v>INFORMATION SYSTEMS</v>
          </cell>
          <cell r="B972">
            <v>802220</v>
          </cell>
          <cell r="C972">
            <v>0</v>
          </cell>
          <cell r="D972" t="str">
            <v>SON</v>
          </cell>
          <cell r="E972" t="str">
            <v>INFORMATION SYSTEMSSON</v>
          </cell>
          <cell r="G972" t="str">
            <v>INFORMATION SYSTEMS</v>
          </cell>
          <cell r="H972">
            <v>871920</v>
          </cell>
          <cell r="I972">
            <v>0</v>
          </cell>
          <cell r="J972" t="str">
            <v>AUD</v>
          </cell>
          <cell r="K972" t="str">
            <v>INFORMATION SYSTEMSAUD</v>
          </cell>
          <cell r="O972">
            <v>0</v>
          </cell>
          <cell r="Q972" t="str">
            <v>INFORMATION SYSTEMSSON</v>
          </cell>
          <cell r="S972" t="str">
            <v>INFORMATION SYSTEMS</v>
          </cell>
          <cell r="T972">
            <v>805345</v>
          </cell>
          <cell r="U972">
            <v>0</v>
          </cell>
          <cell r="V972" t="str">
            <v>SON</v>
          </cell>
          <cell r="W972" t="str">
            <v>INFORMATION SYSTEMSSON</v>
          </cell>
          <cell r="AB972" t="str">
            <v>ERR</v>
          </cell>
          <cell r="AC972" t="str">
            <v>ERR</v>
          </cell>
        </row>
        <row r="973">
          <cell r="A973" t="str">
            <v>INFORMATION SYSTEMS</v>
          </cell>
          <cell r="B973">
            <v>802231</v>
          </cell>
          <cell r="C973">
            <v>870.16</v>
          </cell>
          <cell r="D973" t="str">
            <v>SON</v>
          </cell>
          <cell r="E973" t="str">
            <v>INFORMATION SYSTEMSSON</v>
          </cell>
          <cell r="G973" t="str">
            <v>INFORMATION SYSTEMS</v>
          </cell>
          <cell r="H973">
            <v>872785</v>
          </cell>
          <cell r="I973">
            <v>0</v>
          </cell>
          <cell r="J973" t="str">
            <v>BUS</v>
          </cell>
          <cell r="K973" t="str">
            <v>INFORMATION SYSTEMSBUS</v>
          </cell>
          <cell r="O973">
            <v>0</v>
          </cell>
          <cell r="Q973" t="str">
            <v>INFORMATION SYSTEMSSON</v>
          </cell>
          <cell r="S973" t="str">
            <v>INFORMATION SYSTEMS</v>
          </cell>
          <cell r="T973">
            <v>805390</v>
          </cell>
          <cell r="U973">
            <v>1050</v>
          </cell>
          <cell r="V973" t="str">
            <v>SON</v>
          </cell>
          <cell r="W973" t="str">
            <v>INFORMATION SYSTEMSSON</v>
          </cell>
          <cell r="AB973" t="str">
            <v>ERR</v>
          </cell>
          <cell r="AC973" t="str">
            <v>ERR</v>
          </cell>
        </row>
        <row r="974">
          <cell r="A974" t="str">
            <v>INFORMATION SYSTEMS</v>
          </cell>
          <cell r="B974">
            <v>802240</v>
          </cell>
          <cell r="C974">
            <v>0</v>
          </cell>
          <cell r="D974" t="str">
            <v>SON</v>
          </cell>
          <cell r="E974" t="str">
            <v>INFORMATION SYSTEMSSON</v>
          </cell>
          <cell r="G974" t="str">
            <v>INFORMATION SYSTEMS</v>
          </cell>
          <cell r="H974">
            <v>873105</v>
          </cell>
          <cell r="I974">
            <v>0</v>
          </cell>
          <cell r="J974" t="str">
            <v>OTH</v>
          </cell>
          <cell r="K974" t="str">
            <v>INFORMATION SYSTEMSOTH</v>
          </cell>
          <cell r="O974">
            <v>0</v>
          </cell>
          <cell r="Q974" t="str">
            <v>INFORMATION SYSTEMSSON</v>
          </cell>
          <cell r="S974" t="str">
            <v>INFORMATION SYSTEMS</v>
          </cell>
          <cell r="T974">
            <v>831000</v>
          </cell>
          <cell r="U974">
            <v>2450</v>
          </cell>
          <cell r="V974" t="str">
            <v>ENT</v>
          </cell>
          <cell r="W974" t="str">
            <v>INFORMATION SYSTEMSENT</v>
          </cell>
          <cell r="AB974" t="str">
            <v>ERR</v>
          </cell>
          <cell r="AC974" t="str">
            <v>ERR</v>
          </cell>
        </row>
        <row r="975">
          <cell r="A975" t="str">
            <v>INFORMATION SYSTEMS</v>
          </cell>
          <cell r="B975">
            <v>802300</v>
          </cell>
          <cell r="C975">
            <v>7496.1</v>
          </cell>
          <cell r="D975" t="str">
            <v>SON</v>
          </cell>
          <cell r="E975" t="str">
            <v>INFORMATION SYSTEMSSON</v>
          </cell>
          <cell r="G975" t="str">
            <v>INFORMATION SYSTEMS</v>
          </cell>
          <cell r="H975">
            <v>873110</v>
          </cell>
          <cell r="I975">
            <v>0</v>
          </cell>
          <cell r="J975" t="str">
            <v>OTH</v>
          </cell>
          <cell r="K975" t="str">
            <v>INFORMATION SYSTEMSOTH</v>
          </cell>
          <cell r="O975">
            <v>0</v>
          </cell>
          <cell r="Q975" t="str">
            <v>INFORMATION SYSTEMSSON</v>
          </cell>
          <cell r="S975" t="str">
            <v>INFORMATION SYSTEMS</v>
          </cell>
          <cell r="T975">
            <v>831210</v>
          </cell>
          <cell r="U975">
            <v>2356</v>
          </cell>
          <cell r="V975" t="str">
            <v>ENT</v>
          </cell>
          <cell r="W975" t="str">
            <v>INFORMATION SYSTEMSENT</v>
          </cell>
          <cell r="AB975" t="str">
            <v>ERR</v>
          </cell>
          <cell r="AC975" t="str">
            <v>ERR</v>
          </cell>
        </row>
        <row r="976">
          <cell r="A976" t="str">
            <v>INFORMATION SYSTEMS</v>
          </cell>
          <cell r="B976">
            <v>802400</v>
          </cell>
          <cell r="C976">
            <v>1013.62</v>
          </cell>
          <cell r="D976" t="str">
            <v>SON</v>
          </cell>
          <cell r="E976" t="str">
            <v>INFORMATION SYSTEMSSON</v>
          </cell>
          <cell r="G976" t="str">
            <v>INFORMATION SYSTEMS</v>
          </cell>
          <cell r="H976">
            <v>873204</v>
          </cell>
          <cell r="I976">
            <v>0</v>
          </cell>
          <cell r="J976" t="str">
            <v>OTH</v>
          </cell>
          <cell r="K976" t="str">
            <v>INFORMATION SYSTEMSOTH</v>
          </cell>
          <cell r="O976">
            <v>0</v>
          </cell>
          <cell r="Q976" t="str">
            <v>INFORMATION SYSTEMSSON</v>
          </cell>
          <cell r="S976" t="str">
            <v>INFORMATION SYSTEMS</v>
          </cell>
          <cell r="T976">
            <v>831310</v>
          </cell>
          <cell r="U976">
            <v>0</v>
          </cell>
          <cell r="V976" t="str">
            <v>ENT</v>
          </cell>
          <cell r="W976" t="str">
            <v>INFORMATION SYSTEMSENT</v>
          </cell>
          <cell r="AB976" t="str">
            <v>ERR</v>
          </cell>
          <cell r="AC976" t="str">
            <v>ERR</v>
          </cell>
        </row>
        <row r="977">
          <cell r="A977" t="str">
            <v>INFORMATION SYSTEMS</v>
          </cell>
          <cell r="B977">
            <v>803100</v>
          </cell>
          <cell r="C977">
            <v>0</v>
          </cell>
          <cell r="D977" t="str">
            <v>SAL</v>
          </cell>
          <cell r="E977" t="str">
            <v>INFORMATION SYSTEMSSAL</v>
          </cell>
          <cell r="G977" t="str">
            <v>INFORMATION SYSTEMS</v>
          </cell>
          <cell r="H977">
            <v>873310</v>
          </cell>
          <cell r="I977">
            <v>0</v>
          </cell>
          <cell r="J977" t="str">
            <v>OTH</v>
          </cell>
          <cell r="K977" t="str">
            <v>INFORMATION SYSTEMSOTH</v>
          </cell>
          <cell r="O977">
            <v>0</v>
          </cell>
          <cell r="Q977" t="str">
            <v>INFORMATION SYSTEMSSON</v>
          </cell>
          <cell r="S977" t="str">
            <v>INFORMATION SYSTEMS</v>
          </cell>
          <cell r="T977">
            <v>831315</v>
          </cell>
          <cell r="U977">
            <v>0</v>
          </cell>
          <cell r="V977" t="str">
            <v>ENT</v>
          </cell>
          <cell r="W977" t="str">
            <v>INFORMATION SYSTEMSENT</v>
          </cell>
          <cell r="AB977" t="str">
            <v>ERR</v>
          </cell>
          <cell r="AC977" t="str">
            <v>ERR</v>
          </cell>
        </row>
        <row r="978">
          <cell r="A978" t="str">
            <v>INFORMATION SYSTEMS</v>
          </cell>
          <cell r="B978">
            <v>803300</v>
          </cell>
          <cell r="C978">
            <v>0</v>
          </cell>
          <cell r="D978" t="str">
            <v>SON</v>
          </cell>
          <cell r="E978" t="str">
            <v>INFORMATION SYSTEMSSON</v>
          </cell>
          <cell r="G978" t="str">
            <v>INFORMATION SYSTEMS</v>
          </cell>
          <cell r="H978">
            <v>873320</v>
          </cell>
          <cell r="I978">
            <v>1124</v>
          </cell>
          <cell r="J978" t="str">
            <v>OTH</v>
          </cell>
          <cell r="K978" t="str">
            <v>INFORMATION SYSTEMSOTH</v>
          </cell>
          <cell r="O978">
            <v>100</v>
          </cell>
          <cell r="Q978" t="str">
            <v>INFORMATION SYSTEMSSON</v>
          </cell>
          <cell r="S978" t="str">
            <v>INFORMATION SYSTEMS</v>
          </cell>
          <cell r="T978">
            <v>831405</v>
          </cell>
          <cell r="U978">
            <v>0</v>
          </cell>
          <cell r="V978" t="str">
            <v>ENT</v>
          </cell>
          <cell r="W978" t="str">
            <v>INFORMATION SYSTEMSENT</v>
          </cell>
          <cell r="AB978" t="str">
            <v>ERR</v>
          </cell>
          <cell r="AC978" t="str">
            <v>ERR</v>
          </cell>
        </row>
        <row r="979">
          <cell r="A979" t="str">
            <v>INFORMATION SYSTEMS</v>
          </cell>
          <cell r="B979">
            <v>804100</v>
          </cell>
          <cell r="C979">
            <v>28902.2</v>
          </cell>
          <cell r="D979" t="str">
            <v>SAL</v>
          </cell>
          <cell r="E979" t="str">
            <v>INFORMATION SYSTEMSSAL</v>
          </cell>
          <cell r="G979" t="str">
            <v>INFORMATION SYSTEMS</v>
          </cell>
          <cell r="H979">
            <v>873380</v>
          </cell>
          <cell r="I979">
            <v>0</v>
          </cell>
          <cell r="J979" t="str">
            <v>OTH</v>
          </cell>
          <cell r="K979" t="str">
            <v>INFORMATION SYSTEMSOTH</v>
          </cell>
          <cell r="O979">
            <v>0</v>
          </cell>
          <cell r="Q979" t="str">
            <v>INFORMATION SYSTEMSSON</v>
          </cell>
          <cell r="S979" t="str">
            <v>INFORMATION SYSTEMS</v>
          </cell>
          <cell r="T979">
            <v>831900</v>
          </cell>
          <cell r="U979">
            <v>16500</v>
          </cell>
          <cell r="V979" t="str">
            <v>ENT</v>
          </cell>
          <cell r="W979" t="str">
            <v>INFORMATION SYSTEMSENT</v>
          </cell>
          <cell r="AB979" t="str">
            <v>ERR</v>
          </cell>
          <cell r="AC979" t="str">
            <v>ERR</v>
          </cell>
        </row>
        <row r="980">
          <cell r="A980" t="str">
            <v>INFORMATION SYSTEMS</v>
          </cell>
          <cell r="B980">
            <v>804120</v>
          </cell>
          <cell r="C980">
            <v>0</v>
          </cell>
          <cell r="D980" t="str">
            <v>SAL</v>
          </cell>
          <cell r="E980" t="str">
            <v>INFORMATION SYSTEMSSAL</v>
          </cell>
          <cell r="G980" t="str">
            <v>INFORMATION SYSTEMS</v>
          </cell>
          <cell r="H980">
            <v>873500</v>
          </cell>
          <cell r="I980">
            <v>50000</v>
          </cell>
          <cell r="J980" t="str">
            <v>OTH</v>
          </cell>
          <cell r="K980" t="str">
            <v>INFORMATION SYSTEMSOTH</v>
          </cell>
          <cell r="O980">
            <v>0</v>
          </cell>
          <cell r="Q980" t="str">
            <v>INFORMATION SYSTEMSRNT</v>
          </cell>
          <cell r="S980" t="str">
            <v>INFORMATION SYSTEMS</v>
          </cell>
          <cell r="T980">
            <v>833000</v>
          </cell>
          <cell r="U980">
            <v>3850</v>
          </cell>
          <cell r="V980" t="str">
            <v>TRA</v>
          </cell>
          <cell r="W980" t="str">
            <v>INFORMATION SYSTEMSTRA</v>
          </cell>
          <cell r="AB980" t="str">
            <v>ERR</v>
          </cell>
          <cell r="AC980" t="str">
            <v>ERR</v>
          </cell>
        </row>
        <row r="981">
          <cell r="A981" t="str">
            <v>INFORMATION SYSTEMS</v>
          </cell>
          <cell r="B981">
            <v>804130</v>
          </cell>
          <cell r="C981">
            <v>880</v>
          </cell>
          <cell r="D981" t="str">
            <v>SAL</v>
          </cell>
          <cell r="E981" t="str">
            <v>INFORMATION SYSTEMSSAL</v>
          </cell>
          <cell r="G981" t="str">
            <v>INFORMATION SYSTEMS</v>
          </cell>
          <cell r="H981">
            <v>873550</v>
          </cell>
          <cell r="I981">
            <v>6052</v>
          </cell>
          <cell r="J981" t="str">
            <v>OTH</v>
          </cell>
          <cell r="K981" t="str">
            <v>INFORMATION SYSTEMSOTH</v>
          </cell>
          <cell r="O981">
            <v>0</v>
          </cell>
          <cell r="Q981" t="str">
            <v>INFORMATION SYSTEMSRNT</v>
          </cell>
          <cell r="S981" t="str">
            <v>INFORMATION SYSTEMS</v>
          </cell>
          <cell r="T981">
            <v>833010</v>
          </cell>
          <cell r="U981">
            <v>0</v>
          </cell>
          <cell r="V981" t="str">
            <v>TRA</v>
          </cell>
          <cell r="W981" t="str">
            <v>INFORMATION SYSTEMSTRA</v>
          </cell>
          <cell r="AB981" t="str">
            <v>ERR</v>
          </cell>
          <cell r="AC981" t="str">
            <v>ERR</v>
          </cell>
        </row>
        <row r="982">
          <cell r="A982" t="str">
            <v>INFORMATION SYSTEMS</v>
          </cell>
          <cell r="B982">
            <v>805100</v>
          </cell>
          <cell r="C982">
            <v>1160</v>
          </cell>
          <cell r="D982" t="str">
            <v>TRN</v>
          </cell>
          <cell r="E982" t="str">
            <v>INFORMATION SYSTEMSTRN</v>
          </cell>
          <cell r="G982" t="str">
            <v>INFORMATION SYSTEMS</v>
          </cell>
          <cell r="H982">
            <v>873600</v>
          </cell>
          <cell r="I982">
            <v>0</v>
          </cell>
          <cell r="J982" t="str">
            <v>ENT</v>
          </cell>
          <cell r="K982" t="str">
            <v>INFORMATION SYSTEMSENT</v>
          </cell>
          <cell r="O982">
            <v>0</v>
          </cell>
          <cell r="Q982" t="str">
            <v>INFORMATION SYSTEMSRNT</v>
          </cell>
          <cell r="S982" t="str">
            <v>INFORMATION SYSTEMS</v>
          </cell>
          <cell r="T982">
            <v>833020</v>
          </cell>
          <cell r="U982">
            <v>0</v>
          </cell>
          <cell r="V982" t="str">
            <v>TRA</v>
          </cell>
          <cell r="W982" t="str">
            <v>INFORMATION SYSTEMSTRA</v>
          </cell>
          <cell r="AB982" t="str">
            <v>ERR</v>
          </cell>
          <cell r="AC982" t="str">
            <v>ERR</v>
          </cell>
        </row>
        <row r="983">
          <cell r="A983" t="str">
            <v>INFORMATION SYSTEMS</v>
          </cell>
          <cell r="B983">
            <v>805110</v>
          </cell>
          <cell r="C983">
            <v>47220.46</v>
          </cell>
          <cell r="D983" t="str">
            <v>TRN</v>
          </cell>
          <cell r="E983" t="str">
            <v>INFORMATION SYSTEMSTRN</v>
          </cell>
          <cell r="G983" t="str">
            <v>INFORMATION SYSTEMS</v>
          </cell>
          <cell r="H983">
            <v>873730</v>
          </cell>
          <cell r="I983">
            <v>0</v>
          </cell>
          <cell r="J983" t="str">
            <v>OTH</v>
          </cell>
          <cell r="K983" t="str">
            <v>INFORMATION SYSTEMSOTH</v>
          </cell>
          <cell r="O983">
            <v>1108</v>
          </cell>
          <cell r="Q983" t="str">
            <v>INFORMATION SYSTEMSAST</v>
          </cell>
          <cell r="S983" t="str">
            <v>INFORMATION SYSTEMS</v>
          </cell>
          <cell r="T983">
            <v>833250</v>
          </cell>
          <cell r="U983">
            <v>0</v>
          </cell>
          <cell r="V983" t="str">
            <v>TRA</v>
          </cell>
          <cell r="W983" t="str">
            <v>INFORMATION SYSTEMSTRA</v>
          </cell>
          <cell r="AB983" t="str">
            <v>ERR</v>
          </cell>
          <cell r="AC983" t="str">
            <v>ERR</v>
          </cell>
        </row>
        <row r="984">
          <cell r="A984" t="str">
            <v>INFORMATION SYSTEMS</v>
          </cell>
          <cell r="B984">
            <v>805130</v>
          </cell>
          <cell r="C984">
            <v>-102.27</v>
          </cell>
          <cell r="D984" t="str">
            <v>TRN</v>
          </cell>
          <cell r="E984" t="str">
            <v>INFORMATION SYSTEMSTRN</v>
          </cell>
          <cell r="G984" t="str">
            <v>INFORMATION SYSTEMS</v>
          </cell>
          <cell r="H984">
            <v>874000</v>
          </cell>
          <cell r="I984">
            <v>0</v>
          </cell>
          <cell r="J984" t="str">
            <v>INS</v>
          </cell>
          <cell r="K984" t="str">
            <v>INFORMATION SYSTEMSINS</v>
          </cell>
          <cell r="O984">
            <v>36113</v>
          </cell>
          <cell r="Q984" t="str">
            <v>INFORMATION SYSTEMSAST</v>
          </cell>
          <cell r="S984" t="str">
            <v>INFORMATION SYSTEMS</v>
          </cell>
          <cell r="T984">
            <v>833500</v>
          </cell>
          <cell r="U984">
            <v>100225</v>
          </cell>
          <cell r="V984" t="str">
            <v>TRA</v>
          </cell>
          <cell r="W984" t="str">
            <v>INFORMATION SYSTEMSTRA</v>
          </cell>
          <cell r="AB984" t="str">
            <v>ERR</v>
          </cell>
          <cell r="AC984" t="str">
            <v>ERR</v>
          </cell>
        </row>
        <row r="985">
          <cell r="A985" t="str">
            <v>INFORMATION SYSTEMS</v>
          </cell>
          <cell r="B985">
            <v>805140</v>
          </cell>
          <cell r="C985">
            <v>0</v>
          </cell>
          <cell r="D985" t="str">
            <v>TRN</v>
          </cell>
          <cell r="E985" t="str">
            <v>INFORMATION SYSTEMSTRN</v>
          </cell>
          <cell r="G985" t="str">
            <v>INFORMATION SYSTEMS</v>
          </cell>
          <cell r="H985">
            <v>874100</v>
          </cell>
          <cell r="I985">
            <v>546844</v>
          </cell>
          <cell r="J985" t="str">
            <v>GST</v>
          </cell>
          <cell r="K985" t="str">
            <v>INFORMATION SYSTEMSGST</v>
          </cell>
          <cell r="O985">
            <v>93391</v>
          </cell>
          <cell r="Q985" t="str">
            <v>INFORMATION SYSTEMSAST</v>
          </cell>
          <cell r="S985" t="str">
            <v>INFORMATION SYSTEMS</v>
          </cell>
          <cell r="T985">
            <v>833510</v>
          </cell>
          <cell r="U985">
            <v>0</v>
          </cell>
          <cell r="V985" t="str">
            <v>TRA</v>
          </cell>
          <cell r="W985" t="str">
            <v>INFORMATION SYSTEMSTRA</v>
          </cell>
          <cell r="AB985" t="str">
            <v>ERR</v>
          </cell>
          <cell r="AC985" t="str">
            <v>ERR</v>
          </cell>
        </row>
        <row r="986">
          <cell r="A986" t="str">
            <v>INFORMATION SYSTEMS</v>
          </cell>
          <cell r="B986">
            <v>805200</v>
          </cell>
          <cell r="C986">
            <v>0</v>
          </cell>
          <cell r="D986" t="str">
            <v>TRN</v>
          </cell>
          <cell r="E986" t="str">
            <v>INFORMATION SYSTEMSTRN</v>
          </cell>
          <cell r="G986" t="str">
            <v>INFORMATION SYSTEMS</v>
          </cell>
          <cell r="H986">
            <v>874130</v>
          </cell>
          <cell r="I986">
            <v>0</v>
          </cell>
          <cell r="J986" t="str">
            <v>GST</v>
          </cell>
          <cell r="K986" t="str">
            <v>INFORMATION SYSTEMSGST</v>
          </cell>
          <cell r="O986">
            <v>0</v>
          </cell>
          <cell r="Q986" t="str">
            <v>INFORMATION SYSTEMSRNT</v>
          </cell>
          <cell r="S986" t="str">
            <v>INFORMATION SYSTEMS</v>
          </cell>
          <cell r="T986">
            <v>834710</v>
          </cell>
          <cell r="U986">
            <v>3300</v>
          </cell>
          <cell r="V986" t="str">
            <v>TRA</v>
          </cell>
          <cell r="W986" t="str">
            <v>INFORMATION SYSTEMSTRA</v>
          </cell>
          <cell r="AB986" t="str">
            <v>ERR</v>
          </cell>
          <cell r="AC986" t="str">
            <v>ERR</v>
          </cell>
        </row>
        <row r="987">
          <cell r="A987" t="str">
            <v>INFORMATION SYSTEMS</v>
          </cell>
          <cell r="B987">
            <v>805210</v>
          </cell>
          <cell r="C987">
            <v>16800</v>
          </cell>
          <cell r="D987" t="str">
            <v>TRN</v>
          </cell>
          <cell r="E987" t="str">
            <v>INFORMATION SYSTEMSTRN</v>
          </cell>
          <cell r="G987" t="str">
            <v>INFORMATION SYSTEMS</v>
          </cell>
          <cell r="H987">
            <v>875000</v>
          </cell>
          <cell r="I987">
            <v>7000</v>
          </cell>
          <cell r="J987" t="str">
            <v>RNT</v>
          </cell>
          <cell r="K987" t="str">
            <v>INFORMATION SYSTEMSRNT</v>
          </cell>
          <cell r="O987">
            <v>0</v>
          </cell>
          <cell r="Q987" t="str">
            <v>INFORMATION SYSTEMSRNT</v>
          </cell>
          <cell r="S987" t="str">
            <v>INFORMATION SYSTEMS</v>
          </cell>
          <cell r="T987">
            <v>837000</v>
          </cell>
          <cell r="U987">
            <v>0</v>
          </cell>
          <cell r="V987" t="str">
            <v>SON</v>
          </cell>
          <cell r="W987" t="str">
            <v>INFORMATION SYSTEMSSON</v>
          </cell>
          <cell r="AB987" t="str">
            <v>ERR</v>
          </cell>
          <cell r="AC987" t="str">
            <v>ERR</v>
          </cell>
        </row>
        <row r="988">
          <cell r="A988" t="str">
            <v>INFORMATION SYSTEMS</v>
          </cell>
          <cell r="B988">
            <v>805325</v>
          </cell>
          <cell r="C988">
            <v>0</v>
          </cell>
          <cell r="D988" t="str">
            <v>SON</v>
          </cell>
          <cell r="E988" t="str">
            <v>INFORMATION SYSTEMSSON</v>
          </cell>
          <cell r="G988" t="str">
            <v>INFORMATION SYSTEMS</v>
          </cell>
          <cell r="H988">
            <v>876000</v>
          </cell>
          <cell r="I988">
            <v>11052</v>
          </cell>
          <cell r="J988" t="str">
            <v>PRI</v>
          </cell>
          <cell r="K988" t="str">
            <v>INFORMATION SYSTEMSPRI</v>
          </cell>
          <cell r="O988">
            <v>0</v>
          </cell>
          <cell r="Q988" t="str">
            <v>INFORMATION SYSTEMSRNT</v>
          </cell>
          <cell r="S988" t="str">
            <v>INFORMATION SYSTEMS</v>
          </cell>
          <cell r="T988">
            <v>839010</v>
          </cell>
          <cell r="U988">
            <v>0</v>
          </cell>
          <cell r="V988" t="str">
            <v>SON</v>
          </cell>
          <cell r="W988" t="str">
            <v>INFORMATION SYSTEMSSON</v>
          </cell>
          <cell r="AB988" t="str">
            <v>ERR</v>
          </cell>
          <cell r="AC988" t="str">
            <v>ERR</v>
          </cell>
        </row>
        <row r="989">
          <cell r="A989" t="str">
            <v>INFORMATION SYSTEMS</v>
          </cell>
          <cell r="B989">
            <v>815051</v>
          </cell>
          <cell r="C989">
            <v>0</v>
          </cell>
          <cell r="D989" t="str">
            <v>TRA</v>
          </cell>
          <cell r="E989" t="str">
            <v>INFORMATION SYSTEMSTRA</v>
          </cell>
          <cell r="G989" t="str">
            <v>INFORMATION SYSTEMS</v>
          </cell>
          <cell r="H989">
            <v>876080</v>
          </cell>
          <cell r="I989">
            <v>6000</v>
          </cell>
          <cell r="J989" t="str">
            <v>PRI</v>
          </cell>
          <cell r="K989" t="str">
            <v>INFORMATION SYSTEMSPRI</v>
          </cell>
          <cell r="O989">
            <v>22000</v>
          </cell>
          <cell r="Q989" t="str">
            <v>INFORMATION SYSTEMSRNN</v>
          </cell>
          <cell r="S989" t="str">
            <v>INFORMATION SYSTEMS</v>
          </cell>
          <cell r="T989">
            <v>839020</v>
          </cell>
          <cell r="U989">
            <v>0</v>
          </cell>
          <cell r="V989" t="str">
            <v>SON</v>
          </cell>
          <cell r="W989" t="str">
            <v>INFORMATION SYSTEMSSON</v>
          </cell>
          <cell r="AB989" t="str">
            <v>ERR</v>
          </cell>
          <cell r="AC989" t="str">
            <v>ERR</v>
          </cell>
        </row>
        <row r="990">
          <cell r="A990" t="str">
            <v>INFORMATION SYSTEMS</v>
          </cell>
          <cell r="B990">
            <v>820135</v>
          </cell>
          <cell r="C990">
            <v>0</v>
          </cell>
          <cell r="D990" t="str">
            <v>TRA</v>
          </cell>
          <cell r="E990" t="str">
            <v>INFORMATION SYSTEMSTRA</v>
          </cell>
          <cell r="G990" t="str">
            <v>INFORMATION SYSTEMS</v>
          </cell>
          <cell r="H990">
            <v>876500</v>
          </cell>
          <cell r="I990">
            <v>23604</v>
          </cell>
          <cell r="J990" t="str">
            <v>PRI</v>
          </cell>
          <cell r="K990" t="str">
            <v>INFORMATION SYSTEMSPRI</v>
          </cell>
          <cell r="O990">
            <v>0</v>
          </cell>
          <cell r="Q990" t="str">
            <v>INFORMATION SYSTEMSRNT</v>
          </cell>
          <cell r="S990" t="str">
            <v>INFORMATION SYSTEMS</v>
          </cell>
          <cell r="T990">
            <v>839030</v>
          </cell>
          <cell r="U990">
            <v>0</v>
          </cell>
          <cell r="V990" t="str">
            <v>SON</v>
          </cell>
          <cell r="W990" t="str">
            <v>INFORMATION SYSTEMSSON</v>
          </cell>
          <cell r="AB990" t="str">
            <v>ERR</v>
          </cell>
          <cell r="AC990" t="str">
            <v>ERR</v>
          </cell>
        </row>
        <row r="991">
          <cell r="A991" t="str">
            <v>INFORMATION SYSTEMS</v>
          </cell>
          <cell r="B991">
            <v>820160</v>
          </cell>
          <cell r="C991">
            <v>0</v>
          </cell>
          <cell r="D991" t="str">
            <v>OTH</v>
          </cell>
          <cell r="E991" t="str">
            <v>INFORMATION SYSTEMSOTH</v>
          </cell>
          <cell r="G991" t="str">
            <v>INFORMATION SYSTEMS</v>
          </cell>
          <cell r="H991">
            <v>877010</v>
          </cell>
          <cell r="I991">
            <v>1092</v>
          </cell>
          <cell r="J991" t="str">
            <v>OTH</v>
          </cell>
          <cell r="K991" t="str">
            <v>INFORMATION SYSTEMSOTH</v>
          </cell>
          <cell r="O991">
            <v>500</v>
          </cell>
          <cell r="Q991" t="str">
            <v>INFORMATION SYSTEMSRNT</v>
          </cell>
          <cell r="S991" t="str">
            <v>INFORMATION SYSTEMS</v>
          </cell>
          <cell r="T991">
            <v>839040</v>
          </cell>
          <cell r="U991">
            <v>0</v>
          </cell>
          <cell r="V991" t="str">
            <v>SON</v>
          </cell>
          <cell r="W991" t="str">
            <v>INFORMATION SYSTEMSSON</v>
          </cell>
          <cell r="AB991" t="str">
            <v>ERR</v>
          </cell>
          <cell r="AC991" t="str">
            <v>ERR</v>
          </cell>
        </row>
        <row r="992">
          <cell r="A992" t="str">
            <v>INFORMATION SYSTEMS</v>
          </cell>
          <cell r="B992">
            <v>821410</v>
          </cell>
          <cell r="C992">
            <v>0</v>
          </cell>
          <cell r="D992" t="str">
            <v>TRN</v>
          </cell>
          <cell r="E992" t="str">
            <v>INFORMATION SYSTEMSTRN</v>
          </cell>
          <cell r="G992" t="str">
            <v>INFORMATION SYSTEMS</v>
          </cell>
          <cell r="H992">
            <v>877020</v>
          </cell>
          <cell r="I992">
            <v>0</v>
          </cell>
          <cell r="J992" t="str">
            <v>OTH</v>
          </cell>
          <cell r="K992" t="str">
            <v>INFORMATION SYSTEMSOTH</v>
          </cell>
          <cell r="O992">
            <v>203425</v>
          </cell>
          <cell r="Q992" t="str">
            <v>INFORMATION SYSTEMSAST</v>
          </cell>
          <cell r="S992" t="str">
            <v>INFORMATION SYSTEMS</v>
          </cell>
          <cell r="T992">
            <v>839050</v>
          </cell>
          <cell r="U992">
            <v>0</v>
          </cell>
          <cell r="V992" t="str">
            <v>SON</v>
          </cell>
          <cell r="W992" t="str">
            <v>INFORMATION SYSTEMSSON</v>
          </cell>
          <cell r="AB992" t="str">
            <v>ERR</v>
          </cell>
          <cell r="AC992" t="str">
            <v>ERR</v>
          </cell>
        </row>
        <row r="993">
          <cell r="A993" t="str">
            <v>INFORMATION SYSTEMS</v>
          </cell>
          <cell r="B993">
            <v>821510</v>
          </cell>
          <cell r="C993">
            <v>0</v>
          </cell>
          <cell r="D993" t="str">
            <v>ADV</v>
          </cell>
          <cell r="E993" t="str">
            <v>INFORMATION SYSTEMSADV</v>
          </cell>
          <cell r="G993" t="str">
            <v>INFORMATION SYSTEMS</v>
          </cell>
          <cell r="H993">
            <v>877200</v>
          </cell>
          <cell r="I993">
            <v>132</v>
          </cell>
          <cell r="J993" t="str">
            <v>OTH</v>
          </cell>
          <cell r="K993" t="str">
            <v>INFORMATION SYSTEMSOTH</v>
          </cell>
          <cell r="O993">
            <v>20220</v>
          </cell>
          <cell r="Q993" t="str">
            <v>INFORMATION SYSTEMSRNT</v>
          </cell>
          <cell r="S993" t="str">
            <v>INFORMATION SYSTEMS</v>
          </cell>
          <cell r="T993">
            <v>839070</v>
          </cell>
          <cell r="U993">
            <v>100</v>
          </cell>
          <cell r="V993" t="str">
            <v>SON</v>
          </cell>
          <cell r="W993" t="str">
            <v>INFORMATION SYSTEMSSON</v>
          </cell>
          <cell r="AB993" t="str">
            <v>ERR</v>
          </cell>
          <cell r="AC993" t="str">
            <v>ERR</v>
          </cell>
        </row>
        <row r="994">
          <cell r="A994" t="str">
            <v>INFORMATION SYSTEMS</v>
          </cell>
          <cell r="B994">
            <v>821520</v>
          </cell>
          <cell r="C994">
            <v>0</v>
          </cell>
          <cell r="D994" t="str">
            <v>ADV</v>
          </cell>
          <cell r="E994" t="str">
            <v>INFORMATION SYSTEMSADV</v>
          </cell>
          <cell r="G994" t="str">
            <v>INFORMATION SYSTEMS</v>
          </cell>
          <cell r="H994">
            <v>877230</v>
          </cell>
          <cell r="I994">
            <v>0</v>
          </cell>
          <cell r="J994" t="str">
            <v>OTH</v>
          </cell>
          <cell r="K994" t="str">
            <v>INFORMATION SYSTEMSOTH</v>
          </cell>
          <cell r="O994">
            <v>1000</v>
          </cell>
          <cell r="Q994" t="str">
            <v>INFORMATION SYSTEMSRNT</v>
          </cell>
          <cell r="S994" t="str">
            <v>INFORMATION SYSTEMS</v>
          </cell>
          <cell r="T994">
            <v>839090</v>
          </cell>
          <cell r="U994">
            <v>0</v>
          </cell>
          <cell r="V994" t="str">
            <v>SON</v>
          </cell>
          <cell r="W994" t="str">
            <v>INFORMATION SYSTEMSSON</v>
          </cell>
          <cell r="AB994" t="str">
            <v>ERR</v>
          </cell>
          <cell r="AC994" t="str">
            <v>ERR</v>
          </cell>
        </row>
        <row r="995">
          <cell r="A995" t="str">
            <v>INFORMATION SYSTEMS</v>
          </cell>
          <cell r="B995">
            <v>821530</v>
          </cell>
          <cell r="C995">
            <v>0</v>
          </cell>
          <cell r="D995" t="str">
            <v>ADV</v>
          </cell>
          <cell r="E995" t="str">
            <v>INFORMATION SYSTEMSADV</v>
          </cell>
          <cell r="G995" t="str">
            <v>INFORMATION SYSTEMS</v>
          </cell>
          <cell r="H995">
            <v>877270</v>
          </cell>
          <cell r="I995">
            <v>0</v>
          </cell>
          <cell r="J995" t="str">
            <v>OTH</v>
          </cell>
          <cell r="K995" t="str">
            <v>INFORMATION SYSTEMSOTH</v>
          </cell>
          <cell r="O995">
            <v>32793</v>
          </cell>
          <cell r="Q995" t="str">
            <v>INFORMATION SYSTEMSAST</v>
          </cell>
          <cell r="S995" t="str">
            <v>INFORMATION SYSTEMS</v>
          </cell>
          <cell r="T995">
            <v>841100</v>
          </cell>
          <cell r="U995">
            <v>0</v>
          </cell>
          <cell r="V995" t="str">
            <v>RNT</v>
          </cell>
          <cell r="W995" t="str">
            <v>INFORMATION SYSTEMSRNT</v>
          </cell>
          <cell r="AB995" t="str">
            <v>ERR</v>
          </cell>
          <cell r="AC995" t="str">
            <v>ERR</v>
          </cell>
        </row>
        <row r="996">
          <cell r="A996" t="str">
            <v>INFORMATION SYSTEMS</v>
          </cell>
          <cell r="B996">
            <v>821550</v>
          </cell>
          <cell r="C996">
            <v>0</v>
          </cell>
          <cell r="D996" t="str">
            <v>ADV</v>
          </cell>
          <cell r="E996" t="str">
            <v>INFORMATION SYSTEMSADV</v>
          </cell>
          <cell r="G996" t="str">
            <v>INFORMATION SYSTEMS</v>
          </cell>
          <cell r="H996">
            <v>879120</v>
          </cell>
          <cell r="I996">
            <v>0</v>
          </cell>
          <cell r="J996" t="str">
            <v>OTH</v>
          </cell>
          <cell r="K996" t="str">
            <v>INFORMATION SYSTEMSOTH</v>
          </cell>
          <cell r="O996">
            <v>1166</v>
          </cell>
          <cell r="Q996" t="str">
            <v>INFORMATION SYSTEMSAST</v>
          </cell>
          <cell r="S996" t="str">
            <v>INFORMATION SYSTEMS</v>
          </cell>
          <cell r="T996">
            <v>841110</v>
          </cell>
          <cell r="U996">
            <v>0</v>
          </cell>
          <cell r="V996" t="str">
            <v>RNT</v>
          </cell>
          <cell r="W996" t="str">
            <v>INFORMATION SYSTEMSRNT</v>
          </cell>
          <cell r="AB996" t="str">
            <v>ERR</v>
          </cell>
          <cell r="AC996" t="str">
            <v>ERR</v>
          </cell>
        </row>
        <row r="997">
          <cell r="A997" t="str">
            <v>INFORMATION SYSTEMS</v>
          </cell>
          <cell r="B997">
            <v>821665</v>
          </cell>
          <cell r="C997">
            <v>0</v>
          </cell>
          <cell r="D997" t="str">
            <v>BUS</v>
          </cell>
          <cell r="E997" t="str">
            <v>INFORMATION SYSTEMSBUS</v>
          </cell>
          <cell r="G997" t="str">
            <v>INFORMATION SYSTEMS</v>
          </cell>
          <cell r="H997">
            <v>881048</v>
          </cell>
          <cell r="I997">
            <v>0</v>
          </cell>
          <cell r="J997" t="str">
            <v>ICH</v>
          </cell>
          <cell r="K997" t="str">
            <v>INFORMATION SYSTEMSICH</v>
          </cell>
          <cell r="O997">
            <v>0</v>
          </cell>
          <cell r="Q997" t="str">
            <v>INFORMATION SYSTEMSAST</v>
          </cell>
          <cell r="S997" t="str">
            <v>INFORMATION SYSTEMS</v>
          </cell>
          <cell r="T997">
            <v>841190</v>
          </cell>
          <cell r="U997">
            <v>0</v>
          </cell>
          <cell r="V997" t="str">
            <v>RNT</v>
          </cell>
          <cell r="W997" t="str">
            <v>INFORMATION SYSTEMSRNT</v>
          </cell>
          <cell r="AB997" t="str">
            <v>ERR</v>
          </cell>
          <cell r="AC997" t="str">
            <v>ERR</v>
          </cell>
        </row>
        <row r="998">
          <cell r="A998" t="str">
            <v>INFORMATION SYSTEMS</v>
          </cell>
          <cell r="B998">
            <v>821670</v>
          </cell>
          <cell r="C998">
            <v>0</v>
          </cell>
          <cell r="D998" t="str">
            <v>BUS</v>
          </cell>
          <cell r="E998" t="str">
            <v>INFORMATION SYSTEMSBUS</v>
          </cell>
          <cell r="G998" t="str">
            <v>INFORMATION SYSTEMS</v>
          </cell>
          <cell r="H998">
            <v>881091</v>
          </cell>
          <cell r="I998">
            <v>0</v>
          </cell>
          <cell r="J998" t="str">
            <v>BUS</v>
          </cell>
          <cell r="K998" t="str">
            <v>INFORMATION SYSTEMSBUS</v>
          </cell>
          <cell r="O998">
            <v>0</v>
          </cell>
          <cell r="Q998" t="str">
            <v>INFORMATION SYSTEMSAST</v>
          </cell>
          <cell r="S998" t="str">
            <v>INFORMATION SYSTEMS</v>
          </cell>
          <cell r="T998">
            <v>841300</v>
          </cell>
          <cell r="U998">
            <v>1108</v>
          </cell>
          <cell r="V998" t="str">
            <v>AST</v>
          </cell>
          <cell r="W998" t="str">
            <v>INFORMATION SYSTEMSAST</v>
          </cell>
          <cell r="AB998" t="str">
            <v>ERR</v>
          </cell>
          <cell r="AC998" t="str">
            <v>ERR</v>
          </cell>
        </row>
        <row r="999">
          <cell r="A999" t="str">
            <v>INFORMATION SYSTEMS</v>
          </cell>
          <cell r="B999">
            <v>831000</v>
          </cell>
          <cell r="C999">
            <v>676.79</v>
          </cell>
          <cell r="D999" t="str">
            <v>ENT</v>
          </cell>
          <cell r="E999" t="str">
            <v>INFORMATION SYSTEMSENT</v>
          </cell>
          <cell r="G999" t="str">
            <v>INFORMATION SYSTEMS</v>
          </cell>
          <cell r="H999">
            <v>881092</v>
          </cell>
          <cell r="I999">
            <v>0</v>
          </cell>
          <cell r="J999" t="str">
            <v>BUS</v>
          </cell>
          <cell r="K999" t="str">
            <v>INFORMATION SYSTEMSBUS</v>
          </cell>
          <cell r="O999">
            <v>0</v>
          </cell>
          <cell r="Q999" t="str">
            <v>INFORMATION SYSTEMSAST</v>
          </cell>
          <cell r="S999" t="str">
            <v>INFORMATION SYSTEMS</v>
          </cell>
          <cell r="T999">
            <v>842200</v>
          </cell>
          <cell r="U999">
            <v>36113</v>
          </cell>
          <cell r="V999" t="str">
            <v>AST</v>
          </cell>
          <cell r="W999" t="str">
            <v>INFORMATION SYSTEMSAST</v>
          </cell>
          <cell r="AB999" t="str">
            <v>ERR</v>
          </cell>
          <cell r="AC999" t="str">
            <v>ERR</v>
          </cell>
        </row>
        <row r="1000">
          <cell r="A1000" t="str">
            <v>INFORMATION SYSTEMS</v>
          </cell>
          <cell r="B1000">
            <v>831100</v>
          </cell>
          <cell r="C1000">
            <v>0</v>
          </cell>
          <cell r="D1000" t="str">
            <v>ENT</v>
          </cell>
          <cell r="E1000" t="str">
            <v>INFORMATION SYSTEMSENT</v>
          </cell>
          <cell r="G1000" t="str">
            <v>INFORMATION SYSTEMS</v>
          </cell>
          <cell r="H1000">
            <v>883020</v>
          </cell>
          <cell r="I1000">
            <v>0</v>
          </cell>
          <cell r="J1000" t="str">
            <v>BUS</v>
          </cell>
          <cell r="K1000" t="str">
            <v>INFORMATION SYSTEMSBUS</v>
          </cell>
          <cell r="O1000">
            <v>8000</v>
          </cell>
          <cell r="Q1000" t="str">
            <v>INFORMATION SYSTEMSAST</v>
          </cell>
          <cell r="S1000" t="str">
            <v>INFORMATION SYSTEMS</v>
          </cell>
          <cell r="T1000">
            <v>842300</v>
          </cell>
          <cell r="U1000">
            <v>93391</v>
          </cell>
          <cell r="V1000" t="str">
            <v>AST</v>
          </cell>
          <cell r="W1000" t="str">
            <v>INFORMATION SYSTEMSAST</v>
          </cell>
          <cell r="AB1000" t="str">
            <v>ERR</v>
          </cell>
          <cell r="AC1000" t="str">
            <v>ERR</v>
          </cell>
        </row>
        <row r="1001">
          <cell r="A1001" t="str">
            <v>INFORMATION SYSTEMS</v>
          </cell>
          <cell r="B1001">
            <v>831210</v>
          </cell>
          <cell r="C1001">
            <v>0</v>
          </cell>
          <cell r="D1001" t="str">
            <v>ENT</v>
          </cell>
          <cell r="E1001" t="str">
            <v>INFORMATION SYSTEMSENT</v>
          </cell>
          <cell r="G1001" t="str">
            <v>INFORMATION SYSTEMS</v>
          </cell>
          <cell r="H1001">
            <v>887000</v>
          </cell>
          <cell r="I1001">
            <v>0</v>
          </cell>
          <cell r="J1001" t="str">
            <v>BUS</v>
          </cell>
          <cell r="K1001" t="str">
            <v>INFORMATION SYSTEMSBUS</v>
          </cell>
          <cell r="O1001">
            <v>0</v>
          </cell>
          <cell r="Q1001" t="str">
            <v>INFORMATION SYSTEMSADV</v>
          </cell>
          <cell r="S1001" t="str">
            <v>INFORMATION SYSTEMS</v>
          </cell>
          <cell r="T1001">
            <v>842500</v>
          </cell>
          <cell r="U1001">
            <v>0</v>
          </cell>
          <cell r="V1001" t="str">
            <v>RNT</v>
          </cell>
          <cell r="W1001" t="str">
            <v>INFORMATION SYSTEMSRNT</v>
          </cell>
          <cell r="AB1001" t="str">
            <v>ERR</v>
          </cell>
          <cell r="AC1001" t="str">
            <v>ERR</v>
          </cell>
        </row>
        <row r="1002">
          <cell r="A1002" t="str">
            <v>INFORMATION SYSTEMS</v>
          </cell>
          <cell r="B1002">
            <v>831405</v>
          </cell>
          <cell r="C1002">
            <v>0</v>
          </cell>
          <cell r="D1002" t="str">
            <v>ENT</v>
          </cell>
          <cell r="E1002" t="str">
            <v>INFORMATION SYSTEMSENT</v>
          </cell>
          <cell r="G1002" t="str">
            <v>INFORMATION SYSTEMS</v>
          </cell>
          <cell r="H1002">
            <v>889065</v>
          </cell>
          <cell r="I1002">
            <v>0</v>
          </cell>
          <cell r="J1002" t="str">
            <v>BUS</v>
          </cell>
          <cell r="K1002" t="str">
            <v>INFORMATION SYSTEMSBUS</v>
          </cell>
          <cell r="O1002">
            <v>0</v>
          </cell>
          <cell r="Q1002" t="str">
            <v>INFORMATION SYSTEMSADV</v>
          </cell>
          <cell r="S1002" t="str">
            <v>INFORMATION SYSTEMS</v>
          </cell>
          <cell r="T1002">
            <v>843110</v>
          </cell>
          <cell r="U1002">
            <v>0</v>
          </cell>
          <cell r="V1002" t="str">
            <v>RNT</v>
          </cell>
          <cell r="W1002" t="str">
            <v>INFORMATION SYSTEMSRNT</v>
          </cell>
          <cell r="AB1002" t="str">
            <v>ERR</v>
          </cell>
          <cell r="AC1002" t="str">
            <v>ERR</v>
          </cell>
        </row>
        <row r="1003">
          <cell r="A1003" t="str">
            <v>INFORMATION SYSTEMS</v>
          </cell>
          <cell r="B1003">
            <v>831900</v>
          </cell>
          <cell r="C1003">
            <v>10821.94</v>
          </cell>
          <cell r="D1003" t="str">
            <v>ENT</v>
          </cell>
          <cell r="E1003" t="str">
            <v>INFORMATION SYSTEMSENT</v>
          </cell>
          <cell r="G1003" t="str">
            <v>INFORMATION SYSTEMS</v>
          </cell>
          <cell r="H1003">
            <v>893100</v>
          </cell>
          <cell r="I1003">
            <v>31784</v>
          </cell>
          <cell r="J1003" t="str">
            <v>RNN</v>
          </cell>
          <cell r="K1003" t="str">
            <v>INFORMATION SYSTEMSRNN</v>
          </cell>
          <cell r="O1003">
            <v>0</v>
          </cell>
          <cell r="Q1003" t="str">
            <v>INFORMATION SYSTEMSADV</v>
          </cell>
          <cell r="S1003" t="str">
            <v>INFORMATION SYSTEMS</v>
          </cell>
          <cell r="T1003">
            <v>843210</v>
          </cell>
          <cell r="U1003">
            <v>0</v>
          </cell>
          <cell r="V1003" t="str">
            <v>RNT</v>
          </cell>
          <cell r="W1003" t="str">
            <v>INFORMATION SYSTEMSRNT</v>
          </cell>
          <cell r="AB1003" t="str">
            <v>ERR</v>
          </cell>
          <cell r="AC1003" t="str">
            <v>ERR</v>
          </cell>
        </row>
        <row r="1004">
          <cell r="A1004" t="str">
            <v>INFORMATION SYSTEMS</v>
          </cell>
          <cell r="B1004">
            <v>833000</v>
          </cell>
          <cell r="C1004">
            <v>30124.02</v>
          </cell>
          <cell r="D1004" t="str">
            <v>TRA</v>
          </cell>
          <cell r="E1004" t="str">
            <v>INFORMATION SYSTEMSTRA</v>
          </cell>
          <cell r="G1004" t="str">
            <v>INFORMATION SYSTEMS</v>
          </cell>
          <cell r="H1004">
            <v>896025</v>
          </cell>
          <cell r="I1004">
            <v>52</v>
          </cell>
          <cell r="J1004" t="str">
            <v>ICH</v>
          </cell>
          <cell r="K1004" t="str">
            <v>INFORMATION SYSTEMSICH</v>
          </cell>
          <cell r="O1004">
            <v>0</v>
          </cell>
          <cell r="Q1004" t="str">
            <v>INFORMATION SYSTEMSADV</v>
          </cell>
          <cell r="S1004" t="str">
            <v>INFORMATION SYSTEMS</v>
          </cell>
          <cell r="T1004">
            <v>843410</v>
          </cell>
          <cell r="U1004">
            <v>22000</v>
          </cell>
          <cell r="V1004" t="str">
            <v>RNN</v>
          </cell>
          <cell r="W1004" t="str">
            <v>INFORMATION SYSTEMSRNN</v>
          </cell>
          <cell r="AB1004" t="str">
            <v>ERR</v>
          </cell>
          <cell r="AC1004" t="str">
            <v>ERR</v>
          </cell>
        </row>
        <row r="1005">
          <cell r="A1005" t="str">
            <v>INFORMATION SYSTEMS</v>
          </cell>
          <cell r="B1005">
            <v>833500</v>
          </cell>
          <cell r="C1005">
            <v>13989.64</v>
          </cell>
          <cell r="D1005" t="str">
            <v>TRA</v>
          </cell>
          <cell r="E1005" t="str">
            <v>INFORMATION SYSTEMSTRA</v>
          </cell>
          <cell r="G1005" t="str">
            <v>INFORMATION SYSTEMS</v>
          </cell>
          <cell r="H1005">
            <v>896026</v>
          </cell>
          <cell r="I1005">
            <v>0</v>
          </cell>
          <cell r="J1005" t="str">
            <v>ICH</v>
          </cell>
          <cell r="K1005" t="str">
            <v>INFORMATION SYSTEMSICH</v>
          </cell>
          <cell r="O1005">
            <v>0</v>
          </cell>
          <cell r="Q1005" t="str">
            <v>INFORMATION SYSTEMSADV</v>
          </cell>
          <cell r="S1005" t="str">
            <v>INFORMATION SYSTEMS</v>
          </cell>
          <cell r="T1005">
            <v>843500</v>
          </cell>
          <cell r="U1005">
            <v>0</v>
          </cell>
          <cell r="V1005" t="str">
            <v>RNT</v>
          </cell>
          <cell r="W1005" t="str">
            <v>INFORMATION SYSTEMSRNT</v>
          </cell>
          <cell r="AB1005" t="str">
            <v>ERR</v>
          </cell>
          <cell r="AC1005" t="str">
            <v>ERR</v>
          </cell>
        </row>
        <row r="1006">
          <cell r="A1006" t="str">
            <v>INFORMATION SYSTEMS</v>
          </cell>
          <cell r="B1006">
            <v>834710</v>
          </cell>
          <cell r="C1006">
            <v>0</v>
          </cell>
          <cell r="D1006" t="str">
            <v>TRA</v>
          </cell>
          <cell r="E1006" t="str">
            <v>INFORMATION SYSTEMSTRA</v>
          </cell>
          <cell r="G1006" t="str">
            <v>INFORMATION SYSTEMS</v>
          </cell>
          <cell r="H1006">
            <v>896400</v>
          </cell>
          <cell r="I1006">
            <v>872</v>
          </cell>
          <cell r="J1006" t="str">
            <v>NMC</v>
          </cell>
          <cell r="K1006" t="str">
            <v>INFORMATION SYSTEMSNMC</v>
          </cell>
          <cell r="O1006">
            <v>0</v>
          </cell>
          <cell r="Q1006" t="str">
            <v>INFORMATION SYSTEMSADV</v>
          </cell>
          <cell r="S1006" t="str">
            <v>INFORMATION SYSTEMS</v>
          </cell>
          <cell r="T1006">
            <v>843600</v>
          </cell>
          <cell r="U1006">
            <v>500</v>
          </cell>
          <cell r="V1006" t="str">
            <v>RNT</v>
          </cell>
          <cell r="W1006" t="str">
            <v>INFORMATION SYSTEMSRNT</v>
          </cell>
          <cell r="AB1006" t="str">
            <v>ERR</v>
          </cell>
          <cell r="AC1006" t="str">
            <v>ERR</v>
          </cell>
        </row>
        <row r="1007">
          <cell r="A1007" t="str">
            <v>INFORMATION SYSTEMS</v>
          </cell>
          <cell r="B1007">
            <v>837000</v>
          </cell>
          <cell r="C1007">
            <v>0</v>
          </cell>
          <cell r="D1007" t="str">
            <v>SON</v>
          </cell>
          <cell r="E1007" t="str">
            <v>INFORMATION SYSTEMSSON</v>
          </cell>
          <cell r="G1007" t="str">
            <v>INFORMATION SYSTEMS</v>
          </cell>
          <cell r="H1007">
            <v>896600</v>
          </cell>
          <cell r="I1007">
            <v>804</v>
          </cell>
          <cell r="J1007" t="str">
            <v>NMC</v>
          </cell>
          <cell r="K1007" t="str">
            <v>INFORMATION SYSTEMSNMC</v>
          </cell>
          <cell r="O1007">
            <v>0</v>
          </cell>
          <cell r="Q1007" t="str">
            <v>INFORMATION SYSTEMSADV</v>
          </cell>
          <cell r="S1007" t="str">
            <v>INFORMATION SYSTEMS</v>
          </cell>
          <cell r="T1007">
            <v>843640</v>
          </cell>
          <cell r="U1007">
            <v>203425</v>
          </cell>
          <cell r="V1007" t="str">
            <v>AST</v>
          </cell>
          <cell r="W1007" t="str">
            <v>INFORMATION SYSTEMSAST</v>
          </cell>
          <cell r="AB1007" t="str">
            <v>ERR</v>
          </cell>
          <cell r="AC1007" t="str">
            <v>ERR</v>
          </cell>
        </row>
        <row r="1008">
          <cell r="A1008" t="str">
            <v>INFORMATION SYSTEMS</v>
          </cell>
          <cell r="B1008">
            <v>839010</v>
          </cell>
          <cell r="C1008">
            <v>0</v>
          </cell>
          <cell r="D1008" t="str">
            <v>SON</v>
          </cell>
          <cell r="E1008" t="str">
            <v>INFORMATION SYSTEMSSON</v>
          </cell>
          <cell r="G1008" t="str">
            <v>INFORMATION SYSTEMS</v>
          </cell>
          <cell r="H1008">
            <v>896710</v>
          </cell>
          <cell r="I1008">
            <v>-28260</v>
          </cell>
          <cell r="J1008" t="str">
            <v>NMC</v>
          </cell>
          <cell r="K1008" t="str">
            <v>INFORMATION SYSTEMSNMC</v>
          </cell>
          <cell r="O1008">
            <v>0</v>
          </cell>
          <cell r="Q1008" t="str">
            <v>INFORMATION SYSTEMSADV</v>
          </cell>
          <cell r="S1008" t="str">
            <v>INFORMATION SYSTEMS</v>
          </cell>
          <cell r="T1008">
            <v>843810</v>
          </cell>
          <cell r="U1008">
            <v>20220</v>
          </cell>
          <cell r="V1008" t="str">
            <v>RNT</v>
          </cell>
          <cell r="W1008" t="str">
            <v>INFORMATION SYSTEMSRNT</v>
          </cell>
          <cell r="AB1008" t="str">
            <v>ERR</v>
          </cell>
          <cell r="AC1008" t="str">
            <v>ERR</v>
          </cell>
        </row>
        <row r="1009">
          <cell r="A1009" t="str">
            <v>INFORMATION SYSTEMS</v>
          </cell>
          <cell r="B1009">
            <v>839020</v>
          </cell>
          <cell r="C1009">
            <v>0</v>
          </cell>
          <cell r="D1009" t="str">
            <v>SON</v>
          </cell>
          <cell r="E1009" t="str">
            <v>INFORMATION SYSTEMSSON</v>
          </cell>
          <cell r="G1009" t="str">
            <v>INFORMATION SYSTEMS</v>
          </cell>
          <cell r="H1009">
            <v>896850</v>
          </cell>
          <cell r="I1009">
            <v>70000</v>
          </cell>
          <cell r="J1009" t="str">
            <v>ICH</v>
          </cell>
          <cell r="K1009" t="str">
            <v>INFORMATION SYSTEMSICH</v>
          </cell>
          <cell r="O1009">
            <v>0</v>
          </cell>
          <cell r="Q1009" t="str">
            <v>INFORMATION SYSTEMSADV</v>
          </cell>
          <cell r="S1009" t="str">
            <v>INFORMATION SYSTEMS</v>
          </cell>
          <cell r="T1009">
            <v>844000</v>
          </cell>
          <cell r="U1009">
            <v>1000</v>
          </cell>
          <cell r="V1009" t="str">
            <v>RNT</v>
          </cell>
          <cell r="W1009" t="str">
            <v>INFORMATION SYSTEMSRNT</v>
          </cell>
          <cell r="AB1009" t="str">
            <v>ERR</v>
          </cell>
          <cell r="AC1009" t="str">
            <v>ERR</v>
          </cell>
        </row>
        <row r="1010">
          <cell r="A1010" t="str">
            <v>INFORMATION SYSTEMS</v>
          </cell>
          <cell r="B1010">
            <v>839030</v>
          </cell>
          <cell r="C1010">
            <v>1784.78</v>
          </cell>
          <cell r="D1010" t="str">
            <v>SON</v>
          </cell>
          <cell r="E1010" t="str">
            <v>INFORMATION SYSTEMSSON</v>
          </cell>
          <cell r="G1010" t="str">
            <v>INFORMATION SYSTEMS</v>
          </cell>
          <cell r="H1010">
            <v>897130</v>
          </cell>
          <cell r="I1010">
            <v>668</v>
          </cell>
          <cell r="J1010" t="str">
            <v>ICH</v>
          </cell>
          <cell r="K1010" t="str">
            <v>INFORMATION SYSTEMSICH</v>
          </cell>
          <cell r="O1010">
            <v>0</v>
          </cell>
          <cell r="Q1010" t="str">
            <v>INFORMATION SYSTEMSADV</v>
          </cell>
          <cell r="S1010" t="str">
            <v>INFORMATION SYSTEMS</v>
          </cell>
          <cell r="T1010">
            <v>847200</v>
          </cell>
          <cell r="U1010">
            <v>32793</v>
          </cell>
          <cell r="V1010" t="str">
            <v>AST</v>
          </cell>
          <cell r="W1010" t="str">
            <v>INFORMATION SYSTEMSAST</v>
          </cell>
          <cell r="AB1010" t="str">
            <v>ERR</v>
          </cell>
          <cell r="AC1010" t="str">
            <v>ERR</v>
          </cell>
        </row>
        <row r="1011">
          <cell r="A1011" t="str">
            <v>INFORMATION SYSTEMS</v>
          </cell>
          <cell r="B1011">
            <v>839040</v>
          </cell>
          <cell r="C1011">
            <v>136.53</v>
          </cell>
          <cell r="D1011" t="str">
            <v>SON</v>
          </cell>
          <cell r="E1011" t="str">
            <v>INFORMATION SYSTEMSSON</v>
          </cell>
          <cell r="G1011" t="str">
            <v>INFORMATION SYSTEMS</v>
          </cell>
          <cell r="H1011">
            <v>897140</v>
          </cell>
          <cell r="I1011">
            <v>832</v>
          </cell>
          <cell r="J1011" t="str">
            <v>ICH</v>
          </cell>
          <cell r="K1011" t="str">
            <v>INFORMATION SYSTEMSICH</v>
          </cell>
          <cell r="O1011">
            <v>184060</v>
          </cell>
          <cell r="Q1011" t="str">
            <v>INFORMATION SYSTEMSIT</v>
          </cell>
          <cell r="S1011" t="str">
            <v>INFORMATION SYSTEMS</v>
          </cell>
          <cell r="T1011">
            <v>847300</v>
          </cell>
          <cell r="U1011">
            <v>1166</v>
          </cell>
          <cell r="V1011" t="str">
            <v>AST</v>
          </cell>
          <cell r="W1011" t="str">
            <v>INFORMATION SYSTEMSAST</v>
          </cell>
          <cell r="AB1011" t="str">
            <v>ERR</v>
          </cell>
          <cell r="AC1011" t="str">
            <v>ERR</v>
          </cell>
        </row>
        <row r="1012">
          <cell r="A1012" t="str">
            <v>INFORMATION SYSTEMS</v>
          </cell>
          <cell r="B1012">
            <v>839050</v>
          </cell>
          <cell r="C1012">
            <v>0</v>
          </cell>
          <cell r="D1012" t="str">
            <v>SON</v>
          </cell>
          <cell r="E1012" t="str">
            <v>INFORMATION SYSTEMSSON</v>
          </cell>
          <cell r="G1012" t="str">
            <v>INFORMATION SYSTEMS</v>
          </cell>
          <cell r="H1012">
            <v>897210</v>
          </cell>
          <cell r="I1012">
            <v>0</v>
          </cell>
          <cell r="J1012" t="str">
            <v>ICH</v>
          </cell>
          <cell r="K1012" t="str">
            <v>INFORMATION SYSTEMSICH</v>
          </cell>
          <cell r="O1012">
            <v>337339</v>
          </cell>
          <cell r="Q1012" t="str">
            <v>INFORMATION SYSTEMSIT</v>
          </cell>
          <cell r="S1012" t="str">
            <v>INFORMATION SYSTEMS</v>
          </cell>
          <cell r="T1012">
            <v>847500</v>
          </cell>
          <cell r="U1012">
            <v>0</v>
          </cell>
          <cell r="V1012" t="str">
            <v>AST</v>
          </cell>
          <cell r="W1012" t="str">
            <v>INFORMATION SYSTEMSAST</v>
          </cell>
          <cell r="AB1012" t="str">
            <v>ERR</v>
          </cell>
          <cell r="AC1012" t="str">
            <v>ERR</v>
          </cell>
        </row>
        <row r="1013">
          <cell r="A1013" t="str">
            <v>INFORMATION SYSTEMS</v>
          </cell>
          <cell r="B1013">
            <v>839070</v>
          </cell>
          <cell r="C1013">
            <v>125.67</v>
          </cell>
          <cell r="D1013" t="str">
            <v>SON</v>
          </cell>
          <cell r="E1013" t="str">
            <v>INFORMATION SYSTEMSSON</v>
          </cell>
          <cell r="G1013" t="str">
            <v>INFORMATION SYSTEMS</v>
          </cell>
          <cell r="H1013">
            <v>897230</v>
          </cell>
          <cell r="I1013">
            <v>632</v>
          </cell>
          <cell r="J1013" t="str">
            <v>ICH</v>
          </cell>
          <cell r="K1013" t="str">
            <v>INFORMATION SYSTEMSICH</v>
          </cell>
          <cell r="O1013">
            <v>354848</v>
          </cell>
          <cell r="Q1013" t="str">
            <v>INFORMATION SYSTEMSIT</v>
          </cell>
          <cell r="S1013" t="str">
            <v>INFORMATION SYSTEMS</v>
          </cell>
          <cell r="T1013">
            <v>848200</v>
          </cell>
          <cell r="U1013">
            <v>0</v>
          </cell>
          <cell r="V1013" t="str">
            <v>AST</v>
          </cell>
          <cell r="W1013" t="str">
            <v>INFORMATION SYSTEMSAST</v>
          </cell>
          <cell r="AB1013" t="str">
            <v>ERR</v>
          </cell>
          <cell r="AC1013" t="str">
            <v>ERR</v>
          </cell>
        </row>
        <row r="1014">
          <cell r="A1014" t="str">
            <v>INFORMATION SYSTEMS</v>
          </cell>
          <cell r="B1014">
            <v>839090</v>
          </cell>
          <cell r="C1014">
            <v>0</v>
          </cell>
          <cell r="D1014" t="str">
            <v>SON</v>
          </cell>
          <cell r="E1014" t="str">
            <v>INFORMATION SYSTEMSSON</v>
          </cell>
          <cell r="G1014" t="str">
            <v>INFORMATION SYSTEMS</v>
          </cell>
          <cell r="H1014">
            <v>897240</v>
          </cell>
          <cell r="I1014">
            <v>9500</v>
          </cell>
          <cell r="J1014" t="str">
            <v>ICH</v>
          </cell>
          <cell r="K1014" t="str">
            <v>INFORMATION SYSTEMSICH</v>
          </cell>
          <cell r="O1014">
            <v>625000</v>
          </cell>
          <cell r="Q1014" t="str">
            <v>INFORMATION SYSTEMSIT</v>
          </cell>
          <cell r="S1014" t="str">
            <v>INFORMATION SYSTEMS</v>
          </cell>
          <cell r="T1014">
            <v>848400</v>
          </cell>
          <cell r="U1014">
            <v>0</v>
          </cell>
          <cell r="V1014" t="str">
            <v>AST</v>
          </cell>
          <cell r="W1014" t="str">
            <v>INFORMATION SYSTEMSAST</v>
          </cell>
          <cell r="AB1014" t="str">
            <v>ERR</v>
          </cell>
          <cell r="AC1014" t="str">
            <v>ERR</v>
          </cell>
        </row>
        <row r="1015">
          <cell r="A1015" t="str">
            <v>INFORMATION SYSTEMS</v>
          </cell>
          <cell r="B1015">
            <v>841100</v>
          </cell>
          <cell r="C1015">
            <v>0</v>
          </cell>
          <cell r="D1015" t="str">
            <v>RNT</v>
          </cell>
          <cell r="E1015" t="str">
            <v>INFORMATION SYSTEMSRNT</v>
          </cell>
          <cell r="G1015" t="str">
            <v>INFORMATION SYSTEMS</v>
          </cell>
          <cell r="H1015">
            <v>897245</v>
          </cell>
          <cell r="I1015">
            <v>2448</v>
          </cell>
          <cell r="J1015" t="str">
            <v>ICH</v>
          </cell>
          <cell r="K1015" t="str">
            <v>INFORMATION SYSTEMSICH</v>
          </cell>
          <cell r="O1015">
            <v>150000</v>
          </cell>
          <cell r="Q1015" t="str">
            <v>INFORMATION SYSTEMSIT</v>
          </cell>
          <cell r="S1015" t="str">
            <v>INFORMATION SYSTEMS</v>
          </cell>
          <cell r="T1015">
            <v>849000</v>
          </cell>
          <cell r="U1015">
            <v>8000</v>
          </cell>
          <cell r="V1015" t="str">
            <v>AST</v>
          </cell>
          <cell r="W1015" t="str">
            <v>INFORMATION SYSTEMSAST</v>
          </cell>
          <cell r="AB1015" t="str">
            <v>ERR</v>
          </cell>
          <cell r="AC1015" t="str">
            <v>ERR</v>
          </cell>
        </row>
        <row r="1016">
          <cell r="A1016" t="str">
            <v>INFORMATION SYSTEMS</v>
          </cell>
          <cell r="B1016">
            <v>841110</v>
          </cell>
          <cell r="C1016">
            <v>0</v>
          </cell>
          <cell r="D1016" t="str">
            <v>RNT</v>
          </cell>
          <cell r="E1016" t="str">
            <v>INFORMATION SYSTEMSRNT</v>
          </cell>
          <cell r="G1016" t="str">
            <v>INFORMATION SYSTEMS</v>
          </cell>
          <cell r="H1016">
            <v>897250</v>
          </cell>
          <cell r="I1016">
            <v>0</v>
          </cell>
          <cell r="J1016" t="str">
            <v>ICH</v>
          </cell>
          <cell r="K1016" t="str">
            <v>INFORMATION SYSTEMSICH</v>
          </cell>
          <cell r="O1016">
            <v>62000</v>
          </cell>
          <cell r="Q1016" t="str">
            <v>INFORMATION SYSTEMSIT</v>
          </cell>
          <cell r="S1016" t="str">
            <v>INFORMATION SYSTEMS</v>
          </cell>
          <cell r="T1016">
            <v>851100</v>
          </cell>
          <cell r="U1016">
            <v>0</v>
          </cell>
          <cell r="V1016" t="str">
            <v>ADV</v>
          </cell>
          <cell r="W1016" t="str">
            <v>INFORMATION SYSTEMSADV</v>
          </cell>
          <cell r="AB1016" t="str">
            <v>ERR</v>
          </cell>
          <cell r="AC1016" t="str">
            <v>ERR</v>
          </cell>
        </row>
        <row r="1017">
          <cell r="A1017" t="str">
            <v>INFORMATION SYSTEMS</v>
          </cell>
          <cell r="B1017">
            <v>841190</v>
          </cell>
          <cell r="C1017">
            <v>0</v>
          </cell>
          <cell r="D1017" t="str">
            <v>RNT</v>
          </cell>
          <cell r="E1017" t="str">
            <v>INFORMATION SYSTEMSRNT</v>
          </cell>
          <cell r="G1017" t="str">
            <v>INFORMATION SYSTEMS</v>
          </cell>
          <cell r="H1017">
            <v>897265</v>
          </cell>
          <cell r="I1017">
            <v>2832</v>
          </cell>
          <cell r="J1017" t="str">
            <v>ICH</v>
          </cell>
          <cell r="K1017" t="str">
            <v>INFORMATION SYSTEMSICH</v>
          </cell>
          <cell r="O1017">
            <v>11800</v>
          </cell>
          <cell r="Q1017" t="str">
            <v>INFORMATION SYSTEMSIT</v>
          </cell>
          <cell r="S1017" t="str">
            <v>INFORMATION SYSTEMS</v>
          </cell>
          <cell r="T1017">
            <v>851400</v>
          </cell>
          <cell r="U1017">
            <v>0</v>
          </cell>
          <cell r="V1017" t="str">
            <v>ADV</v>
          </cell>
          <cell r="W1017" t="str">
            <v>INFORMATION SYSTEMSADV</v>
          </cell>
          <cell r="AB1017" t="str">
            <v>ERR</v>
          </cell>
          <cell r="AC1017" t="str">
            <v>ERR</v>
          </cell>
        </row>
        <row r="1018">
          <cell r="A1018" t="str">
            <v>INFORMATION SYSTEMS</v>
          </cell>
          <cell r="B1018">
            <v>841220</v>
          </cell>
          <cell r="C1018">
            <v>0</v>
          </cell>
          <cell r="D1018" t="str">
            <v>RNT</v>
          </cell>
          <cell r="E1018" t="str">
            <v>INFORMATION SYSTEMSRNT</v>
          </cell>
          <cell r="G1018" t="str">
            <v>INFORMATION SYSTEMS</v>
          </cell>
          <cell r="H1018">
            <v>897320</v>
          </cell>
          <cell r="I1018">
            <v>0</v>
          </cell>
          <cell r="J1018" t="str">
            <v>ICH</v>
          </cell>
          <cell r="K1018" t="str">
            <v>INFORMATION SYSTEMSICH</v>
          </cell>
          <cell r="O1018">
            <v>213500</v>
          </cell>
          <cell r="Q1018" t="str">
            <v>INFORMATION SYSTEMSIT</v>
          </cell>
          <cell r="S1018" t="str">
            <v>INFORMATION SYSTEMS</v>
          </cell>
          <cell r="T1018">
            <v>851500</v>
          </cell>
          <cell r="U1018">
            <v>0</v>
          </cell>
          <cell r="V1018" t="str">
            <v>ADV</v>
          </cell>
          <cell r="W1018" t="str">
            <v>INFORMATION SYSTEMSADV</v>
          </cell>
          <cell r="AB1018" t="str">
            <v>ERR</v>
          </cell>
          <cell r="AC1018" t="str">
            <v>ERR</v>
          </cell>
        </row>
        <row r="1019">
          <cell r="A1019" t="str">
            <v>INFORMATION SYSTEMS</v>
          </cell>
          <cell r="B1019">
            <v>841300</v>
          </cell>
          <cell r="C1019">
            <v>7.06</v>
          </cell>
          <cell r="D1019" t="str">
            <v>AST</v>
          </cell>
          <cell r="E1019" t="str">
            <v>INFORMATION SYSTEMSAST</v>
          </cell>
          <cell r="G1019" t="str">
            <v>INFORMATION SYSTEMS</v>
          </cell>
          <cell r="H1019">
            <v>897420</v>
          </cell>
          <cell r="I1019">
            <v>32</v>
          </cell>
          <cell r="J1019" t="str">
            <v>ICH</v>
          </cell>
          <cell r="K1019" t="str">
            <v>INFORMATION SYSTEMSICH</v>
          </cell>
          <cell r="O1019">
            <v>14400</v>
          </cell>
          <cell r="Q1019" t="str">
            <v>INFORMATION SYSTEMSIT</v>
          </cell>
          <cell r="S1019" t="str">
            <v>INFORMATION SYSTEMS</v>
          </cell>
          <cell r="T1019">
            <v>852000</v>
          </cell>
          <cell r="U1019">
            <v>0</v>
          </cell>
          <cell r="V1019" t="str">
            <v>ADV</v>
          </cell>
          <cell r="W1019" t="str">
            <v>INFORMATION SYSTEMSADV</v>
          </cell>
          <cell r="AB1019" t="str">
            <v>ERR</v>
          </cell>
          <cell r="AC1019" t="str">
            <v>ERR</v>
          </cell>
        </row>
        <row r="1020">
          <cell r="A1020" t="str">
            <v>INFORMATION SYSTEMS</v>
          </cell>
          <cell r="B1020">
            <v>841310</v>
          </cell>
          <cell r="C1020">
            <v>9.6999999999999993</v>
          </cell>
          <cell r="D1020" t="str">
            <v>AST</v>
          </cell>
          <cell r="E1020" t="str">
            <v>INFORMATION SYSTEMSAST</v>
          </cell>
          <cell r="G1020" t="str">
            <v>INFORMATION SYSTEMS</v>
          </cell>
          <cell r="H1020">
            <v>897424</v>
          </cell>
          <cell r="I1020">
            <v>352</v>
          </cell>
          <cell r="J1020" t="str">
            <v>ICH</v>
          </cell>
          <cell r="K1020" t="str">
            <v>INFORMATION SYSTEMSICH</v>
          </cell>
          <cell r="O1020">
            <v>8995</v>
          </cell>
          <cell r="Q1020" t="str">
            <v>INFORMATION SYSTEMSCOM</v>
          </cell>
          <cell r="S1020" t="str">
            <v>INFORMATION SYSTEMS</v>
          </cell>
          <cell r="T1020">
            <v>852100</v>
          </cell>
          <cell r="U1020">
            <v>0</v>
          </cell>
          <cell r="V1020" t="str">
            <v>ADV</v>
          </cell>
          <cell r="W1020" t="str">
            <v>INFORMATION SYSTEMSADV</v>
          </cell>
          <cell r="AB1020" t="str">
            <v>ERR</v>
          </cell>
          <cell r="AC1020" t="str">
            <v>ERR</v>
          </cell>
        </row>
        <row r="1021">
          <cell r="A1021" t="str">
            <v>INFORMATION SYSTEMS</v>
          </cell>
          <cell r="B1021">
            <v>842200</v>
          </cell>
          <cell r="C1021">
            <v>7518.08</v>
          </cell>
          <cell r="D1021" t="str">
            <v>AST</v>
          </cell>
          <cell r="E1021" t="str">
            <v>INFORMATION SYSTEMSAST</v>
          </cell>
          <cell r="G1021" t="str">
            <v>INFORMATION SYSTEMS</v>
          </cell>
          <cell r="H1021">
            <v>897460</v>
          </cell>
          <cell r="I1021">
            <v>72</v>
          </cell>
          <cell r="J1021" t="str">
            <v>ICH</v>
          </cell>
          <cell r="K1021" t="str">
            <v>INFORMATION SYSTEMSICH</v>
          </cell>
          <cell r="O1021">
            <v>108015</v>
          </cell>
          <cell r="Q1021" t="str">
            <v>INFORMATION SYSTEMSCOM</v>
          </cell>
          <cell r="S1021" t="str">
            <v>INFORMATION SYSTEMS</v>
          </cell>
          <cell r="T1021">
            <v>852400</v>
          </cell>
          <cell r="U1021">
            <v>0</v>
          </cell>
          <cell r="V1021" t="str">
            <v>ADV</v>
          </cell>
          <cell r="W1021" t="str">
            <v>INFORMATION SYSTEMSADV</v>
          </cell>
          <cell r="AB1021" t="str">
            <v>ERR</v>
          </cell>
          <cell r="AC1021" t="str">
            <v>ERR</v>
          </cell>
        </row>
        <row r="1022">
          <cell r="A1022" t="str">
            <v>INFORMATION SYSTEMS</v>
          </cell>
          <cell r="B1022">
            <v>842300</v>
          </cell>
          <cell r="C1022">
            <v>18082.34</v>
          </cell>
          <cell r="D1022" t="str">
            <v>AST</v>
          </cell>
          <cell r="E1022" t="str">
            <v>INFORMATION SYSTEMSAST</v>
          </cell>
          <cell r="G1022" t="str">
            <v>INFORMATION SYSTEMS</v>
          </cell>
          <cell r="H1022">
            <v>897470</v>
          </cell>
          <cell r="I1022">
            <v>0</v>
          </cell>
          <cell r="J1022" t="str">
            <v>ICH</v>
          </cell>
          <cell r="K1022" t="str">
            <v>INFORMATION SYSTEMSICH</v>
          </cell>
          <cell r="O1022">
            <v>11229521</v>
          </cell>
          <cell r="Q1022" t="str">
            <v>INFORMATION SYSTEMSNMC</v>
          </cell>
          <cell r="S1022" t="str">
            <v>INFORMATION SYSTEMS</v>
          </cell>
          <cell r="T1022">
            <v>852500</v>
          </cell>
          <cell r="U1022">
            <v>0</v>
          </cell>
          <cell r="V1022" t="str">
            <v>ADV</v>
          </cell>
          <cell r="W1022" t="str">
            <v>INFORMATION SYSTEMSADV</v>
          </cell>
          <cell r="AB1022" t="str">
            <v>ERR</v>
          </cell>
          <cell r="AC1022" t="str">
            <v>ERR</v>
          </cell>
        </row>
        <row r="1023">
          <cell r="A1023" t="str">
            <v>INFORMATION SYSTEMS</v>
          </cell>
          <cell r="B1023">
            <v>842500</v>
          </cell>
          <cell r="C1023">
            <v>0</v>
          </cell>
          <cell r="D1023" t="str">
            <v>RNT</v>
          </cell>
          <cell r="E1023" t="str">
            <v>INFORMATION SYSTEMSRNT</v>
          </cell>
          <cell r="G1023" t="str">
            <v>INFORMATION SYSTEMS</v>
          </cell>
          <cell r="H1023">
            <v>897500</v>
          </cell>
          <cell r="I1023">
            <v>0</v>
          </cell>
          <cell r="J1023" t="str">
            <v>BUS</v>
          </cell>
          <cell r="K1023" t="str">
            <v>INFORMATION SYSTEMSBUS</v>
          </cell>
          <cell r="O1023">
            <v>258320</v>
          </cell>
          <cell r="Q1023" t="str">
            <v>INFORMATION SYSTEMSICH</v>
          </cell>
          <cell r="S1023" t="str">
            <v>INFORMATION SYSTEMS</v>
          </cell>
          <cell r="T1023">
            <v>853010</v>
          </cell>
          <cell r="U1023">
            <v>0</v>
          </cell>
          <cell r="V1023" t="str">
            <v>ADV</v>
          </cell>
          <cell r="W1023" t="str">
            <v>INFORMATION SYSTEMSADV</v>
          </cell>
          <cell r="AB1023" t="str">
            <v>ERR</v>
          </cell>
          <cell r="AC1023" t="str">
            <v>ERR</v>
          </cell>
        </row>
        <row r="1024">
          <cell r="A1024" t="str">
            <v>INFORMATION SYSTEMS</v>
          </cell>
          <cell r="B1024">
            <v>843110</v>
          </cell>
          <cell r="C1024">
            <v>0</v>
          </cell>
          <cell r="D1024" t="str">
            <v>RNT</v>
          </cell>
          <cell r="E1024" t="str">
            <v>INFORMATION SYSTEMSRNT</v>
          </cell>
          <cell r="G1024" t="str">
            <v>INFORMATION SYSTEMS</v>
          </cell>
          <cell r="H1024">
            <v>897630</v>
          </cell>
          <cell r="I1024">
            <v>6336</v>
          </cell>
          <cell r="J1024" t="str">
            <v>ICH</v>
          </cell>
          <cell r="K1024" t="str">
            <v>INFORMATION SYSTEMSICH</v>
          </cell>
          <cell r="O1024">
            <v>88216</v>
          </cell>
          <cell r="Q1024" t="str">
            <v>INFORMATION SYSTEMSIT</v>
          </cell>
          <cell r="S1024" t="str">
            <v>INFORMATION SYSTEMS</v>
          </cell>
          <cell r="T1024">
            <v>854000</v>
          </cell>
          <cell r="U1024">
            <v>0</v>
          </cell>
          <cell r="V1024" t="str">
            <v>ADV</v>
          </cell>
          <cell r="W1024" t="str">
            <v>INFORMATION SYSTEMSADV</v>
          </cell>
          <cell r="AB1024" t="str">
            <v>ERR</v>
          </cell>
          <cell r="AC1024" t="str">
            <v>ERR</v>
          </cell>
        </row>
        <row r="1025">
          <cell r="A1025" t="str">
            <v>INFORMATION SYSTEMS</v>
          </cell>
          <cell r="B1025">
            <v>843210</v>
          </cell>
          <cell r="C1025">
            <v>0</v>
          </cell>
          <cell r="D1025" t="str">
            <v>RNT</v>
          </cell>
          <cell r="E1025" t="str">
            <v>INFORMATION SYSTEMSRNT</v>
          </cell>
          <cell r="G1025" t="str">
            <v>INFORMATION SYSTEMS</v>
          </cell>
          <cell r="H1025">
            <v>897650</v>
          </cell>
          <cell r="I1025">
            <v>9352</v>
          </cell>
          <cell r="J1025" t="str">
            <v>ICH</v>
          </cell>
          <cell r="K1025" t="str">
            <v>INFORMATION SYSTEMSICH</v>
          </cell>
          <cell r="O1025">
            <v>174926</v>
          </cell>
          <cell r="Q1025" t="str">
            <v>INFORMATION SYSTEMSIT</v>
          </cell>
          <cell r="S1025" t="str">
            <v>INFORMATION SYSTEMS</v>
          </cell>
          <cell r="T1025">
            <v>855005</v>
          </cell>
          <cell r="U1025">
            <v>0</v>
          </cell>
          <cell r="V1025" t="str">
            <v>ADV</v>
          </cell>
          <cell r="W1025" t="str">
            <v>INFORMATION SYSTEMSADV</v>
          </cell>
          <cell r="AB1025" t="str">
            <v>ERR</v>
          </cell>
          <cell r="AC1025" t="str">
            <v>ERR</v>
          </cell>
        </row>
        <row r="1026">
          <cell r="A1026" t="str">
            <v>INFORMATION SYSTEMS</v>
          </cell>
          <cell r="B1026">
            <v>843410</v>
          </cell>
          <cell r="C1026">
            <v>8225</v>
          </cell>
          <cell r="D1026" t="str">
            <v>RNN</v>
          </cell>
          <cell r="E1026" t="str">
            <v>INFORMATION SYSTEMSRNN</v>
          </cell>
          <cell r="G1026" t="str">
            <v>INFORMATION SYSTEMS</v>
          </cell>
          <cell r="H1026">
            <v>897655</v>
          </cell>
          <cell r="I1026">
            <v>-76296</v>
          </cell>
          <cell r="J1026" t="str">
            <v>ICH</v>
          </cell>
          <cell r="K1026" t="str">
            <v>INFORMATION SYSTEMSICH</v>
          </cell>
          <cell r="O1026">
            <v>120000</v>
          </cell>
          <cell r="Q1026" t="str">
            <v>INFORMATION SYSTEMSIT</v>
          </cell>
          <cell r="S1026" t="str">
            <v>INFORMATION SYSTEMS</v>
          </cell>
          <cell r="T1026">
            <v>856010</v>
          </cell>
          <cell r="U1026">
            <v>0</v>
          </cell>
          <cell r="V1026" t="str">
            <v>ADV</v>
          </cell>
          <cell r="W1026" t="str">
            <v>INFORMATION SYSTEMSADV</v>
          </cell>
          <cell r="AB1026" t="str">
            <v>ERR</v>
          </cell>
          <cell r="AC1026" t="str">
            <v>ERR</v>
          </cell>
        </row>
        <row r="1027">
          <cell r="A1027" t="str">
            <v>INFORMATION SYSTEMS</v>
          </cell>
          <cell r="B1027">
            <v>843500</v>
          </cell>
          <cell r="C1027">
            <v>0</v>
          </cell>
          <cell r="D1027" t="str">
            <v>RNT</v>
          </cell>
          <cell r="E1027" t="str">
            <v>INFORMATION SYSTEMSRNT</v>
          </cell>
          <cell r="G1027" t="str">
            <v>INFORMATION SYSTEMS</v>
          </cell>
          <cell r="H1027">
            <v>897661</v>
          </cell>
          <cell r="I1027">
            <v>10496</v>
          </cell>
          <cell r="J1027" t="str">
            <v>ICH</v>
          </cell>
          <cell r="K1027" t="str">
            <v>INFORMATION SYSTEMSICH</v>
          </cell>
          <cell r="O1027">
            <v>0</v>
          </cell>
          <cell r="Q1027" t="str">
            <v>INFORMATION SYSTEMSIT</v>
          </cell>
          <cell r="S1027" t="str">
            <v>INFORMATION SYSTEMS</v>
          </cell>
          <cell r="T1027">
            <v>861090</v>
          </cell>
          <cell r="U1027">
            <v>184060</v>
          </cell>
          <cell r="V1027" t="str">
            <v>IT</v>
          </cell>
          <cell r="W1027" t="str">
            <v>INFORMATION SYSTEMSIT</v>
          </cell>
          <cell r="AB1027" t="str">
            <v>ERR</v>
          </cell>
          <cell r="AC1027" t="str">
            <v>ERR</v>
          </cell>
        </row>
        <row r="1028">
          <cell r="A1028" t="str">
            <v>INFORMATION SYSTEMS</v>
          </cell>
          <cell r="B1028">
            <v>843600</v>
          </cell>
          <cell r="C1028">
            <v>5425.7</v>
          </cell>
          <cell r="D1028" t="str">
            <v>RNT</v>
          </cell>
          <cell r="E1028" t="str">
            <v>INFORMATION SYSTEMSRNT</v>
          </cell>
          <cell r="G1028" t="str">
            <v>INFORMATION SYSTEMS</v>
          </cell>
          <cell r="H1028">
            <v>897662</v>
          </cell>
          <cell r="I1028">
            <v>1920</v>
          </cell>
          <cell r="J1028" t="str">
            <v>ICH</v>
          </cell>
          <cell r="K1028" t="str">
            <v>INFORMATION SYSTEMSICH</v>
          </cell>
          <cell r="O1028">
            <v>126000</v>
          </cell>
          <cell r="Q1028" t="str">
            <v>INFORMATION SYSTEMSCON</v>
          </cell>
          <cell r="S1028" t="str">
            <v>INFORMATION SYSTEMS</v>
          </cell>
          <cell r="T1028">
            <v>862060</v>
          </cell>
          <cell r="U1028">
            <v>337339</v>
          </cell>
          <cell r="V1028" t="str">
            <v>IT</v>
          </cell>
          <cell r="W1028" t="str">
            <v>INFORMATION SYSTEMSIT</v>
          </cell>
          <cell r="AB1028" t="str">
            <v>ERR</v>
          </cell>
          <cell r="AC1028" t="str">
            <v>ERR</v>
          </cell>
        </row>
        <row r="1029">
          <cell r="A1029" t="str">
            <v>INFORMATION SYSTEMS</v>
          </cell>
          <cell r="B1029">
            <v>843640</v>
          </cell>
          <cell r="C1029">
            <v>0</v>
          </cell>
          <cell r="D1029" t="str">
            <v>AST</v>
          </cell>
          <cell r="E1029" t="str">
            <v>INFORMATION SYSTEMSAST</v>
          </cell>
          <cell r="G1029" t="str">
            <v>INFORMATION SYSTEMS</v>
          </cell>
          <cell r="H1029">
            <v>897663</v>
          </cell>
          <cell r="I1029">
            <v>-40320</v>
          </cell>
          <cell r="J1029" t="str">
            <v>ICH</v>
          </cell>
          <cell r="K1029" t="str">
            <v>INFORMATION SYSTEMSICH</v>
          </cell>
          <cell r="O1029">
            <v>0</v>
          </cell>
          <cell r="Q1029" t="str">
            <v>INFORMATION SYSTEMSLEG</v>
          </cell>
          <cell r="S1029" t="str">
            <v>INFORMATION SYSTEMS</v>
          </cell>
          <cell r="T1029">
            <v>862070</v>
          </cell>
          <cell r="U1029">
            <v>354848</v>
          </cell>
          <cell r="V1029" t="str">
            <v>IT</v>
          </cell>
          <cell r="W1029" t="str">
            <v>INFORMATION SYSTEMSIT</v>
          </cell>
          <cell r="AB1029" t="str">
            <v>ERR</v>
          </cell>
          <cell r="AC1029" t="str">
            <v>ERR</v>
          </cell>
        </row>
        <row r="1030">
          <cell r="A1030" t="str">
            <v>INFORMATION SYSTEMS</v>
          </cell>
          <cell r="B1030">
            <v>843710</v>
          </cell>
          <cell r="C1030">
            <v>0</v>
          </cell>
          <cell r="D1030" t="str">
            <v>RNT</v>
          </cell>
          <cell r="E1030" t="str">
            <v>INFORMATION SYSTEMSRNT</v>
          </cell>
          <cell r="G1030" t="str">
            <v>INFORMATION SYSTEMS</v>
          </cell>
          <cell r="H1030">
            <v>897664</v>
          </cell>
          <cell r="I1030">
            <v>480</v>
          </cell>
          <cell r="J1030" t="str">
            <v>ICH</v>
          </cell>
          <cell r="K1030" t="str">
            <v>INFORMATION SYSTEMSICH</v>
          </cell>
          <cell r="O1030">
            <v>0</v>
          </cell>
          <cell r="Q1030" t="str">
            <v>INFORMATION SYSTEMSLEG</v>
          </cell>
          <cell r="S1030" t="str">
            <v>INFORMATION SYSTEMS</v>
          </cell>
          <cell r="T1030">
            <v>863450</v>
          </cell>
          <cell r="U1030">
            <v>625000</v>
          </cell>
          <cell r="V1030" t="str">
            <v>IT</v>
          </cell>
          <cell r="W1030" t="str">
            <v>INFORMATION SYSTEMSIT</v>
          </cell>
          <cell r="AB1030" t="str">
            <v>ERR</v>
          </cell>
          <cell r="AC1030" t="str">
            <v>ERR</v>
          </cell>
        </row>
        <row r="1031">
          <cell r="A1031" t="str">
            <v>INFORMATION SYSTEMS</v>
          </cell>
          <cell r="B1031">
            <v>843810</v>
          </cell>
          <cell r="C1031">
            <v>4586.08</v>
          </cell>
          <cell r="D1031" t="str">
            <v>RNT</v>
          </cell>
          <cell r="E1031" t="str">
            <v>INFORMATION SYSTEMSRNT</v>
          </cell>
          <cell r="G1031" t="str">
            <v>INFORMATION SYSTEMS</v>
          </cell>
          <cell r="H1031">
            <v>897900</v>
          </cell>
          <cell r="I1031">
            <v>11000</v>
          </cell>
          <cell r="J1031" t="str">
            <v>ICH</v>
          </cell>
          <cell r="K1031" t="str">
            <v>INFORMATION SYSTEMSICH</v>
          </cell>
          <cell r="O1031">
            <v>0</v>
          </cell>
          <cell r="Q1031" t="str">
            <v>INFORMATION SYSTEMSLEG</v>
          </cell>
          <cell r="S1031" t="str">
            <v>INFORMATION SYSTEMS</v>
          </cell>
          <cell r="T1031">
            <v>863500</v>
          </cell>
          <cell r="U1031">
            <v>150000</v>
          </cell>
          <cell r="V1031" t="str">
            <v>IT</v>
          </cell>
          <cell r="W1031" t="str">
            <v>INFORMATION SYSTEMSIT</v>
          </cell>
          <cell r="AB1031" t="str">
            <v>ERR</v>
          </cell>
          <cell r="AC1031" t="str">
            <v>ERR</v>
          </cell>
        </row>
        <row r="1032">
          <cell r="A1032" t="str">
            <v>INFORMATION SYSTEMS</v>
          </cell>
          <cell r="B1032">
            <v>844000</v>
          </cell>
          <cell r="C1032">
            <v>0</v>
          </cell>
          <cell r="D1032" t="str">
            <v>RNT</v>
          </cell>
          <cell r="E1032" t="str">
            <v>INFORMATION SYSTEMSRNT</v>
          </cell>
          <cell r="G1032" t="str">
            <v>LENDING</v>
          </cell>
          <cell r="H1032">
            <v>800100</v>
          </cell>
          <cell r="I1032">
            <v>333526</v>
          </cell>
          <cell r="J1032" t="str">
            <v>SAL</v>
          </cell>
          <cell r="K1032" t="str">
            <v>LENDINGSAL</v>
          </cell>
          <cell r="O1032">
            <v>0</v>
          </cell>
          <cell r="Q1032" t="str">
            <v>INFORMATION SYSTEMSAUD</v>
          </cell>
          <cell r="S1032" t="str">
            <v>INFORMATION SYSTEMS</v>
          </cell>
          <cell r="T1032">
            <v>863660</v>
          </cell>
          <cell r="U1032">
            <v>62000</v>
          </cell>
          <cell r="V1032" t="str">
            <v>IT</v>
          </cell>
          <cell r="W1032" t="str">
            <v>INFORMATION SYSTEMSIT</v>
          </cell>
          <cell r="AB1032" t="str">
            <v>ERR</v>
          </cell>
          <cell r="AC1032" t="str">
            <v>ERR</v>
          </cell>
        </row>
        <row r="1033">
          <cell r="A1033" t="str">
            <v>INFORMATION SYSTEMS</v>
          </cell>
          <cell r="B1033">
            <v>847200</v>
          </cell>
          <cell r="C1033">
            <v>5770.3</v>
          </cell>
          <cell r="D1033" t="str">
            <v>AST</v>
          </cell>
          <cell r="E1033" t="str">
            <v>INFORMATION SYSTEMSAST</v>
          </cell>
          <cell r="G1033" t="str">
            <v>LENDING</v>
          </cell>
          <cell r="H1033">
            <v>800120</v>
          </cell>
          <cell r="I1033">
            <v>123143</v>
          </cell>
          <cell r="J1033" t="str">
            <v>SAL</v>
          </cell>
          <cell r="K1033" t="str">
            <v>LENDINGSAL</v>
          </cell>
          <cell r="O1033">
            <v>0</v>
          </cell>
          <cell r="Q1033" t="str">
            <v>INFORMATION SYSTEMSAUD</v>
          </cell>
          <cell r="S1033" t="str">
            <v>INFORMATION SYSTEMS</v>
          </cell>
          <cell r="T1033">
            <v>863700</v>
          </cell>
          <cell r="U1033">
            <v>11800</v>
          </cell>
          <cell r="V1033" t="str">
            <v>IT</v>
          </cell>
          <cell r="W1033" t="str">
            <v>INFORMATION SYSTEMSIT</v>
          </cell>
          <cell r="AB1033" t="str">
            <v>ERR</v>
          </cell>
          <cell r="AC1033" t="str">
            <v>ERR</v>
          </cell>
        </row>
        <row r="1034">
          <cell r="A1034" t="str">
            <v>INFORMATION SYSTEMS</v>
          </cell>
          <cell r="B1034">
            <v>847300</v>
          </cell>
          <cell r="C1034">
            <v>7040.46</v>
          </cell>
          <cell r="D1034" t="str">
            <v>AST</v>
          </cell>
          <cell r="E1034" t="str">
            <v>INFORMATION SYSTEMSAST</v>
          </cell>
          <cell r="G1034" t="str">
            <v>LENDING</v>
          </cell>
          <cell r="H1034">
            <v>800150</v>
          </cell>
          <cell r="I1034">
            <v>8654</v>
          </cell>
          <cell r="J1034" t="str">
            <v>SAL</v>
          </cell>
          <cell r="K1034" t="str">
            <v>LENDINGSAL</v>
          </cell>
          <cell r="O1034">
            <v>0</v>
          </cell>
          <cell r="Q1034" t="str">
            <v>INFORMATION SYSTEMSBUS</v>
          </cell>
          <cell r="S1034" t="str">
            <v>INFORMATION SYSTEMS</v>
          </cell>
          <cell r="T1034">
            <v>863710</v>
          </cell>
          <cell r="U1034">
            <v>213500</v>
          </cell>
          <cell r="V1034" t="str">
            <v>IT</v>
          </cell>
          <cell r="W1034" t="str">
            <v>INFORMATION SYSTEMSIT</v>
          </cell>
          <cell r="AB1034" t="str">
            <v>ERR</v>
          </cell>
          <cell r="AC1034" t="str">
            <v>ERR</v>
          </cell>
        </row>
        <row r="1035">
          <cell r="A1035" t="str">
            <v>INFORMATION SYSTEMS</v>
          </cell>
          <cell r="B1035">
            <v>847500</v>
          </cell>
          <cell r="C1035">
            <v>0</v>
          </cell>
          <cell r="D1035" t="str">
            <v>AST</v>
          </cell>
          <cell r="E1035" t="str">
            <v>INFORMATION SYSTEMSAST</v>
          </cell>
          <cell r="G1035" t="str">
            <v>LENDING</v>
          </cell>
          <cell r="H1035">
            <v>800191</v>
          </cell>
          <cell r="I1035">
            <v>-22236</v>
          </cell>
          <cell r="J1035" t="str">
            <v>SAL</v>
          </cell>
          <cell r="K1035" t="str">
            <v>LENDINGSAL</v>
          </cell>
          <cell r="O1035">
            <v>0</v>
          </cell>
          <cell r="Q1035" t="str">
            <v>INFORMATION SYSTEMSOTH</v>
          </cell>
          <cell r="S1035" t="str">
            <v>INFORMATION SYSTEMS</v>
          </cell>
          <cell r="T1035">
            <v>863900</v>
          </cell>
          <cell r="U1035">
            <v>14400</v>
          </cell>
          <cell r="V1035" t="str">
            <v>IT</v>
          </cell>
          <cell r="W1035" t="str">
            <v>INFORMATION SYSTEMSIT</v>
          </cell>
          <cell r="AB1035" t="str">
            <v>ERR</v>
          </cell>
          <cell r="AC1035" t="str">
            <v>ERR</v>
          </cell>
        </row>
        <row r="1036">
          <cell r="A1036" t="str">
            <v>INFORMATION SYSTEMS</v>
          </cell>
          <cell r="B1036">
            <v>848200</v>
          </cell>
          <cell r="C1036">
            <v>0</v>
          </cell>
          <cell r="D1036" t="str">
            <v>AST</v>
          </cell>
          <cell r="E1036" t="str">
            <v>INFORMATION SYSTEMSAST</v>
          </cell>
          <cell r="G1036" t="str">
            <v>LENDING</v>
          </cell>
          <cell r="H1036">
            <v>801215</v>
          </cell>
          <cell r="I1036">
            <v>15200</v>
          </cell>
          <cell r="J1036" t="str">
            <v>SAL</v>
          </cell>
          <cell r="K1036" t="str">
            <v>LENDINGSAL</v>
          </cell>
          <cell r="O1036">
            <v>0</v>
          </cell>
          <cell r="Q1036" t="str">
            <v>INFORMATION SYSTEMSOTH</v>
          </cell>
          <cell r="S1036" t="str">
            <v>INFORMATION SYSTEMS</v>
          </cell>
          <cell r="T1036">
            <v>866110</v>
          </cell>
          <cell r="U1036">
            <v>8995</v>
          </cell>
          <cell r="V1036" t="str">
            <v>COM</v>
          </cell>
          <cell r="W1036" t="str">
            <v>INFORMATION SYSTEMSCOM</v>
          </cell>
          <cell r="AB1036" t="str">
            <v>ERR</v>
          </cell>
          <cell r="AC1036" t="str">
            <v>ERR</v>
          </cell>
        </row>
        <row r="1037">
          <cell r="A1037" t="str">
            <v>INFORMATION SYSTEMS</v>
          </cell>
          <cell r="B1037">
            <v>848220</v>
          </cell>
          <cell r="C1037">
            <v>0</v>
          </cell>
          <cell r="D1037" t="str">
            <v>AST</v>
          </cell>
          <cell r="E1037" t="str">
            <v>INFORMATION SYSTEMSAST</v>
          </cell>
          <cell r="G1037" t="str">
            <v>LENDING</v>
          </cell>
          <cell r="H1037">
            <v>802200</v>
          </cell>
          <cell r="I1037">
            <v>2178</v>
          </cell>
          <cell r="J1037" t="str">
            <v>SON</v>
          </cell>
          <cell r="K1037" t="str">
            <v>LENDINGSON</v>
          </cell>
          <cell r="O1037">
            <v>0</v>
          </cell>
          <cell r="Q1037" t="str">
            <v>INFORMATION SYSTEMSOTH</v>
          </cell>
          <cell r="S1037" t="str">
            <v>INFORMATION SYSTEMS</v>
          </cell>
          <cell r="T1037">
            <v>866120</v>
          </cell>
          <cell r="U1037">
            <v>108015</v>
          </cell>
          <cell r="V1037" t="str">
            <v>COM</v>
          </cell>
          <cell r="W1037" t="str">
            <v>INFORMATION SYSTEMSCOM</v>
          </cell>
          <cell r="AB1037" t="str">
            <v>ERR</v>
          </cell>
          <cell r="AC1037" t="str">
            <v>ERR</v>
          </cell>
        </row>
        <row r="1038">
          <cell r="A1038" t="str">
            <v>INFORMATION SYSTEMS</v>
          </cell>
          <cell r="B1038">
            <v>848300</v>
          </cell>
          <cell r="C1038">
            <v>0</v>
          </cell>
          <cell r="D1038" t="str">
            <v>AST</v>
          </cell>
          <cell r="E1038" t="str">
            <v>INFORMATION SYSTEMSAST</v>
          </cell>
          <cell r="G1038" t="str">
            <v>LENDING</v>
          </cell>
          <cell r="H1038">
            <v>802300</v>
          </cell>
          <cell r="I1038">
            <v>4653</v>
          </cell>
          <cell r="J1038" t="str">
            <v>SON</v>
          </cell>
          <cell r="K1038" t="str">
            <v>LENDINGSON</v>
          </cell>
          <cell r="O1038">
            <v>0</v>
          </cell>
          <cell r="Q1038" t="str">
            <v>INFORMATION SYSTEMSOTH</v>
          </cell>
          <cell r="S1038" t="str">
            <v>INFORMATION SYSTEMS</v>
          </cell>
          <cell r="T1038">
            <v>866420</v>
          </cell>
          <cell r="U1038">
            <v>11229521</v>
          </cell>
          <cell r="V1038" t="str">
            <v>NMC</v>
          </cell>
          <cell r="W1038" t="str">
            <v>INFORMATION SYSTEMSNMC</v>
          </cell>
          <cell r="AB1038" t="str">
            <v>ERR</v>
          </cell>
          <cell r="AC1038" t="str">
            <v>ERR</v>
          </cell>
        </row>
        <row r="1039">
          <cell r="A1039" t="str">
            <v>INFORMATION SYSTEMS</v>
          </cell>
          <cell r="B1039">
            <v>849000</v>
          </cell>
          <cell r="C1039">
            <v>5244.88</v>
          </cell>
          <cell r="D1039" t="str">
            <v>AST</v>
          </cell>
          <cell r="E1039" t="str">
            <v>INFORMATION SYSTEMSAST</v>
          </cell>
          <cell r="G1039" t="str">
            <v>LENDING</v>
          </cell>
          <cell r="H1039">
            <v>805100</v>
          </cell>
          <cell r="I1039">
            <v>19880</v>
          </cell>
          <cell r="J1039" t="str">
            <v>TRN</v>
          </cell>
          <cell r="K1039" t="str">
            <v>LENDINGTRN</v>
          </cell>
          <cell r="O1039">
            <v>3375</v>
          </cell>
          <cell r="Q1039" t="str">
            <v>INFORMATION SYSTEMSOTH</v>
          </cell>
          <cell r="S1039" t="str">
            <v>INFORMATION SYSTEMS</v>
          </cell>
          <cell r="T1039">
            <v>866600</v>
          </cell>
          <cell r="U1039">
            <v>258320</v>
          </cell>
          <cell r="V1039" t="str">
            <v>ICH</v>
          </cell>
          <cell r="W1039" t="str">
            <v>INFORMATION SYSTEMSICH</v>
          </cell>
          <cell r="AB1039" t="str">
            <v>ERR</v>
          </cell>
          <cell r="AC1039" t="str">
            <v>ERR</v>
          </cell>
        </row>
        <row r="1040">
          <cell r="A1040" t="str">
            <v>INFORMATION SYSTEMS</v>
          </cell>
          <cell r="B1040">
            <v>851000</v>
          </cell>
          <cell r="C1040">
            <v>0</v>
          </cell>
          <cell r="D1040" t="str">
            <v>ADV</v>
          </cell>
          <cell r="E1040" t="str">
            <v>INFORMATION SYSTEMSADV</v>
          </cell>
          <cell r="G1040" t="str">
            <v>LENDING</v>
          </cell>
          <cell r="H1040">
            <v>805170</v>
          </cell>
          <cell r="I1040">
            <v>3332</v>
          </cell>
          <cell r="J1040" t="str">
            <v>TRN</v>
          </cell>
          <cell r="K1040" t="str">
            <v>LENDINGTRN</v>
          </cell>
          <cell r="O1040">
            <v>0</v>
          </cell>
          <cell r="Q1040" t="str">
            <v>INFORMATION SYSTEMSOTH</v>
          </cell>
          <cell r="S1040" t="str">
            <v>INFORMATION SYSTEMS</v>
          </cell>
          <cell r="T1040">
            <v>867060</v>
          </cell>
          <cell r="U1040">
            <v>88216</v>
          </cell>
          <cell r="V1040" t="str">
            <v>IT</v>
          </cell>
          <cell r="W1040" t="str">
            <v>INFORMATION SYSTEMSIT</v>
          </cell>
          <cell r="AB1040" t="str">
            <v>ERR</v>
          </cell>
          <cell r="AC1040" t="str">
            <v>ERR</v>
          </cell>
        </row>
        <row r="1041">
          <cell r="A1041" t="str">
            <v>INFORMATION SYSTEMS</v>
          </cell>
          <cell r="B1041">
            <v>851500</v>
          </cell>
          <cell r="C1041">
            <v>0</v>
          </cell>
          <cell r="D1041" t="str">
            <v>ADV</v>
          </cell>
          <cell r="E1041" t="str">
            <v>INFORMATION SYSTEMSADV</v>
          </cell>
          <cell r="G1041" t="str">
            <v>LENDING</v>
          </cell>
          <cell r="H1041">
            <v>831000</v>
          </cell>
          <cell r="I1041">
            <v>5092</v>
          </cell>
          <cell r="J1041" t="str">
            <v>ENT</v>
          </cell>
          <cell r="K1041" t="str">
            <v>LENDINGENT</v>
          </cell>
          <cell r="O1041">
            <v>150000</v>
          </cell>
          <cell r="Q1041" t="str">
            <v>INFORMATION SYSTEMSOTH</v>
          </cell>
          <cell r="S1041" t="str">
            <v>INFORMATION SYSTEMS</v>
          </cell>
          <cell r="T1041">
            <v>867870</v>
          </cell>
          <cell r="U1041">
            <v>174926</v>
          </cell>
          <cell r="V1041" t="str">
            <v>IT</v>
          </cell>
          <cell r="W1041" t="str">
            <v>INFORMATION SYSTEMSIT</v>
          </cell>
          <cell r="AB1041" t="str">
            <v>ERR</v>
          </cell>
          <cell r="AC1041" t="str">
            <v>ERR</v>
          </cell>
        </row>
        <row r="1042">
          <cell r="A1042" t="str">
            <v>INFORMATION SYSTEMS</v>
          </cell>
          <cell r="B1042">
            <v>852000</v>
          </cell>
          <cell r="C1042">
            <v>0</v>
          </cell>
          <cell r="D1042" t="str">
            <v>ADV</v>
          </cell>
          <cell r="E1042" t="str">
            <v>INFORMATION SYSTEMSADV</v>
          </cell>
          <cell r="G1042" t="str">
            <v>LENDING</v>
          </cell>
          <cell r="H1042">
            <v>831900</v>
          </cell>
          <cell r="I1042">
            <v>1164</v>
          </cell>
          <cell r="J1042" t="str">
            <v>ENT</v>
          </cell>
          <cell r="K1042" t="str">
            <v>LENDINGENT</v>
          </cell>
          <cell r="O1042">
            <v>18150</v>
          </cell>
          <cell r="Q1042" t="str">
            <v>INFORMATION SYSTEMSOTH</v>
          </cell>
          <cell r="S1042" t="str">
            <v>INFORMATION SYSTEMS</v>
          </cell>
          <cell r="T1042">
            <v>868060</v>
          </cell>
          <cell r="U1042">
            <v>120000</v>
          </cell>
          <cell r="V1042" t="str">
            <v>IT</v>
          </cell>
          <cell r="W1042" t="str">
            <v>INFORMATION SYSTEMSIT</v>
          </cell>
          <cell r="AB1042" t="str">
            <v>ERR</v>
          </cell>
          <cell r="AC1042" t="str">
            <v>ERR</v>
          </cell>
        </row>
        <row r="1043">
          <cell r="A1043" t="str">
            <v>INFORMATION SYSTEMS</v>
          </cell>
          <cell r="B1043">
            <v>852400</v>
          </cell>
          <cell r="C1043">
            <v>0</v>
          </cell>
          <cell r="D1043" t="str">
            <v>ADV</v>
          </cell>
          <cell r="E1043" t="str">
            <v>INFORMATION SYSTEMSADV</v>
          </cell>
          <cell r="G1043" t="str">
            <v>LENDING</v>
          </cell>
          <cell r="H1043">
            <v>833000</v>
          </cell>
          <cell r="I1043">
            <v>2500</v>
          </cell>
          <cell r="J1043" t="str">
            <v>TRA</v>
          </cell>
          <cell r="K1043" t="str">
            <v>LENDINGTRA</v>
          </cell>
          <cell r="O1043">
            <v>0</v>
          </cell>
          <cell r="Q1043" t="str">
            <v>INFORMATION SYSTEMSENT</v>
          </cell>
          <cell r="S1043" t="str">
            <v>INFORMATION SYSTEMS</v>
          </cell>
          <cell r="T1043">
            <v>868068</v>
          </cell>
          <cell r="U1043">
            <v>0</v>
          </cell>
          <cell r="V1043" t="str">
            <v>IT</v>
          </cell>
          <cell r="W1043" t="str">
            <v>INFORMATION SYSTEMSIT</v>
          </cell>
          <cell r="AB1043" t="str">
            <v>ERR</v>
          </cell>
          <cell r="AC1043" t="str">
            <v>ERR</v>
          </cell>
        </row>
        <row r="1044">
          <cell r="A1044" t="str">
            <v>INFORMATION SYSTEMS</v>
          </cell>
          <cell r="B1044">
            <v>852420</v>
          </cell>
          <cell r="C1044">
            <v>0</v>
          </cell>
          <cell r="D1044" t="str">
            <v>ADV</v>
          </cell>
          <cell r="E1044" t="str">
            <v>INFORMATION SYSTEMSADV</v>
          </cell>
          <cell r="G1044" t="str">
            <v>LENDING</v>
          </cell>
          <cell r="H1044">
            <v>833500</v>
          </cell>
          <cell r="I1044">
            <v>21144</v>
          </cell>
          <cell r="J1044" t="str">
            <v>TRA</v>
          </cell>
          <cell r="K1044" t="str">
            <v>LENDINGTRA</v>
          </cell>
          <cell r="O1044">
            <v>0</v>
          </cell>
          <cell r="Q1044" t="str">
            <v>INFORMATION SYSTEMSOTH</v>
          </cell>
          <cell r="S1044" t="str">
            <v>INFORMATION SYSTEMS</v>
          </cell>
          <cell r="T1044">
            <v>871000</v>
          </cell>
          <cell r="U1044">
            <v>126000</v>
          </cell>
          <cell r="V1044" t="str">
            <v>CON</v>
          </cell>
          <cell r="W1044" t="str">
            <v>INFORMATION SYSTEMSCON</v>
          </cell>
          <cell r="AB1044" t="str">
            <v>ERR</v>
          </cell>
          <cell r="AC1044" t="str">
            <v>ERR</v>
          </cell>
        </row>
        <row r="1045">
          <cell r="A1045" t="str">
            <v>INFORMATION SYSTEMS</v>
          </cell>
          <cell r="B1045">
            <v>852500</v>
          </cell>
          <cell r="C1045">
            <v>0</v>
          </cell>
          <cell r="D1045" t="str">
            <v>ADV</v>
          </cell>
          <cell r="E1045" t="str">
            <v>INFORMATION SYSTEMSADV</v>
          </cell>
          <cell r="G1045" t="str">
            <v>LENDING</v>
          </cell>
          <cell r="H1045">
            <v>841110</v>
          </cell>
          <cell r="I1045">
            <v>1668</v>
          </cell>
          <cell r="J1045" t="str">
            <v>RNT</v>
          </cell>
          <cell r="K1045" t="str">
            <v>LENDINGRNT</v>
          </cell>
          <cell r="O1045">
            <v>0</v>
          </cell>
          <cell r="Q1045" t="str">
            <v>INFORMATION SYSTEMSINS</v>
          </cell>
          <cell r="S1045" t="str">
            <v>INFORMATION SYSTEMS</v>
          </cell>
          <cell r="T1045">
            <v>871800</v>
          </cell>
          <cell r="U1045">
            <v>0</v>
          </cell>
          <cell r="V1045" t="str">
            <v>LEG</v>
          </cell>
          <cell r="W1045" t="str">
            <v>INFORMATION SYSTEMSLEG</v>
          </cell>
          <cell r="AB1045" t="str">
            <v>ERR</v>
          </cell>
          <cell r="AC1045" t="str">
            <v>ERR</v>
          </cell>
        </row>
        <row r="1046">
          <cell r="A1046" t="str">
            <v>INFORMATION SYSTEMS</v>
          </cell>
          <cell r="B1046">
            <v>853010</v>
          </cell>
          <cell r="C1046">
            <v>0</v>
          </cell>
          <cell r="D1046" t="str">
            <v>ADV</v>
          </cell>
          <cell r="E1046" t="str">
            <v>INFORMATION SYSTEMSADV</v>
          </cell>
          <cell r="G1046" t="str">
            <v>LENDING</v>
          </cell>
          <cell r="H1046">
            <v>841300</v>
          </cell>
          <cell r="I1046">
            <v>10436</v>
          </cell>
          <cell r="J1046" t="str">
            <v>AST</v>
          </cell>
          <cell r="K1046" t="str">
            <v>LENDINGAST</v>
          </cell>
          <cell r="O1046">
            <v>1640545</v>
          </cell>
          <cell r="Q1046" t="str">
            <v>INFORMATION SYSTEMSGST</v>
          </cell>
          <cell r="S1046" t="str">
            <v>INFORMATION SYSTEMS</v>
          </cell>
          <cell r="T1046">
            <v>871820</v>
          </cell>
          <cell r="U1046">
            <v>0</v>
          </cell>
          <cell r="V1046" t="str">
            <v>LEG</v>
          </cell>
          <cell r="W1046" t="str">
            <v>INFORMATION SYSTEMSLEG</v>
          </cell>
          <cell r="AB1046" t="str">
            <v>ERR</v>
          </cell>
          <cell r="AC1046" t="str">
            <v>ERR</v>
          </cell>
        </row>
        <row r="1047">
          <cell r="A1047" t="str">
            <v>INFORMATION SYSTEMS</v>
          </cell>
          <cell r="B1047">
            <v>854000</v>
          </cell>
          <cell r="C1047">
            <v>0</v>
          </cell>
          <cell r="D1047" t="str">
            <v>ADV</v>
          </cell>
          <cell r="E1047" t="str">
            <v>INFORMATION SYSTEMSADV</v>
          </cell>
          <cell r="G1047" t="str">
            <v>LENDING</v>
          </cell>
          <cell r="H1047">
            <v>843410</v>
          </cell>
          <cell r="I1047">
            <v>11504</v>
          </cell>
          <cell r="J1047" t="str">
            <v>RNN</v>
          </cell>
          <cell r="K1047" t="str">
            <v>LENDINGRNN</v>
          </cell>
          <cell r="O1047">
            <v>0</v>
          </cell>
          <cell r="Q1047" t="str">
            <v>INFORMATION SYSTEMSGST</v>
          </cell>
          <cell r="S1047" t="str">
            <v>INFORMATION SYSTEMS</v>
          </cell>
          <cell r="T1047">
            <v>871840</v>
          </cell>
          <cell r="U1047">
            <v>0</v>
          </cell>
          <cell r="V1047" t="str">
            <v>LEG</v>
          </cell>
          <cell r="W1047" t="str">
            <v>INFORMATION SYSTEMSLEG</v>
          </cell>
          <cell r="AB1047" t="str">
            <v>ERR</v>
          </cell>
          <cell r="AC1047" t="str">
            <v>ERR</v>
          </cell>
        </row>
        <row r="1048">
          <cell r="A1048" t="str">
            <v>INFORMATION SYSTEMS</v>
          </cell>
          <cell r="B1048">
            <v>855005</v>
          </cell>
          <cell r="C1048">
            <v>0</v>
          </cell>
          <cell r="D1048" t="str">
            <v>ADV</v>
          </cell>
          <cell r="E1048" t="str">
            <v>INFORMATION SYSTEMSADV</v>
          </cell>
          <cell r="G1048" t="str">
            <v>LENDING</v>
          </cell>
          <cell r="H1048">
            <v>849000</v>
          </cell>
          <cell r="I1048">
            <v>110000</v>
          </cell>
          <cell r="J1048" t="str">
            <v>AST</v>
          </cell>
          <cell r="K1048" t="str">
            <v>LENDINGAST</v>
          </cell>
          <cell r="O1048">
            <v>21000</v>
          </cell>
          <cell r="Q1048" t="str">
            <v>INFORMATION SYSTEMSRNT</v>
          </cell>
          <cell r="S1048" t="str">
            <v>INFORMATION SYSTEMS</v>
          </cell>
          <cell r="T1048">
            <v>871900</v>
          </cell>
          <cell r="U1048">
            <v>0</v>
          </cell>
          <cell r="V1048" t="str">
            <v>AUD</v>
          </cell>
          <cell r="W1048" t="str">
            <v>INFORMATION SYSTEMSAUD</v>
          </cell>
          <cell r="AB1048" t="str">
            <v>ERR</v>
          </cell>
          <cell r="AC1048" t="str">
            <v>ERR</v>
          </cell>
        </row>
        <row r="1049">
          <cell r="A1049" t="str">
            <v>INFORMATION SYSTEMS</v>
          </cell>
          <cell r="B1049">
            <v>862060</v>
          </cell>
          <cell r="C1049">
            <v>114431.55</v>
          </cell>
          <cell r="D1049" t="str">
            <v>IT</v>
          </cell>
          <cell r="E1049" t="str">
            <v>INFORMATION SYSTEMSIT</v>
          </cell>
          <cell r="G1049" t="str">
            <v>LENDING</v>
          </cell>
          <cell r="H1049">
            <v>851100</v>
          </cell>
          <cell r="I1049">
            <v>1668</v>
          </cell>
          <cell r="J1049" t="str">
            <v>ADV</v>
          </cell>
          <cell r="K1049" t="str">
            <v>LENDINGADV</v>
          </cell>
          <cell r="O1049">
            <v>19150</v>
          </cell>
          <cell r="Q1049" t="str">
            <v>INFORMATION SYSTEMSPRI</v>
          </cell>
          <cell r="S1049" t="str">
            <v>INFORMATION SYSTEMS</v>
          </cell>
          <cell r="T1049">
            <v>871920</v>
          </cell>
          <cell r="U1049">
            <v>0</v>
          </cell>
          <cell r="V1049" t="str">
            <v>AUD</v>
          </cell>
          <cell r="W1049" t="str">
            <v>INFORMATION SYSTEMSAUD</v>
          </cell>
          <cell r="AB1049" t="str">
            <v>ERR</v>
          </cell>
          <cell r="AC1049" t="str">
            <v>ERR</v>
          </cell>
        </row>
        <row r="1050">
          <cell r="A1050" t="str">
            <v>INFORMATION SYSTEMS</v>
          </cell>
          <cell r="B1050">
            <v>862070</v>
          </cell>
          <cell r="C1050">
            <v>35974.839999999997</v>
          </cell>
          <cell r="D1050" t="str">
            <v>IT</v>
          </cell>
          <cell r="E1050" t="str">
            <v>INFORMATION SYSTEMSIT</v>
          </cell>
          <cell r="G1050" t="str">
            <v>LENDING</v>
          </cell>
          <cell r="H1050">
            <v>866120</v>
          </cell>
          <cell r="I1050">
            <v>36636</v>
          </cell>
          <cell r="J1050" t="str">
            <v>COM</v>
          </cell>
          <cell r="K1050" t="str">
            <v>LENDINGCOM</v>
          </cell>
          <cell r="O1050">
            <v>18000</v>
          </cell>
          <cell r="Q1050" t="str">
            <v>INFORMATION SYSTEMSPRI</v>
          </cell>
          <cell r="S1050" t="str">
            <v>INFORMATION SYSTEMS</v>
          </cell>
          <cell r="T1050">
            <v>872785</v>
          </cell>
          <cell r="U1050">
            <v>0</v>
          </cell>
          <cell r="V1050" t="str">
            <v>BUS</v>
          </cell>
          <cell r="W1050" t="str">
            <v>INFORMATION SYSTEMSBUS</v>
          </cell>
          <cell r="AB1050" t="str">
            <v>ERR</v>
          </cell>
          <cell r="AC1050" t="str">
            <v>ERR</v>
          </cell>
        </row>
        <row r="1051">
          <cell r="A1051" t="str">
            <v>INFORMATION SYSTEMS</v>
          </cell>
          <cell r="B1051">
            <v>863450</v>
          </cell>
          <cell r="C1051">
            <v>81486.83</v>
          </cell>
          <cell r="D1051" t="str">
            <v>IT</v>
          </cell>
          <cell r="E1051" t="str">
            <v>INFORMATION SYSTEMSIT</v>
          </cell>
          <cell r="G1051" t="str">
            <v>LENDING</v>
          </cell>
          <cell r="H1051">
            <v>867060</v>
          </cell>
          <cell r="I1051">
            <v>15824</v>
          </cell>
          <cell r="J1051" t="str">
            <v>IT</v>
          </cell>
          <cell r="K1051" t="str">
            <v>LENDINGIT</v>
          </cell>
          <cell r="O1051">
            <v>70824</v>
          </cell>
          <cell r="Q1051" t="str">
            <v>INFORMATION SYSTEMSPRI</v>
          </cell>
          <cell r="S1051" t="str">
            <v>INFORMATION SYSTEMS</v>
          </cell>
          <cell r="T1051">
            <v>873105</v>
          </cell>
          <cell r="U1051">
            <v>0</v>
          </cell>
          <cell r="V1051" t="str">
            <v>OTH</v>
          </cell>
          <cell r="W1051" t="str">
            <v>INFORMATION SYSTEMSOTH</v>
          </cell>
          <cell r="AB1051" t="str">
            <v>ERR</v>
          </cell>
          <cell r="AC1051" t="str">
            <v>ERR</v>
          </cell>
        </row>
        <row r="1052">
          <cell r="A1052" t="str">
            <v>INFORMATION SYSTEMS</v>
          </cell>
          <cell r="B1052">
            <v>863500</v>
          </cell>
          <cell r="C1052">
            <v>0</v>
          </cell>
          <cell r="D1052" t="str">
            <v>IT</v>
          </cell>
          <cell r="E1052" t="str">
            <v>INFORMATION SYSTEMSIT</v>
          </cell>
          <cell r="G1052" t="str">
            <v>LENDING</v>
          </cell>
          <cell r="H1052">
            <v>871000</v>
          </cell>
          <cell r="I1052">
            <v>70280</v>
          </cell>
          <cell r="J1052" t="str">
            <v>CON</v>
          </cell>
          <cell r="K1052" t="str">
            <v>LENDINGCON</v>
          </cell>
          <cell r="O1052">
            <v>3280</v>
          </cell>
          <cell r="Q1052" t="str">
            <v>INFORMATION SYSTEMSOTH</v>
          </cell>
          <cell r="S1052" t="str">
            <v>INFORMATION SYSTEMS</v>
          </cell>
          <cell r="T1052">
            <v>873110</v>
          </cell>
          <cell r="U1052">
            <v>0</v>
          </cell>
          <cell r="V1052" t="str">
            <v>OTH</v>
          </cell>
          <cell r="W1052" t="str">
            <v>INFORMATION SYSTEMSOTH</v>
          </cell>
          <cell r="AB1052" t="str">
            <v>ERR</v>
          </cell>
          <cell r="AC1052" t="str">
            <v>ERR</v>
          </cell>
        </row>
        <row r="1053">
          <cell r="A1053" t="str">
            <v>INFORMATION SYSTEMS</v>
          </cell>
          <cell r="B1053">
            <v>863600</v>
          </cell>
          <cell r="C1053">
            <v>165</v>
          </cell>
          <cell r="D1053" t="str">
            <v>IT</v>
          </cell>
          <cell r="E1053" t="str">
            <v>INFORMATION SYSTEMSIT</v>
          </cell>
          <cell r="G1053" t="str">
            <v>LENDING</v>
          </cell>
          <cell r="H1053">
            <v>871800</v>
          </cell>
          <cell r="I1053">
            <v>11000</v>
          </cell>
          <cell r="J1053" t="str">
            <v>LEG</v>
          </cell>
          <cell r="K1053" t="str">
            <v>LENDINGLEG</v>
          </cell>
          <cell r="O1053">
            <v>0</v>
          </cell>
          <cell r="Q1053" t="str">
            <v>INFORMATION SYSTEMSOTH</v>
          </cell>
          <cell r="S1053" t="str">
            <v>INFORMATION SYSTEMS</v>
          </cell>
          <cell r="T1053">
            <v>873204</v>
          </cell>
          <cell r="U1053">
            <v>0</v>
          </cell>
          <cell r="V1053" t="str">
            <v>OTH</v>
          </cell>
          <cell r="W1053" t="str">
            <v>INFORMATION SYSTEMSOTH</v>
          </cell>
          <cell r="AB1053" t="str">
            <v>ERR</v>
          </cell>
          <cell r="AC1053" t="str">
            <v>ERR</v>
          </cell>
        </row>
        <row r="1054">
          <cell r="A1054" t="str">
            <v>INFORMATION SYSTEMS</v>
          </cell>
          <cell r="B1054">
            <v>863660</v>
          </cell>
          <cell r="C1054">
            <v>5158.3</v>
          </cell>
          <cell r="D1054" t="str">
            <v>IT</v>
          </cell>
          <cell r="E1054" t="str">
            <v>INFORMATION SYSTEMSIT</v>
          </cell>
          <cell r="G1054" t="str">
            <v>LENDING</v>
          </cell>
          <cell r="H1054">
            <v>871820</v>
          </cell>
          <cell r="I1054">
            <v>20000</v>
          </cell>
          <cell r="J1054" t="str">
            <v>LEG</v>
          </cell>
          <cell r="K1054" t="str">
            <v>LENDINGLEG</v>
          </cell>
          <cell r="O1054">
            <v>400</v>
          </cell>
          <cell r="Q1054" t="str">
            <v>INFORMATION SYSTEMSOTH</v>
          </cell>
          <cell r="S1054" t="str">
            <v>INFORMATION SYSTEMS</v>
          </cell>
          <cell r="T1054">
            <v>873310</v>
          </cell>
          <cell r="U1054">
            <v>0</v>
          </cell>
          <cell r="V1054" t="str">
            <v>OTH</v>
          </cell>
          <cell r="W1054" t="str">
            <v>INFORMATION SYSTEMSOTH</v>
          </cell>
          <cell r="AB1054" t="str">
            <v>ERR</v>
          </cell>
          <cell r="AC1054" t="str">
            <v>ERR</v>
          </cell>
        </row>
        <row r="1055">
          <cell r="A1055" t="str">
            <v>INFORMATION SYSTEMS</v>
          </cell>
          <cell r="B1055">
            <v>863700</v>
          </cell>
          <cell r="C1055">
            <v>566.05999999999995</v>
          </cell>
          <cell r="D1055" t="str">
            <v>IT</v>
          </cell>
          <cell r="E1055" t="str">
            <v>INFORMATION SYSTEMSIT</v>
          </cell>
          <cell r="G1055" t="str">
            <v>LENDING</v>
          </cell>
          <cell r="H1055">
            <v>871900</v>
          </cell>
          <cell r="I1055">
            <v>5000</v>
          </cell>
          <cell r="J1055" t="str">
            <v>AUD</v>
          </cell>
          <cell r="K1055" t="str">
            <v>LENDINGAUD</v>
          </cell>
          <cell r="O1055">
            <v>0</v>
          </cell>
          <cell r="Q1055" t="str">
            <v>INFORMATION SYSTEMSOTH</v>
          </cell>
          <cell r="S1055" t="str">
            <v>INFORMATION SYSTEMS</v>
          </cell>
          <cell r="T1055">
            <v>873320</v>
          </cell>
          <cell r="U1055">
            <v>3375</v>
          </cell>
          <cell r="V1055" t="str">
            <v>OTH</v>
          </cell>
          <cell r="W1055" t="str">
            <v>INFORMATION SYSTEMSOTH</v>
          </cell>
          <cell r="AB1055" t="str">
            <v>ERR</v>
          </cell>
          <cell r="AC1055" t="str">
            <v>ERR</v>
          </cell>
        </row>
        <row r="1056">
          <cell r="A1056" t="str">
            <v>INFORMATION SYSTEMS</v>
          </cell>
          <cell r="B1056">
            <v>863710</v>
          </cell>
          <cell r="C1056">
            <v>6613.18</v>
          </cell>
          <cell r="D1056" t="str">
            <v>IT</v>
          </cell>
          <cell r="E1056" t="str">
            <v>INFORMATION SYSTEMSIT</v>
          </cell>
          <cell r="G1056" t="str">
            <v>LENDING</v>
          </cell>
          <cell r="H1056">
            <v>871920</v>
          </cell>
          <cell r="I1056">
            <v>6668</v>
          </cell>
          <cell r="J1056" t="str">
            <v>AUD</v>
          </cell>
          <cell r="K1056" t="str">
            <v>LENDINGAUD</v>
          </cell>
          <cell r="O1056">
            <v>0</v>
          </cell>
          <cell r="Q1056" t="str">
            <v>INFORMATION SYSTEMSOTH</v>
          </cell>
          <cell r="S1056" t="str">
            <v>INFORMATION SYSTEMS</v>
          </cell>
          <cell r="T1056">
            <v>873380</v>
          </cell>
          <cell r="U1056">
            <v>0</v>
          </cell>
          <cell r="V1056" t="str">
            <v>OTH</v>
          </cell>
          <cell r="W1056" t="str">
            <v>INFORMATION SYSTEMSOTH</v>
          </cell>
          <cell r="AB1056" t="str">
            <v>ERR</v>
          </cell>
          <cell r="AC1056" t="str">
            <v>ERR</v>
          </cell>
        </row>
        <row r="1057">
          <cell r="A1057" t="str">
            <v>INFORMATION SYSTEMS</v>
          </cell>
          <cell r="B1057">
            <v>863900</v>
          </cell>
          <cell r="C1057">
            <v>104</v>
          </cell>
          <cell r="D1057" t="str">
            <v>IT</v>
          </cell>
          <cell r="E1057" t="str">
            <v>INFORMATION SYSTEMSIT</v>
          </cell>
          <cell r="G1057" t="str">
            <v>LENDING</v>
          </cell>
          <cell r="H1057">
            <v>872200</v>
          </cell>
          <cell r="I1057">
            <v>461000</v>
          </cell>
          <cell r="J1057" t="str">
            <v>BUS</v>
          </cell>
          <cell r="K1057" t="str">
            <v>LENDINGBUS</v>
          </cell>
          <cell r="O1057">
            <v>0</v>
          </cell>
          <cell r="Q1057" t="str">
            <v>INFORMATION SYSTEMSOTH</v>
          </cell>
          <cell r="S1057" t="str">
            <v>INFORMATION SYSTEMS</v>
          </cell>
          <cell r="T1057">
            <v>873500</v>
          </cell>
          <cell r="U1057">
            <v>150000</v>
          </cell>
          <cell r="V1057" t="str">
            <v>OTH</v>
          </cell>
          <cell r="W1057" t="str">
            <v>INFORMATION SYSTEMSOTH</v>
          </cell>
          <cell r="AB1057" t="str">
            <v>ERR</v>
          </cell>
          <cell r="AC1057" t="str">
            <v>ERR</v>
          </cell>
        </row>
        <row r="1058">
          <cell r="A1058" t="str">
            <v>INFORMATION SYSTEMS</v>
          </cell>
          <cell r="B1058">
            <v>866110</v>
          </cell>
          <cell r="C1058">
            <v>1553.65</v>
          </cell>
          <cell r="D1058" t="str">
            <v>COM</v>
          </cell>
          <cell r="E1058" t="str">
            <v>INFORMATION SYSTEMSCOM</v>
          </cell>
          <cell r="G1058" t="str">
            <v>LENDING</v>
          </cell>
          <cell r="H1058">
            <v>873105</v>
          </cell>
          <cell r="I1058">
            <v>19216</v>
          </cell>
          <cell r="J1058" t="str">
            <v>OTH</v>
          </cell>
          <cell r="K1058" t="str">
            <v>LENDINGOTH</v>
          </cell>
          <cell r="O1058">
            <v>0</v>
          </cell>
          <cell r="Q1058" t="str">
            <v>INFORMATION SYSTEMSICH</v>
          </cell>
          <cell r="S1058" t="str">
            <v>INFORMATION SYSTEMS</v>
          </cell>
          <cell r="T1058">
            <v>873550</v>
          </cell>
          <cell r="U1058">
            <v>18150</v>
          </cell>
          <cell r="V1058" t="str">
            <v>OTH</v>
          </cell>
          <cell r="W1058" t="str">
            <v>INFORMATION SYSTEMSOTH</v>
          </cell>
          <cell r="AB1058" t="str">
            <v>ERR</v>
          </cell>
          <cell r="AC1058" t="str">
            <v>ERR</v>
          </cell>
        </row>
        <row r="1059">
          <cell r="A1059" t="str">
            <v>INFORMATION SYSTEMS</v>
          </cell>
          <cell r="B1059">
            <v>866115</v>
          </cell>
          <cell r="C1059">
            <v>4193.17</v>
          </cell>
          <cell r="D1059" t="str">
            <v>COM</v>
          </cell>
          <cell r="E1059" t="str">
            <v>INFORMATION SYSTEMSCOM</v>
          </cell>
          <cell r="G1059" t="str">
            <v>LENDING</v>
          </cell>
          <cell r="H1059">
            <v>873320</v>
          </cell>
          <cell r="I1059">
            <v>1000</v>
          </cell>
          <cell r="J1059" t="str">
            <v>OTH</v>
          </cell>
          <cell r="K1059" t="str">
            <v>LENDINGOTH</v>
          </cell>
          <cell r="O1059">
            <v>0</v>
          </cell>
          <cell r="Q1059" t="str">
            <v>INFORMATION SYSTEMSBUS</v>
          </cell>
          <cell r="S1059" t="str">
            <v>INFORMATION SYSTEMS</v>
          </cell>
          <cell r="T1059">
            <v>873600</v>
          </cell>
          <cell r="U1059">
            <v>0</v>
          </cell>
          <cell r="V1059" t="str">
            <v>ENT</v>
          </cell>
          <cell r="W1059" t="str">
            <v>INFORMATION SYSTEMSENT</v>
          </cell>
          <cell r="AB1059" t="str">
            <v>ERR</v>
          </cell>
          <cell r="AC1059" t="str">
            <v>ERR</v>
          </cell>
        </row>
        <row r="1060">
          <cell r="A1060" t="str">
            <v>INFORMATION SYSTEMS</v>
          </cell>
          <cell r="B1060">
            <v>866120</v>
          </cell>
          <cell r="C1060">
            <v>34178.589999999997</v>
          </cell>
          <cell r="D1060" t="str">
            <v>COM</v>
          </cell>
          <cell r="E1060" t="str">
            <v>INFORMATION SYSTEMSCOM</v>
          </cell>
          <cell r="G1060" t="str">
            <v>LENDING</v>
          </cell>
          <cell r="H1060">
            <v>873550</v>
          </cell>
          <cell r="I1060">
            <v>29860</v>
          </cell>
          <cell r="J1060" t="str">
            <v>OTH</v>
          </cell>
          <cell r="K1060" t="str">
            <v>LENDINGOTH</v>
          </cell>
          <cell r="O1060">
            <v>0</v>
          </cell>
          <cell r="Q1060" t="str">
            <v>INFORMATION SYSTEMSBUS</v>
          </cell>
          <cell r="S1060" t="str">
            <v>INFORMATION SYSTEMS</v>
          </cell>
          <cell r="T1060">
            <v>873730</v>
          </cell>
          <cell r="U1060">
            <v>0</v>
          </cell>
          <cell r="V1060" t="str">
            <v>OTH</v>
          </cell>
          <cell r="W1060" t="str">
            <v>INFORMATION SYSTEMSOTH</v>
          </cell>
          <cell r="AB1060" t="str">
            <v>ERR</v>
          </cell>
          <cell r="AC1060" t="str">
            <v>ERR</v>
          </cell>
        </row>
        <row r="1061">
          <cell r="A1061" t="str">
            <v>INFORMATION SYSTEMS</v>
          </cell>
          <cell r="B1061">
            <v>866420</v>
          </cell>
          <cell r="C1061">
            <v>2767766.26</v>
          </cell>
          <cell r="D1061" t="str">
            <v>NMC</v>
          </cell>
          <cell r="E1061" t="str">
            <v>INFORMATION SYSTEMSNMC</v>
          </cell>
          <cell r="G1061" t="str">
            <v>LENDING</v>
          </cell>
          <cell r="H1061">
            <v>874100</v>
          </cell>
          <cell r="I1061">
            <v>43888</v>
          </cell>
          <cell r="J1061" t="str">
            <v>GST</v>
          </cell>
          <cell r="K1061" t="str">
            <v>LENDINGGST</v>
          </cell>
          <cell r="O1061">
            <v>0</v>
          </cell>
          <cell r="Q1061" t="str">
            <v>INFORMATION SYSTEMSBUS</v>
          </cell>
          <cell r="S1061" t="str">
            <v>INFORMATION SYSTEMS</v>
          </cell>
          <cell r="T1061">
            <v>874000</v>
          </cell>
          <cell r="U1061">
            <v>0</v>
          </cell>
          <cell r="V1061" t="str">
            <v>INS</v>
          </cell>
          <cell r="W1061" t="str">
            <v>INFORMATION SYSTEMSINS</v>
          </cell>
          <cell r="AB1061" t="str">
            <v>ERR</v>
          </cell>
          <cell r="AC1061" t="str">
            <v>ERR</v>
          </cell>
        </row>
        <row r="1062">
          <cell r="A1062" t="str">
            <v>INFORMATION SYSTEMS</v>
          </cell>
          <cell r="B1062">
            <v>866600</v>
          </cell>
          <cell r="C1062">
            <v>43040</v>
          </cell>
          <cell r="D1062" t="str">
            <v>ICH</v>
          </cell>
          <cell r="E1062" t="str">
            <v>INFORMATION SYSTEMSICH</v>
          </cell>
          <cell r="G1062" t="str">
            <v>LENDING</v>
          </cell>
          <cell r="H1062">
            <v>875000</v>
          </cell>
          <cell r="I1062">
            <v>30860</v>
          </cell>
          <cell r="J1062" t="str">
            <v>RNT</v>
          </cell>
          <cell r="K1062" t="str">
            <v>LENDINGRNT</v>
          </cell>
          <cell r="O1062">
            <v>0</v>
          </cell>
          <cell r="Q1062" t="str">
            <v>INFORMATION SYSTEMSBUS</v>
          </cell>
          <cell r="S1062" t="str">
            <v>INFORMATION SYSTEMS</v>
          </cell>
          <cell r="T1062">
            <v>874100</v>
          </cell>
          <cell r="U1062">
            <v>1640545</v>
          </cell>
          <cell r="V1062" t="str">
            <v>GST</v>
          </cell>
          <cell r="W1062" t="str">
            <v>INFORMATION SYSTEMSGST</v>
          </cell>
          <cell r="AB1062" t="str">
            <v>ERR</v>
          </cell>
          <cell r="AC1062" t="str">
            <v>ERR</v>
          </cell>
        </row>
        <row r="1063">
          <cell r="A1063" t="str">
            <v>INFORMATION SYSTEMS</v>
          </cell>
          <cell r="B1063">
            <v>867060</v>
          </cell>
          <cell r="C1063">
            <v>23937.02</v>
          </cell>
          <cell r="D1063" t="str">
            <v>IT</v>
          </cell>
          <cell r="E1063" t="str">
            <v>INFORMATION SYSTEMSIT</v>
          </cell>
          <cell r="G1063" t="str">
            <v>LENDING</v>
          </cell>
          <cell r="H1063">
            <v>876000</v>
          </cell>
          <cell r="I1063">
            <v>3332</v>
          </cell>
          <cell r="J1063" t="str">
            <v>PRI</v>
          </cell>
          <cell r="K1063" t="str">
            <v>LENDINGPRI</v>
          </cell>
          <cell r="O1063">
            <v>0</v>
          </cell>
          <cell r="Q1063" t="str">
            <v>INFORMATION SYSTEMSBUS</v>
          </cell>
          <cell r="S1063" t="str">
            <v>INFORMATION SYSTEMS</v>
          </cell>
          <cell r="T1063">
            <v>874130</v>
          </cell>
          <cell r="U1063">
            <v>0</v>
          </cell>
          <cell r="V1063" t="str">
            <v>GST</v>
          </cell>
          <cell r="W1063" t="str">
            <v>INFORMATION SYSTEMSGST</v>
          </cell>
          <cell r="AB1063" t="str">
            <v>ERR</v>
          </cell>
          <cell r="AC1063" t="str">
            <v>ERR</v>
          </cell>
        </row>
        <row r="1064">
          <cell r="A1064" t="str">
            <v>INFORMATION SYSTEMS</v>
          </cell>
          <cell r="B1064">
            <v>867870</v>
          </cell>
          <cell r="C1064">
            <v>6637.52</v>
          </cell>
          <cell r="D1064" t="str">
            <v>IT</v>
          </cell>
          <cell r="E1064" t="str">
            <v>INFORMATION SYSTEMSIT</v>
          </cell>
          <cell r="G1064" t="str">
            <v>LENDING</v>
          </cell>
          <cell r="H1064">
            <v>876500</v>
          </cell>
          <cell r="I1064">
            <v>23960</v>
          </cell>
          <cell r="J1064" t="str">
            <v>PRI</v>
          </cell>
          <cell r="K1064" t="str">
            <v>LENDINGPRI</v>
          </cell>
          <cell r="O1064">
            <v>95356</v>
          </cell>
          <cell r="Q1064" t="str">
            <v>INFORMATION SYSTEMSRNN</v>
          </cell>
          <cell r="S1064" t="str">
            <v>INFORMATION SYSTEMS</v>
          </cell>
          <cell r="T1064">
            <v>875000</v>
          </cell>
          <cell r="U1064">
            <v>21000</v>
          </cell>
          <cell r="V1064" t="str">
            <v>RNT</v>
          </cell>
          <cell r="W1064" t="str">
            <v>INFORMATION SYSTEMSRNT</v>
          </cell>
          <cell r="AB1064" t="str">
            <v>ERR</v>
          </cell>
          <cell r="AC1064" t="str">
            <v>ERR</v>
          </cell>
        </row>
        <row r="1065">
          <cell r="A1065" t="str">
            <v>INFORMATION SYSTEMS</v>
          </cell>
          <cell r="B1065">
            <v>868060</v>
          </cell>
          <cell r="C1065">
            <v>41211.870000000003</v>
          </cell>
          <cell r="D1065" t="str">
            <v>IT</v>
          </cell>
          <cell r="E1065" t="str">
            <v>INFORMATION SYSTEMSIT</v>
          </cell>
          <cell r="G1065" t="str">
            <v>LENDING</v>
          </cell>
          <cell r="H1065">
            <v>877200</v>
          </cell>
          <cell r="I1065">
            <v>27144</v>
          </cell>
          <cell r="J1065" t="str">
            <v>OTH</v>
          </cell>
          <cell r="K1065" t="str">
            <v>LENDINGOTH</v>
          </cell>
          <cell r="O1065">
            <v>0</v>
          </cell>
          <cell r="Q1065" t="str">
            <v>INFORMATION SYSTEMSICH</v>
          </cell>
          <cell r="S1065" t="str">
            <v>INFORMATION SYSTEMS</v>
          </cell>
          <cell r="T1065">
            <v>876000</v>
          </cell>
          <cell r="U1065">
            <v>19150</v>
          </cell>
          <cell r="V1065" t="str">
            <v>PRI</v>
          </cell>
          <cell r="W1065" t="str">
            <v>INFORMATION SYSTEMSPRI</v>
          </cell>
          <cell r="AB1065" t="str">
            <v>ERR</v>
          </cell>
          <cell r="AC1065" t="str">
            <v>ERR</v>
          </cell>
        </row>
        <row r="1066">
          <cell r="A1066" t="str">
            <v>INFORMATION SYSTEMS</v>
          </cell>
          <cell r="B1066">
            <v>868070</v>
          </cell>
          <cell r="C1066">
            <v>8236.43</v>
          </cell>
          <cell r="D1066" t="str">
            <v>IT</v>
          </cell>
          <cell r="E1066" t="str">
            <v>INFORMATION SYSTEMSIT</v>
          </cell>
          <cell r="G1066" t="str">
            <v>LENDING</v>
          </cell>
          <cell r="H1066">
            <v>890110</v>
          </cell>
          <cell r="I1066">
            <v>49392</v>
          </cell>
          <cell r="J1066" t="str">
            <v>BUS</v>
          </cell>
          <cell r="K1066" t="str">
            <v>LENDINGBUS</v>
          </cell>
          <cell r="O1066">
            <v>150</v>
          </cell>
          <cell r="Q1066" t="str">
            <v>INFORMATION SYSTEMSICH</v>
          </cell>
          <cell r="S1066" t="str">
            <v>INFORMATION SYSTEMS</v>
          </cell>
          <cell r="T1066">
            <v>876080</v>
          </cell>
          <cell r="U1066">
            <v>18000</v>
          </cell>
          <cell r="V1066" t="str">
            <v>PRI</v>
          </cell>
          <cell r="W1066" t="str">
            <v>INFORMATION SYSTEMSPRI</v>
          </cell>
          <cell r="AB1066" t="str">
            <v>ERR</v>
          </cell>
          <cell r="AC1066" t="str">
            <v>ERR</v>
          </cell>
        </row>
        <row r="1067">
          <cell r="A1067" t="str">
            <v>INFORMATION SYSTEMS</v>
          </cell>
          <cell r="B1067">
            <v>871000</v>
          </cell>
          <cell r="C1067">
            <v>-38070</v>
          </cell>
          <cell r="D1067" t="str">
            <v>CON</v>
          </cell>
          <cell r="E1067" t="str">
            <v>INFORMATION SYSTEMSCON</v>
          </cell>
          <cell r="G1067" t="str">
            <v>LENDING</v>
          </cell>
          <cell r="H1067">
            <v>890170</v>
          </cell>
          <cell r="I1067">
            <v>817000</v>
          </cell>
          <cell r="J1067" t="str">
            <v>BUS</v>
          </cell>
          <cell r="K1067" t="str">
            <v>LENDINGBUS</v>
          </cell>
          <cell r="O1067">
            <v>0</v>
          </cell>
          <cell r="Q1067" t="str">
            <v>INFORMATION SYSTEMSICH</v>
          </cell>
          <cell r="S1067" t="str">
            <v>INFORMATION SYSTEMS</v>
          </cell>
          <cell r="T1067">
            <v>876500</v>
          </cell>
          <cell r="U1067">
            <v>70824</v>
          </cell>
          <cell r="V1067" t="str">
            <v>PRI</v>
          </cell>
          <cell r="W1067" t="str">
            <v>INFORMATION SYSTEMSPRI</v>
          </cell>
          <cell r="AB1067" t="str">
            <v>ERR</v>
          </cell>
          <cell r="AC1067" t="str">
            <v>ERR</v>
          </cell>
        </row>
        <row r="1068">
          <cell r="A1068" t="str">
            <v>INFORMATION SYSTEMS</v>
          </cell>
          <cell r="B1068">
            <v>871800</v>
          </cell>
          <cell r="C1068">
            <v>0</v>
          </cell>
          <cell r="D1068" t="str">
            <v>LEG</v>
          </cell>
          <cell r="E1068" t="str">
            <v>INFORMATION SYSTEMSLEG</v>
          </cell>
          <cell r="G1068" t="str">
            <v>LENDING</v>
          </cell>
          <cell r="H1068">
            <v>893100</v>
          </cell>
          <cell r="I1068">
            <v>43776</v>
          </cell>
          <cell r="J1068" t="str">
            <v>RNN</v>
          </cell>
          <cell r="K1068" t="str">
            <v>LENDINGRNN</v>
          </cell>
          <cell r="O1068">
            <v>2599</v>
          </cell>
          <cell r="Q1068" t="str">
            <v>INFORMATION SYSTEMSNMC</v>
          </cell>
          <cell r="S1068" t="str">
            <v>INFORMATION SYSTEMS</v>
          </cell>
          <cell r="T1068">
            <v>877010</v>
          </cell>
          <cell r="U1068">
            <v>3280</v>
          </cell>
          <cell r="V1068" t="str">
            <v>OTH</v>
          </cell>
          <cell r="W1068" t="str">
            <v>INFORMATION SYSTEMSOTH</v>
          </cell>
          <cell r="AB1068" t="str">
            <v>ERR</v>
          </cell>
          <cell r="AC1068" t="str">
            <v>ERR</v>
          </cell>
        </row>
        <row r="1069">
          <cell r="A1069" t="str">
            <v>INFORMATION SYSTEMS</v>
          </cell>
          <cell r="B1069">
            <v>871820</v>
          </cell>
          <cell r="C1069">
            <v>0</v>
          </cell>
          <cell r="D1069" t="str">
            <v>LEG</v>
          </cell>
          <cell r="E1069" t="str">
            <v>INFORMATION SYSTEMSLEG</v>
          </cell>
          <cell r="G1069" t="str">
            <v>LENDING</v>
          </cell>
          <cell r="H1069">
            <v>896025</v>
          </cell>
          <cell r="I1069">
            <v>5000</v>
          </cell>
          <cell r="J1069" t="str">
            <v>ICH</v>
          </cell>
          <cell r="K1069" t="str">
            <v>LENDINGICH</v>
          </cell>
          <cell r="O1069">
            <v>2410</v>
          </cell>
          <cell r="Q1069" t="str">
            <v>INFORMATION SYSTEMSNMC</v>
          </cell>
          <cell r="S1069" t="str">
            <v>INFORMATION SYSTEMS</v>
          </cell>
          <cell r="T1069">
            <v>877020</v>
          </cell>
          <cell r="U1069">
            <v>0</v>
          </cell>
          <cell r="V1069" t="str">
            <v>OTH</v>
          </cell>
          <cell r="W1069" t="str">
            <v>INFORMATION SYSTEMSOTH</v>
          </cell>
          <cell r="AB1069" t="str">
            <v>ERR</v>
          </cell>
          <cell r="AC1069" t="str">
            <v>ERR</v>
          </cell>
        </row>
        <row r="1070">
          <cell r="A1070" t="str">
            <v>INFORMATION SYSTEMS</v>
          </cell>
          <cell r="B1070">
            <v>871900</v>
          </cell>
          <cell r="C1070">
            <v>0</v>
          </cell>
          <cell r="D1070" t="str">
            <v>AUD</v>
          </cell>
          <cell r="E1070" t="str">
            <v>INFORMATION SYSTEMSAUD</v>
          </cell>
          <cell r="G1070" t="str">
            <v>LENDING</v>
          </cell>
          <cell r="H1070">
            <v>897230</v>
          </cell>
          <cell r="I1070">
            <v>332</v>
          </cell>
          <cell r="J1070" t="str">
            <v>ICH</v>
          </cell>
          <cell r="K1070" t="str">
            <v>LENDINGICH</v>
          </cell>
          <cell r="O1070">
            <v>-84780</v>
          </cell>
          <cell r="Q1070" t="str">
            <v>INFORMATION SYSTEMSNMC</v>
          </cell>
          <cell r="S1070" t="str">
            <v>INFORMATION SYSTEMS</v>
          </cell>
          <cell r="T1070">
            <v>877200</v>
          </cell>
          <cell r="U1070">
            <v>400</v>
          </cell>
          <cell r="V1070" t="str">
            <v>OTH</v>
          </cell>
          <cell r="W1070" t="str">
            <v>INFORMATION SYSTEMSOTH</v>
          </cell>
          <cell r="AB1070" t="str">
            <v>ERR</v>
          </cell>
          <cell r="AC1070" t="str">
            <v>ERR</v>
          </cell>
        </row>
        <row r="1071">
          <cell r="A1071" t="str">
            <v>INFORMATION SYSTEMS</v>
          </cell>
          <cell r="B1071">
            <v>872381</v>
          </cell>
          <cell r="C1071">
            <v>0</v>
          </cell>
          <cell r="D1071" t="str">
            <v>BUS</v>
          </cell>
          <cell r="E1071" t="str">
            <v>INFORMATION SYSTEMSBUS</v>
          </cell>
          <cell r="G1071" t="str">
            <v>LENDING</v>
          </cell>
          <cell r="H1071">
            <v>897424</v>
          </cell>
          <cell r="I1071">
            <v>332</v>
          </cell>
          <cell r="J1071" t="str">
            <v>ICH</v>
          </cell>
          <cell r="K1071" t="str">
            <v>LENDINGICH</v>
          </cell>
          <cell r="O1071">
            <v>110000</v>
          </cell>
          <cell r="Q1071" t="str">
            <v>INFORMATION SYSTEMSICH</v>
          </cell>
          <cell r="S1071" t="str">
            <v>INFORMATION SYSTEMS</v>
          </cell>
          <cell r="T1071">
            <v>877230</v>
          </cell>
          <cell r="U1071">
            <v>0</v>
          </cell>
          <cell r="V1071" t="str">
            <v>OTH</v>
          </cell>
          <cell r="W1071" t="str">
            <v>INFORMATION SYSTEMSOTH</v>
          </cell>
          <cell r="AB1071" t="str">
            <v>ERR</v>
          </cell>
          <cell r="AC1071" t="str">
            <v>ERR</v>
          </cell>
        </row>
        <row r="1072">
          <cell r="A1072" t="str">
            <v>INFORMATION SYSTEMS</v>
          </cell>
          <cell r="B1072">
            <v>872582</v>
          </cell>
          <cell r="C1072">
            <v>0</v>
          </cell>
          <cell r="D1072" t="str">
            <v>BUS</v>
          </cell>
          <cell r="E1072" t="str">
            <v>INFORMATION SYSTEMSBUS</v>
          </cell>
          <cell r="G1072" t="str">
            <v>LENDING</v>
          </cell>
          <cell r="H1072">
            <v>897650</v>
          </cell>
          <cell r="I1072">
            <v>332</v>
          </cell>
          <cell r="J1072" t="str">
            <v>ICH</v>
          </cell>
          <cell r="K1072" t="str">
            <v>LENDINGICH</v>
          </cell>
          <cell r="O1072">
            <v>2000</v>
          </cell>
          <cell r="Q1072" t="str">
            <v>INFORMATION SYSTEMSICH</v>
          </cell>
          <cell r="S1072" t="str">
            <v>INFORMATION SYSTEMS</v>
          </cell>
          <cell r="T1072">
            <v>877270</v>
          </cell>
          <cell r="U1072">
            <v>0</v>
          </cell>
          <cell r="V1072" t="str">
            <v>OTH</v>
          </cell>
          <cell r="W1072" t="str">
            <v>INFORMATION SYSTEMSOTH</v>
          </cell>
          <cell r="AB1072" t="str">
            <v>ERR</v>
          </cell>
          <cell r="AC1072" t="str">
            <v>ERR</v>
          </cell>
        </row>
        <row r="1073">
          <cell r="A1073" t="str">
            <v>INFORMATION SYSTEMS</v>
          </cell>
          <cell r="B1073">
            <v>872785</v>
          </cell>
          <cell r="C1073">
            <v>0</v>
          </cell>
          <cell r="D1073" t="str">
            <v>BUS</v>
          </cell>
          <cell r="E1073" t="str">
            <v>INFORMATION SYSTEMSBUS</v>
          </cell>
          <cell r="G1073" t="str">
            <v>LENDING</v>
          </cell>
          <cell r="H1073">
            <v>897900</v>
          </cell>
          <cell r="I1073">
            <v>135900</v>
          </cell>
          <cell r="J1073" t="str">
            <v>ICH</v>
          </cell>
          <cell r="K1073" t="str">
            <v>LENDINGICH</v>
          </cell>
          <cell r="O1073">
            <v>2500</v>
          </cell>
          <cell r="Q1073" t="str">
            <v>INFORMATION SYSTEMSICH</v>
          </cell>
          <cell r="S1073" t="str">
            <v>INFORMATION SYSTEMS</v>
          </cell>
          <cell r="T1073">
            <v>879120</v>
          </cell>
          <cell r="U1073">
            <v>0</v>
          </cell>
          <cell r="V1073" t="str">
            <v>OTH</v>
          </cell>
          <cell r="W1073" t="str">
            <v>INFORMATION SYSTEMSOTH</v>
          </cell>
          <cell r="AB1073" t="str">
            <v>ERR</v>
          </cell>
          <cell r="AC1073" t="str">
            <v>ERR</v>
          </cell>
        </row>
        <row r="1074">
          <cell r="A1074" t="str">
            <v>INFORMATION SYSTEMS</v>
          </cell>
          <cell r="B1074">
            <v>873105</v>
          </cell>
          <cell r="C1074">
            <v>0</v>
          </cell>
          <cell r="D1074" t="str">
            <v>OTH</v>
          </cell>
          <cell r="E1074" t="str">
            <v>INFORMATION SYSTEMSOTH</v>
          </cell>
          <cell r="G1074" t="str">
            <v>MARKETING SERVICES</v>
          </cell>
          <cell r="H1074">
            <v>800100</v>
          </cell>
          <cell r="I1074">
            <v>84618</v>
          </cell>
          <cell r="J1074" t="str">
            <v>SAL</v>
          </cell>
          <cell r="K1074" t="str">
            <v>MARKETING SERVICESSAL</v>
          </cell>
          <cell r="O1074">
            <v>0</v>
          </cell>
          <cell r="Q1074" t="str">
            <v>INFORMATION SYSTEMSICH</v>
          </cell>
          <cell r="S1074" t="str">
            <v>INFORMATION SYSTEMS</v>
          </cell>
          <cell r="T1074">
            <v>881048</v>
          </cell>
          <cell r="U1074">
            <v>0</v>
          </cell>
          <cell r="V1074" t="str">
            <v>ICH</v>
          </cell>
          <cell r="W1074" t="str">
            <v>INFORMATION SYSTEMSICH</v>
          </cell>
          <cell r="AB1074" t="str">
            <v>ERR</v>
          </cell>
          <cell r="AC1074" t="str">
            <v>ERR</v>
          </cell>
        </row>
        <row r="1075">
          <cell r="A1075" t="str">
            <v>INFORMATION SYSTEMS</v>
          </cell>
          <cell r="B1075">
            <v>873204</v>
          </cell>
          <cell r="C1075">
            <v>0</v>
          </cell>
          <cell r="D1075" t="str">
            <v>OTH</v>
          </cell>
          <cell r="E1075" t="str">
            <v>INFORMATION SYSTEMSOTH</v>
          </cell>
          <cell r="G1075" t="str">
            <v>MARKETING SERVICES</v>
          </cell>
          <cell r="H1075">
            <v>800110</v>
          </cell>
          <cell r="I1075">
            <v>1246</v>
          </cell>
          <cell r="J1075" t="str">
            <v>SAL</v>
          </cell>
          <cell r="K1075" t="str">
            <v>MARKETING SERVICESSAL</v>
          </cell>
          <cell r="O1075">
            <v>1900</v>
          </cell>
          <cell r="Q1075" t="str">
            <v>INFORMATION SYSTEMSICH</v>
          </cell>
          <cell r="S1075" t="str">
            <v>INFORMATION SYSTEMS</v>
          </cell>
          <cell r="T1075">
            <v>881091</v>
          </cell>
          <cell r="U1075">
            <v>0</v>
          </cell>
          <cell r="V1075" t="str">
            <v>BUS</v>
          </cell>
          <cell r="W1075" t="str">
            <v>INFORMATION SYSTEMSBUS</v>
          </cell>
          <cell r="AB1075" t="str">
            <v>ERR</v>
          </cell>
          <cell r="AC1075" t="str">
            <v>ERR</v>
          </cell>
        </row>
        <row r="1076">
          <cell r="A1076" t="str">
            <v>INFORMATION SYSTEMS</v>
          </cell>
          <cell r="B1076">
            <v>873310</v>
          </cell>
          <cell r="C1076">
            <v>106.67</v>
          </cell>
          <cell r="D1076" t="str">
            <v>OTH</v>
          </cell>
          <cell r="E1076" t="str">
            <v>INFORMATION SYSTEMSOTH</v>
          </cell>
          <cell r="G1076" t="str">
            <v>MARKETING SERVICES</v>
          </cell>
          <cell r="H1076">
            <v>800112</v>
          </cell>
          <cell r="I1076">
            <v>0</v>
          </cell>
          <cell r="J1076" t="str">
            <v>SAL</v>
          </cell>
          <cell r="K1076" t="str">
            <v>MARKETING SERVICESSAL</v>
          </cell>
          <cell r="O1076">
            <v>28500</v>
          </cell>
          <cell r="Q1076" t="str">
            <v>INFORMATION SYSTEMSICH</v>
          </cell>
          <cell r="S1076" t="str">
            <v>INFORMATION SYSTEMS</v>
          </cell>
          <cell r="T1076">
            <v>881092</v>
          </cell>
          <cell r="U1076">
            <v>0</v>
          </cell>
          <cell r="V1076" t="str">
            <v>BUS</v>
          </cell>
          <cell r="W1076" t="str">
            <v>INFORMATION SYSTEMSBUS</v>
          </cell>
          <cell r="AB1076" t="str">
            <v>ERR</v>
          </cell>
          <cell r="AC1076" t="str">
            <v>ERR</v>
          </cell>
        </row>
        <row r="1077">
          <cell r="A1077" t="str">
            <v>INFORMATION SYSTEMS</v>
          </cell>
          <cell r="B1077">
            <v>873320</v>
          </cell>
          <cell r="C1077">
            <v>0</v>
          </cell>
          <cell r="D1077" t="str">
            <v>OTH</v>
          </cell>
          <cell r="E1077" t="str">
            <v>INFORMATION SYSTEMSOTH</v>
          </cell>
          <cell r="G1077" t="str">
            <v>MARKETING SERVICES</v>
          </cell>
          <cell r="H1077">
            <v>800120</v>
          </cell>
          <cell r="I1077">
            <v>0</v>
          </cell>
          <cell r="J1077" t="str">
            <v>SAL</v>
          </cell>
          <cell r="K1077" t="str">
            <v>MARKETING SERVICESSAL</v>
          </cell>
          <cell r="O1077">
            <v>7338</v>
          </cell>
          <cell r="Q1077" t="str">
            <v>INFORMATION SYSTEMSICH</v>
          </cell>
          <cell r="S1077" t="str">
            <v>INFORMATION SYSTEMS</v>
          </cell>
          <cell r="T1077">
            <v>883020</v>
          </cell>
          <cell r="U1077">
            <v>0</v>
          </cell>
          <cell r="V1077" t="str">
            <v>BUS</v>
          </cell>
          <cell r="W1077" t="str">
            <v>INFORMATION SYSTEMSBUS</v>
          </cell>
          <cell r="AB1077" t="str">
            <v>ERR</v>
          </cell>
          <cell r="AC1077" t="str">
            <v>ERR</v>
          </cell>
        </row>
        <row r="1078">
          <cell r="A1078" t="str">
            <v>INFORMATION SYSTEMS</v>
          </cell>
          <cell r="B1078">
            <v>873380</v>
          </cell>
          <cell r="C1078">
            <v>0</v>
          </cell>
          <cell r="D1078" t="str">
            <v>OTH</v>
          </cell>
          <cell r="E1078" t="str">
            <v>INFORMATION SYSTEMSOTH</v>
          </cell>
          <cell r="G1078" t="str">
            <v>MARKETING SERVICES</v>
          </cell>
          <cell r="H1078">
            <v>800122</v>
          </cell>
          <cell r="I1078">
            <v>0</v>
          </cell>
          <cell r="J1078" t="str">
            <v>SON</v>
          </cell>
          <cell r="K1078" t="str">
            <v>MARKETING SERVICESSON</v>
          </cell>
          <cell r="O1078">
            <v>0</v>
          </cell>
          <cell r="Q1078" t="str">
            <v>INFORMATION SYSTEMSICH</v>
          </cell>
          <cell r="S1078" t="str">
            <v>INFORMATION SYSTEMS</v>
          </cell>
          <cell r="T1078">
            <v>887000</v>
          </cell>
          <cell r="U1078">
            <v>0</v>
          </cell>
          <cell r="V1078" t="str">
            <v>BUS</v>
          </cell>
          <cell r="W1078" t="str">
            <v>INFORMATION SYSTEMSBUS</v>
          </cell>
          <cell r="AB1078" t="str">
            <v>ERR</v>
          </cell>
          <cell r="AC1078" t="str">
            <v>ERR</v>
          </cell>
        </row>
        <row r="1079">
          <cell r="A1079" t="str">
            <v>INFORMATION SYSTEMS</v>
          </cell>
          <cell r="B1079">
            <v>873500</v>
          </cell>
          <cell r="C1079">
            <v>58.62</v>
          </cell>
          <cell r="D1079" t="str">
            <v>OTH</v>
          </cell>
          <cell r="E1079" t="str">
            <v>INFORMATION SYSTEMSOTH</v>
          </cell>
          <cell r="G1079" t="str">
            <v>MARKETING SERVICES</v>
          </cell>
          <cell r="H1079">
            <v>800126</v>
          </cell>
          <cell r="I1079">
            <v>0</v>
          </cell>
          <cell r="J1079" t="str">
            <v>SAL</v>
          </cell>
          <cell r="K1079" t="str">
            <v>MARKETING SERVICESSAL</v>
          </cell>
          <cell r="O1079">
            <v>8500</v>
          </cell>
          <cell r="Q1079" t="str">
            <v>INFORMATION SYSTEMSICH</v>
          </cell>
          <cell r="S1079" t="str">
            <v>INFORMATION SYSTEMS</v>
          </cell>
          <cell r="T1079">
            <v>889065</v>
          </cell>
          <cell r="U1079">
            <v>0</v>
          </cell>
          <cell r="V1079" t="str">
            <v>BUS</v>
          </cell>
          <cell r="W1079" t="str">
            <v>INFORMATION SYSTEMSBUS</v>
          </cell>
          <cell r="AB1079" t="str">
            <v>ERR</v>
          </cell>
          <cell r="AC1079" t="str">
            <v>ERR</v>
          </cell>
        </row>
        <row r="1080">
          <cell r="A1080" t="str">
            <v>INFORMATION SYSTEMS</v>
          </cell>
          <cell r="B1080">
            <v>873550</v>
          </cell>
          <cell r="C1080">
            <v>7721.72</v>
          </cell>
          <cell r="D1080" t="str">
            <v>OTH</v>
          </cell>
          <cell r="E1080" t="str">
            <v>INFORMATION SYSTEMSOTH</v>
          </cell>
          <cell r="G1080" t="str">
            <v>MARKETING SERVICES</v>
          </cell>
          <cell r="H1080">
            <v>800150</v>
          </cell>
          <cell r="I1080">
            <v>2182</v>
          </cell>
          <cell r="J1080" t="str">
            <v>SAL</v>
          </cell>
          <cell r="K1080" t="str">
            <v>MARKETING SERVICESSAL</v>
          </cell>
          <cell r="O1080">
            <v>0</v>
          </cell>
          <cell r="Q1080" t="str">
            <v>INFORMATION SYSTEMSICH</v>
          </cell>
          <cell r="S1080" t="str">
            <v>INFORMATION SYSTEMS</v>
          </cell>
          <cell r="T1080">
            <v>893100</v>
          </cell>
          <cell r="U1080">
            <v>95356</v>
          </cell>
          <cell r="V1080" t="str">
            <v>RNN</v>
          </cell>
          <cell r="W1080" t="str">
            <v>INFORMATION SYSTEMSRNN</v>
          </cell>
          <cell r="AB1080" t="str">
            <v>ERR</v>
          </cell>
          <cell r="AC1080" t="str">
            <v>ERR</v>
          </cell>
        </row>
        <row r="1081">
          <cell r="A1081" t="str">
            <v>INFORMATION SYSTEMS</v>
          </cell>
          <cell r="B1081">
            <v>873600</v>
          </cell>
          <cell r="C1081">
            <v>125.04</v>
          </cell>
          <cell r="D1081" t="str">
            <v>ENT</v>
          </cell>
          <cell r="E1081" t="str">
            <v>INFORMATION SYSTEMSENT</v>
          </cell>
          <cell r="G1081" t="str">
            <v>MARKETING SERVICES</v>
          </cell>
          <cell r="H1081">
            <v>800151</v>
          </cell>
          <cell r="I1081">
            <v>0</v>
          </cell>
          <cell r="J1081" t="str">
            <v>SAL</v>
          </cell>
          <cell r="K1081" t="str">
            <v>MARKETING SERVICESSAL</v>
          </cell>
          <cell r="O1081">
            <v>100</v>
          </cell>
          <cell r="Q1081" t="str">
            <v>INFORMATION SYSTEMSICH</v>
          </cell>
          <cell r="S1081" t="str">
            <v>INFORMATION SYSTEMS</v>
          </cell>
          <cell r="T1081">
            <v>894210</v>
          </cell>
          <cell r="U1081">
            <v>0</v>
          </cell>
          <cell r="V1081" t="str">
            <v>ICH</v>
          </cell>
          <cell r="W1081" t="str">
            <v>INFORMATION SYSTEMSICH</v>
          </cell>
          <cell r="AB1081" t="str">
            <v>ERR</v>
          </cell>
          <cell r="AC1081" t="str">
            <v>ERR</v>
          </cell>
        </row>
        <row r="1082">
          <cell r="A1082" t="str">
            <v>INFORMATION SYSTEMS</v>
          </cell>
          <cell r="B1082">
            <v>873730</v>
          </cell>
          <cell r="C1082">
            <v>0</v>
          </cell>
          <cell r="D1082" t="str">
            <v>OTH</v>
          </cell>
          <cell r="E1082" t="str">
            <v>INFORMATION SYSTEMSOTH</v>
          </cell>
          <cell r="G1082" t="str">
            <v>MARKETING SERVICES</v>
          </cell>
          <cell r="H1082">
            <v>800160</v>
          </cell>
          <cell r="I1082">
            <v>0</v>
          </cell>
          <cell r="J1082" t="str">
            <v>SAL</v>
          </cell>
          <cell r="K1082" t="str">
            <v>MARKETING SERVICESSAL</v>
          </cell>
          <cell r="O1082">
            <v>1050</v>
          </cell>
          <cell r="Q1082" t="str">
            <v>INFORMATION SYSTEMSICH</v>
          </cell>
          <cell r="S1082" t="str">
            <v>INFORMATION SYSTEMS</v>
          </cell>
          <cell r="T1082">
            <v>896025</v>
          </cell>
          <cell r="U1082">
            <v>150</v>
          </cell>
          <cell r="V1082" t="str">
            <v>ICH</v>
          </cell>
          <cell r="W1082" t="str">
            <v>INFORMATION SYSTEMSICH</v>
          </cell>
          <cell r="AB1082" t="str">
            <v>ERR</v>
          </cell>
          <cell r="AC1082" t="str">
            <v>ERR</v>
          </cell>
        </row>
        <row r="1083">
          <cell r="A1083" t="str">
            <v>INFORMATION SYSTEMS</v>
          </cell>
          <cell r="B1083">
            <v>874100</v>
          </cell>
          <cell r="C1083">
            <v>0</v>
          </cell>
          <cell r="D1083" t="str">
            <v>GST</v>
          </cell>
          <cell r="E1083" t="str">
            <v>INFORMATION SYSTEMSGST</v>
          </cell>
          <cell r="G1083" t="str">
            <v>MARKETING SERVICES</v>
          </cell>
          <cell r="H1083">
            <v>800167</v>
          </cell>
          <cell r="I1083">
            <v>0</v>
          </cell>
          <cell r="J1083" t="str">
            <v>SAL</v>
          </cell>
          <cell r="K1083" t="str">
            <v>MARKETING SERVICESSAL</v>
          </cell>
          <cell r="O1083">
            <v>220</v>
          </cell>
          <cell r="Q1083" t="str">
            <v>INFORMATION SYSTEMSICH</v>
          </cell>
          <cell r="S1083" t="str">
            <v>INFORMATION SYSTEMS</v>
          </cell>
          <cell r="T1083">
            <v>896026</v>
          </cell>
          <cell r="U1083">
            <v>0</v>
          </cell>
          <cell r="V1083" t="str">
            <v>ICH</v>
          </cell>
          <cell r="W1083" t="str">
            <v>INFORMATION SYSTEMSICH</v>
          </cell>
          <cell r="AB1083" t="str">
            <v>ERR</v>
          </cell>
          <cell r="AC1083" t="str">
            <v>ERR</v>
          </cell>
        </row>
        <row r="1084">
          <cell r="A1084" t="str">
            <v>INFORMATION SYSTEMS</v>
          </cell>
          <cell r="B1084">
            <v>874130</v>
          </cell>
          <cell r="C1084">
            <v>77006.78</v>
          </cell>
          <cell r="D1084" t="str">
            <v>GST</v>
          </cell>
          <cell r="E1084" t="str">
            <v>INFORMATION SYSTEMSGST</v>
          </cell>
          <cell r="G1084" t="str">
            <v>MARKETING SERVICES</v>
          </cell>
          <cell r="H1084">
            <v>800191</v>
          </cell>
          <cell r="I1084">
            <v>-5766</v>
          </cell>
          <cell r="J1084" t="str">
            <v>SAL</v>
          </cell>
          <cell r="K1084" t="str">
            <v>MARKETING SERVICESSAL</v>
          </cell>
          <cell r="O1084">
            <v>0</v>
          </cell>
          <cell r="Q1084" t="str">
            <v>INFORMATION SYSTEMSICH</v>
          </cell>
          <cell r="S1084" t="str">
            <v>INFORMATION SYSTEMS</v>
          </cell>
          <cell r="T1084">
            <v>896400</v>
          </cell>
          <cell r="U1084">
            <v>2599</v>
          </cell>
          <cell r="V1084" t="str">
            <v>NMC</v>
          </cell>
          <cell r="W1084" t="str">
            <v>INFORMATION SYSTEMSNMC</v>
          </cell>
          <cell r="AB1084" t="str">
            <v>ERR</v>
          </cell>
          <cell r="AC1084" t="str">
            <v>ERR</v>
          </cell>
        </row>
        <row r="1085">
          <cell r="A1085" t="str">
            <v>INFORMATION SYSTEMS</v>
          </cell>
          <cell r="B1085">
            <v>874220</v>
          </cell>
          <cell r="C1085">
            <v>0</v>
          </cell>
          <cell r="D1085" t="str">
            <v>OTH</v>
          </cell>
          <cell r="E1085" t="str">
            <v>INFORMATION SYSTEMSOTH</v>
          </cell>
          <cell r="G1085" t="str">
            <v>MARKETING SERVICES</v>
          </cell>
          <cell r="H1085">
            <v>800510</v>
          </cell>
          <cell r="I1085">
            <v>0</v>
          </cell>
          <cell r="J1085" t="str">
            <v>SAL</v>
          </cell>
          <cell r="K1085" t="str">
            <v>MARKETING SERVICESSAL</v>
          </cell>
          <cell r="O1085">
            <v>0</v>
          </cell>
          <cell r="Q1085" t="str">
            <v>INFORMATION SYSTEMSBUS</v>
          </cell>
          <cell r="S1085" t="str">
            <v>INFORMATION SYSTEMS</v>
          </cell>
          <cell r="T1085">
            <v>896600</v>
          </cell>
          <cell r="U1085">
            <v>2410</v>
          </cell>
          <cell r="V1085" t="str">
            <v>NMC</v>
          </cell>
          <cell r="W1085" t="str">
            <v>INFORMATION SYSTEMSNMC</v>
          </cell>
          <cell r="AB1085" t="str">
            <v>ERR</v>
          </cell>
          <cell r="AC1085" t="str">
            <v>ERR</v>
          </cell>
        </row>
        <row r="1086">
          <cell r="A1086" t="str">
            <v>INFORMATION SYSTEMS</v>
          </cell>
          <cell r="B1086">
            <v>876000</v>
          </cell>
          <cell r="C1086">
            <v>19268.599999999999</v>
          </cell>
          <cell r="D1086" t="str">
            <v>PRI</v>
          </cell>
          <cell r="E1086" t="str">
            <v>INFORMATION SYSTEMSPRI</v>
          </cell>
          <cell r="G1086" t="str">
            <v>MARKETING SERVICES</v>
          </cell>
          <cell r="H1086">
            <v>800515</v>
          </cell>
          <cell r="I1086">
            <v>180</v>
          </cell>
          <cell r="J1086" t="str">
            <v>SAL</v>
          </cell>
          <cell r="K1086" t="str">
            <v>MARKETING SERVICESSAL</v>
          </cell>
          <cell r="O1086">
            <v>19012</v>
          </cell>
          <cell r="Q1086" t="str">
            <v>INFORMATION SYSTEMSICH</v>
          </cell>
          <cell r="S1086" t="str">
            <v>INFORMATION SYSTEMS</v>
          </cell>
          <cell r="T1086">
            <v>896710</v>
          </cell>
          <cell r="U1086">
            <v>-84780</v>
          </cell>
          <cell r="V1086" t="str">
            <v>NMC</v>
          </cell>
          <cell r="W1086" t="str">
            <v>INFORMATION SYSTEMSNMC</v>
          </cell>
          <cell r="AB1086" t="str">
            <v>ERR</v>
          </cell>
          <cell r="AC1086" t="str">
            <v>ERR</v>
          </cell>
        </row>
        <row r="1087">
          <cell r="A1087" t="str">
            <v>INFORMATION SYSTEMS</v>
          </cell>
          <cell r="B1087">
            <v>876080</v>
          </cell>
          <cell r="C1087">
            <v>56.47</v>
          </cell>
          <cell r="D1087" t="str">
            <v>PRI</v>
          </cell>
          <cell r="E1087" t="str">
            <v>INFORMATION SYSTEMSPRI</v>
          </cell>
          <cell r="G1087" t="str">
            <v>MARKETING SERVICES</v>
          </cell>
          <cell r="H1087">
            <v>800626</v>
          </cell>
          <cell r="I1087">
            <v>0</v>
          </cell>
          <cell r="J1087" t="str">
            <v>SAL</v>
          </cell>
          <cell r="K1087" t="str">
            <v>MARKETING SERVICESSAL</v>
          </cell>
          <cell r="O1087">
            <v>28057</v>
          </cell>
          <cell r="Q1087" t="str">
            <v>INFORMATION SYSTEMSICH</v>
          </cell>
          <cell r="S1087" t="str">
            <v>INFORMATION SYSTEMS</v>
          </cell>
          <cell r="T1087">
            <v>896850</v>
          </cell>
          <cell r="U1087">
            <v>110000</v>
          </cell>
          <cell r="V1087" t="str">
            <v>ICH</v>
          </cell>
          <cell r="W1087" t="str">
            <v>INFORMATION SYSTEMSICH</v>
          </cell>
          <cell r="AB1087" t="str">
            <v>ERR</v>
          </cell>
          <cell r="AC1087" t="str">
            <v>ERR</v>
          </cell>
        </row>
        <row r="1088">
          <cell r="A1088" t="str">
            <v>INFORMATION SYSTEMS</v>
          </cell>
          <cell r="B1088">
            <v>876500</v>
          </cell>
          <cell r="C1088">
            <v>632.4</v>
          </cell>
          <cell r="D1088" t="str">
            <v>PRI</v>
          </cell>
          <cell r="E1088" t="str">
            <v>INFORMATION SYSTEMSPRI</v>
          </cell>
          <cell r="G1088" t="str">
            <v>MARKETING SERVICES</v>
          </cell>
          <cell r="H1088">
            <v>800627</v>
          </cell>
          <cell r="I1088">
            <v>0</v>
          </cell>
          <cell r="J1088" t="str">
            <v>SAL</v>
          </cell>
          <cell r="K1088" t="str">
            <v>MARKETING SERVICESSAL</v>
          </cell>
          <cell r="O1088">
            <v>-228888</v>
          </cell>
          <cell r="Q1088" t="str">
            <v>INFORMATION SYSTEMSICH</v>
          </cell>
          <cell r="S1088" t="str">
            <v>INFORMATION SYSTEMS</v>
          </cell>
          <cell r="T1088">
            <v>897130</v>
          </cell>
          <cell r="U1088">
            <v>2000</v>
          </cell>
          <cell r="V1088" t="str">
            <v>ICH</v>
          </cell>
          <cell r="W1088" t="str">
            <v>INFORMATION SYSTEMSICH</v>
          </cell>
          <cell r="AB1088" t="str">
            <v>ERR</v>
          </cell>
          <cell r="AC1088" t="str">
            <v>ERR</v>
          </cell>
        </row>
        <row r="1089">
          <cell r="A1089" t="str">
            <v>INFORMATION SYSTEMS</v>
          </cell>
          <cell r="B1089">
            <v>877010</v>
          </cell>
          <cell r="C1089">
            <v>1636.96</v>
          </cell>
          <cell r="D1089" t="str">
            <v>OTH</v>
          </cell>
          <cell r="E1089" t="str">
            <v>INFORMATION SYSTEMSOTH</v>
          </cell>
          <cell r="G1089" t="str">
            <v>MARKETING SERVICES</v>
          </cell>
          <cell r="H1089">
            <v>800640</v>
          </cell>
          <cell r="I1089">
            <v>0</v>
          </cell>
          <cell r="J1089" t="str">
            <v>SAL</v>
          </cell>
          <cell r="K1089" t="str">
            <v>MARKETING SERVICESSAL</v>
          </cell>
          <cell r="O1089">
            <v>31490</v>
          </cell>
          <cell r="Q1089" t="str">
            <v>INFORMATION SYSTEMSICH</v>
          </cell>
          <cell r="S1089" t="str">
            <v>INFORMATION SYSTEMS</v>
          </cell>
          <cell r="T1089">
            <v>897140</v>
          </cell>
          <cell r="U1089">
            <v>2500</v>
          </cell>
          <cell r="V1089" t="str">
            <v>ICH</v>
          </cell>
          <cell r="W1089" t="str">
            <v>INFORMATION SYSTEMSICH</v>
          </cell>
          <cell r="AB1089" t="str">
            <v>ERR</v>
          </cell>
          <cell r="AC1089" t="str">
            <v>ERR</v>
          </cell>
        </row>
        <row r="1090">
          <cell r="A1090" t="str">
            <v>INFORMATION SYSTEMS</v>
          </cell>
          <cell r="B1090">
            <v>877020</v>
          </cell>
          <cell r="C1090">
            <v>34.94</v>
          </cell>
          <cell r="D1090" t="str">
            <v>OTH</v>
          </cell>
          <cell r="E1090" t="str">
            <v>INFORMATION SYSTEMSOTH</v>
          </cell>
          <cell r="G1090" t="str">
            <v>MARKETING SERVICES</v>
          </cell>
          <cell r="H1090">
            <v>800642</v>
          </cell>
          <cell r="I1090">
            <v>0</v>
          </cell>
          <cell r="J1090" t="str">
            <v>SAL</v>
          </cell>
          <cell r="K1090" t="str">
            <v>MARKETING SERVICESSAL</v>
          </cell>
          <cell r="O1090">
            <v>5760</v>
          </cell>
          <cell r="Q1090" t="str">
            <v>INFORMATION SYSTEMSICH</v>
          </cell>
          <cell r="S1090" t="str">
            <v>INFORMATION SYSTEMS</v>
          </cell>
          <cell r="T1090">
            <v>897210</v>
          </cell>
          <cell r="U1090">
            <v>0</v>
          </cell>
          <cell r="V1090" t="str">
            <v>ICH</v>
          </cell>
          <cell r="W1090" t="str">
            <v>INFORMATION SYSTEMSICH</v>
          </cell>
          <cell r="AB1090" t="str">
            <v>ERR</v>
          </cell>
          <cell r="AC1090" t="str">
            <v>ERR</v>
          </cell>
        </row>
        <row r="1091">
          <cell r="A1091" t="str">
            <v>INFORMATION SYSTEMS</v>
          </cell>
          <cell r="B1091">
            <v>877200</v>
          </cell>
          <cell r="C1091">
            <v>131549.95000000001</v>
          </cell>
          <cell r="D1091" t="str">
            <v>OTH</v>
          </cell>
          <cell r="E1091" t="str">
            <v>INFORMATION SYSTEMSOTH</v>
          </cell>
          <cell r="G1091" t="str">
            <v>MARKETING SERVICES</v>
          </cell>
          <cell r="H1091">
            <v>800660</v>
          </cell>
          <cell r="I1091">
            <v>0</v>
          </cell>
          <cell r="J1091" t="str">
            <v>SON</v>
          </cell>
          <cell r="K1091" t="str">
            <v>MARKETING SERVICESSON</v>
          </cell>
          <cell r="O1091">
            <v>-120960</v>
          </cell>
          <cell r="Q1091" t="str">
            <v>INFORMATION SYSTEMSICH</v>
          </cell>
          <cell r="S1091" t="str">
            <v>INFORMATION SYSTEMS</v>
          </cell>
          <cell r="T1091">
            <v>897230</v>
          </cell>
          <cell r="U1091">
            <v>1900</v>
          </cell>
          <cell r="V1091" t="str">
            <v>ICH</v>
          </cell>
          <cell r="W1091" t="str">
            <v>INFORMATION SYSTEMSICH</v>
          </cell>
          <cell r="AB1091" t="str">
            <v>ERR</v>
          </cell>
          <cell r="AC1091" t="str">
            <v>ERR</v>
          </cell>
        </row>
        <row r="1092">
          <cell r="A1092" t="str">
            <v>INFORMATION SYSTEMS</v>
          </cell>
          <cell r="B1092">
            <v>877230</v>
          </cell>
          <cell r="C1092">
            <v>0</v>
          </cell>
          <cell r="D1092" t="str">
            <v>OTH</v>
          </cell>
          <cell r="E1092" t="str">
            <v>INFORMATION SYSTEMSOTH</v>
          </cell>
          <cell r="G1092" t="str">
            <v>MARKETING SERVICES</v>
          </cell>
          <cell r="H1092">
            <v>801110</v>
          </cell>
          <cell r="I1092">
            <v>0</v>
          </cell>
          <cell r="J1092" t="str">
            <v>SAL</v>
          </cell>
          <cell r="K1092" t="str">
            <v>MARKETING SERVICESSAL</v>
          </cell>
          <cell r="O1092">
            <v>1440</v>
          </cell>
          <cell r="Q1092" t="str">
            <v>INFORMATION SYSTEMSICH</v>
          </cell>
          <cell r="S1092" t="str">
            <v>INFORMATION SYSTEMS</v>
          </cell>
          <cell r="T1092">
            <v>897240</v>
          </cell>
          <cell r="U1092">
            <v>28500</v>
          </cell>
          <cell r="V1092" t="str">
            <v>ICH</v>
          </cell>
          <cell r="W1092" t="str">
            <v>INFORMATION SYSTEMSICH</v>
          </cell>
          <cell r="AB1092" t="str">
            <v>ERR</v>
          </cell>
          <cell r="AC1092" t="str">
            <v>ERR</v>
          </cell>
        </row>
        <row r="1093">
          <cell r="A1093" t="str">
            <v>INFORMATION SYSTEMS</v>
          </cell>
          <cell r="B1093">
            <v>877240</v>
          </cell>
          <cell r="C1093">
            <v>0</v>
          </cell>
          <cell r="D1093" t="str">
            <v>OTH</v>
          </cell>
          <cell r="E1093" t="str">
            <v>INFORMATION SYSTEMSOTH</v>
          </cell>
          <cell r="G1093" t="str">
            <v>MARKETING SERVICES</v>
          </cell>
          <cell r="H1093">
            <v>801191</v>
          </cell>
          <cell r="I1093">
            <v>0</v>
          </cell>
          <cell r="J1093" t="str">
            <v>SAL</v>
          </cell>
          <cell r="K1093" t="str">
            <v>MARKETING SERVICESSAL</v>
          </cell>
          <cell r="O1093">
            <v>33000</v>
          </cell>
          <cell r="Q1093" t="str">
            <v>INFORMATION SYSTEMSICH</v>
          </cell>
          <cell r="S1093" t="str">
            <v>INFORMATION SYSTEMS</v>
          </cell>
          <cell r="T1093">
            <v>897245</v>
          </cell>
          <cell r="U1093">
            <v>7338</v>
          </cell>
          <cell r="V1093" t="str">
            <v>ICH</v>
          </cell>
          <cell r="W1093" t="str">
            <v>INFORMATION SYSTEMSICH</v>
          </cell>
          <cell r="AB1093" t="str">
            <v>ERR</v>
          </cell>
          <cell r="AC1093" t="str">
            <v>ERR</v>
          </cell>
        </row>
        <row r="1094">
          <cell r="A1094" t="str">
            <v>INFORMATION SYSTEMS</v>
          </cell>
          <cell r="B1094">
            <v>877260</v>
          </cell>
          <cell r="C1094">
            <v>0</v>
          </cell>
          <cell r="D1094" t="str">
            <v>OTH</v>
          </cell>
          <cell r="E1094" t="str">
            <v>INFORMATION SYSTEMSOTH</v>
          </cell>
          <cell r="G1094" t="str">
            <v>MARKETING SERVICES</v>
          </cell>
          <cell r="H1094">
            <v>801205</v>
          </cell>
          <cell r="I1094">
            <v>0</v>
          </cell>
          <cell r="J1094" t="str">
            <v>SAL</v>
          </cell>
          <cell r="K1094" t="str">
            <v>MARKETING SERVICESSAL</v>
          </cell>
          <cell r="O1094">
            <v>963513</v>
          </cell>
          <cell r="Q1094" t="str">
            <v>LENDINGSAL</v>
          </cell>
          <cell r="S1094" t="str">
            <v>INFORMATION SYSTEMS</v>
          </cell>
          <cell r="T1094">
            <v>897250</v>
          </cell>
          <cell r="U1094">
            <v>0</v>
          </cell>
          <cell r="V1094" t="str">
            <v>ICH</v>
          </cell>
          <cell r="W1094" t="str">
            <v>INFORMATION SYSTEMSICH</v>
          </cell>
          <cell r="AB1094" t="str">
            <v>ERR</v>
          </cell>
          <cell r="AC1094" t="str">
            <v>ERR</v>
          </cell>
        </row>
        <row r="1095">
          <cell r="A1095" t="str">
            <v>INFORMATION SYSTEMS</v>
          </cell>
          <cell r="B1095">
            <v>877270</v>
          </cell>
          <cell r="C1095">
            <v>0</v>
          </cell>
          <cell r="D1095" t="str">
            <v>OTH</v>
          </cell>
          <cell r="E1095" t="str">
            <v>INFORMATION SYSTEMSOTH</v>
          </cell>
          <cell r="G1095" t="str">
            <v>MARKETING SERVICES</v>
          </cell>
          <cell r="H1095">
            <v>801210</v>
          </cell>
          <cell r="I1095">
            <v>0</v>
          </cell>
          <cell r="J1095" t="str">
            <v>SAL</v>
          </cell>
          <cell r="K1095" t="str">
            <v>MARKETING SERVICESSAL</v>
          </cell>
          <cell r="O1095">
            <v>355750</v>
          </cell>
          <cell r="Q1095" t="str">
            <v>LENDINGSAL</v>
          </cell>
          <cell r="S1095" t="str">
            <v>INFORMATION SYSTEMS</v>
          </cell>
          <cell r="T1095">
            <v>897265</v>
          </cell>
          <cell r="U1095">
            <v>8500</v>
          </cell>
          <cell r="V1095" t="str">
            <v>ICH</v>
          </cell>
          <cell r="W1095" t="str">
            <v>INFORMATION SYSTEMSICH</v>
          </cell>
          <cell r="AB1095" t="str">
            <v>ERR</v>
          </cell>
          <cell r="AC1095" t="str">
            <v>ERR</v>
          </cell>
        </row>
        <row r="1096">
          <cell r="A1096" t="str">
            <v>INFORMATION SYSTEMS</v>
          </cell>
          <cell r="B1096">
            <v>878012</v>
          </cell>
          <cell r="C1096">
            <v>-53971.49</v>
          </cell>
          <cell r="D1096" t="str">
            <v>ICH</v>
          </cell>
          <cell r="E1096" t="str">
            <v>INFORMATION SYSTEMSICH</v>
          </cell>
          <cell r="G1096" t="str">
            <v>MARKETING SERVICES</v>
          </cell>
          <cell r="H1096">
            <v>801215</v>
          </cell>
          <cell r="I1096">
            <v>0</v>
          </cell>
          <cell r="J1096" t="str">
            <v>SAL</v>
          </cell>
          <cell r="K1096" t="str">
            <v>MARKETING SERVICESSAL</v>
          </cell>
          <cell r="O1096">
            <v>25000</v>
          </cell>
          <cell r="Q1096" t="str">
            <v>LENDINGSAL</v>
          </cell>
          <cell r="S1096" t="str">
            <v>INFORMATION SYSTEMS</v>
          </cell>
          <cell r="T1096">
            <v>897320</v>
          </cell>
          <cell r="U1096">
            <v>0</v>
          </cell>
          <cell r="V1096" t="str">
            <v>ICH</v>
          </cell>
          <cell r="W1096" t="str">
            <v>INFORMATION SYSTEMSICH</v>
          </cell>
          <cell r="AB1096" t="str">
            <v>ERR</v>
          </cell>
          <cell r="AC1096" t="str">
            <v>ERR</v>
          </cell>
        </row>
        <row r="1097">
          <cell r="A1097" t="str">
            <v>INFORMATION SYSTEMS</v>
          </cell>
          <cell r="B1097">
            <v>879120</v>
          </cell>
          <cell r="C1097">
            <v>3057.88</v>
          </cell>
          <cell r="D1097" t="str">
            <v>OTH</v>
          </cell>
          <cell r="E1097" t="str">
            <v>INFORMATION SYSTEMSOTH</v>
          </cell>
          <cell r="G1097" t="str">
            <v>MARKETING SERVICES</v>
          </cell>
          <cell r="H1097">
            <v>801300</v>
          </cell>
          <cell r="I1097">
            <v>0</v>
          </cell>
          <cell r="J1097" t="str">
            <v>SAL</v>
          </cell>
          <cell r="K1097" t="str">
            <v>MARKETING SERVICESSAL</v>
          </cell>
          <cell r="O1097">
            <v>3706</v>
          </cell>
          <cell r="Q1097" t="str">
            <v>LENDINGSAL</v>
          </cell>
          <cell r="S1097" t="str">
            <v>INFORMATION SYSTEMS</v>
          </cell>
          <cell r="T1097">
            <v>897420</v>
          </cell>
          <cell r="U1097">
            <v>100</v>
          </cell>
          <cell r="V1097" t="str">
            <v>ICH</v>
          </cell>
          <cell r="W1097" t="str">
            <v>INFORMATION SYSTEMSICH</v>
          </cell>
          <cell r="AB1097" t="str">
            <v>ERR</v>
          </cell>
          <cell r="AC1097" t="str">
            <v>ERR</v>
          </cell>
        </row>
        <row r="1098">
          <cell r="A1098" t="str">
            <v>INFORMATION SYSTEMS</v>
          </cell>
          <cell r="B1098">
            <v>881016</v>
          </cell>
          <cell r="C1098">
            <v>0</v>
          </cell>
          <cell r="D1098" t="str">
            <v>BUS</v>
          </cell>
          <cell r="E1098" t="str">
            <v>INFORMATION SYSTEMSBUS</v>
          </cell>
          <cell r="G1098" t="str">
            <v>MARKETING SERVICES</v>
          </cell>
          <cell r="H1098">
            <v>801391</v>
          </cell>
          <cell r="I1098">
            <v>4483</v>
          </cell>
          <cell r="J1098" t="str">
            <v>SAL</v>
          </cell>
          <cell r="K1098" t="str">
            <v>MARKETING SERVICESSAL</v>
          </cell>
          <cell r="O1098">
            <v>43908</v>
          </cell>
          <cell r="Q1098" t="str">
            <v>LENDINGSAL</v>
          </cell>
          <cell r="S1098" t="str">
            <v>INFORMATION SYSTEMS</v>
          </cell>
          <cell r="T1098">
            <v>897424</v>
          </cell>
          <cell r="U1098">
            <v>1050</v>
          </cell>
          <cell r="V1098" t="str">
            <v>ICH</v>
          </cell>
          <cell r="W1098" t="str">
            <v>INFORMATION SYSTEMSICH</v>
          </cell>
          <cell r="AB1098" t="str">
            <v>ERR</v>
          </cell>
          <cell r="AC1098" t="str">
            <v>ERR</v>
          </cell>
        </row>
        <row r="1099">
          <cell r="A1099" t="str">
            <v>INFORMATION SYSTEMS</v>
          </cell>
          <cell r="B1099">
            <v>881048</v>
          </cell>
          <cell r="C1099">
            <v>0</v>
          </cell>
          <cell r="D1099" t="str">
            <v>ICH</v>
          </cell>
          <cell r="E1099" t="str">
            <v>INFORMATION SYSTEMSICH</v>
          </cell>
          <cell r="G1099" t="str">
            <v>MARKETING SERVICES</v>
          </cell>
          <cell r="H1099">
            <v>802200</v>
          </cell>
          <cell r="I1099">
            <v>-2477</v>
          </cell>
          <cell r="J1099" t="str">
            <v>SON</v>
          </cell>
          <cell r="K1099" t="str">
            <v>MARKETING SERVICESSON</v>
          </cell>
          <cell r="O1099">
            <v>7487</v>
          </cell>
          <cell r="Q1099" t="str">
            <v>LENDINGSON</v>
          </cell>
          <cell r="S1099" t="str">
            <v>INFORMATION SYSTEMS</v>
          </cell>
          <cell r="T1099">
            <v>897460</v>
          </cell>
          <cell r="U1099">
            <v>220</v>
          </cell>
          <cell r="V1099" t="str">
            <v>ICH</v>
          </cell>
          <cell r="W1099" t="str">
            <v>INFORMATION SYSTEMSICH</v>
          </cell>
          <cell r="AB1099" t="str">
            <v>ERR</v>
          </cell>
          <cell r="AC1099" t="str">
            <v>ERR</v>
          </cell>
        </row>
        <row r="1100">
          <cell r="A1100" t="str">
            <v>INFORMATION SYSTEMS</v>
          </cell>
          <cell r="B1100">
            <v>881091</v>
          </cell>
          <cell r="C1100">
            <v>0</v>
          </cell>
          <cell r="D1100" t="str">
            <v>BUS</v>
          </cell>
          <cell r="E1100" t="str">
            <v>INFORMATION SYSTEMSBUS</v>
          </cell>
          <cell r="G1100" t="str">
            <v>MARKETING SERVICES</v>
          </cell>
          <cell r="H1100">
            <v>802220</v>
          </cell>
          <cell r="I1100">
            <v>0</v>
          </cell>
          <cell r="J1100" t="str">
            <v>SON</v>
          </cell>
          <cell r="K1100" t="str">
            <v>MARKETING SERVICESSON</v>
          </cell>
          <cell r="O1100">
            <v>13443</v>
          </cell>
          <cell r="Q1100" t="str">
            <v>LENDINGSON</v>
          </cell>
          <cell r="S1100" t="str">
            <v>INFORMATION SYSTEMS</v>
          </cell>
          <cell r="T1100">
            <v>897470</v>
          </cell>
          <cell r="U1100">
            <v>0</v>
          </cell>
          <cell r="V1100" t="str">
            <v>ICH</v>
          </cell>
          <cell r="W1100" t="str">
            <v>INFORMATION SYSTEMSICH</v>
          </cell>
          <cell r="AB1100" t="str">
            <v>ERR</v>
          </cell>
          <cell r="AC1100" t="str">
            <v>ERR</v>
          </cell>
        </row>
        <row r="1101">
          <cell r="A1101" t="str">
            <v>INFORMATION SYSTEMS</v>
          </cell>
          <cell r="B1101">
            <v>881092</v>
          </cell>
          <cell r="C1101">
            <v>0</v>
          </cell>
          <cell r="D1101" t="str">
            <v>BUS</v>
          </cell>
          <cell r="E1101" t="str">
            <v>INFORMATION SYSTEMSBUS</v>
          </cell>
          <cell r="G1101" t="str">
            <v>MARKETING SERVICES</v>
          </cell>
          <cell r="H1101">
            <v>802231</v>
          </cell>
          <cell r="I1101">
            <v>0</v>
          </cell>
          <cell r="J1101" t="str">
            <v>SON</v>
          </cell>
          <cell r="K1101" t="str">
            <v>MARKETING SERVICESSON</v>
          </cell>
          <cell r="O1101">
            <v>12000</v>
          </cell>
          <cell r="Q1101" t="str">
            <v>LENDINGSAL</v>
          </cell>
          <cell r="S1101" t="str">
            <v>INFORMATION SYSTEMS</v>
          </cell>
          <cell r="T1101">
            <v>897500</v>
          </cell>
          <cell r="U1101">
            <v>0</v>
          </cell>
          <cell r="V1101" t="str">
            <v>BUS</v>
          </cell>
          <cell r="W1101" t="str">
            <v>INFORMATION SYSTEMSBUS</v>
          </cell>
          <cell r="AB1101" t="str">
            <v>ERR</v>
          </cell>
          <cell r="AC1101" t="str">
            <v>ERR</v>
          </cell>
        </row>
        <row r="1102">
          <cell r="A1102" t="str">
            <v>INFORMATION SYSTEMS</v>
          </cell>
          <cell r="B1102">
            <v>881096</v>
          </cell>
          <cell r="C1102">
            <v>0</v>
          </cell>
          <cell r="D1102" t="str">
            <v>ICH</v>
          </cell>
          <cell r="E1102" t="str">
            <v>INFORMATION SYSTEMSICH</v>
          </cell>
          <cell r="G1102" t="str">
            <v>MARKETING SERVICES</v>
          </cell>
          <cell r="H1102">
            <v>802240</v>
          </cell>
          <cell r="I1102">
            <v>0</v>
          </cell>
          <cell r="J1102" t="str">
            <v>SON</v>
          </cell>
          <cell r="K1102" t="str">
            <v>MARKETING SERVICESSON</v>
          </cell>
          <cell r="O1102">
            <v>59636</v>
          </cell>
          <cell r="Q1102" t="str">
            <v>LENDINGTRN</v>
          </cell>
          <cell r="S1102" t="str">
            <v>INFORMATION SYSTEMS</v>
          </cell>
          <cell r="T1102">
            <v>897630</v>
          </cell>
          <cell r="U1102">
            <v>19012</v>
          </cell>
          <cell r="V1102" t="str">
            <v>ICH</v>
          </cell>
          <cell r="W1102" t="str">
            <v>INFORMATION SYSTEMSICH</v>
          </cell>
          <cell r="AB1102" t="str">
            <v>ERR</v>
          </cell>
          <cell r="AC1102" t="str">
            <v>ERR</v>
          </cell>
        </row>
        <row r="1103">
          <cell r="A1103" t="str">
            <v>INFORMATION SYSTEMS</v>
          </cell>
          <cell r="B1103">
            <v>882030</v>
          </cell>
          <cell r="C1103">
            <v>0</v>
          </cell>
          <cell r="D1103" t="str">
            <v>BUS</v>
          </cell>
          <cell r="E1103" t="str">
            <v>INFORMATION SYSTEMSBUS</v>
          </cell>
          <cell r="G1103" t="str">
            <v>MARKETING SERVICES</v>
          </cell>
          <cell r="H1103">
            <v>802300</v>
          </cell>
          <cell r="I1103">
            <v>881</v>
          </cell>
          <cell r="J1103" t="str">
            <v>SON</v>
          </cell>
          <cell r="K1103" t="str">
            <v>MARKETING SERVICESSON</v>
          </cell>
          <cell r="O1103">
            <v>10000</v>
          </cell>
          <cell r="Q1103" t="str">
            <v>LENDINGTRN</v>
          </cell>
          <cell r="S1103" t="str">
            <v>INFORMATION SYSTEMS</v>
          </cell>
          <cell r="T1103">
            <v>897650</v>
          </cell>
          <cell r="U1103">
            <v>28057</v>
          </cell>
          <cell r="V1103" t="str">
            <v>ICH</v>
          </cell>
          <cell r="W1103" t="str">
            <v>INFORMATION SYSTEMSICH</v>
          </cell>
          <cell r="AB1103" t="str">
            <v>ERR</v>
          </cell>
          <cell r="AC1103" t="str">
            <v>ERR</v>
          </cell>
        </row>
        <row r="1104">
          <cell r="A1104" t="str">
            <v>INFORMATION SYSTEMS</v>
          </cell>
          <cell r="B1104">
            <v>883020</v>
          </cell>
          <cell r="C1104">
            <v>0</v>
          </cell>
          <cell r="D1104" t="str">
            <v>BUS</v>
          </cell>
          <cell r="E1104" t="str">
            <v>INFORMATION SYSTEMSBUS</v>
          </cell>
          <cell r="G1104" t="str">
            <v>MARKETING SERVICES</v>
          </cell>
          <cell r="H1104">
            <v>802330</v>
          </cell>
          <cell r="I1104">
            <v>0</v>
          </cell>
          <cell r="J1104" t="str">
            <v>SON</v>
          </cell>
          <cell r="K1104" t="str">
            <v>MARKETING SERVICESSON</v>
          </cell>
          <cell r="O1104">
            <v>15280</v>
          </cell>
          <cell r="Q1104" t="str">
            <v>LENDINGENT</v>
          </cell>
          <cell r="S1104" t="str">
            <v>INFORMATION SYSTEMS</v>
          </cell>
          <cell r="T1104">
            <v>897655</v>
          </cell>
          <cell r="U1104">
            <v>-228888</v>
          </cell>
          <cell r="V1104" t="str">
            <v>ICH</v>
          </cell>
          <cell r="W1104" t="str">
            <v>INFORMATION SYSTEMSICH</v>
          </cell>
          <cell r="AB1104" t="str">
            <v>ERR</v>
          </cell>
          <cell r="AC1104" t="str">
            <v>ERR</v>
          </cell>
        </row>
        <row r="1105">
          <cell r="A1105" t="str">
            <v>INFORMATION SYSTEMS</v>
          </cell>
          <cell r="B1105">
            <v>889065</v>
          </cell>
          <cell r="C1105">
            <v>0</v>
          </cell>
          <cell r="D1105" t="str">
            <v>BUS</v>
          </cell>
          <cell r="E1105" t="str">
            <v>INFORMATION SYSTEMSBUS</v>
          </cell>
          <cell r="G1105" t="str">
            <v>MARKETING SERVICES</v>
          </cell>
          <cell r="H1105">
            <v>802400</v>
          </cell>
          <cell r="I1105">
            <v>0</v>
          </cell>
          <cell r="J1105" t="str">
            <v>SON</v>
          </cell>
          <cell r="K1105" t="str">
            <v>MARKETING SERVICESSON</v>
          </cell>
          <cell r="O1105">
            <v>3500</v>
          </cell>
          <cell r="Q1105" t="str">
            <v>LENDINGENT</v>
          </cell>
          <cell r="S1105" t="str">
            <v>INFORMATION SYSTEMS</v>
          </cell>
          <cell r="T1105">
            <v>897661</v>
          </cell>
          <cell r="U1105">
            <v>31490</v>
          </cell>
          <cell r="V1105" t="str">
            <v>ICH</v>
          </cell>
          <cell r="W1105" t="str">
            <v>INFORMATION SYSTEMSICH</v>
          </cell>
          <cell r="AB1105" t="str">
            <v>ERR</v>
          </cell>
          <cell r="AC1105" t="str">
            <v>ERR</v>
          </cell>
        </row>
        <row r="1106">
          <cell r="A1106" t="str">
            <v>INFORMATION SYSTEMS</v>
          </cell>
          <cell r="B1106">
            <v>889090</v>
          </cell>
          <cell r="C1106">
            <v>0</v>
          </cell>
          <cell r="D1106" t="str">
            <v>ICH</v>
          </cell>
          <cell r="E1106" t="str">
            <v>INFORMATION SYSTEMSICH</v>
          </cell>
          <cell r="G1106" t="str">
            <v>MARKETING SERVICES</v>
          </cell>
          <cell r="H1106">
            <v>803300</v>
          </cell>
          <cell r="I1106">
            <v>0</v>
          </cell>
          <cell r="J1106" t="str">
            <v>SON</v>
          </cell>
          <cell r="K1106" t="str">
            <v>MARKETING SERVICESSON</v>
          </cell>
          <cell r="O1106">
            <v>7500</v>
          </cell>
          <cell r="Q1106" t="str">
            <v>LENDINGTRA</v>
          </cell>
          <cell r="S1106" t="str">
            <v>INFORMATION SYSTEMS</v>
          </cell>
          <cell r="T1106">
            <v>897662</v>
          </cell>
          <cell r="U1106">
            <v>5760</v>
          </cell>
          <cell r="V1106" t="str">
            <v>ICH</v>
          </cell>
          <cell r="W1106" t="str">
            <v>INFORMATION SYSTEMSICH</v>
          </cell>
          <cell r="AB1106" t="str">
            <v>ERR</v>
          </cell>
          <cell r="AC1106" t="str">
            <v>ERR</v>
          </cell>
        </row>
        <row r="1107">
          <cell r="A1107" t="str">
            <v>INFORMATION SYSTEMS</v>
          </cell>
          <cell r="B1107">
            <v>891500</v>
          </cell>
          <cell r="C1107">
            <v>0</v>
          </cell>
          <cell r="D1107" t="str">
            <v>ICH</v>
          </cell>
          <cell r="E1107" t="str">
            <v>INFORMATION SYSTEMSICH</v>
          </cell>
          <cell r="G1107" t="str">
            <v>MARKETING SERVICES</v>
          </cell>
          <cell r="H1107">
            <v>804100</v>
          </cell>
          <cell r="I1107">
            <v>166</v>
          </cell>
          <cell r="J1107" t="str">
            <v>SAL</v>
          </cell>
          <cell r="K1107" t="str">
            <v>MARKETING SERVICESSAL</v>
          </cell>
          <cell r="O1107">
            <v>63432</v>
          </cell>
          <cell r="Q1107" t="str">
            <v>LENDINGTRA</v>
          </cell>
          <cell r="S1107" t="str">
            <v>INFORMATION SYSTEMS</v>
          </cell>
          <cell r="T1107">
            <v>897663</v>
          </cell>
          <cell r="U1107">
            <v>-120960</v>
          </cell>
          <cell r="V1107" t="str">
            <v>ICH</v>
          </cell>
          <cell r="W1107" t="str">
            <v>INFORMATION SYSTEMSICH</v>
          </cell>
          <cell r="AB1107" t="str">
            <v>ERR</v>
          </cell>
          <cell r="AC1107" t="str">
            <v>ERR</v>
          </cell>
        </row>
        <row r="1108">
          <cell r="A1108" t="str">
            <v>INFORMATION SYSTEMS</v>
          </cell>
          <cell r="B1108">
            <v>892300</v>
          </cell>
          <cell r="C1108">
            <v>0</v>
          </cell>
          <cell r="D1108" t="str">
            <v>ICH</v>
          </cell>
          <cell r="E1108" t="str">
            <v>INFORMATION SYSTEMSICH</v>
          </cell>
          <cell r="G1108" t="str">
            <v>MARKETING SERVICES</v>
          </cell>
          <cell r="H1108">
            <v>804120</v>
          </cell>
          <cell r="I1108">
            <v>0</v>
          </cell>
          <cell r="J1108" t="str">
            <v>SAL</v>
          </cell>
          <cell r="K1108" t="str">
            <v>MARKETING SERVICESSAL</v>
          </cell>
          <cell r="O1108">
            <v>5000</v>
          </cell>
          <cell r="Q1108" t="str">
            <v>LENDINGRNT</v>
          </cell>
          <cell r="S1108" t="str">
            <v>INFORMATION SYSTEMS</v>
          </cell>
          <cell r="T1108">
            <v>897664</v>
          </cell>
          <cell r="U1108">
            <v>1440</v>
          </cell>
          <cell r="V1108" t="str">
            <v>ICH</v>
          </cell>
          <cell r="W1108" t="str">
            <v>INFORMATION SYSTEMSICH</v>
          </cell>
          <cell r="AB1108" t="str">
            <v>ERR</v>
          </cell>
          <cell r="AC1108" t="str">
            <v>ERR</v>
          </cell>
        </row>
        <row r="1109">
          <cell r="A1109" t="str">
            <v>INFORMATION SYSTEMS</v>
          </cell>
          <cell r="B1109">
            <v>894210</v>
          </cell>
          <cell r="C1109">
            <v>0</v>
          </cell>
          <cell r="D1109" t="str">
            <v>ICH</v>
          </cell>
          <cell r="E1109" t="str">
            <v>INFORMATION SYSTEMSICH</v>
          </cell>
          <cell r="G1109" t="str">
            <v>MARKETING SERVICES</v>
          </cell>
          <cell r="H1109">
            <v>804130</v>
          </cell>
          <cell r="I1109">
            <v>0</v>
          </cell>
          <cell r="J1109" t="str">
            <v>SAL</v>
          </cell>
          <cell r="K1109" t="str">
            <v>MARKETING SERVICESSAL</v>
          </cell>
          <cell r="O1109">
            <v>31312</v>
          </cell>
          <cell r="Q1109" t="str">
            <v>LENDINGAST</v>
          </cell>
          <cell r="S1109" t="str">
            <v>INFORMATION SYSTEMS</v>
          </cell>
          <cell r="T1109">
            <v>897900</v>
          </cell>
          <cell r="U1109">
            <v>33000</v>
          </cell>
          <cell r="V1109" t="str">
            <v>ICH</v>
          </cell>
          <cell r="W1109" t="str">
            <v>INFORMATION SYSTEMSICH</v>
          </cell>
          <cell r="AB1109" t="str">
            <v>ERR</v>
          </cell>
          <cell r="AC1109" t="str">
            <v>ERR</v>
          </cell>
        </row>
        <row r="1110">
          <cell r="A1110" t="str">
            <v>INFORMATION SYSTEMS</v>
          </cell>
          <cell r="B1110">
            <v>896003</v>
          </cell>
          <cell r="C1110">
            <v>367.33</v>
          </cell>
          <cell r="D1110" t="str">
            <v>ICH</v>
          </cell>
          <cell r="E1110" t="str">
            <v>INFORMATION SYSTEMSICH</v>
          </cell>
          <cell r="G1110" t="str">
            <v>MARKETING SERVICES</v>
          </cell>
          <cell r="H1110">
            <v>805100</v>
          </cell>
          <cell r="I1110">
            <v>0</v>
          </cell>
          <cell r="J1110" t="str">
            <v>TRN</v>
          </cell>
          <cell r="K1110" t="str">
            <v>MARKETING SERVICESTRN</v>
          </cell>
          <cell r="O1110">
            <v>34514</v>
          </cell>
          <cell r="Q1110" t="str">
            <v>LENDINGRNN</v>
          </cell>
          <cell r="S1110" t="str">
            <v>LENDING</v>
          </cell>
          <cell r="T1110">
            <v>800100</v>
          </cell>
          <cell r="U1110">
            <v>963513</v>
          </cell>
          <cell r="V1110" t="str">
            <v>SAL</v>
          </cell>
          <cell r="W1110" t="str">
            <v>LENDINGSAL</v>
          </cell>
          <cell r="AB1110" t="str">
            <v>ERR</v>
          </cell>
          <cell r="AC1110" t="str">
            <v>ERR</v>
          </cell>
        </row>
        <row r="1111">
          <cell r="A1111" t="str">
            <v>INFORMATION SYSTEMS</v>
          </cell>
          <cell r="B1111">
            <v>896200</v>
          </cell>
          <cell r="C1111">
            <v>45738.16</v>
          </cell>
          <cell r="D1111" t="str">
            <v>NMC</v>
          </cell>
          <cell r="E1111" t="str">
            <v>INFORMATION SYSTEMSNMC</v>
          </cell>
          <cell r="G1111" t="str">
            <v>MARKETING SERVICES</v>
          </cell>
          <cell r="H1111">
            <v>805110</v>
          </cell>
          <cell r="I1111">
            <v>668</v>
          </cell>
          <cell r="J1111" t="str">
            <v>TRN</v>
          </cell>
          <cell r="K1111" t="str">
            <v>MARKETING SERVICESTRN</v>
          </cell>
          <cell r="O1111">
            <v>330000</v>
          </cell>
          <cell r="Q1111" t="str">
            <v>LENDINGAST</v>
          </cell>
          <cell r="S1111" t="str">
            <v>LENDING</v>
          </cell>
          <cell r="T1111">
            <v>800120</v>
          </cell>
          <cell r="U1111">
            <v>355750</v>
          </cell>
          <cell r="V1111" t="str">
            <v>SAL</v>
          </cell>
          <cell r="W1111" t="str">
            <v>LENDINGSAL</v>
          </cell>
          <cell r="AB1111" t="str">
            <v>ERR</v>
          </cell>
          <cell r="AC1111" t="str">
            <v>ERR</v>
          </cell>
        </row>
        <row r="1112">
          <cell r="A1112" t="str">
            <v>INFORMATION SYSTEMS</v>
          </cell>
          <cell r="B1112">
            <v>896300</v>
          </cell>
          <cell r="C1112">
            <v>295209.83</v>
          </cell>
          <cell r="D1112" t="str">
            <v>NMC</v>
          </cell>
          <cell r="E1112" t="str">
            <v>INFORMATION SYSTEMSNMC</v>
          </cell>
          <cell r="G1112" t="str">
            <v>MARKETING SERVICES</v>
          </cell>
          <cell r="H1112">
            <v>805130</v>
          </cell>
          <cell r="I1112">
            <v>0</v>
          </cell>
          <cell r="J1112" t="str">
            <v>TRN</v>
          </cell>
          <cell r="K1112" t="str">
            <v>MARKETING SERVICESTRN</v>
          </cell>
          <cell r="O1112">
            <v>5000</v>
          </cell>
          <cell r="Q1112" t="str">
            <v>LENDINGADV</v>
          </cell>
          <cell r="S1112" t="str">
            <v>LENDING</v>
          </cell>
          <cell r="T1112">
            <v>800150</v>
          </cell>
          <cell r="U1112">
            <v>25000</v>
          </cell>
          <cell r="V1112" t="str">
            <v>SAL</v>
          </cell>
          <cell r="W1112" t="str">
            <v>LENDINGSAL</v>
          </cell>
          <cell r="AB1112" t="str">
            <v>ERR</v>
          </cell>
          <cell r="AC1112" t="str">
            <v>ERR</v>
          </cell>
        </row>
        <row r="1113">
          <cell r="A1113" t="str">
            <v>INFORMATION SYSTEMS</v>
          </cell>
          <cell r="B1113">
            <v>896400</v>
          </cell>
          <cell r="C1113">
            <v>400639.79</v>
          </cell>
          <cell r="D1113" t="str">
            <v>NMC</v>
          </cell>
          <cell r="E1113" t="str">
            <v>INFORMATION SYSTEMSNMC</v>
          </cell>
          <cell r="G1113" t="str">
            <v>MARKETING SERVICES</v>
          </cell>
          <cell r="H1113">
            <v>805135</v>
          </cell>
          <cell r="I1113">
            <v>0</v>
          </cell>
          <cell r="J1113" t="str">
            <v>TRN</v>
          </cell>
          <cell r="K1113" t="str">
            <v>MARKETING SERVICESTRN</v>
          </cell>
          <cell r="O1113">
            <v>109910</v>
          </cell>
          <cell r="Q1113" t="str">
            <v>LENDINGCOM</v>
          </cell>
          <cell r="S1113" t="str">
            <v>LENDING</v>
          </cell>
          <cell r="T1113">
            <v>800191</v>
          </cell>
          <cell r="U1113">
            <v>3706</v>
          </cell>
          <cell r="V1113" t="str">
            <v>SAL</v>
          </cell>
          <cell r="W1113" t="str">
            <v>LENDINGSAL</v>
          </cell>
          <cell r="AB1113" t="str">
            <v>ERR</v>
          </cell>
          <cell r="AC1113" t="str">
            <v>ERR</v>
          </cell>
        </row>
        <row r="1114">
          <cell r="A1114" t="str">
            <v>INFORMATION SYSTEMS</v>
          </cell>
          <cell r="B1114">
            <v>896710</v>
          </cell>
          <cell r="C1114">
            <v>25840.05</v>
          </cell>
          <cell r="D1114" t="str">
            <v>NMC</v>
          </cell>
          <cell r="E1114" t="str">
            <v>INFORMATION SYSTEMSNMC</v>
          </cell>
          <cell r="G1114" t="str">
            <v>MARKETING SERVICES</v>
          </cell>
          <cell r="H1114">
            <v>805200</v>
          </cell>
          <cell r="I1114">
            <v>0</v>
          </cell>
          <cell r="J1114" t="str">
            <v>TRN</v>
          </cell>
          <cell r="K1114" t="str">
            <v>MARKETING SERVICESTRN</v>
          </cell>
          <cell r="O1114">
            <v>47466</v>
          </cell>
          <cell r="Q1114" t="str">
            <v>LENDINGIT</v>
          </cell>
          <cell r="S1114" t="str">
            <v>LENDING</v>
          </cell>
          <cell r="T1114">
            <v>801215</v>
          </cell>
          <cell r="U1114">
            <v>43908</v>
          </cell>
          <cell r="V1114" t="str">
            <v>SAL</v>
          </cell>
          <cell r="W1114" t="str">
            <v>LENDINGSAL</v>
          </cell>
          <cell r="AB1114" t="str">
            <v>ERR</v>
          </cell>
          <cell r="AC1114" t="str">
            <v>ERR</v>
          </cell>
        </row>
        <row r="1115">
          <cell r="A1115" t="str">
            <v>INFORMATION SYSTEMS</v>
          </cell>
          <cell r="B1115">
            <v>896850</v>
          </cell>
          <cell r="C1115">
            <v>19622.68</v>
          </cell>
          <cell r="D1115" t="str">
            <v>ICH</v>
          </cell>
          <cell r="E1115" t="str">
            <v>INFORMATION SYSTEMSICH</v>
          </cell>
          <cell r="G1115" t="str">
            <v>MARKETING SERVICES</v>
          </cell>
          <cell r="H1115">
            <v>805210</v>
          </cell>
          <cell r="I1115">
            <v>0</v>
          </cell>
          <cell r="J1115" t="str">
            <v>TRN</v>
          </cell>
          <cell r="K1115" t="str">
            <v>MARKETING SERVICESTRN</v>
          </cell>
          <cell r="O1115">
            <v>210840</v>
          </cell>
          <cell r="Q1115" t="str">
            <v>LENDINGCON</v>
          </cell>
          <cell r="S1115" t="str">
            <v>LENDING</v>
          </cell>
          <cell r="T1115">
            <v>802200</v>
          </cell>
          <cell r="U1115">
            <v>7487</v>
          </cell>
          <cell r="V1115" t="str">
            <v>SON</v>
          </cell>
          <cell r="W1115" t="str">
            <v>LENDINGSON</v>
          </cell>
          <cell r="AB1115" t="str">
            <v>ERR</v>
          </cell>
          <cell r="AC1115" t="str">
            <v>ERR</v>
          </cell>
        </row>
        <row r="1116">
          <cell r="A1116" t="str">
            <v>INFORMATION SYSTEMS</v>
          </cell>
          <cell r="B1116">
            <v>896950</v>
          </cell>
          <cell r="C1116">
            <v>-28071.57</v>
          </cell>
          <cell r="D1116" t="str">
            <v>ICH</v>
          </cell>
          <cell r="E1116" t="str">
            <v>INFORMATION SYSTEMSICH</v>
          </cell>
          <cell r="G1116" t="str">
            <v>MARKETING SERVICES</v>
          </cell>
          <cell r="H1116">
            <v>805215</v>
          </cell>
          <cell r="I1116">
            <v>0</v>
          </cell>
          <cell r="J1116" t="str">
            <v>TRN</v>
          </cell>
          <cell r="K1116" t="str">
            <v>MARKETING SERVICESTRN</v>
          </cell>
          <cell r="O1116">
            <v>33000</v>
          </cell>
          <cell r="Q1116" t="str">
            <v>LENDINGLEG</v>
          </cell>
          <cell r="S1116" t="str">
            <v>LENDING</v>
          </cell>
          <cell r="T1116">
            <v>802300</v>
          </cell>
          <cell r="U1116">
            <v>13443</v>
          </cell>
          <cell r="V1116" t="str">
            <v>SON</v>
          </cell>
          <cell r="W1116" t="str">
            <v>LENDINGSON</v>
          </cell>
          <cell r="AB1116" t="str">
            <v>ERR</v>
          </cell>
          <cell r="AC1116" t="str">
            <v>ERR</v>
          </cell>
        </row>
        <row r="1117">
          <cell r="A1117" t="str">
            <v>INFORMATION SYSTEMS</v>
          </cell>
          <cell r="B1117">
            <v>897210</v>
          </cell>
          <cell r="C1117">
            <v>538.59</v>
          </cell>
          <cell r="D1117" t="str">
            <v>ICH</v>
          </cell>
          <cell r="E1117" t="str">
            <v>INFORMATION SYSTEMSICH</v>
          </cell>
          <cell r="G1117" t="str">
            <v>MARKETING SERVICES</v>
          </cell>
          <cell r="H1117">
            <v>805300</v>
          </cell>
          <cell r="I1117">
            <v>0</v>
          </cell>
          <cell r="J1117" t="str">
            <v>SON</v>
          </cell>
          <cell r="K1117" t="str">
            <v>MARKETING SERVICESSON</v>
          </cell>
          <cell r="O1117">
            <v>60000</v>
          </cell>
          <cell r="Q1117" t="str">
            <v>LENDINGLEG</v>
          </cell>
          <cell r="S1117" t="str">
            <v>LENDING</v>
          </cell>
          <cell r="T1117">
            <v>803100</v>
          </cell>
          <cell r="U1117">
            <v>12000</v>
          </cell>
          <cell r="V1117" t="str">
            <v>SAL</v>
          </cell>
          <cell r="W1117" t="str">
            <v>LENDINGSAL</v>
          </cell>
          <cell r="AB1117" t="str">
            <v>ERR</v>
          </cell>
          <cell r="AC1117" t="str">
            <v>ERR</v>
          </cell>
        </row>
        <row r="1118">
          <cell r="A1118" t="str">
            <v>INFORMATION SYSTEMS</v>
          </cell>
          <cell r="B1118">
            <v>897240</v>
          </cell>
          <cell r="C1118">
            <v>0</v>
          </cell>
          <cell r="D1118" t="str">
            <v>ICH</v>
          </cell>
          <cell r="E1118" t="str">
            <v>INFORMATION SYSTEMSICH</v>
          </cell>
          <cell r="G1118" t="str">
            <v>MARKETING SERVICES</v>
          </cell>
          <cell r="H1118">
            <v>805390</v>
          </cell>
          <cell r="I1118">
            <v>268</v>
          </cell>
          <cell r="J1118" t="str">
            <v>SON</v>
          </cell>
          <cell r="K1118" t="str">
            <v>MARKETING SERVICESSON</v>
          </cell>
          <cell r="O1118">
            <v>15000</v>
          </cell>
          <cell r="Q1118" t="str">
            <v>LENDINGAUD</v>
          </cell>
          <cell r="S1118" t="str">
            <v>LENDING</v>
          </cell>
          <cell r="T1118">
            <v>805100</v>
          </cell>
          <cell r="U1118">
            <v>59636</v>
          </cell>
          <cell r="V1118" t="str">
            <v>TRN</v>
          </cell>
          <cell r="W1118" t="str">
            <v>LENDINGTRN</v>
          </cell>
          <cell r="AB1118" t="str">
            <v>ERR</v>
          </cell>
          <cell r="AC1118" t="str">
            <v>ERR</v>
          </cell>
        </row>
        <row r="1119">
          <cell r="A1119" t="str">
            <v>INFORMATION SYSTEMS</v>
          </cell>
          <cell r="B1119">
            <v>897245</v>
          </cell>
          <cell r="C1119">
            <v>0</v>
          </cell>
          <cell r="D1119" t="str">
            <v>ICH</v>
          </cell>
          <cell r="E1119" t="str">
            <v>INFORMATION SYSTEMSICH</v>
          </cell>
          <cell r="G1119" t="str">
            <v>MARKETING SERVICES</v>
          </cell>
          <cell r="H1119">
            <v>831000</v>
          </cell>
          <cell r="I1119">
            <v>0</v>
          </cell>
          <cell r="J1119" t="str">
            <v>ENT</v>
          </cell>
          <cell r="K1119" t="str">
            <v>MARKETING SERVICESENT</v>
          </cell>
          <cell r="O1119">
            <v>20000</v>
          </cell>
          <cell r="Q1119" t="str">
            <v>LENDINGAUD</v>
          </cell>
          <cell r="S1119" t="str">
            <v>LENDING</v>
          </cell>
          <cell r="T1119">
            <v>805170</v>
          </cell>
          <cell r="U1119">
            <v>10000</v>
          </cell>
          <cell r="V1119" t="str">
            <v>TRN</v>
          </cell>
          <cell r="W1119" t="str">
            <v>LENDINGTRN</v>
          </cell>
          <cell r="AB1119" t="str">
            <v>ERR</v>
          </cell>
          <cell r="AC1119" t="str">
            <v>ERR</v>
          </cell>
        </row>
        <row r="1120">
          <cell r="A1120" t="str">
            <v>INFORMATION SYSTEMS</v>
          </cell>
          <cell r="B1120">
            <v>897250</v>
          </cell>
          <cell r="C1120">
            <v>18174.41</v>
          </cell>
          <cell r="D1120" t="str">
            <v>ICH</v>
          </cell>
          <cell r="E1120" t="str">
            <v>INFORMATION SYSTEMSICH</v>
          </cell>
          <cell r="G1120" t="str">
            <v>MARKETING SERVICES</v>
          </cell>
          <cell r="H1120">
            <v>831210</v>
          </cell>
          <cell r="I1120">
            <v>0</v>
          </cell>
          <cell r="J1120" t="str">
            <v>ENT</v>
          </cell>
          <cell r="K1120" t="str">
            <v>MARKETING SERVICESENT</v>
          </cell>
          <cell r="O1120">
            <v>1383000</v>
          </cell>
          <cell r="Q1120" t="str">
            <v>LENDINGBUS</v>
          </cell>
          <cell r="S1120" t="str">
            <v>LENDING</v>
          </cell>
          <cell r="T1120">
            <v>831000</v>
          </cell>
          <cell r="U1120">
            <v>15280</v>
          </cell>
          <cell r="V1120" t="str">
            <v>ENT</v>
          </cell>
          <cell r="W1120" t="str">
            <v>LENDINGENT</v>
          </cell>
          <cell r="AB1120" t="str">
            <v>ERR</v>
          </cell>
          <cell r="AC1120" t="str">
            <v>ERR</v>
          </cell>
        </row>
        <row r="1121">
          <cell r="A1121" t="str">
            <v>INFORMATION SYSTEMS</v>
          </cell>
          <cell r="B1121">
            <v>897265</v>
          </cell>
          <cell r="C1121">
            <v>0</v>
          </cell>
          <cell r="D1121" t="str">
            <v>ICH</v>
          </cell>
          <cell r="E1121" t="str">
            <v>INFORMATION SYSTEMSICH</v>
          </cell>
          <cell r="G1121" t="str">
            <v>MARKETING SERVICES</v>
          </cell>
          <cell r="H1121">
            <v>831405</v>
          </cell>
          <cell r="I1121">
            <v>0</v>
          </cell>
          <cell r="J1121" t="str">
            <v>ENT</v>
          </cell>
          <cell r="K1121" t="str">
            <v>MARKETING SERVICESENT</v>
          </cell>
          <cell r="O1121">
            <v>57650</v>
          </cell>
          <cell r="Q1121" t="str">
            <v>LENDINGOTH</v>
          </cell>
          <cell r="S1121" t="str">
            <v>LENDING</v>
          </cell>
          <cell r="T1121">
            <v>831900</v>
          </cell>
          <cell r="U1121">
            <v>3500</v>
          </cell>
          <cell r="V1121" t="str">
            <v>ENT</v>
          </cell>
          <cell r="W1121" t="str">
            <v>LENDINGENT</v>
          </cell>
          <cell r="AB1121" t="str">
            <v>ERR</v>
          </cell>
          <cell r="AC1121" t="str">
            <v>ERR</v>
          </cell>
        </row>
        <row r="1122">
          <cell r="A1122" t="str">
            <v>INFORMATION SYSTEMS</v>
          </cell>
          <cell r="B1122">
            <v>897300</v>
          </cell>
          <cell r="C1122">
            <v>300</v>
          </cell>
          <cell r="D1122" t="str">
            <v>RNN</v>
          </cell>
          <cell r="E1122" t="str">
            <v>INFORMATION SYSTEMSRNN</v>
          </cell>
          <cell r="G1122" t="str">
            <v>MARKETING SERVICES</v>
          </cell>
          <cell r="H1122">
            <v>831900</v>
          </cell>
          <cell r="I1122">
            <v>52</v>
          </cell>
          <cell r="J1122" t="str">
            <v>ENT</v>
          </cell>
          <cell r="K1122" t="str">
            <v>MARKETING SERVICESENT</v>
          </cell>
          <cell r="O1122">
            <v>3000</v>
          </cell>
          <cell r="Q1122" t="str">
            <v>LENDINGOTH</v>
          </cell>
          <cell r="S1122" t="str">
            <v>LENDING</v>
          </cell>
          <cell r="T1122">
            <v>833000</v>
          </cell>
          <cell r="U1122">
            <v>7500</v>
          </cell>
          <cell r="V1122" t="str">
            <v>TRA</v>
          </cell>
          <cell r="W1122" t="str">
            <v>LENDINGTRA</v>
          </cell>
          <cell r="AB1122" t="str">
            <v>ERR</v>
          </cell>
          <cell r="AC1122" t="str">
            <v>ERR</v>
          </cell>
        </row>
        <row r="1123">
          <cell r="A1123" t="str">
            <v>INFORMATION SYSTEMS</v>
          </cell>
          <cell r="B1123">
            <v>897320</v>
          </cell>
          <cell r="C1123">
            <v>0</v>
          </cell>
          <cell r="D1123" t="str">
            <v>ICH</v>
          </cell>
          <cell r="E1123" t="str">
            <v>INFORMATION SYSTEMSICH</v>
          </cell>
          <cell r="G1123" t="str">
            <v>MARKETING SERVICES</v>
          </cell>
          <cell r="H1123">
            <v>833000</v>
          </cell>
          <cell r="I1123">
            <v>0</v>
          </cell>
          <cell r="J1123" t="str">
            <v>TRA</v>
          </cell>
          <cell r="K1123" t="str">
            <v>MARKETING SERVICESTRA</v>
          </cell>
          <cell r="O1123">
            <v>89577</v>
          </cell>
          <cell r="Q1123" t="str">
            <v>LENDINGOTH</v>
          </cell>
          <cell r="S1123" t="str">
            <v>LENDING</v>
          </cell>
          <cell r="T1123">
            <v>833500</v>
          </cell>
          <cell r="U1123">
            <v>63432</v>
          </cell>
          <cell r="V1123" t="str">
            <v>TRA</v>
          </cell>
          <cell r="W1123" t="str">
            <v>LENDINGTRA</v>
          </cell>
          <cell r="AB1123" t="str">
            <v>ERR</v>
          </cell>
          <cell r="AC1123" t="str">
            <v>ERR</v>
          </cell>
        </row>
        <row r="1124">
          <cell r="A1124" t="str">
            <v>INFORMATION SYSTEMS</v>
          </cell>
          <cell r="B1124">
            <v>897460</v>
          </cell>
          <cell r="C1124">
            <v>0</v>
          </cell>
          <cell r="D1124" t="str">
            <v>ICH</v>
          </cell>
          <cell r="E1124" t="str">
            <v>INFORMATION SYSTEMSICH</v>
          </cell>
          <cell r="G1124" t="str">
            <v>MARKETING SERVICES</v>
          </cell>
          <cell r="H1124">
            <v>833010</v>
          </cell>
          <cell r="I1124">
            <v>0</v>
          </cell>
          <cell r="J1124" t="str">
            <v>TRA</v>
          </cell>
          <cell r="K1124" t="str">
            <v>MARKETING SERVICESTRA</v>
          </cell>
          <cell r="O1124">
            <v>131667</v>
          </cell>
          <cell r="Q1124" t="str">
            <v>LENDINGGST</v>
          </cell>
          <cell r="S1124" t="str">
            <v>LENDING</v>
          </cell>
          <cell r="T1124">
            <v>841110</v>
          </cell>
          <cell r="U1124">
            <v>5000</v>
          </cell>
          <cell r="V1124" t="str">
            <v>RNT</v>
          </cell>
          <cell r="W1124" t="str">
            <v>LENDINGRNT</v>
          </cell>
          <cell r="AB1124" t="str">
            <v>ERR</v>
          </cell>
          <cell r="AC1124" t="str">
            <v>ERR</v>
          </cell>
        </row>
        <row r="1125">
          <cell r="A1125" t="str">
            <v>INFORMATION SYSTEMS</v>
          </cell>
          <cell r="B1125">
            <v>897470</v>
          </cell>
          <cell r="C1125">
            <v>0</v>
          </cell>
          <cell r="D1125" t="str">
            <v>ICH</v>
          </cell>
          <cell r="E1125" t="str">
            <v>INFORMATION SYSTEMSICH</v>
          </cell>
          <cell r="G1125" t="str">
            <v>MARKETING SERVICES</v>
          </cell>
          <cell r="H1125">
            <v>833020</v>
          </cell>
          <cell r="I1125">
            <v>0</v>
          </cell>
          <cell r="J1125" t="str">
            <v>TRA</v>
          </cell>
          <cell r="K1125" t="str">
            <v>MARKETING SERVICESTRA</v>
          </cell>
          <cell r="O1125">
            <v>92584</v>
          </cell>
          <cell r="Q1125" t="str">
            <v>LENDINGRNT</v>
          </cell>
          <cell r="S1125" t="str">
            <v>LENDING</v>
          </cell>
          <cell r="T1125">
            <v>841300</v>
          </cell>
          <cell r="U1125">
            <v>31312</v>
          </cell>
          <cell r="V1125" t="str">
            <v>AST</v>
          </cell>
          <cell r="W1125" t="str">
            <v>LENDINGAST</v>
          </cell>
          <cell r="AB1125" t="str">
            <v>ERR</v>
          </cell>
          <cell r="AC1125" t="str">
            <v>ERR</v>
          </cell>
        </row>
        <row r="1126">
          <cell r="A1126" t="str">
            <v>INFORMATION SYSTEMS</v>
          </cell>
          <cell r="B1126">
            <v>897500</v>
          </cell>
          <cell r="C1126">
            <v>0</v>
          </cell>
          <cell r="D1126" t="str">
            <v>BUS</v>
          </cell>
          <cell r="E1126" t="str">
            <v>INFORMATION SYSTEMSBUS</v>
          </cell>
          <cell r="G1126" t="str">
            <v>MARKETING SERVICES</v>
          </cell>
          <cell r="H1126">
            <v>833250</v>
          </cell>
          <cell r="I1126">
            <v>0</v>
          </cell>
          <cell r="J1126" t="str">
            <v>TRA</v>
          </cell>
          <cell r="K1126" t="str">
            <v>MARKETING SERVICESTRA</v>
          </cell>
          <cell r="O1126">
            <v>10000</v>
          </cell>
          <cell r="Q1126" t="str">
            <v>LENDINGPRI</v>
          </cell>
          <cell r="S1126" t="str">
            <v>LENDING</v>
          </cell>
          <cell r="T1126">
            <v>843410</v>
          </cell>
          <cell r="U1126">
            <v>34514</v>
          </cell>
          <cell r="V1126" t="str">
            <v>RNN</v>
          </cell>
          <cell r="W1126" t="str">
            <v>LENDINGRNN</v>
          </cell>
          <cell r="AB1126" t="str">
            <v>ERR</v>
          </cell>
          <cell r="AC1126" t="str">
            <v>ERR</v>
          </cell>
        </row>
        <row r="1127">
          <cell r="A1127" t="str">
            <v>INFORMATION SYSTEMS</v>
          </cell>
          <cell r="B1127">
            <v>897630</v>
          </cell>
          <cell r="C1127">
            <v>6821.48</v>
          </cell>
          <cell r="D1127" t="str">
            <v>ICH</v>
          </cell>
          <cell r="E1127" t="str">
            <v>INFORMATION SYSTEMSICH</v>
          </cell>
          <cell r="G1127" t="str">
            <v>MARKETING SERVICES</v>
          </cell>
          <cell r="H1127">
            <v>833500</v>
          </cell>
          <cell r="I1127">
            <v>168</v>
          </cell>
          <cell r="J1127" t="str">
            <v>TRA</v>
          </cell>
          <cell r="K1127" t="str">
            <v>MARKETING SERVICESTRA</v>
          </cell>
          <cell r="O1127">
            <v>71884</v>
          </cell>
          <cell r="Q1127" t="str">
            <v>LENDINGPRI</v>
          </cell>
          <cell r="S1127" t="str">
            <v>LENDING</v>
          </cell>
          <cell r="T1127">
            <v>849000</v>
          </cell>
          <cell r="U1127">
            <v>330000</v>
          </cell>
          <cell r="V1127" t="str">
            <v>AST</v>
          </cell>
          <cell r="W1127" t="str">
            <v>LENDINGAST</v>
          </cell>
          <cell r="AB1127" t="str">
            <v>ERR</v>
          </cell>
          <cell r="AC1127" t="str">
            <v>ERR</v>
          </cell>
        </row>
        <row r="1128">
          <cell r="A1128" t="str">
            <v>INFORMATION SYSTEMS</v>
          </cell>
          <cell r="B1128">
            <v>897650</v>
          </cell>
          <cell r="C1128">
            <v>2652</v>
          </cell>
          <cell r="D1128" t="str">
            <v>ICH</v>
          </cell>
          <cell r="E1128" t="str">
            <v>INFORMATION SYSTEMSICH</v>
          </cell>
          <cell r="G1128" t="str">
            <v>MARKETING SERVICES</v>
          </cell>
          <cell r="H1128">
            <v>833510</v>
          </cell>
          <cell r="I1128">
            <v>0</v>
          </cell>
          <cell r="J1128" t="str">
            <v>TRA</v>
          </cell>
          <cell r="K1128" t="str">
            <v>MARKETING SERVICESTRA</v>
          </cell>
          <cell r="O1128">
            <v>81438</v>
          </cell>
          <cell r="Q1128" t="str">
            <v>LENDINGOTH</v>
          </cell>
          <cell r="S1128" t="str">
            <v>LENDING</v>
          </cell>
          <cell r="T1128">
            <v>851100</v>
          </cell>
          <cell r="U1128">
            <v>5000</v>
          </cell>
          <cell r="V1128" t="str">
            <v>ADV</v>
          </cell>
          <cell r="W1128" t="str">
            <v>LENDINGADV</v>
          </cell>
          <cell r="AB1128" t="str">
            <v>ERR</v>
          </cell>
          <cell r="AC1128" t="str">
            <v>ERR</v>
          </cell>
        </row>
        <row r="1129">
          <cell r="A1129" t="str">
            <v>INFORMATION SYSTEMS</v>
          </cell>
          <cell r="B1129">
            <v>897655</v>
          </cell>
          <cell r="C1129">
            <v>-75548</v>
          </cell>
          <cell r="D1129" t="str">
            <v>ICH</v>
          </cell>
          <cell r="E1129" t="str">
            <v>INFORMATION SYSTEMSICH</v>
          </cell>
          <cell r="G1129" t="str">
            <v>MARKETING SERVICES</v>
          </cell>
          <cell r="H1129">
            <v>834710</v>
          </cell>
          <cell r="I1129">
            <v>0</v>
          </cell>
          <cell r="J1129" t="str">
            <v>TRA</v>
          </cell>
          <cell r="K1129" t="str">
            <v>MARKETING SERVICESTRA</v>
          </cell>
          <cell r="O1129">
            <v>148180</v>
          </cell>
          <cell r="Q1129" t="str">
            <v>LENDINGBUS</v>
          </cell>
          <cell r="S1129" t="str">
            <v>LENDING</v>
          </cell>
          <cell r="T1129">
            <v>866120</v>
          </cell>
          <cell r="U1129">
            <v>109910</v>
          </cell>
          <cell r="V1129" t="str">
            <v>COM</v>
          </cell>
          <cell r="W1129" t="str">
            <v>LENDINGCOM</v>
          </cell>
          <cell r="AB1129" t="str">
            <v>ERR</v>
          </cell>
          <cell r="AC1129" t="str">
            <v>ERR</v>
          </cell>
        </row>
        <row r="1130">
          <cell r="A1130" t="str">
            <v>INFORMATION SYSTEMS</v>
          </cell>
          <cell r="B1130">
            <v>897663</v>
          </cell>
          <cell r="C1130">
            <v>-38784</v>
          </cell>
          <cell r="D1130" t="str">
            <v>ICH</v>
          </cell>
          <cell r="E1130" t="str">
            <v>INFORMATION SYSTEMSICH</v>
          </cell>
          <cell r="G1130" t="str">
            <v>MARKETING SERVICES</v>
          </cell>
          <cell r="H1130">
            <v>837000</v>
          </cell>
          <cell r="I1130">
            <v>1720</v>
          </cell>
          <cell r="J1130" t="str">
            <v>SON</v>
          </cell>
          <cell r="K1130" t="str">
            <v>MARKETING SERVICESSON</v>
          </cell>
          <cell r="O1130">
            <v>2451000</v>
          </cell>
          <cell r="Q1130" t="str">
            <v>LENDINGBUS</v>
          </cell>
          <cell r="S1130" t="str">
            <v>LENDING</v>
          </cell>
          <cell r="T1130">
            <v>867060</v>
          </cell>
          <cell r="U1130">
            <v>47466</v>
          </cell>
          <cell r="V1130" t="str">
            <v>IT</v>
          </cell>
          <cell r="W1130" t="str">
            <v>LENDINGIT</v>
          </cell>
          <cell r="AB1130" t="str">
            <v>ERR</v>
          </cell>
          <cell r="AC1130" t="str">
            <v>ERR</v>
          </cell>
        </row>
        <row r="1131">
          <cell r="A1131" t="str">
            <v>INFORMATION SYSTEMS</v>
          </cell>
          <cell r="B1131">
            <v>897720</v>
          </cell>
          <cell r="C1131">
            <v>0</v>
          </cell>
          <cell r="D1131" t="str">
            <v>ICH</v>
          </cell>
          <cell r="E1131" t="str">
            <v>INFORMATION SYSTEMSICH</v>
          </cell>
          <cell r="G1131" t="str">
            <v>MARKETING SERVICES</v>
          </cell>
          <cell r="H1131">
            <v>839010</v>
          </cell>
          <cell r="I1131">
            <v>72</v>
          </cell>
          <cell r="J1131" t="str">
            <v>SON</v>
          </cell>
          <cell r="K1131" t="str">
            <v>MARKETING SERVICESSON</v>
          </cell>
          <cell r="O1131">
            <v>131333</v>
          </cell>
          <cell r="Q1131" t="str">
            <v>LENDINGRNN</v>
          </cell>
          <cell r="S1131" t="str">
            <v>LENDING</v>
          </cell>
          <cell r="T1131">
            <v>871000</v>
          </cell>
          <cell r="U1131">
            <v>210840</v>
          </cell>
          <cell r="V1131" t="str">
            <v>CON</v>
          </cell>
          <cell r="W1131" t="str">
            <v>LENDINGCON</v>
          </cell>
          <cell r="AB1131" t="str">
            <v>ERR</v>
          </cell>
          <cell r="AC1131" t="str">
            <v>ERR</v>
          </cell>
        </row>
        <row r="1132">
          <cell r="A1132" t="str">
            <v>INFORMATION SYSTEMS</v>
          </cell>
          <cell r="B1132">
            <v>897900</v>
          </cell>
          <cell r="C1132">
            <v>-6553.15</v>
          </cell>
          <cell r="D1132" t="str">
            <v>ICH</v>
          </cell>
          <cell r="E1132" t="str">
            <v>INFORMATION SYSTEMSICH</v>
          </cell>
          <cell r="G1132" t="str">
            <v>MARKETING SERVICES</v>
          </cell>
          <cell r="H1132">
            <v>839020</v>
          </cell>
          <cell r="I1132">
            <v>232</v>
          </cell>
          <cell r="J1132" t="str">
            <v>SON</v>
          </cell>
          <cell r="K1132" t="str">
            <v>MARKETING SERVICESSON</v>
          </cell>
          <cell r="O1132">
            <v>15000</v>
          </cell>
          <cell r="Q1132" t="str">
            <v>LENDINGICH</v>
          </cell>
          <cell r="S1132" t="str">
            <v>LENDING</v>
          </cell>
          <cell r="T1132">
            <v>871800</v>
          </cell>
          <cell r="U1132">
            <v>33000</v>
          </cell>
          <cell r="V1132" t="str">
            <v>LEG</v>
          </cell>
          <cell r="W1132" t="str">
            <v>LENDINGLEG</v>
          </cell>
          <cell r="AB1132" t="str">
            <v>ERR</v>
          </cell>
          <cell r="AC1132" t="str">
            <v>ERR</v>
          </cell>
        </row>
        <row r="1133">
          <cell r="A1133" t="str">
            <v>LENDING</v>
          </cell>
          <cell r="B1133">
            <v>800100</v>
          </cell>
          <cell r="C1133">
            <v>290069.15000000002</v>
          </cell>
          <cell r="D1133" t="str">
            <v>SAL</v>
          </cell>
          <cell r="E1133" t="str">
            <v>LENDINGSAL</v>
          </cell>
          <cell r="G1133" t="str">
            <v>MARKETING SERVICES</v>
          </cell>
          <cell r="H1133">
            <v>839030</v>
          </cell>
          <cell r="I1133">
            <v>1668</v>
          </cell>
          <cell r="J1133" t="str">
            <v>SON</v>
          </cell>
          <cell r="K1133" t="str">
            <v>MARKETING SERVICESSON</v>
          </cell>
          <cell r="O1133">
            <v>1000</v>
          </cell>
          <cell r="Q1133" t="str">
            <v>LENDINGICH</v>
          </cell>
          <cell r="S1133" t="str">
            <v>LENDING</v>
          </cell>
          <cell r="T1133">
            <v>871820</v>
          </cell>
          <cell r="U1133">
            <v>60000</v>
          </cell>
          <cell r="V1133" t="str">
            <v>LEG</v>
          </cell>
          <cell r="W1133" t="str">
            <v>LENDINGLEG</v>
          </cell>
          <cell r="AB1133" t="str">
            <v>ERR</v>
          </cell>
          <cell r="AC1133" t="str">
            <v>ERR</v>
          </cell>
        </row>
        <row r="1134">
          <cell r="A1134" t="str">
            <v>LENDING</v>
          </cell>
          <cell r="B1134">
            <v>800110</v>
          </cell>
          <cell r="C1134">
            <v>1985.29</v>
          </cell>
          <cell r="D1134" t="str">
            <v>SAL</v>
          </cell>
          <cell r="E1134" t="str">
            <v>LENDINGSAL</v>
          </cell>
          <cell r="G1134" t="str">
            <v>MARKETING SERVICES</v>
          </cell>
          <cell r="H1134">
            <v>839040</v>
          </cell>
          <cell r="I1134">
            <v>868</v>
          </cell>
          <cell r="J1134" t="str">
            <v>SON</v>
          </cell>
          <cell r="K1134" t="str">
            <v>MARKETING SERVICESSON</v>
          </cell>
          <cell r="O1134">
            <v>1000</v>
          </cell>
          <cell r="Q1134" t="str">
            <v>LENDINGICH</v>
          </cell>
          <cell r="S1134" t="str">
            <v>LENDING</v>
          </cell>
          <cell r="T1134">
            <v>871900</v>
          </cell>
          <cell r="U1134">
            <v>15000</v>
          </cell>
          <cell r="V1134" t="str">
            <v>AUD</v>
          </cell>
          <cell r="W1134" t="str">
            <v>LENDINGAUD</v>
          </cell>
          <cell r="AB1134" t="str">
            <v>ERR</v>
          </cell>
          <cell r="AC1134" t="str">
            <v>ERR</v>
          </cell>
        </row>
        <row r="1135">
          <cell r="A1135" t="str">
            <v>LENDING</v>
          </cell>
          <cell r="B1135">
            <v>800120</v>
          </cell>
          <cell r="C1135">
            <v>143206.76</v>
          </cell>
          <cell r="D1135" t="str">
            <v>SAL</v>
          </cell>
          <cell r="E1135" t="str">
            <v>LENDINGSAL</v>
          </cell>
          <cell r="G1135" t="str">
            <v>MARKETING SERVICES</v>
          </cell>
          <cell r="H1135">
            <v>839050</v>
          </cell>
          <cell r="I1135">
            <v>0</v>
          </cell>
          <cell r="J1135" t="str">
            <v>SON</v>
          </cell>
          <cell r="K1135" t="str">
            <v>MARKETING SERVICESSON</v>
          </cell>
          <cell r="O1135">
            <v>1000</v>
          </cell>
          <cell r="Q1135" t="str">
            <v>LENDINGICH</v>
          </cell>
          <cell r="S1135" t="str">
            <v>LENDING</v>
          </cell>
          <cell r="T1135">
            <v>871920</v>
          </cell>
          <cell r="U1135">
            <v>20000</v>
          </cell>
          <cell r="V1135" t="str">
            <v>AUD</v>
          </cell>
          <cell r="W1135" t="str">
            <v>LENDINGAUD</v>
          </cell>
          <cell r="AB1135" t="str">
            <v>ERR</v>
          </cell>
          <cell r="AC1135" t="str">
            <v>ERR</v>
          </cell>
        </row>
        <row r="1136">
          <cell r="A1136" t="str">
            <v>LENDING</v>
          </cell>
          <cell r="B1136">
            <v>800150</v>
          </cell>
          <cell r="C1136">
            <v>322.14</v>
          </cell>
          <cell r="D1136" t="str">
            <v>SAL</v>
          </cell>
          <cell r="E1136" t="str">
            <v>LENDINGSAL</v>
          </cell>
          <cell r="G1136" t="str">
            <v>MARKETING SERVICES</v>
          </cell>
          <cell r="H1136">
            <v>839070</v>
          </cell>
          <cell r="I1136">
            <v>0</v>
          </cell>
          <cell r="J1136" t="str">
            <v>SON</v>
          </cell>
          <cell r="K1136" t="str">
            <v>MARKETING SERVICESSON</v>
          </cell>
          <cell r="O1136">
            <v>407698</v>
          </cell>
          <cell r="Q1136" t="str">
            <v>LENDINGICH</v>
          </cell>
          <cell r="S1136" t="str">
            <v>LENDING</v>
          </cell>
          <cell r="T1136">
            <v>872200</v>
          </cell>
          <cell r="U1136">
            <v>1383000</v>
          </cell>
          <cell r="V1136" t="str">
            <v>BUS</v>
          </cell>
          <cell r="W1136" t="str">
            <v>LENDINGBUS</v>
          </cell>
          <cell r="AB1136" t="str">
            <v>ERR</v>
          </cell>
          <cell r="AC1136" t="str">
            <v>ERR</v>
          </cell>
        </row>
        <row r="1137">
          <cell r="A1137" t="str">
            <v>LENDING</v>
          </cell>
          <cell r="B1137">
            <v>800510</v>
          </cell>
          <cell r="C1137">
            <v>12.5</v>
          </cell>
          <cell r="D1137" t="str">
            <v>SAL</v>
          </cell>
          <cell r="E1137" t="str">
            <v>LENDINGSAL</v>
          </cell>
          <cell r="G1137" t="str">
            <v>MARKETING SERVICES</v>
          </cell>
          <cell r="H1137">
            <v>839090</v>
          </cell>
          <cell r="I1137">
            <v>2400</v>
          </cell>
          <cell r="J1137" t="str">
            <v>SON</v>
          </cell>
          <cell r="K1137" t="str">
            <v>MARKETING SERVICESSON</v>
          </cell>
          <cell r="O1137">
            <v>245062</v>
          </cell>
          <cell r="Q1137" t="str">
            <v>MARKETING SERVICESSAL</v>
          </cell>
          <cell r="S1137" t="str">
            <v>LENDING</v>
          </cell>
          <cell r="T1137">
            <v>873105</v>
          </cell>
          <cell r="U1137">
            <v>57650</v>
          </cell>
          <cell r="V1137" t="str">
            <v>OTH</v>
          </cell>
          <cell r="W1137" t="str">
            <v>LENDINGOTH</v>
          </cell>
          <cell r="AB1137" t="str">
            <v>ERR</v>
          </cell>
          <cell r="AC1137" t="str">
            <v>ERR</v>
          </cell>
        </row>
        <row r="1138">
          <cell r="A1138" t="str">
            <v>LENDING</v>
          </cell>
          <cell r="B1138">
            <v>800660</v>
          </cell>
          <cell r="C1138">
            <v>36.6</v>
          </cell>
          <cell r="D1138" t="str">
            <v>SON</v>
          </cell>
          <cell r="E1138" t="str">
            <v>LENDINGSON</v>
          </cell>
          <cell r="G1138" t="str">
            <v>MARKETING SERVICES</v>
          </cell>
          <cell r="H1138">
            <v>841110</v>
          </cell>
          <cell r="I1138">
            <v>0</v>
          </cell>
          <cell r="J1138" t="str">
            <v>RNT</v>
          </cell>
          <cell r="K1138" t="str">
            <v>MARKETING SERVICESRNT</v>
          </cell>
          <cell r="O1138">
            <v>3600</v>
          </cell>
          <cell r="Q1138" t="str">
            <v>MARKETING SERVICESSAL</v>
          </cell>
          <cell r="S1138" t="str">
            <v>LENDING</v>
          </cell>
          <cell r="T1138">
            <v>873320</v>
          </cell>
          <cell r="U1138">
            <v>3000</v>
          </cell>
          <cell r="V1138" t="str">
            <v>OTH</v>
          </cell>
          <cell r="W1138" t="str">
            <v>LENDINGOTH</v>
          </cell>
          <cell r="AB1138" t="str">
            <v>ERR</v>
          </cell>
          <cell r="AC1138" t="str">
            <v>ERR</v>
          </cell>
        </row>
        <row r="1139">
          <cell r="A1139" t="str">
            <v>LENDING</v>
          </cell>
          <cell r="B1139">
            <v>801191</v>
          </cell>
          <cell r="C1139">
            <v>16332.28</v>
          </cell>
          <cell r="D1139" t="str">
            <v>SAL</v>
          </cell>
          <cell r="E1139" t="str">
            <v>LENDINGSAL</v>
          </cell>
          <cell r="G1139" t="str">
            <v>MARKETING SERVICES</v>
          </cell>
          <cell r="H1139">
            <v>841300</v>
          </cell>
          <cell r="I1139">
            <v>0</v>
          </cell>
          <cell r="J1139" t="str">
            <v>AST</v>
          </cell>
          <cell r="K1139" t="str">
            <v>MARKETING SERVICESAST</v>
          </cell>
          <cell r="O1139">
            <v>0</v>
          </cell>
          <cell r="Q1139" t="str">
            <v>MARKETING SERVICESSAL</v>
          </cell>
          <cell r="S1139" t="str">
            <v>LENDING</v>
          </cell>
          <cell r="T1139">
            <v>873550</v>
          </cell>
          <cell r="U1139">
            <v>89577</v>
          </cell>
          <cell r="V1139" t="str">
            <v>OTH</v>
          </cell>
          <cell r="W1139" t="str">
            <v>LENDINGOTH</v>
          </cell>
          <cell r="AB1139" t="str">
            <v>ERR</v>
          </cell>
          <cell r="AC1139" t="str">
            <v>ERR</v>
          </cell>
        </row>
        <row r="1140">
          <cell r="A1140" t="str">
            <v>LENDING</v>
          </cell>
          <cell r="B1140">
            <v>801201</v>
          </cell>
          <cell r="C1140">
            <v>1553.11</v>
          </cell>
          <cell r="D1140" t="str">
            <v>SAL</v>
          </cell>
          <cell r="E1140" t="str">
            <v>LENDINGSAL</v>
          </cell>
          <cell r="G1140" t="str">
            <v>MARKETING SERVICES</v>
          </cell>
          <cell r="H1140">
            <v>842200</v>
          </cell>
          <cell r="I1140">
            <v>0</v>
          </cell>
          <cell r="J1140" t="str">
            <v>AST</v>
          </cell>
          <cell r="K1140" t="str">
            <v>MARKETING SERVICESAST</v>
          </cell>
          <cell r="O1140">
            <v>0</v>
          </cell>
          <cell r="Q1140" t="str">
            <v>MARKETING SERVICESSAL</v>
          </cell>
          <cell r="S1140" t="str">
            <v>LENDING</v>
          </cell>
          <cell r="T1140">
            <v>874100</v>
          </cell>
          <cell r="U1140">
            <v>131667</v>
          </cell>
          <cell r="V1140" t="str">
            <v>GST</v>
          </cell>
          <cell r="W1140" t="str">
            <v>LENDINGGST</v>
          </cell>
          <cell r="AB1140" t="str">
            <v>ERR</v>
          </cell>
          <cell r="AC1140" t="str">
            <v>ERR</v>
          </cell>
        </row>
        <row r="1141">
          <cell r="A1141" t="str">
            <v>LENDING</v>
          </cell>
          <cell r="B1141">
            <v>801210</v>
          </cell>
          <cell r="C1141">
            <v>10415.469999999999</v>
          </cell>
          <cell r="D1141" t="str">
            <v>SAL</v>
          </cell>
          <cell r="E1141" t="str">
            <v>LENDINGSAL</v>
          </cell>
          <cell r="G1141" t="str">
            <v>MARKETING SERVICES</v>
          </cell>
          <cell r="H1141">
            <v>842300</v>
          </cell>
          <cell r="I1141">
            <v>5128</v>
          </cell>
          <cell r="J1141" t="str">
            <v>AST</v>
          </cell>
          <cell r="K1141" t="str">
            <v>MARKETING SERVICESAST</v>
          </cell>
          <cell r="O1141">
            <v>0</v>
          </cell>
          <cell r="Q1141" t="str">
            <v>MARKETING SERVICESSON</v>
          </cell>
          <cell r="S1141" t="str">
            <v>LENDING</v>
          </cell>
          <cell r="T1141">
            <v>875000</v>
          </cell>
          <cell r="U1141">
            <v>92584</v>
          </cell>
          <cell r="V1141" t="str">
            <v>RNT</v>
          </cell>
          <cell r="W1141" t="str">
            <v>LENDINGRNT</v>
          </cell>
          <cell r="AB1141" t="str">
            <v>ERR</v>
          </cell>
          <cell r="AC1141" t="str">
            <v>ERR</v>
          </cell>
        </row>
        <row r="1142">
          <cell r="A1142" t="str">
            <v>LENDING</v>
          </cell>
          <cell r="B1142">
            <v>801300</v>
          </cell>
          <cell r="C1142">
            <v>570</v>
          </cell>
          <cell r="D1142" t="str">
            <v>SAL</v>
          </cell>
          <cell r="E1142" t="str">
            <v>LENDINGSAL</v>
          </cell>
          <cell r="G1142" t="str">
            <v>MARKETING SERVICES</v>
          </cell>
          <cell r="H1142">
            <v>842500</v>
          </cell>
          <cell r="I1142">
            <v>8500</v>
          </cell>
          <cell r="J1142" t="str">
            <v>RNT</v>
          </cell>
          <cell r="K1142" t="str">
            <v>MARKETING SERVICESRNT</v>
          </cell>
          <cell r="O1142">
            <v>0</v>
          </cell>
          <cell r="Q1142" t="str">
            <v>MARKETING SERVICESSAL</v>
          </cell>
          <cell r="S1142" t="str">
            <v>LENDING</v>
          </cell>
          <cell r="T1142">
            <v>876000</v>
          </cell>
          <cell r="U1142">
            <v>10000</v>
          </cell>
          <cell r="V1142" t="str">
            <v>PRI</v>
          </cell>
          <cell r="W1142" t="str">
            <v>LENDINGPRI</v>
          </cell>
          <cell r="AB1142" t="str">
            <v>ERR</v>
          </cell>
          <cell r="AC1142" t="str">
            <v>ERR</v>
          </cell>
        </row>
        <row r="1143">
          <cell r="A1143" t="str">
            <v>LENDING</v>
          </cell>
          <cell r="B1143">
            <v>802231</v>
          </cell>
          <cell r="C1143">
            <v>223.08</v>
          </cell>
          <cell r="D1143" t="str">
            <v>SON</v>
          </cell>
          <cell r="E1143" t="str">
            <v>LENDINGSON</v>
          </cell>
          <cell r="G1143" t="str">
            <v>MARKETING SERVICES</v>
          </cell>
          <cell r="H1143">
            <v>843410</v>
          </cell>
          <cell r="I1143">
            <v>0</v>
          </cell>
          <cell r="J1143" t="str">
            <v>RNN</v>
          </cell>
          <cell r="K1143" t="str">
            <v>MARKETING SERVICESRNN</v>
          </cell>
          <cell r="O1143">
            <v>0</v>
          </cell>
          <cell r="Q1143" t="str">
            <v>MARKETING SERVICESSAL</v>
          </cell>
          <cell r="S1143" t="str">
            <v>LENDING</v>
          </cell>
          <cell r="T1143">
            <v>876500</v>
          </cell>
          <cell r="U1143">
            <v>71884</v>
          </cell>
          <cell r="V1143" t="str">
            <v>PRI</v>
          </cell>
          <cell r="W1143" t="str">
            <v>LENDINGPRI</v>
          </cell>
          <cell r="AB1143" t="str">
            <v>ERR</v>
          </cell>
          <cell r="AC1143" t="str">
            <v>ERR</v>
          </cell>
        </row>
        <row r="1144">
          <cell r="A1144" t="str">
            <v>LENDING</v>
          </cell>
          <cell r="B1144">
            <v>802300</v>
          </cell>
          <cell r="C1144">
            <v>4549.54</v>
          </cell>
          <cell r="D1144" t="str">
            <v>SON</v>
          </cell>
          <cell r="E1144" t="str">
            <v>LENDINGSON</v>
          </cell>
          <cell r="G1144" t="str">
            <v>MARKETING SERVICES</v>
          </cell>
          <cell r="H1144">
            <v>843600</v>
          </cell>
          <cell r="I1144">
            <v>0</v>
          </cell>
          <cell r="J1144" t="str">
            <v>RNT</v>
          </cell>
          <cell r="K1144" t="str">
            <v>MARKETING SERVICESRNT</v>
          </cell>
          <cell r="O1144">
            <v>6300</v>
          </cell>
          <cell r="Q1144" t="str">
            <v>MARKETING SERVICESSAL</v>
          </cell>
          <cell r="S1144" t="str">
            <v>LENDING</v>
          </cell>
          <cell r="T1144">
            <v>877200</v>
          </cell>
          <cell r="U1144">
            <v>81438</v>
          </cell>
          <cell r="V1144" t="str">
            <v>OTH</v>
          </cell>
          <cell r="W1144" t="str">
            <v>LENDINGOTH</v>
          </cell>
          <cell r="AB1144" t="str">
            <v>ERR</v>
          </cell>
          <cell r="AC1144" t="str">
            <v>ERR</v>
          </cell>
        </row>
        <row r="1145">
          <cell r="A1145" t="str">
            <v>LENDING</v>
          </cell>
          <cell r="B1145">
            <v>802400</v>
          </cell>
          <cell r="C1145">
            <v>560.27</v>
          </cell>
          <cell r="D1145" t="str">
            <v>SON</v>
          </cell>
          <cell r="E1145" t="str">
            <v>LENDINGSON</v>
          </cell>
          <cell r="G1145" t="str">
            <v>MARKETING SERVICES</v>
          </cell>
          <cell r="H1145">
            <v>843640</v>
          </cell>
          <cell r="I1145">
            <v>0</v>
          </cell>
          <cell r="J1145" t="str">
            <v>AST</v>
          </cell>
          <cell r="K1145" t="str">
            <v>MARKETING SERVICESAST</v>
          </cell>
          <cell r="O1145">
            <v>0</v>
          </cell>
          <cell r="Q1145" t="str">
            <v>MARKETING SERVICESSAL</v>
          </cell>
          <cell r="S1145" t="str">
            <v>LENDING</v>
          </cell>
          <cell r="T1145">
            <v>890110</v>
          </cell>
          <cell r="U1145">
            <v>148180</v>
          </cell>
          <cell r="V1145" t="str">
            <v>BUS</v>
          </cell>
          <cell r="W1145" t="str">
            <v>LENDINGBUS</v>
          </cell>
          <cell r="AB1145" t="str">
            <v>ERR</v>
          </cell>
          <cell r="AC1145" t="str">
            <v>ERR</v>
          </cell>
        </row>
        <row r="1146">
          <cell r="A1146" t="str">
            <v>LENDING</v>
          </cell>
          <cell r="B1146">
            <v>803100</v>
          </cell>
          <cell r="C1146">
            <v>4000</v>
          </cell>
          <cell r="D1146" t="str">
            <v>SAL</v>
          </cell>
          <cell r="E1146" t="str">
            <v>LENDINGSAL</v>
          </cell>
          <cell r="G1146" t="str">
            <v>MARKETING SERVICES</v>
          </cell>
          <cell r="H1146">
            <v>843810</v>
          </cell>
          <cell r="I1146">
            <v>0</v>
          </cell>
          <cell r="J1146" t="str">
            <v>RNT</v>
          </cell>
          <cell r="K1146" t="str">
            <v>MARKETING SERVICESRNT</v>
          </cell>
          <cell r="O1146">
            <v>0</v>
          </cell>
          <cell r="Q1146" t="str">
            <v>MARKETING SERVICESSAL</v>
          </cell>
          <cell r="S1146" t="str">
            <v>LENDING</v>
          </cell>
          <cell r="T1146">
            <v>890170</v>
          </cell>
          <cell r="U1146">
            <v>2451000</v>
          </cell>
          <cell r="V1146" t="str">
            <v>BUS</v>
          </cell>
          <cell r="W1146" t="str">
            <v>LENDINGBUS</v>
          </cell>
          <cell r="AB1146" t="str">
            <v>ERR</v>
          </cell>
          <cell r="AC1146" t="str">
            <v>ERR</v>
          </cell>
        </row>
        <row r="1147">
          <cell r="A1147" t="str">
            <v>LENDING</v>
          </cell>
          <cell r="B1147">
            <v>804100</v>
          </cell>
          <cell r="C1147">
            <v>5193.5</v>
          </cell>
          <cell r="D1147" t="str">
            <v>SAL</v>
          </cell>
          <cell r="E1147" t="str">
            <v>LENDINGSAL</v>
          </cell>
          <cell r="G1147" t="str">
            <v>MARKETING SERVICES</v>
          </cell>
          <cell r="H1147">
            <v>844000</v>
          </cell>
          <cell r="I1147">
            <v>0</v>
          </cell>
          <cell r="J1147" t="str">
            <v>RNT</v>
          </cell>
          <cell r="K1147" t="str">
            <v>MARKETING SERVICESRNT</v>
          </cell>
          <cell r="O1147">
            <v>0</v>
          </cell>
          <cell r="Q1147" t="str">
            <v>MARKETING SERVICESSAL</v>
          </cell>
          <cell r="S1147" t="str">
            <v>LENDING</v>
          </cell>
          <cell r="T1147">
            <v>893100</v>
          </cell>
          <cell r="U1147">
            <v>131333</v>
          </cell>
          <cell r="V1147" t="str">
            <v>RNN</v>
          </cell>
          <cell r="W1147" t="str">
            <v>LENDINGRNN</v>
          </cell>
          <cell r="AB1147" t="str">
            <v>ERR</v>
          </cell>
          <cell r="AC1147" t="str">
            <v>ERR</v>
          </cell>
        </row>
        <row r="1148">
          <cell r="A1148" t="str">
            <v>LENDING</v>
          </cell>
          <cell r="B1148">
            <v>804130</v>
          </cell>
          <cell r="C1148">
            <v>1632</v>
          </cell>
          <cell r="D1148" t="str">
            <v>SAL</v>
          </cell>
          <cell r="E1148" t="str">
            <v>LENDINGSAL</v>
          </cell>
          <cell r="G1148" t="str">
            <v>MARKETING SERVICES</v>
          </cell>
          <cell r="H1148">
            <v>847200</v>
          </cell>
          <cell r="I1148">
            <v>0</v>
          </cell>
          <cell r="J1148" t="str">
            <v>AST</v>
          </cell>
          <cell r="K1148" t="str">
            <v>MARKETING SERVICESAST</v>
          </cell>
          <cell r="O1148">
            <v>957</v>
          </cell>
          <cell r="Q1148" t="str">
            <v>MARKETING SERVICESSAL</v>
          </cell>
          <cell r="S1148" t="str">
            <v>LENDING</v>
          </cell>
          <cell r="T1148">
            <v>896025</v>
          </cell>
          <cell r="U1148">
            <v>15000</v>
          </cell>
          <cell r="V1148" t="str">
            <v>ICH</v>
          </cell>
          <cell r="W1148" t="str">
            <v>LENDINGICH</v>
          </cell>
          <cell r="AB1148" t="str">
            <v>ERR</v>
          </cell>
          <cell r="AC1148" t="str">
            <v>ERR</v>
          </cell>
        </row>
        <row r="1149">
          <cell r="A1149" t="str">
            <v>LENDING</v>
          </cell>
          <cell r="B1149">
            <v>805110</v>
          </cell>
          <cell r="C1149">
            <v>12792.45</v>
          </cell>
          <cell r="D1149" t="str">
            <v>TRN</v>
          </cell>
          <cell r="E1149" t="str">
            <v>LENDINGTRN</v>
          </cell>
          <cell r="G1149" t="str">
            <v>MARKETING SERVICES</v>
          </cell>
          <cell r="H1149">
            <v>847300</v>
          </cell>
          <cell r="I1149">
            <v>1004</v>
          </cell>
          <cell r="J1149" t="str">
            <v>AST</v>
          </cell>
          <cell r="K1149" t="str">
            <v>MARKETING SERVICESAST</v>
          </cell>
          <cell r="O1149">
            <v>0</v>
          </cell>
          <cell r="Q1149" t="str">
            <v>MARKETING SERVICESSAL</v>
          </cell>
          <cell r="S1149" t="str">
            <v>LENDING</v>
          </cell>
          <cell r="T1149">
            <v>897230</v>
          </cell>
          <cell r="U1149">
            <v>1000</v>
          </cell>
          <cell r="V1149" t="str">
            <v>ICH</v>
          </cell>
          <cell r="W1149" t="str">
            <v>LENDINGICH</v>
          </cell>
          <cell r="AB1149" t="str">
            <v>ERR</v>
          </cell>
          <cell r="AC1149" t="str">
            <v>ERR</v>
          </cell>
        </row>
        <row r="1150">
          <cell r="A1150" t="str">
            <v>LENDING</v>
          </cell>
          <cell r="B1150">
            <v>805130</v>
          </cell>
          <cell r="C1150">
            <v>-3229</v>
          </cell>
          <cell r="D1150" t="str">
            <v>TRN</v>
          </cell>
          <cell r="E1150" t="str">
            <v>LENDINGTRN</v>
          </cell>
          <cell r="G1150" t="str">
            <v>MARKETING SERVICES</v>
          </cell>
          <cell r="H1150">
            <v>847500</v>
          </cell>
          <cell r="I1150">
            <v>1788</v>
          </cell>
          <cell r="J1150" t="str">
            <v>AST</v>
          </cell>
          <cell r="K1150" t="str">
            <v>MARKETING SERVICESAST</v>
          </cell>
          <cell r="O1150">
            <v>520</v>
          </cell>
          <cell r="Q1150" t="str">
            <v>MARKETING SERVICESSAL</v>
          </cell>
          <cell r="S1150" t="str">
            <v>LENDING</v>
          </cell>
          <cell r="T1150">
            <v>897424</v>
          </cell>
          <cell r="U1150">
            <v>1000</v>
          </cell>
          <cell r="V1150" t="str">
            <v>ICH</v>
          </cell>
          <cell r="W1150" t="str">
            <v>LENDINGICH</v>
          </cell>
          <cell r="AB1150" t="str">
            <v>ERR</v>
          </cell>
          <cell r="AC1150" t="str">
            <v>ERR</v>
          </cell>
        </row>
        <row r="1151">
          <cell r="A1151" t="str">
            <v>LENDING</v>
          </cell>
          <cell r="B1151">
            <v>831000</v>
          </cell>
          <cell r="C1151">
            <v>2071.9299999999998</v>
          </cell>
          <cell r="D1151" t="str">
            <v>ENT</v>
          </cell>
          <cell r="E1151" t="str">
            <v>LENDINGENT</v>
          </cell>
          <cell r="G1151" t="str">
            <v>MARKETING SERVICES</v>
          </cell>
          <cell r="H1151">
            <v>849000</v>
          </cell>
          <cell r="I1151">
            <v>0</v>
          </cell>
          <cell r="J1151" t="str">
            <v>AST</v>
          </cell>
          <cell r="K1151" t="str">
            <v>MARKETING SERVICESAST</v>
          </cell>
          <cell r="O1151">
            <v>0</v>
          </cell>
          <cell r="Q1151" t="str">
            <v>MARKETING SERVICESSAL</v>
          </cell>
          <cell r="S1151" t="str">
            <v>LENDING</v>
          </cell>
          <cell r="T1151">
            <v>897650</v>
          </cell>
          <cell r="U1151">
            <v>1000</v>
          </cell>
          <cell r="V1151" t="str">
            <v>ICH</v>
          </cell>
          <cell r="W1151" t="str">
            <v>LENDINGICH</v>
          </cell>
          <cell r="AB1151" t="str">
            <v>ERR</v>
          </cell>
          <cell r="AC1151" t="str">
            <v>ERR</v>
          </cell>
        </row>
        <row r="1152">
          <cell r="A1152" t="str">
            <v>LENDING</v>
          </cell>
          <cell r="B1152">
            <v>831900</v>
          </cell>
          <cell r="C1152">
            <v>1754.77</v>
          </cell>
          <cell r="D1152" t="str">
            <v>ENT</v>
          </cell>
          <cell r="E1152" t="str">
            <v>LENDINGENT</v>
          </cell>
          <cell r="G1152" t="str">
            <v>MARKETING SERVICES</v>
          </cell>
          <cell r="H1152">
            <v>851500</v>
          </cell>
          <cell r="I1152">
            <v>0</v>
          </cell>
          <cell r="J1152" t="str">
            <v>ADV</v>
          </cell>
          <cell r="K1152" t="str">
            <v>MARKETING SERVICESADV</v>
          </cell>
          <cell r="O1152">
            <v>0</v>
          </cell>
          <cell r="Q1152" t="str">
            <v>MARKETING SERVICESSAL</v>
          </cell>
          <cell r="S1152" t="str">
            <v>LENDING</v>
          </cell>
          <cell r="T1152">
            <v>897900</v>
          </cell>
          <cell r="U1152">
            <v>407698</v>
          </cell>
          <cell r="V1152" t="str">
            <v>ICH</v>
          </cell>
          <cell r="W1152" t="str">
            <v>LENDINGICH</v>
          </cell>
          <cell r="AB1152" t="str">
            <v>ERR</v>
          </cell>
          <cell r="AC1152" t="str">
            <v>ERR</v>
          </cell>
        </row>
        <row r="1153">
          <cell r="A1153" t="str">
            <v>LENDING</v>
          </cell>
          <cell r="B1153">
            <v>833000</v>
          </cell>
          <cell r="C1153">
            <v>4453.0600000000004</v>
          </cell>
          <cell r="D1153" t="str">
            <v>TRA</v>
          </cell>
          <cell r="E1153" t="str">
            <v>LENDINGTRA</v>
          </cell>
          <cell r="G1153" t="str">
            <v>MARKETING SERVICES</v>
          </cell>
          <cell r="H1153">
            <v>852000</v>
          </cell>
          <cell r="I1153">
            <v>0</v>
          </cell>
          <cell r="J1153" t="str">
            <v>ADV</v>
          </cell>
          <cell r="K1153" t="str">
            <v>MARKETING SERVICESADV</v>
          </cell>
          <cell r="O1153">
            <v>0</v>
          </cell>
          <cell r="Q1153" t="str">
            <v>MARKETING SERVICESSAL</v>
          </cell>
          <cell r="S1153" t="str">
            <v>PEOPLE</v>
          </cell>
          <cell r="T1153">
            <v>800100</v>
          </cell>
          <cell r="U1153">
            <v>568018</v>
          </cell>
          <cell r="V1153" t="str">
            <v>SAL</v>
          </cell>
          <cell r="W1153" t="str">
            <v>PEOPLESAL</v>
          </cell>
          <cell r="AB1153" t="str">
            <v>ERR</v>
          </cell>
          <cell r="AC1153" t="str">
            <v>ERR</v>
          </cell>
        </row>
        <row r="1154">
          <cell r="A1154" t="str">
            <v>LENDING</v>
          </cell>
          <cell r="B1154">
            <v>833500</v>
          </cell>
          <cell r="C1154">
            <v>7375.63</v>
          </cell>
          <cell r="D1154" t="str">
            <v>TRA</v>
          </cell>
          <cell r="E1154" t="str">
            <v>LENDINGTRA</v>
          </cell>
          <cell r="G1154" t="str">
            <v>MARKETING SERVICES</v>
          </cell>
          <cell r="H1154">
            <v>852500</v>
          </cell>
          <cell r="I1154">
            <v>0</v>
          </cell>
          <cell r="J1154" t="str">
            <v>ADV</v>
          </cell>
          <cell r="K1154" t="str">
            <v>MARKETING SERVICESADV</v>
          </cell>
          <cell r="O1154">
            <v>0</v>
          </cell>
          <cell r="Q1154" t="str">
            <v>MARKETING SERVICESSAL</v>
          </cell>
          <cell r="S1154" t="str">
            <v>PEOPLE</v>
          </cell>
          <cell r="T1154">
            <v>800110</v>
          </cell>
          <cell r="U1154">
            <v>15600</v>
          </cell>
          <cell r="V1154" t="str">
            <v>SAL</v>
          </cell>
          <cell r="W1154" t="str">
            <v>PEOPLESAL</v>
          </cell>
          <cell r="AB1154" t="str">
            <v>ERR</v>
          </cell>
          <cell r="AC1154" t="str">
            <v>ERR</v>
          </cell>
        </row>
        <row r="1155">
          <cell r="A1155" t="str">
            <v>LENDING</v>
          </cell>
          <cell r="B1155">
            <v>839040</v>
          </cell>
          <cell r="C1155">
            <v>83.41</v>
          </cell>
          <cell r="D1155" t="str">
            <v>SON</v>
          </cell>
          <cell r="E1155" t="str">
            <v>LENDINGSON</v>
          </cell>
          <cell r="G1155" t="str">
            <v>MARKETING SERVICES</v>
          </cell>
          <cell r="H1155">
            <v>861090</v>
          </cell>
          <cell r="I1155">
            <v>0</v>
          </cell>
          <cell r="J1155" t="str">
            <v>IT</v>
          </cell>
          <cell r="K1155" t="str">
            <v>MARKETING SERVICESIT</v>
          </cell>
          <cell r="O1155">
            <v>0</v>
          </cell>
          <cell r="Q1155" t="str">
            <v>MARKETING SERVICESSON</v>
          </cell>
          <cell r="S1155" t="str">
            <v>PEOPLE</v>
          </cell>
          <cell r="T1155">
            <v>800112</v>
          </cell>
          <cell r="U1155">
            <v>0</v>
          </cell>
          <cell r="V1155" t="str">
            <v>SAL</v>
          </cell>
          <cell r="W1155" t="str">
            <v>PEOPLESAL</v>
          </cell>
          <cell r="AB1155" t="str">
            <v>ERR</v>
          </cell>
          <cell r="AC1155" t="str">
            <v>ERR</v>
          </cell>
        </row>
        <row r="1156">
          <cell r="A1156" t="str">
            <v>LENDING</v>
          </cell>
          <cell r="B1156">
            <v>839070</v>
          </cell>
          <cell r="C1156">
            <v>17.78</v>
          </cell>
          <cell r="D1156" t="str">
            <v>SON</v>
          </cell>
          <cell r="E1156" t="str">
            <v>LENDINGSON</v>
          </cell>
          <cell r="G1156" t="str">
            <v>MARKETING SERVICES</v>
          </cell>
          <cell r="H1156">
            <v>862060</v>
          </cell>
          <cell r="I1156">
            <v>6452</v>
          </cell>
          <cell r="J1156" t="str">
            <v>IT</v>
          </cell>
          <cell r="K1156" t="str">
            <v>MARKETING SERVICESIT</v>
          </cell>
          <cell r="O1156">
            <v>0</v>
          </cell>
          <cell r="Q1156" t="str">
            <v>MARKETING SERVICESSAL</v>
          </cell>
          <cell r="S1156" t="str">
            <v>PEOPLE</v>
          </cell>
          <cell r="T1156">
            <v>800120</v>
          </cell>
          <cell r="U1156">
            <v>185684</v>
          </cell>
          <cell r="V1156" t="str">
            <v>SAL</v>
          </cell>
          <cell r="W1156" t="str">
            <v>PEOPLESAL</v>
          </cell>
          <cell r="AB1156" t="str">
            <v>ERR</v>
          </cell>
          <cell r="AC1156" t="str">
            <v>ERR</v>
          </cell>
        </row>
        <row r="1157">
          <cell r="A1157" t="str">
            <v>LENDING</v>
          </cell>
          <cell r="B1157">
            <v>842200</v>
          </cell>
          <cell r="C1157">
            <v>4534.9399999999996</v>
          </cell>
          <cell r="D1157" t="str">
            <v>AST</v>
          </cell>
          <cell r="E1157" t="str">
            <v>LENDINGAST</v>
          </cell>
          <cell r="G1157" t="str">
            <v>MARKETING SERVICES</v>
          </cell>
          <cell r="H1157">
            <v>862070</v>
          </cell>
          <cell r="I1157">
            <v>0</v>
          </cell>
          <cell r="J1157" t="str">
            <v>IT</v>
          </cell>
          <cell r="K1157" t="str">
            <v>MARKETING SERVICESIT</v>
          </cell>
          <cell r="O1157">
            <v>0</v>
          </cell>
          <cell r="Q1157" t="str">
            <v>MARKETING SERVICESSAL</v>
          </cell>
          <cell r="S1157" t="str">
            <v>PEOPLE</v>
          </cell>
          <cell r="T1157">
            <v>800122</v>
          </cell>
          <cell r="U1157">
            <v>0</v>
          </cell>
          <cell r="V1157" t="str">
            <v>SON</v>
          </cell>
          <cell r="W1157" t="str">
            <v>PEOPLESON</v>
          </cell>
          <cell r="AB1157" t="str">
            <v>ERR</v>
          </cell>
          <cell r="AC1157" t="str">
            <v>ERR</v>
          </cell>
        </row>
        <row r="1158">
          <cell r="A1158" t="str">
            <v>LENDING</v>
          </cell>
          <cell r="B1158">
            <v>842300</v>
          </cell>
          <cell r="C1158">
            <v>1046</v>
          </cell>
          <cell r="D1158" t="str">
            <v>AST</v>
          </cell>
          <cell r="E1158" t="str">
            <v>LENDINGAST</v>
          </cell>
          <cell r="G1158" t="str">
            <v>MARKETING SERVICES</v>
          </cell>
          <cell r="H1158">
            <v>863450</v>
          </cell>
          <cell r="I1158">
            <v>0</v>
          </cell>
          <cell r="J1158" t="str">
            <v>IT</v>
          </cell>
          <cell r="K1158" t="str">
            <v>MARKETING SERVICESIT</v>
          </cell>
          <cell r="O1158">
            <v>0</v>
          </cell>
          <cell r="Q1158" t="str">
            <v>MARKETING SERVICESSAL</v>
          </cell>
          <cell r="S1158" t="str">
            <v>PEOPLE</v>
          </cell>
          <cell r="T1158">
            <v>800124</v>
          </cell>
          <cell r="U1158">
            <v>0</v>
          </cell>
          <cell r="V1158" t="str">
            <v>SAL</v>
          </cell>
          <cell r="W1158" t="str">
            <v>PEOPLESAL</v>
          </cell>
          <cell r="AB1158" t="str">
            <v>ERR</v>
          </cell>
          <cell r="AC1158" t="str">
            <v>ERR</v>
          </cell>
        </row>
        <row r="1159">
          <cell r="A1159" t="str">
            <v>LENDING</v>
          </cell>
          <cell r="B1159">
            <v>843410</v>
          </cell>
          <cell r="C1159">
            <v>2876.2</v>
          </cell>
          <cell r="D1159" t="str">
            <v>RNN</v>
          </cell>
          <cell r="E1159" t="str">
            <v>LENDINGRNN</v>
          </cell>
          <cell r="G1159" t="str">
            <v>MARKETING SERVICES</v>
          </cell>
          <cell r="H1159">
            <v>863500</v>
          </cell>
          <cell r="I1159">
            <v>0</v>
          </cell>
          <cell r="J1159" t="str">
            <v>IT</v>
          </cell>
          <cell r="K1159" t="str">
            <v>MARKETING SERVICESIT</v>
          </cell>
          <cell r="O1159">
            <v>0</v>
          </cell>
          <cell r="Q1159" t="str">
            <v>MARKETING SERVICESSAL</v>
          </cell>
          <cell r="S1159" t="str">
            <v>PEOPLE</v>
          </cell>
          <cell r="T1159">
            <v>800126</v>
          </cell>
          <cell r="U1159">
            <v>0</v>
          </cell>
          <cell r="V1159" t="str">
            <v>SAL</v>
          </cell>
          <cell r="W1159" t="str">
            <v>PEOPLESAL</v>
          </cell>
          <cell r="AB1159" t="str">
            <v>ERR</v>
          </cell>
          <cell r="AC1159" t="str">
            <v>ERR</v>
          </cell>
        </row>
        <row r="1160">
          <cell r="A1160" t="str">
            <v>LENDING</v>
          </cell>
          <cell r="B1160">
            <v>843600</v>
          </cell>
          <cell r="C1160">
            <v>573.48</v>
          </cell>
          <cell r="D1160" t="str">
            <v>RNT</v>
          </cell>
          <cell r="E1160" t="str">
            <v>LENDINGRNT</v>
          </cell>
          <cell r="G1160" t="str">
            <v>MARKETING SERVICES</v>
          </cell>
          <cell r="H1160">
            <v>863700</v>
          </cell>
          <cell r="I1160">
            <v>0</v>
          </cell>
          <cell r="J1160" t="str">
            <v>IT</v>
          </cell>
          <cell r="K1160" t="str">
            <v>MARKETING SERVICESIT</v>
          </cell>
          <cell r="O1160">
            <v>0</v>
          </cell>
          <cell r="Q1160" t="str">
            <v>MARKETING SERVICESSAL</v>
          </cell>
          <cell r="S1160" t="str">
            <v>PEOPLE</v>
          </cell>
          <cell r="T1160">
            <v>800150</v>
          </cell>
          <cell r="U1160">
            <v>8310</v>
          </cell>
          <cell r="V1160" t="str">
            <v>SAL</v>
          </cell>
          <cell r="W1160" t="str">
            <v>PEOPLESAL</v>
          </cell>
          <cell r="AB1160" t="str">
            <v>ERR</v>
          </cell>
          <cell r="AC1160" t="str">
            <v>ERR</v>
          </cell>
        </row>
        <row r="1161">
          <cell r="A1161" t="str">
            <v>LENDING</v>
          </cell>
          <cell r="B1161">
            <v>843640</v>
          </cell>
          <cell r="C1161">
            <v>7826.74</v>
          </cell>
          <cell r="D1161" t="str">
            <v>AST</v>
          </cell>
          <cell r="E1161" t="str">
            <v>LENDINGAST</v>
          </cell>
          <cell r="G1161" t="str">
            <v>MARKETING SERVICES</v>
          </cell>
          <cell r="H1161">
            <v>863710</v>
          </cell>
          <cell r="I1161">
            <v>0</v>
          </cell>
          <cell r="J1161" t="str">
            <v>IT</v>
          </cell>
          <cell r="K1161" t="str">
            <v>MARKETING SERVICESIT</v>
          </cell>
          <cell r="O1161">
            <v>12954</v>
          </cell>
          <cell r="Q1161" t="str">
            <v>MARKETING SERVICESSAL</v>
          </cell>
          <cell r="S1161" t="str">
            <v>PEOPLE</v>
          </cell>
          <cell r="T1161">
            <v>800151</v>
          </cell>
          <cell r="U1161">
            <v>0</v>
          </cell>
          <cell r="V1161" t="str">
            <v>SAL</v>
          </cell>
          <cell r="W1161" t="str">
            <v>PEOPLESAL</v>
          </cell>
          <cell r="AB1161" t="str">
            <v>ERR</v>
          </cell>
          <cell r="AC1161" t="str">
            <v>ERR</v>
          </cell>
        </row>
        <row r="1162">
          <cell r="A1162" t="str">
            <v>LENDING</v>
          </cell>
          <cell r="B1162">
            <v>843810</v>
          </cell>
          <cell r="C1162">
            <v>700.45</v>
          </cell>
          <cell r="D1162" t="str">
            <v>RNT</v>
          </cell>
          <cell r="E1162" t="str">
            <v>LENDINGRNT</v>
          </cell>
          <cell r="G1162" t="str">
            <v>MARKETING SERVICES</v>
          </cell>
          <cell r="H1162">
            <v>863900</v>
          </cell>
          <cell r="I1162">
            <v>0</v>
          </cell>
          <cell r="J1162" t="str">
            <v>IT</v>
          </cell>
          <cell r="K1162" t="str">
            <v>MARKETING SERVICESIT</v>
          </cell>
          <cell r="O1162">
            <v>833</v>
          </cell>
          <cell r="Q1162" t="str">
            <v>MARKETING SERVICESSON</v>
          </cell>
          <cell r="S1162" t="str">
            <v>PEOPLE</v>
          </cell>
          <cell r="T1162">
            <v>800160</v>
          </cell>
          <cell r="U1162">
            <v>15848</v>
          </cell>
          <cell r="V1162" t="str">
            <v>SAL</v>
          </cell>
          <cell r="W1162" t="str">
            <v>PEOPLESAL</v>
          </cell>
          <cell r="AB1162" t="str">
            <v>ERR</v>
          </cell>
          <cell r="AC1162" t="str">
            <v>ERR</v>
          </cell>
        </row>
        <row r="1163">
          <cell r="A1163" t="str">
            <v>LENDING</v>
          </cell>
          <cell r="B1163">
            <v>847200</v>
          </cell>
          <cell r="C1163">
            <v>3502.96</v>
          </cell>
          <cell r="D1163" t="str">
            <v>AST</v>
          </cell>
          <cell r="E1163" t="str">
            <v>LENDINGAST</v>
          </cell>
          <cell r="G1163" t="str">
            <v>MARKETING SERVICES</v>
          </cell>
          <cell r="H1163">
            <v>866110</v>
          </cell>
          <cell r="I1163">
            <v>1092</v>
          </cell>
          <cell r="J1163" t="str">
            <v>COM</v>
          </cell>
          <cell r="K1163" t="str">
            <v>MARKETING SERVICESCOM</v>
          </cell>
          <cell r="O1163">
            <v>0</v>
          </cell>
          <cell r="Q1163" t="str">
            <v>MARKETING SERVICESSON</v>
          </cell>
          <cell r="S1163" t="str">
            <v>PEOPLE</v>
          </cell>
          <cell r="T1163">
            <v>800167</v>
          </cell>
          <cell r="U1163">
            <v>0</v>
          </cell>
          <cell r="V1163" t="str">
            <v>SAL</v>
          </cell>
          <cell r="W1163" t="str">
            <v>PEOPLESAL</v>
          </cell>
          <cell r="AB1163" t="str">
            <v>ERR</v>
          </cell>
          <cell r="AC1163" t="str">
            <v>ERR</v>
          </cell>
        </row>
        <row r="1164">
          <cell r="A1164" t="str">
            <v>LENDING</v>
          </cell>
          <cell r="B1164">
            <v>847300</v>
          </cell>
          <cell r="C1164">
            <v>326.83999999999997</v>
          </cell>
          <cell r="D1164" t="str">
            <v>AST</v>
          </cell>
          <cell r="E1164" t="str">
            <v>LENDINGAST</v>
          </cell>
          <cell r="G1164" t="str">
            <v>MARKETING SERVICES</v>
          </cell>
          <cell r="H1164">
            <v>866120</v>
          </cell>
          <cell r="I1164">
            <v>0</v>
          </cell>
          <cell r="J1164" t="str">
            <v>COM</v>
          </cell>
          <cell r="K1164" t="str">
            <v>MARKETING SERVICESCOM</v>
          </cell>
          <cell r="O1164">
            <v>0</v>
          </cell>
          <cell r="Q1164" t="str">
            <v>MARKETING SERVICESSON</v>
          </cell>
          <cell r="S1164" t="str">
            <v>PEOPLE</v>
          </cell>
          <cell r="T1164">
            <v>800191</v>
          </cell>
          <cell r="U1164">
            <v>2245</v>
          </cell>
          <cell r="V1164" t="str">
            <v>SAL</v>
          </cell>
          <cell r="W1164" t="str">
            <v>PEOPLESAL</v>
          </cell>
          <cell r="AB1164" t="str">
            <v>ERR</v>
          </cell>
          <cell r="AC1164" t="str">
            <v>ERR</v>
          </cell>
        </row>
        <row r="1165">
          <cell r="A1165" t="str">
            <v>LENDING</v>
          </cell>
          <cell r="B1165">
            <v>852000</v>
          </cell>
          <cell r="C1165">
            <v>-8250</v>
          </cell>
          <cell r="D1165" t="str">
            <v>ADV</v>
          </cell>
          <cell r="E1165" t="str">
            <v>LENDINGADV</v>
          </cell>
          <cell r="G1165" t="str">
            <v>MARKETING SERVICES</v>
          </cell>
          <cell r="H1165">
            <v>866420</v>
          </cell>
          <cell r="I1165">
            <v>0</v>
          </cell>
          <cell r="J1165" t="str">
            <v>NMC</v>
          </cell>
          <cell r="K1165" t="str">
            <v>MARKETING SERVICESNMC</v>
          </cell>
          <cell r="O1165">
            <v>0</v>
          </cell>
          <cell r="Q1165" t="str">
            <v>MARKETING SERVICESSON</v>
          </cell>
          <cell r="S1165" t="str">
            <v>PEOPLE</v>
          </cell>
          <cell r="T1165">
            <v>800510</v>
          </cell>
          <cell r="U1165">
            <v>0</v>
          </cell>
          <cell r="V1165" t="str">
            <v>SAL</v>
          </cell>
          <cell r="W1165" t="str">
            <v>PEOPLESAL</v>
          </cell>
          <cell r="AB1165" t="str">
            <v>ERR</v>
          </cell>
          <cell r="AC1165" t="str">
            <v>ERR</v>
          </cell>
        </row>
        <row r="1166">
          <cell r="A1166" t="str">
            <v>LENDING</v>
          </cell>
          <cell r="B1166">
            <v>862060</v>
          </cell>
          <cell r="C1166">
            <v>10062.209999999999</v>
          </cell>
          <cell r="D1166" t="str">
            <v>IT</v>
          </cell>
          <cell r="E1166" t="str">
            <v>LENDINGIT</v>
          </cell>
          <cell r="G1166" t="str">
            <v>MARKETING SERVICES</v>
          </cell>
          <cell r="H1166">
            <v>866600</v>
          </cell>
          <cell r="I1166">
            <v>1200</v>
          </cell>
          <cell r="J1166" t="str">
            <v>ICH</v>
          </cell>
          <cell r="K1166" t="str">
            <v>MARKETING SERVICESICH</v>
          </cell>
          <cell r="O1166">
            <v>2555</v>
          </cell>
          <cell r="Q1166" t="str">
            <v>MARKETING SERVICESSON</v>
          </cell>
          <cell r="S1166" t="str">
            <v>PEOPLE</v>
          </cell>
          <cell r="T1166">
            <v>800515</v>
          </cell>
          <cell r="U1166">
            <v>520</v>
          </cell>
          <cell r="V1166" t="str">
            <v>SAL</v>
          </cell>
          <cell r="W1166" t="str">
            <v>PEOPLESAL</v>
          </cell>
          <cell r="AB1166" t="str">
            <v>ERR</v>
          </cell>
          <cell r="AC1166" t="str">
            <v>ERR</v>
          </cell>
        </row>
        <row r="1167">
          <cell r="A1167" t="str">
            <v>LENDING</v>
          </cell>
          <cell r="B1167">
            <v>862070</v>
          </cell>
          <cell r="C1167">
            <v>17376.36</v>
          </cell>
          <cell r="D1167" t="str">
            <v>IT</v>
          </cell>
          <cell r="E1167" t="str">
            <v>LENDINGIT</v>
          </cell>
          <cell r="G1167" t="str">
            <v>MARKETING SERVICES</v>
          </cell>
          <cell r="H1167">
            <v>867060</v>
          </cell>
          <cell r="I1167">
            <v>692</v>
          </cell>
          <cell r="J1167" t="str">
            <v>IT</v>
          </cell>
          <cell r="K1167" t="str">
            <v>MARKETING SERVICESIT</v>
          </cell>
          <cell r="O1167">
            <v>0</v>
          </cell>
          <cell r="Q1167" t="str">
            <v>MARKETING SERVICESSON</v>
          </cell>
          <cell r="S1167" t="str">
            <v>PEOPLE</v>
          </cell>
          <cell r="T1167">
            <v>800626</v>
          </cell>
          <cell r="U1167">
            <v>1000</v>
          </cell>
          <cell r="V1167" t="str">
            <v>SAL</v>
          </cell>
          <cell r="W1167" t="str">
            <v>PEOPLESAL</v>
          </cell>
          <cell r="AB1167" t="str">
            <v>ERR</v>
          </cell>
          <cell r="AC1167" t="str">
            <v>ERR</v>
          </cell>
        </row>
        <row r="1168">
          <cell r="A1168" t="str">
            <v>LENDING</v>
          </cell>
          <cell r="B1168">
            <v>864004</v>
          </cell>
          <cell r="C1168">
            <v>101186.94</v>
          </cell>
          <cell r="D1168" t="str">
            <v>OTH</v>
          </cell>
          <cell r="E1168" t="str">
            <v>LENDINGOTH</v>
          </cell>
          <cell r="G1168" t="str">
            <v>MARKETING SERVICES</v>
          </cell>
          <cell r="H1168">
            <v>867870</v>
          </cell>
          <cell r="I1168">
            <v>0</v>
          </cell>
          <cell r="J1168" t="str">
            <v>IT</v>
          </cell>
          <cell r="K1168" t="str">
            <v>MARKETING SERVICESIT</v>
          </cell>
          <cell r="O1168">
            <v>0</v>
          </cell>
          <cell r="Q1168" t="str">
            <v>MARKETING SERVICESSON</v>
          </cell>
          <cell r="S1168" t="str">
            <v>PEOPLE</v>
          </cell>
          <cell r="T1168">
            <v>800627</v>
          </cell>
          <cell r="U1168">
            <v>2000</v>
          </cell>
          <cell r="V1168" t="str">
            <v>SAL</v>
          </cell>
          <cell r="W1168" t="str">
            <v>PEOPLESAL</v>
          </cell>
          <cell r="AB1168" t="str">
            <v>ERR</v>
          </cell>
          <cell r="AC1168" t="str">
            <v>ERR</v>
          </cell>
        </row>
        <row r="1169">
          <cell r="A1169" t="str">
            <v>LENDING</v>
          </cell>
          <cell r="B1169">
            <v>866110</v>
          </cell>
          <cell r="C1169">
            <v>1470.41</v>
          </cell>
          <cell r="D1169" t="str">
            <v>COM</v>
          </cell>
          <cell r="E1169" t="str">
            <v>LENDINGCOM</v>
          </cell>
          <cell r="G1169" t="str">
            <v>MARKETING SERVICES</v>
          </cell>
          <cell r="H1169">
            <v>871000</v>
          </cell>
          <cell r="I1169">
            <v>0</v>
          </cell>
          <cell r="J1169" t="str">
            <v>CON</v>
          </cell>
          <cell r="K1169" t="str">
            <v>MARKETING SERVICESCON</v>
          </cell>
          <cell r="O1169">
            <v>0</v>
          </cell>
          <cell r="Q1169" t="str">
            <v>MARKETING SERVICESSAL</v>
          </cell>
          <cell r="S1169" t="str">
            <v>PEOPLE</v>
          </cell>
          <cell r="T1169">
            <v>800640</v>
          </cell>
          <cell r="U1169">
            <v>1000</v>
          </cell>
          <cell r="V1169" t="str">
            <v>SAL</v>
          </cell>
          <cell r="W1169" t="str">
            <v>PEOPLESAL</v>
          </cell>
          <cell r="AB1169" t="str">
            <v>ERR</v>
          </cell>
          <cell r="AC1169" t="str">
            <v>ERR</v>
          </cell>
        </row>
        <row r="1170">
          <cell r="A1170" t="str">
            <v>LENDING</v>
          </cell>
          <cell r="B1170">
            <v>866115</v>
          </cell>
          <cell r="C1170">
            <v>1561.52</v>
          </cell>
          <cell r="D1170" t="str">
            <v>COM</v>
          </cell>
          <cell r="E1170" t="str">
            <v>LENDINGCOM</v>
          </cell>
          <cell r="G1170" t="str">
            <v>MARKETING SERVICES</v>
          </cell>
          <cell r="H1170">
            <v>871800</v>
          </cell>
          <cell r="I1170">
            <v>0</v>
          </cell>
          <cell r="J1170" t="str">
            <v>LEG</v>
          </cell>
          <cell r="K1170" t="str">
            <v>MARKETING SERVICESLEG</v>
          </cell>
          <cell r="O1170">
            <v>0</v>
          </cell>
          <cell r="Q1170" t="str">
            <v>MARKETING SERVICESSON</v>
          </cell>
          <cell r="S1170" t="str">
            <v>PEOPLE</v>
          </cell>
          <cell r="T1170">
            <v>800642</v>
          </cell>
          <cell r="U1170">
            <v>8000</v>
          </cell>
          <cell r="V1170" t="str">
            <v>SAL</v>
          </cell>
          <cell r="W1170" t="str">
            <v>PEOPLESAL</v>
          </cell>
          <cell r="AB1170" t="str">
            <v>ERR</v>
          </cell>
          <cell r="AC1170" t="str">
            <v>ERR</v>
          </cell>
        </row>
        <row r="1171">
          <cell r="A1171" t="str">
            <v>LENDING</v>
          </cell>
          <cell r="B1171">
            <v>866120</v>
          </cell>
          <cell r="C1171">
            <v>13276.31</v>
          </cell>
          <cell r="D1171" t="str">
            <v>COM</v>
          </cell>
          <cell r="E1171" t="str">
            <v>LENDINGCOM</v>
          </cell>
          <cell r="G1171" t="str">
            <v>MARKETING SERVICES</v>
          </cell>
          <cell r="H1171">
            <v>871820</v>
          </cell>
          <cell r="I1171">
            <v>0</v>
          </cell>
          <cell r="J1171" t="str">
            <v>LEG</v>
          </cell>
          <cell r="K1171" t="str">
            <v>MARKETING SERVICESLEG</v>
          </cell>
          <cell r="O1171">
            <v>480</v>
          </cell>
          <cell r="Q1171" t="str">
            <v>MARKETING SERVICESSAL</v>
          </cell>
          <cell r="S1171" t="str">
            <v>PEOPLE</v>
          </cell>
          <cell r="T1171">
            <v>800660</v>
          </cell>
          <cell r="U1171">
            <v>0</v>
          </cell>
          <cell r="V1171" t="str">
            <v>SON</v>
          </cell>
          <cell r="W1171" t="str">
            <v>PEOPLESON</v>
          </cell>
          <cell r="AB1171" t="str">
            <v>ERR</v>
          </cell>
          <cell r="AC1171" t="str">
            <v>ERR</v>
          </cell>
        </row>
        <row r="1172">
          <cell r="A1172" t="str">
            <v>LENDING</v>
          </cell>
          <cell r="B1172">
            <v>867060</v>
          </cell>
          <cell r="C1172">
            <v>1504.96</v>
          </cell>
          <cell r="D1172" t="str">
            <v>IT</v>
          </cell>
          <cell r="E1172" t="str">
            <v>LENDINGIT</v>
          </cell>
          <cell r="G1172" t="str">
            <v>MARKETING SERVICES</v>
          </cell>
          <cell r="H1172">
            <v>871840</v>
          </cell>
          <cell r="I1172">
            <v>0</v>
          </cell>
          <cell r="J1172" t="str">
            <v>LEG</v>
          </cell>
          <cell r="K1172" t="str">
            <v>MARKETING SERVICESLEG</v>
          </cell>
          <cell r="O1172">
            <v>0</v>
          </cell>
          <cell r="Q1172" t="str">
            <v>MARKETING SERVICESSAL</v>
          </cell>
          <cell r="S1172" t="str">
            <v>PEOPLE</v>
          </cell>
          <cell r="T1172">
            <v>801110</v>
          </cell>
          <cell r="U1172">
            <v>10192</v>
          </cell>
          <cell r="V1172" t="str">
            <v>SAL</v>
          </cell>
          <cell r="W1172" t="str">
            <v>PEOPLESAL</v>
          </cell>
          <cell r="AB1172" t="str">
            <v>ERR</v>
          </cell>
          <cell r="AC1172" t="str">
            <v>ERR</v>
          </cell>
        </row>
        <row r="1173">
          <cell r="A1173" t="str">
            <v>LENDING</v>
          </cell>
          <cell r="B1173">
            <v>867870</v>
          </cell>
          <cell r="C1173">
            <v>2492.2800000000002</v>
          </cell>
          <cell r="D1173" t="str">
            <v>IT</v>
          </cell>
          <cell r="E1173" t="str">
            <v>LENDINGIT</v>
          </cell>
          <cell r="G1173" t="str">
            <v>MARKETING SERVICES</v>
          </cell>
          <cell r="H1173">
            <v>871900</v>
          </cell>
          <cell r="I1173">
            <v>0</v>
          </cell>
          <cell r="J1173" t="str">
            <v>AUD</v>
          </cell>
          <cell r="K1173" t="str">
            <v>MARKETING SERVICESAUD</v>
          </cell>
          <cell r="O1173">
            <v>0</v>
          </cell>
          <cell r="Q1173" t="str">
            <v>MARKETING SERVICESSAL</v>
          </cell>
          <cell r="S1173" t="str">
            <v>PEOPLE</v>
          </cell>
          <cell r="T1173">
            <v>801191</v>
          </cell>
          <cell r="U1173">
            <v>0</v>
          </cell>
          <cell r="V1173" t="str">
            <v>SAL</v>
          </cell>
          <cell r="W1173" t="str">
            <v>PEOPLESAL</v>
          </cell>
          <cell r="AB1173" t="str">
            <v>ERR</v>
          </cell>
          <cell r="AC1173" t="str">
            <v>ERR</v>
          </cell>
        </row>
        <row r="1174">
          <cell r="A1174" t="str">
            <v>LENDING</v>
          </cell>
          <cell r="B1174">
            <v>871000</v>
          </cell>
          <cell r="C1174">
            <v>23435.9</v>
          </cell>
          <cell r="D1174" t="str">
            <v>CON</v>
          </cell>
          <cell r="E1174" t="str">
            <v>LENDINGCON</v>
          </cell>
          <cell r="G1174" t="str">
            <v>MARKETING SERVICES</v>
          </cell>
          <cell r="H1174">
            <v>872785</v>
          </cell>
          <cell r="I1174">
            <v>0</v>
          </cell>
          <cell r="J1174" t="str">
            <v>BUS</v>
          </cell>
          <cell r="K1174" t="str">
            <v>MARKETING SERVICESBUS</v>
          </cell>
          <cell r="O1174">
            <v>2600</v>
          </cell>
          <cell r="Q1174" t="str">
            <v>MARKETING SERVICESTRN</v>
          </cell>
          <cell r="S1174" t="str">
            <v>PEOPLE</v>
          </cell>
          <cell r="T1174">
            <v>801205</v>
          </cell>
          <cell r="U1174">
            <v>8683</v>
          </cell>
          <cell r="V1174" t="str">
            <v>SAL</v>
          </cell>
          <cell r="W1174" t="str">
            <v>PEOPLESAL</v>
          </cell>
          <cell r="AB1174" t="str">
            <v>ERR</v>
          </cell>
          <cell r="AC1174" t="str">
            <v>ERR</v>
          </cell>
        </row>
        <row r="1175">
          <cell r="A1175" t="str">
            <v>LENDING</v>
          </cell>
          <cell r="B1175">
            <v>871800</v>
          </cell>
          <cell r="C1175">
            <v>-9031.9</v>
          </cell>
          <cell r="D1175" t="str">
            <v>LEG</v>
          </cell>
          <cell r="E1175" t="str">
            <v>LENDINGLEG</v>
          </cell>
          <cell r="G1175" t="str">
            <v>MARKETING SERVICES</v>
          </cell>
          <cell r="H1175">
            <v>873105</v>
          </cell>
          <cell r="I1175">
            <v>0</v>
          </cell>
          <cell r="J1175" t="str">
            <v>OTH</v>
          </cell>
          <cell r="K1175" t="str">
            <v>MARKETING SERVICESOTH</v>
          </cell>
          <cell r="O1175">
            <v>2000</v>
          </cell>
          <cell r="Q1175" t="str">
            <v>MARKETING SERVICESTRN</v>
          </cell>
          <cell r="S1175" t="str">
            <v>PEOPLE</v>
          </cell>
          <cell r="T1175">
            <v>801210</v>
          </cell>
          <cell r="U1175">
            <v>0</v>
          </cell>
          <cell r="V1175" t="str">
            <v>SAL</v>
          </cell>
          <cell r="W1175" t="str">
            <v>PEOPLESAL</v>
          </cell>
          <cell r="AB1175" t="str">
            <v>ERR</v>
          </cell>
          <cell r="AC1175" t="str">
            <v>ERR</v>
          </cell>
        </row>
        <row r="1176">
          <cell r="A1176" t="str">
            <v>LENDING</v>
          </cell>
          <cell r="B1176">
            <v>871816</v>
          </cell>
          <cell r="C1176">
            <v>19353.669999999998</v>
          </cell>
          <cell r="D1176" t="str">
            <v>LEG</v>
          </cell>
          <cell r="E1176" t="str">
            <v>LENDINGLEG</v>
          </cell>
          <cell r="G1176" t="str">
            <v>MARKETING SERVICES</v>
          </cell>
          <cell r="H1176">
            <v>873110</v>
          </cell>
          <cell r="I1176">
            <v>0</v>
          </cell>
          <cell r="J1176" t="str">
            <v>OTH</v>
          </cell>
          <cell r="K1176" t="str">
            <v>MARKETING SERVICESOTH</v>
          </cell>
          <cell r="O1176">
            <v>0</v>
          </cell>
          <cell r="Q1176" t="str">
            <v>MARKETING SERVICESTRN</v>
          </cell>
          <cell r="S1176" t="str">
            <v>PEOPLE</v>
          </cell>
          <cell r="T1176">
            <v>801300</v>
          </cell>
          <cell r="U1176">
            <v>0</v>
          </cell>
          <cell r="V1176" t="str">
            <v>SAL</v>
          </cell>
          <cell r="W1176" t="str">
            <v>PEOPLESAL</v>
          </cell>
          <cell r="AB1176" t="str">
            <v>ERR</v>
          </cell>
          <cell r="AC1176" t="str">
            <v>ERR</v>
          </cell>
        </row>
        <row r="1177">
          <cell r="A1177" t="str">
            <v>LENDING</v>
          </cell>
          <cell r="B1177">
            <v>871891</v>
          </cell>
          <cell r="C1177">
            <v>32310.32</v>
          </cell>
          <cell r="D1177" t="str">
            <v>LEG</v>
          </cell>
          <cell r="E1177" t="str">
            <v>LENDINGLEG</v>
          </cell>
          <cell r="G1177" t="str">
            <v>MARKETING SERVICES</v>
          </cell>
          <cell r="H1177">
            <v>873310</v>
          </cell>
          <cell r="I1177">
            <v>0</v>
          </cell>
          <cell r="J1177" t="str">
            <v>OTH</v>
          </cell>
          <cell r="K1177" t="str">
            <v>MARKETING SERVICESOTH</v>
          </cell>
          <cell r="O1177">
            <v>0</v>
          </cell>
          <cell r="Q1177" t="str">
            <v>MARKETING SERVICESTRN</v>
          </cell>
          <cell r="S1177" t="str">
            <v>PEOPLE</v>
          </cell>
          <cell r="T1177">
            <v>801391</v>
          </cell>
          <cell r="U1177">
            <v>23857</v>
          </cell>
          <cell r="V1177" t="str">
            <v>SAL</v>
          </cell>
          <cell r="W1177" t="str">
            <v>PEOPLESAL</v>
          </cell>
          <cell r="AB1177" t="str">
            <v>ERR</v>
          </cell>
          <cell r="AC1177" t="str">
            <v>ERR</v>
          </cell>
        </row>
        <row r="1178">
          <cell r="A1178" t="str">
            <v>LENDING</v>
          </cell>
          <cell r="B1178">
            <v>871893</v>
          </cell>
          <cell r="C1178">
            <v>-27909.01</v>
          </cell>
          <cell r="D1178" t="str">
            <v>LEG</v>
          </cell>
          <cell r="E1178" t="str">
            <v>LENDINGLEG</v>
          </cell>
          <cell r="G1178" t="str">
            <v>MARKETING SERVICES</v>
          </cell>
          <cell r="H1178">
            <v>873320</v>
          </cell>
          <cell r="I1178">
            <v>640</v>
          </cell>
          <cell r="J1178" t="str">
            <v>OTH</v>
          </cell>
          <cell r="K1178" t="str">
            <v>MARKETING SERVICESOTH</v>
          </cell>
          <cell r="O1178">
            <v>0</v>
          </cell>
          <cell r="Q1178" t="str">
            <v>MARKETING SERVICESTRN</v>
          </cell>
          <cell r="S1178" t="str">
            <v>PEOPLE</v>
          </cell>
          <cell r="T1178">
            <v>802200</v>
          </cell>
          <cell r="U1178">
            <v>8428</v>
          </cell>
          <cell r="V1178" t="str">
            <v>SON</v>
          </cell>
          <cell r="W1178" t="str">
            <v>PEOPLESON</v>
          </cell>
          <cell r="AB1178" t="str">
            <v>ERR</v>
          </cell>
          <cell r="AC1178" t="str">
            <v>ERR</v>
          </cell>
        </row>
        <row r="1179">
          <cell r="A1179" t="str">
            <v>LENDING</v>
          </cell>
          <cell r="B1179">
            <v>871900</v>
          </cell>
          <cell r="C1179">
            <v>-312.5</v>
          </cell>
          <cell r="D1179" t="str">
            <v>AUD</v>
          </cell>
          <cell r="E1179" t="str">
            <v>LENDINGAUD</v>
          </cell>
          <cell r="G1179" t="str">
            <v>MARKETING SERVICES</v>
          </cell>
          <cell r="H1179">
            <v>873380</v>
          </cell>
          <cell r="I1179">
            <v>0</v>
          </cell>
          <cell r="J1179" t="str">
            <v>OTH</v>
          </cell>
          <cell r="K1179" t="str">
            <v>MARKETING SERVICESOTH</v>
          </cell>
          <cell r="O1179">
            <v>0</v>
          </cell>
          <cell r="Q1179" t="str">
            <v>MARKETING SERVICESTRN</v>
          </cell>
          <cell r="S1179" t="str">
            <v>PEOPLE</v>
          </cell>
          <cell r="T1179">
            <v>802220</v>
          </cell>
          <cell r="U1179">
            <v>0</v>
          </cell>
          <cell r="V1179" t="str">
            <v>SON</v>
          </cell>
          <cell r="W1179" t="str">
            <v>PEOPLESON</v>
          </cell>
          <cell r="AB1179" t="str">
            <v>ERR</v>
          </cell>
          <cell r="AC1179" t="str">
            <v>ERR</v>
          </cell>
        </row>
        <row r="1180">
          <cell r="A1180" t="str">
            <v>LENDING</v>
          </cell>
          <cell r="B1180">
            <v>872320</v>
          </cell>
          <cell r="C1180">
            <v>25518.43</v>
          </cell>
          <cell r="D1180" t="str">
            <v>OTH</v>
          </cell>
          <cell r="E1180" t="str">
            <v>LENDINGOTH</v>
          </cell>
          <cell r="G1180" t="str">
            <v>MARKETING SERVICES</v>
          </cell>
          <cell r="H1180">
            <v>873500</v>
          </cell>
          <cell r="I1180">
            <v>0</v>
          </cell>
          <cell r="J1180" t="str">
            <v>OTH</v>
          </cell>
          <cell r="K1180" t="str">
            <v>MARKETING SERVICESOTH</v>
          </cell>
          <cell r="O1180">
            <v>0</v>
          </cell>
          <cell r="Q1180" t="str">
            <v>MARKETING SERVICESTRN</v>
          </cell>
          <cell r="S1180" t="str">
            <v>PEOPLE</v>
          </cell>
          <cell r="T1180">
            <v>802231</v>
          </cell>
          <cell r="U1180">
            <v>0</v>
          </cell>
          <cell r="V1180" t="str">
            <v>SON</v>
          </cell>
          <cell r="W1180" t="str">
            <v>PEOPLESON</v>
          </cell>
          <cell r="AB1180" t="str">
            <v>ERR</v>
          </cell>
          <cell r="AC1180" t="str">
            <v>ERR</v>
          </cell>
        </row>
        <row r="1181">
          <cell r="A1181" t="str">
            <v>LENDING</v>
          </cell>
          <cell r="B1181">
            <v>872400</v>
          </cell>
          <cell r="C1181">
            <v>-136559.82</v>
          </cell>
          <cell r="D1181" t="str">
            <v>OTH</v>
          </cell>
          <cell r="E1181" t="str">
            <v>LENDINGOTH</v>
          </cell>
          <cell r="G1181" t="str">
            <v>MARKETING SERVICES</v>
          </cell>
          <cell r="H1181">
            <v>873550</v>
          </cell>
          <cell r="I1181">
            <v>120</v>
          </cell>
          <cell r="J1181" t="str">
            <v>OTH</v>
          </cell>
          <cell r="K1181" t="str">
            <v>MARKETING SERVICESOTH</v>
          </cell>
          <cell r="O1181">
            <v>0</v>
          </cell>
          <cell r="Q1181" t="str">
            <v>MARKETING SERVICESSON</v>
          </cell>
          <cell r="S1181" t="str">
            <v>PEOPLE</v>
          </cell>
          <cell r="T1181">
            <v>802240</v>
          </cell>
          <cell r="U1181">
            <v>0</v>
          </cell>
          <cell r="V1181" t="str">
            <v>SON</v>
          </cell>
          <cell r="W1181" t="str">
            <v>PEOPLESON</v>
          </cell>
          <cell r="AB1181" t="str">
            <v>ERR</v>
          </cell>
          <cell r="AC1181" t="str">
            <v>ERR</v>
          </cell>
        </row>
        <row r="1182">
          <cell r="A1182" t="str">
            <v>LENDING</v>
          </cell>
          <cell r="B1182">
            <v>872800</v>
          </cell>
          <cell r="C1182">
            <v>3207.08</v>
          </cell>
          <cell r="D1182" t="str">
            <v>BUS</v>
          </cell>
          <cell r="E1182" t="str">
            <v>LENDINGBUS</v>
          </cell>
          <cell r="G1182" t="str">
            <v>MARKETING SERVICES</v>
          </cell>
          <cell r="H1182">
            <v>873600</v>
          </cell>
          <cell r="I1182">
            <v>0</v>
          </cell>
          <cell r="J1182" t="str">
            <v>ENT</v>
          </cell>
          <cell r="K1182" t="str">
            <v>MARKETING SERVICESENT</v>
          </cell>
          <cell r="O1182">
            <v>0</v>
          </cell>
          <cell r="Q1182" t="str">
            <v>MARKETING SERVICESSON</v>
          </cell>
          <cell r="S1182" t="str">
            <v>PEOPLE</v>
          </cell>
          <cell r="T1182">
            <v>802300</v>
          </cell>
          <cell r="U1182">
            <v>8816</v>
          </cell>
          <cell r="V1182" t="str">
            <v>SON</v>
          </cell>
          <cell r="W1182" t="str">
            <v>PEOPLESON</v>
          </cell>
          <cell r="AB1182" t="str">
            <v>ERR</v>
          </cell>
          <cell r="AC1182" t="str">
            <v>ERR</v>
          </cell>
        </row>
        <row r="1183">
          <cell r="A1183" t="str">
            <v>LENDING</v>
          </cell>
          <cell r="B1183">
            <v>873105</v>
          </cell>
          <cell r="C1183">
            <v>12787.94</v>
          </cell>
          <cell r="D1183" t="str">
            <v>OTH</v>
          </cell>
          <cell r="E1183" t="str">
            <v>LENDINGOTH</v>
          </cell>
          <cell r="G1183" t="str">
            <v>MARKETING SERVICES</v>
          </cell>
          <cell r="H1183">
            <v>874100</v>
          </cell>
          <cell r="I1183">
            <v>8676</v>
          </cell>
          <cell r="J1183" t="str">
            <v>GST</v>
          </cell>
          <cell r="K1183" t="str">
            <v>MARKETING SERVICESGST</v>
          </cell>
          <cell r="O1183">
            <v>0</v>
          </cell>
          <cell r="Q1183" t="str">
            <v>MARKETING SERVICESSON</v>
          </cell>
          <cell r="S1183" t="str">
            <v>PEOPLE</v>
          </cell>
          <cell r="T1183">
            <v>802330</v>
          </cell>
          <cell r="U1183">
            <v>0</v>
          </cell>
          <cell r="V1183" t="str">
            <v>SON</v>
          </cell>
          <cell r="W1183" t="str">
            <v>PEOPLESON</v>
          </cell>
          <cell r="AB1183" t="str">
            <v>ERR</v>
          </cell>
          <cell r="AC1183" t="str">
            <v>ERR</v>
          </cell>
        </row>
        <row r="1184">
          <cell r="A1184" t="str">
            <v>LENDING</v>
          </cell>
          <cell r="B1184">
            <v>873310</v>
          </cell>
          <cell r="C1184">
            <v>421.9</v>
          </cell>
          <cell r="D1184" t="str">
            <v>OTH</v>
          </cell>
          <cell r="E1184" t="str">
            <v>LENDINGOTH</v>
          </cell>
          <cell r="G1184" t="str">
            <v>MARKETING SERVICES</v>
          </cell>
          <cell r="H1184">
            <v>874130</v>
          </cell>
          <cell r="I1184">
            <v>0</v>
          </cell>
          <cell r="J1184" t="str">
            <v>GST</v>
          </cell>
          <cell r="K1184" t="str">
            <v>MARKETING SERVICESGST</v>
          </cell>
          <cell r="O1184">
            <v>800</v>
          </cell>
          <cell r="Q1184" t="str">
            <v>MARKETING SERVICESSON</v>
          </cell>
          <cell r="S1184" t="str">
            <v>PEOPLE</v>
          </cell>
          <cell r="T1184">
            <v>802400</v>
          </cell>
          <cell r="U1184">
            <v>0</v>
          </cell>
          <cell r="V1184" t="str">
            <v>SON</v>
          </cell>
          <cell r="W1184" t="str">
            <v>PEOPLESON</v>
          </cell>
          <cell r="AB1184" t="str">
            <v>ERR</v>
          </cell>
          <cell r="AC1184" t="str">
            <v>ERR</v>
          </cell>
        </row>
        <row r="1185">
          <cell r="A1185" t="str">
            <v>LENDING</v>
          </cell>
          <cell r="B1185">
            <v>873320</v>
          </cell>
          <cell r="C1185">
            <v>313.75</v>
          </cell>
          <cell r="D1185" t="str">
            <v>OTH</v>
          </cell>
          <cell r="E1185" t="str">
            <v>LENDINGOTH</v>
          </cell>
          <cell r="G1185" t="str">
            <v>MARKETING SERVICES</v>
          </cell>
          <cell r="H1185">
            <v>875000</v>
          </cell>
          <cell r="I1185">
            <v>0</v>
          </cell>
          <cell r="J1185" t="str">
            <v>RNT</v>
          </cell>
          <cell r="K1185" t="str">
            <v>MARKETING SERVICESRNT</v>
          </cell>
          <cell r="O1185">
            <v>900</v>
          </cell>
          <cell r="Q1185" t="str">
            <v>MARKETING SERVICESENT</v>
          </cell>
          <cell r="S1185" t="str">
            <v>PEOPLE</v>
          </cell>
          <cell r="T1185">
            <v>803100</v>
          </cell>
          <cell r="U1185">
            <v>4500</v>
          </cell>
          <cell r="V1185" t="str">
            <v>SAL</v>
          </cell>
          <cell r="W1185" t="str">
            <v>PEOPLESAL</v>
          </cell>
          <cell r="AB1185" t="str">
            <v>ERR</v>
          </cell>
          <cell r="AC1185" t="str">
            <v>ERR</v>
          </cell>
        </row>
        <row r="1186">
          <cell r="A1186" t="str">
            <v>LENDING</v>
          </cell>
          <cell r="B1186">
            <v>873500</v>
          </cell>
          <cell r="C1186">
            <v>204.41</v>
          </cell>
          <cell r="D1186" t="str">
            <v>OTH</v>
          </cell>
          <cell r="E1186" t="str">
            <v>LENDINGOTH</v>
          </cell>
          <cell r="G1186" t="str">
            <v>MARKETING SERVICES</v>
          </cell>
          <cell r="H1186">
            <v>876000</v>
          </cell>
          <cell r="I1186">
            <v>5776</v>
          </cell>
          <cell r="J1186" t="str">
            <v>PRI</v>
          </cell>
          <cell r="K1186" t="str">
            <v>MARKETING SERVICESPRI</v>
          </cell>
          <cell r="O1186">
            <v>174</v>
          </cell>
          <cell r="Q1186" t="str">
            <v>MARKETING SERVICESENT</v>
          </cell>
          <cell r="S1186" t="str">
            <v>PEOPLE</v>
          </cell>
          <cell r="T1186">
            <v>803300</v>
          </cell>
          <cell r="U1186">
            <v>0</v>
          </cell>
          <cell r="V1186" t="str">
            <v>SON</v>
          </cell>
          <cell r="W1186" t="str">
            <v>PEOPLESON</v>
          </cell>
          <cell r="AB1186" t="str">
            <v>ERR</v>
          </cell>
          <cell r="AC1186" t="str">
            <v>ERR</v>
          </cell>
        </row>
        <row r="1187">
          <cell r="A1187" t="str">
            <v>LENDING</v>
          </cell>
          <cell r="B1187">
            <v>873550</v>
          </cell>
          <cell r="C1187">
            <v>316113.15999999997</v>
          </cell>
          <cell r="D1187" t="str">
            <v>OTH</v>
          </cell>
          <cell r="E1187" t="str">
            <v>LENDINGOTH</v>
          </cell>
          <cell r="G1187" t="str">
            <v>MARKETING SERVICES</v>
          </cell>
          <cell r="H1187">
            <v>876080</v>
          </cell>
          <cell r="I1187">
            <v>168</v>
          </cell>
          <cell r="J1187" t="str">
            <v>PRI</v>
          </cell>
          <cell r="K1187" t="str">
            <v>MARKETING SERVICESPRI</v>
          </cell>
          <cell r="O1187">
            <v>0</v>
          </cell>
          <cell r="Q1187" t="str">
            <v>MARKETING SERVICESENT</v>
          </cell>
          <cell r="S1187" t="str">
            <v>PEOPLE</v>
          </cell>
          <cell r="T1187">
            <v>804100</v>
          </cell>
          <cell r="U1187">
            <v>480</v>
          </cell>
          <cell r="V1187" t="str">
            <v>SAL</v>
          </cell>
          <cell r="W1187" t="str">
            <v>PEOPLESAL</v>
          </cell>
          <cell r="AB1187" t="str">
            <v>ERR</v>
          </cell>
          <cell r="AC1187" t="str">
            <v>ERR</v>
          </cell>
        </row>
        <row r="1188">
          <cell r="A1188" t="str">
            <v>LENDING</v>
          </cell>
          <cell r="B1188">
            <v>874130</v>
          </cell>
          <cell r="C1188">
            <v>21241.05</v>
          </cell>
          <cell r="D1188" t="str">
            <v>GST</v>
          </cell>
          <cell r="E1188" t="str">
            <v>LENDINGGST</v>
          </cell>
          <cell r="G1188" t="str">
            <v>MARKETING SERVICES</v>
          </cell>
          <cell r="H1188">
            <v>876500</v>
          </cell>
          <cell r="I1188">
            <v>33332</v>
          </cell>
          <cell r="J1188" t="str">
            <v>PRI</v>
          </cell>
          <cell r="K1188" t="str">
            <v>MARKETING SERVICESPRI</v>
          </cell>
          <cell r="O1188">
            <v>0</v>
          </cell>
          <cell r="Q1188" t="str">
            <v>MARKETING SERVICESENT</v>
          </cell>
          <cell r="S1188" t="str">
            <v>PEOPLE</v>
          </cell>
          <cell r="T1188">
            <v>804120</v>
          </cell>
          <cell r="U1188">
            <v>22400</v>
          </cell>
          <cell r="V1188" t="str">
            <v>SAL</v>
          </cell>
          <cell r="W1188" t="str">
            <v>PEOPLESAL</v>
          </cell>
          <cell r="AB1188" t="str">
            <v>ERR</v>
          </cell>
          <cell r="AC1188" t="str">
            <v>ERR</v>
          </cell>
        </row>
        <row r="1189">
          <cell r="A1189" t="str">
            <v>LENDING</v>
          </cell>
          <cell r="B1189">
            <v>876000</v>
          </cell>
          <cell r="C1189">
            <v>17817.2</v>
          </cell>
          <cell r="D1189" t="str">
            <v>PRI</v>
          </cell>
          <cell r="E1189" t="str">
            <v>LENDINGPRI</v>
          </cell>
          <cell r="G1189" t="str">
            <v>MARKETING SERVICES</v>
          </cell>
          <cell r="H1189">
            <v>877010</v>
          </cell>
          <cell r="I1189">
            <v>0</v>
          </cell>
          <cell r="J1189" t="str">
            <v>OTH</v>
          </cell>
          <cell r="K1189" t="str">
            <v>MARKETING SERVICESOTH</v>
          </cell>
          <cell r="O1189">
            <v>0</v>
          </cell>
          <cell r="Q1189" t="str">
            <v>MARKETING SERVICESENT</v>
          </cell>
          <cell r="S1189" t="str">
            <v>PEOPLE</v>
          </cell>
          <cell r="T1189">
            <v>804130</v>
          </cell>
          <cell r="U1189">
            <v>55000</v>
          </cell>
          <cell r="V1189" t="str">
            <v>SAL</v>
          </cell>
          <cell r="W1189" t="str">
            <v>PEOPLESAL</v>
          </cell>
          <cell r="AB1189" t="str">
            <v>ERR</v>
          </cell>
          <cell r="AC1189" t="str">
            <v>ERR</v>
          </cell>
        </row>
        <row r="1190">
          <cell r="A1190" t="str">
            <v>LENDING</v>
          </cell>
          <cell r="B1190">
            <v>876080</v>
          </cell>
          <cell r="C1190">
            <v>106.33</v>
          </cell>
          <cell r="D1190" t="str">
            <v>PRI</v>
          </cell>
          <cell r="E1190" t="str">
            <v>LENDINGPRI</v>
          </cell>
          <cell r="G1190" t="str">
            <v>MARKETING SERVICES</v>
          </cell>
          <cell r="H1190">
            <v>877020</v>
          </cell>
          <cell r="I1190">
            <v>0</v>
          </cell>
          <cell r="J1190" t="str">
            <v>OTH</v>
          </cell>
          <cell r="K1190" t="str">
            <v>MARKETING SERVICESOTH</v>
          </cell>
          <cell r="O1190">
            <v>1082</v>
          </cell>
          <cell r="Q1190" t="str">
            <v>MARKETING SERVICESENT</v>
          </cell>
          <cell r="S1190" t="str">
            <v>PEOPLE</v>
          </cell>
          <cell r="T1190">
            <v>805100</v>
          </cell>
          <cell r="U1190">
            <v>27600</v>
          </cell>
          <cell r="V1190" t="str">
            <v>TRN</v>
          </cell>
          <cell r="W1190" t="str">
            <v>PEOPLETRN</v>
          </cell>
          <cell r="AB1190" t="str">
            <v>ERR</v>
          </cell>
          <cell r="AC1190" t="str">
            <v>ERR</v>
          </cell>
        </row>
        <row r="1191">
          <cell r="A1191" t="str">
            <v>LENDING</v>
          </cell>
          <cell r="B1191">
            <v>876500</v>
          </cell>
          <cell r="C1191">
            <v>3466.67</v>
          </cell>
          <cell r="D1191" t="str">
            <v>PRI</v>
          </cell>
          <cell r="E1191" t="str">
            <v>LENDINGPRI</v>
          </cell>
          <cell r="G1191" t="str">
            <v>MARKETING SERVICES</v>
          </cell>
          <cell r="H1191">
            <v>877200</v>
          </cell>
          <cell r="I1191">
            <v>0</v>
          </cell>
          <cell r="J1191" t="str">
            <v>OTH</v>
          </cell>
          <cell r="K1191" t="str">
            <v>MARKETING SERVICESOTH</v>
          </cell>
          <cell r="O1191">
            <v>4400</v>
          </cell>
          <cell r="Q1191" t="str">
            <v>MARKETING SERVICESTRA</v>
          </cell>
          <cell r="S1191" t="str">
            <v>PEOPLE</v>
          </cell>
          <cell r="T1191">
            <v>805110</v>
          </cell>
          <cell r="U1191">
            <v>290000</v>
          </cell>
          <cell r="V1191" t="str">
            <v>TRN</v>
          </cell>
          <cell r="W1191" t="str">
            <v>PEOPLETRN</v>
          </cell>
          <cell r="AB1191" t="str">
            <v>ERR</v>
          </cell>
          <cell r="AC1191" t="str">
            <v>ERR</v>
          </cell>
        </row>
        <row r="1192">
          <cell r="A1192" t="str">
            <v>LENDING</v>
          </cell>
          <cell r="B1192">
            <v>877010</v>
          </cell>
          <cell r="C1192">
            <v>604.49</v>
          </cell>
          <cell r="D1192" t="str">
            <v>OTH</v>
          </cell>
          <cell r="E1192" t="str">
            <v>LENDINGOTH</v>
          </cell>
          <cell r="G1192" t="str">
            <v>MARKETING SERVICES</v>
          </cell>
          <cell r="H1192">
            <v>877230</v>
          </cell>
          <cell r="I1192">
            <v>0</v>
          </cell>
          <cell r="J1192" t="str">
            <v>OTH</v>
          </cell>
          <cell r="K1192" t="str">
            <v>MARKETING SERVICESOTH</v>
          </cell>
          <cell r="O1192">
            <v>0</v>
          </cell>
          <cell r="Q1192" t="str">
            <v>MARKETING SERVICESTRA</v>
          </cell>
          <cell r="S1192" t="str">
            <v>PEOPLE</v>
          </cell>
          <cell r="T1192">
            <v>805130</v>
          </cell>
          <cell r="U1192">
            <v>5000</v>
          </cell>
          <cell r="V1192" t="str">
            <v>TRN</v>
          </cell>
          <cell r="W1192" t="str">
            <v>PEOPLETRN</v>
          </cell>
          <cell r="AB1192" t="str">
            <v>ERR</v>
          </cell>
          <cell r="AC1192" t="str">
            <v>ERR</v>
          </cell>
        </row>
        <row r="1193">
          <cell r="A1193" t="str">
            <v>LENDING</v>
          </cell>
          <cell r="B1193">
            <v>877200</v>
          </cell>
          <cell r="C1193">
            <v>13833.69</v>
          </cell>
          <cell r="D1193" t="str">
            <v>OTH</v>
          </cell>
          <cell r="E1193" t="str">
            <v>LENDINGOTH</v>
          </cell>
          <cell r="G1193" t="str">
            <v>MARKETING SERVICES</v>
          </cell>
          <cell r="H1193">
            <v>877270</v>
          </cell>
          <cell r="I1193">
            <v>0</v>
          </cell>
          <cell r="J1193" t="str">
            <v>OTH</v>
          </cell>
          <cell r="K1193" t="str">
            <v>MARKETING SERVICESOTH</v>
          </cell>
          <cell r="O1193">
            <v>0</v>
          </cell>
          <cell r="Q1193" t="str">
            <v>MARKETING SERVICESTRA</v>
          </cell>
          <cell r="S1193" t="str">
            <v>PEOPLE</v>
          </cell>
          <cell r="T1193">
            <v>805135</v>
          </cell>
          <cell r="U1193">
            <v>1000</v>
          </cell>
          <cell r="V1193" t="str">
            <v>TRN</v>
          </cell>
          <cell r="W1193" t="str">
            <v>PEOPLETRN</v>
          </cell>
          <cell r="AB1193" t="str">
            <v>ERR</v>
          </cell>
          <cell r="AC1193" t="str">
            <v>ERR</v>
          </cell>
        </row>
        <row r="1194">
          <cell r="A1194" t="str">
            <v>LENDING</v>
          </cell>
          <cell r="B1194">
            <v>879120</v>
          </cell>
          <cell r="C1194">
            <v>40</v>
          </cell>
          <cell r="D1194" t="str">
            <v>OTH</v>
          </cell>
          <cell r="E1194" t="str">
            <v>LENDINGOTH</v>
          </cell>
          <cell r="G1194" t="str">
            <v>MARKETING SERVICES</v>
          </cell>
          <cell r="H1194">
            <v>879120</v>
          </cell>
          <cell r="I1194">
            <v>0</v>
          </cell>
          <cell r="J1194" t="str">
            <v>OTH</v>
          </cell>
          <cell r="K1194" t="str">
            <v>MARKETING SERVICESOTH</v>
          </cell>
          <cell r="O1194">
            <v>0</v>
          </cell>
          <cell r="Q1194" t="str">
            <v>MARKETING SERVICESTRA</v>
          </cell>
          <cell r="S1194" t="str">
            <v>PEOPLE</v>
          </cell>
          <cell r="T1194">
            <v>805200</v>
          </cell>
          <cell r="U1194">
            <v>11000</v>
          </cell>
          <cell r="V1194" t="str">
            <v>TRN</v>
          </cell>
          <cell r="W1194" t="str">
            <v>PEOPLETRN</v>
          </cell>
          <cell r="AB1194" t="str">
            <v>ERR</v>
          </cell>
          <cell r="AC1194" t="str">
            <v>ERR</v>
          </cell>
        </row>
        <row r="1195">
          <cell r="A1195" t="str">
            <v>LENDING</v>
          </cell>
          <cell r="B1195">
            <v>881051</v>
          </cell>
          <cell r="C1195">
            <v>-313833</v>
          </cell>
          <cell r="D1195" t="str">
            <v>OTH</v>
          </cell>
          <cell r="E1195" t="str">
            <v>LENDINGOTH</v>
          </cell>
          <cell r="G1195" t="str">
            <v>MARKETING SERVICES</v>
          </cell>
          <cell r="H1195">
            <v>881048</v>
          </cell>
          <cell r="I1195">
            <v>0</v>
          </cell>
          <cell r="J1195" t="str">
            <v>ICH</v>
          </cell>
          <cell r="K1195" t="str">
            <v>MARKETING SERVICESICH</v>
          </cell>
          <cell r="O1195">
            <v>2600</v>
          </cell>
          <cell r="Q1195" t="str">
            <v>MARKETING SERVICESTRA</v>
          </cell>
          <cell r="S1195" t="str">
            <v>PEOPLE</v>
          </cell>
          <cell r="T1195">
            <v>805210</v>
          </cell>
          <cell r="U1195">
            <v>10500</v>
          </cell>
          <cell r="V1195" t="str">
            <v>TRN</v>
          </cell>
          <cell r="W1195" t="str">
            <v>PEOPLETRN</v>
          </cell>
          <cell r="AB1195" t="str">
            <v>ERR</v>
          </cell>
          <cell r="AC1195" t="str">
            <v>ERR</v>
          </cell>
        </row>
        <row r="1196">
          <cell r="A1196" t="str">
            <v>LENDING</v>
          </cell>
          <cell r="B1196">
            <v>887010</v>
          </cell>
          <cell r="C1196">
            <v>2994.01</v>
          </cell>
          <cell r="D1196" t="str">
            <v>BUS</v>
          </cell>
          <cell r="E1196" t="str">
            <v>LENDINGBUS</v>
          </cell>
          <cell r="G1196" t="str">
            <v>MARKETING SERVICES</v>
          </cell>
          <cell r="H1196">
            <v>881091</v>
          </cell>
          <cell r="I1196">
            <v>0</v>
          </cell>
          <cell r="J1196" t="str">
            <v>BUS</v>
          </cell>
          <cell r="K1196" t="str">
            <v>MARKETING SERVICESBUS</v>
          </cell>
          <cell r="O1196">
            <v>0</v>
          </cell>
          <cell r="Q1196" t="str">
            <v>MARKETING SERVICESTRA</v>
          </cell>
          <cell r="S1196" t="str">
            <v>PEOPLE</v>
          </cell>
          <cell r="T1196">
            <v>805215</v>
          </cell>
          <cell r="U1196">
            <v>0</v>
          </cell>
          <cell r="V1196" t="str">
            <v>TRN</v>
          </cell>
          <cell r="W1196" t="str">
            <v>PEOPLETRN</v>
          </cell>
          <cell r="AB1196" t="str">
            <v>ERR</v>
          </cell>
          <cell r="AC1196" t="str">
            <v>ERR</v>
          </cell>
        </row>
        <row r="1197">
          <cell r="A1197" t="str">
            <v>LENDING</v>
          </cell>
          <cell r="B1197">
            <v>888014</v>
          </cell>
          <cell r="C1197">
            <v>-377916.44</v>
          </cell>
          <cell r="D1197" t="str">
            <v>ICH</v>
          </cell>
          <cell r="E1197" t="str">
            <v>LENDINGICH</v>
          </cell>
          <cell r="G1197" t="str">
            <v>MARKETING SERVICES</v>
          </cell>
          <cell r="H1197">
            <v>881092</v>
          </cell>
          <cell r="I1197">
            <v>0</v>
          </cell>
          <cell r="J1197" t="str">
            <v>BUS</v>
          </cell>
          <cell r="K1197" t="str">
            <v>MARKETING SERVICESBUS</v>
          </cell>
          <cell r="O1197">
            <v>0</v>
          </cell>
          <cell r="Q1197" t="str">
            <v>MARKETING SERVICESTRA</v>
          </cell>
          <cell r="S1197" t="str">
            <v>PEOPLE</v>
          </cell>
          <cell r="T1197">
            <v>805300</v>
          </cell>
          <cell r="U1197">
            <v>2000</v>
          </cell>
          <cell r="V1197" t="str">
            <v>SON</v>
          </cell>
          <cell r="W1197" t="str">
            <v>PEOPLESON</v>
          </cell>
          <cell r="AB1197" t="str">
            <v>ERR</v>
          </cell>
          <cell r="AC1197" t="str">
            <v>ERR</v>
          </cell>
        </row>
        <row r="1198">
          <cell r="A1198" t="str">
            <v>LENDING</v>
          </cell>
          <cell r="B1198">
            <v>889075</v>
          </cell>
          <cell r="C1198">
            <v>230038</v>
          </cell>
          <cell r="D1198" t="str">
            <v>BUS</v>
          </cell>
          <cell r="E1198" t="str">
            <v>LENDINGBUS</v>
          </cell>
          <cell r="G1198" t="str">
            <v>MARKETING SERVICES</v>
          </cell>
          <cell r="H1198">
            <v>883020</v>
          </cell>
          <cell r="I1198">
            <v>0</v>
          </cell>
          <cell r="J1198" t="str">
            <v>BUS</v>
          </cell>
          <cell r="K1198" t="str">
            <v>MARKETING SERVICESBUS</v>
          </cell>
          <cell r="O1198">
            <v>5160</v>
          </cell>
          <cell r="Q1198" t="str">
            <v>MARKETING SERVICESSON</v>
          </cell>
          <cell r="S1198" t="str">
            <v>PEOPLE</v>
          </cell>
          <cell r="T1198">
            <v>805325</v>
          </cell>
          <cell r="U1198">
            <v>0</v>
          </cell>
          <cell r="V1198" t="str">
            <v>SON</v>
          </cell>
          <cell r="W1198" t="str">
            <v>PEOPLESON</v>
          </cell>
          <cell r="AB1198" t="str">
            <v>ERR</v>
          </cell>
          <cell r="AC1198" t="str">
            <v>ERR</v>
          </cell>
        </row>
        <row r="1199">
          <cell r="A1199" t="str">
            <v>LENDING</v>
          </cell>
          <cell r="B1199">
            <v>890110</v>
          </cell>
          <cell r="C1199">
            <v>-41078</v>
          </cell>
          <cell r="D1199" t="str">
            <v>BUS</v>
          </cell>
          <cell r="E1199" t="str">
            <v>LENDINGBUS</v>
          </cell>
          <cell r="G1199" t="str">
            <v>MARKETING SERVICES</v>
          </cell>
          <cell r="H1199">
            <v>887000</v>
          </cell>
          <cell r="I1199">
            <v>0</v>
          </cell>
          <cell r="J1199" t="str">
            <v>BUS</v>
          </cell>
          <cell r="K1199" t="str">
            <v>MARKETING SERVICESBUS</v>
          </cell>
          <cell r="O1199">
            <v>210</v>
          </cell>
          <cell r="Q1199" t="str">
            <v>MARKETING SERVICESSON</v>
          </cell>
          <cell r="S1199" t="str">
            <v>PEOPLE</v>
          </cell>
          <cell r="T1199">
            <v>805345</v>
          </cell>
          <cell r="U1199">
            <v>0</v>
          </cell>
          <cell r="V1199" t="str">
            <v>SON</v>
          </cell>
          <cell r="W1199" t="str">
            <v>PEOPLESON</v>
          </cell>
          <cell r="AB1199" t="str">
            <v>ERR</v>
          </cell>
          <cell r="AC1199" t="str">
            <v>ERR</v>
          </cell>
        </row>
        <row r="1200">
          <cell r="A1200" t="str">
            <v>LENDING</v>
          </cell>
          <cell r="B1200">
            <v>890170</v>
          </cell>
          <cell r="C1200">
            <v>-68864.850000000006</v>
          </cell>
          <cell r="D1200" t="str">
            <v>BUS</v>
          </cell>
          <cell r="E1200" t="str">
            <v>LENDINGBUS</v>
          </cell>
          <cell r="G1200" t="str">
            <v>MARKETING SERVICES</v>
          </cell>
          <cell r="H1200">
            <v>893100</v>
          </cell>
          <cell r="I1200">
            <v>0</v>
          </cell>
          <cell r="J1200" t="str">
            <v>RNN</v>
          </cell>
          <cell r="K1200" t="str">
            <v>MARKETING SERVICESRNN</v>
          </cell>
          <cell r="O1200">
            <v>690</v>
          </cell>
          <cell r="Q1200" t="str">
            <v>MARKETING SERVICESSON</v>
          </cell>
          <cell r="S1200" t="str">
            <v>PEOPLE</v>
          </cell>
          <cell r="T1200">
            <v>805390</v>
          </cell>
          <cell r="U1200">
            <v>800</v>
          </cell>
          <cell r="V1200" t="str">
            <v>SON</v>
          </cell>
          <cell r="W1200" t="str">
            <v>PEOPLESON</v>
          </cell>
          <cell r="AB1200" t="str">
            <v>ERR</v>
          </cell>
          <cell r="AC1200" t="str">
            <v>ERR</v>
          </cell>
        </row>
        <row r="1201">
          <cell r="A1201" t="str">
            <v>LENDING</v>
          </cell>
          <cell r="B1201">
            <v>894210</v>
          </cell>
          <cell r="C1201">
            <v>892</v>
          </cell>
          <cell r="D1201" t="str">
            <v>ICH</v>
          </cell>
          <cell r="E1201" t="str">
            <v>LENDINGICH</v>
          </cell>
          <cell r="G1201" t="str">
            <v>MARKETING SERVICES</v>
          </cell>
          <cell r="H1201">
            <v>896025</v>
          </cell>
          <cell r="I1201">
            <v>0</v>
          </cell>
          <cell r="J1201" t="str">
            <v>ICH</v>
          </cell>
          <cell r="K1201" t="str">
            <v>MARKETING SERVICESICH</v>
          </cell>
          <cell r="O1201">
            <v>5000</v>
          </cell>
          <cell r="Q1201" t="str">
            <v>MARKETING SERVICESSON</v>
          </cell>
          <cell r="S1201" t="str">
            <v>PEOPLE</v>
          </cell>
          <cell r="T1201">
            <v>831000</v>
          </cell>
          <cell r="U1201">
            <v>3400</v>
          </cell>
          <cell r="V1201" t="str">
            <v>ENT</v>
          </cell>
          <cell r="W1201" t="str">
            <v>PEOPLEENT</v>
          </cell>
          <cell r="AB1201" t="str">
            <v>ERR</v>
          </cell>
          <cell r="AC1201" t="str">
            <v>ERR</v>
          </cell>
        </row>
        <row r="1202">
          <cell r="A1202" t="str">
            <v>LENDING</v>
          </cell>
          <cell r="B1202">
            <v>897210</v>
          </cell>
          <cell r="C1202">
            <v>48485.13</v>
          </cell>
          <cell r="D1202" t="str">
            <v>ICH</v>
          </cell>
          <cell r="E1202" t="str">
            <v>LENDINGICH</v>
          </cell>
          <cell r="G1202" t="str">
            <v>MARKETING SERVICES</v>
          </cell>
          <cell r="H1202">
            <v>896026</v>
          </cell>
          <cell r="I1202">
            <v>0</v>
          </cell>
          <cell r="J1202" t="str">
            <v>ICH</v>
          </cell>
          <cell r="K1202" t="str">
            <v>MARKETING SERVICESICH</v>
          </cell>
          <cell r="O1202">
            <v>2600</v>
          </cell>
          <cell r="Q1202" t="str">
            <v>MARKETING SERVICESSON</v>
          </cell>
          <cell r="S1202" t="str">
            <v>PEOPLE</v>
          </cell>
          <cell r="T1202">
            <v>831210</v>
          </cell>
          <cell r="U1202">
            <v>174</v>
          </cell>
          <cell r="V1202" t="str">
            <v>ENT</v>
          </cell>
          <cell r="W1202" t="str">
            <v>PEOPLEENT</v>
          </cell>
          <cell r="AB1202" t="str">
            <v>ERR</v>
          </cell>
          <cell r="AC1202" t="str">
            <v>ERR</v>
          </cell>
        </row>
        <row r="1203">
          <cell r="A1203" t="str">
            <v>LENDING</v>
          </cell>
          <cell r="B1203">
            <v>897240</v>
          </cell>
          <cell r="C1203">
            <v>6799.32</v>
          </cell>
          <cell r="D1203" t="str">
            <v>ICH</v>
          </cell>
          <cell r="E1203" t="str">
            <v>LENDINGICH</v>
          </cell>
          <cell r="G1203" t="str">
            <v>MARKETING SERVICES</v>
          </cell>
          <cell r="H1203">
            <v>896400</v>
          </cell>
          <cell r="I1203">
            <v>0</v>
          </cell>
          <cell r="J1203" t="str">
            <v>NMC</v>
          </cell>
          <cell r="K1203" t="str">
            <v>MARKETING SERVICESNMC</v>
          </cell>
          <cell r="O1203">
            <v>0</v>
          </cell>
          <cell r="Q1203" t="str">
            <v>MARKETING SERVICESSON</v>
          </cell>
          <cell r="S1203" t="str">
            <v>PEOPLE</v>
          </cell>
          <cell r="T1203">
            <v>831310</v>
          </cell>
          <cell r="U1203">
            <v>0</v>
          </cell>
          <cell r="V1203" t="str">
            <v>ENT</v>
          </cell>
          <cell r="W1203" t="str">
            <v>PEOPLEENT</v>
          </cell>
          <cell r="AB1203" t="str">
            <v>ERR</v>
          </cell>
          <cell r="AC1203" t="str">
            <v>ERR</v>
          </cell>
        </row>
        <row r="1204">
          <cell r="A1204" t="str">
            <v>LENDING</v>
          </cell>
          <cell r="B1204">
            <v>897245</v>
          </cell>
          <cell r="C1204">
            <v>1993.68</v>
          </cell>
          <cell r="D1204" t="str">
            <v>ICH</v>
          </cell>
          <cell r="E1204" t="str">
            <v>LENDINGICH</v>
          </cell>
          <cell r="G1204" t="str">
            <v>MARKETING SERVICES</v>
          </cell>
          <cell r="H1204">
            <v>896600</v>
          </cell>
          <cell r="I1204">
            <v>0</v>
          </cell>
          <cell r="J1204" t="str">
            <v>NMC</v>
          </cell>
          <cell r="K1204" t="str">
            <v>MARKETING SERVICESNMC</v>
          </cell>
          <cell r="O1204">
            <v>0</v>
          </cell>
          <cell r="Q1204" t="str">
            <v>MARKETING SERVICESSON</v>
          </cell>
          <cell r="S1204" t="str">
            <v>PEOPLE</v>
          </cell>
          <cell r="T1204">
            <v>831315</v>
          </cell>
          <cell r="U1204">
            <v>0</v>
          </cell>
          <cell r="V1204" t="str">
            <v>ENT</v>
          </cell>
          <cell r="W1204" t="str">
            <v>PEOPLEENT</v>
          </cell>
          <cell r="AB1204" t="str">
            <v>ERR</v>
          </cell>
          <cell r="AC1204" t="str">
            <v>ERR</v>
          </cell>
        </row>
        <row r="1205">
          <cell r="A1205" t="str">
            <v>LENDING</v>
          </cell>
          <cell r="B1205">
            <v>897250</v>
          </cell>
          <cell r="C1205">
            <v>87278.52</v>
          </cell>
          <cell r="D1205" t="str">
            <v>ICH</v>
          </cell>
          <cell r="E1205" t="str">
            <v>LENDINGICH</v>
          </cell>
          <cell r="G1205" t="str">
            <v>MARKETING SERVICES</v>
          </cell>
          <cell r="H1205">
            <v>896710</v>
          </cell>
          <cell r="I1205">
            <v>0</v>
          </cell>
          <cell r="J1205" t="str">
            <v>NMC</v>
          </cell>
          <cell r="K1205" t="str">
            <v>MARKETING SERVICESNMC</v>
          </cell>
          <cell r="O1205">
            <v>7200</v>
          </cell>
          <cell r="Q1205" t="str">
            <v>MARKETING SERVICESSON</v>
          </cell>
          <cell r="S1205" t="str">
            <v>PEOPLE</v>
          </cell>
          <cell r="T1205">
            <v>831405</v>
          </cell>
          <cell r="U1205">
            <v>0</v>
          </cell>
          <cell r="V1205" t="str">
            <v>ENT</v>
          </cell>
          <cell r="W1205" t="str">
            <v>PEOPLEENT</v>
          </cell>
          <cell r="AB1205" t="str">
            <v>ERR</v>
          </cell>
          <cell r="AC1205" t="str">
            <v>ERR</v>
          </cell>
        </row>
        <row r="1206">
          <cell r="A1206" t="str">
            <v>LENDING</v>
          </cell>
          <cell r="B1206">
            <v>897265</v>
          </cell>
          <cell r="C1206">
            <v>1056.4100000000001</v>
          </cell>
          <cell r="D1206" t="str">
            <v>ICH</v>
          </cell>
          <cell r="E1206" t="str">
            <v>LENDINGICH</v>
          </cell>
          <cell r="G1206" t="str">
            <v>MARKETING SERVICES</v>
          </cell>
          <cell r="H1206">
            <v>896850</v>
          </cell>
          <cell r="I1206">
            <v>0</v>
          </cell>
          <cell r="J1206" t="str">
            <v>ICH</v>
          </cell>
          <cell r="K1206" t="str">
            <v>MARKETING SERVICESICH</v>
          </cell>
          <cell r="O1206">
            <v>0</v>
          </cell>
          <cell r="Q1206" t="str">
            <v>MARKETING SERVICESRNT</v>
          </cell>
          <cell r="S1206" t="str">
            <v>PEOPLE</v>
          </cell>
          <cell r="T1206">
            <v>831900</v>
          </cell>
          <cell r="U1206">
            <v>3582</v>
          </cell>
          <cell r="V1206" t="str">
            <v>ENT</v>
          </cell>
          <cell r="W1206" t="str">
            <v>PEOPLEENT</v>
          </cell>
          <cell r="AB1206" t="str">
            <v>ERR</v>
          </cell>
          <cell r="AC1206" t="str">
            <v>ERR</v>
          </cell>
        </row>
        <row r="1207">
          <cell r="A1207" t="str">
            <v>LENDING</v>
          </cell>
          <cell r="B1207">
            <v>897300</v>
          </cell>
          <cell r="C1207">
            <v>30495.1</v>
          </cell>
          <cell r="D1207" t="str">
            <v>RNN</v>
          </cell>
          <cell r="E1207" t="str">
            <v>LENDINGRNN</v>
          </cell>
          <cell r="G1207" t="str">
            <v>MARKETING SERVICES</v>
          </cell>
          <cell r="H1207">
            <v>897130</v>
          </cell>
          <cell r="I1207">
            <v>0</v>
          </cell>
          <cell r="J1207" t="str">
            <v>ICH</v>
          </cell>
          <cell r="K1207" t="str">
            <v>MARKETING SERVICESICH</v>
          </cell>
          <cell r="O1207">
            <v>0</v>
          </cell>
          <cell r="Q1207" t="str">
            <v>MARKETING SERVICESRNT</v>
          </cell>
          <cell r="S1207" t="str">
            <v>PEOPLE</v>
          </cell>
          <cell r="T1207">
            <v>833000</v>
          </cell>
          <cell r="U1207">
            <v>97800</v>
          </cell>
          <cell r="V1207" t="str">
            <v>TRA</v>
          </cell>
          <cell r="W1207" t="str">
            <v>PEOPLETRA</v>
          </cell>
          <cell r="AB1207" t="str">
            <v>ERR</v>
          </cell>
          <cell r="AC1207" t="str">
            <v>ERR</v>
          </cell>
        </row>
        <row r="1208">
          <cell r="A1208" t="str">
            <v>LENDING</v>
          </cell>
          <cell r="B1208">
            <v>897320</v>
          </cell>
          <cell r="C1208">
            <v>8190.77</v>
          </cell>
          <cell r="D1208" t="str">
            <v>ICH</v>
          </cell>
          <cell r="E1208" t="str">
            <v>LENDINGICH</v>
          </cell>
          <cell r="G1208" t="str">
            <v>MARKETING SERVICES</v>
          </cell>
          <cell r="H1208">
            <v>897140</v>
          </cell>
          <cell r="I1208">
            <v>0</v>
          </cell>
          <cell r="J1208" t="str">
            <v>ICH</v>
          </cell>
          <cell r="K1208" t="str">
            <v>MARKETING SERVICESICH</v>
          </cell>
          <cell r="O1208">
            <v>1000</v>
          </cell>
          <cell r="Q1208" t="str">
            <v>MARKETING SERVICESAST</v>
          </cell>
          <cell r="S1208" t="str">
            <v>PEOPLE</v>
          </cell>
          <cell r="T1208">
            <v>833010</v>
          </cell>
          <cell r="U1208">
            <v>0</v>
          </cell>
          <cell r="V1208" t="str">
            <v>TRA</v>
          </cell>
          <cell r="W1208" t="str">
            <v>PEOPLETRA</v>
          </cell>
          <cell r="AB1208" t="str">
            <v>ERR</v>
          </cell>
          <cell r="AC1208" t="str">
            <v>ERR</v>
          </cell>
        </row>
        <row r="1209">
          <cell r="A1209" t="str">
            <v>LENDING</v>
          </cell>
          <cell r="B1209">
            <v>897630</v>
          </cell>
          <cell r="C1209">
            <v>5501.16</v>
          </cell>
          <cell r="D1209" t="str">
            <v>ICH</v>
          </cell>
          <cell r="E1209" t="str">
            <v>LENDINGICH</v>
          </cell>
          <cell r="G1209" t="str">
            <v>MARKETING SERVICES</v>
          </cell>
          <cell r="H1209">
            <v>897230</v>
          </cell>
          <cell r="I1209">
            <v>0</v>
          </cell>
          <cell r="J1209" t="str">
            <v>ICH</v>
          </cell>
          <cell r="K1209" t="str">
            <v>MARKETING SERVICESICH</v>
          </cell>
          <cell r="O1209">
            <v>0</v>
          </cell>
          <cell r="Q1209" t="str">
            <v>MARKETING SERVICESAST</v>
          </cell>
          <cell r="S1209" t="str">
            <v>PEOPLE</v>
          </cell>
          <cell r="T1209">
            <v>833020</v>
          </cell>
          <cell r="U1209">
            <v>0</v>
          </cell>
          <cell r="V1209" t="str">
            <v>TRA</v>
          </cell>
          <cell r="W1209" t="str">
            <v>PEOPLETRA</v>
          </cell>
          <cell r="AB1209" t="str">
            <v>ERR</v>
          </cell>
          <cell r="AC1209" t="str">
            <v>ERR</v>
          </cell>
        </row>
        <row r="1210">
          <cell r="A1210" t="str">
            <v>LENDING</v>
          </cell>
          <cell r="B1210">
            <v>897650</v>
          </cell>
          <cell r="C1210">
            <v>12324</v>
          </cell>
          <cell r="D1210" t="str">
            <v>ICH</v>
          </cell>
          <cell r="E1210" t="str">
            <v>LENDINGICH</v>
          </cell>
          <cell r="G1210" t="str">
            <v>MARKETING SERVICES</v>
          </cell>
          <cell r="H1210">
            <v>897240</v>
          </cell>
          <cell r="I1210">
            <v>0</v>
          </cell>
          <cell r="J1210" t="str">
            <v>ICH</v>
          </cell>
          <cell r="K1210" t="str">
            <v>MARKETING SERVICESICH</v>
          </cell>
          <cell r="O1210">
            <v>16337</v>
          </cell>
          <cell r="Q1210" t="str">
            <v>MARKETING SERVICESAST</v>
          </cell>
          <cell r="S1210" t="str">
            <v>PEOPLE</v>
          </cell>
          <cell r="T1210">
            <v>833250</v>
          </cell>
          <cell r="U1210">
            <v>0</v>
          </cell>
          <cell r="V1210" t="str">
            <v>TRA</v>
          </cell>
          <cell r="W1210" t="str">
            <v>PEOPLETRA</v>
          </cell>
          <cell r="AB1210" t="str">
            <v>ERR</v>
          </cell>
          <cell r="AC1210" t="str">
            <v>ERR</v>
          </cell>
        </row>
        <row r="1211">
          <cell r="A1211" t="str">
            <v>LENDING</v>
          </cell>
          <cell r="B1211">
            <v>897655</v>
          </cell>
          <cell r="C1211">
            <v>19448</v>
          </cell>
          <cell r="D1211" t="str">
            <v>ICH</v>
          </cell>
          <cell r="E1211" t="str">
            <v>LENDINGICH</v>
          </cell>
          <cell r="G1211" t="str">
            <v>MARKETING SERVICES</v>
          </cell>
          <cell r="H1211">
            <v>897245</v>
          </cell>
          <cell r="I1211">
            <v>0</v>
          </cell>
          <cell r="J1211" t="str">
            <v>ICH</v>
          </cell>
          <cell r="K1211" t="str">
            <v>MARKETING SERVICESICH</v>
          </cell>
          <cell r="O1211">
            <v>37655</v>
          </cell>
          <cell r="Q1211" t="str">
            <v>MARKETING SERVICESRNT</v>
          </cell>
          <cell r="S1211" t="str">
            <v>PEOPLE</v>
          </cell>
          <cell r="T1211">
            <v>833500</v>
          </cell>
          <cell r="U1211">
            <v>2600</v>
          </cell>
          <cell r="V1211" t="str">
            <v>TRA</v>
          </cell>
          <cell r="W1211" t="str">
            <v>PEOPLETRA</v>
          </cell>
          <cell r="AB1211" t="str">
            <v>ERR</v>
          </cell>
          <cell r="AC1211" t="str">
            <v>ERR</v>
          </cell>
        </row>
        <row r="1212">
          <cell r="A1212" t="str">
            <v>LENDING</v>
          </cell>
          <cell r="B1212">
            <v>897663</v>
          </cell>
          <cell r="C1212">
            <v>8832</v>
          </cell>
          <cell r="D1212" t="str">
            <v>ICH</v>
          </cell>
          <cell r="E1212" t="str">
            <v>LENDINGICH</v>
          </cell>
          <cell r="G1212" t="str">
            <v>MARKETING SERVICES</v>
          </cell>
          <cell r="H1212">
            <v>897250</v>
          </cell>
          <cell r="I1212">
            <v>0</v>
          </cell>
          <cell r="J1212" t="str">
            <v>ICH</v>
          </cell>
          <cell r="K1212" t="str">
            <v>MARKETING SERVICESICH</v>
          </cell>
          <cell r="O1212">
            <v>0</v>
          </cell>
          <cell r="Q1212" t="str">
            <v>MARKETING SERVICESRNN</v>
          </cell>
          <cell r="S1212" t="str">
            <v>PEOPLE</v>
          </cell>
          <cell r="T1212">
            <v>833510</v>
          </cell>
          <cell r="U1212">
            <v>14248</v>
          </cell>
          <cell r="V1212" t="str">
            <v>TRA</v>
          </cell>
          <cell r="W1212" t="str">
            <v>PEOPLETRA</v>
          </cell>
          <cell r="AB1212" t="str">
            <v>ERR</v>
          </cell>
          <cell r="AC1212" t="str">
            <v>ERR</v>
          </cell>
        </row>
        <row r="1213">
          <cell r="A1213" t="str">
            <v>MARKETING SERVICES</v>
          </cell>
          <cell r="B1213">
            <v>800100</v>
          </cell>
          <cell r="C1213">
            <v>74082.14</v>
          </cell>
          <cell r="D1213" t="str">
            <v>SAL</v>
          </cell>
          <cell r="E1213" t="str">
            <v>MARKETING SERVICESSAL</v>
          </cell>
          <cell r="G1213" t="str">
            <v>MARKETING SERVICES</v>
          </cell>
          <cell r="H1213">
            <v>897265</v>
          </cell>
          <cell r="I1213">
            <v>0</v>
          </cell>
          <cell r="J1213" t="str">
            <v>ICH</v>
          </cell>
          <cell r="K1213" t="str">
            <v>MARKETING SERVICESICH</v>
          </cell>
          <cell r="O1213">
            <v>965</v>
          </cell>
          <cell r="Q1213" t="str">
            <v>MARKETING SERVICESRNT</v>
          </cell>
          <cell r="S1213" t="str">
            <v>PEOPLE</v>
          </cell>
          <cell r="T1213">
            <v>834710</v>
          </cell>
          <cell r="U1213">
            <v>0</v>
          </cell>
          <cell r="V1213" t="str">
            <v>TRA</v>
          </cell>
          <cell r="W1213" t="str">
            <v>PEOPLETRA</v>
          </cell>
          <cell r="AB1213" t="str">
            <v>ERR</v>
          </cell>
          <cell r="AC1213" t="str">
            <v>ERR</v>
          </cell>
        </row>
        <row r="1214">
          <cell r="A1214" t="str">
            <v>MARKETING SERVICES</v>
          </cell>
          <cell r="B1214">
            <v>800110</v>
          </cell>
          <cell r="C1214">
            <v>37.1</v>
          </cell>
          <cell r="D1214" t="str">
            <v>SAL</v>
          </cell>
          <cell r="E1214" t="str">
            <v>MARKETING SERVICESSAL</v>
          </cell>
          <cell r="G1214" t="str">
            <v>MARKETING SERVICES</v>
          </cell>
          <cell r="H1214">
            <v>897320</v>
          </cell>
          <cell r="I1214">
            <v>0</v>
          </cell>
          <cell r="J1214" t="str">
            <v>ICH</v>
          </cell>
          <cell r="K1214" t="str">
            <v>MARKETING SERVICESICH</v>
          </cell>
          <cell r="O1214">
            <v>0</v>
          </cell>
          <cell r="Q1214" t="str">
            <v>MARKETING SERVICESAST</v>
          </cell>
          <cell r="S1214" t="str">
            <v>PEOPLE</v>
          </cell>
          <cell r="T1214">
            <v>837000</v>
          </cell>
          <cell r="U1214">
            <v>5160</v>
          </cell>
          <cell r="V1214" t="str">
            <v>SON</v>
          </cell>
          <cell r="W1214" t="str">
            <v>PEOPLESON</v>
          </cell>
          <cell r="AB1214" t="str">
            <v>ERR</v>
          </cell>
          <cell r="AC1214" t="str">
            <v>ERR</v>
          </cell>
        </row>
        <row r="1215">
          <cell r="A1215" t="str">
            <v>MARKETING SERVICES</v>
          </cell>
          <cell r="B1215">
            <v>800120</v>
          </cell>
          <cell r="C1215">
            <v>0</v>
          </cell>
          <cell r="D1215" t="str">
            <v>SAL</v>
          </cell>
          <cell r="E1215" t="str">
            <v>MARKETING SERVICESSAL</v>
          </cell>
          <cell r="G1215" t="str">
            <v>MARKETING SERVICES</v>
          </cell>
          <cell r="H1215">
            <v>897420</v>
          </cell>
          <cell r="I1215">
            <v>0</v>
          </cell>
          <cell r="J1215" t="str">
            <v>ICH</v>
          </cell>
          <cell r="K1215" t="str">
            <v>MARKETING SERVICESICH</v>
          </cell>
          <cell r="O1215">
            <v>0</v>
          </cell>
          <cell r="Q1215" t="str">
            <v>MARKETING SERVICESRNT</v>
          </cell>
          <cell r="S1215" t="str">
            <v>PEOPLE</v>
          </cell>
          <cell r="T1215">
            <v>839010</v>
          </cell>
          <cell r="U1215">
            <v>210</v>
          </cell>
          <cell r="V1215" t="str">
            <v>SON</v>
          </cell>
          <cell r="W1215" t="str">
            <v>PEOPLESON</v>
          </cell>
          <cell r="AB1215" t="str">
            <v>ERR</v>
          </cell>
          <cell r="AC1215" t="str">
            <v>ERR</v>
          </cell>
        </row>
        <row r="1216">
          <cell r="A1216" t="str">
            <v>MARKETING SERVICES</v>
          </cell>
          <cell r="B1216">
            <v>800122</v>
          </cell>
          <cell r="C1216">
            <v>0</v>
          </cell>
          <cell r="D1216" t="str">
            <v>SON</v>
          </cell>
          <cell r="E1216" t="str">
            <v>MARKETING SERVICESSON</v>
          </cell>
          <cell r="G1216" t="str">
            <v>MARKETING SERVICES</v>
          </cell>
          <cell r="H1216">
            <v>897424</v>
          </cell>
          <cell r="I1216">
            <v>0</v>
          </cell>
          <cell r="J1216" t="str">
            <v>ICH</v>
          </cell>
          <cell r="K1216" t="str">
            <v>MARKETING SERVICESICH</v>
          </cell>
          <cell r="O1216">
            <v>0</v>
          </cell>
          <cell r="Q1216" t="str">
            <v>MARKETING SERVICESRNT</v>
          </cell>
          <cell r="S1216" t="str">
            <v>PEOPLE</v>
          </cell>
          <cell r="T1216">
            <v>839020</v>
          </cell>
          <cell r="U1216">
            <v>690</v>
          </cell>
          <cell r="V1216" t="str">
            <v>SON</v>
          </cell>
          <cell r="W1216" t="str">
            <v>PEOPLESON</v>
          </cell>
          <cell r="AB1216" t="str">
            <v>ERR</v>
          </cell>
          <cell r="AC1216" t="str">
            <v>ERR</v>
          </cell>
        </row>
        <row r="1217">
          <cell r="A1217" t="str">
            <v>MARKETING SERVICES</v>
          </cell>
          <cell r="B1217">
            <v>800150</v>
          </cell>
          <cell r="C1217">
            <v>708.3</v>
          </cell>
          <cell r="D1217" t="str">
            <v>SAL</v>
          </cell>
          <cell r="E1217" t="str">
            <v>MARKETING SERVICESSAL</v>
          </cell>
          <cell r="G1217" t="str">
            <v>MARKETING SERVICES</v>
          </cell>
          <cell r="H1217">
            <v>897460</v>
          </cell>
          <cell r="I1217">
            <v>0</v>
          </cell>
          <cell r="J1217" t="str">
            <v>ICH</v>
          </cell>
          <cell r="K1217" t="str">
            <v>MARKETING SERVICESICH</v>
          </cell>
          <cell r="O1217">
            <v>0</v>
          </cell>
          <cell r="Q1217" t="str">
            <v>MARKETING SERVICESAST</v>
          </cell>
          <cell r="S1217" t="str">
            <v>PEOPLE</v>
          </cell>
          <cell r="T1217">
            <v>839030</v>
          </cell>
          <cell r="U1217">
            <v>5000</v>
          </cell>
          <cell r="V1217" t="str">
            <v>SON</v>
          </cell>
          <cell r="W1217" t="str">
            <v>PEOPLESON</v>
          </cell>
          <cell r="AB1217" t="str">
            <v>ERR</v>
          </cell>
          <cell r="AC1217" t="str">
            <v>ERR</v>
          </cell>
        </row>
        <row r="1218">
          <cell r="A1218" t="str">
            <v>MARKETING SERVICES</v>
          </cell>
          <cell r="B1218">
            <v>800167</v>
          </cell>
          <cell r="C1218">
            <v>0</v>
          </cell>
          <cell r="D1218" t="str">
            <v>SAL</v>
          </cell>
          <cell r="E1218" t="str">
            <v>MARKETING SERVICESSAL</v>
          </cell>
          <cell r="G1218" t="str">
            <v>MARKETING SERVICES</v>
          </cell>
          <cell r="H1218">
            <v>897470</v>
          </cell>
          <cell r="I1218">
            <v>0</v>
          </cell>
          <cell r="J1218" t="str">
            <v>ICH</v>
          </cell>
          <cell r="K1218" t="str">
            <v>MARKETING SERVICESICH</v>
          </cell>
          <cell r="O1218">
            <v>3468</v>
          </cell>
          <cell r="Q1218" t="str">
            <v>MARKETING SERVICESAST</v>
          </cell>
          <cell r="S1218" t="str">
            <v>PEOPLE</v>
          </cell>
          <cell r="T1218">
            <v>839040</v>
          </cell>
          <cell r="U1218">
            <v>2600</v>
          </cell>
          <cell r="V1218" t="str">
            <v>SON</v>
          </cell>
          <cell r="W1218" t="str">
            <v>PEOPLESON</v>
          </cell>
          <cell r="AB1218" t="str">
            <v>ERR</v>
          </cell>
          <cell r="AC1218" t="str">
            <v>ERR</v>
          </cell>
        </row>
        <row r="1219">
          <cell r="A1219" t="str">
            <v>MARKETING SERVICES</v>
          </cell>
          <cell r="B1219">
            <v>800510</v>
          </cell>
          <cell r="C1219">
            <v>51.25</v>
          </cell>
          <cell r="D1219" t="str">
            <v>SAL</v>
          </cell>
          <cell r="E1219" t="str">
            <v>MARKETING SERVICESSAL</v>
          </cell>
          <cell r="G1219" t="str">
            <v>MARKETING SERVICES</v>
          </cell>
          <cell r="H1219">
            <v>897500</v>
          </cell>
          <cell r="I1219">
            <v>0</v>
          </cell>
          <cell r="J1219" t="str">
            <v>BUS</v>
          </cell>
          <cell r="K1219" t="str">
            <v>MARKETING SERVICESBUS</v>
          </cell>
          <cell r="O1219">
            <v>7836</v>
          </cell>
          <cell r="Q1219" t="str">
            <v>MARKETING SERVICESAST</v>
          </cell>
          <cell r="S1219" t="str">
            <v>PEOPLE</v>
          </cell>
          <cell r="T1219">
            <v>839050</v>
          </cell>
          <cell r="U1219">
            <v>0</v>
          </cell>
          <cell r="V1219" t="str">
            <v>SON</v>
          </cell>
          <cell r="W1219" t="str">
            <v>PEOPLESON</v>
          </cell>
          <cell r="AB1219" t="str">
            <v>ERR</v>
          </cell>
          <cell r="AC1219" t="str">
            <v>ERR</v>
          </cell>
        </row>
        <row r="1220">
          <cell r="A1220" t="str">
            <v>MARKETING SERVICES</v>
          </cell>
          <cell r="B1220">
            <v>800613</v>
          </cell>
          <cell r="C1220">
            <v>0</v>
          </cell>
          <cell r="D1220" t="str">
            <v>SAL</v>
          </cell>
          <cell r="E1220" t="str">
            <v>MARKETING SERVICESSAL</v>
          </cell>
          <cell r="G1220" t="str">
            <v>MARKETING SERVICES</v>
          </cell>
          <cell r="H1220">
            <v>897630</v>
          </cell>
          <cell r="I1220">
            <v>0</v>
          </cell>
          <cell r="J1220" t="str">
            <v>ICH</v>
          </cell>
          <cell r="K1220" t="str">
            <v>MARKETING SERVICESICH</v>
          </cell>
          <cell r="O1220">
            <v>0</v>
          </cell>
          <cell r="Q1220" t="str">
            <v>MARKETING SERVICESAST</v>
          </cell>
          <cell r="S1220" t="str">
            <v>PEOPLE</v>
          </cell>
          <cell r="T1220">
            <v>839070</v>
          </cell>
          <cell r="U1220">
            <v>0</v>
          </cell>
          <cell r="V1220" t="str">
            <v>SON</v>
          </cell>
          <cell r="W1220" t="str">
            <v>PEOPLESON</v>
          </cell>
          <cell r="AB1220" t="str">
            <v>ERR</v>
          </cell>
          <cell r="AC1220" t="str">
            <v>ERR</v>
          </cell>
        </row>
        <row r="1221">
          <cell r="A1221" t="str">
            <v>MARKETING SERVICES</v>
          </cell>
          <cell r="B1221">
            <v>800614</v>
          </cell>
          <cell r="C1221">
            <v>0</v>
          </cell>
          <cell r="D1221" t="str">
            <v>SAL</v>
          </cell>
          <cell r="E1221" t="str">
            <v>MARKETING SERVICESSAL</v>
          </cell>
          <cell r="G1221" t="str">
            <v>MARKETING SERVICES</v>
          </cell>
          <cell r="H1221">
            <v>897650</v>
          </cell>
          <cell r="I1221">
            <v>0</v>
          </cell>
          <cell r="J1221" t="str">
            <v>ICH</v>
          </cell>
          <cell r="K1221" t="str">
            <v>MARKETING SERVICESICH</v>
          </cell>
          <cell r="O1221">
            <v>1277778</v>
          </cell>
          <cell r="Q1221" t="str">
            <v>MARKETING SERVICESADV</v>
          </cell>
          <cell r="S1221" t="str">
            <v>PEOPLE</v>
          </cell>
          <cell r="T1221">
            <v>839090</v>
          </cell>
          <cell r="U1221">
            <v>7200</v>
          </cell>
          <cell r="V1221" t="str">
            <v>SON</v>
          </cell>
          <cell r="W1221" t="str">
            <v>PEOPLESON</v>
          </cell>
          <cell r="AB1221" t="str">
            <v>ERR</v>
          </cell>
          <cell r="AC1221" t="str">
            <v>ERR</v>
          </cell>
        </row>
        <row r="1222">
          <cell r="A1222" t="str">
            <v>MARKETING SERVICES</v>
          </cell>
          <cell r="B1222">
            <v>800642</v>
          </cell>
          <cell r="C1222">
            <v>0</v>
          </cell>
          <cell r="D1222" t="str">
            <v>SAL</v>
          </cell>
          <cell r="E1222" t="str">
            <v>MARKETING SERVICESSAL</v>
          </cell>
          <cell r="G1222" t="str">
            <v>MARKETING SERVICES</v>
          </cell>
          <cell r="H1222">
            <v>897655</v>
          </cell>
          <cell r="I1222">
            <v>0</v>
          </cell>
          <cell r="J1222" t="str">
            <v>ICH</v>
          </cell>
          <cell r="K1222" t="str">
            <v>MARKETING SERVICESICH</v>
          </cell>
          <cell r="O1222">
            <v>0</v>
          </cell>
          <cell r="Q1222" t="str">
            <v>MARKETING SERVICESADV</v>
          </cell>
          <cell r="S1222" t="str">
            <v>PEOPLE</v>
          </cell>
          <cell r="T1222">
            <v>841100</v>
          </cell>
          <cell r="U1222">
            <v>0</v>
          </cell>
          <cell r="V1222" t="str">
            <v>RNT</v>
          </cell>
          <cell r="W1222" t="str">
            <v>PEOPLERNT</v>
          </cell>
          <cell r="AB1222" t="str">
            <v>ERR</v>
          </cell>
          <cell r="AC1222" t="str">
            <v>ERR</v>
          </cell>
        </row>
        <row r="1223">
          <cell r="A1223" t="str">
            <v>MARKETING SERVICES</v>
          </cell>
          <cell r="B1223">
            <v>800660</v>
          </cell>
          <cell r="C1223">
            <v>136.83000000000001</v>
          </cell>
          <cell r="D1223" t="str">
            <v>SON</v>
          </cell>
          <cell r="E1223" t="str">
            <v>MARKETING SERVICESSON</v>
          </cell>
          <cell r="G1223" t="str">
            <v>MARKETING SERVICES</v>
          </cell>
          <cell r="H1223">
            <v>897661</v>
          </cell>
          <cell r="I1223">
            <v>0</v>
          </cell>
          <cell r="J1223" t="str">
            <v>ICH</v>
          </cell>
          <cell r="K1223" t="str">
            <v>MARKETING SERVICESICH</v>
          </cell>
          <cell r="O1223">
            <v>0</v>
          </cell>
          <cell r="Q1223" t="str">
            <v>MARKETING SERVICESADV</v>
          </cell>
          <cell r="S1223" t="str">
            <v>PEOPLE</v>
          </cell>
          <cell r="T1223">
            <v>841110</v>
          </cell>
          <cell r="U1223">
            <v>0</v>
          </cell>
          <cell r="V1223" t="str">
            <v>RNT</v>
          </cell>
          <cell r="W1223" t="str">
            <v>PEOPLERNT</v>
          </cell>
          <cell r="AB1223" t="str">
            <v>ERR</v>
          </cell>
          <cell r="AC1223" t="str">
            <v>ERR</v>
          </cell>
        </row>
        <row r="1224">
          <cell r="A1224" t="str">
            <v>MARKETING SERVICES</v>
          </cell>
          <cell r="B1224">
            <v>801191</v>
          </cell>
          <cell r="C1224">
            <v>99.99</v>
          </cell>
          <cell r="D1224" t="str">
            <v>SAL</v>
          </cell>
          <cell r="E1224" t="str">
            <v>MARKETING SERVICESSAL</v>
          </cell>
          <cell r="G1224" t="str">
            <v>MARKETING SERVICES</v>
          </cell>
          <cell r="H1224">
            <v>897662</v>
          </cell>
          <cell r="I1224">
            <v>0</v>
          </cell>
          <cell r="J1224" t="str">
            <v>ICH</v>
          </cell>
          <cell r="K1224" t="str">
            <v>MARKETING SERVICESICH</v>
          </cell>
          <cell r="O1224">
            <v>500000</v>
          </cell>
          <cell r="Q1224" t="str">
            <v>MARKETING SERVICESADV</v>
          </cell>
          <cell r="S1224" t="str">
            <v>PEOPLE</v>
          </cell>
          <cell r="T1224">
            <v>841300</v>
          </cell>
          <cell r="U1224">
            <v>3000</v>
          </cell>
          <cell r="V1224" t="str">
            <v>AST</v>
          </cell>
          <cell r="W1224" t="str">
            <v>PEOPLEAST</v>
          </cell>
          <cell r="AB1224" t="str">
            <v>ERR</v>
          </cell>
          <cell r="AC1224" t="str">
            <v>ERR</v>
          </cell>
        </row>
        <row r="1225">
          <cell r="A1225" t="str">
            <v>MARKETING SERVICES</v>
          </cell>
          <cell r="B1225">
            <v>801201</v>
          </cell>
          <cell r="C1225">
            <v>932.27</v>
          </cell>
          <cell r="D1225" t="str">
            <v>SAL</v>
          </cell>
          <cell r="E1225" t="str">
            <v>MARKETING SERVICESSAL</v>
          </cell>
          <cell r="G1225" t="str">
            <v>MARKETING SERVICES</v>
          </cell>
          <cell r="H1225">
            <v>897663</v>
          </cell>
          <cell r="I1225">
            <v>0</v>
          </cell>
          <cell r="J1225" t="str">
            <v>ICH</v>
          </cell>
          <cell r="K1225" t="str">
            <v>MARKETING SERVICESICH</v>
          </cell>
          <cell r="O1225">
            <v>0</v>
          </cell>
          <cell r="Q1225" t="str">
            <v>MARKETING SERVICESADV</v>
          </cell>
          <cell r="S1225" t="str">
            <v>PEOPLE</v>
          </cell>
          <cell r="T1225">
            <v>842200</v>
          </cell>
          <cell r="U1225">
            <v>544</v>
          </cell>
          <cell r="V1225" t="str">
            <v>AST</v>
          </cell>
          <cell r="W1225" t="str">
            <v>PEOPLEAST</v>
          </cell>
          <cell r="AB1225" t="str">
            <v>ERR</v>
          </cell>
          <cell r="AC1225" t="str">
            <v>ERR</v>
          </cell>
        </row>
        <row r="1226">
          <cell r="A1226" t="str">
            <v>MARKETING SERVICES</v>
          </cell>
          <cell r="B1226">
            <v>801210</v>
          </cell>
          <cell r="C1226">
            <v>0</v>
          </cell>
          <cell r="D1226" t="str">
            <v>SAL</v>
          </cell>
          <cell r="E1226" t="str">
            <v>MARKETING SERVICESSAL</v>
          </cell>
          <cell r="G1226" t="str">
            <v>MARKETING SERVICES</v>
          </cell>
          <cell r="H1226">
            <v>897664</v>
          </cell>
          <cell r="I1226">
            <v>0</v>
          </cell>
          <cell r="J1226" t="str">
            <v>ICH</v>
          </cell>
          <cell r="K1226" t="str">
            <v>MARKETING SERVICESICH</v>
          </cell>
          <cell r="O1226">
            <v>0</v>
          </cell>
          <cell r="Q1226" t="str">
            <v>MARKETING SERVICESADV</v>
          </cell>
          <cell r="S1226" t="str">
            <v>PEOPLE</v>
          </cell>
          <cell r="T1226">
            <v>842300</v>
          </cell>
          <cell r="U1226">
            <v>16582</v>
          </cell>
          <cell r="V1226" t="str">
            <v>AST</v>
          </cell>
          <cell r="W1226" t="str">
            <v>PEOPLEAST</v>
          </cell>
          <cell r="AB1226" t="str">
            <v>ERR</v>
          </cell>
          <cell r="AC1226" t="str">
            <v>ERR</v>
          </cell>
        </row>
        <row r="1227">
          <cell r="A1227" t="str">
            <v>MARKETING SERVICES</v>
          </cell>
          <cell r="B1227">
            <v>801300</v>
          </cell>
          <cell r="C1227">
            <v>398</v>
          </cell>
          <cell r="D1227" t="str">
            <v>SAL</v>
          </cell>
          <cell r="E1227" t="str">
            <v>MARKETING SERVICESSAL</v>
          </cell>
          <cell r="G1227" t="str">
            <v>MARKETING SERVICES</v>
          </cell>
          <cell r="H1227">
            <v>897900</v>
          </cell>
          <cell r="I1227">
            <v>0</v>
          </cell>
          <cell r="J1227" t="str">
            <v>ICH</v>
          </cell>
          <cell r="K1227" t="str">
            <v>MARKETING SERVICESICH</v>
          </cell>
          <cell r="O1227">
            <v>0</v>
          </cell>
          <cell r="Q1227" t="str">
            <v>MARKETING SERVICESIT</v>
          </cell>
          <cell r="S1227" t="str">
            <v>PEOPLE</v>
          </cell>
          <cell r="T1227">
            <v>842500</v>
          </cell>
          <cell r="U1227">
            <v>67046</v>
          </cell>
          <cell r="V1227" t="str">
            <v>RNT</v>
          </cell>
          <cell r="W1227" t="str">
            <v>PEOPLERNT</v>
          </cell>
          <cell r="AB1227" t="str">
            <v>ERR</v>
          </cell>
          <cell r="AC1227" t="str">
            <v>ERR</v>
          </cell>
        </row>
        <row r="1228">
          <cell r="A1228" t="str">
            <v>MARKETING SERVICES</v>
          </cell>
          <cell r="B1228">
            <v>802210</v>
          </cell>
          <cell r="C1228">
            <v>0</v>
          </cell>
          <cell r="D1228" t="str">
            <v>SON</v>
          </cell>
          <cell r="E1228" t="str">
            <v>MARKETING SERVICESSON</v>
          </cell>
          <cell r="G1228" t="str">
            <v>PEOPLE</v>
          </cell>
          <cell r="H1228">
            <v>800100</v>
          </cell>
          <cell r="I1228">
            <v>93271</v>
          </cell>
          <cell r="J1228" t="str">
            <v>SAL</v>
          </cell>
          <cell r="K1228" t="str">
            <v>PEOPLESAL</v>
          </cell>
          <cell r="O1228">
            <v>27651</v>
          </cell>
          <cell r="Q1228" t="str">
            <v>MARKETING SERVICESIT</v>
          </cell>
          <cell r="S1228" t="str">
            <v>PEOPLE</v>
          </cell>
          <cell r="T1228">
            <v>843410</v>
          </cell>
          <cell r="U1228">
            <v>0</v>
          </cell>
          <cell r="V1228" t="str">
            <v>RNN</v>
          </cell>
          <cell r="W1228" t="str">
            <v>PEOPLERNN</v>
          </cell>
          <cell r="AB1228" t="str">
            <v>ERR</v>
          </cell>
          <cell r="AC1228" t="str">
            <v>ERR</v>
          </cell>
        </row>
        <row r="1229">
          <cell r="A1229" t="str">
            <v>MARKETING SERVICES</v>
          </cell>
          <cell r="B1229">
            <v>802220</v>
          </cell>
          <cell r="C1229">
            <v>0</v>
          </cell>
          <cell r="D1229" t="str">
            <v>SON</v>
          </cell>
          <cell r="E1229" t="str">
            <v>MARKETING SERVICESSON</v>
          </cell>
          <cell r="G1229" t="str">
            <v>PEOPLE</v>
          </cell>
          <cell r="H1229">
            <v>800110</v>
          </cell>
          <cell r="I1229">
            <v>4154</v>
          </cell>
          <cell r="J1229" t="str">
            <v>SAL</v>
          </cell>
          <cell r="K1229" t="str">
            <v>PEOPLESAL</v>
          </cell>
          <cell r="O1229">
            <v>2895</v>
          </cell>
          <cell r="Q1229" t="str">
            <v>MARKETING SERVICESIT</v>
          </cell>
          <cell r="S1229" t="str">
            <v>PEOPLE</v>
          </cell>
          <cell r="T1229">
            <v>843600</v>
          </cell>
          <cell r="U1229">
            <v>4965</v>
          </cell>
          <cell r="V1229" t="str">
            <v>RNT</v>
          </cell>
          <cell r="W1229" t="str">
            <v>PEOPLERNT</v>
          </cell>
          <cell r="AB1229" t="str">
            <v>ERR</v>
          </cell>
          <cell r="AC1229" t="str">
            <v>ERR</v>
          </cell>
        </row>
        <row r="1230">
          <cell r="A1230" t="str">
            <v>MARKETING SERVICES</v>
          </cell>
          <cell r="B1230">
            <v>802231</v>
          </cell>
          <cell r="C1230">
            <v>78.81</v>
          </cell>
          <cell r="D1230" t="str">
            <v>SON</v>
          </cell>
          <cell r="E1230" t="str">
            <v>MARKETING SERVICESSON</v>
          </cell>
          <cell r="G1230" t="str">
            <v>PEOPLE</v>
          </cell>
          <cell r="H1230">
            <v>800112</v>
          </cell>
          <cell r="I1230">
            <v>0</v>
          </cell>
          <cell r="J1230" t="str">
            <v>SAL</v>
          </cell>
          <cell r="K1230" t="str">
            <v>PEOPLESAL</v>
          </cell>
          <cell r="O1230">
            <v>0</v>
          </cell>
          <cell r="Q1230" t="str">
            <v>MARKETING SERVICESIT</v>
          </cell>
          <cell r="S1230" t="str">
            <v>PEOPLE</v>
          </cell>
          <cell r="T1230">
            <v>843640</v>
          </cell>
          <cell r="U1230">
            <v>0</v>
          </cell>
          <cell r="V1230" t="str">
            <v>AST</v>
          </cell>
          <cell r="W1230" t="str">
            <v>PEOPLEAST</v>
          </cell>
          <cell r="AB1230" t="str">
            <v>ERR</v>
          </cell>
          <cell r="AC1230" t="str">
            <v>ERR</v>
          </cell>
        </row>
        <row r="1231">
          <cell r="A1231" t="str">
            <v>MARKETING SERVICES</v>
          </cell>
          <cell r="B1231">
            <v>802240</v>
          </cell>
          <cell r="C1231">
            <v>1360.16</v>
          </cell>
          <cell r="D1231" t="str">
            <v>SON</v>
          </cell>
          <cell r="E1231" t="str">
            <v>MARKETING SERVICESSON</v>
          </cell>
          <cell r="G1231" t="str">
            <v>PEOPLE</v>
          </cell>
          <cell r="H1231">
            <v>800120</v>
          </cell>
          <cell r="I1231">
            <v>64274</v>
          </cell>
          <cell r="J1231" t="str">
            <v>SAL</v>
          </cell>
          <cell r="K1231" t="str">
            <v>PEOPLESAL</v>
          </cell>
          <cell r="O1231">
            <v>0</v>
          </cell>
          <cell r="Q1231" t="str">
            <v>MARKETING SERVICESIT</v>
          </cell>
          <cell r="S1231" t="str">
            <v>PEOPLE</v>
          </cell>
          <cell r="T1231">
            <v>843810</v>
          </cell>
          <cell r="U1231">
            <v>700</v>
          </cell>
          <cell r="V1231" t="str">
            <v>RNT</v>
          </cell>
          <cell r="W1231" t="str">
            <v>PEOPLERNT</v>
          </cell>
          <cell r="AB1231" t="str">
            <v>ERR</v>
          </cell>
          <cell r="AC1231" t="str">
            <v>ERR</v>
          </cell>
        </row>
        <row r="1232">
          <cell r="A1232" t="str">
            <v>MARKETING SERVICES</v>
          </cell>
          <cell r="B1232">
            <v>802300</v>
          </cell>
          <cell r="C1232">
            <v>779.68</v>
          </cell>
          <cell r="D1232" t="str">
            <v>SON</v>
          </cell>
          <cell r="E1232" t="str">
            <v>MARKETING SERVICESSON</v>
          </cell>
          <cell r="G1232" t="str">
            <v>PEOPLE</v>
          </cell>
          <cell r="H1232">
            <v>800122</v>
          </cell>
          <cell r="I1232">
            <v>0</v>
          </cell>
          <cell r="J1232" t="str">
            <v>SON</v>
          </cell>
          <cell r="K1232" t="str">
            <v>PEOPLESON</v>
          </cell>
          <cell r="O1232">
            <v>0</v>
          </cell>
          <cell r="Q1232" t="str">
            <v>MARKETING SERVICESIT</v>
          </cell>
          <cell r="S1232" t="str">
            <v>PEOPLE</v>
          </cell>
          <cell r="T1232">
            <v>844000</v>
          </cell>
          <cell r="U1232">
            <v>0</v>
          </cell>
          <cell r="V1232" t="str">
            <v>RNT</v>
          </cell>
          <cell r="W1232" t="str">
            <v>PEOPLERNT</v>
          </cell>
          <cell r="AB1232" t="str">
            <v>ERR</v>
          </cell>
          <cell r="AC1232" t="str">
            <v>ERR</v>
          </cell>
        </row>
        <row r="1233">
          <cell r="A1233" t="str">
            <v>MARKETING SERVICES</v>
          </cell>
          <cell r="B1233">
            <v>802400</v>
          </cell>
          <cell r="C1233">
            <v>170.56</v>
          </cell>
          <cell r="D1233" t="str">
            <v>SON</v>
          </cell>
          <cell r="E1233" t="str">
            <v>MARKETING SERVICESSON</v>
          </cell>
          <cell r="G1233" t="str">
            <v>PEOPLE</v>
          </cell>
          <cell r="H1233">
            <v>800126</v>
          </cell>
          <cell r="I1233">
            <v>0</v>
          </cell>
          <cell r="J1233" t="str">
            <v>SAL</v>
          </cell>
          <cell r="K1233" t="str">
            <v>PEOPLESAL</v>
          </cell>
          <cell r="O1233">
            <v>0</v>
          </cell>
          <cell r="Q1233" t="str">
            <v>MARKETING SERVICESIT</v>
          </cell>
          <cell r="S1233" t="str">
            <v>PEOPLE</v>
          </cell>
          <cell r="T1233">
            <v>847200</v>
          </cell>
          <cell r="U1233">
            <v>598</v>
          </cell>
          <cell r="V1233" t="str">
            <v>AST</v>
          </cell>
          <cell r="W1233" t="str">
            <v>PEOPLEAST</v>
          </cell>
          <cell r="AB1233" t="str">
            <v>ERR</v>
          </cell>
          <cell r="AC1233" t="str">
            <v>ERR</v>
          </cell>
        </row>
        <row r="1234">
          <cell r="A1234" t="str">
            <v>MARKETING SERVICES</v>
          </cell>
          <cell r="B1234">
            <v>803100</v>
          </cell>
          <cell r="C1234">
            <v>0</v>
          </cell>
          <cell r="D1234" t="str">
            <v>SAL</v>
          </cell>
          <cell r="E1234" t="str">
            <v>MARKETING SERVICESSAL</v>
          </cell>
          <cell r="G1234" t="str">
            <v>PEOPLE</v>
          </cell>
          <cell r="H1234">
            <v>800150</v>
          </cell>
          <cell r="I1234">
            <v>697</v>
          </cell>
          <cell r="J1234" t="str">
            <v>SAL</v>
          </cell>
          <cell r="K1234" t="str">
            <v>PEOPLESAL</v>
          </cell>
          <cell r="O1234">
            <v>0</v>
          </cell>
          <cell r="Q1234" t="str">
            <v>MARKETING SERVICESIT</v>
          </cell>
          <cell r="S1234" t="str">
            <v>PEOPLE</v>
          </cell>
          <cell r="T1234">
            <v>847300</v>
          </cell>
          <cell r="U1234">
            <v>3483</v>
          </cell>
          <cell r="V1234" t="str">
            <v>AST</v>
          </cell>
          <cell r="W1234" t="str">
            <v>PEOPLEAST</v>
          </cell>
          <cell r="AB1234" t="str">
            <v>ERR</v>
          </cell>
          <cell r="AC1234" t="str">
            <v>ERR</v>
          </cell>
        </row>
        <row r="1235">
          <cell r="A1235" t="str">
            <v>MARKETING SERVICES</v>
          </cell>
          <cell r="B1235">
            <v>803300</v>
          </cell>
          <cell r="C1235">
            <v>0</v>
          </cell>
          <cell r="D1235" t="str">
            <v>SON</v>
          </cell>
          <cell r="E1235" t="str">
            <v>MARKETING SERVICESSON</v>
          </cell>
          <cell r="G1235" t="str">
            <v>PEOPLE</v>
          </cell>
          <cell r="H1235">
            <v>800151</v>
          </cell>
          <cell r="I1235">
            <v>0</v>
          </cell>
          <cell r="J1235" t="str">
            <v>SAL</v>
          </cell>
          <cell r="K1235" t="str">
            <v>PEOPLESAL</v>
          </cell>
          <cell r="O1235">
            <v>7130</v>
          </cell>
          <cell r="Q1235" t="str">
            <v>MARKETING SERVICESCOM</v>
          </cell>
          <cell r="S1235" t="str">
            <v>PEOPLE</v>
          </cell>
          <cell r="T1235">
            <v>847500</v>
          </cell>
          <cell r="U1235">
            <v>14058</v>
          </cell>
          <cell r="V1235" t="str">
            <v>AST</v>
          </cell>
          <cell r="W1235" t="str">
            <v>PEOPLEAST</v>
          </cell>
          <cell r="AB1235" t="str">
            <v>ERR</v>
          </cell>
          <cell r="AC1235" t="str">
            <v>ERR</v>
          </cell>
        </row>
        <row r="1236">
          <cell r="A1236" t="str">
            <v>MARKETING SERVICES</v>
          </cell>
          <cell r="B1236">
            <v>804100</v>
          </cell>
          <cell r="C1236">
            <v>0</v>
          </cell>
          <cell r="D1236" t="str">
            <v>SAL</v>
          </cell>
          <cell r="E1236" t="str">
            <v>MARKETING SERVICESSAL</v>
          </cell>
          <cell r="G1236" t="str">
            <v>PEOPLE</v>
          </cell>
          <cell r="H1236">
            <v>800160</v>
          </cell>
          <cell r="I1236">
            <v>5284</v>
          </cell>
          <cell r="J1236" t="str">
            <v>SAL</v>
          </cell>
          <cell r="K1236" t="str">
            <v>PEOPLESAL</v>
          </cell>
          <cell r="O1236">
            <v>0</v>
          </cell>
          <cell r="Q1236" t="str">
            <v>MARKETING SERVICESCOM</v>
          </cell>
          <cell r="S1236" t="str">
            <v>PEOPLE</v>
          </cell>
          <cell r="T1236">
            <v>849000</v>
          </cell>
          <cell r="U1236">
            <v>1000</v>
          </cell>
          <cell r="V1236" t="str">
            <v>AST</v>
          </cell>
          <cell r="W1236" t="str">
            <v>PEOPLEAST</v>
          </cell>
          <cell r="AB1236" t="str">
            <v>ERR</v>
          </cell>
          <cell r="AC1236" t="str">
            <v>ERR</v>
          </cell>
        </row>
        <row r="1237">
          <cell r="A1237" t="str">
            <v>MARKETING SERVICES</v>
          </cell>
          <cell r="B1237">
            <v>804120</v>
          </cell>
          <cell r="C1237">
            <v>0</v>
          </cell>
          <cell r="D1237" t="str">
            <v>SAL</v>
          </cell>
          <cell r="E1237" t="str">
            <v>MARKETING SERVICESSAL</v>
          </cell>
          <cell r="G1237" t="str">
            <v>PEOPLE</v>
          </cell>
          <cell r="H1237">
            <v>800167</v>
          </cell>
          <cell r="I1237">
            <v>0</v>
          </cell>
          <cell r="J1237" t="str">
            <v>SAL</v>
          </cell>
          <cell r="K1237" t="str">
            <v>PEOPLESAL</v>
          </cell>
          <cell r="O1237">
            <v>0</v>
          </cell>
          <cell r="Q1237" t="str">
            <v>MARKETING SERVICESNMC</v>
          </cell>
          <cell r="S1237" t="str">
            <v>PEOPLE</v>
          </cell>
          <cell r="T1237">
            <v>851100</v>
          </cell>
          <cell r="U1237">
            <v>0</v>
          </cell>
          <cell r="V1237" t="str">
            <v>ADV</v>
          </cell>
          <cell r="W1237" t="str">
            <v>PEOPLEADV</v>
          </cell>
          <cell r="AB1237" t="str">
            <v>ERR</v>
          </cell>
          <cell r="AC1237" t="str">
            <v>ERR</v>
          </cell>
        </row>
        <row r="1238">
          <cell r="A1238" t="str">
            <v>MARKETING SERVICES</v>
          </cell>
          <cell r="B1238">
            <v>804130</v>
          </cell>
          <cell r="C1238">
            <v>0</v>
          </cell>
          <cell r="D1238" t="str">
            <v>SAL</v>
          </cell>
          <cell r="E1238" t="str">
            <v>MARKETING SERVICESSAL</v>
          </cell>
          <cell r="G1238" t="str">
            <v>PEOPLE</v>
          </cell>
          <cell r="H1238">
            <v>800191</v>
          </cell>
          <cell r="I1238">
            <v>-5935</v>
          </cell>
          <cell r="J1238" t="str">
            <v>SAL</v>
          </cell>
          <cell r="K1238" t="str">
            <v>PEOPLESAL</v>
          </cell>
          <cell r="O1238">
            <v>6000</v>
          </cell>
          <cell r="Q1238" t="str">
            <v>MARKETING SERVICESICH</v>
          </cell>
          <cell r="S1238" t="str">
            <v>PEOPLE</v>
          </cell>
          <cell r="T1238">
            <v>851400</v>
          </cell>
          <cell r="U1238">
            <v>1277778</v>
          </cell>
          <cell r="V1238" t="str">
            <v>ADV</v>
          </cell>
          <cell r="W1238" t="str">
            <v>PEOPLEADV</v>
          </cell>
          <cell r="AB1238" t="str">
            <v>ERR</v>
          </cell>
          <cell r="AC1238" t="str">
            <v>ERR</v>
          </cell>
        </row>
        <row r="1239">
          <cell r="A1239" t="str">
            <v>MARKETING SERVICES</v>
          </cell>
          <cell r="B1239">
            <v>805100</v>
          </cell>
          <cell r="C1239">
            <v>0</v>
          </cell>
          <cell r="D1239" t="str">
            <v>TRN</v>
          </cell>
          <cell r="E1239" t="str">
            <v>MARKETING SERVICESTRN</v>
          </cell>
          <cell r="G1239" t="str">
            <v>PEOPLE</v>
          </cell>
          <cell r="H1239">
            <v>800510</v>
          </cell>
          <cell r="I1239">
            <v>0</v>
          </cell>
          <cell r="J1239" t="str">
            <v>SAL</v>
          </cell>
          <cell r="K1239" t="str">
            <v>PEOPLESAL</v>
          </cell>
          <cell r="O1239">
            <v>3094</v>
          </cell>
          <cell r="Q1239" t="str">
            <v>MARKETING SERVICESIT</v>
          </cell>
          <cell r="S1239" t="str">
            <v>PEOPLE</v>
          </cell>
          <cell r="T1239">
            <v>851500</v>
          </cell>
          <cell r="U1239">
            <v>0</v>
          </cell>
          <cell r="V1239" t="str">
            <v>ADV</v>
          </cell>
          <cell r="W1239" t="str">
            <v>PEOPLEADV</v>
          </cell>
          <cell r="AB1239" t="str">
            <v>ERR</v>
          </cell>
          <cell r="AC1239" t="str">
            <v>ERR</v>
          </cell>
        </row>
        <row r="1240">
          <cell r="A1240" t="str">
            <v>MARKETING SERVICES</v>
          </cell>
          <cell r="B1240">
            <v>805110</v>
          </cell>
          <cell r="C1240">
            <v>142.22</v>
          </cell>
          <cell r="D1240" t="str">
            <v>TRN</v>
          </cell>
          <cell r="E1240" t="str">
            <v>MARKETING SERVICESTRN</v>
          </cell>
          <cell r="G1240" t="str">
            <v>PEOPLE</v>
          </cell>
          <cell r="H1240">
            <v>800515</v>
          </cell>
          <cell r="I1240">
            <v>0</v>
          </cell>
          <cell r="J1240" t="str">
            <v>SAL</v>
          </cell>
          <cell r="K1240" t="str">
            <v>PEOPLESAL</v>
          </cell>
          <cell r="O1240">
            <v>248</v>
          </cell>
          <cell r="Q1240" t="str">
            <v>MARKETING SERVICESIT</v>
          </cell>
          <cell r="S1240" t="str">
            <v>PEOPLE</v>
          </cell>
          <cell r="T1240">
            <v>852000</v>
          </cell>
          <cell r="U1240">
            <v>0</v>
          </cell>
          <cell r="V1240" t="str">
            <v>ADV</v>
          </cell>
          <cell r="W1240" t="str">
            <v>PEOPLEADV</v>
          </cell>
          <cell r="AB1240" t="str">
            <v>ERR</v>
          </cell>
          <cell r="AC1240" t="str">
            <v>ERR</v>
          </cell>
        </row>
        <row r="1241">
          <cell r="A1241" t="str">
            <v>MARKETING SERVICES</v>
          </cell>
          <cell r="B1241">
            <v>805130</v>
          </cell>
          <cell r="C1241">
            <v>0</v>
          </cell>
          <cell r="D1241" t="str">
            <v>TRN</v>
          </cell>
          <cell r="E1241" t="str">
            <v>MARKETING SERVICESTRN</v>
          </cell>
          <cell r="G1241" t="str">
            <v>PEOPLE</v>
          </cell>
          <cell r="H1241">
            <v>800626</v>
          </cell>
          <cell r="I1241">
            <v>332</v>
          </cell>
          <cell r="J1241" t="str">
            <v>SAL</v>
          </cell>
          <cell r="K1241" t="str">
            <v>PEOPLESAL</v>
          </cell>
          <cell r="O1241">
            <v>0</v>
          </cell>
          <cell r="Q1241" t="str">
            <v>MARKETING SERVICESIT</v>
          </cell>
          <cell r="S1241" t="str">
            <v>PEOPLE</v>
          </cell>
          <cell r="T1241">
            <v>852400</v>
          </cell>
          <cell r="U1241">
            <v>500000</v>
          </cell>
          <cell r="V1241" t="str">
            <v>ADV</v>
          </cell>
          <cell r="W1241" t="str">
            <v>PEOPLEADV</v>
          </cell>
          <cell r="AB1241" t="str">
            <v>ERR</v>
          </cell>
          <cell r="AC1241" t="str">
            <v>ERR</v>
          </cell>
        </row>
        <row r="1242">
          <cell r="A1242" t="str">
            <v>MARKETING SERVICES</v>
          </cell>
          <cell r="B1242">
            <v>805140</v>
          </cell>
          <cell r="C1242">
            <v>0</v>
          </cell>
          <cell r="D1242" t="str">
            <v>TRN</v>
          </cell>
          <cell r="E1242" t="str">
            <v>MARKETING SERVICESTRN</v>
          </cell>
          <cell r="G1242" t="str">
            <v>PEOPLE</v>
          </cell>
          <cell r="H1242">
            <v>800627</v>
          </cell>
          <cell r="I1242">
            <v>668</v>
          </cell>
          <cell r="J1242" t="str">
            <v>SAL</v>
          </cell>
          <cell r="K1242" t="str">
            <v>PEOPLESAL</v>
          </cell>
          <cell r="O1242">
            <v>2493</v>
          </cell>
          <cell r="Q1242" t="str">
            <v>MARKETING SERVICESCON</v>
          </cell>
          <cell r="S1242" t="str">
            <v>PEOPLE</v>
          </cell>
          <cell r="T1242">
            <v>852500</v>
          </cell>
          <cell r="U1242">
            <v>0</v>
          </cell>
          <cell r="V1242" t="str">
            <v>ADV</v>
          </cell>
          <cell r="W1242" t="str">
            <v>PEOPLEADV</v>
          </cell>
          <cell r="AB1242" t="str">
            <v>ERR</v>
          </cell>
          <cell r="AC1242" t="str">
            <v>ERR</v>
          </cell>
        </row>
        <row r="1243">
          <cell r="A1243" t="str">
            <v>MARKETING SERVICES</v>
          </cell>
          <cell r="B1243">
            <v>805200</v>
          </cell>
          <cell r="C1243">
            <v>0</v>
          </cell>
          <cell r="D1243" t="str">
            <v>TRN</v>
          </cell>
          <cell r="E1243" t="str">
            <v>MARKETING SERVICESTRN</v>
          </cell>
          <cell r="G1243" t="str">
            <v>PEOPLE</v>
          </cell>
          <cell r="H1243">
            <v>800640</v>
          </cell>
          <cell r="I1243">
            <v>346</v>
          </cell>
          <cell r="J1243" t="str">
            <v>SAL</v>
          </cell>
          <cell r="K1243" t="str">
            <v>PEOPLESAL</v>
          </cell>
          <cell r="O1243">
            <v>0</v>
          </cell>
          <cell r="Q1243" t="str">
            <v>MARKETING SERVICESLEG</v>
          </cell>
          <cell r="S1243" t="str">
            <v>PEOPLE</v>
          </cell>
          <cell r="T1243">
            <v>856010</v>
          </cell>
          <cell r="U1243">
            <v>0</v>
          </cell>
          <cell r="V1243" t="str">
            <v>ADV</v>
          </cell>
          <cell r="W1243" t="str">
            <v>PEOPLEADV</v>
          </cell>
          <cell r="AB1243" t="str">
            <v>ERR</v>
          </cell>
          <cell r="AC1243" t="str">
            <v>ERR</v>
          </cell>
        </row>
        <row r="1244">
          <cell r="A1244" t="str">
            <v>MARKETING SERVICES</v>
          </cell>
          <cell r="B1244">
            <v>805210</v>
          </cell>
          <cell r="C1244">
            <v>0</v>
          </cell>
          <cell r="D1244" t="str">
            <v>TRN</v>
          </cell>
          <cell r="E1244" t="str">
            <v>MARKETING SERVICESTRN</v>
          </cell>
          <cell r="G1244" t="str">
            <v>PEOPLE</v>
          </cell>
          <cell r="H1244">
            <v>800642</v>
          </cell>
          <cell r="I1244">
            <v>2668</v>
          </cell>
          <cell r="J1244" t="str">
            <v>SAL</v>
          </cell>
          <cell r="K1244" t="str">
            <v>PEOPLESAL</v>
          </cell>
          <cell r="O1244">
            <v>0</v>
          </cell>
          <cell r="Q1244" t="str">
            <v>MARKETING SERVICESLEG</v>
          </cell>
          <cell r="S1244" t="str">
            <v>PEOPLE</v>
          </cell>
          <cell r="T1244">
            <v>861090</v>
          </cell>
          <cell r="U1244">
            <v>0</v>
          </cell>
          <cell r="V1244" t="str">
            <v>IT</v>
          </cell>
          <cell r="W1244" t="str">
            <v>PEOPLEIT</v>
          </cell>
          <cell r="AB1244" t="str">
            <v>ERR</v>
          </cell>
          <cell r="AC1244" t="str">
            <v>ERR</v>
          </cell>
        </row>
        <row r="1245">
          <cell r="A1245" t="str">
            <v>MARKETING SERVICES</v>
          </cell>
          <cell r="B1245">
            <v>805325</v>
          </cell>
          <cell r="C1245">
            <v>0</v>
          </cell>
          <cell r="D1245" t="str">
            <v>SON</v>
          </cell>
          <cell r="E1245" t="str">
            <v>MARKETING SERVICESSON</v>
          </cell>
          <cell r="G1245" t="str">
            <v>PEOPLE</v>
          </cell>
          <cell r="H1245">
            <v>800660</v>
          </cell>
          <cell r="I1245">
            <v>0</v>
          </cell>
          <cell r="J1245" t="str">
            <v>SON</v>
          </cell>
          <cell r="K1245" t="str">
            <v>PEOPLESON</v>
          </cell>
          <cell r="O1245">
            <v>0</v>
          </cell>
          <cell r="Q1245" t="str">
            <v>MARKETING SERVICESLEG</v>
          </cell>
          <cell r="S1245" t="str">
            <v>PEOPLE</v>
          </cell>
          <cell r="T1245">
            <v>862060</v>
          </cell>
          <cell r="U1245">
            <v>45794</v>
          </cell>
          <cell r="V1245" t="str">
            <v>IT</v>
          </cell>
          <cell r="W1245" t="str">
            <v>PEOPLEIT</v>
          </cell>
          <cell r="AB1245" t="str">
            <v>ERR</v>
          </cell>
          <cell r="AC1245" t="str">
            <v>ERR</v>
          </cell>
        </row>
        <row r="1246">
          <cell r="A1246" t="str">
            <v>MARKETING SERVICES</v>
          </cell>
          <cell r="B1246">
            <v>815051</v>
          </cell>
          <cell r="C1246">
            <v>0</v>
          </cell>
          <cell r="D1246" t="str">
            <v>TRA</v>
          </cell>
          <cell r="E1246" t="str">
            <v>MARKETING SERVICESTRA</v>
          </cell>
          <cell r="G1246" t="str">
            <v>PEOPLE</v>
          </cell>
          <cell r="H1246">
            <v>801110</v>
          </cell>
          <cell r="I1246">
            <v>3528</v>
          </cell>
          <cell r="J1246" t="str">
            <v>SAL</v>
          </cell>
          <cell r="K1246" t="str">
            <v>PEOPLESAL</v>
          </cell>
          <cell r="O1246">
            <v>0</v>
          </cell>
          <cell r="Q1246" t="str">
            <v>MARKETING SERVICESAUD</v>
          </cell>
          <cell r="S1246" t="str">
            <v>PEOPLE</v>
          </cell>
          <cell r="T1246">
            <v>862070</v>
          </cell>
          <cell r="U1246">
            <v>16425</v>
          </cell>
          <cell r="V1246" t="str">
            <v>IT</v>
          </cell>
          <cell r="W1246" t="str">
            <v>PEOPLEIT</v>
          </cell>
          <cell r="AB1246" t="str">
            <v>ERR</v>
          </cell>
          <cell r="AC1246" t="str">
            <v>ERR</v>
          </cell>
        </row>
        <row r="1247">
          <cell r="A1247" t="str">
            <v>MARKETING SERVICES</v>
          </cell>
          <cell r="B1247">
            <v>820135</v>
          </cell>
          <cell r="C1247">
            <v>-150</v>
          </cell>
          <cell r="D1247" t="str">
            <v>TRA</v>
          </cell>
          <cell r="E1247" t="str">
            <v>MARKETING SERVICESTRA</v>
          </cell>
          <cell r="G1247" t="str">
            <v>PEOPLE</v>
          </cell>
          <cell r="H1247">
            <v>801191</v>
          </cell>
          <cell r="I1247">
            <v>0</v>
          </cell>
          <cell r="J1247" t="str">
            <v>SAL</v>
          </cell>
          <cell r="K1247" t="str">
            <v>PEOPLESAL</v>
          </cell>
          <cell r="O1247">
            <v>0</v>
          </cell>
          <cell r="Q1247" t="str">
            <v>MARKETING SERVICESBUS</v>
          </cell>
          <cell r="S1247" t="str">
            <v>PEOPLE</v>
          </cell>
          <cell r="T1247">
            <v>863450</v>
          </cell>
          <cell r="U1247">
            <v>0</v>
          </cell>
          <cell r="V1247" t="str">
            <v>IT</v>
          </cell>
          <cell r="W1247" t="str">
            <v>PEOPLEIT</v>
          </cell>
          <cell r="AB1247" t="str">
            <v>ERR</v>
          </cell>
          <cell r="AC1247" t="str">
            <v>ERR</v>
          </cell>
        </row>
        <row r="1248">
          <cell r="A1248" t="str">
            <v>MARKETING SERVICES</v>
          </cell>
          <cell r="B1248">
            <v>820160</v>
          </cell>
          <cell r="C1248">
            <v>0</v>
          </cell>
          <cell r="D1248" t="str">
            <v>OTH</v>
          </cell>
          <cell r="E1248" t="str">
            <v>MARKETING SERVICESOTH</v>
          </cell>
          <cell r="G1248" t="str">
            <v>PEOPLE</v>
          </cell>
          <cell r="H1248">
            <v>801205</v>
          </cell>
          <cell r="I1248">
            <v>3006</v>
          </cell>
          <cell r="J1248" t="str">
            <v>SAL</v>
          </cell>
          <cell r="K1248" t="str">
            <v>PEOPLESAL</v>
          </cell>
          <cell r="O1248">
            <v>0</v>
          </cell>
          <cell r="Q1248" t="str">
            <v>MARKETING SERVICESOTH</v>
          </cell>
          <cell r="S1248" t="str">
            <v>PEOPLE</v>
          </cell>
          <cell r="T1248">
            <v>863500</v>
          </cell>
          <cell r="U1248">
            <v>0</v>
          </cell>
          <cell r="V1248" t="str">
            <v>IT</v>
          </cell>
          <cell r="W1248" t="str">
            <v>PEOPLEIT</v>
          </cell>
          <cell r="AB1248" t="str">
            <v>ERR</v>
          </cell>
          <cell r="AC1248" t="str">
            <v>ERR</v>
          </cell>
        </row>
        <row r="1249">
          <cell r="A1249" t="str">
            <v>MARKETING SERVICES</v>
          </cell>
          <cell r="B1249">
            <v>821410</v>
          </cell>
          <cell r="C1249">
            <v>0</v>
          </cell>
          <cell r="D1249" t="str">
            <v>TRN</v>
          </cell>
          <cell r="E1249" t="str">
            <v>MARKETING SERVICESTRN</v>
          </cell>
          <cell r="G1249" t="str">
            <v>PEOPLE</v>
          </cell>
          <cell r="H1249">
            <v>801210</v>
          </cell>
          <cell r="I1249">
            <v>0</v>
          </cell>
          <cell r="J1249" t="str">
            <v>SAL</v>
          </cell>
          <cell r="K1249" t="str">
            <v>PEOPLESAL</v>
          </cell>
          <cell r="O1249">
            <v>0</v>
          </cell>
          <cell r="Q1249" t="str">
            <v>MARKETING SERVICESOTH</v>
          </cell>
          <cell r="S1249" t="str">
            <v>PEOPLE</v>
          </cell>
          <cell r="T1249">
            <v>863700</v>
          </cell>
          <cell r="U1249">
            <v>0</v>
          </cell>
          <cell r="V1249" t="str">
            <v>IT</v>
          </cell>
          <cell r="W1249" t="str">
            <v>PEOPLEIT</v>
          </cell>
          <cell r="AB1249" t="str">
            <v>ERR</v>
          </cell>
          <cell r="AC1249" t="str">
            <v>ERR</v>
          </cell>
        </row>
        <row r="1250">
          <cell r="A1250" t="str">
            <v>MARKETING SERVICES</v>
          </cell>
          <cell r="B1250">
            <v>821510</v>
          </cell>
          <cell r="C1250">
            <v>0</v>
          </cell>
          <cell r="D1250" t="str">
            <v>ADV</v>
          </cell>
          <cell r="E1250" t="str">
            <v>MARKETING SERVICESADV</v>
          </cell>
          <cell r="G1250" t="str">
            <v>PEOPLE</v>
          </cell>
          <cell r="H1250">
            <v>801215</v>
          </cell>
          <cell r="I1250">
            <v>0</v>
          </cell>
          <cell r="J1250" t="str">
            <v>SAL</v>
          </cell>
          <cell r="K1250" t="str">
            <v>PEOPLESAL</v>
          </cell>
          <cell r="O1250">
            <v>0</v>
          </cell>
          <cell r="Q1250" t="str">
            <v>MARKETING SERVICESOTH</v>
          </cell>
          <cell r="S1250" t="str">
            <v>PEOPLE</v>
          </cell>
          <cell r="T1250">
            <v>863710</v>
          </cell>
          <cell r="U1250">
            <v>0</v>
          </cell>
          <cell r="V1250" t="str">
            <v>IT</v>
          </cell>
          <cell r="W1250" t="str">
            <v>PEOPLEIT</v>
          </cell>
          <cell r="AB1250" t="str">
            <v>ERR</v>
          </cell>
          <cell r="AC1250" t="str">
            <v>ERR</v>
          </cell>
        </row>
        <row r="1251">
          <cell r="A1251" t="str">
            <v>MARKETING SERVICES</v>
          </cell>
          <cell r="B1251">
            <v>821520</v>
          </cell>
          <cell r="C1251">
            <v>0</v>
          </cell>
          <cell r="D1251" t="str">
            <v>ADV</v>
          </cell>
          <cell r="E1251" t="str">
            <v>MARKETING SERVICESADV</v>
          </cell>
          <cell r="G1251" t="str">
            <v>PEOPLE</v>
          </cell>
          <cell r="H1251">
            <v>801300</v>
          </cell>
          <cell r="I1251">
            <v>0</v>
          </cell>
          <cell r="J1251" t="str">
            <v>SAL</v>
          </cell>
          <cell r="K1251" t="str">
            <v>PEOPLESAL</v>
          </cell>
          <cell r="O1251">
            <v>12727</v>
          </cell>
          <cell r="Q1251" t="str">
            <v>MARKETING SERVICESOTH</v>
          </cell>
          <cell r="S1251" t="str">
            <v>PEOPLE</v>
          </cell>
          <cell r="T1251">
            <v>863900</v>
          </cell>
          <cell r="U1251">
            <v>0</v>
          </cell>
          <cell r="V1251" t="str">
            <v>IT</v>
          </cell>
          <cell r="W1251" t="str">
            <v>PEOPLEIT</v>
          </cell>
          <cell r="AB1251" t="str">
            <v>ERR</v>
          </cell>
          <cell r="AC1251" t="str">
            <v>ERR</v>
          </cell>
        </row>
        <row r="1252">
          <cell r="A1252" t="str">
            <v>MARKETING SERVICES</v>
          </cell>
          <cell r="B1252">
            <v>821530</v>
          </cell>
          <cell r="C1252">
            <v>0</v>
          </cell>
          <cell r="D1252" t="str">
            <v>ADV</v>
          </cell>
          <cell r="E1252" t="str">
            <v>MARKETING SERVICESADV</v>
          </cell>
          <cell r="G1252" t="str">
            <v>PEOPLE</v>
          </cell>
          <cell r="H1252">
            <v>801391</v>
          </cell>
          <cell r="I1252">
            <v>3775</v>
          </cell>
          <cell r="J1252" t="str">
            <v>SAL</v>
          </cell>
          <cell r="K1252" t="str">
            <v>PEOPLESAL</v>
          </cell>
          <cell r="O1252">
            <v>0</v>
          </cell>
          <cell r="Q1252" t="str">
            <v>MARKETING SERVICESOTH</v>
          </cell>
          <cell r="S1252" t="str">
            <v>PEOPLE</v>
          </cell>
          <cell r="T1252">
            <v>866110</v>
          </cell>
          <cell r="U1252">
            <v>17210</v>
          </cell>
          <cell r="V1252" t="str">
            <v>COM</v>
          </cell>
          <cell r="W1252" t="str">
            <v>PEOPLECOM</v>
          </cell>
          <cell r="AB1252" t="str">
            <v>ERR</v>
          </cell>
          <cell r="AC1252" t="str">
            <v>ERR</v>
          </cell>
        </row>
        <row r="1253">
          <cell r="A1253" t="str">
            <v>MARKETING SERVICES</v>
          </cell>
          <cell r="B1253">
            <v>821550</v>
          </cell>
          <cell r="C1253">
            <v>0</v>
          </cell>
          <cell r="D1253" t="str">
            <v>ADV</v>
          </cell>
          <cell r="E1253" t="str">
            <v>MARKETING SERVICESADV</v>
          </cell>
          <cell r="G1253" t="str">
            <v>PEOPLE</v>
          </cell>
          <cell r="H1253">
            <v>802200</v>
          </cell>
          <cell r="I1253">
            <v>3798</v>
          </cell>
          <cell r="J1253" t="str">
            <v>SON</v>
          </cell>
          <cell r="K1253" t="str">
            <v>PEOPLESON</v>
          </cell>
          <cell r="O1253">
            <v>0</v>
          </cell>
          <cell r="Q1253" t="str">
            <v>MARKETING SERVICESOTH</v>
          </cell>
          <cell r="S1253" t="str">
            <v>PEOPLE</v>
          </cell>
          <cell r="T1253">
            <v>866120</v>
          </cell>
          <cell r="U1253">
            <v>0</v>
          </cell>
          <cell r="V1253" t="str">
            <v>COM</v>
          </cell>
          <cell r="W1253" t="str">
            <v>PEOPLECOM</v>
          </cell>
          <cell r="AB1253" t="str">
            <v>ERR</v>
          </cell>
          <cell r="AC1253" t="str">
            <v>ERR</v>
          </cell>
        </row>
        <row r="1254">
          <cell r="A1254" t="str">
            <v>MARKETING SERVICES</v>
          </cell>
          <cell r="B1254">
            <v>821665</v>
          </cell>
          <cell r="C1254">
            <v>0</v>
          </cell>
          <cell r="D1254" t="str">
            <v>BUS</v>
          </cell>
          <cell r="E1254" t="str">
            <v>MARKETING SERVICESBUS</v>
          </cell>
          <cell r="G1254" t="str">
            <v>PEOPLE</v>
          </cell>
          <cell r="H1254">
            <v>802220</v>
          </cell>
          <cell r="I1254">
            <v>0</v>
          </cell>
          <cell r="J1254" t="str">
            <v>SON</v>
          </cell>
          <cell r="K1254" t="str">
            <v>PEOPLESON</v>
          </cell>
          <cell r="O1254">
            <v>3348</v>
          </cell>
          <cell r="Q1254" t="str">
            <v>MARKETING SERVICESOTH</v>
          </cell>
          <cell r="S1254" t="str">
            <v>PEOPLE</v>
          </cell>
          <cell r="T1254">
            <v>866420</v>
          </cell>
          <cell r="U1254">
            <v>0</v>
          </cell>
          <cell r="V1254" t="str">
            <v>NMC</v>
          </cell>
          <cell r="W1254" t="str">
            <v>PEOPLENMC</v>
          </cell>
          <cell r="AB1254" t="str">
            <v>ERR</v>
          </cell>
          <cell r="AC1254" t="str">
            <v>ERR</v>
          </cell>
        </row>
        <row r="1255">
          <cell r="A1255" t="str">
            <v>MARKETING SERVICES</v>
          </cell>
          <cell r="B1255">
            <v>821670</v>
          </cell>
          <cell r="C1255">
            <v>0</v>
          </cell>
          <cell r="D1255" t="str">
            <v>BUS</v>
          </cell>
          <cell r="E1255" t="str">
            <v>MARKETING SERVICESBUS</v>
          </cell>
          <cell r="G1255" t="str">
            <v>PEOPLE</v>
          </cell>
          <cell r="H1255">
            <v>802231</v>
          </cell>
          <cell r="I1255">
            <v>0</v>
          </cell>
          <cell r="J1255" t="str">
            <v>SON</v>
          </cell>
          <cell r="K1255" t="str">
            <v>PEOPLESON</v>
          </cell>
          <cell r="O1255">
            <v>4446</v>
          </cell>
          <cell r="Q1255" t="str">
            <v>MARKETING SERVICESENT</v>
          </cell>
          <cell r="S1255" t="str">
            <v>PEOPLE</v>
          </cell>
          <cell r="T1255">
            <v>866600</v>
          </cell>
          <cell r="U1255">
            <v>18000</v>
          </cell>
          <cell r="V1255" t="str">
            <v>ICH</v>
          </cell>
          <cell r="W1255" t="str">
            <v>PEOPLEICH</v>
          </cell>
          <cell r="AB1255" t="str">
            <v>ERR</v>
          </cell>
          <cell r="AC1255" t="str">
            <v>ERR</v>
          </cell>
        </row>
        <row r="1256">
          <cell r="A1256" t="str">
            <v>MARKETING SERVICES</v>
          </cell>
          <cell r="B1256">
            <v>831000</v>
          </cell>
          <cell r="C1256">
            <v>561</v>
          </cell>
          <cell r="D1256" t="str">
            <v>ENT</v>
          </cell>
          <cell r="E1256" t="str">
            <v>MARKETING SERVICESENT</v>
          </cell>
          <cell r="G1256" t="str">
            <v>PEOPLE</v>
          </cell>
          <cell r="H1256">
            <v>802240</v>
          </cell>
          <cell r="I1256">
            <v>0</v>
          </cell>
          <cell r="J1256" t="str">
            <v>SON</v>
          </cell>
          <cell r="K1256" t="str">
            <v>PEOPLESON</v>
          </cell>
          <cell r="O1256">
            <v>0</v>
          </cell>
          <cell r="Q1256" t="str">
            <v>MARKETING SERVICESINS</v>
          </cell>
          <cell r="S1256" t="str">
            <v>PEOPLE</v>
          </cell>
          <cell r="T1256">
            <v>867060</v>
          </cell>
          <cell r="U1256">
            <v>5084</v>
          </cell>
          <cell r="V1256" t="str">
            <v>IT</v>
          </cell>
          <cell r="W1256" t="str">
            <v>PEOPLEIT</v>
          </cell>
          <cell r="AB1256" t="str">
            <v>ERR</v>
          </cell>
          <cell r="AC1256" t="str">
            <v>ERR</v>
          </cell>
        </row>
        <row r="1257">
          <cell r="A1257" t="str">
            <v>MARKETING SERVICES</v>
          </cell>
          <cell r="B1257">
            <v>831100</v>
          </cell>
          <cell r="C1257">
            <v>0</v>
          </cell>
          <cell r="D1257" t="str">
            <v>ENT</v>
          </cell>
          <cell r="E1257" t="str">
            <v>MARKETING SERVICESENT</v>
          </cell>
          <cell r="G1257" t="str">
            <v>PEOPLE</v>
          </cell>
          <cell r="H1257">
            <v>802300</v>
          </cell>
          <cell r="I1257">
            <v>2168</v>
          </cell>
          <cell r="J1257" t="str">
            <v>SON</v>
          </cell>
          <cell r="K1257" t="str">
            <v>PEOPLESON</v>
          </cell>
          <cell r="O1257">
            <v>261196</v>
          </cell>
          <cell r="Q1257" t="str">
            <v>MARKETING SERVICESGST</v>
          </cell>
          <cell r="S1257" t="str">
            <v>PEOPLE</v>
          </cell>
          <cell r="T1257">
            <v>867870</v>
          </cell>
          <cell r="U1257">
            <v>4758</v>
          </cell>
          <cell r="V1257" t="str">
            <v>IT</v>
          </cell>
          <cell r="W1257" t="str">
            <v>PEOPLEIT</v>
          </cell>
          <cell r="AB1257" t="str">
            <v>ERR</v>
          </cell>
          <cell r="AC1257" t="str">
            <v>ERR</v>
          </cell>
        </row>
        <row r="1258">
          <cell r="A1258" t="str">
            <v>MARKETING SERVICES</v>
          </cell>
          <cell r="B1258">
            <v>831900</v>
          </cell>
          <cell r="C1258">
            <v>590.01</v>
          </cell>
          <cell r="D1258" t="str">
            <v>ENT</v>
          </cell>
          <cell r="E1258" t="str">
            <v>MARKETING SERVICESENT</v>
          </cell>
          <cell r="G1258" t="str">
            <v>PEOPLE</v>
          </cell>
          <cell r="H1258">
            <v>802330</v>
          </cell>
          <cell r="I1258">
            <v>0</v>
          </cell>
          <cell r="J1258" t="str">
            <v>SON</v>
          </cell>
          <cell r="K1258" t="str">
            <v>PEOPLESON</v>
          </cell>
          <cell r="O1258">
            <v>0</v>
          </cell>
          <cell r="Q1258" t="str">
            <v>MARKETING SERVICESGST</v>
          </cell>
          <cell r="S1258" t="str">
            <v>PEOPLE</v>
          </cell>
          <cell r="T1258">
            <v>868068</v>
          </cell>
          <cell r="U1258">
            <v>0</v>
          </cell>
          <cell r="V1258" t="str">
            <v>IT</v>
          </cell>
          <cell r="W1258" t="str">
            <v>PEOPLEIT</v>
          </cell>
          <cell r="AB1258" t="str">
            <v>ERR</v>
          </cell>
          <cell r="AC1258" t="str">
            <v>ERR</v>
          </cell>
        </row>
        <row r="1259">
          <cell r="A1259" t="str">
            <v>MARKETING SERVICES</v>
          </cell>
          <cell r="B1259">
            <v>833000</v>
          </cell>
          <cell r="C1259">
            <v>3468.96</v>
          </cell>
          <cell r="D1259" t="str">
            <v>TRA</v>
          </cell>
          <cell r="E1259" t="str">
            <v>MARKETING SERVICESTRA</v>
          </cell>
          <cell r="G1259" t="str">
            <v>PEOPLE</v>
          </cell>
          <cell r="H1259">
            <v>802400</v>
          </cell>
          <cell r="I1259">
            <v>0</v>
          </cell>
          <cell r="J1259" t="str">
            <v>SON</v>
          </cell>
          <cell r="K1259" t="str">
            <v>PEOPLESON</v>
          </cell>
          <cell r="O1259">
            <v>0</v>
          </cell>
          <cell r="Q1259" t="str">
            <v>MARKETING SERVICESRNT</v>
          </cell>
          <cell r="S1259" t="str">
            <v>PEOPLE</v>
          </cell>
          <cell r="T1259">
            <v>871000</v>
          </cell>
          <cell r="U1259">
            <v>58493</v>
          </cell>
          <cell r="V1259" t="str">
            <v>CON</v>
          </cell>
          <cell r="W1259" t="str">
            <v>PEOPLECON</v>
          </cell>
          <cell r="AB1259" t="str">
            <v>ERR</v>
          </cell>
          <cell r="AC1259" t="str">
            <v>ERR</v>
          </cell>
        </row>
        <row r="1260">
          <cell r="A1260" t="str">
            <v>MARKETING SERVICES</v>
          </cell>
          <cell r="B1260">
            <v>833500</v>
          </cell>
          <cell r="C1260">
            <v>380.75</v>
          </cell>
          <cell r="D1260" t="str">
            <v>TRA</v>
          </cell>
          <cell r="E1260" t="str">
            <v>MARKETING SERVICESTRA</v>
          </cell>
          <cell r="G1260" t="str">
            <v>PEOPLE</v>
          </cell>
          <cell r="H1260">
            <v>803300</v>
          </cell>
          <cell r="I1260">
            <v>0</v>
          </cell>
          <cell r="J1260" t="str">
            <v>SON</v>
          </cell>
          <cell r="K1260" t="str">
            <v>PEOPLESON</v>
          </cell>
          <cell r="O1260">
            <v>49748</v>
          </cell>
          <cell r="Q1260" t="str">
            <v>MARKETING SERVICESPRI</v>
          </cell>
          <cell r="S1260" t="str">
            <v>PEOPLE</v>
          </cell>
          <cell r="T1260">
            <v>871800</v>
          </cell>
          <cell r="U1260">
            <v>0</v>
          </cell>
          <cell r="V1260" t="str">
            <v>LEG</v>
          </cell>
          <cell r="W1260" t="str">
            <v>PEOPLELEG</v>
          </cell>
          <cell r="AB1260" t="str">
            <v>ERR</v>
          </cell>
          <cell r="AC1260" t="str">
            <v>ERR</v>
          </cell>
        </row>
        <row r="1261">
          <cell r="A1261" t="str">
            <v>MARKETING SERVICES</v>
          </cell>
          <cell r="B1261">
            <v>837000</v>
          </cell>
          <cell r="C1261">
            <v>638.74</v>
          </cell>
          <cell r="D1261" t="str">
            <v>SON</v>
          </cell>
          <cell r="E1261" t="str">
            <v>MARKETING SERVICESSON</v>
          </cell>
          <cell r="G1261" t="str">
            <v>PEOPLE</v>
          </cell>
          <cell r="H1261">
            <v>804100</v>
          </cell>
          <cell r="I1261">
            <v>0</v>
          </cell>
          <cell r="J1261" t="str">
            <v>SAL</v>
          </cell>
          <cell r="K1261" t="str">
            <v>PEOPLESAL</v>
          </cell>
          <cell r="O1261">
            <v>500</v>
          </cell>
          <cell r="Q1261" t="str">
            <v>MARKETING SERVICESPRI</v>
          </cell>
          <cell r="S1261" t="str">
            <v>PEOPLE</v>
          </cell>
          <cell r="T1261">
            <v>871820</v>
          </cell>
          <cell r="U1261">
            <v>0</v>
          </cell>
          <cell r="V1261" t="str">
            <v>LEG</v>
          </cell>
          <cell r="W1261" t="str">
            <v>PEOPLELEG</v>
          </cell>
          <cell r="AB1261" t="str">
            <v>ERR</v>
          </cell>
          <cell r="AC1261" t="str">
            <v>ERR</v>
          </cell>
        </row>
        <row r="1262">
          <cell r="A1262" t="str">
            <v>MARKETING SERVICES</v>
          </cell>
          <cell r="B1262">
            <v>839010</v>
          </cell>
          <cell r="C1262">
            <v>184.04</v>
          </cell>
          <cell r="D1262" t="str">
            <v>SON</v>
          </cell>
          <cell r="E1262" t="str">
            <v>MARKETING SERVICESSON</v>
          </cell>
          <cell r="G1262" t="str">
            <v>PEOPLE</v>
          </cell>
          <cell r="H1262">
            <v>804120</v>
          </cell>
          <cell r="I1262">
            <v>7754</v>
          </cell>
          <cell r="J1262" t="str">
            <v>SAL</v>
          </cell>
          <cell r="K1262" t="str">
            <v>PEOPLESAL</v>
          </cell>
          <cell r="O1262">
            <v>102000</v>
          </cell>
          <cell r="Q1262" t="str">
            <v>MARKETING SERVICESPRI</v>
          </cell>
          <cell r="S1262" t="str">
            <v>PEOPLE</v>
          </cell>
          <cell r="T1262">
            <v>871840</v>
          </cell>
          <cell r="U1262">
            <v>0</v>
          </cell>
          <cell r="V1262" t="str">
            <v>LEG</v>
          </cell>
          <cell r="W1262" t="str">
            <v>PEOPLELEG</v>
          </cell>
          <cell r="AB1262" t="str">
            <v>ERR</v>
          </cell>
          <cell r="AC1262" t="str">
            <v>ERR</v>
          </cell>
        </row>
        <row r="1263">
          <cell r="A1263" t="str">
            <v>MARKETING SERVICES</v>
          </cell>
          <cell r="B1263">
            <v>839020</v>
          </cell>
          <cell r="C1263">
            <v>878.83</v>
          </cell>
          <cell r="D1263" t="str">
            <v>SON</v>
          </cell>
          <cell r="E1263" t="str">
            <v>MARKETING SERVICESSON</v>
          </cell>
          <cell r="G1263" t="str">
            <v>PEOPLE</v>
          </cell>
          <cell r="H1263">
            <v>804130</v>
          </cell>
          <cell r="I1263">
            <v>19039</v>
          </cell>
          <cell r="J1263" t="str">
            <v>SAL</v>
          </cell>
          <cell r="K1263" t="str">
            <v>PEOPLESAL</v>
          </cell>
          <cell r="O1263">
            <v>1750</v>
          </cell>
          <cell r="Q1263" t="str">
            <v>MARKETING SERVICESOTH</v>
          </cell>
          <cell r="S1263" t="str">
            <v>PEOPLE</v>
          </cell>
          <cell r="T1263">
            <v>871900</v>
          </cell>
          <cell r="U1263">
            <v>5500</v>
          </cell>
          <cell r="V1263" t="str">
            <v>AUD</v>
          </cell>
          <cell r="W1263" t="str">
            <v>PEOPLEAUD</v>
          </cell>
          <cell r="AB1263" t="str">
            <v>ERR</v>
          </cell>
          <cell r="AC1263" t="str">
            <v>ERR</v>
          </cell>
        </row>
        <row r="1264">
          <cell r="A1264" t="str">
            <v>MARKETING SERVICES</v>
          </cell>
          <cell r="B1264">
            <v>839030</v>
          </cell>
          <cell r="C1264">
            <v>109.73</v>
          </cell>
          <cell r="D1264" t="str">
            <v>SON</v>
          </cell>
          <cell r="E1264" t="str">
            <v>MARKETING SERVICESSON</v>
          </cell>
          <cell r="G1264" t="str">
            <v>PEOPLE</v>
          </cell>
          <cell r="H1264">
            <v>805100</v>
          </cell>
          <cell r="I1264">
            <v>8332</v>
          </cell>
          <cell r="J1264" t="str">
            <v>TRN</v>
          </cell>
          <cell r="K1264" t="str">
            <v>PEOPLETRN</v>
          </cell>
          <cell r="O1264">
            <v>0</v>
          </cell>
          <cell r="Q1264" t="str">
            <v>MARKETING SERVICESOTH</v>
          </cell>
          <cell r="S1264" t="str">
            <v>PEOPLE</v>
          </cell>
          <cell r="T1264">
            <v>872785</v>
          </cell>
          <cell r="U1264">
            <v>0</v>
          </cell>
          <cell r="V1264" t="str">
            <v>BUS</v>
          </cell>
          <cell r="W1264" t="str">
            <v>PEOPLEBUS</v>
          </cell>
          <cell r="AB1264" t="str">
            <v>ERR</v>
          </cell>
          <cell r="AC1264" t="str">
            <v>ERR</v>
          </cell>
        </row>
        <row r="1265">
          <cell r="A1265" t="str">
            <v>MARKETING SERVICES</v>
          </cell>
          <cell r="B1265">
            <v>839040</v>
          </cell>
          <cell r="C1265">
            <v>186.08</v>
          </cell>
          <cell r="D1265" t="str">
            <v>SON</v>
          </cell>
          <cell r="E1265" t="str">
            <v>MARKETING SERVICESSON</v>
          </cell>
          <cell r="G1265" t="str">
            <v>PEOPLE</v>
          </cell>
          <cell r="H1265">
            <v>805110</v>
          </cell>
          <cell r="I1265">
            <v>96000</v>
          </cell>
          <cell r="J1265" t="str">
            <v>TRN</v>
          </cell>
          <cell r="K1265" t="str">
            <v>PEOPLETRN</v>
          </cell>
          <cell r="O1265">
            <v>1500</v>
          </cell>
          <cell r="Q1265" t="str">
            <v>MARKETING SERVICESOTH</v>
          </cell>
          <cell r="S1265" t="str">
            <v>PEOPLE</v>
          </cell>
          <cell r="T1265">
            <v>873105</v>
          </cell>
          <cell r="U1265">
            <v>0</v>
          </cell>
          <cell r="V1265" t="str">
            <v>OTH</v>
          </cell>
          <cell r="W1265" t="str">
            <v>PEOPLEOTH</v>
          </cell>
          <cell r="AB1265" t="str">
            <v>ERR</v>
          </cell>
          <cell r="AC1265" t="str">
            <v>ERR</v>
          </cell>
        </row>
        <row r="1266">
          <cell r="A1266" t="str">
            <v>MARKETING SERVICES</v>
          </cell>
          <cell r="B1266">
            <v>839050</v>
          </cell>
          <cell r="C1266">
            <v>0</v>
          </cell>
          <cell r="D1266" t="str">
            <v>SON</v>
          </cell>
          <cell r="E1266" t="str">
            <v>MARKETING SERVICESSON</v>
          </cell>
          <cell r="G1266" t="str">
            <v>PEOPLE</v>
          </cell>
          <cell r="H1266">
            <v>805130</v>
          </cell>
          <cell r="I1266">
            <v>1668</v>
          </cell>
          <cell r="J1266" t="str">
            <v>TRN</v>
          </cell>
          <cell r="K1266" t="str">
            <v>PEOPLETRN</v>
          </cell>
          <cell r="O1266">
            <v>0</v>
          </cell>
          <cell r="Q1266" t="str">
            <v>MARKETING SERVICESOTH</v>
          </cell>
          <cell r="S1266" t="str">
            <v>PEOPLE</v>
          </cell>
          <cell r="T1266">
            <v>873110</v>
          </cell>
          <cell r="U1266">
            <v>0</v>
          </cell>
          <cell r="V1266" t="str">
            <v>OTH</v>
          </cell>
          <cell r="W1266" t="str">
            <v>PEOPLEOTH</v>
          </cell>
          <cell r="AB1266" t="str">
            <v>ERR</v>
          </cell>
          <cell r="AC1266" t="str">
            <v>ERR</v>
          </cell>
        </row>
        <row r="1267">
          <cell r="A1267" t="str">
            <v>MARKETING SERVICES</v>
          </cell>
          <cell r="B1267">
            <v>839070</v>
          </cell>
          <cell r="C1267">
            <v>0</v>
          </cell>
          <cell r="D1267" t="str">
            <v>SON</v>
          </cell>
          <cell r="E1267" t="str">
            <v>MARKETING SERVICESSON</v>
          </cell>
          <cell r="G1267" t="str">
            <v>PEOPLE</v>
          </cell>
          <cell r="H1267">
            <v>805135</v>
          </cell>
          <cell r="I1267">
            <v>332</v>
          </cell>
          <cell r="J1267" t="str">
            <v>TRN</v>
          </cell>
          <cell r="K1267" t="str">
            <v>PEOPLETRN</v>
          </cell>
          <cell r="O1267">
            <v>0</v>
          </cell>
          <cell r="Q1267" t="str">
            <v>MARKETING SERVICESOTH</v>
          </cell>
          <cell r="S1267" t="str">
            <v>PEOPLE</v>
          </cell>
          <cell r="T1267">
            <v>873310</v>
          </cell>
          <cell r="U1267">
            <v>0</v>
          </cell>
          <cell r="V1267" t="str">
            <v>OTH</v>
          </cell>
          <cell r="W1267" t="str">
            <v>PEOPLEOTH</v>
          </cell>
          <cell r="AB1267" t="str">
            <v>ERR</v>
          </cell>
          <cell r="AC1267" t="str">
            <v>ERR</v>
          </cell>
        </row>
        <row r="1268">
          <cell r="A1268" t="str">
            <v>MARKETING SERVICES</v>
          </cell>
          <cell r="B1268">
            <v>839090</v>
          </cell>
          <cell r="C1268">
            <v>-5125.8599999999997</v>
          </cell>
          <cell r="D1268" t="str">
            <v>SON</v>
          </cell>
          <cell r="E1268" t="str">
            <v>MARKETING SERVICESSON</v>
          </cell>
          <cell r="G1268" t="str">
            <v>PEOPLE</v>
          </cell>
          <cell r="H1268">
            <v>805200</v>
          </cell>
          <cell r="I1268">
            <v>3668</v>
          </cell>
          <cell r="J1268" t="str">
            <v>TRN</v>
          </cell>
          <cell r="K1268" t="str">
            <v>PEOPLETRN</v>
          </cell>
          <cell r="O1268">
            <v>0</v>
          </cell>
          <cell r="Q1268" t="str">
            <v>MARKETING SERVICESOTH</v>
          </cell>
          <cell r="S1268" t="str">
            <v>PEOPLE</v>
          </cell>
          <cell r="T1268">
            <v>873320</v>
          </cell>
          <cell r="U1268">
            <v>12727</v>
          </cell>
          <cell r="V1268" t="str">
            <v>OTH</v>
          </cell>
          <cell r="W1268" t="str">
            <v>PEOPLEOTH</v>
          </cell>
          <cell r="AB1268" t="str">
            <v>ERR</v>
          </cell>
          <cell r="AC1268" t="str">
            <v>ERR</v>
          </cell>
        </row>
        <row r="1269">
          <cell r="A1269" t="str">
            <v>MARKETING SERVICES</v>
          </cell>
          <cell r="B1269">
            <v>841110</v>
          </cell>
          <cell r="C1269">
            <v>0</v>
          </cell>
          <cell r="D1269" t="str">
            <v>RNT</v>
          </cell>
          <cell r="E1269" t="str">
            <v>MARKETING SERVICESRNT</v>
          </cell>
          <cell r="G1269" t="str">
            <v>PEOPLE</v>
          </cell>
          <cell r="H1269">
            <v>805210</v>
          </cell>
          <cell r="I1269">
            <v>3500</v>
          </cell>
          <cell r="J1269" t="str">
            <v>TRN</v>
          </cell>
          <cell r="K1269" t="str">
            <v>PEOPLETRN</v>
          </cell>
          <cell r="O1269">
            <v>0</v>
          </cell>
          <cell r="Q1269" t="str">
            <v>MARKETING SERVICESICH</v>
          </cell>
          <cell r="S1269" t="str">
            <v>PEOPLE</v>
          </cell>
          <cell r="T1269">
            <v>873380</v>
          </cell>
          <cell r="U1269">
            <v>0</v>
          </cell>
          <cell r="V1269" t="str">
            <v>OTH</v>
          </cell>
          <cell r="W1269" t="str">
            <v>PEOPLEOTH</v>
          </cell>
          <cell r="AB1269" t="str">
            <v>ERR</v>
          </cell>
          <cell r="AC1269" t="str">
            <v>ERR</v>
          </cell>
        </row>
        <row r="1270">
          <cell r="A1270" t="str">
            <v>MARKETING SERVICES</v>
          </cell>
          <cell r="B1270">
            <v>841190</v>
          </cell>
          <cell r="C1270">
            <v>0</v>
          </cell>
          <cell r="D1270" t="str">
            <v>RNT</v>
          </cell>
          <cell r="E1270" t="str">
            <v>MARKETING SERVICESRNT</v>
          </cell>
          <cell r="G1270" t="str">
            <v>PEOPLE</v>
          </cell>
          <cell r="H1270">
            <v>805215</v>
          </cell>
          <cell r="I1270">
            <v>0</v>
          </cell>
          <cell r="J1270" t="str">
            <v>TRN</v>
          </cell>
          <cell r="K1270" t="str">
            <v>PEOPLETRN</v>
          </cell>
          <cell r="O1270">
            <v>0</v>
          </cell>
          <cell r="Q1270" t="str">
            <v>MARKETING SERVICESBUS</v>
          </cell>
          <cell r="S1270" t="str">
            <v>PEOPLE</v>
          </cell>
          <cell r="T1270">
            <v>873500</v>
          </cell>
          <cell r="U1270">
            <v>0</v>
          </cell>
          <cell r="V1270" t="str">
            <v>OTH</v>
          </cell>
          <cell r="W1270" t="str">
            <v>PEOPLEOTH</v>
          </cell>
          <cell r="AB1270" t="str">
            <v>ERR</v>
          </cell>
          <cell r="AC1270" t="str">
            <v>ERR</v>
          </cell>
        </row>
        <row r="1271">
          <cell r="A1271" t="str">
            <v>MARKETING SERVICES</v>
          </cell>
          <cell r="B1271">
            <v>841220</v>
          </cell>
          <cell r="C1271">
            <v>146.94999999999999</v>
          </cell>
          <cell r="D1271" t="str">
            <v>RNT</v>
          </cell>
          <cell r="E1271" t="str">
            <v>MARKETING SERVICESRNT</v>
          </cell>
          <cell r="G1271" t="str">
            <v>PEOPLE</v>
          </cell>
          <cell r="H1271">
            <v>805300</v>
          </cell>
          <cell r="I1271">
            <v>668</v>
          </cell>
          <cell r="J1271" t="str">
            <v>SON</v>
          </cell>
          <cell r="K1271" t="str">
            <v>PEOPLESON</v>
          </cell>
          <cell r="O1271">
            <v>0</v>
          </cell>
          <cell r="Q1271" t="str">
            <v>MARKETING SERVICESBUS</v>
          </cell>
          <cell r="S1271" t="str">
            <v>PEOPLE</v>
          </cell>
          <cell r="T1271">
            <v>873550</v>
          </cell>
          <cell r="U1271">
            <v>43348</v>
          </cell>
          <cell r="V1271" t="str">
            <v>OTH</v>
          </cell>
          <cell r="W1271" t="str">
            <v>PEOPLEOTH</v>
          </cell>
          <cell r="AB1271" t="str">
            <v>ERR</v>
          </cell>
          <cell r="AC1271" t="str">
            <v>ERR</v>
          </cell>
        </row>
        <row r="1272">
          <cell r="A1272" t="str">
            <v>MARKETING SERVICES</v>
          </cell>
          <cell r="B1272">
            <v>841300</v>
          </cell>
          <cell r="C1272">
            <v>0</v>
          </cell>
          <cell r="D1272" t="str">
            <v>AST</v>
          </cell>
          <cell r="E1272" t="str">
            <v>MARKETING SERVICESAST</v>
          </cell>
          <cell r="G1272" t="str">
            <v>PEOPLE</v>
          </cell>
          <cell r="H1272">
            <v>805390</v>
          </cell>
          <cell r="I1272">
            <v>0</v>
          </cell>
          <cell r="J1272" t="str">
            <v>SON</v>
          </cell>
          <cell r="K1272" t="str">
            <v>PEOPLESON</v>
          </cell>
          <cell r="O1272">
            <v>0</v>
          </cell>
          <cell r="Q1272" t="str">
            <v>MARKETING SERVICESBUS</v>
          </cell>
          <cell r="S1272" t="str">
            <v>PEOPLE</v>
          </cell>
          <cell r="T1272">
            <v>873600</v>
          </cell>
          <cell r="U1272">
            <v>4446</v>
          </cell>
          <cell r="V1272" t="str">
            <v>ENT</v>
          </cell>
          <cell r="W1272" t="str">
            <v>PEOPLEENT</v>
          </cell>
          <cell r="AB1272" t="str">
            <v>ERR</v>
          </cell>
          <cell r="AC1272" t="str">
            <v>ERR</v>
          </cell>
        </row>
        <row r="1273">
          <cell r="A1273" t="str">
            <v>MARKETING SERVICES</v>
          </cell>
          <cell r="B1273">
            <v>841310</v>
          </cell>
          <cell r="C1273">
            <v>0</v>
          </cell>
          <cell r="D1273" t="str">
            <v>AST</v>
          </cell>
          <cell r="E1273" t="str">
            <v>MARKETING SERVICESAST</v>
          </cell>
          <cell r="G1273" t="str">
            <v>PEOPLE</v>
          </cell>
          <cell r="H1273">
            <v>831000</v>
          </cell>
          <cell r="I1273">
            <v>832</v>
          </cell>
          <cell r="J1273" t="str">
            <v>ENT</v>
          </cell>
          <cell r="K1273" t="str">
            <v>PEOPLEENT</v>
          </cell>
          <cell r="O1273">
            <v>0</v>
          </cell>
          <cell r="Q1273" t="str">
            <v>MARKETING SERVICESBUS</v>
          </cell>
          <cell r="S1273" t="str">
            <v>PEOPLE</v>
          </cell>
          <cell r="T1273">
            <v>874000</v>
          </cell>
          <cell r="U1273">
            <v>0</v>
          </cell>
          <cell r="V1273" t="str">
            <v>INS</v>
          </cell>
          <cell r="W1273" t="str">
            <v>PEOPLEINS</v>
          </cell>
          <cell r="AB1273" t="str">
            <v>ERR</v>
          </cell>
          <cell r="AC1273" t="str">
            <v>ERR</v>
          </cell>
        </row>
        <row r="1274">
          <cell r="A1274" t="str">
            <v>MARKETING SERVICES</v>
          </cell>
          <cell r="B1274">
            <v>842200</v>
          </cell>
          <cell r="C1274">
            <v>2290.58</v>
          </cell>
          <cell r="D1274" t="str">
            <v>AST</v>
          </cell>
          <cell r="E1274" t="str">
            <v>MARKETING SERVICESAST</v>
          </cell>
          <cell r="G1274" t="str">
            <v>PEOPLE</v>
          </cell>
          <cell r="H1274">
            <v>831210</v>
          </cell>
          <cell r="I1274">
            <v>0</v>
          </cell>
          <cell r="J1274" t="str">
            <v>ENT</v>
          </cell>
          <cell r="K1274" t="str">
            <v>PEOPLEENT</v>
          </cell>
          <cell r="O1274">
            <v>0</v>
          </cell>
          <cell r="Q1274" t="str">
            <v>MARKETING SERVICESRNN</v>
          </cell>
          <cell r="S1274" t="str">
            <v>PEOPLE</v>
          </cell>
          <cell r="T1274">
            <v>874100</v>
          </cell>
          <cell r="U1274">
            <v>345901</v>
          </cell>
          <cell r="V1274" t="str">
            <v>GST</v>
          </cell>
          <cell r="W1274" t="str">
            <v>PEOPLEGST</v>
          </cell>
          <cell r="AB1274" t="str">
            <v>ERR</v>
          </cell>
          <cell r="AC1274" t="str">
            <v>ERR</v>
          </cell>
        </row>
        <row r="1275">
          <cell r="A1275" t="str">
            <v>MARKETING SERVICES</v>
          </cell>
          <cell r="B1275">
            <v>842300</v>
          </cell>
          <cell r="C1275">
            <v>5551.42</v>
          </cell>
          <cell r="D1275" t="str">
            <v>AST</v>
          </cell>
          <cell r="E1275" t="str">
            <v>MARKETING SERVICESAST</v>
          </cell>
          <cell r="G1275" t="str">
            <v>PEOPLE</v>
          </cell>
          <cell r="H1275">
            <v>831405</v>
          </cell>
          <cell r="I1275">
            <v>0</v>
          </cell>
          <cell r="J1275" t="str">
            <v>ENT</v>
          </cell>
          <cell r="K1275" t="str">
            <v>PEOPLEENT</v>
          </cell>
          <cell r="O1275">
            <v>0</v>
          </cell>
          <cell r="Q1275" t="str">
            <v>MARKETING SERVICESICH</v>
          </cell>
          <cell r="S1275" t="str">
            <v>PEOPLE</v>
          </cell>
          <cell r="T1275">
            <v>874130</v>
          </cell>
          <cell r="U1275">
            <v>0</v>
          </cell>
          <cell r="V1275" t="str">
            <v>GST</v>
          </cell>
          <cell r="W1275" t="str">
            <v>PEOPLEGST</v>
          </cell>
          <cell r="AB1275" t="str">
            <v>ERR</v>
          </cell>
          <cell r="AC1275" t="str">
            <v>ERR</v>
          </cell>
        </row>
        <row r="1276">
          <cell r="A1276" t="str">
            <v>MARKETING SERVICES</v>
          </cell>
          <cell r="B1276">
            <v>842500</v>
          </cell>
          <cell r="C1276">
            <v>0</v>
          </cell>
          <cell r="D1276" t="str">
            <v>RNT</v>
          </cell>
          <cell r="E1276" t="str">
            <v>MARKETING SERVICESRNT</v>
          </cell>
          <cell r="G1276" t="str">
            <v>PEOPLE</v>
          </cell>
          <cell r="H1276">
            <v>831900</v>
          </cell>
          <cell r="I1276">
            <v>832</v>
          </cell>
          <cell r="J1276" t="str">
            <v>ENT</v>
          </cell>
          <cell r="K1276" t="str">
            <v>PEOPLEENT</v>
          </cell>
          <cell r="O1276">
            <v>0</v>
          </cell>
          <cell r="Q1276" t="str">
            <v>MARKETING SERVICESICH</v>
          </cell>
          <cell r="S1276" t="str">
            <v>PEOPLE</v>
          </cell>
          <cell r="T1276">
            <v>875000</v>
          </cell>
          <cell r="U1276">
            <v>0</v>
          </cell>
          <cell r="V1276" t="str">
            <v>RNT</v>
          </cell>
          <cell r="W1276" t="str">
            <v>PEOPLERNT</v>
          </cell>
          <cell r="AB1276" t="str">
            <v>ERR</v>
          </cell>
          <cell r="AC1276" t="str">
            <v>ERR</v>
          </cell>
        </row>
        <row r="1277">
          <cell r="A1277" t="str">
            <v>MARKETING SERVICES</v>
          </cell>
          <cell r="B1277">
            <v>843410</v>
          </cell>
          <cell r="C1277">
            <v>0</v>
          </cell>
          <cell r="D1277" t="str">
            <v>RNN</v>
          </cell>
          <cell r="E1277" t="str">
            <v>MARKETING SERVICESRNN</v>
          </cell>
          <cell r="G1277" t="str">
            <v>PEOPLE</v>
          </cell>
          <cell r="H1277">
            <v>833000</v>
          </cell>
          <cell r="I1277">
            <v>31132</v>
          </cell>
          <cell r="J1277" t="str">
            <v>TRA</v>
          </cell>
          <cell r="K1277" t="str">
            <v>PEOPLETRA</v>
          </cell>
          <cell r="O1277">
            <v>0</v>
          </cell>
          <cell r="Q1277" t="str">
            <v>MARKETING SERVICESICH</v>
          </cell>
          <cell r="S1277" t="str">
            <v>PEOPLE</v>
          </cell>
          <cell r="T1277">
            <v>876000</v>
          </cell>
          <cell r="U1277">
            <v>51248</v>
          </cell>
          <cell r="V1277" t="str">
            <v>PRI</v>
          </cell>
          <cell r="W1277" t="str">
            <v>PEOPLEPRI</v>
          </cell>
          <cell r="AB1277" t="str">
            <v>ERR</v>
          </cell>
          <cell r="AC1277" t="str">
            <v>ERR</v>
          </cell>
        </row>
        <row r="1278">
          <cell r="A1278" t="str">
            <v>MARKETING SERVICES</v>
          </cell>
          <cell r="B1278">
            <v>843600</v>
          </cell>
          <cell r="C1278">
            <v>0</v>
          </cell>
          <cell r="D1278" t="str">
            <v>RNT</v>
          </cell>
          <cell r="E1278" t="str">
            <v>MARKETING SERVICESRNT</v>
          </cell>
          <cell r="G1278" t="str">
            <v>PEOPLE</v>
          </cell>
          <cell r="H1278">
            <v>833010</v>
          </cell>
          <cell r="I1278">
            <v>0</v>
          </cell>
          <cell r="J1278" t="str">
            <v>TRA</v>
          </cell>
          <cell r="K1278" t="str">
            <v>PEOPLETRA</v>
          </cell>
          <cell r="O1278">
            <v>0</v>
          </cell>
          <cell r="Q1278" t="str">
            <v>MARKETING SERVICESNMC</v>
          </cell>
          <cell r="S1278" t="str">
            <v>PEOPLE</v>
          </cell>
          <cell r="T1278">
            <v>876080</v>
          </cell>
          <cell r="U1278">
            <v>3500</v>
          </cell>
          <cell r="V1278" t="str">
            <v>PRI</v>
          </cell>
          <cell r="W1278" t="str">
            <v>PEOPLEPRI</v>
          </cell>
          <cell r="AB1278" t="str">
            <v>ERR</v>
          </cell>
          <cell r="AC1278" t="str">
            <v>ERR</v>
          </cell>
        </row>
        <row r="1279">
          <cell r="A1279" t="str">
            <v>MARKETING SERVICES</v>
          </cell>
          <cell r="B1279">
            <v>843640</v>
          </cell>
          <cell r="C1279">
            <v>0</v>
          </cell>
          <cell r="D1279" t="str">
            <v>AST</v>
          </cell>
          <cell r="E1279" t="str">
            <v>MARKETING SERVICESAST</v>
          </cell>
          <cell r="G1279" t="str">
            <v>PEOPLE</v>
          </cell>
          <cell r="H1279">
            <v>833020</v>
          </cell>
          <cell r="I1279">
            <v>0</v>
          </cell>
          <cell r="J1279" t="str">
            <v>TRA</v>
          </cell>
          <cell r="K1279" t="str">
            <v>PEOPLETRA</v>
          </cell>
          <cell r="O1279">
            <v>0</v>
          </cell>
          <cell r="Q1279" t="str">
            <v>MARKETING SERVICESNMC</v>
          </cell>
          <cell r="S1279" t="str">
            <v>PEOPLE</v>
          </cell>
          <cell r="T1279">
            <v>876500</v>
          </cell>
          <cell r="U1279">
            <v>112500</v>
          </cell>
          <cell r="V1279" t="str">
            <v>PRI</v>
          </cell>
          <cell r="W1279" t="str">
            <v>PEOPLEPRI</v>
          </cell>
          <cell r="AB1279" t="str">
            <v>ERR</v>
          </cell>
          <cell r="AC1279" t="str">
            <v>ERR</v>
          </cell>
        </row>
        <row r="1280">
          <cell r="A1280" t="str">
            <v>MARKETING SERVICES</v>
          </cell>
          <cell r="B1280">
            <v>843810</v>
          </cell>
          <cell r="C1280">
            <v>0</v>
          </cell>
          <cell r="D1280" t="str">
            <v>RNT</v>
          </cell>
          <cell r="E1280" t="str">
            <v>MARKETING SERVICESRNT</v>
          </cell>
          <cell r="G1280" t="str">
            <v>PEOPLE</v>
          </cell>
          <cell r="H1280">
            <v>833250</v>
          </cell>
          <cell r="I1280">
            <v>0</v>
          </cell>
          <cell r="J1280" t="str">
            <v>TRA</v>
          </cell>
          <cell r="K1280" t="str">
            <v>PEOPLETRA</v>
          </cell>
          <cell r="O1280">
            <v>0</v>
          </cell>
          <cell r="Q1280" t="str">
            <v>MARKETING SERVICESNMC</v>
          </cell>
          <cell r="S1280" t="str">
            <v>PEOPLE</v>
          </cell>
          <cell r="T1280">
            <v>877010</v>
          </cell>
          <cell r="U1280">
            <v>1750</v>
          </cell>
          <cell r="V1280" t="str">
            <v>OTH</v>
          </cell>
          <cell r="W1280" t="str">
            <v>PEOPLEOTH</v>
          </cell>
          <cell r="AB1280" t="str">
            <v>ERR</v>
          </cell>
          <cell r="AC1280" t="str">
            <v>ERR</v>
          </cell>
        </row>
        <row r="1281">
          <cell r="A1281" t="str">
            <v>MARKETING SERVICES</v>
          </cell>
          <cell r="B1281">
            <v>844000</v>
          </cell>
          <cell r="C1281">
            <v>0</v>
          </cell>
          <cell r="D1281" t="str">
            <v>RNT</v>
          </cell>
          <cell r="E1281" t="str">
            <v>MARKETING SERVICESRNT</v>
          </cell>
          <cell r="G1281" t="str">
            <v>PEOPLE</v>
          </cell>
          <cell r="H1281">
            <v>833500</v>
          </cell>
          <cell r="I1281">
            <v>0</v>
          </cell>
          <cell r="J1281" t="str">
            <v>TRA</v>
          </cell>
          <cell r="K1281" t="str">
            <v>PEOPLETRA</v>
          </cell>
          <cell r="O1281">
            <v>0</v>
          </cell>
          <cell r="Q1281" t="str">
            <v>MARKETING SERVICESICH</v>
          </cell>
          <cell r="S1281" t="str">
            <v>PEOPLE</v>
          </cell>
          <cell r="T1281">
            <v>877020</v>
          </cell>
          <cell r="U1281">
            <v>0</v>
          </cell>
          <cell r="V1281" t="str">
            <v>OTH</v>
          </cell>
          <cell r="W1281" t="str">
            <v>PEOPLEOTH</v>
          </cell>
          <cell r="AB1281" t="str">
            <v>ERR</v>
          </cell>
          <cell r="AC1281" t="str">
            <v>ERR</v>
          </cell>
        </row>
        <row r="1282">
          <cell r="A1282" t="str">
            <v>MARKETING SERVICES</v>
          </cell>
          <cell r="B1282">
            <v>847200</v>
          </cell>
          <cell r="C1282">
            <v>1731.12</v>
          </cell>
          <cell r="D1282" t="str">
            <v>AST</v>
          </cell>
          <cell r="E1282" t="str">
            <v>MARKETING SERVICESAST</v>
          </cell>
          <cell r="G1282" t="str">
            <v>PEOPLE</v>
          </cell>
          <cell r="H1282">
            <v>833510</v>
          </cell>
          <cell r="I1282">
            <v>4748</v>
          </cell>
          <cell r="J1282" t="str">
            <v>TRA</v>
          </cell>
          <cell r="K1282" t="str">
            <v>PEOPLETRA</v>
          </cell>
          <cell r="O1282">
            <v>0</v>
          </cell>
          <cell r="Q1282" t="str">
            <v>MARKETING SERVICESICH</v>
          </cell>
          <cell r="S1282" t="str">
            <v>PEOPLE</v>
          </cell>
          <cell r="T1282">
            <v>877200</v>
          </cell>
          <cell r="U1282">
            <v>3000</v>
          </cell>
          <cell r="V1282" t="str">
            <v>OTH</v>
          </cell>
          <cell r="W1282" t="str">
            <v>PEOPLEOTH</v>
          </cell>
          <cell r="AB1282" t="str">
            <v>ERR</v>
          </cell>
          <cell r="AC1282" t="str">
            <v>ERR</v>
          </cell>
        </row>
        <row r="1283">
          <cell r="A1283" t="str">
            <v>MARKETING SERVICES</v>
          </cell>
          <cell r="B1283">
            <v>847300</v>
          </cell>
          <cell r="C1283">
            <v>1398</v>
          </cell>
          <cell r="D1283" t="str">
            <v>AST</v>
          </cell>
          <cell r="E1283" t="str">
            <v>MARKETING SERVICESAST</v>
          </cell>
          <cell r="G1283" t="str">
            <v>PEOPLE</v>
          </cell>
          <cell r="H1283">
            <v>834710</v>
          </cell>
          <cell r="I1283">
            <v>0</v>
          </cell>
          <cell r="J1283" t="str">
            <v>TRA</v>
          </cell>
          <cell r="K1283" t="str">
            <v>PEOPLETRA</v>
          </cell>
          <cell r="O1283">
            <v>0</v>
          </cell>
          <cell r="Q1283" t="str">
            <v>MARKETING SERVICESICH</v>
          </cell>
          <cell r="S1283" t="str">
            <v>PEOPLE</v>
          </cell>
          <cell r="T1283">
            <v>877230</v>
          </cell>
          <cell r="U1283">
            <v>0</v>
          </cell>
          <cell r="V1283" t="str">
            <v>OTH</v>
          </cell>
          <cell r="W1283" t="str">
            <v>PEOPLEOTH</v>
          </cell>
          <cell r="AB1283" t="str">
            <v>ERR</v>
          </cell>
          <cell r="AC1283" t="str">
            <v>ERR</v>
          </cell>
        </row>
        <row r="1284">
          <cell r="A1284" t="str">
            <v>MARKETING SERVICES</v>
          </cell>
          <cell r="B1284">
            <v>847500</v>
          </cell>
          <cell r="C1284">
            <v>8.8000000000000007</v>
          </cell>
          <cell r="D1284" t="str">
            <v>AST</v>
          </cell>
          <cell r="E1284" t="str">
            <v>MARKETING SERVICESAST</v>
          </cell>
          <cell r="G1284" t="str">
            <v>PEOPLE</v>
          </cell>
          <cell r="H1284">
            <v>837000</v>
          </cell>
          <cell r="I1284">
            <v>0</v>
          </cell>
          <cell r="J1284" t="str">
            <v>SON</v>
          </cell>
          <cell r="K1284" t="str">
            <v>PEOPLESON</v>
          </cell>
          <cell r="O1284">
            <v>0</v>
          </cell>
          <cell r="Q1284" t="str">
            <v>MARKETING SERVICESICH</v>
          </cell>
          <cell r="S1284" t="str">
            <v>PEOPLE</v>
          </cell>
          <cell r="T1284">
            <v>877270</v>
          </cell>
          <cell r="U1284">
            <v>0</v>
          </cell>
          <cell r="V1284" t="str">
            <v>OTH</v>
          </cell>
          <cell r="W1284" t="str">
            <v>PEOPLEOTH</v>
          </cell>
          <cell r="AB1284" t="str">
            <v>ERR</v>
          </cell>
          <cell r="AC1284" t="str">
            <v>ERR</v>
          </cell>
        </row>
        <row r="1285">
          <cell r="A1285" t="str">
            <v>MARKETING SERVICES</v>
          </cell>
          <cell r="B1285">
            <v>849000</v>
          </cell>
          <cell r="C1285">
            <v>385</v>
          </cell>
          <cell r="D1285" t="str">
            <v>AST</v>
          </cell>
          <cell r="E1285" t="str">
            <v>MARKETING SERVICESAST</v>
          </cell>
          <cell r="G1285" t="str">
            <v>PEOPLE</v>
          </cell>
          <cell r="H1285">
            <v>839010</v>
          </cell>
          <cell r="I1285">
            <v>0</v>
          </cell>
          <cell r="J1285" t="str">
            <v>SON</v>
          </cell>
          <cell r="K1285" t="str">
            <v>PEOPLESON</v>
          </cell>
          <cell r="O1285">
            <v>0</v>
          </cell>
          <cell r="Q1285" t="str">
            <v>MARKETING SERVICESICH</v>
          </cell>
          <cell r="S1285" t="str">
            <v>PEOPLE</v>
          </cell>
          <cell r="T1285">
            <v>879120</v>
          </cell>
          <cell r="U1285">
            <v>0</v>
          </cell>
          <cell r="V1285" t="str">
            <v>OTH</v>
          </cell>
          <cell r="W1285" t="str">
            <v>PEOPLEOTH</v>
          </cell>
          <cell r="AB1285" t="str">
            <v>ERR</v>
          </cell>
          <cell r="AC1285" t="str">
            <v>ERR</v>
          </cell>
        </row>
        <row r="1286">
          <cell r="A1286" t="str">
            <v>MARKETING SERVICES</v>
          </cell>
          <cell r="B1286">
            <v>851000</v>
          </cell>
          <cell r="C1286">
            <v>432829.92</v>
          </cell>
          <cell r="D1286" t="str">
            <v>ADV</v>
          </cell>
          <cell r="E1286" t="str">
            <v>MARKETING SERVICESADV</v>
          </cell>
          <cell r="G1286" t="str">
            <v>PEOPLE</v>
          </cell>
          <cell r="H1286">
            <v>839020</v>
          </cell>
          <cell r="I1286">
            <v>0</v>
          </cell>
          <cell r="J1286" t="str">
            <v>SON</v>
          </cell>
          <cell r="K1286" t="str">
            <v>PEOPLESON</v>
          </cell>
          <cell r="O1286">
            <v>0</v>
          </cell>
          <cell r="Q1286" t="str">
            <v>MARKETING SERVICESICH</v>
          </cell>
          <cell r="S1286" t="str">
            <v>PEOPLE</v>
          </cell>
          <cell r="T1286">
            <v>881048</v>
          </cell>
          <cell r="U1286">
            <v>0</v>
          </cell>
          <cell r="V1286" t="str">
            <v>ICH</v>
          </cell>
          <cell r="W1286" t="str">
            <v>PEOPLEICH</v>
          </cell>
          <cell r="AB1286" t="str">
            <v>ERR</v>
          </cell>
          <cell r="AC1286" t="str">
            <v>ERR</v>
          </cell>
        </row>
        <row r="1287">
          <cell r="A1287" t="str">
            <v>MARKETING SERVICES</v>
          </cell>
          <cell r="B1287">
            <v>851500</v>
          </cell>
          <cell r="C1287">
            <v>0</v>
          </cell>
          <cell r="D1287" t="str">
            <v>ADV</v>
          </cell>
          <cell r="E1287" t="str">
            <v>MARKETING SERVICESADV</v>
          </cell>
          <cell r="G1287" t="str">
            <v>PEOPLE</v>
          </cell>
          <cell r="H1287">
            <v>839030</v>
          </cell>
          <cell r="I1287">
            <v>0</v>
          </cell>
          <cell r="J1287" t="str">
            <v>SON</v>
          </cell>
          <cell r="K1287" t="str">
            <v>PEOPLESON</v>
          </cell>
          <cell r="O1287">
            <v>0</v>
          </cell>
          <cell r="Q1287" t="str">
            <v>MARKETING SERVICESICH</v>
          </cell>
          <cell r="S1287" t="str">
            <v>PEOPLE</v>
          </cell>
          <cell r="T1287">
            <v>881091</v>
          </cell>
          <cell r="U1287">
            <v>0</v>
          </cell>
          <cell r="V1287" t="str">
            <v>BUS</v>
          </cell>
          <cell r="W1287" t="str">
            <v>PEOPLEBUS</v>
          </cell>
          <cell r="AB1287" t="str">
            <v>ERR</v>
          </cell>
          <cell r="AC1287" t="str">
            <v>ERR</v>
          </cell>
        </row>
        <row r="1288">
          <cell r="A1288" t="str">
            <v>MARKETING SERVICES</v>
          </cell>
          <cell r="B1288">
            <v>852000</v>
          </cell>
          <cell r="C1288">
            <v>0</v>
          </cell>
          <cell r="D1288" t="str">
            <v>ADV</v>
          </cell>
          <cell r="E1288" t="str">
            <v>MARKETING SERVICESADV</v>
          </cell>
          <cell r="G1288" t="str">
            <v>PEOPLE</v>
          </cell>
          <cell r="H1288">
            <v>839040</v>
          </cell>
          <cell r="I1288">
            <v>0</v>
          </cell>
          <cell r="J1288" t="str">
            <v>SON</v>
          </cell>
          <cell r="K1288" t="str">
            <v>PEOPLESON</v>
          </cell>
          <cell r="O1288">
            <v>0</v>
          </cell>
          <cell r="Q1288" t="str">
            <v>MARKETING SERVICESICH</v>
          </cell>
          <cell r="S1288" t="str">
            <v>PEOPLE</v>
          </cell>
          <cell r="T1288">
            <v>881092</v>
          </cell>
          <cell r="U1288">
            <v>0</v>
          </cell>
          <cell r="V1288" t="str">
            <v>BUS</v>
          </cell>
          <cell r="W1288" t="str">
            <v>PEOPLEBUS</v>
          </cell>
          <cell r="AB1288" t="str">
            <v>ERR</v>
          </cell>
          <cell r="AC1288" t="str">
            <v>ERR</v>
          </cell>
        </row>
        <row r="1289">
          <cell r="A1289" t="str">
            <v>MARKETING SERVICES</v>
          </cell>
          <cell r="B1289">
            <v>852400</v>
          </cell>
          <cell r="C1289">
            <v>53583.64</v>
          </cell>
          <cell r="D1289" t="str">
            <v>ADV</v>
          </cell>
          <cell r="E1289" t="str">
            <v>MARKETING SERVICESADV</v>
          </cell>
          <cell r="G1289" t="str">
            <v>PEOPLE</v>
          </cell>
          <cell r="H1289">
            <v>839050</v>
          </cell>
          <cell r="I1289">
            <v>0</v>
          </cell>
          <cell r="J1289" t="str">
            <v>SON</v>
          </cell>
          <cell r="K1289" t="str">
            <v>PEOPLESON</v>
          </cell>
          <cell r="O1289">
            <v>5000</v>
          </cell>
          <cell r="Q1289" t="str">
            <v>MARKETING SERVICESICH</v>
          </cell>
          <cell r="S1289" t="str">
            <v>PEOPLE</v>
          </cell>
          <cell r="T1289">
            <v>883020</v>
          </cell>
          <cell r="U1289">
            <v>0</v>
          </cell>
          <cell r="V1289" t="str">
            <v>BUS</v>
          </cell>
          <cell r="W1289" t="str">
            <v>PEOPLEBUS</v>
          </cell>
          <cell r="AB1289" t="str">
            <v>ERR</v>
          </cell>
          <cell r="AC1289" t="str">
            <v>ERR</v>
          </cell>
        </row>
        <row r="1290">
          <cell r="A1290" t="str">
            <v>MARKETING SERVICES</v>
          </cell>
          <cell r="B1290">
            <v>852420</v>
          </cell>
          <cell r="C1290">
            <v>0</v>
          </cell>
          <cell r="D1290" t="str">
            <v>ADV</v>
          </cell>
          <cell r="E1290" t="str">
            <v>MARKETING SERVICESADV</v>
          </cell>
          <cell r="G1290" t="str">
            <v>PEOPLE</v>
          </cell>
          <cell r="H1290">
            <v>839070</v>
          </cell>
          <cell r="I1290">
            <v>0</v>
          </cell>
          <cell r="J1290" t="str">
            <v>SON</v>
          </cell>
          <cell r="K1290" t="str">
            <v>PEOPLESON</v>
          </cell>
          <cell r="O1290">
            <v>0</v>
          </cell>
          <cell r="Q1290" t="str">
            <v>MARKETING SERVICESICH</v>
          </cell>
          <cell r="S1290" t="str">
            <v>PEOPLE</v>
          </cell>
          <cell r="T1290">
            <v>887000</v>
          </cell>
          <cell r="U1290">
            <v>0</v>
          </cell>
          <cell r="V1290" t="str">
            <v>BUS</v>
          </cell>
          <cell r="W1290" t="str">
            <v>PEOPLEBUS</v>
          </cell>
          <cell r="AB1290" t="str">
            <v>ERR</v>
          </cell>
          <cell r="AC1290" t="str">
            <v>ERR</v>
          </cell>
        </row>
        <row r="1291">
          <cell r="A1291" t="str">
            <v>MARKETING SERVICES</v>
          </cell>
          <cell r="B1291">
            <v>853010</v>
          </cell>
          <cell r="C1291">
            <v>388267.39</v>
          </cell>
          <cell r="D1291" t="str">
            <v>ADV</v>
          </cell>
          <cell r="E1291" t="str">
            <v>MARKETING SERVICESADV</v>
          </cell>
          <cell r="G1291" t="str">
            <v>PEOPLE</v>
          </cell>
          <cell r="H1291">
            <v>839090</v>
          </cell>
          <cell r="I1291">
            <v>0</v>
          </cell>
          <cell r="J1291" t="str">
            <v>SON</v>
          </cell>
          <cell r="K1291" t="str">
            <v>PEOPLESON</v>
          </cell>
          <cell r="O1291">
            <v>0</v>
          </cell>
          <cell r="Q1291" t="str">
            <v>MARKETING SERVICESICH</v>
          </cell>
          <cell r="S1291" t="str">
            <v>PEOPLE</v>
          </cell>
          <cell r="T1291">
            <v>893100</v>
          </cell>
          <cell r="U1291">
            <v>0</v>
          </cell>
          <cell r="V1291" t="str">
            <v>RNN</v>
          </cell>
          <cell r="W1291" t="str">
            <v>PEOPLERNN</v>
          </cell>
          <cell r="AB1291" t="str">
            <v>ERR</v>
          </cell>
          <cell r="AC1291" t="str">
            <v>ERR</v>
          </cell>
        </row>
        <row r="1292">
          <cell r="A1292" t="str">
            <v>MARKETING SERVICES</v>
          </cell>
          <cell r="B1292">
            <v>862060</v>
          </cell>
          <cell r="C1292">
            <v>5915.04</v>
          </cell>
          <cell r="D1292" t="str">
            <v>IT</v>
          </cell>
          <cell r="E1292" t="str">
            <v>MARKETING SERVICESIT</v>
          </cell>
          <cell r="G1292" t="str">
            <v>PEOPLE</v>
          </cell>
          <cell r="H1292">
            <v>841110</v>
          </cell>
          <cell r="I1292">
            <v>0</v>
          </cell>
          <cell r="J1292" t="str">
            <v>RNT</v>
          </cell>
          <cell r="K1292" t="str">
            <v>PEOPLERNT</v>
          </cell>
          <cell r="O1292">
            <v>0</v>
          </cell>
          <cell r="Q1292" t="str">
            <v>MARKETING SERVICESICH</v>
          </cell>
          <cell r="S1292" t="str">
            <v>PEOPLE</v>
          </cell>
          <cell r="T1292">
            <v>894210</v>
          </cell>
          <cell r="U1292">
            <v>0</v>
          </cell>
          <cell r="V1292" t="str">
            <v>ICH</v>
          </cell>
          <cell r="W1292" t="str">
            <v>PEOPLEICH</v>
          </cell>
          <cell r="AB1292" t="str">
            <v>ERR</v>
          </cell>
          <cell r="AC1292" t="str">
            <v>ERR</v>
          </cell>
        </row>
        <row r="1293">
          <cell r="A1293" t="str">
            <v>MARKETING SERVICES</v>
          </cell>
          <cell r="B1293">
            <v>862070</v>
          </cell>
          <cell r="C1293">
            <v>0</v>
          </cell>
          <cell r="D1293" t="str">
            <v>IT</v>
          </cell>
          <cell r="E1293" t="str">
            <v>MARKETING SERVICESIT</v>
          </cell>
          <cell r="G1293" t="str">
            <v>PEOPLE</v>
          </cell>
          <cell r="H1293">
            <v>841300</v>
          </cell>
          <cell r="I1293">
            <v>668</v>
          </cell>
          <cell r="J1293" t="str">
            <v>AST</v>
          </cell>
          <cell r="K1293" t="str">
            <v>PEOPLEAST</v>
          </cell>
          <cell r="O1293">
            <v>0</v>
          </cell>
          <cell r="Q1293" t="str">
            <v>MARKETING SERVICESICH</v>
          </cell>
          <cell r="S1293" t="str">
            <v>PEOPLE</v>
          </cell>
          <cell r="T1293">
            <v>896025</v>
          </cell>
          <cell r="U1293">
            <v>0</v>
          </cell>
          <cell r="V1293" t="str">
            <v>ICH</v>
          </cell>
          <cell r="W1293" t="str">
            <v>PEOPLEICH</v>
          </cell>
          <cell r="AB1293" t="str">
            <v>ERR</v>
          </cell>
          <cell r="AC1293" t="str">
            <v>ERR</v>
          </cell>
        </row>
        <row r="1294">
          <cell r="A1294" t="str">
            <v>MARKETING SERVICES</v>
          </cell>
          <cell r="B1294">
            <v>863450</v>
          </cell>
          <cell r="C1294">
            <v>0</v>
          </cell>
          <cell r="D1294" t="str">
            <v>IT</v>
          </cell>
          <cell r="E1294" t="str">
            <v>MARKETING SERVICESIT</v>
          </cell>
          <cell r="G1294" t="str">
            <v>PEOPLE</v>
          </cell>
          <cell r="H1294">
            <v>842200</v>
          </cell>
          <cell r="I1294">
            <v>180</v>
          </cell>
          <cell r="J1294" t="str">
            <v>AST</v>
          </cell>
          <cell r="K1294" t="str">
            <v>PEOPLEAST</v>
          </cell>
          <cell r="O1294">
            <v>0</v>
          </cell>
          <cell r="Q1294" t="str">
            <v>MARKETING SERVICESBUS</v>
          </cell>
          <cell r="S1294" t="str">
            <v>PEOPLE</v>
          </cell>
          <cell r="T1294">
            <v>896026</v>
          </cell>
          <cell r="U1294">
            <v>0</v>
          </cell>
          <cell r="V1294" t="str">
            <v>ICH</v>
          </cell>
          <cell r="W1294" t="str">
            <v>PEOPLEICH</v>
          </cell>
          <cell r="AB1294" t="str">
            <v>ERR</v>
          </cell>
          <cell r="AC1294" t="str">
            <v>ERR</v>
          </cell>
        </row>
        <row r="1295">
          <cell r="A1295" t="str">
            <v>MARKETING SERVICES</v>
          </cell>
          <cell r="B1295">
            <v>863500</v>
          </cell>
          <cell r="C1295">
            <v>75</v>
          </cell>
          <cell r="D1295" t="str">
            <v>IT</v>
          </cell>
          <cell r="E1295" t="str">
            <v>MARKETING SERVICESIT</v>
          </cell>
          <cell r="G1295" t="str">
            <v>PEOPLE</v>
          </cell>
          <cell r="H1295">
            <v>842300</v>
          </cell>
          <cell r="I1295">
            <v>80</v>
          </cell>
          <cell r="J1295" t="str">
            <v>AST</v>
          </cell>
          <cell r="K1295" t="str">
            <v>PEOPLEAST</v>
          </cell>
          <cell r="O1295">
            <v>0</v>
          </cell>
          <cell r="Q1295" t="str">
            <v>MARKETING SERVICESICH</v>
          </cell>
          <cell r="S1295" t="str">
            <v>PEOPLE</v>
          </cell>
          <cell r="T1295">
            <v>896400</v>
          </cell>
          <cell r="U1295">
            <v>0</v>
          </cell>
          <cell r="V1295" t="str">
            <v>NMC</v>
          </cell>
          <cell r="W1295" t="str">
            <v>PEOPLENMC</v>
          </cell>
          <cell r="AB1295" t="str">
            <v>ERR</v>
          </cell>
          <cell r="AC1295" t="str">
            <v>ERR</v>
          </cell>
        </row>
        <row r="1296">
          <cell r="A1296" t="str">
            <v>MARKETING SERVICES</v>
          </cell>
          <cell r="B1296">
            <v>863700</v>
          </cell>
          <cell r="C1296">
            <v>0</v>
          </cell>
          <cell r="D1296" t="str">
            <v>IT</v>
          </cell>
          <cell r="E1296" t="str">
            <v>MARKETING SERVICESIT</v>
          </cell>
          <cell r="G1296" t="str">
            <v>PEOPLE</v>
          </cell>
          <cell r="H1296">
            <v>842500</v>
          </cell>
          <cell r="I1296">
            <v>9796</v>
          </cell>
          <cell r="J1296" t="str">
            <v>RNT</v>
          </cell>
          <cell r="K1296" t="str">
            <v>PEOPLERNT</v>
          </cell>
          <cell r="O1296">
            <v>0</v>
          </cell>
          <cell r="Q1296" t="str">
            <v>MARKETING SERVICESICH</v>
          </cell>
          <cell r="S1296" t="str">
            <v>PEOPLE</v>
          </cell>
          <cell r="T1296">
            <v>896600</v>
          </cell>
          <cell r="U1296">
            <v>0</v>
          </cell>
          <cell r="V1296" t="str">
            <v>NMC</v>
          </cell>
          <cell r="W1296" t="str">
            <v>PEOPLENMC</v>
          </cell>
          <cell r="AB1296" t="str">
            <v>ERR</v>
          </cell>
          <cell r="AC1296" t="str">
            <v>ERR</v>
          </cell>
        </row>
        <row r="1297">
          <cell r="A1297" t="str">
            <v>MARKETING SERVICES</v>
          </cell>
          <cell r="B1297">
            <v>863710</v>
          </cell>
          <cell r="C1297">
            <v>0</v>
          </cell>
          <cell r="D1297" t="str">
            <v>IT</v>
          </cell>
          <cell r="E1297" t="str">
            <v>MARKETING SERVICESIT</v>
          </cell>
          <cell r="G1297" t="str">
            <v>PEOPLE</v>
          </cell>
          <cell r="H1297">
            <v>843410</v>
          </cell>
          <cell r="I1297">
            <v>0</v>
          </cell>
          <cell r="J1297" t="str">
            <v>RNN</v>
          </cell>
          <cell r="K1297" t="str">
            <v>PEOPLERNN</v>
          </cell>
          <cell r="O1297">
            <v>0</v>
          </cell>
          <cell r="Q1297" t="str">
            <v>MARKETING SERVICESICH</v>
          </cell>
          <cell r="S1297" t="str">
            <v>PEOPLE</v>
          </cell>
          <cell r="T1297">
            <v>896710</v>
          </cell>
          <cell r="U1297">
            <v>0</v>
          </cell>
          <cell r="V1297" t="str">
            <v>NMC</v>
          </cell>
          <cell r="W1297" t="str">
            <v>PEOPLENMC</v>
          </cell>
          <cell r="AB1297" t="str">
            <v>ERR</v>
          </cell>
          <cell r="AC1297" t="str">
            <v>ERR</v>
          </cell>
        </row>
        <row r="1298">
          <cell r="A1298" t="str">
            <v>MARKETING SERVICES</v>
          </cell>
          <cell r="B1298">
            <v>866110</v>
          </cell>
          <cell r="C1298">
            <v>0</v>
          </cell>
          <cell r="D1298" t="str">
            <v>COM</v>
          </cell>
          <cell r="E1298" t="str">
            <v>MARKETING SERVICESCOM</v>
          </cell>
          <cell r="G1298" t="str">
            <v>PEOPLE</v>
          </cell>
          <cell r="H1298">
            <v>843600</v>
          </cell>
          <cell r="I1298">
            <v>1332</v>
          </cell>
          <cell r="J1298" t="str">
            <v>RNT</v>
          </cell>
          <cell r="K1298" t="str">
            <v>PEOPLERNT</v>
          </cell>
          <cell r="O1298">
            <v>0</v>
          </cell>
          <cell r="Q1298" t="str">
            <v>MARKETING SERVICESICH</v>
          </cell>
          <cell r="S1298" t="str">
            <v>PEOPLE</v>
          </cell>
          <cell r="T1298">
            <v>896850</v>
          </cell>
          <cell r="U1298">
            <v>0</v>
          </cell>
          <cell r="V1298" t="str">
            <v>ICH</v>
          </cell>
          <cell r="W1298" t="str">
            <v>PEOPLEICH</v>
          </cell>
          <cell r="AB1298" t="str">
            <v>ERR</v>
          </cell>
          <cell r="AC1298" t="str">
            <v>ERR</v>
          </cell>
        </row>
        <row r="1299">
          <cell r="A1299" t="str">
            <v>MARKETING SERVICES</v>
          </cell>
          <cell r="B1299">
            <v>866115</v>
          </cell>
          <cell r="C1299">
            <v>1378.35</v>
          </cell>
          <cell r="D1299" t="str">
            <v>COM</v>
          </cell>
          <cell r="E1299" t="str">
            <v>MARKETING SERVICESCOM</v>
          </cell>
          <cell r="G1299" t="str">
            <v>PEOPLE</v>
          </cell>
          <cell r="H1299">
            <v>843640</v>
          </cell>
          <cell r="I1299">
            <v>0</v>
          </cell>
          <cell r="J1299" t="str">
            <v>AST</v>
          </cell>
          <cell r="K1299" t="str">
            <v>PEOPLEAST</v>
          </cell>
          <cell r="O1299">
            <v>0</v>
          </cell>
          <cell r="Q1299" t="str">
            <v>MARKETING SERVICESICH</v>
          </cell>
          <cell r="S1299" t="str">
            <v>PEOPLE</v>
          </cell>
          <cell r="T1299">
            <v>897130</v>
          </cell>
          <cell r="U1299">
            <v>0</v>
          </cell>
          <cell r="V1299" t="str">
            <v>ICH</v>
          </cell>
          <cell r="W1299" t="str">
            <v>PEOPLEICH</v>
          </cell>
          <cell r="AB1299" t="str">
            <v>ERR</v>
          </cell>
          <cell r="AC1299" t="str">
            <v>ERR</v>
          </cell>
        </row>
        <row r="1300">
          <cell r="A1300" t="str">
            <v>MARKETING SERVICES</v>
          </cell>
          <cell r="B1300">
            <v>866120</v>
          </cell>
          <cell r="C1300">
            <v>1576.01</v>
          </cell>
          <cell r="D1300" t="str">
            <v>COM</v>
          </cell>
          <cell r="E1300" t="str">
            <v>MARKETING SERVICESCOM</v>
          </cell>
          <cell r="G1300" t="str">
            <v>PEOPLE</v>
          </cell>
          <cell r="H1300">
            <v>843810</v>
          </cell>
          <cell r="I1300">
            <v>232</v>
          </cell>
          <cell r="J1300" t="str">
            <v>RNT</v>
          </cell>
          <cell r="K1300" t="str">
            <v>PEOPLERNT</v>
          </cell>
          <cell r="O1300">
            <v>0</v>
          </cell>
          <cell r="Q1300" t="str">
            <v>MARKETING SERVICESICH</v>
          </cell>
          <cell r="S1300" t="str">
            <v>PEOPLE</v>
          </cell>
          <cell r="T1300">
            <v>897140</v>
          </cell>
          <cell r="U1300">
            <v>0</v>
          </cell>
          <cell r="V1300" t="str">
            <v>ICH</v>
          </cell>
          <cell r="W1300" t="str">
            <v>PEOPLEICH</v>
          </cell>
          <cell r="AB1300" t="str">
            <v>ERR</v>
          </cell>
          <cell r="AC1300" t="str">
            <v>ERR</v>
          </cell>
        </row>
        <row r="1301">
          <cell r="A1301" t="str">
            <v>MARKETING SERVICES</v>
          </cell>
          <cell r="B1301">
            <v>866420</v>
          </cell>
          <cell r="C1301">
            <v>0</v>
          </cell>
          <cell r="D1301" t="str">
            <v>NMC</v>
          </cell>
          <cell r="E1301" t="str">
            <v>MARKETING SERVICESNMC</v>
          </cell>
          <cell r="G1301" t="str">
            <v>PEOPLE</v>
          </cell>
          <cell r="H1301">
            <v>844000</v>
          </cell>
          <cell r="I1301">
            <v>0</v>
          </cell>
          <cell r="J1301" t="str">
            <v>RNT</v>
          </cell>
          <cell r="K1301" t="str">
            <v>PEOPLERNT</v>
          </cell>
          <cell r="O1301">
            <v>0</v>
          </cell>
          <cell r="Q1301" t="str">
            <v>MARKETING SERVICESICH</v>
          </cell>
          <cell r="S1301" t="str">
            <v>PEOPLE</v>
          </cell>
          <cell r="T1301">
            <v>897230</v>
          </cell>
          <cell r="U1301">
            <v>0</v>
          </cell>
          <cell r="V1301" t="str">
            <v>ICH</v>
          </cell>
          <cell r="W1301" t="str">
            <v>PEOPLEICH</v>
          </cell>
          <cell r="AB1301" t="str">
            <v>ERR</v>
          </cell>
          <cell r="AC1301" t="str">
            <v>ERR</v>
          </cell>
        </row>
        <row r="1302">
          <cell r="A1302" t="str">
            <v>MARKETING SERVICES</v>
          </cell>
          <cell r="B1302">
            <v>866600</v>
          </cell>
          <cell r="C1302">
            <v>0</v>
          </cell>
          <cell r="D1302" t="str">
            <v>ICH</v>
          </cell>
          <cell r="E1302" t="str">
            <v>MARKETING SERVICESICH</v>
          </cell>
          <cell r="G1302" t="str">
            <v>PEOPLE</v>
          </cell>
          <cell r="H1302">
            <v>847200</v>
          </cell>
          <cell r="I1302">
            <v>200</v>
          </cell>
          <cell r="J1302" t="str">
            <v>AST</v>
          </cell>
          <cell r="K1302" t="str">
            <v>PEOPLEAST</v>
          </cell>
          <cell r="O1302">
            <v>0</v>
          </cell>
          <cell r="Q1302" t="str">
            <v>MARKETING SERVICESICH</v>
          </cell>
          <cell r="S1302" t="str">
            <v>PEOPLE</v>
          </cell>
          <cell r="T1302">
            <v>897240</v>
          </cell>
          <cell r="U1302">
            <v>0</v>
          </cell>
          <cell r="V1302" t="str">
            <v>ICH</v>
          </cell>
          <cell r="W1302" t="str">
            <v>PEOPLEICH</v>
          </cell>
          <cell r="AB1302" t="str">
            <v>ERR</v>
          </cell>
          <cell r="AC1302" t="str">
            <v>ERR</v>
          </cell>
        </row>
        <row r="1303">
          <cell r="A1303" t="str">
            <v>MARKETING SERVICES</v>
          </cell>
          <cell r="B1303">
            <v>867060</v>
          </cell>
          <cell r="C1303">
            <v>851.67</v>
          </cell>
          <cell r="D1303" t="str">
            <v>IT</v>
          </cell>
          <cell r="E1303" t="str">
            <v>MARKETING SERVICESIT</v>
          </cell>
          <cell r="G1303" t="str">
            <v>PEOPLE</v>
          </cell>
          <cell r="H1303">
            <v>847300</v>
          </cell>
          <cell r="I1303">
            <v>4</v>
          </cell>
          <cell r="J1303" t="str">
            <v>AST</v>
          </cell>
          <cell r="K1303" t="str">
            <v>PEOPLEAST</v>
          </cell>
          <cell r="O1303">
            <v>322956</v>
          </cell>
          <cell r="Q1303" t="str">
            <v>PEOPLESAL</v>
          </cell>
          <cell r="S1303" t="str">
            <v>PEOPLE</v>
          </cell>
          <cell r="T1303">
            <v>897245</v>
          </cell>
          <cell r="U1303">
            <v>160000</v>
          </cell>
          <cell r="V1303" t="str">
            <v>ICH</v>
          </cell>
          <cell r="W1303" t="str">
            <v>PEOPLEICH</v>
          </cell>
          <cell r="AB1303" t="str">
            <v>ERR</v>
          </cell>
          <cell r="AC1303" t="str">
            <v>ERR</v>
          </cell>
        </row>
        <row r="1304">
          <cell r="A1304" t="str">
            <v>MARKETING SERVICES</v>
          </cell>
          <cell r="B1304">
            <v>867870</v>
          </cell>
          <cell r="C1304">
            <v>0</v>
          </cell>
          <cell r="D1304" t="str">
            <v>IT</v>
          </cell>
          <cell r="E1304" t="str">
            <v>MARKETING SERVICESIT</v>
          </cell>
          <cell r="G1304" t="str">
            <v>PEOPLE</v>
          </cell>
          <cell r="H1304">
            <v>847500</v>
          </cell>
          <cell r="I1304">
            <v>2076</v>
          </cell>
          <cell r="J1304" t="str">
            <v>AST</v>
          </cell>
          <cell r="K1304" t="str">
            <v>PEOPLEAST</v>
          </cell>
          <cell r="O1304">
            <v>12000</v>
          </cell>
          <cell r="Q1304" t="str">
            <v>PEOPLESAL</v>
          </cell>
          <cell r="S1304" t="str">
            <v>PEOPLE</v>
          </cell>
          <cell r="T1304">
            <v>897265</v>
          </cell>
          <cell r="U1304">
            <v>400</v>
          </cell>
          <cell r="V1304" t="str">
            <v>ICH</v>
          </cell>
          <cell r="W1304" t="str">
            <v>PEOPLEICH</v>
          </cell>
          <cell r="AB1304" t="str">
            <v>ERR</v>
          </cell>
          <cell r="AC1304" t="str">
            <v>ERR</v>
          </cell>
        </row>
        <row r="1305">
          <cell r="A1305" t="str">
            <v>MARKETING SERVICES</v>
          </cell>
          <cell r="B1305">
            <v>871000</v>
          </cell>
          <cell r="C1305">
            <v>0</v>
          </cell>
          <cell r="D1305" t="str">
            <v>CON</v>
          </cell>
          <cell r="E1305" t="str">
            <v>MARKETING SERVICESCON</v>
          </cell>
          <cell r="G1305" t="str">
            <v>PEOPLE</v>
          </cell>
          <cell r="H1305">
            <v>849000</v>
          </cell>
          <cell r="I1305">
            <v>332</v>
          </cell>
          <cell r="J1305" t="str">
            <v>AST</v>
          </cell>
          <cell r="K1305" t="str">
            <v>PEOPLEAST</v>
          </cell>
          <cell r="O1305">
            <v>0</v>
          </cell>
          <cell r="Q1305" t="str">
            <v>PEOPLESAL</v>
          </cell>
          <cell r="S1305" t="str">
            <v>PEOPLE</v>
          </cell>
          <cell r="T1305">
            <v>897320</v>
          </cell>
          <cell r="U1305">
            <v>9260</v>
          </cell>
          <cell r="V1305" t="str">
            <v>ICH</v>
          </cell>
          <cell r="W1305" t="str">
            <v>PEOPLEICH</v>
          </cell>
          <cell r="AB1305" t="str">
            <v>ERR</v>
          </cell>
          <cell r="AC1305" t="str">
            <v>ERR</v>
          </cell>
        </row>
        <row r="1306">
          <cell r="A1306" t="str">
            <v>MARKETING SERVICES</v>
          </cell>
          <cell r="B1306">
            <v>871800</v>
          </cell>
          <cell r="C1306">
            <v>0</v>
          </cell>
          <cell r="D1306" t="str">
            <v>LEG</v>
          </cell>
          <cell r="E1306" t="str">
            <v>MARKETING SERVICESLEG</v>
          </cell>
          <cell r="G1306" t="str">
            <v>PEOPLE</v>
          </cell>
          <cell r="H1306">
            <v>851500</v>
          </cell>
          <cell r="I1306">
            <v>0</v>
          </cell>
          <cell r="J1306" t="str">
            <v>ADV</v>
          </cell>
          <cell r="K1306" t="str">
            <v>PEOPLEADV</v>
          </cell>
          <cell r="O1306">
            <v>185684</v>
          </cell>
          <cell r="Q1306" t="str">
            <v>PEOPLESAL</v>
          </cell>
          <cell r="S1306" t="str">
            <v>PEOPLE</v>
          </cell>
          <cell r="T1306">
            <v>897420</v>
          </cell>
          <cell r="U1306">
            <v>0</v>
          </cell>
          <cell r="V1306" t="str">
            <v>ICH</v>
          </cell>
          <cell r="W1306" t="str">
            <v>PEOPLEICH</v>
          </cell>
          <cell r="AB1306" t="str">
            <v>ERR</v>
          </cell>
          <cell r="AC1306" t="str">
            <v>ERR</v>
          </cell>
        </row>
        <row r="1307">
          <cell r="A1307" t="str">
            <v>MARKETING SERVICES</v>
          </cell>
          <cell r="B1307">
            <v>871820</v>
          </cell>
          <cell r="C1307">
            <v>0</v>
          </cell>
          <cell r="D1307" t="str">
            <v>LEG</v>
          </cell>
          <cell r="E1307" t="str">
            <v>MARKETING SERVICESLEG</v>
          </cell>
          <cell r="G1307" t="str">
            <v>PEOPLE</v>
          </cell>
          <cell r="H1307">
            <v>852000</v>
          </cell>
          <cell r="I1307">
            <v>0</v>
          </cell>
          <cell r="J1307" t="str">
            <v>ADV</v>
          </cell>
          <cell r="K1307" t="str">
            <v>PEOPLEADV</v>
          </cell>
          <cell r="O1307">
            <v>0</v>
          </cell>
          <cell r="Q1307" t="str">
            <v>PEOPLESON</v>
          </cell>
          <cell r="S1307" t="str">
            <v>PEOPLE</v>
          </cell>
          <cell r="T1307">
            <v>897424</v>
          </cell>
          <cell r="U1307">
            <v>0</v>
          </cell>
          <cell r="V1307" t="str">
            <v>ICH</v>
          </cell>
          <cell r="W1307" t="str">
            <v>PEOPLEICH</v>
          </cell>
          <cell r="AB1307" t="str">
            <v>ERR</v>
          </cell>
          <cell r="AC1307" t="str">
            <v>ERR</v>
          </cell>
        </row>
        <row r="1308">
          <cell r="A1308" t="str">
            <v>MARKETING SERVICES</v>
          </cell>
          <cell r="B1308">
            <v>871900</v>
          </cell>
          <cell r="C1308">
            <v>0</v>
          </cell>
          <cell r="D1308" t="str">
            <v>AUD</v>
          </cell>
          <cell r="E1308" t="str">
            <v>MARKETING SERVICESAUD</v>
          </cell>
          <cell r="G1308" t="str">
            <v>PEOPLE</v>
          </cell>
          <cell r="H1308">
            <v>852500</v>
          </cell>
          <cell r="I1308">
            <v>0</v>
          </cell>
          <cell r="J1308" t="str">
            <v>ADV</v>
          </cell>
          <cell r="K1308" t="str">
            <v>PEOPLEADV</v>
          </cell>
          <cell r="O1308">
            <v>0</v>
          </cell>
          <cell r="Q1308" t="str">
            <v>PEOPLESAL</v>
          </cell>
          <cell r="S1308" t="str">
            <v>PEOPLE</v>
          </cell>
          <cell r="T1308">
            <v>897460</v>
          </cell>
          <cell r="U1308">
            <v>15000</v>
          </cell>
          <cell r="V1308" t="str">
            <v>ICH</v>
          </cell>
          <cell r="W1308" t="str">
            <v>PEOPLEICH</v>
          </cell>
          <cell r="AB1308" t="str">
            <v>ERR</v>
          </cell>
          <cell r="AC1308" t="str">
            <v>ERR</v>
          </cell>
        </row>
        <row r="1309">
          <cell r="A1309" t="str">
            <v>MARKETING SERVICES</v>
          </cell>
          <cell r="B1309">
            <v>872381</v>
          </cell>
          <cell r="C1309">
            <v>0</v>
          </cell>
          <cell r="D1309" t="str">
            <v>BUS</v>
          </cell>
          <cell r="E1309" t="str">
            <v>MARKETING SERVICESBUS</v>
          </cell>
          <cell r="G1309" t="str">
            <v>PEOPLE</v>
          </cell>
          <cell r="H1309">
            <v>861090</v>
          </cell>
          <cell r="I1309">
            <v>0</v>
          </cell>
          <cell r="J1309" t="str">
            <v>IT</v>
          </cell>
          <cell r="K1309" t="str">
            <v>PEOPLEIT</v>
          </cell>
          <cell r="O1309">
            <v>0</v>
          </cell>
          <cell r="Q1309" t="str">
            <v>PEOPLESAL</v>
          </cell>
          <cell r="S1309" t="str">
            <v>PEOPLE</v>
          </cell>
          <cell r="T1309">
            <v>897470</v>
          </cell>
          <cell r="U1309">
            <v>0</v>
          </cell>
          <cell r="V1309" t="str">
            <v>ICH</v>
          </cell>
          <cell r="W1309" t="str">
            <v>PEOPLEICH</v>
          </cell>
          <cell r="AB1309" t="str">
            <v>ERR</v>
          </cell>
          <cell r="AC1309" t="str">
            <v>ERR</v>
          </cell>
        </row>
        <row r="1310">
          <cell r="A1310" t="str">
            <v>MARKETING SERVICES</v>
          </cell>
          <cell r="B1310">
            <v>872582</v>
          </cell>
          <cell r="C1310">
            <v>0</v>
          </cell>
          <cell r="D1310" t="str">
            <v>BUS</v>
          </cell>
          <cell r="E1310" t="str">
            <v>MARKETING SERVICESBUS</v>
          </cell>
          <cell r="G1310" t="str">
            <v>PEOPLE</v>
          </cell>
          <cell r="H1310">
            <v>862060</v>
          </cell>
          <cell r="I1310">
            <v>6048</v>
          </cell>
          <cell r="J1310" t="str">
            <v>IT</v>
          </cell>
          <cell r="K1310" t="str">
            <v>PEOPLEIT</v>
          </cell>
          <cell r="O1310">
            <v>2010</v>
          </cell>
          <cell r="Q1310" t="str">
            <v>PEOPLESAL</v>
          </cell>
          <cell r="S1310" t="str">
            <v>PEOPLE</v>
          </cell>
          <cell r="T1310">
            <v>897500</v>
          </cell>
          <cell r="U1310">
            <v>0</v>
          </cell>
          <cell r="V1310" t="str">
            <v>BUS</v>
          </cell>
          <cell r="W1310" t="str">
            <v>PEOPLEBUS</v>
          </cell>
          <cell r="AB1310" t="str">
            <v>ERR</v>
          </cell>
          <cell r="AC1310" t="str">
            <v>ERR</v>
          </cell>
        </row>
        <row r="1311">
          <cell r="A1311" t="str">
            <v>MARKETING SERVICES</v>
          </cell>
          <cell r="B1311">
            <v>872785</v>
          </cell>
          <cell r="C1311">
            <v>0</v>
          </cell>
          <cell r="D1311" t="str">
            <v>BUS</v>
          </cell>
          <cell r="E1311" t="str">
            <v>MARKETING SERVICESBUS</v>
          </cell>
          <cell r="G1311" t="str">
            <v>PEOPLE</v>
          </cell>
          <cell r="H1311">
            <v>862070</v>
          </cell>
          <cell r="I1311">
            <v>4512</v>
          </cell>
          <cell r="J1311" t="str">
            <v>IT</v>
          </cell>
          <cell r="K1311" t="str">
            <v>PEOPLEIT</v>
          </cell>
          <cell r="O1311">
            <v>0</v>
          </cell>
          <cell r="Q1311" t="str">
            <v>PEOPLESAL</v>
          </cell>
          <cell r="S1311" t="str">
            <v>PEOPLE</v>
          </cell>
          <cell r="T1311">
            <v>897630</v>
          </cell>
          <cell r="U1311">
            <v>0</v>
          </cell>
          <cell r="V1311" t="str">
            <v>ICH</v>
          </cell>
          <cell r="W1311" t="str">
            <v>PEOPLEICH</v>
          </cell>
          <cell r="AB1311" t="str">
            <v>ERR</v>
          </cell>
          <cell r="AC1311" t="str">
            <v>ERR</v>
          </cell>
        </row>
        <row r="1312">
          <cell r="A1312" t="str">
            <v>MARKETING SERVICES</v>
          </cell>
          <cell r="B1312">
            <v>873105</v>
          </cell>
          <cell r="C1312">
            <v>0</v>
          </cell>
          <cell r="D1312" t="str">
            <v>OTH</v>
          </cell>
          <cell r="E1312" t="str">
            <v>MARKETING SERVICESOTH</v>
          </cell>
          <cell r="G1312" t="str">
            <v>PEOPLE</v>
          </cell>
          <cell r="H1312">
            <v>863450</v>
          </cell>
          <cell r="I1312">
            <v>0</v>
          </cell>
          <cell r="J1312" t="str">
            <v>IT</v>
          </cell>
          <cell r="K1312" t="str">
            <v>PEOPLEIT</v>
          </cell>
          <cell r="O1312">
            <v>15848</v>
          </cell>
          <cell r="Q1312" t="str">
            <v>PEOPLESAL</v>
          </cell>
          <cell r="S1312" t="str">
            <v>PEOPLE</v>
          </cell>
          <cell r="T1312">
            <v>897650</v>
          </cell>
          <cell r="U1312">
            <v>0</v>
          </cell>
          <cell r="V1312" t="str">
            <v>ICH</v>
          </cell>
          <cell r="W1312" t="str">
            <v>PEOPLEICH</v>
          </cell>
          <cell r="AB1312" t="str">
            <v>ERR</v>
          </cell>
          <cell r="AC1312" t="str">
            <v>ERR</v>
          </cell>
        </row>
        <row r="1313">
          <cell r="A1313" t="str">
            <v>MARKETING SERVICES</v>
          </cell>
          <cell r="B1313">
            <v>873310</v>
          </cell>
          <cell r="C1313">
            <v>2067.1</v>
          </cell>
          <cell r="D1313" t="str">
            <v>OTH</v>
          </cell>
          <cell r="E1313" t="str">
            <v>MARKETING SERVICESOTH</v>
          </cell>
          <cell r="G1313" t="str">
            <v>PEOPLE</v>
          </cell>
          <cell r="H1313">
            <v>863500</v>
          </cell>
          <cell r="I1313">
            <v>0</v>
          </cell>
          <cell r="J1313" t="str">
            <v>IT</v>
          </cell>
          <cell r="K1313" t="str">
            <v>PEOPLEIT</v>
          </cell>
          <cell r="O1313">
            <v>0</v>
          </cell>
          <cell r="Q1313" t="str">
            <v>PEOPLESAL</v>
          </cell>
          <cell r="S1313" t="str">
            <v>PEOPLE</v>
          </cell>
          <cell r="T1313">
            <v>897655</v>
          </cell>
          <cell r="U1313">
            <v>0</v>
          </cell>
          <cell r="V1313" t="str">
            <v>ICH</v>
          </cell>
          <cell r="W1313" t="str">
            <v>PEOPLEICH</v>
          </cell>
          <cell r="AB1313" t="str">
            <v>ERR</v>
          </cell>
          <cell r="AC1313" t="str">
            <v>ERR</v>
          </cell>
        </row>
        <row r="1314">
          <cell r="A1314" t="str">
            <v>MARKETING SERVICES</v>
          </cell>
          <cell r="B1314">
            <v>873320</v>
          </cell>
          <cell r="C1314">
            <v>0</v>
          </cell>
          <cell r="D1314" t="str">
            <v>OTH</v>
          </cell>
          <cell r="E1314" t="str">
            <v>MARKETING SERVICESOTH</v>
          </cell>
          <cell r="G1314" t="str">
            <v>PEOPLE</v>
          </cell>
          <cell r="H1314">
            <v>863700</v>
          </cell>
          <cell r="I1314">
            <v>0</v>
          </cell>
          <cell r="J1314" t="str">
            <v>IT</v>
          </cell>
          <cell r="K1314" t="str">
            <v>PEOPLEIT</v>
          </cell>
          <cell r="O1314">
            <v>1288</v>
          </cell>
          <cell r="Q1314" t="str">
            <v>PEOPLESAL</v>
          </cell>
          <cell r="S1314" t="str">
            <v>PEOPLE</v>
          </cell>
          <cell r="T1314">
            <v>897661</v>
          </cell>
          <cell r="U1314">
            <v>0</v>
          </cell>
          <cell r="V1314" t="str">
            <v>ICH</v>
          </cell>
          <cell r="W1314" t="str">
            <v>PEOPLEICH</v>
          </cell>
          <cell r="AB1314" t="str">
            <v>ERR</v>
          </cell>
          <cell r="AC1314" t="str">
            <v>ERR</v>
          </cell>
        </row>
        <row r="1315">
          <cell r="A1315" t="str">
            <v>MARKETING SERVICES</v>
          </cell>
          <cell r="B1315">
            <v>873380</v>
          </cell>
          <cell r="C1315">
            <v>2</v>
          </cell>
          <cell r="D1315" t="str">
            <v>OTH</v>
          </cell>
          <cell r="E1315" t="str">
            <v>MARKETING SERVICESOTH</v>
          </cell>
          <cell r="G1315" t="str">
            <v>PEOPLE</v>
          </cell>
          <cell r="H1315">
            <v>863710</v>
          </cell>
          <cell r="I1315">
            <v>0</v>
          </cell>
          <cell r="J1315" t="str">
            <v>IT</v>
          </cell>
          <cell r="K1315" t="str">
            <v>PEOPLEIT</v>
          </cell>
          <cell r="O1315">
            <v>0</v>
          </cell>
          <cell r="Q1315" t="str">
            <v>PEOPLESAL</v>
          </cell>
          <cell r="S1315" t="str">
            <v>PEOPLE</v>
          </cell>
          <cell r="T1315">
            <v>897662</v>
          </cell>
          <cell r="U1315">
            <v>0</v>
          </cell>
          <cell r="V1315" t="str">
            <v>ICH</v>
          </cell>
          <cell r="W1315" t="str">
            <v>PEOPLEICH</v>
          </cell>
          <cell r="AB1315" t="str">
            <v>ERR</v>
          </cell>
          <cell r="AC1315" t="str">
            <v>ERR</v>
          </cell>
        </row>
        <row r="1316">
          <cell r="A1316" t="str">
            <v>MARKETING SERVICES</v>
          </cell>
          <cell r="B1316">
            <v>873500</v>
          </cell>
          <cell r="C1316">
            <v>0</v>
          </cell>
          <cell r="D1316" t="str">
            <v>OTH</v>
          </cell>
          <cell r="E1316" t="str">
            <v>MARKETING SERVICESOTH</v>
          </cell>
          <cell r="G1316" t="str">
            <v>PEOPLE</v>
          </cell>
          <cell r="H1316">
            <v>863900</v>
          </cell>
          <cell r="I1316">
            <v>0</v>
          </cell>
          <cell r="J1316" t="str">
            <v>IT</v>
          </cell>
          <cell r="K1316" t="str">
            <v>PEOPLEIT</v>
          </cell>
          <cell r="O1316">
            <v>0</v>
          </cell>
          <cell r="Q1316" t="str">
            <v>PEOPLESAL</v>
          </cell>
          <cell r="S1316" t="str">
            <v>PEOPLE</v>
          </cell>
          <cell r="T1316">
            <v>897663</v>
          </cell>
          <cell r="U1316">
            <v>0</v>
          </cell>
          <cell r="V1316" t="str">
            <v>ICH</v>
          </cell>
          <cell r="W1316" t="str">
            <v>PEOPLEICH</v>
          </cell>
          <cell r="AB1316" t="str">
            <v>ERR</v>
          </cell>
          <cell r="AC1316" t="str">
            <v>ERR</v>
          </cell>
        </row>
        <row r="1317">
          <cell r="A1317" t="str">
            <v>MARKETING SERVICES</v>
          </cell>
          <cell r="B1317">
            <v>873550</v>
          </cell>
          <cell r="C1317">
            <v>819.83</v>
          </cell>
          <cell r="D1317" t="str">
            <v>OTH</v>
          </cell>
          <cell r="E1317" t="str">
            <v>MARKETING SERVICESOTH</v>
          </cell>
          <cell r="G1317" t="str">
            <v>PEOPLE</v>
          </cell>
          <cell r="H1317">
            <v>866110</v>
          </cell>
          <cell r="I1317">
            <v>3360</v>
          </cell>
          <cell r="J1317" t="str">
            <v>COM</v>
          </cell>
          <cell r="K1317" t="str">
            <v>PEOPLECOM</v>
          </cell>
          <cell r="O1317">
            <v>1000</v>
          </cell>
          <cell r="Q1317" t="str">
            <v>PEOPLESAL</v>
          </cell>
          <cell r="S1317" t="str">
            <v>PEOPLE</v>
          </cell>
          <cell r="T1317">
            <v>897664</v>
          </cell>
          <cell r="U1317">
            <v>0</v>
          </cell>
          <cell r="V1317" t="str">
            <v>ICH</v>
          </cell>
          <cell r="W1317" t="str">
            <v>PEOPLEICH</v>
          </cell>
          <cell r="AB1317" t="str">
            <v>ERR</v>
          </cell>
          <cell r="AC1317" t="str">
            <v>ERR</v>
          </cell>
        </row>
        <row r="1318">
          <cell r="A1318" t="str">
            <v>MARKETING SERVICES</v>
          </cell>
          <cell r="B1318">
            <v>873600</v>
          </cell>
          <cell r="C1318">
            <v>0</v>
          </cell>
          <cell r="D1318" t="str">
            <v>ENT</v>
          </cell>
          <cell r="E1318" t="str">
            <v>MARKETING SERVICESENT</v>
          </cell>
          <cell r="G1318" t="str">
            <v>PEOPLE</v>
          </cell>
          <cell r="H1318">
            <v>866120</v>
          </cell>
          <cell r="I1318">
            <v>0</v>
          </cell>
          <cell r="J1318" t="str">
            <v>COM</v>
          </cell>
          <cell r="K1318" t="str">
            <v>PEOPLECOM</v>
          </cell>
          <cell r="O1318">
            <v>2000</v>
          </cell>
          <cell r="Q1318" t="str">
            <v>PEOPLESAL</v>
          </cell>
          <cell r="S1318" t="str">
            <v>PEOPLE</v>
          </cell>
          <cell r="T1318">
            <v>897900</v>
          </cell>
          <cell r="U1318">
            <v>0</v>
          </cell>
          <cell r="V1318" t="str">
            <v>ICH</v>
          </cell>
          <cell r="W1318" t="str">
            <v>PEOPLEICH</v>
          </cell>
          <cell r="AB1318" t="str">
            <v>ERR</v>
          </cell>
          <cell r="AC1318" t="str">
            <v>ERR</v>
          </cell>
        </row>
        <row r="1319">
          <cell r="A1319" t="str">
            <v>MARKETING SERVICES</v>
          </cell>
          <cell r="B1319">
            <v>873730</v>
          </cell>
          <cell r="C1319">
            <v>0</v>
          </cell>
          <cell r="D1319" t="str">
            <v>OTH</v>
          </cell>
          <cell r="E1319" t="str">
            <v>MARKETING SERVICESOTH</v>
          </cell>
          <cell r="G1319" t="str">
            <v>PEOPLE</v>
          </cell>
          <cell r="H1319">
            <v>866420</v>
          </cell>
          <cell r="I1319">
            <v>0</v>
          </cell>
          <cell r="J1319" t="str">
            <v>NMC</v>
          </cell>
          <cell r="K1319" t="str">
            <v>PEOPLENMC</v>
          </cell>
          <cell r="O1319">
            <v>1000</v>
          </cell>
          <cell r="Q1319" t="str">
            <v>PEOPLESAL</v>
          </cell>
          <cell r="S1319" t="str">
            <v>PROJECTS</v>
          </cell>
          <cell r="T1319">
            <v>800100</v>
          </cell>
          <cell r="U1319">
            <v>0</v>
          </cell>
          <cell r="V1319" t="str">
            <v>SAL</v>
          </cell>
          <cell r="W1319" t="str">
            <v>PROJECTSSAL</v>
          </cell>
          <cell r="AB1319" t="str">
            <v>ERR</v>
          </cell>
          <cell r="AC1319" t="str">
            <v>ERR</v>
          </cell>
        </row>
        <row r="1320">
          <cell r="A1320" t="str">
            <v>MARKETING SERVICES</v>
          </cell>
          <cell r="B1320">
            <v>874100</v>
          </cell>
          <cell r="C1320">
            <v>0</v>
          </cell>
          <cell r="D1320" t="str">
            <v>GST</v>
          </cell>
          <cell r="E1320" t="str">
            <v>MARKETING SERVICESGST</v>
          </cell>
          <cell r="G1320" t="str">
            <v>PEOPLE</v>
          </cell>
          <cell r="H1320">
            <v>866600</v>
          </cell>
          <cell r="I1320">
            <v>4000</v>
          </cell>
          <cell r="J1320" t="str">
            <v>ICH</v>
          </cell>
          <cell r="K1320" t="str">
            <v>PEOPLEICH</v>
          </cell>
          <cell r="O1320">
            <v>8000</v>
          </cell>
          <cell r="Q1320" t="str">
            <v>PEOPLESAL</v>
          </cell>
          <cell r="S1320" t="str">
            <v>PROJECTS</v>
          </cell>
          <cell r="T1320">
            <v>800110</v>
          </cell>
          <cell r="U1320">
            <v>0</v>
          </cell>
          <cell r="V1320" t="str">
            <v>SAL</v>
          </cell>
          <cell r="W1320" t="str">
            <v>PROJECTSSAL</v>
          </cell>
          <cell r="AB1320" t="str">
            <v>ERR</v>
          </cell>
          <cell r="AC1320" t="str">
            <v>ERR</v>
          </cell>
        </row>
        <row r="1321">
          <cell r="A1321" t="str">
            <v>MARKETING SERVICES</v>
          </cell>
          <cell r="B1321">
            <v>874130</v>
          </cell>
          <cell r="C1321">
            <v>163186.01999999999</v>
          </cell>
          <cell r="D1321" t="str">
            <v>GST</v>
          </cell>
          <cell r="E1321" t="str">
            <v>MARKETING SERVICESGST</v>
          </cell>
          <cell r="G1321" t="str">
            <v>PEOPLE</v>
          </cell>
          <cell r="H1321">
            <v>867060</v>
          </cell>
          <cell r="I1321">
            <v>664</v>
          </cell>
          <cell r="J1321" t="str">
            <v>IT</v>
          </cell>
          <cell r="K1321" t="str">
            <v>PEOPLEIT</v>
          </cell>
          <cell r="O1321">
            <v>0</v>
          </cell>
          <cell r="Q1321" t="str">
            <v>PEOPLESON</v>
          </cell>
          <cell r="S1321" t="str">
            <v>PROJECTS</v>
          </cell>
          <cell r="T1321">
            <v>800112</v>
          </cell>
          <cell r="U1321">
            <v>0</v>
          </cell>
          <cell r="V1321" t="str">
            <v>SAL</v>
          </cell>
          <cell r="W1321" t="str">
            <v>PROJECTSSAL</v>
          </cell>
          <cell r="AB1321" t="str">
            <v>ERR</v>
          </cell>
          <cell r="AC1321" t="str">
            <v>ERR</v>
          </cell>
        </row>
        <row r="1322">
          <cell r="A1322" t="str">
            <v>MARKETING SERVICES</v>
          </cell>
          <cell r="B1322">
            <v>874220</v>
          </cell>
          <cell r="C1322">
            <v>0</v>
          </cell>
          <cell r="D1322" t="str">
            <v>OTH</v>
          </cell>
          <cell r="E1322" t="str">
            <v>MARKETING SERVICESOTH</v>
          </cell>
          <cell r="G1322" t="str">
            <v>PEOPLE</v>
          </cell>
          <cell r="H1322">
            <v>867870</v>
          </cell>
          <cell r="I1322">
            <v>1504</v>
          </cell>
          <cell r="J1322" t="str">
            <v>IT</v>
          </cell>
          <cell r="K1322" t="str">
            <v>PEOPLEIT</v>
          </cell>
          <cell r="O1322">
            <v>10192</v>
          </cell>
          <cell r="Q1322" t="str">
            <v>PEOPLESAL</v>
          </cell>
          <cell r="S1322" t="str">
            <v>PROJECTS</v>
          </cell>
          <cell r="T1322">
            <v>800120</v>
          </cell>
          <cell r="U1322">
            <v>0</v>
          </cell>
          <cell r="V1322" t="str">
            <v>SAL</v>
          </cell>
          <cell r="W1322" t="str">
            <v>PROJECTSSAL</v>
          </cell>
          <cell r="AB1322" t="str">
            <v>ERR</v>
          </cell>
          <cell r="AC1322" t="str">
            <v>ERR</v>
          </cell>
        </row>
        <row r="1323">
          <cell r="A1323" t="str">
            <v>MARKETING SERVICES</v>
          </cell>
          <cell r="B1323">
            <v>876000</v>
          </cell>
          <cell r="C1323">
            <v>102675.34</v>
          </cell>
          <cell r="D1323" t="str">
            <v>PRI</v>
          </cell>
          <cell r="E1323" t="str">
            <v>MARKETING SERVICESPRI</v>
          </cell>
          <cell r="G1323" t="str">
            <v>PEOPLE</v>
          </cell>
          <cell r="H1323">
            <v>871000</v>
          </cell>
          <cell r="I1323">
            <v>18668</v>
          </cell>
          <cell r="J1323" t="str">
            <v>CON</v>
          </cell>
          <cell r="K1323" t="str">
            <v>PEOPLECON</v>
          </cell>
          <cell r="O1323">
            <v>0</v>
          </cell>
          <cell r="Q1323" t="str">
            <v>PEOPLESAL</v>
          </cell>
          <cell r="S1323" t="str">
            <v>PROJECTS</v>
          </cell>
          <cell r="T1323">
            <v>800122</v>
          </cell>
          <cell r="U1323">
            <v>0</v>
          </cell>
          <cell r="V1323" t="str">
            <v>SON</v>
          </cell>
          <cell r="W1323" t="str">
            <v>PROJECTSSON</v>
          </cell>
          <cell r="AB1323" t="str">
            <v>ERR</v>
          </cell>
          <cell r="AC1323" t="str">
            <v>ERR</v>
          </cell>
        </row>
        <row r="1324">
          <cell r="A1324" t="str">
            <v>MARKETING SERVICES</v>
          </cell>
          <cell r="B1324">
            <v>876080</v>
          </cell>
          <cell r="C1324">
            <v>280.67</v>
          </cell>
          <cell r="D1324" t="str">
            <v>PRI</v>
          </cell>
          <cell r="E1324" t="str">
            <v>MARKETING SERVICESPRI</v>
          </cell>
          <cell r="G1324" t="str">
            <v>PEOPLE</v>
          </cell>
          <cell r="H1324">
            <v>871800</v>
          </cell>
          <cell r="I1324">
            <v>0</v>
          </cell>
          <cell r="J1324" t="str">
            <v>LEG</v>
          </cell>
          <cell r="K1324" t="str">
            <v>PEOPLELEG</v>
          </cell>
          <cell r="O1324">
            <v>8683</v>
          </cell>
          <cell r="Q1324" t="str">
            <v>PEOPLESAL</v>
          </cell>
          <cell r="S1324" t="str">
            <v>PROJECTS</v>
          </cell>
          <cell r="T1324">
            <v>800124</v>
          </cell>
          <cell r="U1324">
            <v>0</v>
          </cell>
          <cell r="V1324" t="str">
            <v>SAL</v>
          </cell>
          <cell r="W1324" t="str">
            <v>PROJECTSSAL</v>
          </cell>
          <cell r="AB1324" t="str">
            <v>ERR</v>
          </cell>
          <cell r="AC1324" t="str">
            <v>ERR</v>
          </cell>
        </row>
        <row r="1325">
          <cell r="A1325" t="str">
            <v>MARKETING SERVICES</v>
          </cell>
          <cell r="B1325">
            <v>876500</v>
          </cell>
          <cell r="C1325">
            <v>3385.57</v>
          </cell>
          <cell r="D1325" t="str">
            <v>PRI</v>
          </cell>
          <cell r="E1325" t="str">
            <v>MARKETING SERVICESPRI</v>
          </cell>
          <cell r="G1325" t="str">
            <v>PEOPLE</v>
          </cell>
          <cell r="H1325">
            <v>871820</v>
          </cell>
          <cell r="I1325">
            <v>0</v>
          </cell>
          <cell r="J1325" t="str">
            <v>LEG</v>
          </cell>
          <cell r="K1325" t="str">
            <v>PEOPLELEG</v>
          </cell>
          <cell r="O1325">
            <v>0</v>
          </cell>
          <cell r="Q1325" t="str">
            <v>PEOPLESAL</v>
          </cell>
          <cell r="S1325" t="str">
            <v>PROJECTS</v>
          </cell>
          <cell r="T1325">
            <v>800126</v>
          </cell>
          <cell r="U1325">
            <v>0</v>
          </cell>
          <cell r="V1325" t="str">
            <v>SAL</v>
          </cell>
          <cell r="W1325" t="str">
            <v>PROJECTSSAL</v>
          </cell>
          <cell r="AB1325" t="str">
            <v>ERR</v>
          </cell>
          <cell r="AC1325" t="str">
            <v>ERR</v>
          </cell>
        </row>
        <row r="1326">
          <cell r="A1326" t="str">
            <v>MARKETING SERVICES</v>
          </cell>
          <cell r="B1326">
            <v>877010</v>
          </cell>
          <cell r="C1326">
            <v>766.55</v>
          </cell>
          <cell r="D1326" t="str">
            <v>OTH</v>
          </cell>
          <cell r="E1326" t="str">
            <v>MARKETING SERVICESOTH</v>
          </cell>
          <cell r="G1326" t="str">
            <v>PEOPLE</v>
          </cell>
          <cell r="H1326">
            <v>871840</v>
          </cell>
          <cell r="I1326">
            <v>0</v>
          </cell>
          <cell r="J1326" t="str">
            <v>LEG</v>
          </cell>
          <cell r="K1326" t="str">
            <v>PEOPLELEG</v>
          </cell>
          <cell r="O1326">
            <v>0</v>
          </cell>
          <cell r="Q1326" t="str">
            <v>PEOPLESAL</v>
          </cell>
          <cell r="S1326" t="str">
            <v>PROJECTS</v>
          </cell>
          <cell r="T1326">
            <v>800150</v>
          </cell>
          <cell r="U1326">
            <v>0</v>
          </cell>
          <cell r="V1326" t="str">
            <v>SAL</v>
          </cell>
          <cell r="W1326" t="str">
            <v>PROJECTSSAL</v>
          </cell>
          <cell r="AB1326" t="str">
            <v>ERR</v>
          </cell>
          <cell r="AC1326" t="str">
            <v>ERR</v>
          </cell>
        </row>
        <row r="1327">
          <cell r="A1327" t="str">
            <v>MARKETING SERVICES</v>
          </cell>
          <cell r="B1327">
            <v>877020</v>
          </cell>
          <cell r="C1327">
            <v>0</v>
          </cell>
          <cell r="D1327" t="str">
            <v>OTH</v>
          </cell>
          <cell r="E1327" t="str">
            <v>MARKETING SERVICESOTH</v>
          </cell>
          <cell r="G1327" t="str">
            <v>PEOPLE</v>
          </cell>
          <cell r="H1327">
            <v>871900</v>
          </cell>
          <cell r="I1327">
            <v>1832</v>
          </cell>
          <cell r="J1327" t="str">
            <v>AUD</v>
          </cell>
          <cell r="K1327" t="str">
            <v>PEOPLEAUD</v>
          </cell>
          <cell r="O1327">
            <v>10903</v>
          </cell>
          <cell r="Q1327" t="str">
            <v>PEOPLESAL</v>
          </cell>
          <cell r="S1327" t="str">
            <v>PROJECTS</v>
          </cell>
          <cell r="T1327">
            <v>800151</v>
          </cell>
          <cell r="U1327">
            <v>0</v>
          </cell>
          <cell r="V1327" t="str">
            <v>SAL</v>
          </cell>
          <cell r="W1327" t="str">
            <v>PROJECTSSAL</v>
          </cell>
          <cell r="AB1327" t="str">
            <v>ERR</v>
          </cell>
          <cell r="AC1327" t="str">
            <v>ERR</v>
          </cell>
        </row>
        <row r="1328">
          <cell r="A1328" t="str">
            <v>MARKETING SERVICES</v>
          </cell>
          <cell r="B1328">
            <v>877200</v>
          </cell>
          <cell r="C1328">
            <v>71.11</v>
          </cell>
          <cell r="D1328" t="str">
            <v>OTH</v>
          </cell>
          <cell r="E1328" t="str">
            <v>MARKETING SERVICESOTH</v>
          </cell>
          <cell r="G1328" t="str">
            <v>PEOPLE</v>
          </cell>
          <cell r="H1328">
            <v>872785</v>
          </cell>
          <cell r="I1328">
            <v>0</v>
          </cell>
          <cell r="J1328" t="str">
            <v>BUS</v>
          </cell>
          <cell r="K1328" t="str">
            <v>PEOPLEBUS</v>
          </cell>
          <cell r="O1328">
            <v>7595</v>
          </cell>
          <cell r="Q1328" t="str">
            <v>PEOPLESON</v>
          </cell>
          <cell r="S1328" t="str">
            <v>PROJECTS</v>
          </cell>
          <cell r="T1328">
            <v>800160</v>
          </cell>
          <cell r="U1328">
            <v>0</v>
          </cell>
          <cell r="V1328" t="str">
            <v>SAL</v>
          </cell>
          <cell r="W1328" t="str">
            <v>PROJECTSSAL</v>
          </cell>
          <cell r="AB1328" t="str">
            <v>ERR</v>
          </cell>
          <cell r="AC1328" t="str">
            <v>ERR</v>
          </cell>
        </row>
        <row r="1329">
          <cell r="A1329" t="str">
            <v>MARKETING SERVICES</v>
          </cell>
          <cell r="B1329">
            <v>877230</v>
          </cell>
          <cell r="C1329">
            <v>0</v>
          </cell>
          <cell r="D1329" t="str">
            <v>OTH</v>
          </cell>
          <cell r="E1329" t="str">
            <v>MARKETING SERVICESOTH</v>
          </cell>
          <cell r="G1329" t="str">
            <v>PEOPLE</v>
          </cell>
          <cell r="H1329">
            <v>873105</v>
          </cell>
          <cell r="I1329">
            <v>0</v>
          </cell>
          <cell r="J1329" t="str">
            <v>OTH</v>
          </cell>
          <cell r="K1329" t="str">
            <v>PEOPLEOTH</v>
          </cell>
          <cell r="O1329">
            <v>0</v>
          </cell>
          <cell r="Q1329" t="str">
            <v>PEOPLESON</v>
          </cell>
          <cell r="S1329" t="str">
            <v>PROJECTS</v>
          </cell>
          <cell r="T1329">
            <v>800167</v>
          </cell>
          <cell r="U1329">
            <v>0</v>
          </cell>
          <cell r="V1329" t="str">
            <v>SAL</v>
          </cell>
          <cell r="W1329" t="str">
            <v>PROJECTSSAL</v>
          </cell>
          <cell r="AB1329" t="str">
            <v>ERR</v>
          </cell>
          <cell r="AC1329" t="str">
            <v>ERR</v>
          </cell>
        </row>
        <row r="1330">
          <cell r="A1330" t="str">
            <v>MARKETING SERVICES</v>
          </cell>
          <cell r="B1330">
            <v>877240</v>
          </cell>
          <cell r="C1330">
            <v>0</v>
          </cell>
          <cell r="D1330" t="str">
            <v>OTH</v>
          </cell>
          <cell r="E1330" t="str">
            <v>MARKETING SERVICESOTH</v>
          </cell>
          <cell r="G1330" t="str">
            <v>PEOPLE</v>
          </cell>
          <cell r="H1330">
            <v>873110</v>
          </cell>
          <cell r="I1330">
            <v>0</v>
          </cell>
          <cell r="J1330" t="str">
            <v>OTH</v>
          </cell>
          <cell r="K1330" t="str">
            <v>PEOPLEOTH</v>
          </cell>
          <cell r="O1330">
            <v>0</v>
          </cell>
          <cell r="Q1330" t="str">
            <v>PEOPLESON</v>
          </cell>
          <cell r="S1330" t="str">
            <v>PROJECTS</v>
          </cell>
          <cell r="T1330">
            <v>800191</v>
          </cell>
          <cell r="U1330">
            <v>0</v>
          </cell>
          <cell r="V1330" t="str">
            <v>SAL</v>
          </cell>
          <cell r="W1330" t="str">
            <v>PROJECTSSAL</v>
          </cell>
          <cell r="AB1330" t="str">
            <v>ERR</v>
          </cell>
          <cell r="AC1330" t="str">
            <v>ERR</v>
          </cell>
        </row>
        <row r="1331">
          <cell r="A1331" t="str">
            <v>MARKETING SERVICES</v>
          </cell>
          <cell r="B1331">
            <v>877260</v>
          </cell>
          <cell r="C1331">
            <v>0</v>
          </cell>
          <cell r="D1331" t="str">
            <v>OTH</v>
          </cell>
          <cell r="E1331" t="str">
            <v>MARKETING SERVICESOTH</v>
          </cell>
          <cell r="G1331" t="str">
            <v>PEOPLE</v>
          </cell>
          <cell r="H1331">
            <v>873310</v>
          </cell>
          <cell r="I1331">
            <v>0</v>
          </cell>
          <cell r="J1331" t="str">
            <v>OTH</v>
          </cell>
          <cell r="K1331" t="str">
            <v>PEOPLEOTH</v>
          </cell>
          <cell r="O1331">
            <v>0</v>
          </cell>
          <cell r="Q1331" t="str">
            <v>PEOPLESON</v>
          </cell>
          <cell r="S1331" t="str">
            <v>PROJECTS</v>
          </cell>
          <cell r="T1331">
            <v>800510</v>
          </cell>
          <cell r="U1331">
            <v>0</v>
          </cell>
          <cell r="V1331" t="str">
            <v>SAL</v>
          </cell>
          <cell r="W1331" t="str">
            <v>PROJECTSSAL</v>
          </cell>
          <cell r="AB1331" t="str">
            <v>ERR</v>
          </cell>
          <cell r="AC1331" t="str">
            <v>ERR</v>
          </cell>
        </row>
        <row r="1332">
          <cell r="A1332" t="str">
            <v>MARKETING SERVICES</v>
          </cell>
          <cell r="B1332">
            <v>877270</v>
          </cell>
          <cell r="C1332">
            <v>0</v>
          </cell>
          <cell r="D1332" t="str">
            <v>OTH</v>
          </cell>
          <cell r="E1332" t="str">
            <v>MARKETING SERVICESOTH</v>
          </cell>
          <cell r="G1332" t="str">
            <v>PEOPLE</v>
          </cell>
          <cell r="H1332">
            <v>873320</v>
          </cell>
          <cell r="I1332">
            <v>0</v>
          </cell>
          <cell r="J1332" t="str">
            <v>OTH</v>
          </cell>
          <cell r="K1332" t="str">
            <v>PEOPLEOTH</v>
          </cell>
          <cell r="O1332">
            <v>6261</v>
          </cell>
          <cell r="Q1332" t="str">
            <v>PEOPLESON</v>
          </cell>
          <cell r="S1332" t="str">
            <v>PROJECTS</v>
          </cell>
          <cell r="T1332">
            <v>800515</v>
          </cell>
          <cell r="U1332">
            <v>0</v>
          </cell>
          <cell r="V1332" t="str">
            <v>SAL</v>
          </cell>
          <cell r="W1332" t="str">
            <v>PROJECTSSAL</v>
          </cell>
          <cell r="AB1332" t="str">
            <v>ERR</v>
          </cell>
          <cell r="AC1332" t="str">
            <v>ERR</v>
          </cell>
        </row>
        <row r="1333">
          <cell r="A1333" t="str">
            <v>MARKETING SERVICES</v>
          </cell>
          <cell r="B1333">
            <v>878012</v>
          </cell>
          <cell r="C1333">
            <v>-5091.6499999999996</v>
          </cell>
          <cell r="D1333" t="str">
            <v>ICH</v>
          </cell>
          <cell r="E1333" t="str">
            <v>MARKETING SERVICESICH</v>
          </cell>
          <cell r="G1333" t="str">
            <v>PEOPLE</v>
          </cell>
          <cell r="H1333">
            <v>873380</v>
          </cell>
          <cell r="I1333">
            <v>0</v>
          </cell>
          <cell r="J1333" t="str">
            <v>OTH</v>
          </cell>
          <cell r="K1333" t="str">
            <v>PEOPLEOTH</v>
          </cell>
          <cell r="O1333">
            <v>0</v>
          </cell>
          <cell r="Q1333" t="str">
            <v>PEOPLESON</v>
          </cell>
          <cell r="S1333" t="str">
            <v>PROJECTS</v>
          </cell>
          <cell r="T1333">
            <v>800626</v>
          </cell>
          <cell r="U1333">
            <v>0</v>
          </cell>
          <cell r="V1333" t="str">
            <v>SAL</v>
          </cell>
          <cell r="W1333" t="str">
            <v>PROJECTSSAL</v>
          </cell>
          <cell r="AB1333" t="str">
            <v>ERR</v>
          </cell>
          <cell r="AC1333" t="str">
            <v>ERR</v>
          </cell>
        </row>
        <row r="1334">
          <cell r="A1334" t="str">
            <v>MARKETING SERVICES</v>
          </cell>
          <cell r="B1334">
            <v>879120</v>
          </cell>
          <cell r="C1334">
            <v>0</v>
          </cell>
          <cell r="D1334" t="str">
            <v>OTH</v>
          </cell>
          <cell r="E1334" t="str">
            <v>MARKETING SERVICESOTH</v>
          </cell>
          <cell r="G1334" t="str">
            <v>PEOPLE</v>
          </cell>
          <cell r="H1334">
            <v>873500</v>
          </cell>
          <cell r="I1334">
            <v>0</v>
          </cell>
          <cell r="J1334" t="str">
            <v>OTH</v>
          </cell>
          <cell r="K1334" t="str">
            <v>PEOPLEOTH</v>
          </cell>
          <cell r="O1334">
            <v>0</v>
          </cell>
          <cell r="Q1334" t="str">
            <v>PEOPLESON</v>
          </cell>
          <cell r="S1334" t="str">
            <v>PROJECTS</v>
          </cell>
          <cell r="T1334">
            <v>800627</v>
          </cell>
          <cell r="U1334">
            <v>0</v>
          </cell>
          <cell r="V1334" t="str">
            <v>SAL</v>
          </cell>
          <cell r="W1334" t="str">
            <v>PROJECTSSAL</v>
          </cell>
          <cell r="AB1334" t="str">
            <v>ERR</v>
          </cell>
          <cell r="AC1334" t="str">
            <v>ERR</v>
          </cell>
        </row>
        <row r="1335">
          <cell r="A1335" t="str">
            <v>MARKETING SERVICES</v>
          </cell>
          <cell r="B1335">
            <v>881016</v>
          </cell>
          <cell r="C1335">
            <v>0</v>
          </cell>
          <cell r="D1335" t="str">
            <v>BUS</v>
          </cell>
          <cell r="E1335" t="str">
            <v>MARKETING SERVICESBUS</v>
          </cell>
          <cell r="G1335" t="str">
            <v>PEOPLE</v>
          </cell>
          <cell r="H1335">
            <v>873550</v>
          </cell>
          <cell r="I1335">
            <v>13332</v>
          </cell>
          <cell r="J1335" t="str">
            <v>OTH</v>
          </cell>
          <cell r="K1335" t="str">
            <v>PEOPLEOTH</v>
          </cell>
          <cell r="O1335">
            <v>4500</v>
          </cell>
          <cell r="Q1335" t="str">
            <v>PEOPLESAL</v>
          </cell>
          <cell r="S1335" t="str">
            <v>PROJECTS</v>
          </cell>
          <cell r="T1335">
            <v>800640</v>
          </cell>
          <cell r="U1335">
            <v>0</v>
          </cell>
          <cell r="V1335" t="str">
            <v>SAL</v>
          </cell>
          <cell r="W1335" t="str">
            <v>PROJECTSSAL</v>
          </cell>
          <cell r="AB1335" t="str">
            <v>ERR</v>
          </cell>
          <cell r="AC1335" t="str">
            <v>ERR</v>
          </cell>
        </row>
        <row r="1336">
          <cell r="A1336" t="str">
            <v>MARKETING SERVICES</v>
          </cell>
          <cell r="B1336">
            <v>881048</v>
          </cell>
          <cell r="C1336">
            <v>0</v>
          </cell>
          <cell r="D1336" t="str">
            <v>ICH</v>
          </cell>
          <cell r="E1336" t="str">
            <v>MARKETING SERVICESICH</v>
          </cell>
          <cell r="G1336" t="str">
            <v>PEOPLE</v>
          </cell>
          <cell r="H1336">
            <v>873600</v>
          </cell>
          <cell r="I1336">
            <v>0</v>
          </cell>
          <cell r="J1336" t="str">
            <v>ENT</v>
          </cell>
          <cell r="K1336" t="str">
            <v>PEOPLEENT</v>
          </cell>
          <cell r="O1336">
            <v>0</v>
          </cell>
          <cell r="Q1336" t="str">
            <v>PEOPLESON</v>
          </cell>
          <cell r="S1336" t="str">
            <v>PROJECTS</v>
          </cell>
          <cell r="T1336">
            <v>800642</v>
          </cell>
          <cell r="U1336">
            <v>0</v>
          </cell>
          <cell r="V1336" t="str">
            <v>SAL</v>
          </cell>
          <cell r="W1336" t="str">
            <v>PROJECTSSAL</v>
          </cell>
          <cell r="AB1336" t="str">
            <v>ERR</v>
          </cell>
          <cell r="AC1336" t="str">
            <v>ERR</v>
          </cell>
        </row>
        <row r="1337">
          <cell r="A1337" t="str">
            <v>MARKETING SERVICES</v>
          </cell>
          <cell r="B1337">
            <v>881091</v>
          </cell>
          <cell r="C1337">
            <v>0</v>
          </cell>
          <cell r="D1337" t="str">
            <v>BUS</v>
          </cell>
          <cell r="E1337" t="str">
            <v>MARKETING SERVICESBUS</v>
          </cell>
          <cell r="G1337" t="str">
            <v>PEOPLE</v>
          </cell>
          <cell r="H1337">
            <v>874100</v>
          </cell>
          <cell r="I1337">
            <v>28236</v>
          </cell>
          <cell r="J1337" t="str">
            <v>GST</v>
          </cell>
          <cell r="K1337" t="str">
            <v>PEOPLEGST</v>
          </cell>
          <cell r="O1337">
            <v>0</v>
          </cell>
          <cell r="Q1337" t="str">
            <v>PEOPLESAL</v>
          </cell>
          <cell r="S1337" t="str">
            <v>PROJECTS</v>
          </cell>
          <cell r="T1337">
            <v>800660</v>
          </cell>
          <cell r="U1337">
            <v>0</v>
          </cell>
          <cell r="V1337" t="str">
            <v>SON</v>
          </cell>
          <cell r="W1337" t="str">
            <v>PROJECTSSON</v>
          </cell>
          <cell r="AB1337" t="str">
            <v>ERR</v>
          </cell>
          <cell r="AC1337" t="str">
            <v>ERR</v>
          </cell>
        </row>
        <row r="1338">
          <cell r="A1338" t="str">
            <v>MARKETING SERVICES</v>
          </cell>
          <cell r="B1338">
            <v>881092</v>
          </cell>
          <cell r="C1338">
            <v>0</v>
          </cell>
          <cell r="D1338" t="str">
            <v>BUS</v>
          </cell>
          <cell r="E1338" t="str">
            <v>MARKETING SERVICESBUS</v>
          </cell>
          <cell r="G1338" t="str">
            <v>PEOPLE</v>
          </cell>
          <cell r="H1338">
            <v>874130</v>
          </cell>
          <cell r="I1338">
            <v>0</v>
          </cell>
          <cell r="J1338" t="str">
            <v>GST</v>
          </cell>
          <cell r="K1338" t="str">
            <v>PEOPLEGST</v>
          </cell>
          <cell r="O1338">
            <v>22400</v>
          </cell>
          <cell r="Q1338" t="str">
            <v>PEOPLESAL</v>
          </cell>
          <cell r="S1338" t="str">
            <v>PROJECTS</v>
          </cell>
          <cell r="T1338">
            <v>801110</v>
          </cell>
          <cell r="U1338">
            <v>0</v>
          </cell>
          <cell r="V1338" t="str">
            <v>SAL</v>
          </cell>
          <cell r="W1338" t="str">
            <v>PROJECTSSAL</v>
          </cell>
          <cell r="AB1338" t="str">
            <v>ERR</v>
          </cell>
          <cell r="AC1338" t="str">
            <v>ERR</v>
          </cell>
        </row>
        <row r="1339">
          <cell r="A1339" t="str">
            <v>MARKETING SERVICES</v>
          </cell>
          <cell r="B1339">
            <v>881096</v>
          </cell>
          <cell r="C1339">
            <v>0</v>
          </cell>
          <cell r="D1339" t="str">
            <v>ICH</v>
          </cell>
          <cell r="E1339" t="str">
            <v>MARKETING SERVICESICH</v>
          </cell>
          <cell r="G1339" t="str">
            <v>PEOPLE</v>
          </cell>
          <cell r="H1339">
            <v>875000</v>
          </cell>
          <cell r="I1339">
            <v>0</v>
          </cell>
          <cell r="J1339" t="str">
            <v>RNT</v>
          </cell>
          <cell r="K1339" t="str">
            <v>PEOPLERNT</v>
          </cell>
          <cell r="O1339">
            <v>55000</v>
          </cell>
          <cell r="Q1339" t="str">
            <v>PEOPLESAL</v>
          </cell>
          <cell r="S1339" t="str">
            <v>PROJECTS</v>
          </cell>
          <cell r="T1339">
            <v>801191</v>
          </cell>
          <cell r="U1339">
            <v>0</v>
          </cell>
          <cell r="V1339" t="str">
            <v>SAL</v>
          </cell>
          <cell r="W1339" t="str">
            <v>PROJECTSSAL</v>
          </cell>
          <cell r="AB1339" t="str">
            <v>ERR</v>
          </cell>
          <cell r="AC1339" t="str">
            <v>ERR</v>
          </cell>
        </row>
        <row r="1340">
          <cell r="A1340" t="str">
            <v>MARKETING SERVICES</v>
          </cell>
          <cell r="B1340">
            <v>882030</v>
          </cell>
          <cell r="C1340">
            <v>0</v>
          </cell>
          <cell r="D1340" t="str">
            <v>BUS</v>
          </cell>
          <cell r="E1340" t="str">
            <v>MARKETING SERVICESBUS</v>
          </cell>
          <cell r="G1340" t="str">
            <v>PEOPLE</v>
          </cell>
          <cell r="H1340">
            <v>876000</v>
          </cell>
          <cell r="I1340">
            <v>500</v>
          </cell>
          <cell r="J1340" t="str">
            <v>PRI</v>
          </cell>
          <cell r="K1340" t="str">
            <v>PEOPLEPRI</v>
          </cell>
          <cell r="O1340">
            <v>25000</v>
          </cell>
          <cell r="Q1340" t="str">
            <v>PEOPLETRN</v>
          </cell>
          <cell r="S1340" t="str">
            <v>PROJECTS</v>
          </cell>
          <cell r="T1340">
            <v>801205</v>
          </cell>
          <cell r="U1340">
            <v>0</v>
          </cell>
          <cell r="V1340" t="str">
            <v>SAL</v>
          </cell>
          <cell r="W1340" t="str">
            <v>PROJECTSSAL</v>
          </cell>
          <cell r="AB1340" t="str">
            <v>ERR</v>
          </cell>
          <cell r="AC1340" t="str">
            <v>ERR</v>
          </cell>
        </row>
        <row r="1341">
          <cell r="A1341" t="str">
            <v>MARKETING SERVICES</v>
          </cell>
          <cell r="B1341">
            <v>883020</v>
          </cell>
          <cell r="C1341">
            <v>0</v>
          </cell>
          <cell r="D1341" t="str">
            <v>BUS</v>
          </cell>
          <cell r="E1341" t="str">
            <v>MARKETING SERVICESBUS</v>
          </cell>
          <cell r="G1341" t="str">
            <v>PEOPLE</v>
          </cell>
          <cell r="H1341">
            <v>876080</v>
          </cell>
          <cell r="I1341">
            <v>1000</v>
          </cell>
          <cell r="J1341" t="str">
            <v>PRI</v>
          </cell>
          <cell r="K1341" t="str">
            <v>PEOPLEPRI</v>
          </cell>
          <cell r="O1341">
            <v>288000</v>
          </cell>
          <cell r="Q1341" t="str">
            <v>PEOPLETRN</v>
          </cell>
          <cell r="S1341" t="str">
            <v>PROJECTS</v>
          </cell>
          <cell r="T1341">
            <v>801210</v>
          </cell>
          <cell r="U1341">
            <v>0</v>
          </cell>
          <cell r="V1341" t="str">
            <v>SAL</v>
          </cell>
          <cell r="W1341" t="str">
            <v>PROJECTSSAL</v>
          </cell>
          <cell r="AB1341" t="str">
            <v>ERR</v>
          </cell>
          <cell r="AC1341" t="str">
            <v>ERR</v>
          </cell>
        </row>
        <row r="1342">
          <cell r="A1342" t="str">
            <v>MARKETING SERVICES</v>
          </cell>
          <cell r="B1342">
            <v>889065</v>
          </cell>
          <cell r="C1342">
            <v>0</v>
          </cell>
          <cell r="D1342" t="str">
            <v>BUS</v>
          </cell>
          <cell r="E1342" t="str">
            <v>MARKETING SERVICESBUS</v>
          </cell>
          <cell r="G1342" t="str">
            <v>PEOPLE</v>
          </cell>
          <cell r="H1342">
            <v>876500</v>
          </cell>
          <cell r="I1342">
            <v>3500</v>
          </cell>
          <cell r="J1342" t="str">
            <v>PRI</v>
          </cell>
          <cell r="K1342" t="str">
            <v>PEOPLEPRI</v>
          </cell>
          <cell r="O1342">
            <v>5000</v>
          </cell>
          <cell r="Q1342" t="str">
            <v>PEOPLETRN</v>
          </cell>
          <cell r="S1342" t="str">
            <v>PROJECTS</v>
          </cell>
          <cell r="T1342">
            <v>801300</v>
          </cell>
          <cell r="U1342">
            <v>0</v>
          </cell>
          <cell r="V1342" t="str">
            <v>SAL</v>
          </cell>
          <cell r="W1342" t="str">
            <v>PROJECTSSAL</v>
          </cell>
          <cell r="AB1342" t="str">
            <v>ERR</v>
          </cell>
          <cell r="AC1342" t="str">
            <v>ERR</v>
          </cell>
        </row>
        <row r="1343">
          <cell r="A1343" t="str">
            <v>MARKETING SERVICES</v>
          </cell>
          <cell r="B1343">
            <v>889090</v>
          </cell>
          <cell r="C1343">
            <v>0</v>
          </cell>
          <cell r="D1343" t="str">
            <v>ICH</v>
          </cell>
          <cell r="E1343" t="str">
            <v>MARKETING SERVICESICH</v>
          </cell>
          <cell r="G1343" t="str">
            <v>PEOPLE</v>
          </cell>
          <cell r="H1343">
            <v>877010</v>
          </cell>
          <cell r="I1343">
            <v>0</v>
          </cell>
          <cell r="J1343" t="str">
            <v>OTH</v>
          </cell>
          <cell r="K1343" t="str">
            <v>PEOPLEOTH</v>
          </cell>
          <cell r="O1343">
            <v>1000</v>
          </cell>
          <cell r="Q1343" t="str">
            <v>PEOPLETRN</v>
          </cell>
          <cell r="S1343" t="str">
            <v>PROJECTS</v>
          </cell>
          <cell r="T1343">
            <v>801391</v>
          </cell>
          <cell r="U1343">
            <v>0</v>
          </cell>
          <cell r="V1343" t="str">
            <v>SAL</v>
          </cell>
          <cell r="W1343" t="str">
            <v>PROJECTSSAL</v>
          </cell>
          <cell r="AB1343" t="str">
            <v>ERR</v>
          </cell>
          <cell r="AC1343" t="str">
            <v>ERR</v>
          </cell>
        </row>
        <row r="1344">
          <cell r="A1344" t="str">
            <v>MARKETING SERVICES</v>
          </cell>
          <cell r="B1344">
            <v>891500</v>
          </cell>
          <cell r="C1344">
            <v>0</v>
          </cell>
          <cell r="D1344" t="str">
            <v>ICH</v>
          </cell>
          <cell r="E1344" t="str">
            <v>MARKETING SERVICESICH</v>
          </cell>
          <cell r="G1344" t="str">
            <v>PEOPLE</v>
          </cell>
          <cell r="H1344">
            <v>877020</v>
          </cell>
          <cell r="I1344">
            <v>0</v>
          </cell>
          <cell r="J1344" t="str">
            <v>OTH</v>
          </cell>
          <cell r="K1344" t="str">
            <v>PEOPLEOTH</v>
          </cell>
          <cell r="O1344">
            <v>11000</v>
          </cell>
          <cell r="Q1344" t="str">
            <v>PEOPLETRN</v>
          </cell>
          <cell r="S1344" t="str">
            <v>PROJECTS</v>
          </cell>
          <cell r="T1344">
            <v>802200</v>
          </cell>
          <cell r="U1344">
            <v>0</v>
          </cell>
          <cell r="V1344" t="str">
            <v>SON</v>
          </cell>
          <cell r="W1344" t="str">
            <v>PROJECTSSON</v>
          </cell>
          <cell r="AB1344" t="str">
            <v>ERR</v>
          </cell>
          <cell r="AC1344" t="str">
            <v>ERR</v>
          </cell>
        </row>
        <row r="1345">
          <cell r="A1345" t="str">
            <v>MARKETING SERVICES</v>
          </cell>
          <cell r="B1345">
            <v>894210</v>
          </cell>
          <cell r="C1345">
            <v>3682.12</v>
          </cell>
          <cell r="D1345" t="str">
            <v>ICH</v>
          </cell>
          <cell r="E1345" t="str">
            <v>MARKETING SERVICESICH</v>
          </cell>
          <cell r="G1345" t="str">
            <v>PEOPLE</v>
          </cell>
          <cell r="H1345">
            <v>877200</v>
          </cell>
          <cell r="I1345">
            <v>500</v>
          </cell>
          <cell r="J1345" t="str">
            <v>OTH</v>
          </cell>
          <cell r="K1345" t="str">
            <v>PEOPLEOTH</v>
          </cell>
          <cell r="O1345">
            <v>10500</v>
          </cell>
          <cell r="Q1345" t="str">
            <v>PEOPLETRN</v>
          </cell>
          <cell r="S1345" t="str">
            <v>PROJECTS</v>
          </cell>
          <cell r="T1345">
            <v>802220</v>
          </cell>
          <cell r="U1345">
            <v>0</v>
          </cell>
          <cell r="V1345" t="str">
            <v>SON</v>
          </cell>
          <cell r="W1345" t="str">
            <v>PROJECTSSON</v>
          </cell>
          <cell r="AB1345" t="str">
            <v>ERR</v>
          </cell>
          <cell r="AC1345" t="str">
            <v>ERR</v>
          </cell>
        </row>
        <row r="1346">
          <cell r="A1346" t="str">
            <v>MARKETING SERVICES</v>
          </cell>
          <cell r="B1346">
            <v>896003</v>
          </cell>
          <cell r="C1346">
            <v>0</v>
          </cell>
          <cell r="D1346" t="str">
            <v>ICH</v>
          </cell>
          <cell r="E1346" t="str">
            <v>MARKETING SERVICESICH</v>
          </cell>
          <cell r="G1346" t="str">
            <v>PEOPLE</v>
          </cell>
          <cell r="H1346">
            <v>877230</v>
          </cell>
          <cell r="I1346">
            <v>0</v>
          </cell>
          <cell r="J1346" t="str">
            <v>OTH</v>
          </cell>
          <cell r="K1346" t="str">
            <v>PEOPLEOTH</v>
          </cell>
          <cell r="O1346">
            <v>0</v>
          </cell>
          <cell r="Q1346" t="str">
            <v>PEOPLETRN</v>
          </cell>
          <cell r="S1346" t="str">
            <v>PROJECTS</v>
          </cell>
          <cell r="T1346">
            <v>802231</v>
          </cell>
          <cell r="U1346">
            <v>0</v>
          </cell>
          <cell r="V1346" t="str">
            <v>SON</v>
          </cell>
          <cell r="W1346" t="str">
            <v>PROJECTSSON</v>
          </cell>
          <cell r="AB1346" t="str">
            <v>ERR</v>
          </cell>
          <cell r="AC1346" t="str">
            <v>ERR</v>
          </cell>
        </row>
        <row r="1347">
          <cell r="A1347" t="str">
            <v>MARKETING SERVICES</v>
          </cell>
          <cell r="B1347">
            <v>896200</v>
          </cell>
          <cell r="C1347">
            <v>0</v>
          </cell>
          <cell r="D1347" t="str">
            <v>NMC</v>
          </cell>
          <cell r="E1347" t="str">
            <v>MARKETING SERVICESNMC</v>
          </cell>
          <cell r="G1347" t="str">
            <v>PEOPLE</v>
          </cell>
          <cell r="H1347">
            <v>877270</v>
          </cell>
          <cell r="I1347">
            <v>0</v>
          </cell>
          <cell r="J1347" t="str">
            <v>OTH</v>
          </cell>
          <cell r="K1347" t="str">
            <v>PEOPLEOTH</v>
          </cell>
          <cell r="O1347">
            <v>2000</v>
          </cell>
          <cell r="Q1347" t="str">
            <v>PEOPLESON</v>
          </cell>
          <cell r="S1347" t="str">
            <v>PROJECTS</v>
          </cell>
          <cell r="T1347">
            <v>802240</v>
          </cell>
          <cell r="U1347">
            <v>0</v>
          </cell>
          <cell r="V1347" t="str">
            <v>SON</v>
          </cell>
          <cell r="W1347" t="str">
            <v>PROJECTSSON</v>
          </cell>
          <cell r="AB1347" t="str">
            <v>ERR</v>
          </cell>
          <cell r="AC1347" t="str">
            <v>ERR</v>
          </cell>
        </row>
        <row r="1348">
          <cell r="A1348" t="str">
            <v>MARKETING SERVICES</v>
          </cell>
          <cell r="B1348">
            <v>896300</v>
          </cell>
          <cell r="C1348">
            <v>0</v>
          </cell>
          <cell r="D1348" t="str">
            <v>NMC</v>
          </cell>
          <cell r="E1348" t="str">
            <v>MARKETING SERVICESNMC</v>
          </cell>
          <cell r="G1348" t="str">
            <v>PEOPLE</v>
          </cell>
          <cell r="H1348">
            <v>879120</v>
          </cell>
          <cell r="I1348">
            <v>0</v>
          </cell>
          <cell r="J1348" t="str">
            <v>OTH</v>
          </cell>
          <cell r="K1348" t="str">
            <v>PEOPLEOTH</v>
          </cell>
          <cell r="O1348">
            <v>0</v>
          </cell>
          <cell r="Q1348" t="str">
            <v>PEOPLESON</v>
          </cell>
          <cell r="S1348" t="str">
            <v>PROJECTS</v>
          </cell>
          <cell r="T1348">
            <v>802300</v>
          </cell>
          <cell r="U1348">
            <v>0</v>
          </cell>
          <cell r="V1348" t="str">
            <v>SON</v>
          </cell>
          <cell r="W1348" t="str">
            <v>PROJECTSSON</v>
          </cell>
          <cell r="AB1348" t="str">
            <v>ERR</v>
          </cell>
          <cell r="AC1348" t="str">
            <v>ERR</v>
          </cell>
        </row>
        <row r="1349">
          <cell r="A1349" t="str">
            <v>MARKETING SERVICES</v>
          </cell>
          <cell r="B1349">
            <v>896400</v>
          </cell>
          <cell r="C1349">
            <v>0</v>
          </cell>
          <cell r="D1349" t="str">
            <v>NMC</v>
          </cell>
          <cell r="E1349" t="str">
            <v>MARKETING SERVICESNMC</v>
          </cell>
          <cell r="G1349" t="str">
            <v>PEOPLE</v>
          </cell>
          <cell r="H1349">
            <v>881048</v>
          </cell>
          <cell r="I1349">
            <v>0</v>
          </cell>
          <cell r="J1349" t="str">
            <v>ICH</v>
          </cell>
          <cell r="K1349" t="str">
            <v>PEOPLEICH</v>
          </cell>
          <cell r="O1349">
            <v>0</v>
          </cell>
          <cell r="Q1349" t="str">
            <v>PEOPLESON</v>
          </cell>
          <cell r="S1349" t="str">
            <v>PROJECTS</v>
          </cell>
          <cell r="T1349">
            <v>802330</v>
          </cell>
          <cell r="U1349">
            <v>0</v>
          </cell>
          <cell r="V1349" t="str">
            <v>SON</v>
          </cell>
          <cell r="W1349" t="str">
            <v>PROJECTSSON</v>
          </cell>
          <cell r="AB1349" t="str">
            <v>ERR</v>
          </cell>
          <cell r="AC1349" t="str">
            <v>ERR</v>
          </cell>
        </row>
        <row r="1350">
          <cell r="A1350" t="str">
            <v>MARKETING SERVICES</v>
          </cell>
          <cell r="B1350">
            <v>896710</v>
          </cell>
          <cell r="C1350">
            <v>0</v>
          </cell>
          <cell r="D1350" t="str">
            <v>NMC</v>
          </cell>
          <cell r="E1350" t="str">
            <v>MARKETING SERVICESNMC</v>
          </cell>
          <cell r="G1350" t="str">
            <v>PEOPLE</v>
          </cell>
          <cell r="H1350">
            <v>881091</v>
          </cell>
          <cell r="I1350">
            <v>0</v>
          </cell>
          <cell r="J1350" t="str">
            <v>BUS</v>
          </cell>
          <cell r="K1350" t="str">
            <v>PEOPLEBUS</v>
          </cell>
          <cell r="O1350">
            <v>0</v>
          </cell>
          <cell r="Q1350" t="str">
            <v>PEOPLESON</v>
          </cell>
          <cell r="S1350" t="str">
            <v>PROJECTS</v>
          </cell>
          <cell r="T1350">
            <v>802400</v>
          </cell>
          <cell r="U1350">
            <v>0</v>
          </cell>
          <cell r="V1350" t="str">
            <v>SON</v>
          </cell>
          <cell r="W1350" t="str">
            <v>PROJECTSSON</v>
          </cell>
          <cell r="AB1350" t="str">
            <v>ERR</v>
          </cell>
          <cell r="AC1350" t="str">
            <v>ERR</v>
          </cell>
        </row>
        <row r="1351">
          <cell r="A1351" t="str">
            <v>MARKETING SERVICES</v>
          </cell>
          <cell r="B1351">
            <v>896850</v>
          </cell>
          <cell r="C1351">
            <v>0</v>
          </cell>
          <cell r="D1351" t="str">
            <v>ICH</v>
          </cell>
          <cell r="E1351" t="str">
            <v>MARKETING SERVICESICH</v>
          </cell>
          <cell r="G1351" t="str">
            <v>PEOPLE</v>
          </cell>
          <cell r="H1351">
            <v>881092</v>
          </cell>
          <cell r="I1351">
            <v>0</v>
          </cell>
          <cell r="J1351" t="str">
            <v>BUS</v>
          </cell>
          <cell r="K1351" t="str">
            <v>PEOPLEBUS</v>
          </cell>
          <cell r="O1351">
            <v>2500</v>
          </cell>
          <cell r="Q1351" t="str">
            <v>PEOPLEENT</v>
          </cell>
          <cell r="S1351" t="str">
            <v>PROJECTS</v>
          </cell>
          <cell r="T1351">
            <v>803100</v>
          </cell>
          <cell r="U1351">
            <v>0</v>
          </cell>
          <cell r="V1351" t="str">
            <v>SAL</v>
          </cell>
          <cell r="W1351" t="str">
            <v>PROJECTSSAL</v>
          </cell>
          <cell r="AB1351" t="str">
            <v>ERR</v>
          </cell>
          <cell r="AC1351" t="str">
            <v>ERR</v>
          </cell>
        </row>
        <row r="1352">
          <cell r="A1352" t="str">
            <v>MARKETING SERVICES</v>
          </cell>
          <cell r="B1352">
            <v>896950</v>
          </cell>
          <cell r="C1352">
            <v>0</v>
          </cell>
          <cell r="D1352" t="str">
            <v>ICH</v>
          </cell>
          <cell r="E1352" t="str">
            <v>MARKETING SERVICESICH</v>
          </cell>
          <cell r="G1352" t="str">
            <v>PEOPLE</v>
          </cell>
          <cell r="H1352">
            <v>883020</v>
          </cell>
          <cell r="I1352">
            <v>0</v>
          </cell>
          <cell r="J1352" t="str">
            <v>BUS</v>
          </cell>
          <cell r="K1352" t="str">
            <v>PEOPLEBUS</v>
          </cell>
          <cell r="O1352">
            <v>0</v>
          </cell>
          <cell r="Q1352" t="str">
            <v>PEOPLEENT</v>
          </cell>
          <cell r="S1352" t="str">
            <v>PROJECTS</v>
          </cell>
          <cell r="T1352">
            <v>803300</v>
          </cell>
          <cell r="U1352">
            <v>0</v>
          </cell>
          <cell r="V1352" t="str">
            <v>SON</v>
          </cell>
          <cell r="W1352" t="str">
            <v>PROJECTSSON</v>
          </cell>
          <cell r="AB1352" t="str">
            <v>ERR</v>
          </cell>
          <cell r="AC1352" t="str">
            <v>ERR</v>
          </cell>
        </row>
        <row r="1353">
          <cell r="A1353" t="str">
            <v>MARKETING SERVICES</v>
          </cell>
          <cell r="B1353">
            <v>897210</v>
          </cell>
          <cell r="C1353">
            <v>0</v>
          </cell>
          <cell r="D1353" t="str">
            <v>ICH</v>
          </cell>
          <cell r="E1353" t="str">
            <v>MARKETING SERVICESICH</v>
          </cell>
          <cell r="G1353" t="str">
            <v>PEOPLE</v>
          </cell>
          <cell r="H1353">
            <v>887000</v>
          </cell>
          <cell r="I1353">
            <v>0</v>
          </cell>
          <cell r="J1353" t="str">
            <v>BUS</v>
          </cell>
          <cell r="K1353" t="str">
            <v>PEOPLEBUS</v>
          </cell>
          <cell r="O1353">
            <v>0</v>
          </cell>
          <cell r="Q1353" t="str">
            <v>PEOPLEENT</v>
          </cell>
          <cell r="S1353" t="str">
            <v>PROJECTS</v>
          </cell>
          <cell r="T1353">
            <v>804100</v>
          </cell>
          <cell r="U1353">
            <v>0</v>
          </cell>
          <cell r="V1353" t="str">
            <v>SAL</v>
          </cell>
          <cell r="W1353" t="str">
            <v>PROJECTSSAL</v>
          </cell>
          <cell r="AB1353" t="str">
            <v>ERR</v>
          </cell>
          <cell r="AC1353" t="str">
            <v>ERR</v>
          </cell>
        </row>
        <row r="1354">
          <cell r="A1354" t="str">
            <v>MARKETING SERVICES</v>
          </cell>
          <cell r="B1354">
            <v>897240</v>
          </cell>
          <cell r="C1354">
            <v>0</v>
          </cell>
          <cell r="D1354" t="str">
            <v>ICH</v>
          </cell>
          <cell r="E1354" t="str">
            <v>MARKETING SERVICESICH</v>
          </cell>
          <cell r="G1354" t="str">
            <v>PEOPLE</v>
          </cell>
          <cell r="H1354">
            <v>893100</v>
          </cell>
          <cell r="I1354">
            <v>0</v>
          </cell>
          <cell r="J1354" t="str">
            <v>RNN</v>
          </cell>
          <cell r="K1354" t="str">
            <v>PEOPLERNN</v>
          </cell>
          <cell r="O1354">
            <v>0</v>
          </cell>
          <cell r="Q1354" t="str">
            <v>PEOPLEENT</v>
          </cell>
          <cell r="S1354" t="str">
            <v>PROJECTS</v>
          </cell>
          <cell r="T1354">
            <v>804120</v>
          </cell>
          <cell r="U1354">
            <v>0</v>
          </cell>
          <cell r="V1354" t="str">
            <v>SAL</v>
          </cell>
          <cell r="W1354" t="str">
            <v>PROJECTSSAL</v>
          </cell>
          <cell r="AB1354" t="str">
            <v>ERR</v>
          </cell>
          <cell r="AC1354" t="str">
            <v>ERR</v>
          </cell>
        </row>
        <row r="1355">
          <cell r="A1355" t="str">
            <v>MARKETING SERVICES</v>
          </cell>
          <cell r="B1355">
            <v>897245</v>
          </cell>
          <cell r="C1355">
            <v>0</v>
          </cell>
          <cell r="D1355" t="str">
            <v>ICH</v>
          </cell>
          <cell r="E1355" t="str">
            <v>MARKETING SERVICESICH</v>
          </cell>
          <cell r="G1355" t="str">
            <v>PEOPLE</v>
          </cell>
          <cell r="H1355">
            <v>896025</v>
          </cell>
          <cell r="I1355">
            <v>0</v>
          </cell>
          <cell r="J1355" t="str">
            <v>ICH</v>
          </cell>
          <cell r="K1355" t="str">
            <v>PEOPLEICH</v>
          </cell>
          <cell r="O1355">
            <v>0</v>
          </cell>
          <cell r="Q1355" t="str">
            <v>PEOPLEENT</v>
          </cell>
          <cell r="S1355" t="str">
            <v>PROJECTS</v>
          </cell>
          <cell r="T1355">
            <v>804130</v>
          </cell>
          <cell r="U1355">
            <v>0</v>
          </cell>
          <cell r="V1355" t="str">
            <v>SAL</v>
          </cell>
          <cell r="W1355" t="str">
            <v>PROJECTSSAL</v>
          </cell>
          <cell r="AB1355" t="str">
            <v>ERR</v>
          </cell>
          <cell r="AC1355" t="str">
            <v>ERR</v>
          </cell>
        </row>
        <row r="1356">
          <cell r="A1356" t="str">
            <v>MARKETING SERVICES</v>
          </cell>
          <cell r="B1356">
            <v>897250</v>
          </cell>
          <cell r="C1356">
            <v>0</v>
          </cell>
          <cell r="D1356" t="str">
            <v>ICH</v>
          </cell>
          <cell r="E1356" t="str">
            <v>MARKETING SERVICESICH</v>
          </cell>
          <cell r="G1356" t="str">
            <v>PEOPLE</v>
          </cell>
          <cell r="H1356">
            <v>896026</v>
          </cell>
          <cell r="I1356">
            <v>0</v>
          </cell>
          <cell r="J1356" t="str">
            <v>ICH</v>
          </cell>
          <cell r="K1356" t="str">
            <v>PEOPLEICH</v>
          </cell>
          <cell r="O1356">
            <v>2500</v>
          </cell>
          <cell r="Q1356" t="str">
            <v>PEOPLEENT</v>
          </cell>
          <cell r="S1356" t="str">
            <v>PROJECTS</v>
          </cell>
          <cell r="T1356">
            <v>805100</v>
          </cell>
          <cell r="U1356">
            <v>0</v>
          </cell>
          <cell r="V1356" t="str">
            <v>TRN</v>
          </cell>
          <cell r="W1356" t="str">
            <v>PROJECTSTRN</v>
          </cell>
          <cell r="AB1356" t="str">
            <v>ERR</v>
          </cell>
          <cell r="AC1356" t="str">
            <v>ERR</v>
          </cell>
        </row>
        <row r="1357">
          <cell r="A1357" t="str">
            <v>MARKETING SERVICES</v>
          </cell>
          <cell r="B1357">
            <v>897265</v>
          </cell>
          <cell r="C1357">
            <v>5.78</v>
          </cell>
          <cell r="D1357" t="str">
            <v>ICH</v>
          </cell>
          <cell r="E1357" t="str">
            <v>MARKETING SERVICESICH</v>
          </cell>
          <cell r="G1357" t="str">
            <v>PEOPLE</v>
          </cell>
          <cell r="H1357">
            <v>896400</v>
          </cell>
          <cell r="I1357">
            <v>0</v>
          </cell>
          <cell r="J1357" t="str">
            <v>NMC</v>
          </cell>
          <cell r="K1357" t="str">
            <v>PEOPLENMC</v>
          </cell>
          <cell r="O1357">
            <v>93400</v>
          </cell>
          <cell r="Q1357" t="str">
            <v>PEOPLETRA</v>
          </cell>
          <cell r="S1357" t="str">
            <v>PROJECTS</v>
          </cell>
          <cell r="T1357">
            <v>805110</v>
          </cell>
          <cell r="U1357">
            <v>0</v>
          </cell>
          <cell r="V1357" t="str">
            <v>TRN</v>
          </cell>
          <cell r="W1357" t="str">
            <v>PROJECTSTRN</v>
          </cell>
          <cell r="AB1357" t="str">
            <v>ERR</v>
          </cell>
          <cell r="AC1357" t="str">
            <v>ERR</v>
          </cell>
        </row>
        <row r="1358">
          <cell r="A1358" t="str">
            <v>MARKETING SERVICES</v>
          </cell>
          <cell r="B1358">
            <v>897300</v>
          </cell>
          <cell r="C1358">
            <v>0</v>
          </cell>
          <cell r="D1358" t="str">
            <v>RNN</v>
          </cell>
          <cell r="E1358" t="str">
            <v>MARKETING SERVICESRNN</v>
          </cell>
          <cell r="G1358" t="str">
            <v>PEOPLE</v>
          </cell>
          <cell r="H1358">
            <v>896600</v>
          </cell>
          <cell r="I1358">
            <v>0</v>
          </cell>
          <cell r="J1358" t="str">
            <v>NMC</v>
          </cell>
          <cell r="K1358" t="str">
            <v>PEOPLENMC</v>
          </cell>
          <cell r="O1358">
            <v>0</v>
          </cell>
          <cell r="Q1358" t="str">
            <v>PEOPLETRA</v>
          </cell>
          <cell r="S1358" t="str">
            <v>PROJECTS</v>
          </cell>
          <cell r="T1358">
            <v>805130</v>
          </cell>
          <cell r="U1358">
            <v>0</v>
          </cell>
          <cell r="V1358" t="str">
            <v>TRN</v>
          </cell>
          <cell r="W1358" t="str">
            <v>PROJECTSTRN</v>
          </cell>
          <cell r="AB1358" t="str">
            <v>ERR</v>
          </cell>
          <cell r="AC1358" t="str">
            <v>ERR</v>
          </cell>
        </row>
        <row r="1359">
          <cell r="A1359" t="str">
            <v>MARKETING SERVICES</v>
          </cell>
          <cell r="B1359">
            <v>897320</v>
          </cell>
          <cell r="C1359">
            <v>1421.32</v>
          </cell>
          <cell r="D1359" t="str">
            <v>ICH</v>
          </cell>
          <cell r="E1359" t="str">
            <v>MARKETING SERVICESICH</v>
          </cell>
          <cell r="G1359" t="str">
            <v>PEOPLE</v>
          </cell>
          <cell r="H1359">
            <v>896710</v>
          </cell>
          <cell r="I1359">
            <v>0</v>
          </cell>
          <cell r="J1359" t="str">
            <v>NMC</v>
          </cell>
          <cell r="K1359" t="str">
            <v>PEOPLENMC</v>
          </cell>
          <cell r="O1359">
            <v>0</v>
          </cell>
          <cell r="Q1359" t="str">
            <v>PEOPLETRA</v>
          </cell>
          <cell r="S1359" t="str">
            <v>PROJECTS</v>
          </cell>
          <cell r="T1359">
            <v>805135</v>
          </cell>
          <cell r="U1359">
            <v>0</v>
          </cell>
          <cell r="V1359" t="str">
            <v>TRN</v>
          </cell>
          <cell r="W1359" t="str">
            <v>PROJECTSTRN</v>
          </cell>
          <cell r="AB1359" t="str">
            <v>ERR</v>
          </cell>
          <cell r="AC1359" t="str">
            <v>ERR</v>
          </cell>
        </row>
        <row r="1360">
          <cell r="A1360" t="str">
            <v>MARKETING SERVICES</v>
          </cell>
          <cell r="B1360">
            <v>897460</v>
          </cell>
          <cell r="C1360">
            <v>0</v>
          </cell>
          <cell r="D1360" t="str">
            <v>ICH</v>
          </cell>
          <cell r="E1360" t="str">
            <v>MARKETING SERVICESICH</v>
          </cell>
          <cell r="G1360" t="str">
            <v>PEOPLE</v>
          </cell>
          <cell r="H1360">
            <v>896850</v>
          </cell>
          <cell r="I1360">
            <v>0</v>
          </cell>
          <cell r="J1360" t="str">
            <v>ICH</v>
          </cell>
          <cell r="K1360" t="str">
            <v>PEOPLEICH</v>
          </cell>
          <cell r="O1360">
            <v>0</v>
          </cell>
          <cell r="Q1360" t="str">
            <v>PEOPLETRA</v>
          </cell>
          <cell r="S1360" t="str">
            <v>PROJECTS</v>
          </cell>
          <cell r="T1360">
            <v>805200</v>
          </cell>
          <cell r="U1360">
            <v>0</v>
          </cell>
          <cell r="V1360" t="str">
            <v>TRN</v>
          </cell>
          <cell r="W1360" t="str">
            <v>PROJECTSTRN</v>
          </cell>
          <cell r="AB1360" t="str">
            <v>ERR</v>
          </cell>
          <cell r="AC1360" t="str">
            <v>ERR</v>
          </cell>
        </row>
        <row r="1361">
          <cell r="A1361" t="str">
            <v>MARKETING SERVICES</v>
          </cell>
          <cell r="B1361">
            <v>897470</v>
          </cell>
          <cell r="C1361">
            <v>0</v>
          </cell>
          <cell r="D1361" t="str">
            <v>ICH</v>
          </cell>
          <cell r="E1361" t="str">
            <v>MARKETING SERVICESICH</v>
          </cell>
          <cell r="G1361" t="str">
            <v>PEOPLE</v>
          </cell>
          <cell r="H1361">
            <v>897130</v>
          </cell>
          <cell r="I1361">
            <v>0</v>
          </cell>
          <cell r="J1361" t="str">
            <v>ICH</v>
          </cell>
          <cell r="K1361" t="str">
            <v>PEOPLEICH</v>
          </cell>
          <cell r="O1361">
            <v>0</v>
          </cell>
          <cell r="Q1361" t="str">
            <v>PEOPLETRA</v>
          </cell>
          <cell r="S1361" t="str">
            <v>PROJECTS</v>
          </cell>
          <cell r="T1361">
            <v>805210</v>
          </cell>
          <cell r="U1361">
            <v>0</v>
          </cell>
          <cell r="V1361" t="str">
            <v>TRN</v>
          </cell>
          <cell r="W1361" t="str">
            <v>PROJECTSTRN</v>
          </cell>
          <cell r="AB1361" t="str">
            <v>ERR</v>
          </cell>
          <cell r="AC1361" t="str">
            <v>ERR</v>
          </cell>
        </row>
        <row r="1362">
          <cell r="A1362" t="str">
            <v>MARKETING SERVICES</v>
          </cell>
          <cell r="B1362">
            <v>897500</v>
          </cell>
          <cell r="C1362">
            <v>0</v>
          </cell>
          <cell r="D1362" t="str">
            <v>BUS</v>
          </cell>
          <cell r="E1362" t="str">
            <v>MARKETING SERVICESBUS</v>
          </cell>
          <cell r="G1362" t="str">
            <v>PEOPLE</v>
          </cell>
          <cell r="H1362">
            <v>897140</v>
          </cell>
          <cell r="I1362">
            <v>0</v>
          </cell>
          <cell r="J1362" t="str">
            <v>ICH</v>
          </cell>
          <cell r="K1362" t="str">
            <v>PEOPLEICH</v>
          </cell>
          <cell r="O1362">
            <v>14248</v>
          </cell>
          <cell r="Q1362" t="str">
            <v>PEOPLETRA</v>
          </cell>
          <cell r="S1362" t="str">
            <v>PROJECTS</v>
          </cell>
          <cell r="T1362">
            <v>805215</v>
          </cell>
          <cell r="U1362">
            <v>0</v>
          </cell>
          <cell r="V1362" t="str">
            <v>TRN</v>
          </cell>
          <cell r="W1362" t="str">
            <v>PROJECTSTRN</v>
          </cell>
          <cell r="AB1362" t="str">
            <v>ERR</v>
          </cell>
          <cell r="AC1362" t="str">
            <v>ERR</v>
          </cell>
        </row>
        <row r="1363">
          <cell r="A1363" t="str">
            <v>MARKETING SERVICES</v>
          </cell>
          <cell r="B1363">
            <v>897630</v>
          </cell>
          <cell r="C1363">
            <v>1320.28</v>
          </cell>
          <cell r="D1363" t="str">
            <v>ICH</v>
          </cell>
          <cell r="E1363" t="str">
            <v>MARKETING SERVICESICH</v>
          </cell>
          <cell r="G1363" t="str">
            <v>PEOPLE</v>
          </cell>
          <cell r="H1363">
            <v>897230</v>
          </cell>
          <cell r="I1363">
            <v>0</v>
          </cell>
          <cell r="J1363" t="str">
            <v>ICH</v>
          </cell>
          <cell r="K1363" t="str">
            <v>PEOPLEICH</v>
          </cell>
          <cell r="O1363">
            <v>0</v>
          </cell>
          <cell r="Q1363" t="str">
            <v>PEOPLETRA</v>
          </cell>
          <cell r="S1363" t="str">
            <v>PROJECTS</v>
          </cell>
          <cell r="T1363">
            <v>805300</v>
          </cell>
          <cell r="U1363">
            <v>0</v>
          </cell>
          <cell r="V1363" t="str">
            <v>SON</v>
          </cell>
          <cell r="W1363" t="str">
            <v>PROJECTSSON</v>
          </cell>
          <cell r="AB1363" t="str">
            <v>ERR</v>
          </cell>
          <cell r="AC1363" t="str">
            <v>ERR</v>
          </cell>
        </row>
        <row r="1364">
          <cell r="A1364" t="str">
            <v>MARKETING SERVICES</v>
          </cell>
          <cell r="B1364">
            <v>897650</v>
          </cell>
          <cell r="C1364">
            <v>0</v>
          </cell>
          <cell r="D1364" t="str">
            <v>ICH</v>
          </cell>
          <cell r="E1364" t="str">
            <v>MARKETING SERVICESICH</v>
          </cell>
          <cell r="G1364" t="str">
            <v>PEOPLE</v>
          </cell>
          <cell r="H1364">
            <v>897240</v>
          </cell>
          <cell r="I1364">
            <v>0</v>
          </cell>
          <cell r="J1364" t="str">
            <v>ICH</v>
          </cell>
          <cell r="K1364" t="str">
            <v>PEOPLEICH</v>
          </cell>
          <cell r="O1364">
            <v>0</v>
          </cell>
          <cell r="Q1364" t="str">
            <v>PEOPLESON</v>
          </cell>
          <cell r="S1364" t="str">
            <v>PROJECTS</v>
          </cell>
          <cell r="T1364">
            <v>805325</v>
          </cell>
          <cell r="U1364">
            <v>0</v>
          </cell>
          <cell r="V1364" t="str">
            <v>SON</v>
          </cell>
          <cell r="W1364" t="str">
            <v>PROJECTSSON</v>
          </cell>
          <cell r="AB1364" t="str">
            <v>ERR</v>
          </cell>
          <cell r="AC1364" t="str">
            <v>ERR</v>
          </cell>
        </row>
        <row r="1365">
          <cell r="A1365" t="str">
            <v>MARKETING SERVICES</v>
          </cell>
          <cell r="B1365">
            <v>897655</v>
          </cell>
          <cell r="C1365">
            <v>0</v>
          </cell>
          <cell r="D1365" t="str">
            <v>ICH</v>
          </cell>
          <cell r="E1365" t="str">
            <v>MARKETING SERVICESICH</v>
          </cell>
          <cell r="G1365" t="str">
            <v>PEOPLE</v>
          </cell>
          <cell r="H1365">
            <v>897245</v>
          </cell>
          <cell r="I1365">
            <v>53332</v>
          </cell>
          <cell r="J1365" t="str">
            <v>ICH</v>
          </cell>
          <cell r="K1365" t="str">
            <v>PEOPLEICH</v>
          </cell>
          <cell r="O1365">
            <v>0</v>
          </cell>
          <cell r="Q1365" t="str">
            <v>PEOPLESON</v>
          </cell>
          <cell r="S1365" t="str">
            <v>PROJECTS</v>
          </cell>
          <cell r="T1365">
            <v>805345</v>
          </cell>
          <cell r="U1365">
            <v>0</v>
          </cell>
          <cell r="V1365" t="str">
            <v>SON</v>
          </cell>
          <cell r="W1365" t="str">
            <v>PROJECTSSON</v>
          </cell>
          <cell r="AB1365" t="str">
            <v>ERR</v>
          </cell>
          <cell r="AC1365" t="str">
            <v>ERR</v>
          </cell>
        </row>
        <row r="1366">
          <cell r="A1366" t="str">
            <v>MARKETING SERVICES</v>
          </cell>
          <cell r="B1366">
            <v>897663</v>
          </cell>
          <cell r="C1366">
            <v>0</v>
          </cell>
          <cell r="D1366" t="str">
            <v>ICH</v>
          </cell>
          <cell r="E1366" t="str">
            <v>MARKETING SERVICESICH</v>
          </cell>
          <cell r="G1366" t="str">
            <v>PEOPLE</v>
          </cell>
          <cell r="H1366">
            <v>897250</v>
          </cell>
          <cell r="I1366">
            <v>0</v>
          </cell>
          <cell r="J1366" t="str">
            <v>ICH</v>
          </cell>
          <cell r="K1366" t="str">
            <v>PEOPLEICH</v>
          </cell>
          <cell r="O1366">
            <v>0</v>
          </cell>
          <cell r="Q1366" t="str">
            <v>PEOPLESON</v>
          </cell>
          <cell r="S1366" t="str">
            <v>PROJECTS</v>
          </cell>
          <cell r="T1366">
            <v>805390</v>
          </cell>
          <cell r="U1366">
            <v>0</v>
          </cell>
          <cell r="V1366" t="str">
            <v>SON</v>
          </cell>
          <cell r="W1366" t="str">
            <v>PROJECTSSON</v>
          </cell>
          <cell r="AB1366" t="str">
            <v>ERR</v>
          </cell>
          <cell r="AC1366" t="str">
            <v>ERR</v>
          </cell>
        </row>
        <row r="1367">
          <cell r="A1367" t="str">
            <v>MARKETING SERVICES</v>
          </cell>
          <cell r="B1367">
            <v>897720</v>
          </cell>
          <cell r="C1367">
            <v>0</v>
          </cell>
          <cell r="D1367" t="str">
            <v>ICH</v>
          </cell>
          <cell r="E1367" t="str">
            <v>MARKETING SERVICESICH</v>
          </cell>
          <cell r="G1367" t="str">
            <v>PEOPLE</v>
          </cell>
          <cell r="H1367">
            <v>897265</v>
          </cell>
          <cell r="I1367">
            <v>132</v>
          </cell>
          <cell r="J1367" t="str">
            <v>ICH</v>
          </cell>
          <cell r="K1367" t="str">
            <v>PEOPLEICH</v>
          </cell>
          <cell r="O1367">
            <v>0</v>
          </cell>
          <cell r="Q1367" t="str">
            <v>PEOPLESON</v>
          </cell>
          <cell r="S1367" t="str">
            <v>PROJECTS</v>
          </cell>
          <cell r="T1367">
            <v>831000</v>
          </cell>
          <cell r="U1367">
            <v>0</v>
          </cell>
          <cell r="V1367" t="str">
            <v>ENT</v>
          </cell>
          <cell r="W1367" t="str">
            <v>PROJECTSENT</v>
          </cell>
          <cell r="AB1367" t="str">
            <v>ERR</v>
          </cell>
          <cell r="AC1367" t="str">
            <v>ERR</v>
          </cell>
        </row>
        <row r="1368">
          <cell r="A1368" t="str">
            <v>MARKETING SERVICES</v>
          </cell>
          <cell r="B1368">
            <v>897900</v>
          </cell>
          <cell r="C1368">
            <v>0</v>
          </cell>
          <cell r="D1368" t="str">
            <v>ICH</v>
          </cell>
          <cell r="E1368" t="str">
            <v>MARKETING SERVICESICH</v>
          </cell>
          <cell r="G1368" t="str">
            <v>PEOPLE</v>
          </cell>
          <cell r="H1368">
            <v>897320</v>
          </cell>
          <cell r="I1368">
            <v>1420</v>
          </cell>
          <cell r="J1368" t="str">
            <v>ICH</v>
          </cell>
          <cell r="K1368" t="str">
            <v>PEOPLEICH</v>
          </cell>
          <cell r="O1368">
            <v>0</v>
          </cell>
          <cell r="Q1368" t="str">
            <v>PEOPLESON</v>
          </cell>
          <cell r="S1368" t="str">
            <v>PROJECTS</v>
          </cell>
          <cell r="T1368">
            <v>831210</v>
          </cell>
          <cell r="U1368">
            <v>0</v>
          </cell>
          <cell r="V1368" t="str">
            <v>ENT</v>
          </cell>
          <cell r="W1368" t="str">
            <v>PROJECTSENT</v>
          </cell>
          <cell r="AB1368" t="str">
            <v>ERR</v>
          </cell>
          <cell r="AC1368" t="str">
            <v>ERR</v>
          </cell>
        </row>
        <row r="1369">
          <cell r="A1369" t="str">
            <v>PEOPLE</v>
          </cell>
          <cell r="B1369">
            <v>800100</v>
          </cell>
          <cell r="C1369">
            <v>90993.86</v>
          </cell>
          <cell r="D1369" t="str">
            <v>SAL</v>
          </cell>
          <cell r="E1369" t="str">
            <v>PEOPLESAL</v>
          </cell>
          <cell r="G1369" t="str">
            <v>PEOPLE</v>
          </cell>
          <cell r="H1369">
            <v>897420</v>
          </cell>
          <cell r="I1369">
            <v>0</v>
          </cell>
          <cell r="J1369" t="str">
            <v>ICH</v>
          </cell>
          <cell r="K1369" t="str">
            <v>PEOPLEICH</v>
          </cell>
          <cell r="O1369">
            <v>0</v>
          </cell>
          <cell r="Q1369" t="str">
            <v>PEOPLESON</v>
          </cell>
          <cell r="S1369" t="str">
            <v>PROJECTS</v>
          </cell>
          <cell r="T1369">
            <v>831310</v>
          </cell>
          <cell r="U1369">
            <v>0</v>
          </cell>
          <cell r="V1369" t="str">
            <v>ENT</v>
          </cell>
          <cell r="W1369" t="str">
            <v>PROJECTSENT</v>
          </cell>
          <cell r="AB1369" t="str">
            <v>ERR</v>
          </cell>
          <cell r="AC1369" t="str">
            <v>ERR</v>
          </cell>
        </row>
        <row r="1370">
          <cell r="A1370" t="str">
            <v>PEOPLE</v>
          </cell>
          <cell r="B1370">
            <v>800110</v>
          </cell>
          <cell r="C1370">
            <v>944.8</v>
          </cell>
          <cell r="D1370" t="str">
            <v>SAL</v>
          </cell>
          <cell r="E1370" t="str">
            <v>PEOPLESAL</v>
          </cell>
          <cell r="G1370" t="str">
            <v>PEOPLE</v>
          </cell>
          <cell r="H1370">
            <v>897424</v>
          </cell>
          <cell r="I1370">
            <v>0</v>
          </cell>
          <cell r="J1370" t="str">
            <v>ICH</v>
          </cell>
          <cell r="K1370" t="str">
            <v>PEOPLEICH</v>
          </cell>
          <cell r="O1370">
            <v>0</v>
          </cell>
          <cell r="Q1370" t="str">
            <v>PEOPLESON</v>
          </cell>
          <cell r="S1370" t="str">
            <v>PROJECTS</v>
          </cell>
          <cell r="T1370">
            <v>831315</v>
          </cell>
          <cell r="U1370">
            <v>0</v>
          </cell>
          <cell r="V1370" t="str">
            <v>ENT</v>
          </cell>
          <cell r="W1370" t="str">
            <v>PROJECTSENT</v>
          </cell>
          <cell r="AB1370" t="str">
            <v>ERR</v>
          </cell>
          <cell r="AC1370" t="str">
            <v>ERR</v>
          </cell>
        </row>
        <row r="1371">
          <cell r="A1371" t="str">
            <v>PEOPLE</v>
          </cell>
          <cell r="B1371">
            <v>800120</v>
          </cell>
          <cell r="C1371">
            <v>77191.59</v>
          </cell>
          <cell r="D1371" t="str">
            <v>SAL</v>
          </cell>
          <cell r="E1371" t="str">
            <v>PEOPLESAL</v>
          </cell>
          <cell r="G1371" t="str">
            <v>PEOPLE</v>
          </cell>
          <cell r="H1371">
            <v>897460</v>
          </cell>
          <cell r="I1371">
            <v>5000</v>
          </cell>
          <cell r="J1371" t="str">
            <v>ICH</v>
          </cell>
          <cell r="K1371" t="str">
            <v>PEOPLEICH</v>
          </cell>
          <cell r="O1371">
            <v>0</v>
          </cell>
          <cell r="Q1371" t="str">
            <v>PEOPLESON</v>
          </cell>
          <cell r="S1371" t="str">
            <v>PROJECTS</v>
          </cell>
          <cell r="T1371">
            <v>831405</v>
          </cell>
          <cell r="U1371">
            <v>0</v>
          </cell>
          <cell r="V1371" t="str">
            <v>ENT</v>
          </cell>
          <cell r="W1371" t="str">
            <v>PROJECTSENT</v>
          </cell>
          <cell r="AB1371" t="str">
            <v>ERR</v>
          </cell>
          <cell r="AC1371" t="str">
            <v>ERR</v>
          </cell>
        </row>
        <row r="1372">
          <cell r="A1372" t="str">
            <v>PEOPLE</v>
          </cell>
          <cell r="B1372">
            <v>800122</v>
          </cell>
          <cell r="C1372">
            <v>0</v>
          </cell>
          <cell r="D1372" t="str">
            <v>SON</v>
          </cell>
          <cell r="E1372" t="str">
            <v>PEOPLESON</v>
          </cell>
          <cell r="G1372" t="str">
            <v>PEOPLE</v>
          </cell>
          <cell r="H1372">
            <v>897470</v>
          </cell>
          <cell r="I1372">
            <v>0</v>
          </cell>
          <cell r="J1372" t="str">
            <v>ICH</v>
          </cell>
          <cell r="K1372" t="str">
            <v>PEOPLEICH</v>
          </cell>
          <cell r="O1372">
            <v>0</v>
          </cell>
          <cell r="Q1372" t="str">
            <v>PEOPLERNT</v>
          </cell>
          <cell r="S1372" t="str">
            <v>PROJECTS</v>
          </cell>
          <cell r="T1372">
            <v>831900</v>
          </cell>
          <cell r="U1372">
            <v>0</v>
          </cell>
          <cell r="V1372" t="str">
            <v>ENT</v>
          </cell>
          <cell r="W1372" t="str">
            <v>PROJECTSENT</v>
          </cell>
          <cell r="AB1372" t="str">
            <v>ERR</v>
          </cell>
          <cell r="AC1372" t="str">
            <v>ERR</v>
          </cell>
        </row>
        <row r="1373">
          <cell r="A1373" t="str">
            <v>PEOPLE</v>
          </cell>
          <cell r="B1373">
            <v>800150</v>
          </cell>
          <cell r="C1373">
            <v>235.38</v>
          </cell>
          <cell r="D1373" t="str">
            <v>SAL</v>
          </cell>
          <cell r="E1373" t="str">
            <v>PEOPLESAL</v>
          </cell>
          <cell r="G1373" t="str">
            <v>PEOPLE</v>
          </cell>
          <cell r="H1373">
            <v>897500</v>
          </cell>
          <cell r="I1373">
            <v>0</v>
          </cell>
          <cell r="J1373" t="str">
            <v>BUS</v>
          </cell>
          <cell r="K1373" t="str">
            <v>PEOPLEBUS</v>
          </cell>
          <cell r="O1373">
            <v>0</v>
          </cell>
          <cell r="Q1373" t="str">
            <v>PEOPLERNT</v>
          </cell>
          <cell r="S1373" t="str">
            <v>PROJECTS</v>
          </cell>
          <cell r="T1373">
            <v>833000</v>
          </cell>
          <cell r="U1373">
            <v>0</v>
          </cell>
          <cell r="V1373" t="str">
            <v>TRA</v>
          </cell>
          <cell r="W1373" t="str">
            <v>PROJECTSTRA</v>
          </cell>
          <cell r="AB1373" t="str">
            <v>ERR</v>
          </cell>
          <cell r="AC1373" t="str">
            <v>ERR</v>
          </cell>
        </row>
        <row r="1374">
          <cell r="A1374" t="str">
            <v>PEOPLE</v>
          </cell>
          <cell r="B1374">
            <v>800167</v>
          </cell>
          <cell r="C1374">
            <v>0</v>
          </cell>
          <cell r="D1374" t="str">
            <v>SAL</v>
          </cell>
          <cell r="E1374" t="str">
            <v>PEOPLESAL</v>
          </cell>
          <cell r="G1374" t="str">
            <v>PEOPLE</v>
          </cell>
          <cell r="H1374">
            <v>897630</v>
          </cell>
          <cell r="I1374">
            <v>0</v>
          </cell>
          <cell r="J1374" t="str">
            <v>ICH</v>
          </cell>
          <cell r="K1374" t="str">
            <v>PEOPLEICH</v>
          </cell>
          <cell r="O1374">
            <v>2000</v>
          </cell>
          <cell r="Q1374" t="str">
            <v>PEOPLEAST</v>
          </cell>
          <cell r="S1374" t="str">
            <v>PROJECTS</v>
          </cell>
          <cell r="T1374">
            <v>833010</v>
          </cell>
          <cell r="U1374">
            <v>0</v>
          </cell>
          <cell r="V1374" t="str">
            <v>TRA</v>
          </cell>
          <cell r="W1374" t="str">
            <v>PROJECTSTRA</v>
          </cell>
          <cell r="AB1374" t="str">
            <v>ERR</v>
          </cell>
          <cell r="AC1374" t="str">
            <v>ERR</v>
          </cell>
        </row>
        <row r="1375">
          <cell r="A1375" t="str">
            <v>PEOPLE</v>
          </cell>
          <cell r="B1375">
            <v>800510</v>
          </cell>
          <cell r="C1375">
            <v>15.5</v>
          </cell>
          <cell r="D1375" t="str">
            <v>SAL</v>
          </cell>
          <cell r="E1375" t="str">
            <v>PEOPLESAL</v>
          </cell>
          <cell r="G1375" t="str">
            <v>PEOPLE</v>
          </cell>
          <cell r="H1375">
            <v>897650</v>
          </cell>
          <cell r="I1375">
            <v>0</v>
          </cell>
          <cell r="J1375" t="str">
            <v>ICH</v>
          </cell>
          <cell r="K1375" t="str">
            <v>PEOPLEICH</v>
          </cell>
          <cell r="O1375">
            <v>544</v>
          </cell>
          <cell r="Q1375" t="str">
            <v>PEOPLEAST</v>
          </cell>
          <cell r="S1375" t="str">
            <v>PROJECTS</v>
          </cell>
          <cell r="T1375">
            <v>833020</v>
          </cell>
          <cell r="U1375">
            <v>0</v>
          </cell>
          <cell r="V1375" t="str">
            <v>TRA</v>
          </cell>
          <cell r="W1375" t="str">
            <v>PROJECTSTRA</v>
          </cell>
          <cell r="AB1375" t="str">
            <v>ERR</v>
          </cell>
          <cell r="AC1375" t="str">
            <v>ERR</v>
          </cell>
        </row>
        <row r="1376">
          <cell r="A1376" t="str">
            <v>PEOPLE</v>
          </cell>
          <cell r="B1376">
            <v>800613</v>
          </cell>
          <cell r="C1376">
            <v>0</v>
          </cell>
          <cell r="D1376" t="str">
            <v>SAL</v>
          </cell>
          <cell r="E1376" t="str">
            <v>PEOPLESAL</v>
          </cell>
          <cell r="G1376" t="str">
            <v>PEOPLE</v>
          </cell>
          <cell r="H1376">
            <v>897655</v>
          </cell>
          <cell r="I1376">
            <v>0</v>
          </cell>
          <cell r="J1376" t="str">
            <v>ICH</v>
          </cell>
          <cell r="K1376" t="str">
            <v>PEOPLEICH</v>
          </cell>
          <cell r="O1376">
            <v>245</v>
          </cell>
          <cell r="Q1376" t="str">
            <v>PEOPLEAST</v>
          </cell>
          <cell r="S1376" t="str">
            <v>PROJECTS</v>
          </cell>
          <cell r="T1376">
            <v>833250</v>
          </cell>
          <cell r="U1376">
            <v>0</v>
          </cell>
          <cell r="V1376" t="str">
            <v>TRA</v>
          </cell>
          <cell r="W1376" t="str">
            <v>PROJECTSTRA</v>
          </cell>
          <cell r="AB1376" t="str">
            <v>ERR</v>
          </cell>
          <cell r="AC1376" t="str">
            <v>ERR</v>
          </cell>
        </row>
        <row r="1377">
          <cell r="A1377" t="str">
            <v>PEOPLE</v>
          </cell>
          <cell r="B1377">
            <v>800614</v>
          </cell>
          <cell r="C1377">
            <v>0</v>
          </cell>
          <cell r="D1377" t="str">
            <v>SAL</v>
          </cell>
          <cell r="E1377" t="str">
            <v>PEOPLESAL</v>
          </cell>
          <cell r="G1377" t="str">
            <v>PEOPLE</v>
          </cell>
          <cell r="H1377">
            <v>897661</v>
          </cell>
          <cell r="I1377">
            <v>0</v>
          </cell>
          <cell r="J1377" t="str">
            <v>ICH</v>
          </cell>
          <cell r="K1377" t="str">
            <v>PEOPLEICH</v>
          </cell>
          <cell r="O1377">
            <v>29391</v>
          </cell>
          <cell r="Q1377" t="str">
            <v>PEOPLERNT</v>
          </cell>
          <cell r="S1377" t="str">
            <v>PROJECTS</v>
          </cell>
          <cell r="T1377">
            <v>833500</v>
          </cell>
          <cell r="U1377">
            <v>0</v>
          </cell>
          <cell r="V1377" t="str">
            <v>TRA</v>
          </cell>
          <cell r="W1377" t="str">
            <v>PROJECTSTRA</v>
          </cell>
          <cell r="AB1377" t="str">
            <v>ERR</v>
          </cell>
          <cell r="AC1377" t="str">
            <v>ERR</v>
          </cell>
        </row>
        <row r="1378">
          <cell r="A1378" t="str">
            <v>PEOPLE</v>
          </cell>
          <cell r="B1378">
            <v>800642</v>
          </cell>
          <cell r="C1378">
            <v>125</v>
          </cell>
          <cell r="D1378" t="str">
            <v>SAL</v>
          </cell>
          <cell r="E1378" t="str">
            <v>PEOPLESAL</v>
          </cell>
          <cell r="G1378" t="str">
            <v>PEOPLE</v>
          </cell>
          <cell r="H1378">
            <v>897662</v>
          </cell>
          <cell r="I1378">
            <v>0</v>
          </cell>
          <cell r="J1378" t="str">
            <v>ICH</v>
          </cell>
          <cell r="K1378" t="str">
            <v>PEOPLEICH</v>
          </cell>
          <cell r="O1378">
            <v>0</v>
          </cell>
          <cell r="Q1378" t="str">
            <v>PEOPLERNN</v>
          </cell>
          <cell r="S1378" t="str">
            <v>PROJECTS</v>
          </cell>
          <cell r="T1378">
            <v>833510</v>
          </cell>
          <cell r="U1378">
            <v>0</v>
          </cell>
          <cell r="V1378" t="str">
            <v>TRA</v>
          </cell>
          <cell r="W1378" t="str">
            <v>PROJECTSTRA</v>
          </cell>
          <cell r="AB1378" t="str">
            <v>ERR</v>
          </cell>
          <cell r="AC1378" t="str">
            <v>ERR</v>
          </cell>
        </row>
        <row r="1379">
          <cell r="A1379" t="str">
            <v>PEOPLE</v>
          </cell>
          <cell r="B1379">
            <v>800660</v>
          </cell>
          <cell r="C1379">
            <v>613.33000000000004</v>
          </cell>
          <cell r="D1379" t="str">
            <v>SON</v>
          </cell>
          <cell r="E1379" t="str">
            <v>PEOPLESON</v>
          </cell>
          <cell r="G1379" t="str">
            <v>PEOPLE</v>
          </cell>
          <cell r="H1379">
            <v>897663</v>
          </cell>
          <cell r="I1379">
            <v>0</v>
          </cell>
          <cell r="J1379" t="str">
            <v>ICH</v>
          </cell>
          <cell r="K1379" t="str">
            <v>PEOPLEICH</v>
          </cell>
          <cell r="O1379">
            <v>4000</v>
          </cell>
          <cell r="Q1379" t="str">
            <v>PEOPLERNT</v>
          </cell>
          <cell r="S1379" t="str">
            <v>PROJECTS</v>
          </cell>
          <cell r="T1379">
            <v>834710</v>
          </cell>
          <cell r="U1379">
            <v>0</v>
          </cell>
          <cell r="V1379" t="str">
            <v>TRA</v>
          </cell>
          <cell r="W1379" t="str">
            <v>PROJECTSTRA</v>
          </cell>
          <cell r="AB1379" t="str">
            <v>ERR</v>
          </cell>
          <cell r="AC1379" t="str">
            <v>ERR</v>
          </cell>
        </row>
        <row r="1380">
          <cell r="A1380" t="str">
            <v>PEOPLE</v>
          </cell>
          <cell r="B1380">
            <v>801191</v>
          </cell>
          <cell r="C1380">
            <v>4283.38</v>
          </cell>
          <cell r="D1380" t="str">
            <v>SAL</v>
          </cell>
          <cell r="E1380" t="str">
            <v>PEOPLESAL</v>
          </cell>
          <cell r="G1380" t="str">
            <v>PEOPLE</v>
          </cell>
          <cell r="H1380">
            <v>897664</v>
          </cell>
          <cell r="I1380">
            <v>0</v>
          </cell>
          <cell r="J1380" t="str">
            <v>ICH</v>
          </cell>
          <cell r="K1380" t="str">
            <v>PEOPLEICH</v>
          </cell>
          <cell r="O1380">
            <v>0</v>
          </cell>
          <cell r="Q1380" t="str">
            <v>PEOPLEAST</v>
          </cell>
          <cell r="S1380" t="str">
            <v>PROJECTS</v>
          </cell>
          <cell r="T1380">
            <v>837000</v>
          </cell>
          <cell r="U1380">
            <v>0</v>
          </cell>
          <cell r="V1380" t="str">
            <v>SON</v>
          </cell>
          <cell r="W1380" t="str">
            <v>PROJECTSSON</v>
          </cell>
          <cell r="AB1380" t="str">
            <v>ERR</v>
          </cell>
          <cell r="AC1380" t="str">
            <v>ERR</v>
          </cell>
        </row>
        <row r="1381">
          <cell r="A1381" t="str">
            <v>PEOPLE</v>
          </cell>
          <cell r="B1381">
            <v>801201</v>
          </cell>
          <cell r="C1381">
            <v>494.93</v>
          </cell>
          <cell r="D1381" t="str">
            <v>SAL</v>
          </cell>
          <cell r="E1381" t="str">
            <v>PEOPLESAL</v>
          </cell>
          <cell r="G1381" t="str">
            <v>PEOPLE</v>
          </cell>
          <cell r="H1381">
            <v>897900</v>
          </cell>
          <cell r="I1381">
            <v>0</v>
          </cell>
          <cell r="J1381" t="str">
            <v>ICH</v>
          </cell>
          <cell r="K1381" t="str">
            <v>PEOPLEICH</v>
          </cell>
          <cell r="O1381">
            <v>700</v>
          </cell>
          <cell r="Q1381" t="str">
            <v>PEOPLERNT</v>
          </cell>
          <cell r="S1381" t="str">
            <v>PROJECTS</v>
          </cell>
          <cell r="T1381">
            <v>839010</v>
          </cell>
          <cell r="U1381">
            <v>0</v>
          </cell>
          <cell r="V1381" t="str">
            <v>SON</v>
          </cell>
          <cell r="W1381" t="str">
            <v>PROJECTSSON</v>
          </cell>
          <cell r="AB1381" t="str">
            <v>ERR</v>
          </cell>
          <cell r="AC1381" t="str">
            <v>ERR</v>
          </cell>
        </row>
        <row r="1382">
          <cell r="A1382" t="str">
            <v>PEOPLE</v>
          </cell>
          <cell r="B1382">
            <v>801210</v>
          </cell>
          <cell r="C1382">
            <v>5642.13</v>
          </cell>
          <cell r="D1382" t="str">
            <v>SAL</v>
          </cell>
          <cell r="E1382" t="str">
            <v>PEOPLESAL</v>
          </cell>
          <cell r="G1382" t="str">
            <v>PROJECTS</v>
          </cell>
          <cell r="H1382">
            <v>800100</v>
          </cell>
          <cell r="I1382">
            <v>110724</v>
          </cell>
          <cell r="J1382" t="str">
            <v>SAL</v>
          </cell>
          <cell r="K1382" t="str">
            <v>PROJECTSSAL</v>
          </cell>
          <cell r="O1382">
            <v>0</v>
          </cell>
          <cell r="Q1382" t="str">
            <v>PEOPLERNT</v>
          </cell>
          <cell r="S1382" t="str">
            <v>PROJECTS</v>
          </cell>
          <cell r="T1382">
            <v>839020</v>
          </cell>
          <cell r="U1382">
            <v>0</v>
          </cell>
          <cell r="V1382" t="str">
            <v>SON</v>
          </cell>
          <cell r="W1382" t="str">
            <v>PROJECTSSON</v>
          </cell>
          <cell r="AB1382" t="str">
            <v>ERR</v>
          </cell>
          <cell r="AC1382" t="str">
            <v>ERR</v>
          </cell>
        </row>
        <row r="1383">
          <cell r="A1383" t="str">
            <v>PEOPLE</v>
          </cell>
          <cell r="B1383">
            <v>801300</v>
          </cell>
          <cell r="C1383">
            <v>155</v>
          </cell>
          <cell r="D1383" t="str">
            <v>SAL</v>
          </cell>
          <cell r="E1383" t="str">
            <v>PEOPLESAL</v>
          </cell>
          <cell r="G1383" t="str">
            <v>PROJECTS</v>
          </cell>
          <cell r="H1383">
            <v>800110</v>
          </cell>
          <cell r="I1383">
            <v>0</v>
          </cell>
          <cell r="J1383" t="str">
            <v>SAL</v>
          </cell>
          <cell r="K1383" t="str">
            <v>PROJECTSSAL</v>
          </cell>
          <cell r="O1383">
            <v>598</v>
          </cell>
          <cell r="Q1383" t="str">
            <v>PEOPLEAST</v>
          </cell>
          <cell r="S1383" t="str">
            <v>PROJECTS</v>
          </cell>
          <cell r="T1383">
            <v>839030</v>
          </cell>
          <cell r="U1383">
            <v>0</v>
          </cell>
          <cell r="V1383" t="str">
            <v>SON</v>
          </cell>
          <cell r="W1383" t="str">
            <v>PROJECTSSON</v>
          </cell>
          <cell r="AB1383" t="str">
            <v>ERR</v>
          </cell>
          <cell r="AC1383" t="str">
            <v>ERR</v>
          </cell>
        </row>
        <row r="1384">
          <cell r="A1384" t="str">
            <v>PEOPLE</v>
          </cell>
          <cell r="B1384">
            <v>802210</v>
          </cell>
          <cell r="C1384">
            <v>0</v>
          </cell>
          <cell r="D1384" t="str">
            <v>SON</v>
          </cell>
          <cell r="E1384" t="str">
            <v>PEOPLESON</v>
          </cell>
          <cell r="G1384" t="str">
            <v>PROJECTS</v>
          </cell>
          <cell r="H1384">
            <v>800112</v>
          </cell>
          <cell r="I1384">
            <v>0</v>
          </cell>
          <cell r="J1384" t="str">
            <v>SAL</v>
          </cell>
          <cell r="K1384" t="str">
            <v>PROJECTSSAL</v>
          </cell>
          <cell r="O1384">
            <v>15</v>
          </cell>
          <cell r="Q1384" t="str">
            <v>PEOPLEAST</v>
          </cell>
          <cell r="S1384" t="str">
            <v>PROJECTS</v>
          </cell>
          <cell r="T1384">
            <v>839040</v>
          </cell>
          <cell r="U1384">
            <v>0</v>
          </cell>
          <cell r="V1384" t="str">
            <v>SON</v>
          </cell>
          <cell r="W1384" t="str">
            <v>PROJECTSSON</v>
          </cell>
          <cell r="AB1384" t="str">
            <v>ERR</v>
          </cell>
          <cell r="AC1384" t="str">
            <v>ERR</v>
          </cell>
        </row>
        <row r="1385">
          <cell r="A1385" t="str">
            <v>PEOPLE</v>
          </cell>
          <cell r="B1385">
            <v>802220</v>
          </cell>
          <cell r="C1385">
            <v>0</v>
          </cell>
          <cell r="D1385" t="str">
            <v>SON</v>
          </cell>
          <cell r="E1385" t="str">
            <v>PEOPLESON</v>
          </cell>
          <cell r="G1385" t="str">
            <v>PROJECTS</v>
          </cell>
          <cell r="H1385">
            <v>800120</v>
          </cell>
          <cell r="I1385">
            <v>0</v>
          </cell>
          <cell r="J1385" t="str">
            <v>SAL</v>
          </cell>
          <cell r="K1385" t="str">
            <v>PROJECTSSAL</v>
          </cell>
          <cell r="O1385">
            <v>6222</v>
          </cell>
          <cell r="Q1385" t="str">
            <v>PEOPLEAST</v>
          </cell>
          <cell r="S1385" t="str">
            <v>PROJECTS</v>
          </cell>
          <cell r="T1385">
            <v>839050</v>
          </cell>
          <cell r="U1385">
            <v>0</v>
          </cell>
          <cell r="V1385" t="str">
            <v>SON</v>
          </cell>
          <cell r="W1385" t="str">
            <v>PROJECTSSON</v>
          </cell>
          <cell r="AB1385" t="str">
            <v>ERR</v>
          </cell>
          <cell r="AC1385" t="str">
            <v>ERR</v>
          </cell>
        </row>
        <row r="1386">
          <cell r="A1386" t="str">
            <v>PEOPLE</v>
          </cell>
          <cell r="B1386">
            <v>802231</v>
          </cell>
          <cell r="C1386">
            <v>1173.18</v>
          </cell>
          <cell r="D1386" t="str">
            <v>SON</v>
          </cell>
          <cell r="E1386" t="str">
            <v>PEOPLESON</v>
          </cell>
          <cell r="G1386" t="str">
            <v>PROJECTS</v>
          </cell>
          <cell r="H1386">
            <v>800122</v>
          </cell>
          <cell r="I1386">
            <v>0</v>
          </cell>
          <cell r="J1386" t="str">
            <v>SON</v>
          </cell>
          <cell r="K1386" t="str">
            <v>PROJECTSSON</v>
          </cell>
          <cell r="O1386">
            <v>1000</v>
          </cell>
          <cell r="Q1386" t="str">
            <v>PEOPLEAST</v>
          </cell>
          <cell r="S1386" t="str">
            <v>PROJECTS</v>
          </cell>
          <cell r="T1386">
            <v>839070</v>
          </cell>
          <cell r="U1386">
            <v>0</v>
          </cell>
          <cell r="V1386" t="str">
            <v>SON</v>
          </cell>
          <cell r="W1386" t="str">
            <v>PROJECTSSON</v>
          </cell>
          <cell r="AB1386" t="str">
            <v>ERR</v>
          </cell>
          <cell r="AC1386" t="str">
            <v>ERR</v>
          </cell>
        </row>
        <row r="1387">
          <cell r="A1387" t="str">
            <v>PEOPLE</v>
          </cell>
          <cell r="B1387">
            <v>802240</v>
          </cell>
          <cell r="C1387">
            <v>905.23</v>
          </cell>
          <cell r="D1387" t="str">
            <v>SON</v>
          </cell>
          <cell r="E1387" t="str">
            <v>PEOPLESON</v>
          </cell>
          <cell r="G1387" t="str">
            <v>PROJECTS</v>
          </cell>
          <cell r="H1387">
            <v>800126</v>
          </cell>
          <cell r="I1387">
            <v>0</v>
          </cell>
          <cell r="J1387" t="str">
            <v>SAL</v>
          </cell>
          <cell r="K1387" t="str">
            <v>PROJECTSSAL</v>
          </cell>
          <cell r="O1387">
            <v>0</v>
          </cell>
          <cell r="Q1387" t="str">
            <v>PEOPLEADV</v>
          </cell>
          <cell r="S1387" t="str">
            <v>PROJECTS</v>
          </cell>
          <cell r="T1387">
            <v>839090</v>
          </cell>
          <cell r="U1387">
            <v>0</v>
          </cell>
          <cell r="V1387" t="str">
            <v>SON</v>
          </cell>
          <cell r="W1387" t="str">
            <v>PROJECTSSON</v>
          </cell>
          <cell r="AB1387" t="str">
            <v>ERR</v>
          </cell>
          <cell r="AC1387" t="str">
            <v>ERR</v>
          </cell>
        </row>
        <row r="1388">
          <cell r="A1388" t="str">
            <v>PEOPLE</v>
          </cell>
          <cell r="B1388">
            <v>802300</v>
          </cell>
          <cell r="C1388">
            <v>1766.19</v>
          </cell>
          <cell r="D1388" t="str">
            <v>SON</v>
          </cell>
          <cell r="E1388" t="str">
            <v>PEOPLESON</v>
          </cell>
          <cell r="G1388" t="str">
            <v>PROJECTS</v>
          </cell>
          <cell r="H1388">
            <v>800150</v>
          </cell>
          <cell r="I1388">
            <v>0</v>
          </cell>
          <cell r="J1388" t="str">
            <v>SAL</v>
          </cell>
          <cell r="K1388" t="str">
            <v>PROJECTSSAL</v>
          </cell>
          <cell r="O1388">
            <v>0</v>
          </cell>
          <cell r="Q1388" t="str">
            <v>PEOPLEADV</v>
          </cell>
          <cell r="S1388" t="str">
            <v>PROJECTS</v>
          </cell>
          <cell r="T1388">
            <v>841100</v>
          </cell>
          <cell r="U1388">
            <v>0</v>
          </cell>
          <cell r="V1388" t="str">
            <v>RNT</v>
          </cell>
          <cell r="W1388" t="str">
            <v>PROJECTSRNT</v>
          </cell>
          <cell r="AB1388" t="str">
            <v>ERR</v>
          </cell>
          <cell r="AC1388" t="str">
            <v>ERR</v>
          </cell>
        </row>
        <row r="1389">
          <cell r="A1389" t="str">
            <v>PEOPLE</v>
          </cell>
          <cell r="B1389">
            <v>802400</v>
          </cell>
          <cell r="C1389">
            <v>247.84</v>
          </cell>
          <cell r="D1389" t="str">
            <v>SON</v>
          </cell>
          <cell r="E1389" t="str">
            <v>PEOPLESON</v>
          </cell>
          <cell r="G1389" t="str">
            <v>PROJECTS</v>
          </cell>
          <cell r="H1389">
            <v>800151</v>
          </cell>
          <cell r="I1389">
            <v>0</v>
          </cell>
          <cell r="J1389" t="str">
            <v>SAL</v>
          </cell>
          <cell r="K1389" t="str">
            <v>PROJECTSSAL</v>
          </cell>
          <cell r="O1389">
            <v>0</v>
          </cell>
          <cell r="Q1389" t="str">
            <v>PEOPLEADV</v>
          </cell>
          <cell r="S1389" t="str">
            <v>PROJECTS</v>
          </cell>
          <cell r="T1389">
            <v>841110</v>
          </cell>
          <cell r="U1389">
            <v>0</v>
          </cell>
          <cell r="V1389" t="str">
            <v>RNT</v>
          </cell>
          <cell r="W1389" t="str">
            <v>PROJECTSRNT</v>
          </cell>
          <cell r="AB1389" t="str">
            <v>ERR</v>
          </cell>
          <cell r="AC1389" t="str">
            <v>ERR</v>
          </cell>
        </row>
        <row r="1390">
          <cell r="A1390" t="str">
            <v>PEOPLE</v>
          </cell>
          <cell r="B1390">
            <v>803100</v>
          </cell>
          <cell r="C1390">
            <v>5999.96</v>
          </cell>
          <cell r="D1390" t="str">
            <v>SAL</v>
          </cell>
          <cell r="E1390" t="str">
            <v>PEOPLESAL</v>
          </cell>
          <cell r="G1390" t="str">
            <v>PROJECTS</v>
          </cell>
          <cell r="H1390">
            <v>800160</v>
          </cell>
          <cell r="I1390">
            <v>0</v>
          </cell>
          <cell r="J1390" t="str">
            <v>SAL</v>
          </cell>
          <cell r="K1390" t="str">
            <v>PROJECTSSAL</v>
          </cell>
          <cell r="O1390">
            <v>0</v>
          </cell>
          <cell r="Q1390" t="str">
            <v>PEOPLEADV</v>
          </cell>
          <cell r="S1390" t="str">
            <v>PROJECTS</v>
          </cell>
          <cell r="T1390">
            <v>841300</v>
          </cell>
          <cell r="U1390">
            <v>0</v>
          </cell>
          <cell r="V1390" t="str">
            <v>AST</v>
          </cell>
          <cell r="W1390" t="str">
            <v>PROJECTSAST</v>
          </cell>
          <cell r="AB1390" t="str">
            <v>ERR</v>
          </cell>
          <cell r="AC1390" t="str">
            <v>ERR</v>
          </cell>
        </row>
        <row r="1391">
          <cell r="A1391" t="str">
            <v>PEOPLE</v>
          </cell>
          <cell r="B1391">
            <v>803300</v>
          </cell>
          <cell r="C1391">
            <v>0</v>
          </cell>
          <cell r="D1391" t="str">
            <v>SON</v>
          </cell>
          <cell r="E1391" t="str">
            <v>PEOPLESON</v>
          </cell>
          <cell r="G1391" t="str">
            <v>PROJECTS</v>
          </cell>
          <cell r="H1391">
            <v>800167</v>
          </cell>
          <cell r="I1391">
            <v>0</v>
          </cell>
          <cell r="J1391" t="str">
            <v>SAL</v>
          </cell>
          <cell r="K1391" t="str">
            <v>PROJECTSSAL</v>
          </cell>
          <cell r="O1391">
            <v>0</v>
          </cell>
          <cell r="Q1391" t="str">
            <v>PEOPLEADV</v>
          </cell>
          <cell r="S1391" t="str">
            <v>PROJECTS</v>
          </cell>
          <cell r="T1391">
            <v>842200</v>
          </cell>
          <cell r="U1391">
            <v>0</v>
          </cell>
          <cell r="V1391" t="str">
            <v>AST</v>
          </cell>
          <cell r="W1391" t="str">
            <v>PROJECTSAST</v>
          </cell>
          <cell r="AB1391" t="str">
            <v>ERR</v>
          </cell>
          <cell r="AC1391" t="str">
            <v>ERR</v>
          </cell>
        </row>
        <row r="1392">
          <cell r="A1392" t="str">
            <v>PEOPLE</v>
          </cell>
          <cell r="B1392">
            <v>804100</v>
          </cell>
          <cell r="C1392">
            <v>3517.5</v>
          </cell>
          <cell r="D1392" t="str">
            <v>SAL</v>
          </cell>
          <cell r="E1392" t="str">
            <v>PEOPLESAL</v>
          </cell>
          <cell r="G1392" t="str">
            <v>PROJECTS</v>
          </cell>
          <cell r="H1392">
            <v>800191</v>
          </cell>
          <cell r="I1392">
            <v>0</v>
          </cell>
          <cell r="J1392" t="str">
            <v>SAL</v>
          </cell>
          <cell r="K1392" t="str">
            <v>PROJECTSSAL</v>
          </cell>
          <cell r="O1392">
            <v>0</v>
          </cell>
          <cell r="Q1392" t="str">
            <v>PEOPLEADV</v>
          </cell>
          <cell r="S1392" t="str">
            <v>PROJECTS</v>
          </cell>
          <cell r="T1392">
            <v>842300</v>
          </cell>
          <cell r="U1392">
            <v>0</v>
          </cell>
          <cell r="V1392" t="str">
            <v>AST</v>
          </cell>
          <cell r="W1392" t="str">
            <v>PROJECTSAST</v>
          </cell>
          <cell r="AB1392" t="str">
            <v>ERR</v>
          </cell>
          <cell r="AC1392" t="str">
            <v>ERR</v>
          </cell>
        </row>
        <row r="1393">
          <cell r="A1393" t="str">
            <v>PEOPLE</v>
          </cell>
          <cell r="B1393">
            <v>804120</v>
          </cell>
          <cell r="C1393">
            <v>0</v>
          </cell>
          <cell r="D1393" t="str">
            <v>SAL</v>
          </cell>
          <cell r="E1393" t="str">
            <v>PEOPLESAL</v>
          </cell>
          <cell r="G1393" t="str">
            <v>PROJECTS</v>
          </cell>
          <cell r="H1393">
            <v>800510</v>
          </cell>
          <cell r="I1393">
            <v>0</v>
          </cell>
          <cell r="J1393" t="str">
            <v>SAL</v>
          </cell>
          <cell r="K1393" t="str">
            <v>PROJECTSSAL</v>
          </cell>
          <cell r="O1393">
            <v>0</v>
          </cell>
          <cell r="Q1393" t="str">
            <v>PEOPLEIT</v>
          </cell>
          <cell r="S1393" t="str">
            <v>PROJECTS</v>
          </cell>
          <cell r="T1393">
            <v>842500</v>
          </cell>
          <cell r="U1393">
            <v>0</v>
          </cell>
          <cell r="V1393" t="str">
            <v>RNT</v>
          </cell>
          <cell r="W1393" t="str">
            <v>PROJECTSRNT</v>
          </cell>
          <cell r="AB1393" t="str">
            <v>ERR</v>
          </cell>
          <cell r="AC1393" t="str">
            <v>ERR</v>
          </cell>
        </row>
        <row r="1394">
          <cell r="A1394" t="str">
            <v>PEOPLE</v>
          </cell>
          <cell r="B1394">
            <v>804130</v>
          </cell>
          <cell r="C1394">
            <v>37200</v>
          </cell>
          <cell r="D1394" t="str">
            <v>SAL</v>
          </cell>
          <cell r="E1394" t="str">
            <v>PEOPLESAL</v>
          </cell>
          <cell r="G1394" t="str">
            <v>PROJECTS</v>
          </cell>
          <cell r="H1394">
            <v>800515</v>
          </cell>
          <cell r="I1394">
            <v>0</v>
          </cell>
          <cell r="J1394" t="str">
            <v>SAL</v>
          </cell>
          <cell r="K1394" t="str">
            <v>PROJECTSSAL</v>
          </cell>
          <cell r="O1394">
            <v>18143</v>
          </cell>
          <cell r="Q1394" t="str">
            <v>PEOPLEIT</v>
          </cell>
          <cell r="S1394" t="str">
            <v>PROJECTS</v>
          </cell>
          <cell r="T1394">
            <v>843410</v>
          </cell>
          <cell r="U1394">
            <v>0</v>
          </cell>
          <cell r="V1394" t="str">
            <v>RNN</v>
          </cell>
          <cell r="W1394" t="str">
            <v>PROJECTSRNN</v>
          </cell>
          <cell r="AB1394" t="str">
            <v>ERR</v>
          </cell>
          <cell r="AC1394" t="str">
            <v>ERR</v>
          </cell>
        </row>
        <row r="1395">
          <cell r="A1395" t="str">
            <v>PEOPLE</v>
          </cell>
          <cell r="B1395">
            <v>805100</v>
          </cell>
          <cell r="C1395">
            <v>2274</v>
          </cell>
          <cell r="D1395" t="str">
            <v>TRN</v>
          </cell>
          <cell r="E1395" t="str">
            <v>PEOPLETRN</v>
          </cell>
          <cell r="G1395" t="str">
            <v>PROJECTS</v>
          </cell>
          <cell r="H1395">
            <v>800626</v>
          </cell>
          <cell r="I1395">
            <v>0</v>
          </cell>
          <cell r="J1395" t="str">
            <v>SAL</v>
          </cell>
          <cell r="K1395" t="str">
            <v>PROJECTSSAL</v>
          </cell>
          <cell r="O1395">
            <v>13530</v>
          </cell>
          <cell r="Q1395" t="str">
            <v>PEOPLEIT</v>
          </cell>
          <cell r="S1395" t="str">
            <v>PROJECTS</v>
          </cell>
          <cell r="T1395">
            <v>843600</v>
          </cell>
          <cell r="U1395">
            <v>0</v>
          </cell>
          <cell r="V1395" t="str">
            <v>RNT</v>
          </cell>
          <cell r="W1395" t="str">
            <v>PROJECTSRNT</v>
          </cell>
          <cell r="AB1395" t="str">
            <v>ERR</v>
          </cell>
          <cell r="AC1395" t="str">
            <v>ERR</v>
          </cell>
        </row>
        <row r="1396">
          <cell r="A1396" t="str">
            <v>PEOPLE</v>
          </cell>
          <cell r="B1396">
            <v>805110</v>
          </cell>
          <cell r="C1396">
            <v>-137599.91</v>
          </cell>
          <cell r="D1396" t="str">
            <v>TRN</v>
          </cell>
          <cell r="E1396" t="str">
            <v>PEOPLETRN</v>
          </cell>
          <cell r="G1396" t="str">
            <v>PROJECTS</v>
          </cell>
          <cell r="H1396">
            <v>800627</v>
          </cell>
          <cell r="I1396">
            <v>3741</v>
          </cell>
          <cell r="J1396" t="str">
            <v>SAL</v>
          </cell>
          <cell r="K1396" t="str">
            <v>PROJECTSSAL</v>
          </cell>
          <cell r="O1396">
            <v>0</v>
          </cell>
          <cell r="Q1396" t="str">
            <v>PEOPLEIT</v>
          </cell>
          <cell r="S1396" t="str">
            <v>PROJECTS</v>
          </cell>
          <cell r="T1396">
            <v>843640</v>
          </cell>
          <cell r="U1396">
            <v>0</v>
          </cell>
          <cell r="V1396" t="str">
            <v>AST</v>
          </cell>
          <cell r="W1396" t="str">
            <v>PROJECTSAST</v>
          </cell>
          <cell r="AB1396" t="str">
            <v>ERR</v>
          </cell>
          <cell r="AC1396" t="str">
            <v>ERR</v>
          </cell>
        </row>
        <row r="1397">
          <cell r="A1397" t="str">
            <v>PEOPLE</v>
          </cell>
          <cell r="B1397">
            <v>805130</v>
          </cell>
          <cell r="C1397">
            <v>0</v>
          </cell>
          <cell r="D1397" t="str">
            <v>TRN</v>
          </cell>
          <cell r="E1397" t="str">
            <v>PEOPLETRN</v>
          </cell>
          <cell r="G1397" t="str">
            <v>PROJECTS</v>
          </cell>
          <cell r="H1397">
            <v>800640</v>
          </cell>
          <cell r="I1397">
            <v>0</v>
          </cell>
          <cell r="J1397" t="str">
            <v>SAL</v>
          </cell>
          <cell r="K1397" t="str">
            <v>PROJECTSSAL</v>
          </cell>
          <cell r="O1397">
            <v>0</v>
          </cell>
          <cell r="Q1397" t="str">
            <v>PEOPLEIT</v>
          </cell>
          <cell r="S1397" t="str">
            <v>PROJECTS</v>
          </cell>
          <cell r="T1397">
            <v>843810</v>
          </cell>
          <cell r="U1397">
            <v>0</v>
          </cell>
          <cell r="V1397" t="str">
            <v>RNT</v>
          </cell>
          <cell r="W1397" t="str">
            <v>PROJECTSRNT</v>
          </cell>
          <cell r="AB1397" t="str">
            <v>ERR</v>
          </cell>
          <cell r="AC1397" t="str">
            <v>ERR</v>
          </cell>
        </row>
        <row r="1398">
          <cell r="A1398" t="str">
            <v>PEOPLE</v>
          </cell>
          <cell r="B1398">
            <v>805140</v>
          </cell>
          <cell r="C1398">
            <v>-60</v>
          </cell>
          <cell r="D1398" t="str">
            <v>TRN</v>
          </cell>
          <cell r="E1398" t="str">
            <v>PEOPLETRN</v>
          </cell>
          <cell r="G1398" t="str">
            <v>PROJECTS</v>
          </cell>
          <cell r="H1398">
            <v>800642</v>
          </cell>
          <cell r="I1398">
            <v>0</v>
          </cell>
          <cell r="J1398" t="str">
            <v>SAL</v>
          </cell>
          <cell r="K1398" t="str">
            <v>PROJECTSSAL</v>
          </cell>
          <cell r="O1398">
            <v>0</v>
          </cell>
          <cell r="Q1398" t="str">
            <v>PEOPLEIT</v>
          </cell>
          <cell r="S1398" t="str">
            <v>PROJECTS</v>
          </cell>
          <cell r="T1398">
            <v>844000</v>
          </cell>
          <cell r="U1398">
            <v>0</v>
          </cell>
          <cell r="V1398" t="str">
            <v>RNT</v>
          </cell>
          <cell r="W1398" t="str">
            <v>PROJECTSRNT</v>
          </cell>
          <cell r="AB1398" t="str">
            <v>ERR</v>
          </cell>
          <cell r="AC1398" t="str">
            <v>ERR</v>
          </cell>
        </row>
        <row r="1399">
          <cell r="A1399" t="str">
            <v>PEOPLE</v>
          </cell>
          <cell r="B1399">
            <v>805200</v>
          </cell>
          <cell r="C1399">
            <v>0</v>
          </cell>
          <cell r="D1399" t="str">
            <v>TRN</v>
          </cell>
          <cell r="E1399" t="str">
            <v>PEOPLETRN</v>
          </cell>
          <cell r="G1399" t="str">
            <v>PROJECTS</v>
          </cell>
          <cell r="H1399">
            <v>800660</v>
          </cell>
          <cell r="I1399">
            <v>0</v>
          </cell>
          <cell r="J1399" t="str">
            <v>SON</v>
          </cell>
          <cell r="K1399" t="str">
            <v>PROJECTSSON</v>
          </cell>
          <cell r="O1399">
            <v>0</v>
          </cell>
          <cell r="Q1399" t="str">
            <v>PEOPLEIT</v>
          </cell>
          <cell r="S1399" t="str">
            <v>PROJECTS</v>
          </cell>
          <cell r="T1399">
            <v>847200</v>
          </cell>
          <cell r="U1399">
            <v>0</v>
          </cell>
          <cell r="V1399" t="str">
            <v>AST</v>
          </cell>
          <cell r="W1399" t="str">
            <v>PROJECTSAST</v>
          </cell>
          <cell r="AB1399" t="str">
            <v>ERR</v>
          </cell>
          <cell r="AC1399" t="str">
            <v>ERR</v>
          </cell>
        </row>
        <row r="1400">
          <cell r="A1400" t="str">
            <v>PEOPLE</v>
          </cell>
          <cell r="B1400">
            <v>805210</v>
          </cell>
          <cell r="C1400">
            <v>0</v>
          </cell>
          <cell r="D1400" t="str">
            <v>TRN</v>
          </cell>
          <cell r="E1400" t="str">
            <v>PEOPLETRN</v>
          </cell>
          <cell r="G1400" t="str">
            <v>PROJECTS</v>
          </cell>
          <cell r="H1400">
            <v>801110</v>
          </cell>
          <cell r="I1400">
            <v>0</v>
          </cell>
          <cell r="J1400" t="str">
            <v>SAL</v>
          </cell>
          <cell r="K1400" t="str">
            <v>PROJECTSSAL</v>
          </cell>
          <cell r="O1400">
            <v>0</v>
          </cell>
          <cell r="Q1400" t="str">
            <v>PEOPLEIT</v>
          </cell>
          <cell r="S1400" t="str">
            <v>PROJECTS</v>
          </cell>
          <cell r="T1400">
            <v>847300</v>
          </cell>
          <cell r="U1400">
            <v>0</v>
          </cell>
          <cell r="V1400" t="str">
            <v>AST</v>
          </cell>
          <cell r="W1400" t="str">
            <v>PROJECTSAST</v>
          </cell>
          <cell r="AB1400" t="str">
            <v>ERR</v>
          </cell>
          <cell r="AC1400" t="str">
            <v>ERR</v>
          </cell>
        </row>
        <row r="1401">
          <cell r="A1401" t="str">
            <v>PEOPLE</v>
          </cell>
          <cell r="B1401">
            <v>805325</v>
          </cell>
          <cell r="C1401">
            <v>0</v>
          </cell>
          <cell r="D1401" t="str">
            <v>SON</v>
          </cell>
          <cell r="E1401" t="str">
            <v>PEOPLESON</v>
          </cell>
          <cell r="G1401" t="str">
            <v>PROJECTS</v>
          </cell>
          <cell r="H1401">
            <v>801191</v>
          </cell>
          <cell r="I1401">
            <v>0</v>
          </cell>
          <cell r="J1401" t="str">
            <v>SAL</v>
          </cell>
          <cell r="K1401" t="str">
            <v>PROJECTSSAL</v>
          </cell>
          <cell r="O1401">
            <v>10080</v>
          </cell>
          <cell r="Q1401" t="str">
            <v>PEOPLECOM</v>
          </cell>
          <cell r="S1401" t="str">
            <v>PROJECTS</v>
          </cell>
          <cell r="T1401">
            <v>847500</v>
          </cell>
          <cell r="U1401">
            <v>0</v>
          </cell>
          <cell r="V1401" t="str">
            <v>AST</v>
          </cell>
          <cell r="W1401" t="str">
            <v>PROJECTSAST</v>
          </cell>
          <cell r="AB1401" t="str">
            <v>ERR</v>
          </cell>
          <cell r="AC1401" t="str">
            <v>ERR</v>
          </cell>
        </row>
        <row r="1402">
          <cell r="A1402" t="str">
            <v>PEOPLE</v>
          </cell>
          <cell r="B1402">
            <v>815051</v>
          </cell>
          <cell r="C1402">
            <v>0</v>
          </cell>
          <cell r="D1402" t="str">
            <v>TRA</v>
          </cell>
          <cell r="E1402" t="str">
            <v>PEOPLETRA</v>
          </cell>
          <cell r="G1402" t="str">
            <v>PROJECTS</v>
          </cell>
          <cell r="H1402">
            <v>801205</v>
          </cell>
          <cell r="I1402">
            <v>0</v>
          </cell>
          <cell r="J1402" t="str">
            <v>SAL</v>
          </cell>
          <cell r="K1402" t="str">
            <v>PROJECTSSAL</v>
          </cell>
          <cell r="O1402">
            <v>0</v>
          </cell>
          <cell r="Q1402" t="str">
            <v>PEOPLECOM</v>
          </cell>
          <cell r="S1402" t="str">
            <v>PROJECTS</v>
          </cell>
          <cell r="T1402">
            <v>849000</v>
          </cell>
          <cell r="U1402">
            <v>0</v>
          </cell>
          <cell r="V1402" t="str">
            <v>AST</v>
          </cell>
          <cell r="W1402" t="str">
            <v>PROJECTSAST</v>
          </cell>
          <cell r="AB1402" t="str">
            <v>ERR</v>
          </cell>
          <cell r="AC1402" t="str">
            <v>ERR</v>
          </cell>
        </row>
        <row r="1403">
          <cell r="A1403" t="str">
            <v>PEOPLE</v>
          </cell>
          <cell r="B1403">
            <v>820135</v>
          </cell>
          <cell r="C1403">
            <v>0</v>
          </cell>
          <cell r="D1403" t="str">
            <v>TRA</v>
          </cell>
          <cell r="E1403" t="str">
            <v>PEOPLETRA</v>
          </cell>
          <cell r="G1403" t="str">
            <v>PROJECTS</v>
          </cell>
          <cell r="H1403">
            <v>801210</v>
          </cell>
          <cell r="I1403">
            <v>0</v>
          </cell>
          <cell r="J1403" t="str">
            <v>SAL</v>
          </cell>
          <cell r="K1403" t="str">
            <v>PROJECTSSAL</v>
          </cell>
          <cell r="O1403">
            <v>0</v>
          </cell>
          <cell r="Q1403" t="str">
            <v>PEOPLENMC</v>
          </cell>
          <cell r="S1403" t="str">
            <v>PROJECTS</v>
          </cell>
          <cell r="T1403">
            <v>851100</v>
          </cell>
          <cell r="U1403">
            <v>0</v>
          </cell>
          <cell r="V1403" t="str">
            <v>ADV</v>
          </cell>
          <cell r="W1403" t="str">
            <v>PROJECTSADV</v>
          </cell>
          <cell r="AB1403" t="str">
            <v>ERR</v>
          </cell>
          <cell r="AC1403" t="str">
            <v>ERR</v>
          </cell>
        </row>
        <row r="1404">
          <cell r="A1404" t="str">
            <v>PEOPLE</v>
          </cell>
          <cell r="B1404">
            <v>820160</v>
          </cell>
          <cell r="C1404">
            <v>0</v>
          </cell>
          <cell r="D1404" t="str">
            <v>OTH</v>
          </cell>
          <cell r="E1404" t="str">
            <v>PEOPLEOTH</v>
          </cell>
          <cell r="G1404" t="str">
            <v>PROJECTS</v>
          </cell>
          <cell r="H1404">
            <v>801215</v>
          </cell>
          <cell r="I1404">
            <v>0</v>
          </cell>
          <cell r="J1404" t="str">
            <v>SAL</v>
          </cell>
          <cell r="K1404" t="str">
            <v>PROJECTSSAL</v>
          </cell>
          <cell r="O1404">
            <v>12000</v>
          </cell>
          <cell r="Q1404" t="str">
            <v>PEOPLEICH</v>
          </cell>
          <cell r="S1404" t="str">
            <v>PROJECTS</v>
          </cell>
          <cell r="T1404">
            <v>851400</v>
          </cell>
          <cell r="U1404">
            <v>0</v>
          </cell>
          <cell r="V1404" t="str">
            <v>ADV</v>
          </cell>
          <cell r="W1404" t="str">
            <v>PROJECTSADV</v>
          </cell>
          <cell r="AB1404" t="str">
            <v>ERR</v>
          </cell>
          <cell r="AC1404" t="str">
            <v>ERR</v>
          </cell>
        </row>
        <row r="1405">
          <cell r="A1405" t="str">
            <v>PEOPLE</v>
          </cell>
          <cell r="B1405">
            <v>821410</v>
          </cell>
          <cell r="C1405">
            <v>0</v>
          </cell>
          <cell r="D1405" t="str">
            <v>TRN</v>
          </cell>
          <cell r="E1405" t="str">
            <v>PEOPLETRN</v>
          </cell>
          <cell r="G1405" t="str">
            <v>PROJECTS</v>
          </cell>
          <cell r="H1405">
            <v>801300</v>
          </cell>
          <cell r="I1405">
            <v>0</v>
          </cell>
          <cell r="J1405" t="str">
            <v>SAL</v>
          </cell>
          <cell r="K1405" t="str">
            <v>PROJECTSSAL</v>
          </cell>
          <cell r="O1405">
            <v>1990</v>
          </cell>
          <cell r="Q1405" t="str">
            <v>PEOPLEIT</v>
          </cell>
          <cell r="S1405" t="str">
            <v>PROJECTS</v>
          </cell>
          <cell r="T1405">
            <v>851500</v>
          </cell>
          <cell r="U1405">
            <v>0</v>
          </cell>
          <cell r="V1405" t="str">
            <v>ADV</v>
          </cell>
          <cell r="W1405" t="str">
            <v>PROJECTSADV</v>
          </cell>
          <cell r="AB1405" t="str">
            <v>ERR</v>
          </cell>
          <cell r="AC1405" t="str">
            <v>ERR</v>
          </cell>
        </row>
        <row r="1406">
          <cell r="A1406" t="str">
            <v>PEOPLE</v>
          </cell>
          <cell r="B1406">
            <v>821510</v>
          </cell>
          <cell r="C1406">
            <v>0</v>
          </cell>
          <cell r="D1406" t="str">
            <v>ADV</v>
          </cell>
          <cell r="E1406" t="str">
            <v>PEOPLEADV</v>
          </cell>
          <cell r="G1406" t="str">
            <v>PROJECTS</v>
          </cell>
          <cell r="H1406">
            <v>801391</v>
          </cell>
          <cell r="I1406">
            <v>0</v>
          </cell>
          <cell r="J1406" t="str">
            <v>SAL</v>
          </cell>
          <cell r="K1406" t="str">
            <v>PROJECTSSAL</v>
          </cell>
          <cell r="O1406">
            <v>4510</v>
          </cell>
          <cell r="Q1406" t="str">
            <v>PEOPLEIT</v>
          </cell>
          <cell r="S1406" t="str">
            <v>PROJECTS</v>
          </cell>
          <cell r="T1406">
            <v>852000</v>
          </cell>
          <cell r="U1406">
            <v>0</v>
          </cell>
          <cell r="V1406" t="str">
            <v>ADV</v>
          </cell>
          <cell r="W1406" t="str">
            <v>PROJECTSADV</v>
          </cell>
          <cell r="AB1406" t="str">
            <v>ERR</v>
          </cell>
          <cell r="AC1406" t="str">
            <v>ERR</v>
          </cell>
        </row>
        <row r="1407">
          <cell r="A1407" t="str">
            <v>PEOPLE</v>
          </cell>
          <cell r="B1407">
            <v>821520</v>
          </cell>
          <cell r="C1407">
            <v>0</v>
          </cell>
          <cell r="D1407" t="str">
            <v>ADV</v>
          </cell>
          <cell r="E1407" t="str">
            <v>PEOPLEADV</v>
          </cell>
          <cell r="G1407" t="str">
            <v>PROJECTS</v>
          </cell>
          <cell r="H1407">
            <v>802200</v>
          </cell>
          <cell r="I1407">
            <v>0</v>
          </cell>
          <cell r="J1407" t="str">
            <v>SON</v>
          </cell>
          <cell r="K1407" t="str">
            <v>PROJECTSSON</v>
          </cell>
          <cell r="O1407">
            <v>0</v>
          </cell>
          <cell r="Q1407" t="str">
            <v>PEOPLEIT</v>
          </cell>
          <cell r="S1407" t="str">
            <v>PROJECTS</v>
          </cell>
          <cell r="T1407">
            <v>852400</v>
          </cell>
          <cell r="U1407">
            <v>0</v>
          </cell>
          <cell r="V1407" t="str">
            <v>ADV</v>
          </cell>
          <cell r="W1407" t="str">
            <v>PROJECTSADV</v>
          </cell>
          <cell r="AB1407" t="str">
            <v>ERR</v>
          </cell>
          <cell r="AC1407" t="str">
            <v>ERR</v>
          </cell>
        </row>
        <row r="1408">
          <cell r="A1408" t="str">
            <v>PEOPLE</v>
          </cell>
          <cell r="B1408">
            <v>821530</v>
          </cell>
          <cell r="C1408">
            <v>0</v>
          </cell>
          <cell r="D1408" t="str">
            <v>ADV</v>
          </cell>
          <cell r="E1408" t="str">
            <v>PEOPLEADV</v>
          </cell>
          <cell r="G1408" t="str">
            <v>PROJECTS</v>
          </cell>
          <cell r="H1408">
            <v>802220</v>
          </cell>
          <cell r="I1408">
            <v>0</v>
          </cell>
          <cell r="J1408" t="str">
            <v>SON</v>
          </cell>
          <cell r="K1408" t="str">
            <v>PROJECTSSON</v>
          </cell>
          <cell r="O1408">
            <v>56000</v>
          </cell>
          <cell r="Q1408" t="str">
            <v>PEOPLECON</v>
          </cell>
          <cell r="S1408" t="str">
            <v>PROJECTS</v>
          </cell>
          <cell r="T1408">
            <v>852500</v>
          </cell>
          <cell r="U1408">
            <v>0</v>
          </cell>
          <cell r="V1408" t="str">
            <v>ADV</v>
          </cell>
          <cell r="W1408" t="str">
            <v>PROJECTSADV</v>
          </cell>
          <cell r="AB1408" t="str">
            <v>ERR</v>
          </cell>
          <cell r="AC1408" t="str">
            <v>ERR</v>
          </cell>
        </row>
        <row r="1409">
          <cell r="A1409" t="str">
            <v>PEOPLE</v>
          </cell>
          <cell r="B1409">
            <v>821550</v>
          </cell>
          <cell r="C1409">
            <v>0</v>
          </cell>
          <cell r="D1409" t="str">
            <v>ADV</v>
          </cell>
          <cell r="E1409" t="str">
            <v>PEOPLEADV</v>
          </cell>
          <cell r="G1409" t="str">
            <v>PROJECTS</v>
          </cell>
          <cell r="H1409">
            <v>802231</v>
          </cell>
          <cell r="I1409">
            <v>0</v>
          </cell>
          <cell r="J1409" t="str">
            <v>SON</v>
          </cell>
          <cell r="K1409" t="str">
            <v>PROJECTSSON</v>
          </cell>
          <cell r="O1409">
            <v>0</v>
          </cell>
          <cell r="Q1409" t="str">
            <v>PEOPLELEG</v>
          </cell>
          <cell r="S1409" t="str">
            <v>PROJECTS</v>
          </cell>
          <cell r="T1409">
            <v>856010</v>
          </cell>
          <cell r="U1409">
            <v>0</v>
          </cell>
          <cell r="V1409" t="str">
            <v>ADV</v>
          </cell>
          <cell r="W1409" t="str">
            <v>PROJECTSADV</v>
          </cell>
          <cell r="AB1409" t="str">
            <v>ERR</v>
          </cell>
          <cell r="AC1409" t="str">
            <v>ERR</v>
          </cell>
        </row>
        <row r="1410">
          <cell r="A1410" t="str">
            <v>PEOPLE</v>
          </cell>
          <cell r="B1410">
            <v>821665</v>
          </cell>
          <cell r="C1410">
            <v>0</v>
          </cell>
          <cell r="D1410" t="str">
            <v>BUS</v>
          </cell>
          <cell r="E1410" t="str">
            <v>PEOPLEBUS</v>
          </cell>
          <cell r="G1410" t="str">
            <v>PROJECTS</v>
          </cell>
          <cell r="H1410">
            <v>802240</v>
          </cell>
          <cell r="I1410">
            <v>0</v>
          </cell>
          <cell r="J1410" t="str">
            <v>SON</v>
          </cell>
          <cell r="K1410" t="str">
            <v>PROJECTSSON</v>
          </cell>
          <cell r="O1410">
            <v>0</v>
          </cell>
          <cell r="Q1410" t="str">
            <v>PEOPLELEG</v>
          </cell>
          <cell r="S1410" t="str">
            <v>PROJECTS</v>
          </cell>
          <cell r="T1410">
            <v>861090</v>
          </cell>
          <cell r="U1410">
            <v>0</v>
          </cell>
          <cell r="V1410" t="str">
            <v>IT</v>
          </cell>
          <cell r="W1410" t="str">
            <v>PROJECTSIT</v>
          </cell>
          <cell r="AB1410" t="str">
            <v>ERR</v>
          </cell>
          <cell r="AC1410" t="str">
            <v>ERR</v>
          </cell>
        </row>
        <row r="1411">
          <cell r="A1411" t="str">
            <v>PEOPLE</v>
          </cell>
          <cell r="B1411">
            <v>821670</v>
          </cell>
          <cell r="C1411">
            <v>0</v>
          </cell>
          <cell r="D1411" t="str">
            <v>BUS</v>
          </cell>
          <cell r="E1411" t="str">
            <v>PEOPLEBUS</v>
          </cell>
          <cell r="G1411" t="str">
            <v>PROJECTS</v>
          </cell>
          <cell r="H1411">
            <v>802300</v>
          </cell>
          <cell r="I1411">
            <v>0</v>
          </cell>
          <cell r="J1411" t="str">
            <v>SON</v>
          </cell>
          <cell r="K1411" t="str">
            <v>PROJECTSSON</v>
          </cell>
          <cell r="O1411">
            <v>0</v>
          </cell>
          <cell r="Q1411" t="str">
            <v>PEOPLELEG</v>
          </cell>
          <cell r="S1411" t="str">
            <v>PROJECTS</v>
          </cell>
          <cell r="T1411">
            <v>862060</v>
          </cell>
          <cell r="U1411">
            <v>0</v>
          </cell>
          <cell r="V1411" t="str">
            <v>IT</v>
          </cell>
          <cell r="W1411" t="str">
            <v>PROJECTSIT</v>
          </cell>
          <cell r="AB1411" t="str">
            <v>ERR</v>
          </cell>
          <cell r="AC1411" t="str">
            <v>ERR</v>
          </cell>
        </row>
        <row r="1412">
          <cell r="A1412" t="str">
            <v>PEOPLE</v>
          </cell>
          <cell r="B1412">
            <v>831000</v>
          </cell>
          <cell r="C1412">
            <v>682.4</v>
          </cell>
          <cell r="D1412" t="str">
            <v>ENT</v>
          </cell>
          <cell r="E1412" t="str">
            <v>PEOPLEENT</v>
          </cell>
          <cell r="G1412" t="str">
            <v>PROJECTS</v>
          </cell>
          <cell r="H1412">
            <v>802330</v>
          </cell>
          <cell r="I1412">
            <v>0</v>
          </cell>
          <cell r="J1412" t="str">
            <v>SON</v>
          </cell>
          <cell r="K1412" t="str">
            <v>PROJECTSSON</v>
          </cell>
          <cell r="O1412">
            <v>5500</v>
          </cell>
          <cell r="Q1412" t="str">
            <v>PEOPLEAUD</v>
          </cell>
          <cell r="S1412" t="str">
            <v>PROJECTS</v>
          </cell>
          <cell r="T1412">
            <v>862070</v>
          </cell>
          <cell r="U1412">
            <v>0</v>
          </cell>
          <cell r="V1412" t="str">
            <v>IT</v>
          </cell>
          <cell r="W1412" t="str">
            <v>PROJECTSIT</v>
          </cell>
          <cell r="AB1412" t="str">
            <v>ERR</v>
          </cell>
          <cell r="AC1412" t="str">
            <v>ERR</v>
          </cell>
        </row>
        <row r="1413">
          <cell r="A1413" t="str">
            <v>PEOPLE</v>
          </cell>
          <cell r="B1413">
            <v>831100</v>
          </cell>
          <cell r="C1413">
            <v>11143.61</v>
          </cell>
          <cell r="D1413" t="str">
            <v>ENT</v>
          </cell>
          <cell r="E1413" t="str">
            <v>PEOPLEENT</v>
          </cell>
          <cell r="G1413" t="str">
            <v>PROJECTS</v>
          </cell>
          <cell r="H1413">
            <v>802400</v>
          </cell>
          <cell r="I1413">
            <v>0</v>
          </cell>
          <cell r="J1413" t="str">
            <v>SON</v>
          </cell>
          <cell r="K1413" t="str">
            <v>PROJECTSSON</v>
          </cell>
          <cell r="O1413">
            <v>0</v>
          </cell>
          <cell r="Q1413" t="str">
            <v>PEOPLEBUS</v>
          </cell>
          <cell r="S1413" t="str">
            <v>PROJECTS</v>
          </cell>
          <cell r="T1413">
            <v>863450</v>
          </cell>
          <cell r="U1413">
            <v>0</v>
          </cell>
          <cell r="V1413" t="str">
            <v>IT</v>
          </cell>
          <cell r="W1413" t="str">
            <v>PROJECTSIT</v>
          </cell>
          <cell r="AB1413" t="str">
            <v>ERR</v>
          </cell>
          <cell r="AC1413" t="str">
            <v>ERR</v>
          </cell>
        </row>
        <row r="1414">
          <cell r="A1414" t="str">
            <v>PEOPLE</v>
          </cell>
          <cell r="B1414">
            <v>831900</v>
          </cell>
          <cell r="C1414">
            <v>559.28</v>
          </cell>
          <cell r="D1414" t="str">
            <v>ENT</v>
          </cell>
          <cell r="E1414" t="str">
            <v>PEOPLEENT</v>
          </cell>
          <cell r="G1414" t="str">
            <v>PROJECTS</v>
          </cell>
          <cell r="H1414">
            <v>803300</v>
          </cell>
          <cell r="I1414">
            <v>0</v>
          </cell>
          <cell r="J1414" t="str">
            <v>SON</v>
          </cell>
          <cell r="K1414" t="str">
            <v>PROJECTSSON</v>
          </cell>
          <cell r="O1414">
            <v>0</v>
          </cell>
          <cell r="Q1414" t="str">
            <v>PEOPLEOTH</v>
          </cell>
          <cell r="S1414" t="str">
            <v>PROJECTS</v>
          </cell>
          <cell r="T1414">
            <v>863500</v>
          </cell>
          <cell r="U1414">
            <v>0</v>
          </cell>
          <cell r="V1414" t="str">
            <v>IT</v>
          </cell>
          <cell r="W1414" t="str">
            <v>PROJECTSIT</v>
          </cell>
          <cell r="AB1414" t="str">
            <v>ERR</v>
          </cell>
          <cell r="AC1414" t="str">
            <v>ERR</v>
          </cell>
        </row>
        <row r="1415">
          <cell r="A1415" t="str">
            <v>PEOPLE</v>
          </cell>
          <cell r="B1415">
            <v>833000</v>
          </cell>
          <cell r="C1415">
            <v>15756.52</v>
          </cell>
          <cell r="D1415" t="str">
            <v>TRA</v>
          </cell>
          <cell r="E1415" t="str">
            <v>PEOPLETRA</v>
          </cell>
          <cell r="G1415" t="str">
            <v>PROJECTS</v>
          </cell>
          <cell r="H1415">
            <v>804100</v>
          </cell>
          <cell r="I1415">
            <v>0</v>
          </cell>
          <cell r="J1415" t="str">
            <v>SAL</v>
          </cell>
          <cell r="K1415" t="str">
            <v>PROJECTSSAL</v>
          </cell>
          <cell r="O1415">
            <v>0</v>
          </cell>
          <cell r="Q1415" t="str">
            <v>PEOPLEOTH</v>
          </cell>
          <cell r="S1415" t="str">
            <v>PROJECTS</v>
          </cell>
          <cell r="T1415">
            <v>863700</v>
          </cell>
          <cell r="U1415">
            <v>0</v>
          </cell>
          <cell r="V1415" t="str">
            <v>IT</v>
          </cell>
          <cell r="W1415" t="str">
            <v>PROJECTSIT</v>
          </cell>
          <cell r="AB1415" t="str">
            <v>ERR</v>
          </cell>
          <cell r="AC1415" t="str">
            <v>ERR</v>
          </cell>
        </row>
        <row r="1416">
          <cell r="A1416" t="str">
            <v>PEOPLE</v>
          </cell>
          <cell r="B1416">
            <v>833500</v>
          </cell>
          <cell r="C1416">
            <v>10100.31</v>
          </cell>
          <cell r="D1416" t="str">
            <v>TRA</v>
          </cell>
          <cell r="E1416" t="str">
            <v>PEOPLETRA</v>
          </cell>
          <cell r="G1416" t="str">
            <v>PROJECTS</v>
          </cell>
          <cell r="H1416">
            <v>804120</v>
          </cell>
          <cell r="I1416">
            <v>119601</v>
          </cell>
          <cell r="J1416" t="str">
            <v>SAL</v>
          </cell>
          <cell r="K1416" t="str">
            <v>PROJECTSSAL</v>
          </cell>
          <cell r="O1416">
            <v>0</v>
          </cell>
          <cell r="Q1416" t="str">
            <v>PEOPLEOTH</v>
          </cell>
          <cell r="S1416" t="str">
            <v>PROJECTS</v>
          </cell>
          <cell r="T1416">
            <v>863710</v>
          </cell>
          <cell r="U1416">
            <v>0</v>
          </cell>
          <cell r="V1416" t="str">
            <v>IT</v>
          </cell>
          <cell r="W1416" t="str">
            <v>PROJECTSIT</v>
          </cell>
          <cell r="AB1416" t="str">
            <v>ERR</v>
          </cell>
          <cell r="AC1416" t="str">
            <v>ERR</v>
          </cell>
        </row>
        <row r="1417">
          <cell r="A1417" t="str">
            <v>PEOPLE</v>
          </cell>
          <cell r="B1417">
            <v>837000</v>
          </cell>
          <cell r="C1417">
            <v>0</v>
          </cell>
          <cell r="D1417" t="str">
            <v>SON</v>
          </cell>
          <cell r="E1417" t="str">
            <v>PEOPLESON</v>
          </cell>
          <cell r="G1417" t="str">
            <v>PROJECTS</v>
          </cell>
          <cell r="H1417">
            <v>804130</v>
          </cell>
          <cell r="I1417">
            <v>0</v>
          </cell>
          <cell r="J1417" t="str">
            <v>SAL</v>
          </cell>
          <cell r="K1417" t="str">
            <v>PROJECTSSAL</v>
          </cell>
          <cell r="O1417">
            <v>0</v>
          </cell>
          <cell r="Q1417" t="str">
            <v>PEOPLEOTH</v>
          </cell>
          <cell r="S1417" t="str">
            <v>PROJECTS</v>
          </cell>
          <cell r="T1417">
            <v>863900</v>
          </cell>
          <cell r="U1417">
            <v>0</v>
          </cell>
          <cell r="V1417" t="str">
            <v>IT</v>
          </cell>
          <cell r="W1417" t="str">
            <v>PROJECTSIT</v>
          </cell>
          <cell r="AB1417" t="str">
            <v>ERR</v>
          </cell>
          <cell r="AC1417" t="str">
            <v>ERR</v>
          </cell>
        </row>
        <row r="1418">
          <cell r="A1418" t="str">
            <v>PEOPLE</v>
          </cell>
          <cell r="B1418">
            <v>839010</v>
          </cell>
          <cell r="C1418">
            <v>0</v>
          </cell>
          <cell r="D1418" t="str">
            <v>SON</v>
          </cell>
          <cell r="E1418" t="str">
            <v>PEOPLESON</v>
          </cell>
          <cell r="G1418" t="str">
            <v>PROJECTS</v>
          </cell>
          <cell r="H1418">
            <v>805100</v>
          </cell>
          <cell r="I1418">
            <v>0</v>
          </cell>
          <cell r="J1418" t="str">
            <v>TRN</v>
          </cell>
          <cell r="K1418" t="str">
            <v>PROJECTSTRN</v>
          </cell>
          <cell r="O1418">
            <v>0</v>
          </cell>
          <cell r="Q1418" t="str">
            <v>PEOPLEOTH</v>
          </cell>
          <cell r="S1418" t="str">
            <v>PROJECTS</v>
          </cell>
          <cell r="T1418">
            <v>866110</v>
          </cell>
          <cell r="U1418">
            <v>0</v>
          </cell>
          <cell r="V1418" t="str">
            <v>COM</v>
          </cell>
          <cell r="W1418" t="str">
            <v>PROJECTSCOM</v>
          </cell>
          <cell r="AB1418" t="str">
            <v>ERR</v>
          </cell>
          <cell r="AC1418" t="str">
            <v>ERR</v>
          </cell>
        </row>
        <row r="1419">
          <cell r="A1419" t="str">
            <v>PEOPLE</v>
          </cell>
          <cell r="B1419">
            <v>839020</v>
          </cell>
          <cell r="C1419">
            <v>0</v>
          </cell>
          <cell r="D1419" t="str">
            <v>SON</v>
          </cell>
          <cell r="E1419" t="str">
            <v>PEOPLESON</v>
          </cell>
          <cell r="G1419" t="str">
            <v>PROJECTS</v>
          </cell>
          <cell r="H1419">
            <v>805110</v>
          </cell>
          <cell r="I1419">
            <v>16000</v>
          </cell>
          <cell r="J1419" t="str">
            <v>TRN</v>
          </cell>
          <cell r="K1419" t="str">
            <v>PROJECTSTRN</v>
          </cell>
          <cell r="O1419">
            <v>0</v>
          </cell>
          <cell r="Q1419" t="str">
            <v>PEOPLEOTH</v>
          </cell>
          <cell r="S1419" t="str">
            <v>PROJECTS</v>
          </cell>
          <cell r="T1419">
            <v>866120</v>
          </cell>
          <cell r="U1419">
            <v>0</v>
          </cell>
          <cell r="V1419" t="str">
            <v>COM</v>
          </cell>
          <cell r="W1419" t="str">
            <v>PROJECTSCOM</v>
          </cell>
          <cell r="AB1419" t="str">
            <v>ERR</v>
          </cell>
          <cell r="AC1419" t="str">
            <v>ERR</v>
          </cell>
        </row>
        <row r="1420">
          <cell r="A1420" t="str">
            <v>PEOPLE</v>
          </cell>
          <cell r="B1420">
            <v>839030</v>
          </cell>
          <cell r="C1420">
            <v>0</v>
          </cell>
          <cell r="D1420" t="str">
            <v>SON</v>
          </cell>
          <cell r="E1420" t="str">
            <v>PEOPLESON</v>
          </cell>
          <cell r="G1420" t="str">
            <v>PROJECTS</v>
          </cell>
          <cell r="H1420">
            <v>805130</v>
          </cell>
          <cell r="I1420">
            <v>0</v>
          </cell>
          <cell r="J1420" t="str">
            <v>TRN</v>
          </cell>
          <cell r="K1420" t="str">
            <v>PROJECTSTRN</v>
          </cell>
          <cell r="O1420">
            <v>40000</v>
          </cell>
          <cell r="Q1420" t="str">
            <v>PEOPLEOTH</v>
          </cell>
          <cell r="S1420" t="str">
            <v>PROJECTS</v>
          </cell>
          <cell r="T1420">
            <v>866420</v>
          </cell>
          <cell r="U1420">
            <v>0</v>
          </cell>
          <cell r="V1420" t="str">
            <v>NMC</v>
          </cell>
          <cell r="W1420" t="str">
            <v>PROJECTSNMC</v>
          </cell>
          <cell r="AB1420" t="str">
            <v>ERR</v>
          </cell>
          <cell r="AC1420" t="str">
            <v>ERR</v>
          </cell>
        </row>
        <row r="1421">
          <cell r="A1421" t="str">
            <v>PEOPLE</v>
          </cell>
          <cell r="B1421">
            <v>839040</v>
          </cell>
          <cell r="C1421">
            <v>443.42</v>
          </cell>
          <cell r="D1421" t="str">
            <v>SON</v>
          </cell>
          <cell r="E1421" t="str">
            <v>PEOPLESON</v>
          </cell>
          <cell r="G1421" t="str">
            <v>PROJECTS</v>
          </cell>
          <cell r="H1421">
            <v>805135</v>
          </cell>
          <cell r="I1421">
            <v>0</v>
          </cell>
          <cell r="J1421" t="str">
            <v>TRN</v>
          </cell>
          <cell r="K1421" t="str">
            <v>PROJECTSTRN</v>
          </cell>
          <cell r="O1421">
            <v>0</v>
          </cell>
          <cell r="Q1421" t="str">
            <v>PEOPLEENT</v>
          </cell>
          <cell r="S1421" t="str">
            <v>PROJECTS</v>
          </cell>
          <cell r="T1421">
            <v>866600</v>
          </cell>
          <cell r="U1421">
            <v>0</v>
          </cell>
          <cell r="V1421" t="str">
            <v>ICH</v>
          </cell>
          <cell r="W1421" t="str">
            <v>PROJECTSICH</v>
          </cell>
          <cell r="AB1421" t="str">
            <v>ERR</v>
          </cell>
          <cell r="AC1421" t="str">
            <v>ERR</v>
          </cell>
        </row>
        <row r="1422">
          <cell r="A1422" t="str">
            <v>PEOPLE</v>
          </cell>
          <cell r="B1422">
            <v>839050</v>
          </cell>
          <cell r="C1422">
            <v>0</v>
          </cell>
          <cell r="D1422" t="str">
            <v>SON</v>
          </cell>
          <cell r="E1422" t="str">
            <v>PEOPLESON</v>
          </cell>
          <cell r="G1422" t="str">
            <v>PROJECTS</v>
          </cell>
          <cell r="H1422">
            <v>805200</v>
          </cell>
          <cell r="I1422">
            <v>0</v>
          </cell>
          <cell r="J1422" t="str">
            <v>TRN</v>
          </cell>
          <cell r="K1422" t="str">
            <v>PROJECTSTRN</v>
          </cell>
          <cell r="O1422">
            <v>0</v>
          </cell>
          <cell r="Q1422" t="str">
            <v>PEOPLEINS</v>
          </cell>
          <cell r="S1422" t="str">
            <v>PROJECTS</v>
          </cell>
          <cell r="T1422">
            <v>867060</v>
          </cell>
          <cell r="U1422">
            <v>0</v>
          </cell>
          <cell r="V1422" t="str">
            <v>IT</v>
          </cell>
          <cell r="W1422" t="str">
            <v>PROJECTSIT</v>
          </cell>
          <cell r="AB1422" t="str">
            <v>ERR</v>
          </cell>
          <cell r="AC1422" t="str">
            <v>ERR</v>
          </cell>
        </row>
        <row r="1423">
          <cell r="A1423" t="str">
            <v>PEOPLE</v>
          </cell>
          <cell r="B1423">
            <v>839070</v>
          </cell>
          <cell r="C1423">
            <v>8.18</v>
          </cell>
          <cell r="D1423" t="str">
            <v>SON</v>
          </cell>
          <cell r="E1423" t="str">
            <v>PEOPLESON</v>
          </cell>
          <cell r="G1423" t="str">
            <v>PROJECTS</v>
          </cell>
          <cell r="H1423">
            <v>805210</v>
          </cell>
          <cell r="I1423">
            <v>0</v>
          </cell>
          <cell r="J1423" t="str">
            <v>TRN</v>
          </cell>
          <cell r="K1423" t="str">
            <v>PROJECTSTRN</v>
          </cell>
          <cell r="O1423">
            <v>84705</v>
          </cell>
          <cell r="Q1423" t="str">
            <v>PEOPLEGST</v>
          </cell>
          <cell r="S1423" t="str">
            <v>PROJECTS</v>
          </cell>
          <cell r="T1423">
            <v>867870</v>
          </cell>
          <cell r="U1423">
            <v>0</v>
          </cell>
          <cell r="V1423" t="str">
            <v>IT</v>
          </cell>
          <cell r="W1423" t="str">
            <v>PROJECTSIT</v>
          </cell>
          <cell r="AB1423" t="str">
            <v>ERR</v>
          </cell>
          <cell r="AC1423" t="str">
            <v>ERR</v>
          </cell>
        </row>
        <row r="1424">
          <cell r="A1424" t="str">
            <v>PEOPLE</v>
          </cell>
          <cell r="B1424">
            <v>839090</v>
          </cell>
          <cell r="C1424">
            <v>0</v>
          </cell>
          <cell r="D1424" t="str">
            <v>SON</v>
          </cell>
          <cell r="E1424" t="str">
            <v>PEOPLESON</v>
          </cell>
          <cell r="G1424" t="str">
            <v>PROJECTS</v>
          </cell>
          <cell r="H1424">
            <v>805215</v>
          </cell>
          <cell r="I1424">
            <v>0</v>
          </cell>
          <cell r="J1424" t="str">
            <v>TRN</v>
          </cell>
          <cell r="K1424" t="str">
            <v>PROJECTSTRN</v>
          </cell>
          <cell r="O1424">
            <v>0</v>
          </cell>
          <cell r="Q1424" t="str">
            <v>PEOPLEGST</v>
          </cell>
          <cell r="S1424" t="str">
            <v>PROJECTS</v>
          </cell>
          <cell r="T1424">
            <v>868068</v>
          </cell>
          <cell r="U1424">
            <v>0</v>
          </cell>
          <cell r="V1424" t="str">
            <v>IT</v>
          </cell>
          <cell r="W1424" t="str">
            <v>PROJECTSIT</v>
          </cell>
          <cell r="AB1424" t="str">
            <v>ERR</v>
          </cell>
          <cell r="AC1424" t="str">
            <v>ERR</v>
          </cell>
        </row>
        <row r="1425">
          <cell r="A1425" t="str">
            <v>PEOPLE</v>
          </cell>
          <cell r="B1425">
            <v>841110</v>
          </cell>
          <cell r="C1425">
            <v>0</v>
          </cell>
          <cell r="D1425" t="str">
            <v>RNT</v>
          </cell>
          <cell r="E1425" t="str">
            <v>PEOPLERNT</v>
          </cell>
          <cell r="G1425" t="str">
            <v>PROJECTS</v>
          </cell>
          <cell r="H1425">
            <v>805300</v>
          </cell>
          <cell r="I1425">
            <v>0</v>
          </cell>
          <cell r="J1425" t="str">
            <v>SON</v>
          </cell>
          <cell r="K1425" t="str">
            <v>PROJECTSSON</v>
          </cell>
          <cell r="O1425">
            <v>0</v>
          </cell>
          <cell r="Q1425" t="str">
            <v>PEOPLERNT</v>
          </cell>
          <cell r="S1425" t="str">
            <v>PROJECTS</v>
          </cell>
          <cell r="T1425">
            <v>871000</v>
          </cell>
          <cell r="U1425">
            <v>0</v>
          </cell>
          <cell r="V1425" t="str">
            <v>CON</v>
          </cell>
          <cell r="W1425" t="str">
            <v>PROJECTSCON</v>
          </cell>
          <cell r="AB1425" t="str">
            <v>ERR</v>
          </cell>
          <cell r="AC1425" t="str">
            <v>ERR</v>
          </cell>
        </row>
        <row r="1426">
          <cell r="A1426" t="str">
            <v>PEOPLE</v>
          </cell>
          <cell r="B1426">
            <v>841190</v>
          </cell>
          <cell r="C1426">
            <v>0</v>
          </cell>
          <cell r="D1426" t="str">
            <v>RNT</v>
          </cell>
          <cell r="E1426" t="str">
            <v>PEOPLERNT</v>
          </cell>
          <cell r="G1426" t="str">
            <v>PROJECTS</v>
          </cell>
          <cell r="H1426">
            <v>805390</v>
          </cell>
          <cell r="I1426">
            <v>0</v>
          </cell>
          <cell r="J1426" t="str">
            <v>SON</v>
          </cell>
          <cell r="K1426" t="str">
            <v>PROJECTSSON</v>
          </cell>
          <cell r="O1426">
            <v>1500</v>
          </cell>
          <cell r="Q1426" t="str">
            <v>PEOPLEPRI</v>
          </cell>
          <cell r="S1426" t="str">
            <v>PROJECTS</v>
          </cell>
          <cell r="T1426">
            <v>871800</v>
          </cell>
          <cell r="U1426">
            <v>0</v>
          </cell>
          <cell r="V1426" t="str">
            <v>LEG</v>
          </cell>
          <cell r="W1426" t="str">
            <v>PROJECTSLEG</v>
          </cell>
          <cell r="AB1426" t="str">
            <v>ERR</v>
          </cell>
          <cell r="AC1426" t="str">
            <v>ERR</v>
          </cell>
        </row>
        <row r="1427">
          <cell r="A1427" t="str">
            <v>PEOPLE</v>
          </cell>
          <cell r="B1427">
            <v>841220</v>
          </cell>
          <cell r="C1427">
            <v>526.6</v>
          </cell>
          <cell r="D1427" t="str">
            <v>RNT</v>
          </cell>
          <cell r="E1427" t="str">
            <v>PEOPLERNT</v>
          </cell>
          <cell r="G1427" t="str">
            <v>PROJECTS</v>
          </cell>
          <cell r="H1427">
            <v>831000</v>
          </cell>
          <cell r="I1427">
            <v>0</v>
          </cell>
          <cell r="J1427" t="str">
            <v>ENT</v>
          </cell>
          <cell r="K1427" t="str">
            <v>PROJECTSENT</v>
          </cell>
          <cell r="O1427">
            <v>3000</v>
          </cell>
          <cell r="Q1427" t="str">
            <v>PEOPLEPRI</v>
          </cell>
          <cell r="S1427" t="str">
            <v>PROJECTS</v>
          </cell>
          <cell r="T1427">
            <v>871820</v>
          </cell>
          <cell r="U1427">
            <v>0</v>
          </cell>
          <cell r="V1427" t="str">
            <v>LEG</v>
          </cell>
          <cell r="W1427" t="str">
            <v>PROJECTSLEG</v>
          </cell>
          <cell r="AB1427" t="str">
            <v>ERR</v>
          </cell>
          <cell r="AC1427" t="str">
            <v>ERR</v>
          </cell>
        </row>
        <row r="1428">
          <cell r="A1428" t="str">
            <v>PEOPLE</v>
          </cell>
          <cell r="B1428">
            <v>841300</v>
          </cell>
          <cell r="C1428">
            <v>0</v>
          </cell>
          <cell r="D1428" t="str">
            <v>AST</v>
          </cell>
          <cell r="E1428" t="str">
            <v>PEOPLEAST</v>
          </cell>
          <cell r="G1428" t="str">
            <v>PROJECTS</v>
          </cell>
          <cell r="H1428">
            <v>831210</v>
          </cell>
          <cell r="I1428">
            <v>0</v>
          </cell>
          <cell r="J1428" t="str">
            <v>ENT</v>
          </cell>
          <cell r="K1428" t="str">
            <v>PROJECTSENT</v>
          </cell>
          <cell r="O1428">
            <v>10500</v>
          </cell>
          <cell r="Q1428" t="str">
            <v>PEOPLEPRI</v>
          </cell>
          <cell r="S1428" t="str">
            <v>PROJECTS</v>
          </cell>
          <cell r="T1428">
            <v>871840</v>
          </cell>
          <cell r="U1428">
            <v>0</v>
          </cell>
          <cell r="V1428" t="str">
            <v>LEG</v>
          </cell>
          <cell r="W1428" t="str">
            <v>PROJECTSLEG</v>
          </cell>
          <cell r="AB1428" t="str">
            <v>ERR</v>
          </cell>
          <cell r="AC1428" t="str">
            <v>ERR</v>
          </cell>
        </row>
        <row r="1429">
          <cell r="A1429" t="str">
            <v>PEOPLE</v>
          </cell>
          <cell r="B1429">
            <v>841310</v>
          </cell>
          <cell r="C1429">
            <v>0</v>
          </cell>
          <cell r="D1429" t="str">
            <v>AST</v>
          </cell>
          <cell r="E1429" t="str">
            <v>PEOPLEAST</v>
          </cell>
          <cell r="G1429" t="str">
            <v>PROJECTS</v>
          </cell>
          <cell r="H1429">
            <v>831405</v>
          </cell>
          <cell r="I1429">
            <v>0</v>
          </cell>
          <cell r="J1429" t="str">
            <v>ENT</v>
          </cell>
          <cell r="K1429" t="str">
            <v>PROJECTSENT</v>
          </cell>
          <cell r="O1429">
            <v>0</v>
          </cell>
          <cell r="Q1429" t="str">
            <v>PEOPLEOTH</v>
          </cell>
          <cell r="S1429" t="str">
            <v>PROJECTS</v>
          </cell>
          <cell r="T1429">
            <v>871900</v>
          </cell>
          <cell r="U1429">
            <v>0</v>
          </cell>
          <cell r="V1429" t="str">
            <v>AUD</v>
          </cell>
          <cell r="W1429" t="str">
            <v>PROJECTSAUD</v>
          </cell>
          <cell r="AB1429" t="str">
            <v>ERR</v>
          </cell>
          <cell r="AC1429" t="str">
            <v>ERR</v>
          </cell>
        </row>
        <row r="1430">
          <cell r="A1430" t="str">
            <v>PEOPLE</v>
          </cell>
          <cell r="B1430">
            <v>842200</v>
          </cell>
          <cell r="C1430">
            <v>4331.9399999999996</v>
          </cell>
          <cell r="D1430" t="str">
            <v>AST</v>
          </cell>
          <cell r="E1430" t="str">
            <v>PEOPLEAST</v>
          </cell>
          <cell r="G1430" t="str">
            <v>PROJECTS</v>
          </cell>
          <cell r="H1430">
            <v>831900</v>
          </cell>
          <cell r="I1430">
            <v>668</v>
          </cell>
          <cell r="J1430" t="str">
            <v>ENT</v>
          </cell>
          <cell r="K1430" t="str">
            <v>PROJECTSENT</v>
          </cell>
          <cell r="O1430">
            <v>0</v>
          </cell>
          <cell r="Q1430" t="str">
            <v>PEOPLEOTH</v>
          </cell>
          <cell r="S1430" t="str">
            <v>PROJECTS</v>
          </cell>
          <cell r="T1430">
            <v>872785</v>
          </cell>
          <cell r="U1430">
            <v>0</v>
          </cell>
          <cell r="V1430" t="str">
            <v>BUS</v>
          </cell>
          <cell r="W1430" t="str">
            <v>PROJECTSBUS</v>
          </cell>
          <cell r="AB1430" t="str">
            <v>ERR</v>
          </cell>
          <cell r="AC1430" t="str">
            <v>ERR</v>
          </cell>
        </row>
        <row r="1431">
          <cell r="A1431" t="str">
            <v>PEOPLE</v>
          </cell>
          <cell r="B1431">
            <v>842300</v>
          </cell>
          <cell r="C1431">
            <v>494.82</v>
          </cell>
          <cell r="D1431" t="str">
            <v>AST</v>
          </cell>
          <cell r="E1431" t="str">
            <v>PEOPLEAST</v>
          </cell>
          <cell r="G1431" t="str">
            <v>PROJECTS</v>
          </cell>
          <cell r="H1431">
            <v>833000</v>
          </cell>
          <cell r="I1431">
            <v>0</v>
          </cell>
          <cell r="J1431" t="str">
            <v>TRA</v>
          </cell>
          <cell r="K1431" t="str">
            <v>PROJECTSTRA</v>
          </cell>
          <cell r="O1431">
            <v>1500</v>
          </cell>
          <cell r="Q1431" t="str">
            <v>PEOPLEOTH</v>
          </cell>
          <cell r="S1431" t="str">
            <v>PROJECTS</v>
          </cell>
          <cell r="T1431">
            <v>873105</v>
          </cell>
          <cell r="U1431">
            <v>0</v>
          </cell>
          <cell r="V1431" t="str">
            <v>OTH</v>
          </cell>
          <cell r="W1431" t="str">
            <v>PROJECTSOTH</v>
          </cell>
          <cell r="AB1431" t="str">
            <v>ERR</v>
          </cell>
          <cell r="AC1431" t="str">
            <v>ERR</v>
          </cell>
        </row>
        <row r="1432">
          <cell r="A1432" t="str">
            <v>PEOPLE</v>
          </cell>
          <cell r="B1432">
            <v>842500</v>
          </cell>
          <cell r="C1432">
            <v>3845.84</v>
          </cell>
          <cell r="D1432" t="str">
            <v>RNT</v>
          </cell>
          <cell r="E1432" t="str">
            <v>PEOPLERNT</v>
          </cell>
          <cell r="G1432" t="str">
            <v>PROJECTS</v>
          </cell>
          <cell r="H1432">
            <v>833010</v>
          </cell>
          <cell r="I1432">
            <v>0</v>
          </cell>
          <cell r="J1432" t="str">
            <v>TRA</v>
          </cell>
          <cell r="K1432" t="str">
            <v>PROJECTSTRA</v>
          </cell>
          <cell r="O1432">
            <v>0</v>
          </cell>
          <cell r="Q1432" t="str">
            <v>PEOPLEOTH</v>
          </cell>
          <cell r="S1432" t="str">
            <v>PROJECTS</v>
          </cell>
          <cell r="T1432">
            <v>873110</v>
          </cell>
          <cell r="U1432">
            <v>0</v>
          </cell>
          <cell r="V1432" t="str">
            <v>OTH</v>
          </cell>
          <cell r="W1432" t="str">
            <v>PROJECTSOTH</v>
          </cell>
          <cell r="AB1432" t="str">
            <v>ERR</v>
          </cell>
          <cell r="AC1432" t="str">
            <v>ERR</v>
          </cell>
        </row>
        <row r="1433">
          <cell r="A1433" t="str">
            <v>PEOPLE</v>
          </cell>
          <cell r="B1433">
            <v>843410</v>
          </cell>
          <cell r="C1433">
            <v>0</v>
          </cell>
          <cell r="D1433" t="str">
            <v>RNN</v>
          </cell>
          <cell r="E1433" t="str">
            <v>PEOPLERNN</v>
          </cell>
          <cell r="G1433" t="str">
            <v>PROJECTS</v>
          </cell>
          <cell r="H1433">
            <v>833020</v>
          </cell>
          <cell r="I1433">
            <v>0</v>
          </cell>
          <cell r="J1433" t="str">
            <v>TRA</v>
          </cell>
          <cell r="K1433" t="str">
            <v>PROJECTSTRA</v>
          </cell>
          <cell r="O1433">
            <v>0</v>
          </cell>
          <cell r="Q1433" t="str">
            <v>PEOPLEOTH</v>
          </cell>
          <cell r="S1433" t="str">
            <v>PROJECTS</v>
          </cell>
          <cell r="T1433">
            <v>873310</v>
          </cell>
          <cell r="U1433">
            <v>0</v>
          </cell>
          <cell r="V1433" t="str">
            <v>OTH</v>
          </cell>
          <cell r="W1433" t="str">
            <v>PROJECTSOTH</v>
          </cell>
          <cell r="AB1433" t="str">
            <v>ERR</v>
          </cell>
          <cell r="AC1433" t="str">
            <v>ERR</v>
          </cell>
        </row>
        <row r="1434">
          <cell r="A1434" t="str">
            <v>PEOPLE</v>
          </cell>
          <cell r="B1434">
            <v>843600</v>
          </cell>
          <cell r="C1434">
            <v>721.26</v>
          </cell>
          <cell r="D1434" t="str">
            <v>RNT</v>
          </cell>
          <cell r="E1434" t="str">
            <v>PEOPLERNT</v>
          </cell>
          <cell r="G1434" t="str">
            <v>PROJECTS</v>
          </cell>
          <cell r="H1434">
            <v>833250</v>
          </cell>
          <cell r="I1434">
            <v>0</v>
          </cell>
          <cell r="J1434" t="str">
            <v>TRA</v>
          </cell>
          <cell r="K1434" t="str">
            <v>PROJECTSTRA</v>
          </cell>
          <cell r="O1434">
            <v>0</v>
          </cell>
          <cell r="Q1434" t="str">
            <v>PEOPLEOTH</v>
          </cell>
          <cell r="S1434" t="str">
            <v>PROJECTS</v>
          </cell>
          <cell r="T1434">
            <v>873320</v>
          </cell>
          <cell r="U1434">
            <v>0</v>
          </cell>
          <cell r="V1434" t="str">
            <v>OTH</v>
          </cell>
          <cell r="W1434" t="str">
            <v>PROJECTSOTH</v>
          </cell>
          <cell r="AB1434" t="str">
            <v>ERR</v>
          </cell>
          <cell r="AC1434" t="str">
            <v>ERR</v>
          </cell>
        </row>
        <row r="1435">
          <cell r="A1435" t="str">
            <v>PEOPLE</v>
          </cell>
          <cell r="B1435">
            <v>843640</v>
          </cell>
          <cell r="C1435">
            <v>0</v>
          </cell>
          <cell r="D1435" t="str">
            <v>AST</v>
          </cell>
          <cell r="E1435" t="str">
            <v>PEOPLEAST</v>
          </cell>
          <cell r="G1435" t="str">
            <v>PROJECTS</v>
          </cell>
          <cell r="H1435">
            <v>833500</v>
          </cell>
          <cell r="I1435">
            <v>9168</v>
          </cell>
          <cell r="J1435" t="str">
            <v>TRA</v>
          </cell>
          <cell r="K1435" t="str">
            <v>PROJECTSTRA</v>
          </cell>
          <cell r="O1435">
            <v>0</v>
          </cell>
          <cell r="Q1435" t="str">
            <v>PEOPLEICH</v>
          </cell>
          <cell r="S1435" t="str">
            <v>PROJECTS</v>
          </cell>
          <cell r="T1435">
            <v>873380</v>
          </cell>
          <cell r="U1435">
            <v>0</v>
          </cell>
          <cell r="V1435" t="str">
            <v>OTH</v>
          </cell>
          <cell r="W1435" t="str">
            <v>PROJECTSOTH</v>
          </cell>
          <cell r="AB1435" t="str">
            <v>ERR</v>
          </cell>
          <cell r="AC1435" t="str">
            <v>ERR</v>
          </cell>
        </row>
        <row r="1436">
          <cell r="A1436" t="str">
            <v>PEOPLE</v>
          </cell>
          <cell r="B1436">
            <v>843810</v>
          </cell>
          <cell r="C1436">
            <v>206.19</v>
          </cell>
          <cell r="D1436" t="str">
            <v>RNT</v>
          </cell>
          <cell r="E1436" t="str">
            <v>PEOPLERNT</v>
          </cell>
          <cell r="G1436" t="str">
            <v>PROJECTS</v>
          </cell>
          <cell r="H1436">
            <v>833510</v>
          </cell>
          <cell r="I1436">
            <v>0</v>
          </cell>
          <cell r="J1436" t="str">
            <v>TRA</v>
          </cell>
          <cell r="K1436" t="str">
            <v>PROJECTSTRA</v>
          </cell>
          <cell r="O1436">
            <v>0</v>
          </cell>
          <cell r="Q1436" t="str">
            <v>PEOPLEBUS</v>
          </cell>
          <cell r="S1436" t="str">
            <v>PROJECTS</v>
          </cell>
          <cell r="T1436">
            <v>873500</v>
          </cell>
          <cell r="U1436">
            <v>0</v>
          </cell>
          <cell r="V1436" t="str">
            <v>OTH</v>
          </cell>
          <cell r="W1436" t="str">
            <v>PROJECTSOTH</v>
          </cell>
          <cell r="AB1436" t="str">
            <v>ERR</v>
          </cell>
          <cell r="AC1436" t="str">
            <v>ERR</v>
          </cell>
        </row>
        <row r="1437">
          <cell r="A1437" t="str">
            <v>PEOPLE</v>
          </cell>
          <cell r="B1437">
            <v>844000</v>
          </cell>
          <cell r="C1437">
            <v>1950</v>
          </cell>
          <cell r="D1437" t="str">
            <v>RNT</v>
          </cell>
          <cell r="E1437" t="str">
            <v>PEOPLERNT</v>
          </cell>
          <cell r="G1437" t="str">
            <v>PROJECTS</v>
          </cell>
          <cell r="H1437">
            <v>834710</v>
          </cell>
          <cell r="I1437">
            <v>0</v>
          </cell>
          <cell r="J1437" t="str">
            <v>TRA</v>
          </cell>
          <cell r="K1437" t="str">
            <v>PROJECTSTRA</v>
          </cell>
          <cell r="O1437">
            <v>0</v>
          </cell>
          <cell r="Q1437" t="str">
            <v>PEOPLEBUS</v>
          </cell>
          <cell r="S1437" t="str">
            <v>PROJECTS</v>
          </cell>
          <cell r="T1437">
            <v>873550</v>
          </cell>
          <cell r="U1437">
            <v>0</v>
          </cell>
          <cell r="V1437" t="str">
            <v>OTH</v>
          </cell>
          <cell r="W1437" t="str">
            <v>PROJECTSOTH</v>
          </cell>
          <cell r="AB1437" t="str">
            <v>ERR</v>
          </cell>
          <cell r="AC1437" t="str">
            <v>ERR</v>
          </cell>
        </row>
        <row r="1438">
          <cell r="A1438" t="str">
            <v>PEOPLE</v>
          </cell>
          <cell r="B1438">
            <v>847200</v>
          </cell>
          <cell r="C1438">
            <v>3387.24</v>
          </cell>
          <cell r="D1438" t="str">
            <v>AST</v>
          </cell>
          <cell r="E1438" t="str">
            <v>PEOPLEAST</v>
          </cell>
          <cell r="G1438" t="str">
            <v>PROJECTS</v>
          </cell>
          <cell r="H1438">
            <v>837000</v>
          </cell>
          <cell r="I1438">
            <v>0</v>
          </cell>
          <cell r="J1438" t="str">
            <v>SON</v>
          </cell>
          <cell r="K1438" t="str">
            <v>PROJECTSSON</v>
          </cell>
          <cell r="O1438">
            <v>0</v>
          </cell>
          <cell r="Q1438" t="str">
            <v>PEOPLEBUS</v>
          </cell>
          <cell r="S1438" t="str">
            <v>PROJECTS</v>
          </cell>
          <cell r="T1438">
            <v>873600</v>
          </cell>
          <cell r="U1438">
            <v>0</v>
          </cell>
          <cell r="V1438" t="str">
            <v>ENT</v>
          </cell>
          <cell r="W1438" t="str">
            <v>PROJECTSENT</v>
          </cell>
          <cell r="AB1438" t="str">
            <v>ERR</v>
          </cell>
          <cell r="AC1438" t="str">
            <v>ERR</v>
          </cell>
        </row>
        <row r="1439">
          <cell r="A1439" t="str">
            <v>PEOPLE</v>
          </cell>
          <cell r="B1439">
            <v>847300</v>
          </cell>
          <cell r="C1439">
            <v>192.86</v>
          </cell>
          <cell r="D1439" t="str">
            <v>AST</v>
          </cell>
          <cell r="E1439" t="str">
            <v>PEOPLEAST</v>
          </cell>
          <cell r="G1439" t="str">
            <v>PROJECTS</v>
          </cell>
          <cell r="H1439">
            <v>839010</v>
          </cell>
          <cell r="I1439">
            <v>0</v>
          </cell>
          <cell r="J1439" t="str">
            <v>SON</v>
          </cell>
          <cell r="K1439" t="str">
            <v>PROJECTSSON</v>
          </cell>
          <cell r="O1439">
            <v>0</v>
          </cell>
          <cell r="Q1439" t="str">
            <v>PEOPLEBUS</v>
          </cell>
          <cell r="S1439" t="str">
            <v>PROJECTS</v>
          </cell>
          <cell r="T1439">
            <v>874000</v>
          </cell>
          <cell r="U1439">
            <v>0</v>
          </cell>
          <cell r="V1439" t="str">
            <v>INS</v>
          </cell>
          <cell r="W1439" t="str">
            <v>PROJECTSINS</v>
          </cell>
          <cell r="AB1439" t="str">
            <v>ERR</v>
          </cell>
          <cell r="AC1439" t="str">
            <v>ERR</v>
          </cell>
        </row>
        <row r="1440">
          <cell r="A1440" t="str">
            <v>PEOPLE</v>
          </cell>
          <cell r="B1440">
            <v>847500</v>
          </cell>
          <cell r="C1440">
            <v>682.8</v>
          </cell>
          <cell r="D1440" t="str">
            <v>AST</v>
          </cell>
          <cell r="E1440" t="str">
            <v>PEOPLEAST</v>
          </cell>
          <cell r="G1440" t="str">
            <v>PROJECTS</v>
          </cell>
          <cell r="H1440">
            <v>839020</v>
          </cell>
          <cell r="I1440">
            <v>0</v>
          </cell>
          <cell r="J1440" t="str">
            <v>SON</v>
          </cell>
          <cell r="K1440" t="str">
            <v>PROJECTSSON</v>
          </cell>
          <cell r="O1440">
            <v>0</v>
          </cell>
          <cell r="Q1440" t="str">
            <v>PEOPLERNN</v>
          </cell>
          <cell r="S1440" t="str">
            <v>PROJECTS</v>
          </cell>
          <cell r="T1440">
            <v>874100</v>
          </cell>
          <cell r="U1440">
            <v>0</v>
          </cell>
          <cell r="V1440" t="str">
            <v>GST</v>
          </cell>
          <cell r="W1440" t="str">
            <v>PROJECTSGST</v>
          </cell>
          <cell r="AB1440" t="str">
            <v>ERR</v>
          </cell>
          <cell r="AC1440" t="str">
            <v>ERR</v>
          </cell>
        </row>
        <row r="1441">
          <cell r="A1441" t="str">
            <v>PEOPLE</v>
          </cell>
          <cell r="B1441">
            <v>849000</v>
          </cell>
          <cell r="C1441">
            <v>0</v>
          </cell>
          <cell r="D1441" t="str">
            <v>AST</v>
          </cell>
          <cell r="E1441" t="str">
            <v>PEOPLEAST</v>
          </cell>
          <cell r="G1441" t="str">
            <v>PROJECTS</v>
          </cell>
          <cell r="H1441">
            <v>839030</v>
          </cell>
          <cell r="I1441">
            <v>0</v>
          </cell>
          <cell r="J1441" t="str">
            <v>SON</v>
          </cell>
          <cell r="K1441" t="str">
            <v>PROJECTSSON</v>
          </cell>
          <cell r="O1441">
            <v>0</v>
          </cell>
          <cell r="Q1441" t="str">
            <v>PEOPLEICH</v>
          </cell>
          <cell r="S1441" t="str">
            <v>PROJECTS</v>
          </cell>
          <cell r="T1441">
            <v>874130</v>
          </cell>
          <cell r="U1441">
            <v>0</v>
          </cell>
          <cell r="V1441" t="str">
            <v>GST</v>
          </cell>
          <cell r="W1441" t="str">
            <v>PROJECTSGST</v>
          </cell>
          <cell r="AB1441" t="str">
            <v>ERR</v>
          </cell>
          <cell r="AC1441" t="str">
            <v>ERR</v>
          </cell>
        </row>
        <row r="1442">
          <cell r="A1442" t="str">
            <v>PEOPLE</v>
          </cell>
          <cell r="B1442">
            <v>851000</v>
          </cell>
          <cell r="C1442">
            <v>0</v>
          </cell>
          <cell r="D1442" t="str">
            <v>ADV</v>
          </cell>
          <cell r="E1442" t="str">
            <v>PEOPLEADV</v>
          </cell>
          <cell r="G1442" t="str">
            <v>PROJECTS</v>
          </cell>
          <cell r="H1442">
            <v>839040</v>
          </cell>
          <cell r="I1442">
            <v>0</v>
          </cell>
          <cell r="J1442" t="str">
            <v>SON</v>
          </cell>
          <cell r="K1442" t="str">
            <v>PROJECTSSON</v>
          </cell>
          <cell r="O1442">
            <v>0</v>
          </cell>
          <cell r="Q1442" t="str">
            <v>PEOPLEICH</v>
          </cell>
          <cell r="S1442" t="str">
            <v>PROJECTS</v>
          </cell>
          <cell r="T1442">
            <v>875000</v>
          </cell>
          <cell r="U1442">
            <v>0</v>
          </cell>
          <cell r="V1442" t="str">
            <v>RNT</v>
          </cell>
          <cell r="W1442" t="str">
            <v>PROJECTSRNT</v>
          </cell>
          <cell r="AB1442" t="str">
            <v>ERR</v>
          </cell>
          <cell r="AC1442" t="str">
            <v>ERR</v>
          </cell>
        </row>
        <row r="1443">
          <cell r="A1443" t="str">
            <v>PEOPLE</v>
          </cell>
          <cell r="B1443">
            <v>851500</v>
          </cell>
          <cell r="C1443">
            <v>0</v>
          </cell>
          <cell r="D1443" t="str">
            <v>ADV</v>
          </cell>
          <cell r="E1443" t="str">
            <v>PEOPLEADV</v>
          </cell>
          <cell r="G1443" t="str">
            <v>PROJECTS</v>
          </cell>
          <cell r="H1443">
            <v>839050</v>
          </cell>
          <cell r="I1443">
            <v>0</v>
          </cell>
          <cell r="J1443" t="str">
            <v>SON</v>
          </cell>
          <cell r="K1443" t="str">
            <v>PROJECTSSON</v>
          </cell>
          <cell r="O1443">
            <v>0</v>
          </cell>
          <cell r="Q1443" t="str">
            <v>PEOPLEICH</v>
          </cell>
          <cell r="S1443" t="str">
            <v>PROJECTS</v>
          </cell>
          <cell r="T1443">
            <v>876000</v>
          </cell>
          <cell r="U1443">
            <v>0</v>
          </cell>
          <cell r="V1443" t="str">
            <v>PRI</v>
          </cell>
          <cell r="W1443" t="str">
            <v>PROJECTSPRI</v>
          </cell>
          <cell r="AB1443" t="str">
            <v>ERR</v>
          </cell>
          <cell r="AC1443" t="str">
            <v>ERR</v>
          </cell>
        </row>
        <row r="1444">
          <cell r="A1444" t="str">
            <v>PEOPLE</v>
          </cell>
          <cell r="B1444">
            <v>852000</v>
          </cell>
          <cell r="C1444">
            <v>0</v>
          </cell>
          <cell r="D1444" t="str">
            <v>ADV</v>
          </cell>
          <cell r="E1444" t="str">
            <v>PEOPLEADV</v>
          </cell>
          <cell r="G1444" t="str">
            <v>PROJECTS</v>
          </cell>
          <cell r="H1444">
            <v>839070</v>
          </cell>
          <cell r="I1444">
            <v>0</v>
          </cell>
          <cell r="J1444" t="str">
            <v>SON</v>
          </cell>
          <cell r="K1444" t="str">
            <v>PROJECTSSON</v>
          </cell>
          <cell r="O1444">
            <v>0</v>
          </cell>
          <cell r="Q1444" t="str">
            <v>PEOPLENMC</v>
          </cell>
          <cell r="S1444" t="str">
            <v>PROJECTS</v>
          </cell>
          <cell r="T1444">
            <v>876080</v>
          </cell>
          <cell r="U1444">
            <v>0</v>
          </cell>
          <cell r="V1444" t="str">
            <v>PRI</v>
          </cell>
          <cell r="W1444" t="str">
            <v>PROJECTSPRI</v>
          </cell>
          <cell r="AB1444" t="str">
            <v>ERR</v>
          </cell>
          <cell r="AC1444" t="str">
            <v>ERR</v>
          </cell>
        </row>
        <row r="1445">
          <cell r="A1445" t="str">
            <v>PEOPLE</v>
          </cell>
          <cell r="B1445">
            <v>852400</v>
          </cell>
          <cell r="C1445">
            <v>0</v>
          </cell>
          <cell r="D1445" t="str">
            <v>ADV</v>
          </cell>
          <cell r="E1445" t="str">
            <v>PEOPLEADV</v>
          </cell>
          <cell r="G1445" t="str">
            <v>PROJECTS</v>
          </cell>
          <cell r="H1445">
            <v>839090</v>
          </cell>
          <cell r="I1445">
            <v>0</v>
          </cell>
          <cell r="J1445" t="str">
            <v>SON</v>
          </cell>
          <cell r="K1445" t="str">
            <v>PROJECTSSON</v>
          </cell>
          <cell r="O1445">
            <v>0</v>
          </cell>
          <cell r="Q1445" t="str">
            <v>PEOPLENMC</v>
          </cell>
          <cell r="S1445" t="str">
            <v>PROJECTS</v>
          </cell>
          <cell r="T1445">
            <v>876500</v>
          </cell>
          <cell r="U1445">
            <v>0</v>
          </cell>
          <cell r="V1445" t="str">
            <v>PRI</v>
          </cell>
          <cell r="W1445" t="str">
            <v>PROJECTSPRI</v>
          </cell>
          <cell r="AB1445" t="str">
            <v>ERR</v>
          </cell>
          <cell r="AC1445" t="str">
            <v>ERR</v>
          </cell>
        </row>
        <row r="1446">
          <cell r="A1446" t="str">
            <v>PEOPLE</v>
          </cell>
          <cell r="B1446">
            <v>852420</v>
          </cell>
          <cell r="C1446">
            <v>0</v>
          </cell>
          <cell r="D1446" t="str">
            <v>ADV</v>
          </cell>
          <cell r="E1446" t="str">
            <v>PEOPLEADV</v>
          </cell>
          <cell r="G1446" t="str">
            <v>PROJECTS</v>
          </cell>
          <cell r="H1446">
            <v>841110</v>
          </cell>
          <cell r="I1446">
            <v>0</v>
          </cell>
          <cell r="J1446" t="str">
            <v>RNT</v>
          </cell>
          <cell r="K1446" t="str">
            <v>PROJECTSRNT</v>
          </cell>
          <cell r="O1446">
            <v>0</v>
          </cell>
          <cell r="Q1446" t="str">
            <v>PEOPLENMC</v>
          </cell>
          <cell r="S1446" t="str">
            <v>PROJECTS</v>
          </cell>
          <cell r="T1446">
            <v>877010</v>
          </cell>
          <cell r="U1446">
            <v>0</v>
          </cell>
          <cell r="V1446" t="str">
            <v>OTH</v>
          </cell>
          <cell r="W1446" t="str">
            <v>PROJECTSOTH</v>
          </cell>
          <cell r="AB1446" t="str">
            <v>ERR</v>
          </cell>
          <cell r="AC1446" t="str">
            <v>ERR</v>
          </cell>
        </row>
        <row r="1447">
          <cell r="A1447" t="str">
            <v>PEOPLE</v>
          </cell>
          <cell r="B1447">
            <v>853010</v>
          </cell>
          <cell r="C1447">
            <v>0</v>
          </cell>
          <cell r="D1447" t="str">
            <v>ADV</v>
          </cell>
          <cell r="E1447" t="str">
            <v>PEOPLEADV</v>
          </cell>
          <cell r="G1447" t="str">
            <v>PROJECTS</v>
          </cell>
          <cell r="H1447">
            <v>841300</v>
          </cell>
          <cell r="I1447">
            <v>0</v>
          </cell>
          <cell r="J1447" t="str">
            <v>AST</v>
          </cell>
          <cell r="K1447" t="str">
            <v>PROJECTSAST</v>
          </cell>
          <cell r="O1447">
            <v>0</v>
          </cell>
          <cell r="Q1447" t="str">
            <v>PEOPLEICH</v>
          </cell>
          <cell r="S1447" t="str">
            <v>PROJECTS</v>
          </cell>
          <cell r="T1447">
            <v>877020</v>
          </cell>
          <cell r="U1447">
            <v>0</v>
          </cell>
          <cell r="V1447" t="str">
            <v>OTH</v>
          </cell>
          <cell r="W1447" t="str">
            <v>PROJECTSOTH</v>
          </cell>
          <cell r="AB1447" t="str">
            <v>ERR</v>
          </cell>
          <cell r="AC1447" t="str">
            <v>ERR</v>
          </cell>
        </row>
        <row r="1448">
          <cell r="A1448" t="str">
            <v>PEOPLE</v>
          </cell>
          <cell r="B1448">
            <v>862060</v>
          </cell>
          <cell r="C1448">
            <v>4169.28</v>
          </cell>
          <cell r="D1448" t="str">
            <v>IT</v>
          </cell>
          <cell r="E1448" t="str">
            <v>PEOPLEIT</v>
          </cell>
          <cell r="G1448" t="str">
            <v>PROJECTS</v>
          </cell>
          <cell r="H1448">
            <v>842200</v>
          </cell>
          <cell r="I1448">
            <v>0</v>
          </cell>
          <cell r="J1448" t="str">
            <v>AST</v>
          </cell>
          <cell r="K1448" t="str">
            <v>PROJECTSAST</v>
          </cell>
          <cell r="O1448">
            <v>0</v>
          </cell>
          <cell r="Q1448" t="str">
            <v>PEOPLEICH</v>
          </cell>
          <cell r="S1448" t="str">
            <v>PROJECTS</v>
          </cell>
          <cell r="T1448">
            <v>877200</v>
          </cell>
          <cell r="U1448">
            <v>0</v>
          </cell>
          <cell r="V1448" t="str">
            <v>OTH</v>
          </cell>
          <cell r="W1448" t="str">
            <v>PROJECTSOTH</v>
          </cell>
          <cell r="AB1448" t="str">
            <v>ERR</v>
          </cell>
          <cell r="AC1448" t="str">
            <v>ERR</v>
          </cell>
        </row>
        <row r="1449">
          <cell r="A1449" t="str">
            <v>PEOPLE</v>
          </cell>
          <cell r="B1449">
            <v>862070</v>
          </cell>
          <cell r="C1449">
            <v>0</v>
          </cell>
          <cell r="D1449" t="str">
            <v>IT</v>
          </cell>
          <cell r="E1449" t="str">
            <v>PEOPLEIT</v>
          </cell>
          <cell r="G1449" t="str">
            <v>PROJECTS</v>
          </cell>
          <cell r="H1449">
            <v>842300</v>
          </cell>
          <cell r="I1449">
            <v>0</v>
          </cell>
          <cell r="J1449" t="str">
            <v>AST</v>
          </cell>
          <cell r="K1449" t="str">
            <v>PROJECTSAST</v>
          </cell>
          <cell r="O1449">
            <v>0</v>
          </cell>
          <cell r="Q1449" t="str">
            <v>PEOPLEICH</v>
          </cell>
          <cell r="S1449" t="str">
            <v>PROJECTS</v>
          </cell>
          <cell r="T1449">
            <v>877230</v>
          </cell>
          <cell r="U1449">
            <v>0</v>
          </cell>
          <cell r="V1449" t="str">
            <v>OTH</v>
          </cell>
          <cell r="W1449" t="str">
            <v>PROJECTSOTH</v>
          </cell>
          <cell r="AB1449" t="str">
            <v>ERR</v>
          </cell>
          <cell r="AC1449" t="str">
            <v>ERR</v>
          </cell>
        </row>
        <row r="1450">
          <cell r="A1450" t="str">
            <v>PEOPLE</v>
          </cell>
          <cell r="B1450">
            <v>863450</v>
          </cell>
          <cell r="C1450">
            <v>0</v>
          </cell>
          <cell r="D1450" t="str">
            <v>IT</v>
          </cell>
          <cell r="E1450" t="str">
            <v>PEOPLEIT</v>
          </cell>
          <cell r="G1450" t="str">
            <v>PROJECTS</v>
          </cell>
          <cell r="H1450">
            <v>842500</v>
          </cell>
          <cell r="I1450">
            <v>0</v>
          </cell>
          <cell r="J1450" t="str">
            <v>RNT</v>
          </cell>
          <cell r="K1450" t="str">
            <v>PROJECTSRNT</v>
          </cell>
          <cell r="O1450">
            <v>0</v>
          </cell>
          <cell r="Q1450" t="str">
            <v>PEOPLEICH</v>
          </cell>
          <cell r="S1450" t="str">
            <v>PROJECTS</v>
          </cell>
          <cell r="T1450">
            <v>877270</v>
          </cell>
          <cell r="U1450">
            <v>0</v>
          </cell>
          <cell r="V1450" t="str">
            <v>OTH</v>
          </cell>
          <cell r="W1450" t="str">
            <v>PROJECTSOTH</v>
          </cell>
          <cell r="AB1450" t="str">
            <v>ERR</v>
          </cell>
          <cell r="AC1450" t="str">
            <v>ERR</v>
          </cell>
        </row>
        <row r="1451">
          <cell r="A1451" t="str">
            <v>PEOPLE</v>
          </cell>
          <cell r="B1451">
            <v>863500</v>
          </cell>
          <cell r="C1451">
            <v>0</v>
          </cell>
          <cell r="D1451" t="str">
            <v>IT</v>
          </cell>
          <cell r="E1451" t="str">
            <v>PEOPLEIT</v>
          </cell>
          <cell r="G1451" t="str">
            <v>PROJECTS</v>
          </cell>
          <cell r="H1451">
            <v>843410</v>
          </cell>
          <cell r="I1451">
            <v>0</v>
          </cell>
          <cell r="J1451" t="str">
            <v>RNN</v>
          </cell>
          <cell r="K1451" t="str">
            <v>PROJECTSRNN</v>
          </cell>
          <cell r="O1451">
            <v>0</v>
          </cell>
          <cell r="Q1451" t="str">
            <v>PEOPLEICH</v>
          </cell>
          <cell r="S1451" t="str">
            <v>PROJECTS</v>
          </cell>
          <cell r="T1451">
            <v>879120</v>
          </cell>
          <cell r="U1451">
            <v>0</v>
          </cell>
          <cell r="V1451" t="str">
            <v>OTH</v>
          </cell>
          <cell r="W1451" t="str">
            <v>PROJECTSOTH</v>
          </cell>
          <cell r="AB1451" t="str">
            <v>ERR</v>
          </cell>
          <cell r="AC1451" t="str">
            <v>ERR</v>
          </cell>
        </row>
        <row r="1452">
          <cell r="A1452" t="str">
            <v>PEOPLE</v>
          </cell>
          <cell r="B1452">
            <v>863700</v>
          </cell>
          <cell r="C1452">
            <v>0</v>
          </cell>
          <cell r="D1452" t="str">
            <v>IT</v>
          </cell>
          <cell r="E1452" t="str">
            <v>PEOPLEIT</v>
          </cell>
          <cell r="G1452" t="str">
            <v>PROJECTS</v>
          </cell>
          <cell r="H1452">
            <v>843600</v>
          </cell>
          <cell r="I1452">
            <v>0</v>
          </cell>
          <cell r="J1452" t="str">
            <v>RNT</v>
          </cell>
          <cell r="K1452" t="str">
            <v>PROJECTSRNT</v>
          </cell>
          <cell r="O1452">
            <v>160000</v>
          </cell>
          <cell r="Q1452" t="str">
            <v>PEOPLEICH</v>
          </cell>
          <cell r="S1452" t="str">
            <v>PROJECTS</v>
          </cell>
          <cell r="T1452">
            <v>881048</v>
          </cell>
          <cell r="U1452">
            <v>0</v>
          </cell>
          <cell r="V1452" t="str">
            <v>ICH</v>
          </cell>
          <cell r="W1452" t="str">
            <v>PROJECTSICH</v>
          </cell>
          <cell r="AB1452" t="str">
            <v>ERR</v>
          </cell>
          <cell r="AC1452" t="str">
            <v>ERR</v>
          </cell>
        </row>
        <row r="1453">
          <cell r="A1453" t="str">
            <v>PEOPLE</v>
          </cell>
          <cell r="B1453">
            <v>863710</v>
          </cell>
          <cell r="C1453">
            <v>0</v>
          </cell>
          <cell r="D1453" t="str">
            <v>IT</v>
          </cell>
          <cell r="E1453" t="str">
            <v>PEOPLEIT</v>
          </cell>
          <cell r="G1453" t="str">
            <v>PROJECTS</v>
          </cell>
          <cell r="H1453">
            <v>843640</v>
          </cell>
          <cell r="I1453">
            <v>0</v>
          </cell>
          <cell r="J1453" t="str">
            <v>AST</v>
          </cell>
          <cell r="K1453" t="str">
            <v>PROJECTSAST</v>
          </cell>
          <cell r="O1453">
            <v>0</v>
          </cell>
          <cell r="Q1453" t="str">
            <v>PEOPLEICH</v>
          </cell>
          <cell r="S1453" t="str">
            <v>PROJECTS</v>
          </cell>
          <cell r="T1453">
            <v>881091</v>
          </cell>
          <cell r="U1453">
            <v>0</v>
          </cell>
          <cell r="V1453" t="str">
            <v>BUS</v>
          </cell>
          <cell r="W1453" t="str">
            <v>PROJECTSBUS</v>
          </cell>
          <cell r="AB1453" t="str">
            <v>ERR</v>
          </cell>
          <cell r="AC1453" t="str">
            <v>ERR</v>
          </cell>
        </row>
        <row r="1454">
          <cell r="A1454" t="str">
            <v>PEOPLE</v>
          </cell>
          <cell r="B1454">
            <v>866110</v>
          </cell>
          <cell r="C1454">
            <v>0</v>
          </cell>
          <cell r="D1454" t="str">
            <v>COM</v>
          </cell>
          <cell r="E1454" t="str">
            <v>PEOPLECOM</v>
          </cell>
          <cell r="G1454" t="str">
            <v>PROJECTS</v>
          </cell>
          <cell r="H1454">
            <v>843810</v>
          </cell>
          <cell r="I1454">
            <v>0</v>
          </cell>
          <cell r="J1454" t="str">
            <v>RNT</v>
          </cell>
          <cell r="K1454" t="str">
            <v>PROJECTSRNT</v>
          </cell>
          <cell r="O1454">
            <v>400</v>
          </cell>
          <cell r="Q1454" t="str">
            <v>PEOPLEICH</v>
          </cell>
          <cell r="S1454" t="str">
            <v>PROJECTS</v>
          </cell>
          <cell r="T1454">
            <v>881092</v>
          </cell>
          <cell r="U1454">
            <v>0</v>
          </cell>
          <cell r="V1454" t="str">
            <v>BUS</v>
          </cell>
          <cell r="W1454" t="str">
            <v>PROJECTSBUS</v>
          </cell>
          <cell r="AB1454" t="str">
            <v>ERR</v>
          </cell>
          <cell r="AC1454" t="str">
            <v>ERR</v>
          </cell>
        </row>
        <row r="1455">
          <cell r="A1455" t="str">
            <v>PEOPLE</v>
          </cell>
          <cell r="B1455">
            <v>866115</v>
          </cell>
          <cell r="C1455">
            <v>173.19</v>
          </cell>
          <cell r="D1455" t="str">
            <v>COM</v>
          </cell>
          <cell r="E1455" t="str">
            <v>PEOPLECOM</v>
          </cell>
          <cell r="G1455" t="str">
            <v>PROJECTS</v>
          </cell>
          <cell r="H1455">
            <v>844000</v>
          </cell>
          <cell r="I1455">
            <v>0</v>
          </cell>
          <cell r="J1455" t="str">
            <v>RNT</v>
          </cell>
          <cell r="K1455" t="str">
            <v>PROJECTSRNT</v>
          </cell>
          <cell r="O1455">
            <v>4260</v>
          </cell>
          <cell r="Q1455" t="str">
            <v>PEOPLEICH</v>
          </cell>
          <cell r="S1455" t="str">
            <v>PROJECTS</v>
          </cell>
          <cell r="T1455">
            <v>883020</v>
          </cell>
          <cell r="U1455">
            <v>0</v>
          </cell>
          <cell r="V1455" t="str">
            <v>BUS</v>
          </cell>
          <cell r="W1455" t="str">
            <v>PROJECTSBUS</v>
          </cell>
          <cell r="AB1455" t="str">
            <v>ERR</v>
          </cell>
          <cell r="AC1455" t="str">
            <v>ERR</v>
          </cell>
        </row>
        <row r="1456">
          <cell r="A1456" t="str">
            <v>PEOPLE</v>
          </cell>
          <cell r="B1456">
            <v>866120</v>
          </cell>
          <cell r="C1456">
            <v>1849.54</v>
          </cell>
          <cell r="D1456" t="str">
            <v>COM</v>
          </cell>
          <cell r="E1456" t="str">
            <v>PEOPLECOM</v>
          </cell>
          <cell r="G1456" t="str">
            <v>PROJECTS</v>
          </cell>
          <cell r="H1456">
            <v>847200</v>
          </cell>
          <cell r="I1456">
            <v>0</v>
          </cell>
          <cell r="J1456" t="str">
            <v>AST</v>
          </cell>
          <cell r="K1456" t="str">
            <v>PROJECTSAST</v>
          </cell>
          <cell r="O1456">
            <v>0</v>
          </cell>
          <cell r="Q1456" t="str">
            <v>PEOPLEICH</v>
          </cell>
          <cell r="S1456" t="str">
            <v>PROJECTS</v>
          </cell>
          <cell r="T1456">
            <v>887000</v>
          </cell>
          <cell r="U1456">
            <v>0</v>
          </cell>
          <cell r="V1456" t="str">
            <v>BUS</v>
          </cell>
          <cell r="W1456" t="str">
            <v>PROJECTSBUS</v>
          </cell>
          <cell r="AB1456" t="str">
            <v>ERR</v>
          </cell>
          <cell r="AC1456" t="str">
            <v>ERR</v>
          </cell>
        </row>
        <row r="1457">
          <cell r="A1457" t="str">
            <v>PEOPLE</v>
          </cell>
          <cell r="B1457">
            <v>866420</v>
          </cell>
          <cell r="C1457">
            <v>0</v>
          </cell>
          <cell r="D1457" t="str">
            <v>NMC</v>
          </cell>
          <cell r="E1457" t="str">
            <v>PEOPLENMC</v>
          </cell>
          <cell r="G1457" t="str">
            <v>PROJECTS</v>
          </cell>
          <cell r="H1457">
            <v>847300</v>
          </cell>
          <cell r="I1457">
            <v>0</v>
          </cell>
          <cell r="J1457" t="str">
            <v>AST</v>
          </cell>
          <cell r="K1457" t="str">
            <v>PROJECTSAST</v>
          </cell>
          <cell r="O1457">
            <v>0</v>
          </cell>
          <cell r="Q1457" t="str">
            <v>PEOPLEICH</v>
          </cell>
          <cell r="S1457" t="str">
            <v>PROJECTS</v>
          </cell>
          <cell r="T1457">
            <v>893100</v>
          </cell>
          <cell r="U1457">
            <v>0</v>
          </cell>
          <cell r="V1457" t="str">
            <v>RNN</v>
          </cell>
          <cell r="W1457" t="str">
            <v>PROJECTSRNN</v>
          </cell>
          <cell r="AB1457" t="str">
            <v>ERR</v>
          </cell>
          <cell r="AC1457" t="str">
            <v>ERR</v>
          </cell>
        </row>
        <row r="1458">
          <cell r="A1458" t="str">
            <v>PEOPLE</v>
          </cell>
          <cell r="B1458">
            <v>866600</v>
          </cell>
          <cell r="C1458">
            <v>0</v>
          </cell>
          <cell r="D1458" t="str">
            <v>ICH</v>
          </cell>
          <cell r="E1458" t="str">
            <v>PEOPLEICH</v>
          </cell>
          <cell r="G1458" t="str">
            <v>PROJECTS</v>
          </cell>
          <cell r="H1458">
            <v>847500</v>
          </cell>
          <cell r="I1458">
            <v>0</v>
          </cell>
          <cell r="J1458" t="str">
            <v>AST</v>
          </cell>
          <cell r="K1458" t="str">
            <v>PROJECTSAST</v>
          </cell>
          <cell r="O1458">
            <v>15000</v>
          </cell>
          <cell r="Q1458" t="str">
            <v>PEOPLEICH</v>
          </cell>
          <cell r="S1458" t="str">
            <v>PROJECTS</v>
          </cell>
          <cell r="T1458">
            <v>894210</v>
          </cell>
          <cell r="U1458">
            <v>0</v>
          </cell>
          <cell r="V1458" t="str">
            <v>ICH</v>
          </cell>
          <cell r="W1458" t="str">
            <v>PROJECTSICH</v>
          </cell>
          <cell r="AB1458" t="str">
            <v>ERR</v>
          </cell>
          <cell r="AC1458" t="str">
            <v>ERR</v>
          </cell>
        </row>
        <row r="1459">
          <cell r="A1459" t="str">
            <v>PEOPLE</v>
          </cell>
          <cell r="B1459">
            <v>867060</v>
          </cell>
          <cell r="C1459">
            <v>849.61</v>
          </cell>
          <cell r="D1459" t="str">
            <v>IT</v>
          </cell>
          <cell r="E1459" t="str">
            <v>PEOPLEIT</v>
          </cell>
          <cell r="G1459" t="str">
            <v>PROJECTS</v>
          </cell>
          <cell r="H1459">
            <v>849000</v>
          </cell>
          <cell r="I1459">
            <v>0</v>
          </cell>
          <cell r="J1459" t="str">
            <v>AST</v>
          </cell>
          <cell r="K1459" t="str">
            <v>PROJECTSAST</v>
          </cell>
          <cell r="O1459">
            <v>0</v>
          </cell>
          <cell r="Q1459" t="str">
            <v>PEOPLEICH</v>
          </cell>
          <cell r="S1459" t="str">
            <v>PROJECTS</v>
          </cell>
          <cell r="T1459">
            <v>896025</v>
          </cell>
          <cell r="U1459">
            <v>0</v>
          </cell>
          <cell r="V1459" t="str">
            <v>ICH</v>
          </cell>
          <cell r="W1459" t="str">
            <v>PROJECTSICH</v>
          </cell>
          <cell r="AB1459" t="str">
            <v>ERR</v>
          </cell>
          <cell r="AC1459" t="str">
            <v>ERR</v>
          </cell>
        </row>
        <row r="1460">
          <cell r="A1460" t="str">
            <v>PEOPLE</v>
          </cell>
          <cell r="B1460">
            <v>867870</v>
          </cell>
          <cell r="C1460">
            <v>0</v>
          </cell>
          <cell r="D1460" t="str">
            <v>IT</v>
          </cell>
          <cell r="E1460" t="str">
            <v>PEOPLEIT</v>
          </cell>
          <cell r="G1460" t="str">
            <v>PROJECTS</v>
          </cell>
          <cell r="H1460">
            <v>851500</v>
          </cell>
          <cell r="I1460">
            <v>0</v>
          </cell>
          <cell r="J1460" t="str">
            <v>ADV</v>
          </cell>
          <cell r="K1460" t="str">
            <v>PROJECTSADV</v>
          </cell>
          <cell r="O1460">
            <v>0</v>
          </cell>
          <cell r="Q1460" t="str">
            <v>PEOPLEBUS</v>
          </cell>
          <cell r="S1460" t="str">
            <v>PROJECTS</v>
          </cell>
          <cell r="T1460">
            <v>896026</v>
          </cell>
          <cell r="U1460">
            <v>4042840</v>
          </cell>
          <cell r="V1460" t="str">
            <v>ICH</v>
          </cell>
          <cell r="W1460" t="str">
            <v>PROJECTSICH</v>
          </cell>
          <cell r="AB1460" t="str">
            <v>ERR</v>
          </cell>
          <cell r="AC1460" t="str">
            <v>ERR</v>
          </cell>
        </row>
        <row r="1461">
          <cell r="A1461" t="str">
            <v>PEOPLE</v>
          </cell>
          <cell r="B1461">
            <v>871000</v>
          </cell>
          <cell r="C1461">
            <v>25403.57</v>
          </cell>
          <cell r="D1461" t="str">
            <v>CON</v>
          </cell>
          <cell r="E1461" t="str">
            <v>PEOPLECON</v>
          </cell>
          <cell r="G1461" t="str">
            <v>PROJECTS</v>
          </cell>
          <cell r="H1461">
            <v>852000</v>
          </cell>
          <cell r="I1461">
            <v>0</v>
          </cell>
          <cell r="J1461" t="str">
            <v>ADV</v>
          </cell>
          <cell r="K1461" t="str">
            <v>PROJECTSADV</v>
          </cell>
          <cell r="O1461">
            <v>0</v>
          </cell>
          <cell r="Q1461" t="str">
            <v>PEOPLEICH</v>
          </cell>
          <cell r="S1461" t="str">
            <v>PROJECTS</v>
          </cell>
          <cell r="T1461">
            <v>896400</v>
          </cell>
          <cell r="U1461">
            <v>0</v>
          </cell>
          <cell r="V1461" t="str">
            <v>NMC</v>
          </cell>
          <cell r="W1461" t="str">
            <v>PROJECTSNMC</v>
          </cell>
          <cell r="AB1461" t="str">
            <v>ERR</v>
          </cell>
          <cell r="AC1461" t="str">
            <v>ERR</v>
          </cell>
        </row>
        <row r="1462">
          <cell r="A1462" t="str">
            <v>PEOPLE</v>
          </cell>
          <cell r="B1462">
            <v>871800</v>
          </cell>
          <cell r="C1462">
            <v>0</v>
          </cell>
          <cell r="D1462" t="str">
            <v>LEG</v>
          </cell>
          <cell r="E1462" t="str">
            <v>PEOPLELEG</v>
          </cell>
          <cell r="G1462" t="str">
            <v>PROJECTS</v>
          </cell>
          <cell r="H1462">
            <v>852500</v>
          </cell>
          <cell r="I1462">
            <v>0</v>
          </cell>
          <cell r="J1462" t="str">
            <v>ADV</v>
          </cell>
          <cell r="K1462" t="str">
            <v>PROJECTSADV</v>
          </cell>
          <cell r="O1462">
            <v>0</v>
          </cell>
          <cell r="Q1462" t="str">
            <v>PEOPLEICH</v>
          </cell>
          <cell r="S1462" t="str">
            <v>PROJECTS</v>
          </cell>
          <cell r="T1462">
            <v>896600</v>
          </cell>
          <cell r="U1462">
            <v>0</v>
          </cell>
          <cell r="V1462" t="str">
            <v>NMC</v>
          </cell>
          <cell r="W1462" t="str">
            <v>PROJECTSNMC</v>
          </cell>
          <cell r="AB1462" t="str">
            <v>ERR</v>
          </cell>
          <cell r="AC1462" t="str">
            <v>ERR</v>
          </cell>
        </row>
        <row r="1463">
          <cell r="A1463" t="str">
            <v>PEOPLE</v>
          </cell>
          <cell r="B1463">
            <v>871820</v>
          </cell>
          <cell r="C1463">
            <v>0</v>
          </cell>
          <cell r="D1463" t="str">
            <v>LEG</v>
          </cell>
          <cell r="E1463" t="str">
            <v>PEOPLELEG</v>
          </cell>
          <cell r="G1463" t="str">
            <v>PROJECTS</v>
          </cell>
          <cell r="H1463">
            <v>861090</v>
          </cell>
          <cell r="I1463">
            <v>0</v>
          </cell>
          <cell r="J1463" t="str">
            <v>IT</v>
          </cell>
          <cell r="K1463" t="str">
            <v>PROJECTSIT</v>
          </cell>
          <cell r="O1463">
            <v>0</v>
          </cell>
          <cell r="Q1463" t="str">
            <v>PEOPLEICH</v>
          </cell>
          <cell r="S1463" t="str">
            <v>PROJECTS</v>
          </cell>
          <cell r="T1463">
            <v>896710</v>
          </cell>
          <cell r="U1463">
            <v>0</v>
          </cell>
          <cell r="V1463" t="str">
            <v>NMC</v>
          </cell>
          <cell r="W1463" t="str">
            <v>PROJECTSNMC</v>
          </cell>
          <cell r="AB1463" t="str">
            <v>ERR</v>
          </cell>
          <cell r="AC1463" t="str">
            <v>ERR</v>
          </cell>
        </row>
        <row r="1464">
          <cell r="A1464" t="str">
            <v>PEOPLE</v>
          </cell>
          <cell r="B1464">
            <v>871900</v>
          </cell>
          <cell r="C1464">
            <v>0</v>
          </cell>
          <cell r="D1464" t="str">
            <v>AUD</v>
          </cell>
          <cell r="E1464" t="str">
            <v>PEOPLEAUD</v>
          </cell>
          <cell r="G1464" t="str">
            <v>PROJECTS</v>
          </cell>
          <cell r="H1464">
            <v>862060</v>
          </cell>
          <cell r="I1464">
            <v>0</v>
          </cell>
          <cell r="J1464" t="str">
            <v>IT</v>
          </cell>
          <cell r="K1464" t="str">
            <v>PROJECTSIT</v>
          </cell>
          <cell r="O1464">
            <v>0</v>
          </cell>
          <cell r="Q1464" t="str">
            <v>PEOPLEICH</v>
          </cell>
          <cell r="S1464" t="str">
            <v>PROJECTS</v>
          </cell>
          <cell r="T1464">
            <v>896850</v>
          </cell>
          <cell r="U1464">
            <v>0</v>
          </cell>
          <cell r="V1464" t="str">
            <v>ICH</v>
          </cell>
          <cell r="W1464" t="str">
            <v>PROJECTSICH</v>
          </cell>
          <cell r="AB1464" t="str">
            <v>ERR</v>
          </cell>
          <cell r="AC1464" t="str">
            <v>ERR</v>
          </cell>
        </row>
        <row r="1465">
          <cell r="A1465" t="str">
            <v>PEOPLE</v>
          </cell>
          <cell r="B1465">
            <v>872381</v>
          </cell>
          <cell r="C1465">
            <v>0</v>
          </cell>
          <cell r="D1465" t="str">
            <v>BUS</v>
          </cell>
          <cell r="E1465" t="str">
            <v>PEOPLEBUS</v>
          </cell>
          <cell r="G1465" t="str">
            <v>PROJECTS</v>
          </cell>
          <cell r="H1465">
            <v>862070</v>
          </cell>
          <cell r="I1465">
            <v>0</v>
          </cell>
          <cell r="J1465" t="str">
            <v>IT</v>
          </cell>
          <cell r="K1465" t="str">
            <v>PROJECTSIT</v>
          </cell>
          <cell r="O1465">
            <v>0</v>
          </cell>
          <cell r="Q1465" t="str">
            <v>PEOPLEICH</v>
          </cell>
          <cell r="S1465" t="str">
            <v>PROJECTS</v>
          </cell>
          <cell r="T1465">
            <v>897130</v>
          </cell>
          <cell r="U1465">
            <v>0</v>
          </cell>
          <cell r="V1465" t="str">
            <v>ICH</v>
          </cell>
          <cell r="W1465" t="str">
            <v>PROJECTSICH</v>
          </cell>
          <cell r="AB1465" t="str">
            <v>ERR</v>
          </cell>
          <cell r="AC1465" t="str">
            <v>ERR</v>
          </cell>
        </row>
        <row r="1466">
          <cell r="A1466" t="str">
            <v>PEOPLE</v>
          </cell>
          <cell r="B1466">
            <v>872582</v>
          </cell>
          <cell r="C1466">
            <v>0</v>
          </cell>
          <cell r="D1466" t="str">
            <v>BUS</v>
          </cell>
          <cell r="E1466" t="str">
            <v>PEOPLEBUS</v>
          </cell>
          <cell r="G1466" t="str">
            <v>PROJECTS</v>
          </cell>
          <cell r="H1466">
            <v>863450</v>
          </cell>
          <cell r="I1466">
            <v>0</v>
          </cell>
          <cell r="J1466" t="str">
            <v>IT</v>
          </cell>
          <cell r="K1466" t="str">
            <v>PROJECTSIT</v>
          </cell>
          <cell r="O1466">
            <v>0</v>
          </cell>
          <cell r="Q1466" t="str">
            <v>PEOPLEICH</v>
          </cell>
          <cell r="S1466" t="str">
            <v>PROJECTS</v>
          </cell>
          <cell r="T1466">
            <v>897140</v>
          </cell>
          <cell r="U1466">
            <v>0</v>
          </cell>
          <cell r="V1466" t="str">
            <v>ICH</v>
          </cell>
          <cell r="W1466" t="str">
            <v>PROJECTSICH</v>
          </cell>
          <cell r="AB1466" t="str">
            <v>ERR</v>
          </cell>
          <cell r="AC1466" t="str">
            <v>ERR</v>
          </cell>
        </row>
        <row r="1467">
          <cell r="A1467" t="str">
            <v>PEOPLE</v>
          </cell>
          <cell r="B1467">
            <v>872785</v>
          </cell>
          <cell r="C1467">
            <v>0</v>
          </cell>
          <cell r="D1467" t="str">
            <v>BUS</v>
          </cell>
          <cell r="E1467" t="str">
            <v>PEOPLEBUS</v>
          </cell>
          <cell r="G1467" t="str">
            <v>PROJECTS</v>
          </cell>
          <cell r="H1467">
            <v>863500</v>
          </cell>
          <cell r="I1467">
            <v>0</v>
          </cell>
          <cell r="J1467" t="str">
            <v>IT</v>
          </cell>
          <cell r="K1467" t="str">
            <v>PROJECTSIT</v>
          </cell>
          <cell r="O1467">
            <v>0</v>
          </cell>
          <cell r="Q1467" t="str">
            <v>PEOPLEICH</v>
          </cell>
          <cell r="S1467" t="str">
            <v>PROJECTS</v>
          </cell>
          <cell r="T1467">
            <v>897230</v>
          </cell>
          <cell r="U1467">
            <v>0</v>
          </cell>
          <cell r="V1467" t="str">
            <v>ICH</v>
          </cell>
          <cell r="W1467" t="str">
            <v>PROJECTSICH</v>
          </cell>
          <cell r="AB1467" t="str">
            <v>ERR</v>
          </cell>
          <cell r="AC1467" t="str">
            <v>ERR</v>
          </cell>
        </row>
        <row r="1468">
          <cell r="A1468" t="str">
            <v>PEOPLE</v>
          </cell>
          <cell r="B1468">
            <v>873105</v>
          </cell>
          <cell r="C1468">
            <v>0</v>
          </cell>
          <cell r="D1468" t="str">
            <v>OTH</v>
          </cell>
          <cell r="E1468" t="str">
            <v>PEOPLEOTH</v>
          </cell>
          <cell r="G1468" t="str">
            <v>PROJECTS</v>
          </cell>
          <cell r="H1468">
            <v>863700</v>
          </cell>
          <cell r="I1468">
            <v>0</v>
          </cell>
          <cell r="J1468" t="str">
            <v>IT</v>
          </cell>
          <cell r="K1468" t="str">
            <v>PROJECTSIT</v>
          </cell>
          <cell r="O1468">
            <v>0</v>
          </cell>
          <cell r="Q1468" t="str">
            <v>PEOPLEICH</v>
          </cell>
          <cell r="S1468" t="str">
            <v>PROJECTS</v>
          </cell>
          <cell r="T1468">
            <v>897240</v>
          </cell>
          <cell r="U1468">
            <v>0</v>
          </cell>
          <cell r="V1468" t="str">
            <v>ICH</v>
          </cell>
          <cell r="W1468" t="str">
            <v>PROJECTSICH</v>
          </cell>
          <cell r="AB1468" t="str">
            <v>ERR</v>
          </cell>
          <cell r="AC1468" t="str">
            <v>ERR</v>
          </cell>
        </row>
        <row r="1469">
          <cell r="A1469" t="str">
            <v>PEOPLE</v>
          </cell>
          <cell r="B1469">
            <v>873310</v>
          </cell>
          <cell r="C1469">
            <v>5582.58</v>
          </cell>
          <cell r="D1469" t="str">
            <v>OTH</v>
          </cell>
          <cell r="E1469" t="str">
            <v>PEOPLEOTH</v>
          </cell>
          <cell r="G1469" t="str">
            <v>PROJECTS</v>
          </cell>
          <cell r="H1469">
            <v>863710</v>
          </cell>
          <cell r="I1469">
            <v>4000</v>
          </cell>
          <cell r="J1469" t="str">
            <v>IT</v>
          </cell>
          <cell r="K1469" t="str">
            <v>PROJECTSIT</v>
          </cell>
          <cell r="O1469">
            <v>415652</v>
          </cell>
          <cell r="Q1469" t="str">
            <v>PROJECTSSAL</v>
          </cell>
          <cell r="S1469" t="str">
            <v>PROJECTS</v>
          </cell>
          <cell r="T1469">
            <v>897245</v>
          </cell>
          <cell r="U1469">
            <v>0</v>
          </cell>
          <cell r="V1469" t="str">
            <v>ICH</v>
          </cell>
          <cell r="W1469" t="str">
            <v>PROJECTSICH</v>
          </cell>
          <cell r="AB1469" t="str">
            <v>ERR</v>
          </cell>
          <cell r="AC1469" t="str">
            <v>ERR</v>
          </cell>
        </row>
        <row r="1470">
          <cell r="A1470" t="str">
            <v>PEOPLE</v>
          </cell>
          <cell r="B1470">
            <v>873320</v>
          </cell>
          <cell r="C1470">
            <v>0</v>
          </cell>
          <cell r="D1470" t="str">
            <v>OTH</v>
          </cell>
          <cell r="E1470" t="str">
            <v>PEOPLEOTH</v>
          </cell>
          <cell r="G1470" t="str">
            <v>PROJECTS</v>
          </cell>
          <cell r="H1470">
            <v>863900</v>
          </cell>
          <cell r="I1470">
            <v>0</v>
          </cell>
          <cell r="J1470" t="str">
            <v>IT</v>
          </cell>
          <cell r="K1470" t="str">
            <v>PROJECTSIT</v>
          </cell>
          <cell r="O1470">
            <v>0</v>
          </cell>
          <cell r="Q1470" t="str">
            <v>PROJECTSSAL</v>
          </cell>
          <cell r="S1470" t="str">
            <v>PROJECTS</v>
          </cell>
          <cell r="T1470">
            <v>897265</v>
          </cell>
          <cell r="U1470">
            <v>0</v>
          </cell>
          <cell r="V1470" t="str">
            <v>ICH</v>
          </cell>
          <cell r="W1470" t="str">
            <v>PROJECTSICH</v>
          </cell>
          <cell r="AB1470" t="str">
            <v>ERR</v>
          </cell>
          <cell r="AC1470" t="str">
            <v>ERR</v>
          </cell>
        </row>
        <row r="1471">
          <cell r="A1471" t="str">
            <v>PEOPLE</v>
          </cell>
          <cell r="B1471">
            <v>873380</v>
          </cell>
          <cell r="C1471">
            <v>0</v>
          </cell>
          <cell r="D1471" t="str">
            <v>OTH</v>
          </cell>
          <cell r="E1471" t="str">
            <v>PEOPLEOTH</v>
          </cell>
          <cell r="G1471" t="str">
            <v>PROJECTS</v>
          </cell>
          <cell r="H1471">
            <v>866110</v>
          </cell>
          <cell r="I1471">
            <v>0</v>
          </cell>
          <cell r="J1471" t="str">
            <v>COM</v>
          </cell>
          <cell r="K1471" t="str">
            <v>PROJECTSCOM</v>
          </cell>
          <cell r="O1471">
            <v>0</v>
          </cell>
          <cell r="Q1471" t="str">
            <v>PROJECTSSAL</v>
          </cell>
          <cell r="S1471" t="str">
            <v>PROJECTS</v>
          </cell>
          <cell r="T1471">
            <v>897320</v>
          </cell>
          <cell r="U1471">
            <v>0</v>
          </cell>
          <cell r="V1471" t="str">
            <v>ICH</v>
          </cell>
          <cell r="W1471" t="str">
            <v>PROJECTSICH</v>
          </cell>
          <cell r="AB1471" t="str">
            <v>ERR</v>
          </cell>
          <cell r="AC1471" t="str">
            <v>ERR</v>
          </cell>
        </row>
        <row r="1472">
          <cell r="A1472" t="str">
            <v>PEOPLE</v>
          </cell>
          <cell r="B1472">
            <v>873500</v>
          </cell>
          <cell r="C1472">
            <v>0</v>
          </cell>
          <cell r="D1472" t="str">
            <v>OTH</v>
          </cell>
          <cell r="E1472" t="str">
            <v>PEOPLEOTH</v>
          </cell>
          <cell r="G1472" t="str">
            <v>PROJECTS</v>
          </cell>
          <cell r="H1472">
            <v>866120</v>
          </cell>
          <cell r="I1472">
            <v>0</v>
          </cell>
          <cell r="J1472" t="str">
            <v>COM</v>
          </cell>
          <cell r="K1472" t="str">
            <v>PROJECTSCOM</v>
          </cell>
          <cell r="O1472">
            <v>0</v>
          </cell>
          <cell r="Q1472" t="str">
            <v>PROJECTSSAL</v>
          </cell>
          <cell r="S1472" t="str">
            <v>PROJECTS</v>
          </cell>
          <cell r="T1472">
            <v>897420</v>
          </cell>
          <cell r="U1472">
            <v>0</v>
          </cell>
          <cell r="V1472" t="str">
            <v>ICH</v>
          </cell>
          <cell r="W1472" t="str">
            <v>PROJECTSICH</v>
          </cell>
          <cell r="AB1472" t="str">
            <v>ERR</v>
          </cell>
          <cell r="AC1472" t="str">
            <v>ERR</v>
          </cell>
        </row>
        <row r="1473">
          <cell r="A1473" t="str">
            <v>PEOPLE</v>
          </cell>
          <cell r="B1473">
            <v>873550</v>
          </cell>
          <cell r="C1473">
            <v>22799.41</v>
          </cell>
          <cell r="D1473" t="str">
            <v>OTH</v>
          </cell>
          <cell r="E1473" t="str">
            <v>PEOPLEOTH</v>
          </cell>
          <cell r="G1473" t="str">
            <v>PROJECTS</v>
          </cell>
          <cell r="H1473">
            <v>866420</v>
          </cell>
          <cell r="I1473">
            <v>0</v>
          </cell>
          <cell r="J1473" t="str">
            <v>NMC</v>
          </cell>
          <cell r="K1473" t="str">
            <v>PROJECTSNMC</v>
          </cell>
          <cell r="O1473">
            <v>0</v>
          </cell>
          <cell r="Q1473" t="str">
            <v>PROJECTSSON</v>
          </cell>
          <cell r="S1473" t="str">
            <v>PROJECTS</v>
          </cell>
          <cell r="T1473">
            <v>897424</v>
          </cell>
          <cell r="U1473">
            <v>0</v>
          </cell>
          <cell r="V1473" t="str">
            <v>ICH</v>
          </cell>
          <cell r="W1473" t="str">
            <v>PROJECTSICH</v>
          </cell>
          <cell r="AB1473" t="str">
            <v>ERR</v>
          </cell>
          <cell r="AC1473" t="str">
            <v>ERR</v>
          </cell>
        </row>
        <row r="1474">
          <cell r="A1474" t="str">
            <v>PEOPLE</v>
          </cell>
          <cell r="B1474">
            <v>873600</v>
          </cell>
          <cell r="C1474">
            <v>0</v>
          </cell>
          <cell r="D1474" t="str">
            <v>ENT</v>
          </cell>
          <cell r="E1474" t="str">
            <v>PEOPLEENT</v>
          </cell>
          <cell r="G1474" t="str">
            <v>PROJECTS</v>
          </cell>
          <cell r="H1474">
            <v>866600</v>
          </cell>
          <cell r="I1474">
            <v>0</v>
          </cell>
          <cell r="J1474" t="str">
            <v>ICH</v>
          </cell>
          <cell r="K1474" t="str">
            <v>PROJECTSICH</v>
          </cell>
          <cell r="O1474">
            <v>0</v>
          </cell>
          <cell r="Q1474" t="str">
            <v>PROJECTSSAL</v>
          </cell>
          <cell r="S1474" t="str">
            <v>PROJECTS</v>
          </cell>
          <cell r="T1474">
            <v>897460</v>
          </cell>
          <cell r="U1474">
            <v>0</v>
          </cell>
          <cell r="V1474" t="str">
            <v>ICH</v>
          </cell>
          <cell r="W1474" t="str">
            <v>PROJECTSICH</v>
          </cell>
          <cell r="AB1474" t="str">
            <v>ERR</v>
          </cell>
          <cell r="AC1474" t="str">
            <v>ERR</v>
          </cell>
        </row>
        <row r="1475">
          <cell r="A1475" t="str">
            <v>PEOPLE</v>
          </cell>
          <cell r="B1475">
            <v>873730</v>
          </cell>
          <cell r="C1475">
            <v>0</v>
          </cell>
          <cell r="D1475" t="str">
            <v>OTH</v>
          </cell>
          <cell r="E1475" t="str">
            <v>PEOPLEOTH</v>
          </cell>
          <cell r="G1475" t="str">
            <v>PROJECTS</v>
          </cell>
          <cell r="H1475">
            <v>867060</v>
          </cell>
          <cell r="I1475">
            <v>0</v>
          </cell>
          <cell r="J1475" t="str">
            <v>IT</v>
          </cell>
          <cell r="K1475" t="str">
            <v>PROJECTSIT</v>
          </cell>
          <cell r="O1475">
            <v>0</v>
          </cell>
          <cell r="Q1475" t="str">
            <v>PROJECTSSAL</v>
          </cell>
          <cell r="S1475" t="str">
            <v>PROJECTS</v>
          </cell>
          <cell r="T1475">
            <v>897470</v>
          </cell>
          <cell r="U1475">
            <v>0</v>
          </cell>
          <cell r="V1475" t="str">
            <v>ICH</v>
          </cell>
          <cell r="W1475" t="str">
            <v>PROJECTSICH</v>
          </cell>
          <cell r="AB1475" t="str">
            <v>ERR</v>
          </cell>
          <cell r="AC1475" t="str">
            <v>ERR</v>
          </cell>
        </row>
        <row r="1476">
          <cell r="A1476" t="str">
            <v>PEOPLE</v>
          </cell>
          <cell r="B1476">
            <v>874100</v>
          </cell>
          <cell r="C1476">
            <v>0</v>
          </cell>
          <cell r="D1476" t="str">
            <v>GST</v>
          </cell>
          <cell r="E1476" t="str">
            <v>PEOPLEGST</v>
          </cell>
          <cell r="G1476" t="str">
            <v>PROJECTS</v>
          </cell>
          <cell r="H1476">
            <v>867870</v>
          </cell>
          <cell r="I1476">
            <v>0</v>
          </cell>
          <cell r="J1476" t="str">
            <v>IT</v>
          </cell>
          <cell r="K1476" t="str">
            <v>PROJECTSIT</v>
          </cell>
          <cell r="O1476">
            <v>0</v>
          </cell>
          <cell r="Q1476" t="str">
            <v>PROJECTSSAL</v>
          </cell>
          <cell r="S1476" t="str">
            <v>PROJECTS</v>
          </cell>
          <cell r="T1476">
            <v>897500</v>
          </cell>
          <cell r="U1476">
            <v>0</v>
          </cell>
          <cell r="V1476" t="str">
            <v>BUS</v>
          </cell>
          <cell r="W1476" t="str">
            <v>PROJECTSBUS</v>
          </cell>
          <cell r="AB1476" t="str">
            <v>ERR</v>
          </cell>
          <cell r="AC1476" t="str">
            <v>ERR</v>
          </cell>
        </row>
        <row r="1477">
          <cell r="A1477" t="str">
            <v>PEOPLE</v>
          </cell>
          <cell r="B1477">
            <v>874130</v>
          </cell>
          <cell r="C1477">
            <v>19448.599999999999</v>
          </cell>
          <cell r="D1477" t="str">
            <v>GST</v>
          </cell>
          <cell r="E1477" t="str">
            <v>PEOPLEGST</v>
          </cell>
          <cell r="G1477" t="str">
            <v>PROJECTS</v>
          </cell>
          <cell r="H1477">
            <v>871000</v>
          </cell>
          <cell r="I1477">
            <v>73333</v>
          </cell>
          <cell r="J1477" t="str">
            <v>CON</v>
          </cell>
          <cell r="K1477" t="str">
            <v>PROJECTSCON</v>
          </cell>
          <cell r="O1477">
            <v>0</v>
          </cell>
          <cell r="Q1477" t="str">
            <v>PROJECTSSAL</v>
          </cell>
          <cell r="S1477" t="str">
            <v>PROJECTS</v>
          </cell>
          <cell r="T1477">
            <v>897630</v>
          </cell>
          <cell r="U1477">
            <v>0</v>
          </cell>
          <cell r="V1477" t="str">
            <v>ICH</v>
          </cell>
          <cell r="W1477" t="str">
            <v>PROJECTSICH</v>
          </cell>
          <cell r="AB1477" t="str">
            <v>ERR</v>
          </cell>
          <cell r="AC1477" t="str">
            <v>ERR</v>
          </cell>
        </row>
        <row r="1478">
          <cell r="A1478" t="str">
            <v>PEOPLE</v>
          </cell>
          <cell r="B1478">
            <v>874220</v>
          </cell>
          <cell r="C1478">
            <v>0</v>
          </cell>
          <cell r="D1478" t="str">
            <v>OTH</v>
          </cell>
          <cell r="E1478" t="str">
            <v>PEOPLEOTH</v>
          </cell>
          <cell r="G1478" t="str">
            <v>PROJECTS</v>
          </cell>
          <cell r="H1478">
            <v>871800</v>
          </cell>
          <cell r="I1478">
            <v>3332</v>
          </cell>
          <cell r="J1478" t="str">
            <v>LEG</v>
          </cell>
          <cell r="K1478" t="str">
            <v>PROJECTSLEG</v>
          </cell>
          <cell r="O1478">
            <v>0</v>
          </cell>
          <cell r="Q1478" t="str">
            <v>PROJECTSSAL</v>
          </cell>
          <cell r="S1478" t="str">
            <v>PROJECTS</v>
          </cell>
          <cell r="T1478">
            <v>897650</v>
          </cell>
          <cell r="U1478">
            <v>0</v>
          </cell>
          <cell r="V1478" t="str">
            <v>ICH</v>
          </cell>
          <cell r="W1478" t="str">
            <v>PROJECTSICH</v>
          </cell>
          <cell r="AB1478" t="str">
            <v>ERR</v>
          </cell>
          <cell r="AC1478" t="str">
            <v>ERR</v>
          </cell>
        </row>
        <row r="1479">
          <cell r="A1479" t="str">
            <v>PEOPLE</v>
          </cell>
          <cell r="B1479">
            <v>876000</v>
          </cell>
          <cell r="C1479">
            <v>2013</v>
          </cell>
          <cell r="D1479" t="str">
            <v>PRI</v>
          </cell>
          <cell r="E1479" t="str">
            <v>PEOPLEPRI</v>
          </cell>
          <cell r="G1479" t="str">
            <v>PROJECTS</v>
          </cell>
          <cell r="H1479">
            <v>871820</v>
          </cell>
          <cell r="I1479">
            <v>0</v>
          </cell>
          <cell r="J1479" t="str">
            <v>LEG</v>
          </cell>
          <cell r="K1479" t="str">
            <v>PROJECTSLEG</v>
          </cell>
          <cell r="O1479">
            <v>0</v>
          </cell>
          <cell r="Q1479" t="str">
            <v>PROJECTSSAL</v>
          </cell>
          <cell r="S1479" t="str">
            <v>PROJECTS</v>
          </cell>
          <cell r="T1479">
            <v>897655</v>
          </cell>
          <cell r="U1479">
            <v>0</v>
          </cell>
          <cell r="V1479" t="str">
            <v>ICH</v>
          </cell>
          <cell r="W1479" t="str">
            <v>PROJECTSICH</v>
          </cell>
          <cell r="AB1479" t="str">
            <v>ERR</v>
          </cell>
          <cell r="AC1479" t="str">
            <v>ERR</v>
          </cell>
        </row>
        <row r="1480">
          <cell r="A1480" t="str">
            <v>PEOPLE</v>
          </cell>
          <cell r="B1480">
            <v>876080</v>
          </cell>
          <cell r="C1480">
            <v>1096.24</v>
          </cell>
          <cell r="D1480" t="str">
            <v>PRI</v>
          </cell>
          <cell r="E1480" t="str">
            <v>PEOPLEPRI</v>
          </cell>
          <cell r="G1480" t="str">
            <v>PROJECTS</v>
          </cell>
          <cell r="H1480">
            <v>871840</v>
          </cell>
          <cell r="I1480">
            <v>0</v>
          </cell>
          <cell r="J1480" t="str">
            <v>LEG</v>
          </cell>
          <cell r="K1480" t="str">
            <v>PROJECTSLEG</v>
          </cell>
          <cell r="O1480">
            <v>0</v>
          </cell>
          <cell r="Q1480" t="str">
            <v>PROJECTSSAL</v>
          </cell>
          <cell r="S1480" t="str">
            <v>PROJECTS</v>
          </cell>
          <cell r="T1480">
            <v>897661</v>
          </cell>
          <cell r="U1480">
            <v>0</v>
          </cell>
          <cell r="V1480" t="str">
            <v>ICH</v>
          </cell>
          <cell r="W1480" t="str">
            <v>PROJECTSICH</v>
          </cell>
          <cell r="AB1480" t="str">
            <v>ERR</v>
          </cell>
          <cell r="AC1480" t="str">
            <v>ERR</v>
          </cell>
        </row>
        <row r="1481">
          <cell r="A1481" t="str">
            <v>PEOPLE</v>
          </cell>
          <cell r="B1481">
            <v>876500</v>
          </cell>
          <cell r="C1481">
            <v>404.67</v>
          </cell>
          <cell r="D1481" t="str">
            <v>PRI</v>
          </cell>
          <cell r="E1481" t="str">
            <v>PEOPLEPRI</v>
          </cell>
          <cell r="G1481" t="str">
            <v>PROJECTS</v>
          </cell>
          <cell r="H1481">
            <v>871900</v>
          </cell>
          <cell r="I1481">
            <v>0</v>
          </cell>
          <cell r="J1481" t="str">
            <v>AUD</v>
          </cell>
          <cell r="K1481" t="str">
            <v>PROJECTSAUD</v>
          </cell>
          <cell r="O1481">
            <v>0</v>
          </cell>
          <cell r="Q1481" t="str">
            <v>PROJECTSSAL</v>
          </cell>
          <cell r="S1481" t="str">
            <v>PROJECTS</v>
          </cell>
          <cell r="T1481">
            <v>897662</v>
          </cell>
          <cell r="U1481">
            <v>0</v>
          </cell>
          <cell r="V1481" t="str">
            <v>ICH</v>
          </cell>
          <cell r="W1481" t="str">
            <v>PROJECTSICH</v>
          </cell>
          <cell r="AB1481" t="str">
            <v>ERR</v>
          </cell>
          <cell r="AC1481" t="str">
            <v>ERR</v>
          </cell>
        </row>
        <row r="1482">
          <cell r="A1482" t="str">
            <v>PEOPLE</v>
          </cell>
          <cell r="B1482">
            <v>877010</v>
          </cell>
          <cell r="C1482">
            <v>84.82</v>
          </cell>
          <cell r="D1482" t="str">
            <v>OTH</v>
          </cell>
          <cell r="E1482" t="str">
            <v>PEOPLEOTH</v>
          </cell>
          <cell r="G1482" t="str">
            <v>PROJECTS</v>
          </cell>
          <cell r="H1482">
            <v>872785</v>
          </cell>
          <cell r="I1482">
            <v>0</v>
          </cell>
          <cell r="J1482" t="str">
            <v>BUS</v>
          </cell>
          <cell r="K1482" t="str">
            <v>PROJECTSBUS</v>
          </cell>
          <cell r="O1482">
            <v>0</v>
          </cell>
          <cell r="Q1482" t="str">
            <v>PROJECTSSAL</v>
          </cell>
          <cell r="S1482" t="str">
            <v>PROJECTS</v>
          </cell>
          <cell r="T1482">
            <v>897663</v>
          </cell>
          <cell r="U1482">
            <v>0</v>
          </cell>
          <cell r="V1482" t="str">
            <v>ICH</v>
          </cell>
          <cell r="W1482" t="str">
            <v>PROJECTSICH</v>
          </cell>
          <cell r="AB1482" t="str">
            <v>ERR</v>
          </cell>
          <cell r="AC1482" t="str">
            <v>ERR</v>
          </cell>
        </row>
        <row r="1483">
          <cell r="A1483" t="str">
            <v>PEOPLE</v>
          </cell>
          <cell r="B1483">
            <v>877020</v>
          </cell>
          <cell r="C1483">
            <v>0</v>
          </cell>
          <cell r="D1483" t="str">
            <v>OTH</v>
          </cell>
          <cell r="E1483" t="str">
            <v>PEOPLEOTH</v>
          </cell>
          <cell r="G1483" t="str">
            <v>PROJECTS</v>
          </cell>
          <cell r="H1483">
            <v>873105</v>
          </cell>
          <cell r="I1483">
            <v>0</v>
          </cell>
          <cell r="J1483" t="str">
            <v>OTH</v>
          </cell>
          <cell r="K1483" t="str">
            <v>PROJECTSOTH</v>
          </cell>
          <cell r="O1483">
            <v>0</v>
          </cell>
          <cell r="Q1483" t="str">
            <v>PROJECTSSAL</v>
          </cell>
          <cell r="S1483" t="str">
            <v>PROJECTS</v>
          </cell>
          <cell r="T1483">
            <v>897664</v>
          </cell>
          <cell r="U1483">
            <v>0</v>
          </cell>
          <cell r="V1483" t="str">
            <v>ICH</v>
          </cell>
          <cell r="W1483" t="str">
            <v>PROJECTSICH</v>
          </cell>
          <cell r="AB1483" t="str">
            <v>ERR</v>
          </cell>
          <cell r="AC1483" t="str">
            <v>ERR</v>
          </cell>
        </row>
        <row r="1484">
          <cell r="A1484" t="str">
            <v>PEOPLE</v>
          </cell>
          <cell r="B1484">
            <v>877200</v>
          </cell>
          <cell r="C1484">
            <v>0</v>
          </cell>
          <cell r="D1484" t="str">
            <v>OTH</v>
          </cell>
          <cell r="E1484" t="str">
            <v>PEOPLEOTH</v>
          </cell>
          <cell r="G1484" t="str">
            <v>PROJECTS</v>
          </cell>
          <cell r="H1484">
            <v>873110</v>
          </cell>
          <cell r="I1484">
            <v>0</v>
          </cell>
          <cell r="J1484" t="str">
            <v>OTH</v>
          </cell>
          <cell r="K1484" t="str">
            <v>PROJECTSOTH</v>
          </cell>
          <cell r="O1484">
            <v>15514</v>
          </cell>
          <cell r="Q1484" t="str">
            <v>PROJECTSSAL</v>
          </cell>
          <cell r="S1484" t="str">
            <v>PROJECTS</v>
          </cell>
          <cell r="T1484">
            <v>897900</v>
          </cell>
          <cell r="U1484">
            <v>0</v>
          </cell>
          <cell r="V1484" t="str">
            <v>ICH</v>
          </cell>
          <cell r="W1484" t="str">
            <v>PROJECTSICH</v>
          </cell>
          <cell r="AB1484" t="str">
            <v>ERR</v>
          </cell>
          <cell r="AC1484" t="str">
            <v>ERR</v>
          </cell>
        </row>
        <row r="1485">
          <cell r="A1485" t="str">
            <v>PEOPLE</v>
          </cell>
          <cell r="B1485">
            <v>877230</v>
          </cell>
          <cell r="C1485">
            <v>0</v>
          </cell>
          <cell r="D1485" t="str">
            <v>OTH</v>
          </cell>
          <cell r="E1485" t="str">
            <v>PEOPLEOTH</v>
          </cell>
          <cell r="G1485" t="str">
            <v>PROJECTS</v>
          </cell>
          <cell r="H1485">
            <v>873310</v>
          </cell>
          <cell r="I1485">
            <v>0</v>
          </cell>
          <cell r="J1485" t="str">
            <v>OTH</v>
          </cell>
          <cell r="K1485" t="str">
            <v>PROJECTSOTH</v>
          </cell>
          <cell r="O1485">
            <v>0</v>
          </cell>
          <cell r="Q1485" t="str">
            <v>PROJECTSSAL</v>
          </cell>
          <cell r="S1485" t="str">
            <v>RISK</v>
          </cell>
          <cell r="T1485">
            <v>800100</v>
          </cell>
          <cell r="U1485">
            <v>1060820</v>
          </cell>
          <cell r="V1485" t="str">
            <v>SAL</v>
          </cell>
          <cell r="W1485" t="str">
            <v>RISKSAL</v>
          </cell>
          <cell r="AB1485" t="str">
            <v>ERR</v>
          </cell>
          <cell r="AC1485" t="str">
            <v>ERR</v>
          </cell>
        </row>
        <row r="1486">
          <cell r="A1486" t="str">
            <v>PEOPLE</v>
          </cell>
          <cell r="B1486">
            <v>877240</v>
          </cell>
          <cell r="C1486">
            <v>0</v>
          </cell>
          <cell r="D1486" t="str">
            <v>OTH</v>
          </cell>
          <cell r="E1486" t="str">
            <v>PEOPLEOTH</v>
          </cell>
          <cell r="G1486" t="str">
            <v>PROJECTS</v>
          </cell>
          <cell r="H1486">
            <v>873320</v>
          </cell>
          <cell r="I1486">
            <v>0</v>
          </cell>
          <cell r="J1486" t="str">
            <v>OTH</v>
          </cell>
          <cell r="K1486" t="str">
            <v>PROJECTSOTH</v>
          </cell>
          <cell r="O1486">
            <v>0</v>
          </cell>
          <cell r="Q1486" t="str">
            <v>PROJECTSSAL</v>
          </cell>
          <cell r="S1486" t="str">
            <v>RISK</v>
          </cell>
          <cell r="T1486">
            <v>800110</v>
          </cell>
          <cell r="U1486">
            <v>0</v>
          </cell>
          <cell r="V1486" t="str">
            <v>SAL</v>
          </cell>
          <cell r="W1486" t="str">
            <v>RISKSAL</v>
          </cell>
          <cell r="AB1486" t="str">
            <v>ERR</v>
          </cell>
          <cell r="AC1486" t="str">
            <v>ERR</v>
          </cell>
        </row>
        <row r="1487">
          <cell r="A1487" t="str">
            <v>PEOPLE</v>
          </cell>
          <cell r="B1487">
            <v>877260</v>
          </cell>
          <cell r="C1487">
            <v>0</v>
          </cell>
          <cell r="D1487" t="str">
            <v>OTH</v>
          </cell>
          <cell r="E1487" t="str">
            <v>PEOPLEOTH</v>
          </cell>
          <cell r="G1487" t="str">
            <v>PROJECTS</v>
          </cell>
          <cell r="H1487">
            <v>873380</v>
          </cell>
          <cell r="I1487">
            <v>0</v>
          </cell>
          <cell r="J1487" t="str">
            <v>OTH</v>
          </cell>
          <cell r="K1487" t="str">
            <v>PROJECTSOTH</v>
          </cell>
          <cell r="O1487">
            <v>0</v>
          </cell>
          <cell r="Q1487" t="str">
            <v>PROJECTSSON</v>
          </cell>
          <cell r="S1487" t="str">
            <v>RISK</v>
          </cell>
          <cell r="T1487">
            <v>800112</v>
          </cell>
          <cell r="U1487">
            <v>8287</v>
          </cell>
          <cell r="V1487" t="str">
            <v>SAL</v>
          </cell>
          <cell r="W1487" t="str">
            <v>RISKSAL</v>
          </cell>
          <cell r="AB1487" t="str">
            <v>ERR</v>
          </cell>
          <cell r="AC1487" t="str">
            <v>ERR</v>
          </cell>
        </row>
        <row r="1488">
          <cell r="A1488" t="str">
            <v>PEOPLE</v>
          </cell>
          <cell r="B1488">
            <v>877270</v>
          </cell>
          <cell r="C1488">
            <v>0</v>
          </cell>
          <cell r="D1488" t="str">
            <v>OTH</v>
          </cell>
          <cell r="E1488" t="str">
            <v>PEOPLEOTH</v>
          </cell>
          <cell r="G1488" t="str">
            <v>PROJECTS</v>
          </cell>
          <cell r="H1488">
            <v>873500</v>
          </cell>
          <cell r="I1488">
            <v>0</v>
          </cell>
          <cell r="J1488" t="str">
            <v>OTH</v>
          </cell>
          <cell r="K1488" t="str">
            <v>PROJECTSOTH</v>
          </cell>
          <cell r="O1488">
            <v>0</v>
          </cell>
          <cell r="Q1488" t="str">
            <v>PROJECTSSAL</v>
          </cell>
          <cell r="S1488" t="str">
            <v>RISK</v>
          </cell>
          <cell r="T1488">
            <v>800120</v>
          </cell>
          <cell r="U1488">
            <v>825895</v>
          </cell>
          <cell r="V1488" t="str">
            <v>SAL</v>
          </cell>
          <cell r="W1488" t="str">
            <v>RISKSAL</v>
          </cell>
          <cell r="AB1488" t="str">
            <v>ERR</v>
          </cell>
          <cell r="AC1488" t="str">
            <v>ERR</v>
          </cell>
        </row>
        <row r="1489">
          <cell r="A1489" t="str">
            <v>PEOPLE</v>
          </cell>
          <cell r="B1489">
            <v>878012</v>
          </cell>
          <cell r="C1489">
            <v>-10183.299999999999</v>
          </cell>
          <cell r="D1489" t="str">
            <v>ICH</v>
          </cell>
          <cell r="E1489" t="str">
            <v>PEOPLEICH</v>
          </cell>
          <cell r="G1489" t="str">
            <v>PROJECTS</v>
          </cell>
          <cell r="H1489">
            <v>873550</v>
          </cell>
          <cell r="I1489">
            <v>219837</v>
          </cell>
          <cell r="J1489" t="str">
            <v>OTH</v>
          </cell>
          <cell r="K1489" t="str">
            <v>PROJECTSOTH</v>
          </cell>
          <cell r="O1489">
            <v>0</v>
          </cell>
          <cell r="Q1489" t="str">
            <v>PROJECTSSAL</v>
          </cell>
          <cell r="S1489" t="str">
            <v>RISK</v>
          </cell>
          <cell r="T1489">
            <v>800122</v>
          </cell>
          <cell r="U1489">
            <v>0</v>
          </cell>
          <cell r="V1489" t="str">
            <v>SON</v>
          </cell>
          <cell r="W1489" t="str">
            <v>RISKSON</v>
          </cell>
          <cell r="AB1489" t="str">
            <v>ERR</v>
          </cell>
          <cell r="AC1489" t="str">
            <v>ERR</v>
          </cell>
        </row>
        <row r="1490">
          <cell r="A1490" t="str">
            <v>PEOPLE</v>
          </cell>
          <cell r="B1490">
            <v>879120</v>
          </cell>
          <cell r="C1490">
            <v>0</v>
          </cell>
          <cell r="D1490" t="str">
            <v>OTH</v>
          </cell>
          <cell r="E1490" t="str">
            <v>PEOPLEOTH</v>
          </cell>
          <cell r="G1490" t="str">
            <v>PROJECTS</v>
          </cell>
          <cell r="H1490">
            <v>873600</v>
          </cell>
          <cell r="I1490">
            <v>0</v>
          </cell>
          <cell r="J1490" t="str">
            <v>ENT</v>
          </cell>
          <cell r="K1490" t="str">
            <v>PROJECTSENT</v>
          </cell>
          <cell r="O1490">
            <v>0</v>
          </cell>
          <cell r="Q1490" t="str">
            <v>PROJECTSSAL</v>
          </cell>
          <cell r="S1490" t="str">
            <v>RISK</v>
          </cell>
          <cell r="T1490">
            <v>800124</v>
          </cell>
          <cell r="U1490">
            <v>0</v>
          </cell>
          <cell r="V1490" t="str">
            <v>SAL</v>
          </cell>
          <cell r="W1490" t="str">
            <v>RISKSAL</v>
          </cell>
          <cell r="AB1490" t="str">
            <v>ERR</v>
          </cell>
          <cell r="AC1490" t="str">
            <v>ERR</v>
          </cell>
        </row>
        <row r="1491">
          <cell r="A1491" t="str">
            <v>PEOPLE</v>
          </cell>
          <cell r="B1491">
            <v>881016</v>
          </cell>
          <cell r="C1491">
            <v>0</v>
          </cell>
          <cell r="D1491" t="str">
            <v>BUS</v>
          </cell>
          <cell r="E1491" t="str">
            <v>PEOPLEBUS</v>
          </cell>
          <cell r="G1491" t="str">
            <v>PROJECTS</v>
          </cell>
          <cell r="H1491">
            <v>874100</v>
          </cell>
          <cell r="I1491">
            <v>0</v>
          </cell>
          <cell r="J1491" t="str">
            <v>GST</v>
          </cell>
          <cell r="K1491" t="str">
            <v>PROJECTSGST</v>
          </cell>
          <cell r="O1491">
            <v>0</v>
          </cell>
          <cell r="Q1491" t="str">
            <v>PROJECTSSAL</v>
          </cell>
          <cell r="S1491" t="str">
            <v>RISK</v>
          </cell>
          <cell r="T1491">
            <v>800126</v>
          </cell>
          <cell r="U1491">
            <v>13500</v>
          </cell>
          <cell r="V1491" t="str">
            <v>SAL</v>
          </cell>
          <cell r="W1491" t="str">
            <v>RISKSAL</v>
          </cell>
          <cell r="AB1491" t="str">
            <v>ERR</v>
          </cell>
          <cell r="AC1491" t="str">
            <v>ERR</v>
          </cell>
        </row>
        <row r="1492">
          <cell r="A1492" t="str">
            <v>PEOPLE</v>
          </cell>
          <cell r="B1492">
            <v>881048</v>
          </cell>
          <cell r="C1492">
            <v>0</v>
          </cell>
          <cell r="D1492" t="str">
            <v>ICH</v>
          </cell>
          <cell r="E1492" t="str">
            <v>PEOPLEICH</v>
          </cell>
          <cell r="G1492" t="str">
            <v>PROJECTS</v>
          </cell>
          <cell r="H1492">
            <v>874130</v>
          </cell>
          <cell r="I1492">
            <v>0</v>
          </cell>
          <cell r="J1492" t="str">
            <v>GST</v>
          </cell>
          <cell r="K1492" t="str">
            <v>PROJECTSGST</v>
          </cell>
          <cell r="O1492">
            <v>0</v>
          </cell>
          <cell r="Q1492" t="str">
            <v>PROJECTSSAL</v>
          </cell>
          <cell r="S1492" t="str">
            <v>RISK</v>
          </cell>
          <cell r="T1492">
            <v>800150</v>
          </cell>
          <cell r="U1492">
            <v>3000</v>
          </cell>
          <cell r="V1492" t="str">
            <v>SAL</v>
          </cell>
          <cell r="W1492" t="str">
            <v>RISKSAL</v>
          </cell>
          <cell r="AB1492" t="str">
            <v>ERR</v>
          </cell>
          <cell r="AC1492" t="str">
            <v>ERR</v>
          </cell>
        </row>
        <row r="1493">
          <cell r="A1493" t="str">
            <v>PEOPLE</v>
          </cell>
          <cell r="B1493">
            <v>881091</v>
          </cell>
          <cell r="C1493">
            <v>0</v>
          </cell>
          <cell r="D1493" t="str">
            <v>BUS</v>
          </cell>
          <cell r="E1493" t="str">
            <v>PEOPLEBUS</v>
          </cell>
          <cell r="G1493" t="str">
            <v>PROJECTS</v>
          </cell>
          <cell r="H1493">
            <v>875000</v>
          </cell>
          <cell r="I1493">
            <v>0</v>
          </cell>
          <cell r="J1493" t="str">
            <v>RNT</v>
          </cell>
          <cell r="K1493" t="str">
            <v>PROJECTSRNT</v>
          </cell>
          <cell r="O1493">
            <v>0</v>
          </cell>
          <cell r="Q1493" t="str">
            <v>PROJECTSSAL</v>
          </cell>
          <cell r="S1493" t="str">
            <v>RISK</v>
          </cell>
          <cell r="T1493">
            <v>800151</v>
          </cell>
          <cell r="U1493">
            <v>0</v>
          </cell>
          <cell r="V1493" t="str">
            <v>SAL</v>
          </cell>
          <cell r="W1493" t="str">
            <v>RISKSAL</v>
          </cell>
          <cell r="AB1493" t="str">
            <v>ERR</v>
          </cell>
          <cell r="AC1493" t="str">
            <v>ERR</v>
          </cell>
        </row>
        <row r="1494">
          <cell r="A1494" t="str">
            <v>PEOPLE</v>
          </cell>
          <cell r="B1494">
            <v>881092</v>
          </cell>
          <cell r="C1494">
            <v>0</v>
          </cell>
          <cell r="D1494" t="str">
            <v>BUS</v>
          </cell>
          <cell r="E1494" t="str">
            <v>PEOPLEBUS</v>
          </cell>
          <cell r="G1494" t="str">
            <v>PROJECTS</v>
          </cell>
          <cell r="H1494">
            <v>876000</v>
          </cell>
          <cell r="I1494">
            <v>0</v>
          </cell>
          <cell r="J1494" t="str">
            <v>PRI</v>
          </cell>
          <cell r="K1494" t="str">
            <v>PROJECTSPRI</v>
          </cell>
          <cell r="O1494">
            <v>0</v>
          </cell>
          <cell r="Q1494" t="str">
            <v>PROJECTSSON</v>
          </cell>
          <cell r="S1494" t="str">
            <v>RISK</v>
          </cell>
          <cell r="T1494">
            <v>800160</v>
          </cell>
          <cell r="U1494">
            <v>0</v>
          </cell>
          <cell r="V1494" t="str">
            <v>SAL</v>
          </cell>
          <cell r="W1494" t="str">
            <v>RISKSAL</v>
          </cell>
          <cell r="AB1494" t="str">
            <v>ERR</v>
          </cell>
          <cell r="AC1494" t="str">
            <v>ERR</v>
          </cell>
        </row>
        <row r="1495">
          <cell r="A1495" t="str">
            <v>PEOPLE</v>
          </cell>
          <cell r="B1495">
            <v>881096</v>
          </cell>
          <cell r="C1495">
            <v>0</v>
          </cell>
          <cell r="D1495" t="str">
            <v>ICH</v>
          </cell>
          <cell r="E1495" t="str">
            <v>PEOPLEICH</v>
          </cell>
          <cell r="G1495" t="str">
            <v>PROJECTS</v>
          </cell>
          <cell r="H1495">
            <v>876080</v>
          </cell>
          <cell r="I1495">
            <v>0</v>
          </cell>
          <cell r="J1495" t="str">
            <v>PRI</v>
          </cell>
          <cell r="K1495" t="str">
            <v>PROJECTSPRI</v>
          </cell>
          <cell r="O1495">
            <v>0</v>
          </cell>
          <cell r="Q1495" t="str">
            <v>PROJECTSSON</v>
          </cell>
          <cell r="S1495" t="str">
            <v>RISK</v>
          </cell>
          <cell r="T1495">
            <v>800167</v>
          </cell>
          <cell r="U1495">
            <v>0</v>
          </cell>
          <cell r="V1495" t="str">
            <v>SAL</v>
          </cell>
          <cell r="W1495" t="str">
            <v>RISKSAL</v>
          </cell>
          <cell r="AB1495" t="str">
            <v>ERR</v>
          </cell>
          <cell r="AC1495" t="str">
            <v>ERR</v>
          </cell>
        </row>
        <row r="1496">
          <cell r="A1496" t="str">
            <v>PEOPLE</v>
          </cell>
          <cell r="B1496">
            <v>882030</v>
          </cell>
          <cell r="C1496">
            <v>0</v>
          </cell>
          <cell r="D1496" t="str">
            <v>BUS</v>
          </cell>
          <cell r="E1496" t="str">
            <v>PEOPLEBUS</v>
          </cell>
          <cell r="G1496" t="str">
            <v>PROJECTS</v>
          </cell>
          <cell r="H1496">
            <v>876500</v>
          </cell>
          <cell r="I1496">
            <v>0</v>
          </cell>
          <cell r="J1496" t="str">
            <v>PRI</v>
          </cell>
          <cell r="K1496" t="str">
            <v>PROJECTSPRI</v>
          </cell>
          <cell r="O1496">
            <v>0</v>
          </cell>
          <cell r="Q1496" t="str">
            <v>PROJECTSSON</v>
          </cell>
          <cell r="S1496" t="str">
            <v>RISK</v>
          </cell>
          <cell r="T1496">
            <v>800191</v>
          </cell>
          <cell r="U1496">
            <v>4112</v>
          </cell>
          <cell r="V1496" t="str">
            <v>SAL</v>
          </cell>
          <cell r="W1496" t="str">
            <v>RISKSAL</v>
          </cell>
          <cell r="AB1496" t="str">
            <v>ERR</v>
          </cell>
          <cell r="AC1496" t="str">
            <v>ERR</v>
          </cell>
        </row>
        <row r="1497">
          <cell r="A1497" t="str">
            <v>PEOPLE</v>
          </cell>
          <cell r="B1497">
            <v>883020</v>
          </cell>
          <cell r="C1497">
            <v>0</v>
          </cell>
          <cell r="D1497" t="str">
            <v>BUS</v>
          </cell>
          <cell r="E1497" t="str">
            <v>PEOPLEBUS</v>
          </cell>
          <cell r="G1497" t="str">
            <v>PROJECTS</v>
          </cell>
          <cell r="H1497">
            <v>877010</v>
          </cell>
          <cell r="I1497">
            <v>0</v>
          </cell>
          <cell r="J1497" t="str">
            <v>OTH</v>
          </cell>
          <cell r="K1497" t="str">
            <v>PROJECTSOTH</v>
          </cell>
          <cell r="O1497">
            <v>0</v>
          </cell>
          <cell r="Q1497" t="str">
            <v>PROJECTSSON</v>
          </cell>
          <cell r="S1497" t="str">
            <v>RISK</v>
          </cell>
          <cell r="T1497">
            <v>800510</v>
          </cell>
          <cell r="U1497">
            <v>0</v>
          </cell>
          <cell r="V1497" t="str">
            <v>SAL</v>
          </cell>
          <cell r="W1497" t="str">
            <v>RISKSAL</v>
          </cell>
          <cell r="AB1497" t="str">
            <v>ERR</v>
          </cell>
          <cell r="AC1497" t="str">
            <v>ERR</v>
          </cell>
        </row>
        <row r="1498">
          <cell r="A1498" t="str">
            <v>PEOPLE</v>
          </cell>
          <cell r="B1498">
            <v>889065</v>
          </cell>
          <cell r="C1498">
            <v>0</v>
          </cell>
          <cell r="D1498" t="str">
            <v>BUS</v>
          </cell>
          <cell r="E1498" t="str">
            <v>PEOPLEBUS</v>
          </cell>
          <cell r="G1498" t="str">
            <v>PROJECTS</v>
          </cell>
          <cell r="H1498">
            <v>877020</v>
          </cell>
          <cell r="I1498">
            <v>0</v>
          </cell>
          <cell r="J1498" t="str">
            <v>OTH</v>
          </cell>
          <cell r="K1498" t="str">
            <v>PROJECTSOTH</v>
          </cell>
          <cell r="O1498">
            <v>0</v>
          </cell>
          <cell r="Q1498" t="str">
            <v>PROJECTSSON</v>
          </cell>
          <cell r="S1498" t="str">
            <v>RISK</v>
          </cell>
          <cell r="T1498">
            <v>800515</v>
          </cell>
          <cell r="U1498">
            <v>2080</v>
          </cell>
          <cell r="V1498" t="str">
            <v>SAL</v>
          </cell>
          <cell r="W1498" t="str">
            <v>RISKSAL</v>
          </cell>
          <cell r="AB1498" t="str">
            <v>ERR</v>
          </cell>
          <cell r="AC1498" t="str">
            <v>ERR</v>
          </cell>
        </row>
        <row r="1499">
          <cell r="A1499" t="str">
            <v>PEOPLE</v>
          </cell>
          <cell r="B1499">
            <v>889090</v>
          </cell>
          <cell r="C1499">
            <v>0</v>
          </cell>
          <cell r="D1499" t="str">
            <v>ICH</v>
          </cell>
          <cell r="E1499" t="str">
            <v>PEOPLEICH</v>
          </cell>
          <cell r="G1499" t="str">
            <v>PROJECTS</v>
          </cell>
          <cell r="H1499">
            <v>877200</v>
          </cell>
          <cell r="I1499">
            <v>0</v>
          </cell>
          <cell r="J1499" t="str">
            <v>OTH</v>
          </cell>
          <cell r="K1499" t="str">
            <v>PROJECTSOTH</v>
          </cell>
          <cell r="O1499">
            <v>0</v>
          </cell>
          <cell r="Q1499" t="str">
            <v>PROJECTSSON</v>
          </cell>
          <cell r="S1499" t="str">
            <v>RISK</v>
          </cell>
          <cell r="T1499">
            <v>800626</v>
          </cell>
          <cell r="U1499">
            <v>0</v>
          </cell>
          <cell r="V1499" t="str">
            <v>SAL</v>
          </cell>
          <cell r="W1499" t="str">
            <v>RISKSAL</v>
          </cell>
          <cell r="AB1499" t="str">
            <v>ERR</v>
          </cell>
          <cell r="AC1499" t="str">
            <v>ERR</v>
          </cell>
        </row>
        <row r="1500">
          <cell r="A1500" t="str">
            <v>PEOPLE</v>
          </cell>
          <cell r="B1500">
            <v>891500</v>
          </cell>
          <cell r="C1500">
            <v>0</v>
          </cell>
          <cell r="D1500" t="str">
            <v>ICH</v>
          </cell>
          <cell r="E1500" t="str">
            <v>PEOPLEICH</v>
          </cell>
          <cell r="G1500" t="str">
            <v>PROJECTS</v>
          </cell>
          <cell r="H1500">
            <v>877230</v>
          </cell>
          <cell r="I1500">
            <v>0</v>
          </cell>
          <cell r="J1500" t="str">
            <v>OTH</v>
          </cell>
          <cell r="K1500" t="str">
            <v>PROJECTSOTH</v>
          </cell>
          <cell r="O1500">
            <v>0</v>
          </cell>
          <cell r="Q1500" t="str">
            <v>PROJECTSSON</v>
          </cell>
          <cell r="S1500" t="str">
            <v>RISK</v>
          </cell>
          <cell r="T1500">
            <v>800627</v>
          </cell>
          <cell r="U1500">
            <v>0</v>
          </cell>
          <cell r="V1500" t="str">
            <v>SAL</v>
          </cell>
          <cell r="W1500" t="str">
            <v>RISKSAL</v>
          </cell>
          <cell r="AB1500" t="str">
            <v>ERR</v>
          </cell>
          <cell r="AC1500" t="str">
            <v>ERR</v>
          </cell>
        </row>
        <row r="1501">
          <cell r="A1501" t="str">
            <v>PEOPLE</v>
          </cell>
          <cell r="B1501">
            <v>894210</v>
          </cell>
          <cell r="C1501">
            <v>3055</v>
          </cell>
          <cell r="D1501" t="str">
            <v>ICH</v>
          </cell>
          <cell r="E1501" t="str">
            <v>PEOPLEICH</v>
          </cell>
          <cell r="G1501" t="str">
            <v>PROJECTS</v>
          </cell>
          <cell r="H1501">
            <v>877270</v>
          </cell>
          <cell r="I1501">
            <v>0</v>
          </cell>
          <cell r="J1501" t="str">
            <v>OTH</v>
          </cell>
          <cell r="K1501" t="str">
            <v>PROJECTSOTH</v>
          </cell>
          <cell r="O1501">
            <v>0</v>
          </cell>
          <cell r="Q1501" t="str">
            <v>PROJECTSSAL</v>
          </cell>
          <cell r="S1501" t="str">
            <v>RISK</v>
          </cell>
          <cell r="T1501">
            <v>800640</v>
          </cell>
          <cell r="U1501">
            <v>0</v>
          </cell>
          <cell r="V1501" t="str">
            <v>SAL</v>
          </cell>
          <cell r="W1501" t="str">
            <v>RISKSAL</v>
          </cell>
          <cell r="AB1501" t="str">
            <v>ERR</v>
          </cell>
          <cell r="AC1501" t="str">
            <v>ERR</v>
          </cell>
        </row>
        <row r="1502">
          <cell r="A1502" t="str">
            <v>PEOPLE</v>
          </cell>
          <cell r="B1502">
            <v>896003</v>
          </cell>
          <cell r="C1502">
            <v>0</v>
          </cell>
          <cell r="D1502" t="str">
            <v>ICH</v>
          </cell>
          <cell r="E1502" t="str">
            <v>PEOPLEICH</v>
          </cell>
          <cell r="G1502" t="str">
            <v>PROJECTS</v>
          </cell>
          <cell r="H1502">
            <v>879120</v>
          </cell>
          <cell r="I1502">
            <v>0</v>
          </cell>
          <cell r="J1502" t="str">
            <v>OTH</v>
          </cell>
          <cell r="K1502" t="str">
            <v>PROJECTSOTH</v>
          </cell>
          <cell r="O1502">
            <v>0</v>
          </cell>
          <cell r="Q1502" t="str">
            <v>PROJECTSSON</v>
          </cell>
          <cell r="S1502" t="str">
            <v>RISK</v>
          </cell>
          <cell r="T1502">
            <v>800642</v>
          </cell>
          <cell r="U1502">
            <v>0</v>
          </cell>
          <cell r="V1502" t="str">
            <v>SAL</v>
          </cell>
          <cell r="W1502" t="str">
            <v>RISKSAL</v>
          </cell>
          <cell r="AB1502" t="str">
            <v>ERR</v>
          </cell>
          <cell r="AC1502" t="str">
            <v>ERR</v>
          </cell>
        </row>
        <row r="1503">
          <cell r="A1503" t="str">
            <v>PEOPLE</v>
          </cell>
          <cell r="B1503">
            <v>896200</v>
          </cell>
          <cell r="C1503">
            <v>0</v>
          </cell>
          <cell r="D1503" t="str">
            <v>NMC</v>
          </cell>
          <cell r="E1503" t="str">
            <v>PEOPLENMC</v>
          </cell>
          <cell r="G1503" t="str">
            <v>PROJECTS</v>
          </cell>
          <cell r="H1503">
            <v>881048</v>
          </cell>
          <cell r="I1503">
            <v>0</v>
          </cell>
          <cell r="J1503" t="str">
            <v>ICH</v>
          </cell>
          <cell r="K1503" t="str">
            <v>PROJECTSICH</v>
          </cell>
          <cell r="O1503">
            <v>0</v>
          </cell>
          <cell r="Q1503" t="str">
            <v>PROJECTSSAL</v>
          </cell>
          <cell r="S1503" t="str">
            <v>RISK</v>
          </cell>
          <cell r="T1503">
            <v>800660</v>
          </cell>
          <cell r="U1503">
            <v>0</v>
          </cell>
          <cell r="V1503" t="str">
            <v>SON</v>
          </cell>
          <cell r="W1503" t="str">
            <v>RISKSON</v>
          </cell>
          <cell r="AB1503" t="str">
            <v>ERR</v>
          </cell>
          <cell r="AC1503" t="str">
            <v>ERR</v>
          </cell>
        </row>
        <row r="1504">
          <cell r="A1504" t="str">
            <v>PEOPLE</v>
          </cell>
          <cell r="B1504">
            <v>896300</v>
          </cell>
          <cell r="C1504">
            <v>0</v>
          </cell>
          <cell r="D1504" t="str">
            <v>NMC</v>
          </cell>
          <cell r="E1504" t="str">
            <v>PEOPLENMC</v>
          </cell>
          <cell r="G1504" t="str">
            <v>PROJECTS</v>
          </cell>
          <cell r="H1504">
            <v>881091</v>
          </cell>
          <cell r="I1504">
            <v>0</v>
          </cell>
          <cell r="J1504" t="str">
            <v>BUS</v>
          </cell>
          <cell r="K1504" t="str">
            <v>PROJECTSBUS</v>
          </cell>
          <cell r="O1504">
            <v>538537</v>
          </cell>
          <cell r="Q1504" t="str">
            <v>PROJECTSSAL</v>
          </cell>
          <cell r="S1504" t="str">
            <v>RISK</v>
          </cell>
          <cell r="T1504">
            <v>801110</v>
          </cell>
          <cell r="U1504">
            <v>0</v>
          </cell>
          <cell r="V1504" t="str">
            <v>SAL</v>
          </cell>
          <cell r="W1504" t="str">
            <v>RISKSAL</v>
          </cell>
          <cell r="AB1504" t="str">
            <v>ERR</v>
          </cell>
          <cell r="AC1504" t="str">
            <v>ERR</v>
          </cell>
        </row>
        <row r="1505">
          <cell r="A1505" t="str">
            <v>PEOPLE</v>
          </cell>
          <cell r="B1505">
            <v>896400</v>
          </cell>
          <cell r="C1505">
            <v>0</v>
          </cell>
          <cell r="D1505" t="str">
            <v>NMC</v>
          </cell>
          <cell r="E1505" t="str">
            <v>PEOPLENMC</v>
          </cell>
          <cell r="G1505" t="str">
            <v>PROJECTS</v>
          </cell>
          <cell r="H1505">
            <v>881092</v>
          </cell>
          <cell r="I1505">
            <v>0</v>
          </cell>
          <cell r="J1505" t="str">
            <v>BUS</v>
          </cell>
          <cell r="K1505" t="str">
            <v>PROJECTSBUS</v>
          </cell>
          <cell r="O1505">
            <v>0</v>
          </cell>
          <cell r="Q1505" t="str">
            <v>PROJECTSSAL</v>
          </cell>
          <cell r="S1505" t="str">
            <v>RISK</v>
          </cell>
          <cell r="T1505">
            <v>801191</v>
          </cell>
          <cell r="U1505">
            <v>0</v>
          </cell>
          <cell r="V1505" t="str">
            <v>SAL</v>
          </cell>
          <cell r="W1505" t="str">
            <v>RISKSAL</v>
          </cell>
          <cell r="AB1505" t="str">
            <v>ERR</v>
          </cell>
          <cell r="AC1505" t="str">
            <v>ERR</v>
          </cell>
        </row>
        <row r="1506">
          <cell r="A1506" t="str">
            <v>PEOPLE</v>
          </cell>
          <cell r="B1506">
            <v>896710</v>
          </cell>
          <cell r="C1506">
            <v>0</v>
          </cell>
          <cell r="D1506" t="str">
            <v>NMC</v>
          </cell>
          <cell r="E1506" t="str">
            <v>PEOPLENMC</v>
          </cell>
          <cell r="G1506" t="str">
            <v>PROJECTS</v>
          </cell>
          <cell r="H1506">
            <v>883020</v>
          </cell>
          <cell r="I1506">
            <v>0</v>
          </cell>
          <cell r="J1506" t="str">
            <v>BUS</v>
          </cell>
          <cell r="K1506" t="str">
            <v>PROJECTSBUS</v>
          </cell>
          <cell r="O1506">
            <v>0</v>
          </cell>
          <cell r="Q1506" t="str">
            <v>PROJECTSTRN</v>
          </cell>
          <cell r="S1506" t="str">
            <v>RISK</v>
          </cell>
          <cell r="T1506">
            <v>801205</v>
          </cell>
          <cell r="U1506">
            <v>23560</v>
          </cell>
          <cell r="V1506" t="str">
            <v>SAL</v>
          </cell>
          <cell r="W1506" t="str">
            <v>RISKSAL</v>
          </cell>
          <cell r="AB1506" t="str">
            <v>ERR</v>
          </cell>
          <cell r="AC1506" t="str">
            <v>ERR</v>
          </cell>
        </row>
        <row r="1507">
          <cell r="A1507" t="str">
            <v>PEOPLE</v>
          </cell>
          <cell r="B1507">
            <v>896850</v>
          </cell>
          <cell r="C1507">
            <v>0</v>
          </cell>
          <cell r="D1507" t="str">
            <v>ICH</v>
          </cell>
          <cell r="E1507" t="str">
            <v>PEOPLEICH</v>
          </cell>
          <cell r="G1507" t="str">
            <v>PROJECTS</v>
          </cell>
          <cell r="H1507">
            <v>887000</v>
          </cell>
          <cell r="I1507">
            <v>0</v>
          </cell>
          <cell r="J1507" t="str">
            <v>BUS</v>
          </cell>
          <cell r="K1507" t="str">
            <v>PROJECTSBUS</v>
          </cell>
          <cell r="O1507">
            <v>48000</v>
          </cell>
          <cell r="Q1507" t="str">
            <v>PROJECTSTRN</v>
          </cell>
          <cell r="S1507" t="str">
            <v>RISK</v>
          </cell>
          <cell r="T1507">
            <v>801210</v>
          </cell>
          <cell r="U1507">
            <v>0</v>
          </cell>
          <cell r="V1507" t="str">
            <v>SAL</v>
          </cell>
          <cell r="W1507" t="str">
            <v>RISKSAL</v>
          </cell>
          <cell r="AB1507" t="str">
            <v>ERR</v>
          </cell>
          <cell r="AC1507" t="str">
            <v>ERR</v>
          </cell>
        </row>
        <row r="1508">
          <cell r="A1508" t="str">
            <v>PEOPLE</v>
          </cell>
          <cell r="B1508">
            <v>896950</v>
          </cell>
          <cell r="C1508">
            <v>0</v>
          </cell>
          <cell r="D1508" t="str">
            <v>ICH</v>
          </cell>
          <cell r="E1508" t="str">
            <v>PEOPLEICH</v>
          </cell>
          <cell r="G1508" t="str">
            <v>PROJECTS</v>
          </cell>
          <cell r="H1508">
            <v>893100</v>
          </cell>
          <cell r="I1508">
            <v>0</v>
          </cell>
          <cell r="J1508" t="str">
            <v>RNN</v>
          </cell>
          <cell r="K1508" t="str">
            <v>PROJECTSRNN</v>
          </cell>
          <cell r="O1508">
            <v>0</v>
          </cell>
          <cell r="Q1508" t="str">
            <v>PROJECTSTRN</v>
          </cell>
          <cell r="S1508" t="str">
            <v>RISK</v>
          </cell>
          <cell r="T1508">
            <v>801300</v>
          </cell>
          <cell r="U1508">
            <v>3861</v>
          </cell>
          <cell r="V1508" t="str">
            <v>SAL</v>
          </cell>
          <cell r="W1508" t="str">
            <v>RISKSAL</v>
          </cell>
          <cell r="AB1508" t="str">
            <v>ERR</v>
          </cell>
          <cell r="AC1508" t="str">
            <v>ERR</v>
          </cell>
        </row>
        <row r="1509">
          <cell r="A1509" t="str">
            <v>PEOPLE</v>
          </cell>
          <cell r="B1509">
            <v>897210</v>
          </cell>
          <cell r="C1509">
            <v>0</v>
          </cell>
          <cell r="D1509" t="str">
            <v>ICH</v>
          </cell>
          <cell r="E1509" t="str">
            <v>PEOPLEICH</v>
          </cell>
          <cell r="G1509" t="str">
            <v>PROJECTS</v>
          </cell>
          <cell r="H1509">
            <v>896025</v>
          </cell>
          <cell r="I1509">
            <v>0</v>
          </cell>
          <cell r="J1509" t="str">
            <v>ICH</v>
          </cell>
          <cell r="K1509" t="str">
            <v>PROJECTSICH</v>
          </cell>
          <cell r="O1509">
            <v>0</v>
          </cell>
          <cell r="Q1509" t="str">
            <v>PROJECTSTRN</v>
          </cell>
          <cell r="S1509" t="str">
            <v>RISK</v>
          </cell>
          <cell r="T1509">
            <v>801391</v>
          </cell>
          <cell r="U1509">
            <v>17328</v>
          </cell>
          <cell r="V1509" t="str">
            <v>SAL</v>
          </cell>
          <cell r="W1509" t="str">
            <v>RISKSAL</v>
          </cell>
          <cell r="AB1509" t="str">
            <v>ERR</v>
          </cell>
          <cell r="AC1509" t="str">
            <v>ERR</v>
          </cell>
        </row>
        <row r="1510">
          <cell r="A1510" t="str">
            <v>PEOPLE</v>
          </cell>
          <cell r="B1510">
            <v>897240</v>
          </cell>
          <cell r="C1510">
            <v>-26797.32</v>
          </cell>
          <cell r="D1510" t="str">
            <v>ICH</v>
          </cell>
          <cell r="E1510" t="str">
            <v>PEOPLEICH</v>
          </cell>
          <cell r="G1510" t="str">
            <v>PROJECTS</v>
          </cell>
          <cell r="H1510">
            <v>896026</v>
          </cell>
          <cell r="I1510">
            <v>658944</v>
          </cell>
          <cell r="J1510" t="str">
            <v>ICH</v>
          </cell>
          <cell r="K1510" t="str">
            <v>PROJECTSICH</v>
          </cell>
          <cell r="O1510">
            <v>0</v>
          </cell>
          <cell r="Q1510" t="str">
            <v>PROJECTSTRN</v>
          </cell>
          <cell r="S1510" t="str">
            <v>RISK</v>
          </cell>
          <cell r="T1510">
            <v>802200</v>
          </cell>
          <cell r="U1510">
            <v>28709</v>
          </cell>
          <cell r="V1510" t="str">
            <v>SON</v>
          </cell>
          <cell r="W1510" t="str">
            <v>RISKSON</v>
          </cell>
          <cell r="AB1510" t="str">
            <v>ERR</v>
          </cell>
          <cell r="AC1510" t="str">
            <v>ERR</v>
          </cell>
        </row>
        <row r="1511">
          <cell r="A1511" t="str">
            <v>PEOPLE</v>
          </cell>
          <cell r="B1511">
            <v>897245</v>
          </cell>
          <cell r="C1511">
            <v>-10532.13</v>
          </cell>
          <cell r="D1511" t="str">
            <v>ICH</v>
          </cell>
          <cell r="E1511" t="str">
            <v>PEOPLEICH</v>
          </cell>
          <cell r="G1511" t="str">
            <v>PROJECTS</v>
          </cell>
          <cell r="H1511">
            <v>896400</v>
          </cell>
          <cell r="I1511">
            <v>0</v>
          </cell>
          <cell r="J1511" t="str">
            <v>NMC</v>
          </cell>
          <cell r="K1511" t="str">
            <v>PROJECTSNMC</v>
          </cell>
          <cell r="O1511">
            <v>0</v>
          </cell>
          <cell r="Q1511" t="str">
            <v>PROJECTSTRN</v>
          </cell>
          <cell r="S1511" t="str">
            <v>RISK</v>
          </cell>
          <cell r="T1511">
            <v>802220</v>
          </cell>
          <cell r="U1511">
            <v>0</v>
          </cell>
          <cell r="V1511" t="str">
            <v>SON</v>
          </cell>
          <cell r="W1511" t="str">
            <v>RISKSON</v>
          </cell>
          <cell r="AB1511" t="str">
            <v>ERR</v>
          </cell>
          <cell r="AC1511" t="str">
            <v>ERR</v>
          </cell>
        </row>
        <row r="1512">
          <cell r="A1512" t="str">
            <v>PEOPLE</v>
          </cell>
          <cell r="B1512">
            <v>897250</v>
          </cell>
          <cell r="C1512">
            <v>0</v>
          </cell>
          <cell r="D1512" t="str">
            <v>ICH</v>
          </cell>
          <cell r="E1512" t="str">
            <v>PEOPLEICH</v>
          </cell>
          <cell r="G1512" t="str">
            <v>PROJECTS</v>
          </cell>
          <cell r="H1512">
            <v>896600</v>
          </cell>
          <cell r="I1512">
            <v>0</v>
          </cell>
          <cell r="J1512" t="str">
            <v>NMC</v>
          </cell>
          <cell r="K1512" t="str">
            <v>PROJECTSNMC</v>
          </cell>
          <cell r="O1512">
            <v>0</v>
          </cell>
          <cell r="Q1512" t="str">
            <v>PROJECTSTRN</v>
          </cell>
          <cell r="S1512" t="str">
            <v>RISK</v>
          </cell>
          <cell r="T1512">
            <v>802231</v>
          </cell>
          <cell r="U1512">
            <v>0</v>
          </cell>
          <cell r="V1512" t="str">
            <v>SON</v>
          </cell>
          <cell r="W1512" t="str">
            <v>RISKSON</v>
          </cell>
          <cell r="AB1512" t="str">
            <v>ERR</v>
          </cell>
          <cell r="AC1512" t="str">
            <v>ERR</v>
          </cell>
        </row>
        <row r="1513">
          <cell r="A1513" t="str">
            <v>PEOPLE</v>
          </cell>
          <cell r="B1513">
            <v>897265</v>
          </cell>
          <cell r="C1513">
            <v>306.83</v>
          </cell>
          <cell r="D1513" t="str">
            <v>ICH</v>
          </cell>
          <cell r="E1513" t="str">
            <v>PEOPLEICH</v>
          </cell>
          <cell r="G1513" t="str">
            <v>PROJECTS</v>
          </cell>
          <cell r="H1513">
            <v>896710</v>
          </cell>
          <cell r="I1513">
            <v>0</v>
          </cell>
          <cell r="J1513" t="str">
            <v>NMC</v>
          </cell>
          <cell r="K1513" t="str">
            <v>PROJECTSNMC</v>
          </cell>
          <cell r="O1513">
            <v>0</v>
          </cell>
          <cell r="Q1513" t="str">
            <v>PROJECTSSON</v>
          </cell>
          <cell r="S1513" t="str">
            <v>RISK</v>
          </cell>
          <cell r="T1513">
            <v>802240</v>
          </cell>
          <cell r="U1513">
            <v>6937</v>
          </cell>
          <cell r="V1513" t="str">
            <v>SON</v>
          </cell>
          <cell r="W1513" t="str">
            <v>RISKSON</v>
          </cell>
          <cell r="AB1513" t="str">
            <v>ERR</v>
          </cell>
          <cell r="AC1513" t="str">
            <v>ERR</v>
          </cell>
        </row>
        <row r="1514">
          <cell r="A1514" t="str">
            <v>PEOPLE</v>
          </cell>
          <cell r="B1514">
            <v>897300</v>
          </cell>
          <cell r="C1514">
            <v>0</v>
          </cell>
          <cell r="D1514" t="str">
            <v>RNN</v>
          </cell>
          <cell r="E1514" t="str">
            <v>PEOPLERNN</v>
          </cell>
          <cell r="G1514" t="str">
            <v>PROJECTS</v>
          </cell>
          <cell r="H1514">
            <v>896850</v>
          </cell>
          <cell r="I1514">
            <v>0</v>
          </cell>
          <cell r="J1514" t="str">
            <v>ICH</v>
          </cell>
          <cell r="K1514" t="str">
            <v>PROJECTSICH</v>
          </cell>
          <cell r="O1514">
            <v>0</v>
          </cell>
          <cell r="Q1514" t="str">
            <v>PROJECTSSON</v>
          </cell>
          <cell r="S1514" t="str">
            <v>RISK</v>
          </cell>
          <cell r="T1514">
            <v>802300</v>
          </cell>
          <cell r="U1514">
            <v>20220</v>
          </cell>
          <cell r="V1514" t="str">
            <v>SON</v>
          </cell>
          <cell r="W1514" t="str">
            <v>RISKSON</v>
          </cell>
          <cell r="AB1514" t="str">
            <v>ERR</v>
          </cell>
          <cell r="AC1514" t="str">
            <v>ERR</v>
          </cell>
        </row>
        <row r="1515">
          <cell r="A1515" t="str">
            <v>PEOPLE</v>
          </cell>
          <cell r="B1515">
            <v>897320</v>
          </cell>
          <cell r="C1515">
            <v>1421.32</v>
          </cell>
          <cell r="D1515" t="str">
            <v>ICH</v>
          </cell>
          <cell r="E1515" t="str">
            <v>PEOPLEICH</v>
          </cell>
          <cell r="G1515" t="str">
            <v>PROJECTS</v>
          </cell>
          <cell r="H1515">
            <v>897130</v>
          </cell>
          <cell r="I1515">
            <v>0</v>
          </cell>
          <cell r="J1515" t="str">
            <v>ICH</v>
          </cell>
          <cell r="K1515" t="str">
            <v>PROJECTSICH</v>
          </cell>
          <cell r="O1515">
            <v>0</v>
          </cell>
          <cell r="Q1515" t="str">
            <v>PROJECTSSON</v>
          </cell>
          <cell r="S1515" t="str">
            <v>RISK</v>
          </cell>
          <cell r="T1515">
            <v>802330</v>
          </cell>
          <cell r="U1515">
            <v>0</v>
          </cell>
          <cell r="V1515" t="str">
            <v>SON</v>
          </cell>
          <cell r="W1515" t="str">
            <v>RISKSON</v>
          </cell>
          <cell r="AB1515" t="str">
            <v>ERR</v>
          </cell>
          <cell r="AC1515" t="str">
            <v>ERR</v>
          </cell>
        </row>
        <row r="1516">
          <cell r="A1516" t="str">
            <v>PEOPLE</v>
          </cell>
          <cell r="B1516">
            <v>897460</v>
          </cell>
          <cell r="C1516">
            <v>6222.27</v>
          </cell>
          <cell r="D1516" t="str">
            <v>ICH</v>
          </cell>
          <cell r="E1516" t="str">
            <v>PEOPLEICH</v>
          </cell>
          <cell r="G1516" t="str">
            <v>PROJECTS</v>
          </cell>
          <cell r="H1516">
            <v>897140</v>
          </cell>
          <cell r="I1516">
            <v>0</v>
          </cell>
          <cell r="J1516" t="str">
            <v>ICH</v>
          </cell>
          <cell r="K1516" t="str">
            <v>PROJECTSICH</v>
          </cell>
          <cell r="O1516">
            <v>0</v>
          </cell>
          <cell r="Q1516" t="str">
            <v>PROJECTSSON</v>
          </cell>
          <cell r="S1516" t="str">
            <v>RISK</v>
          </cell>
          <cell r="T1516">
            <v>802400</v>
          </cell>
          <cell r="U1516">
            <v>0</v>
          </cell>
          <cell r="V1516" t="str">
            <v>SON</v>
          </cell>
          <cell r="W1516" t="str">
            <v>RISKSON</v>
          </cell>
          <cell r="AB1516" t="str">
            <v>ERR</v>
          </cell>
          <cell r="AC1516" t="str">
            <v>ERR</v>
          </cell>
        </row>
        <row r="1517">
          <cell r="A1517" t="str">
            <v>PEOPLE</v>
          </cell>
          <cell r="B1517">
            <v>897470</v>
          </cell>
          <cell r="C1517">
            <v>0</v>
          </cell>
          <cell r="D1517" t="str">
            <v>ICH</v>
          </cell>
          <cell r="E1517" t="str">
            <v>PEOPLEICH</v>
          </cell>
          <cell r="G1517" t="str">
            <v>PROJECTS</v>
          </cell>
          <cell r="H1517">
            <v>897230</v>
          </cell>
          <cell r="I1517">
            <v>0</v>
          </cell>
          <cell r="J1517" t="str">
            <v>ICH</v>
          </cell>
          <cell r="K1517" t="str">
            <v>PROJECTSICH</v>
          </cell>
          <cell r="O1517">
            <v>0</v>
          </cell>
          <cell r="Q1517" t="str">
            <v>PROJECTSENT</v>
          </cell>
          <cell r="S1517" t="str">
            <v>RISK</v>
          </cell>
          <cell r="T1517">
            <v>803100</v>
          </cell>
          <cell r="U1517">
            <v>0</v>
          </cell>
          <cell r="V1517" t="str">
            <v>SAL</v>
          </cell>
          <cell r="W1517" t="str">
            <v>RISKSAL</v>
          </cell>
          <cell r="AB1517" t="str">
            <v>ERR</v>
          </cell>
          <cell r="AC1517" t="str">
            <v>ERR</v>
          </cell>
        </row>
        <row r="1518">
          <cell r="A1518" t="str">
            <v>PEOPLE</v>
          </cell>
          <cell r="B1518">
            <v>897500</v>
          </cell>
          <cell r="C1518">
            <v>0</v>
          </cell>
          <cell r="D1518" t="str">
            <v>BUS</v>
          </cell>
          <cell r="E1518" t="str">
            <v>PEOPLEBUS</v>
          </cell>
          <cell r="G1518" t="str">
            <v>PROJECTS</v>
          </cell>
          <cell r="H1518">
            <v>897240</v>
          </cell>
          <cell r="I1518">
            <v>0</v>
          </cell>
          <cell r="J1518" t="str">
            <v>ICH</v>
          </cell>
          <cell r="K1518" t="str">
            <v>PROJECTSICH</v>
          </cell>
          <cell r="O1518">
            <v>0</v>
          </cell>
          <cell r="Q1518" t="str">
            <v>PROJECTSENT</v>
          </cell>
          <cell r="S1518" t="str">
            <v>RISK</v>
          </cell>
          <cell r="T1518">
            <v>803300</v>
          </cell>
          <cell r="U1518">
            <v>0</v>
          </cell>
          <cell r="V1518" t="str">
            <v>SON</v>
          </cell>
          <cell r="W1518" t="str">
            <v>RISKSON</v>
          </cell>
          <cell r="AB1518" t="str">
            <v>ERR</v>
          </cell>
          <cell r="AC1518" t="str">
            <v>ERR</v>
          </cell>
        </row>
        <row r="1519">
          <cell r="A1519" t="str">
            <v>PEOPLE</v>
          </cell>
          <cell r="B1519">
            <v>897630</v>
          </cell>
          <cell r="C1519">
            <v>2200.48</v>
          </cell>
          <cell r="D1519" t="str">
            <v>ICH</v>
          </cell>
          <cell r="E1519" t="str">
            <v>PEOPLEICH</v>
          </cell>
          <cell r="G1519" t="str">
            <v>PROJECTS</v>
          </cell>
          <cell r="H1519">
            <v>897245</v>
          </cell>
          <cell r="I1519">
            <v>0</v>
          </cell>
          <cell r="J1519" t="str">
            <v>ICH</v>
          </cell>
          <cell r="K1519" t="str">
            <v>PROJECTSICH</v>
          </cell>
          <cell r="O1519">
            <v>0</v>
          </cell>
          <cell r="Q1519" t="str">
            <v>PROJECTSENT</v>
          </cell>
          <cell r="S1519" t="str">
            <v>RISK</v>
          </cell>
          <cell r="T1519">
            <v>804100</v>
          </cell>
          <cell r="U1519">
            <v>0</v>
          </cell>
          <cell r="V1519" t="str">
            <v>SAL</v>
          </cell>
          <cell r="W1519" t="str">
            <v>RISKSAL</v>
          </cell>
          <cell r="AB1519" t="str">
            <v>ERR</v>
          </cell>
          <cell r="AC1519" t="str">
            <v>ERR</v>
          </cell>
        </row>
        <row r="1520">
          <cell r="A1520" t="str">
            <v>PEOPLE</v>
          </cell>
          <cell r="B1520">
            <v>897650</v>
          </cell>
          <cell r="C1520">
            <v>0</v>
          </cell>
          <cell r="D1520" t="str">
            <v>ICH</v>
          </cell>
          <cell r="E1520" t="str">
            <v>PEOPLEICH</v>
          </cell>
          <cell r="G1520" t="str">
            <v>PROJECTS</v>
          </cell>
          <cell r="H1520">
            <v>897250</v>
          </cell>
          <cell r="I1520">
            <v>106668</v>
          </cell>
          <cell r="J1520" t="str">
            <v>ICH</v>
          </cell>
          <cell r="K1520" t="str">
            <v>PROJECTSICH</v>
          </cell>
          <cell r="O1520">
            <v>0</v>
          </cell>
          <cell r="Q1520" t="str">
            <v>PROJECTSENT</v>
          </cell>
          <cell r="S1520" t="str">
            <v>RISK</v>
          </cell>
          <cell r="T1520">
            <v>804120</v>
          </cell>
          <cell r="U1520">
            <v>0</v>
          </cell>
          <cell r="V1520" t="str">
            <v>SAL</v>
          </cell>
          <cell r="W1520" t="str">
            <v>RISKSAL</v>
          </cell>
          <cell r="AB1520" t="str">
            <v>ERR</v>
          </cell>
          <cell r="AC1520" t="str">
            <v>ERR</v>
          </cell>
        </row>
        <row r="1521">
          <cell r="A1521" t="str">
            <v>PEOPLE</v>
          </cell>
          <cell r="B1521">
            <v>897655</v>
          </cell>
          <cell r="C1521">
            <v>0</v>
          </cell>
          <cell r="D1521" t="str">
            <v>ICH</v>
          </cell>
          <cell r="E1521" t="str">
            <v>PEOPLEICH</v>
          </cell>
          <cell r="G1521" t="str">
            <v>PROJECTS</v>
          </cell>
          <cell r="H1521">
            <v>897265</v>
          </cell>
          <cell r="I1521">
            <v>0</v>
          </cell>
          <cell r="J1521" t="str">
            <v>ICH</v>
          </cell>
          <cell r="K1521" t="str">
            <v>PROJECTSICH</v>
          </cell>
          <cell r="O1521">
            <v>0</v>
          </cell>
          <cell r="Q1521" t="str">
            <v>PROJECTSENT</v>
          </cell>
          <cell r="S1521" t="str">
            <v>RISK</v>
          </cell>
          <cell r="T1521">
            <v>804130</v>
          </cell>
          <cell r="U1521">
            <v>0</v>
          </cell>
          <cell r="V1521" t="str">
            <v>SAL</v>
          </cell>
          <cell r="W1521" t="str">
            <v>RISKSAL</v>
          </cell>
          <cell r="AB1521" t="str">
            <v>ERR</v>
          </cell>
          <cell r="AC1521" t="str">
            <v>ERR</v>
          </cell>
        </row>
        <row r="1522">
          <cell r="A1522" t="str">
            <v>PEOPLE</v>
          </cell>
          <cell r="B1522">
            <v>897663</v>
          </cell>
          <cell r="C1522">
            <v>0</v>
          </cell>
          <cell r="D1522" t="str">
            <v>ICH</v>
          </cell>
          <cell r="E1522" t="str">
            <v>PEOPLEICH</v>
          </cell>
          <cell r="G1522" t="str">
            <v>PROJECTS</v>
          </cell>
          <cell r="H1522">
            <v>897320</v>
          </cell>
          <cell r="I1522">
            <v>0</v>
          </cell>
          <cell r="J1522" t="str">
            <v>ICH</v>
          </cell>
          <cell r="K1522" t="str">
            <v>PROJECTSICH</v>
          </cell>
          <cell r="O1522">
            <v>2004</v>
          </cell>
          <cell r="Q1522" t="str">
            <v>PROJECTSENT</v>
          </cell>
          <cell r="S1522" t="str">
            <v>RISK</v>
          </cell>
          <cell r="T1522">
            <v>805100</v>
          </cell>
          <cell r="U1522">
            <v>0</v>
          </cell>
          <cell r="V1522" t="str">
            <v>TRN</v>
          </cell>
          <cell r="W1522" t="str">
            <v>RISKTRN</v>
          </cell>
          <cell r="AB1522" t="str">
            <v>ERR</v>
          </cell>
          <cell r="AC1522" t="str">
            <v>ERR</v>
          </cell>
        </row>
        <row r="1523">
          <cell r="A1523" t="str">
            <v>PEOPLE</v>
          </cell>
          <cell r="B1523">
            <v>897720</v>
          </cell>
          <cell r="C1523">
            <v>0</v>
          </cell>
          <cell r="D1523" t="str">
            <v>ICH</v>
          </cell>
          <cell r="E1523" t="str">
            <v>PEOPLEICH</v>
          </cell>
          <cell r="G1523" t="str">
            <v>PROJECTS</v>
          </cell>
          <cell r="H1523">
            <v>897420</v>
          </cell>
          <cell r="I1523">
            <v>0</v>
          </cell>
          <cell r="J1523" t="str">
            <v>ICH</v>
          </cell>
          <cell r="K1523" t="str">
            <v>PROJECTSICH</v>
          </cell>
          <cell r="O1523">
            <v>0</v>
          </cell>
          <cell r="Q1523" t="str">
            <v>PROJECTSTRA</v>
          </cell>
          <cell r="S1523" t="str">
            <v>RISK</v>
          </cell>
          <cell r="T1523">
            <v>805110</v>
          </cell>
          <cell r="U1523">
            <v>12800</v>
          </cell>
          <cell r="V1523" t="str">
            <v>TRN</v>
          </cell>
          <cell r="W1523" t="str">
            <v>RISKTRN</v>
          </cell>
          <cell r="AB1523" t="str">
            <v>ERR</v>
          </cell>
          <cell r="AC1523" t="str">
            <v>ERR</v>
          </cell>
        </row>
        <row r="1524">
          <cell r="A1524" t="str">
            <v>PEOPLE</v>
          </cell>
          <cell r="B1524">
            <v>897900</v>
          </cell>
          <cell r="C1524">
            <v>-9450.8700000000008</v>
          </cell>
          <cell r="D1524" t="str">
            <v>ICH</v>
          </cell>
          <cell r="E1524" t="str">
            <v>PEOPLEICH</v>
          </cell>
          <cell r="G1524" t="str">
            <v>PROJECTS</v>
          </cell>
          <cell r="H1524">
            <v>897424</v>
          </cell>
          <cell r="I1524">
            <v>0</v>
          </cell>
          <cell r="J1524" t="str">
            <v>ICH</v>
          </cell>
          <cell r="K1524" t="str">
            <v>PROJECTSICH</v>
          </cell>
          <cell r="O1524">
            <v>0</v>
          </cell>
          <cell r="Q1524" t="str">
            <v>PROJECTSTRA</v>
          </cell>
          <cell r="S1524" t="str">
            <v>RISK</v>
          </cell>
          <cell r="T1524">
            <v>805130</v>
          </cell>
          <cell r="U1524">
            <v>12700</v>
          </cell>
          <cell r="V1524" t="str">
            <v>TRN</v>
          </cell>
          <cell r="W1524" t="str">
            <v>RISKTRN</v>
          </cell>
          <cell r="AB1524" t="str">
            <v>ERR</v>
          </cell>
          <cell r="AC1524" t="str">
            <v>ERR</v>
          </cell>
        </row>
        <row r="1525">
          <cell r="A1525" t="str">
            <v>PROJECTS</v>
          </cell>
          <cell r="B1525">
            <v>800100</v>
          </cell>
          <cell r="C1525">
            <v>70949.03</v>
          </cell>
          <cell r="D1525" t="str">
            <v>SAL</v>
          </cell>
          <cell r="E1525" t="str">
            <v>PROJECTSSAL</v>
          </cell>
          <cell r="G1525" t="str">
            <v>PROJECTS</v>
          </cell>
          <cell r="H1525">
            <v>897460</v>
          </cell>
          <cell r="I1525">
            <v>0</v>
          </cell>
          <cell r="J1525" t="str">
            <v>ICH</v>
          </cell>
          <cell r="K1525" t="str">
            <v>PROJECTSICH</v>
          </cell>
          <cell r="O1525">
            <v>0</v>
          </cell>
          <cell r="Q1525" t="str">
            <v>PROJECTSTRA</v>
          </cell>
          <cell r="S1525" t="str">
            <v>RISK</v>
          </cell>
          <cell r="T1525">
            <v>805135</v>
          </cell>
          <cell r="U1525">
            <v>0</v>
          </cell>
          <cell r="V1525" t="str">
            <v>TRN</v>
          </cell>
          <cell r="W1525" t="str">
            <v>RISKTRN</v>
          </cell>
          <cell r="AB1525" t="str">
            <v>ERR</v>
          </cell>
          <cell r="AC1525" t="str">
            <v>ERR</v>
          </cell>
        </row>
        <row r="1526">
          <cell r="A1526" t="str">
            <v>PROJECTS</v>
          </cell>
          <cell r="B1526">
            <v>800110</v>
          </cell>
          <cell r="C1526">
            <v>52.5</v>
          </cell>
          <cell r="D1526" t="str">
            <v>SAL</v>
          </cell>
          <cell r="E1526" t="str">
            <v>PROJECTSSAL</v>
          </cell>
          <cell r="G1526" t="str">
            <v>PROJECTS</v>
          </cell>
          <cell r="H1526">
            <v>897470</v>
          </cell>
          <cell r="I1526">
            <v>0</v>
          </cell>
          <cell r="J1526" t="str">
            <v>ICH</v>
          </cell>
          <cell r="K1526" t="str">
            <v>PROJECTSICH</v>
          </cell>
          <cell r="O1526">
            <v>0</v>
          </cell>
          <cell r="Q1526" t="str">
            <v>PROJECTSTRA</v>
          </cell>
          <cell r="S1526" t="str">
            <v>RISK</v>
          </cell>
          <cell r="T1526">
            <v>805170</v>
          </cell>
          <cell r="U1526">
            <v>20000</v>
          </cell>
          <cell r="V1526" t="str">
            <v>TRN</v>
          </cell>
          <cell r="W1526" t="str">
            <v>RISKTRN</v>
          </cell>
          <cell r="AB1526" t="str">
            <v>ERR</v>
          </cell>
          <cell r="AC1526" t="str">
            <v>ERR</v>
          </cell>
        </row>
        <row r="1527">
          <cell r="A1527" t="str">
            <v>PROJECTS</v>
          </cell>
          <cell r="B1527">
            <v>800120</v>
          </cell>
          <cell r="C1527">
            <v>17322.72</v>
          </cell>
          <cell r="D1527" t="str">
            <v>SAL</v>
          </cell>
          <cell r="E1527" t="str">
            <v>PROJECTSSAL</v>
          </cell>
          <cell r="G1527" t="str">
            <v>PROJECTS</v>
          </cell>
          <cell r="H1527">
            <v>897500</v>
          </cell>
          <cell r="I1527">
            <v>0</v>
          </cell>
          <cell r="J1527" t="str">
            <v>BUS</v>
          </cell>
          <cell r="K1527" t="str">
            <v>PROJECTSBUS</v>
          </cell>
          <cell r="O1527">
            <v>27504</v>
          </cell>
          <cell r="Q1527" t="str">
            <v>PROJECTSTRA</v>
          </cell>
          <cell r="S1527" t="str">
            <v>RISK</v>
          </cell>
          <cell r="T1527">
            <v>805200</v>
          </cell>
          <cell r="U1527">
            <v>750</v>
          </cell>
          <cell r="V1527" t="str">
            <v>TRN</v>
          </cell>
          <cell r="W1527" t="str">
            <v>RISKTRN</v>
          </cell>
          <cell r="AB1527" t="str">
            <v>ERR</v>
          </cell>
          <cell r="AC1527" t="str">
            <v>ERR</v>
          </cell>
        </row>
        <row r="1528">
          <cell r="A1528" t="str">
            <v>PROJECTS</v>
          </cell>
          <cell r="B1528">
            <v>800122</v>
          </cell>
          <cell r="C1528">
            <v>0</v>
          </cell>
          <cell r="D1528" t="str">
            <v>SON</v>
          </cell>
          <cell r="E1528" t="str">
            <v>PROJECTSSON</v>
          </cell>
          <cell r="G1528" t="str">
            <v>PROJECTS</v>
          </cell>
          <cell r="H1528">
            <v>897630</v>
          </cell>
          <cell r="I1528">
            <v>0</v>
          </cell>
          <cell r="J1528" t="str">
            <v>ICH</v>
          </cell>
          <cell r="K1528" t="str">
            <v>PROJECTSICH</v>
          </cell>
          <cell r="O1528">
            <v>0</v>
          </cell>
          <cell r="Q1528" t="str">
            <v>PROJECTSTRA</v>
          </cell>
          <cell r="S1528" t="str">
            <v>RISK</v>
          </cell>
          <cell r="T1528">
            <v>805210</v>
          </cell>
          <cell r="U1528">
            <v>0</v>
          </cell>
          <cell r="V1528" t="str">
            <v>TRN</v>
          </cell>
          <cell r="W1528" t="str">
            <v>RISKTRN</v>
          </cell>
          <cell r="AB1528" t="str">
            <v>ERR</v>
          </cell>
          <cell r="AC1528" t="str">
            <v>ERR</v>
          </cell>
        </row>
        <row r="1529">
          <cell r="A1529" t="str">
            <v>PROJECTS</v>
          </cell>
          <cell r="B1529">
            <v>800150</v>
          </cell>
          <cell r="C1529">
            <v>964.29</v>
          </cell>
          <cell r="D1529" t="str">
            <v>SAL</v>
          </cell>
          <cell r="E1529" t="str">
            <v>PROJECTSSAL</v>
          </cell>
          <cell r="G1529" t="str">
            <v>PROJECTS</v>
          </cell>
          <cell r="H1529">
            <v>897650</v>
          </cell>
          <cell r="I1529">
            <v>0</v>
          </cell>
          <cell r="J1529" t="str">
            <v>ICH</v>
          </cell>
          <cell r="K1529" t="str">
            <v>PROJECTSICH</v>
          </cell>
          <cell r="O1529">
            <v>0</v>
          </cell>
          <cell r="Q1529" t="str">
            <v>PROJECTSTRA</v>
          </cell>
          <cell r="S1529" t="str">
            <v>RISK</v>
          </cell>
          <cell r="T1529">
            <v>805215</v>
          </cell>
          <cell r="U1529">
            <v>0</v>
          </cell>
          <cell r="V1529" t="str">
            <v>TRN</v>
          </cell>
          <cell r="W1529" t="str">
            <v>RISKTRN</v>
          </cell>
          <cell r="AB1529" t="str">
            <v>ERR</v>
          </cell>
          <cell r="AC1529" t="str">
            <v>ERR</v>
          </cell>
        </row>
        <row r="1530">
          <cell r="A1530" t="str">
            <v>PROJECTS</v>
          </cell>
          <cell r="B1530">
            <v>800167</v>
          </cell>
          <cell r="C1530">
            <v>0</v>
          </cell>
          <cell r="D1530" t="str">
            <v>SAL</v>
          </cell>
          <cell r="E1530" t="str">
            <v>PROJECTSSAL</v>
          </cell>
          <cell r="G1530" t="str">
            <v>PROJECTS</v>
          </cell>
          <cell r="H1530">
            <v>897655</v>
          </cell>
          <cell r="I1530">
            <v>0</v>
          </cell>
          <cell r="J1530" t="str">
            <v>ICH</v>
          </cell>
          <cell r="K1530" t="str">
            <v>PROJECTSICH</v>
          </cell>
          <cell r="O1530">
            <v>0</v>
          </cell>
          <cell r="Q1530" t="str">
            <v>PROJECTSSON</v>
          </cell>
          <cell r="S1530" t="str">
            <v>RISK</v>
          </cell>
          <cell r="T1530">
            <v>805300</v>
          </cell>
          <cell r="U1530">
            <v>0</v>
          </cell>
          <cell r="V1530" t="str">
            <v>SON</v>
          </cell>
          <cell r="W1530" t="str">
            <v>RISKSON</v>
          </cell>
          <cell r="AB1530" t="str">
            <v>ERR</v>
          </cell>
          <cell r="AC1530" t="str">
            <v>ERR</v>
          </cell>
        </row>
        <row r="1531">
          <cell r="A1531" t="str">
            <v>PROJECTS</v>
          </cell>
          <cell r="B1531">
            <v>800510</v>
          </cell>
          <cell r="C1531">
            <v>0</v>
          </cell>
          <cell r="D1531" t="str">
            <v>SAL</v>
          </cell>
          <cell r="E1531" t="str">
            <v>PROJECTSSAL</v>
          </cell>
          <cell r="G1531" t="str">
            <v>PROJECTS</v>
          </cell>
          <cell r="H1531">
            <v>897661</v>
          </cell>
          <cell r="I1531">
            <v>0</v>
          </cell>
          <cell r="J1531" t="str">
            <v>ICH</v>
          </cell>
          <cell r="K1531" t="str">
            <v>PROJECTSICH</v>
          </cell>
          <cell r="O1531">
            <v>0</v>
          </cell>
          <cell r="Q1531" t="str">
            <v>PROJECTSSON</v>
          </cell>
          <cell r="S1531" t="str">
            <v>RISK</v>
          </cell>
          <cell r="T1531">
            <v>805325</v>
          </cell>
          <cell r="U1531">
            <v>0</v>
          </cell>
          <cell r="V1531" t="str">
            <v>SON</v>
          </cell>
          <cell r="W1531" t="str">
            <v>RISKSON</v>
          </cell>
          <cell r="AB1531" t="str">
            <v>ERR</v>
          </cell>
          <cell r="AC1531" t="str">
            <v>ERR</v>
          </cell>
        </row>
        <row r="1532">
          <cell r="A1532" t="str">
            <v>PROJECTS</v>
          </cell>
          <cell r="B1532">
            <v>800613</v>
          </cell>
          <cell r="C1532">
            <v>0</v>
          </cell>
          <cell r="D1532" t="str">
            <v>SAL</v>
          </cell>
          <cell r="E1532" t="str">
            <v>PROJECTSSAL</v>
          </cell>
          <cell r="G1532" t="str">
            <v>PROJECTS</v>
          </cell>
          <cell r="H1532">
            <v>897662</v>
          </cell>
          <cell r="I1532">
            <v>0</v>
          </cell>
          <cell r="J1532" t="str">
            <v>ICH</v>
          </cell>
          <cell r="K1532" t="str">
            <v>PROJECTSICH</v>
          </cell>
          <cell r="O1532">
            <v>0</v>
          </cell>
          <cell r="Q1532" t="str">
            <v>PROJECTSSON</v>
          </cell>
          <cell r="S1532" t="str">
            <v>RISK</v>
          </cell>
          <cell r="T1532">
            <v>805345</v>
          </cell>
          <cell r="U1532">
            <v>0</v>
          </cell>
          <cell r="V1532" t="str">
            <v>SON</v>
          </cell>
          <cell r="W1532" t="str">
            <v>RISKSON</v>
          </cell>
          <cell r="AB1532" t="str">
            <v>ERR</v>
          </cell>
          <cell r="AC1532" t="str">
            <v>ERR</v>
          </cell>
        </row>
        <row r="1533">
          <cell r="A1533" t="str">
            <v>PROJECTS</v>
          </cell>
          <cell r="B1533">
            <v>800614</v>
          </cell>
          <cell r="C1533">
            <v>0</v>
          </cell>
          <cell r="D1533" t="str">
            <v>SAL</v>
          </cell>
          <cell r="E1533" t="str">
            <v>PROJECTSSAL</v>
          </cell>
          <cell r="G1533" t="str">
            <v>PROJECTS</v>
          </cell>
          <cell r="H1533">
            <v>897663</v>
          </cell>
          <cell r="I1533">
            <v>0</v>
          </cell>
          <cell r="J1533" t="str">
            <v>ICH</v>
          </cell>
          <cell r="K1533" t="str">
            <v>PROJECTSICH</v>
          </cell>
          <cell r="O1533">
            <v>0</v>
          </cell>
          <cell r="Q1533" t="str">
            <v>PROJECTSSON</v>
          </cell>
          <cell r="S1533" t="str">
            <v>RISK</v>
          </cell>
          <cell r="T1533">
            <v>805390</v>
          </cell>
          <cell r="U1533">
            <v>0</v>
          </cell>
          <cell r="V1533" t="str">
            <v>SON</v>
          </cell>
          <cell r="W1533" t="str">
            <v>RISKSON</v>
          </cell>
          <cell r="AB1533" t="str">
            <v>ERR</v>
          </cell>
          <cell r="AC1533" t="str">
            <v>ERR</v>
          </cell>
        </row>
        <row r="1534">
          <cell r="A1534" t="str">
            <v>PROJECTS</v>
          </cell>
          <cell r="B1534">
            <v>800642</v>
          </cell>
          <cell r="C1534">
            <v>0</v>
          </cell>
          <cell r="D1534" t="str">
            <v>SAL</v>
          </cell>
          <cell r="E1534" t="str">
            <v>PROJECTSSAL</v>
          </cell>
          <cell r="G1534" t="str">
            <v>PROJECTS</v>
          </cell>
          <cell r="H1534">
            <v>897664</v>
          </cell>
          <cell r="I1534">
            <v>0</v>
          </cell>
          <cell r="J1534" t="str">
            <v>ICH</v>
          </cell>
          <cell r="K1534" t="str">
            <v>PROJECTSICH</v>
          </cell>
          <cell r="O1534">
            <v>0</v>
          </cell>
          <cell r="Q1534" t="str">
            <v>PROJECTSSON</v>
          </cell>
          <cell r="S1534" t="str">
            <v>RISK</v>
          </cell>
          <cell r="T1534">
            <v>831000</v>
          </cell>
          <cell r="U1534">
            <v>16150</v>
          </cell>
          <cell r="V1534" t="str">
            <v>ENT</v>
          </cell>
          <cell r="W1534" t="str">
            <v>RISKENT</v>
          </cell>
          <cell r="AB1534" t="str">
            <v>ERR</v>
          </cell>
          <cell r="AC1534" t="str">
            <v>ERR</v>
          </cell>
        </row>
        <row r="1535">
          <cell r="A1535" t="str">
            <v>PROJECTS</v>
          </cell>
          <cell r="B1535">
            <v>800660</v>
          </cell>
          <cell r="C1535">
            <v>0</v>
          </cell>
          <cell r="D1535" t="str">
            <v>SON</v>
          </cell>
          <cell r="E1535" t="str">
            <v>PROJECTSSON</v>
          </cell>
          <cell r="G1535" t="str">
            <v>PROJECTS</v>
          </cell>
          <cell r="H1535">
            <v>897900</v>
          </cell>
          <cell r="I1535">
            <v>0</v>
          </cell>
          <cell r="J1535" t="str">
            <v>ICH</v>
          </cell>
          <cell r="K1535" t="str">
            <v>PROJECTSICH</v>
          </cell>
          <cell r="O1535">
            <v>0</v>
          </cell>
          <cell r="Q1535" t="str">
            <v>PROJECTSSON</v>
          </cell>
          <cell r="S1535" t="str">
            <v>RISK</v>
          </cell>
          <cell r="T1535">
            <v>831210</v>
          </cell>
          <cell r="U1535">
            <v>1132</v>
          </cell>
          <cell r="V1535" t="str">
            <v>ENT</v>
          </cell>
          <cell r="W1535" t="str">
            <v>RISKENT</v>
          </cell>
          <cell r="AB1535" t="str">
            <v>ERR</v>
          </cell>
          <cell r="AC1535" t="str">
            <v>ERR</v>
          </cell>
        </row>
        <row r="1536">
          <cell r="A1536" t="str">
            <v>PROJECTS</v>
          </cell>
          <cell r="B1536">
            <v>801191</v>
          </cell>
          <cell r="C1536">
            <v>31393</v>
          </cell>
          <cell r="D1536" t="str">
            <v>SAL</v>
          </cell>
          <cell r="E1536" t="str">
            <v>PROJECTSSAL</v>
          </cell>
          <cell r="G1536" t="str">
            <v>RISK</v>
          </cell>
          <cell r="H1536">
            <v>800100</v>
          </cell>
          <cell r="I1536">
            <v>334460.07</v>
          </cell>
          <cell r="J1536" t="str">
            <v>SAL</v>
          </cell>
          <cell r="K1536" t="str">
            <v>RISKSAL</v>
          </cell>
          <cell r="O1536">
            <v>0</v>
          </cell>
          <cell r="Q1536" t="str">
            <v>PROJECTSSON</v>
          </cell>
          <cell r="S1536" t="str">
            <v>RISK</v>
          </cell>
          <cell r="T1536">
            <v>831310</v>
          </cell>
          <cell r="U1536">
            <v>0</v>
          </cell>
          <cell r="V1536" t="str">
            <v>ENT</v>
          </cell>
          <cell r="W1536" t="str">
            <v>RISKENT</v>
          </cell>
          <cell r="AB1536" t="str">
            <v>ERR</v>
          </cell>
          <cell r="AC1536" t="str">
            <v>ERR</v>
          </cell>
        </row>
        <row r="1537">
          <cell r="A1537" t="str">
            <v>PROJECTS</v>
          </cell>
          <cell r="B1537">
            <v>801201</v>
          </cell>
          <cell r="C1537">
            <v>126.6</v>
          </cell>
          <cell r="D1537" t="str">
            <v>SAL</v>
          </cell>
          <cell r="E1537" t="str">
            <v>PROJECTSSAL</v>
          </cell>
          <cell r="G1537" t="str">
            <v>RISK</v>
          </cell>
          <cell r="H1537">
            <v>800110</v>
          </cell>
          <cell r="I1537">
            <v>0</v>
          </cell>
          <cell r="J1537" t="str">
            <v>SAL</v>
          </cell>
          <cell r="K1537" t="str">
            <v>RISKSAL</v>
          </cell>
          <cell r="O1537">
            <v>0</v>
          </cell>
          <cell r="Q1537" t="str">
            <v>PROJECTSSON</v>
          </cell>
          <cell r="S1537" t="str">
            <v>RISK</v>
          </cell>
          <cell r="T1537">
            <v>831315</v>
          </cell>
          <cell r="U1537">
            <v>0</v>
          </cell>
          <cell r="V1537" t="str">
            <v>ENT</v>
          </cell>
          <cell r="W1537" t="str">
            <v>RISKENT</v>
          </cell>
          <cell r="AB1537" t="str">
            <v>ERR</v>
          </cell>
          <cell r="AC1537" t="str">
            <v>ERR</v>
          </cell>
        </row>
        <row r="1538">
          <cell r="A1538" t="str">
            <v>PROJECTS</v>
          </cell>
          <cell r="B1538">
            <v>801210</v>
          </cell>
          <cell r="C1538">
            <v>1818.9</v>
          </cell>
          <cell r="D1538" t="str">
            <v>SAL</v>
          </cell>
          <cell r="E1538" t="str">
            <v>PROJECTSSAL</v>
          </cell>
          <cell r="G1538" t="str">
            <v>RISK</v>
          </cell>
          <cell r="H1538">
            <v>800112</v>
          </cell>
          <cell r="I1538">
            <v>6739</v>
          </cell>
          <cell r="J1538" t="str">
            <v>SAL</v>
          </cell>
          <cell r="K1538" t="str">
            <v>RISKSAL</v>
          </cell>
          <cell r="O1538">
            <v>0</v>
          </cell>
          <cell r="Q1538" t="str">
            <v>PROJECTSRNT</v>
          </cell>
          <cell r="S1538" t="str">
            <v>RISK</v>
          </cell>
          <cell r="T1538">
            <v>831405</v>
          </cell>
          <cell r="U1538">
            <v>1500</v>
          </cell>
          <cell r="V1538" t="str">
            <v>ENT</v>
          </cell>
          <cell r="W1538" t="str">
            <v>RISKENT</v>
          </cell>
          <cell r="AB1538" t="str">
            <v>ERR</v>
          </cell>
          <cell r="AC1538" t="str">
            <v>ERR</v>
          </cell>
        </row>
        <row r="1539">
          <cell r="A1539" t="str">
            <v>PROJECTS</v>
          </cell>
          <cell r="B1539">
            <v>801300</v>
          </cell>
          <cell r="C1539">
            <v>15716</v>
          </cell>
          <cell r="D1539" t="str">
            <v>SAL</v>
          </cell>
          <cell r="E1539" t="str">
            <v>PROJECTSSAL</v>
          </cell>
          <cell r="G1539" t="str">
            <v>RISK</v>
          </cell>
          <cell r="H1539">
            <v>800120</v>
          </cell>
          <cell r="I1539">
            <v>155003</v>
          </cell>
          <cell r="J1539" t="str">
            <v>SAL</v>
          </cell>
          <cell r="K1539" t="str">
            <v>RISKSAL</v>
          </cell>
          <cell r="O1539">
            <v>0</v>
          </cell>
          <cell r="Q1539" t="str">
            <v>PROJECTSRNT</v>
          </cell>
          <cell r="S1539" t="str">
            <v>RISK</v>
          </cell>
          <cell r="T1539">
            <v>831900</v>
          </cell>
          <cell r="U1539">
            <v>18150</v>
          </cell>
          <cell r="V1539" t="str">
            <v>ENT</v>
          </cell>
          <cell r="W1539" t="str">
            <v>RISKENT</v>
          </cell>
          <cell r="AB1539" t="str">
            <v>ERR</v>
          </cell>
          <cell r="AC1539" t="str">
            <v>ERR</v>
          </cell>
        </row>
        <row r="1540">
          <cell r="A1540" t="str">
            <v>PROJECTS</v>
          </cell>
          <cell r="B1540">
            <v>802210</v>
          </cell>
          <cell r="C1540">
            <v>0</v>
          </cell>
          <cell r="D1540" t="str">
            <v>SON</v>
          </cell>
          <cell r="E1540" t="str">
            <v>PROJECTSSON</v>
          </cell>
          <cell r="G1540" t="str">
            <v>RISK</v>
          </cell>
          <cell r="H1540">
            <v>800122</v>
          </cell>
          <cell r="I1540">
            <v>0</v>
          </cell>
          <cell r="J1540" t="str">
            <v>SON</v>
          </cell>
          <cell r="K1540" t="str">
            <v>RISKSON</v>
          </cell>
          <cell r="O1540">
            <v>0</v>
          </cell>
          <cell r="Q1540" t="str">
            <v>PROJECTSAST</v>
          </cell>
          <cell r="S1540" t="str">
            <v>RISK</v>
          </cell>
          <cell r="T1540">
            <v>833000</v>
          </cell>
          <cell r="U1540">
            <v>30800</v>
          </cell>
          <cell r="V1540" t="str">
            <v>TRA</v>
          </cell>
          <cell r="W1540" t="str">
            <v>RISKTRA</v>
          </cell>
          <cell r="AB1540" t="str">
            <v>ERR</v>
          </cell>
          <cell r="AC1540" t="str">
            <v>ERR</v>
          </cell>
        </row>
        <row r="1541">
          <cell r="A1541" t="str">
            <v>PROJECTS</v>
          </cell>
          <cell r="B1541">
            <v>802220</v>
          </cell>
          <cell r="C1541">
            <v>0</v>
          </cell>
          <cell r="D1541" t="str">
            <v>SON</v>
          </cell>
          <cell r="E1541" t="str">
            <v>PROJECTSSON</v>
          </cell>
          <cell r="G1541" t="str">
            <v>RISK</v>
          </cell>
          <cell r="H1541">
            <v>800126</v>
          </cell>
          <cell r="I1541">
            <v>4672</v>
          </cell>
          <cell r="J1541" t="str">
            <v>SAL</v>
          </cell>
          <cell r="K1541" t="str">
            <v>RISKSAL</v>
          </cell>
          <cell r="O1541">
            <v>0</v>
          </cell>
          <cell r="Q1541" t="str">
            <v>PROJECTSAST</v>
          </cell>
          <cell r="S1541" t="str">
            <v>RISK</v>
          </cell>
          <cell r="T1541">
            <v>833010</v>
          </cell>
          <cell r="U1541">
            <v>0</v>
          </cell>
          <cell r="V1541" t="str">
            <v>TRA</v>
          </cell>
          <cell r="W1541" t="str">
            <v>RISKTRA</v>
          </cell>
          <cell r="AB1541" t="str">
            <v>ERR</v>
          </cell>
          <cell r="AC1541" t="str">
            <v>ERR</v>
          </cell>
        </row>
        <row r="1542">
          <cell r="A1542" t="str">
            <v>PROJECTS</v>
          </cell>
          <cell r="B1542">
            <v>802231</v>
          </cell>
          <cell r="C1542">
            <v>36.46</v>
          </cell>
          <cell r="D1542" t="str">
            <v>SON</v>
          </cell>
          <cell r="E1542" t="str">
            <v>PROJECTSSON</v>
          </cell>
          <cell r="G1542" t="str">
            <v>RISK</v>
          </cell>
          <cell r="H1542">
            <v>800150</v>
          </cell>
          <cell r="I1542">
            <v>1039</v>
          </cell>
          <cell r="J1542" t="str">
            <v>SAL</v>
          </cell>
          <cell r="K1542" t="str">
            <v>RISKSAL</v>
          </cell>
          <cell r="O1542">
            <v>0</v>
          </cell>
          <cell r="Q1542" t="str">
            <v>PROJECTSAST</v>
          </cell>
          <cell r="S1542" t="str">
            <v>RISK</v>
          </cell>
          <cell r="T1542">
            <v>833020</v>
          </cell>
          <cell r="U1542">
            <v>0</v>
          </cell>
          <cell r="V1542" t="str">
            <v>TRA</v>
          </cell>
          <cell r="W1542" t="str">
            <v>RISKTRA</v>
          </cell>
          <cell r="AB1542" t="str">
            <v>ERR</v>
          </cell>
          <cell r="AC1542" t="str">
            <v>ERR</v>
          </cell>
        </row>
        <row r="1543">
          <cell r="A1543" t="str">
            <v>PROJECTS</v>
          </cell>
          <cell r="B1543">
            <v>802240</v>
          </cell>
          <cell r="C1543">
            <v>0</v>
          </cell>
          <cell r="D1543" t="str">
            <v>SON</v>
          </cell>
          <cell r="E1543" t="str">
            <v>PROJECTSSON</v>
          </cell>
          <cell r="G1543" t="str">
            <v>RISK</v>
          </cell>
          <cell r="H1543">
            <v>800151</v>
          </cell>
          <cell r="I1543">
            <v>0</v>
          </cell>
          <cell r="J1543" t="str">
            <v>SAL</v>
          </cell>
          <cell r="K1543" t="str">
            <v>RISKSAL</v>
          </cell>
          <cell r="O1543">
            <v>0</v>
          </cell>
          <cell r="Q1543" t="str">
            <v>PROJECTSRNT</v>
          </cell>
          <cell r="S1543" t="str">
            <v>RISK</v>
          </cell>
          <cell r="T1543">
            <v>833250</v>
          </cell>
          <cell r="U1543">
            <v>0</v>
          </cell>
          <cell r="V1543" t="str">
            <v>TRA</v>
          </cell>
          <cell r="W1543" t="str">
            <v>RISKTRA</v>
          </cell>
          <cell r="AB1543" t="str">
            <v>ERR</v>
          </cell>
          <cell r="AC1543" t="str">
            <v>ERR</v>
          </cell>
        </row>
        <row r="1544">
          <cell r="A1544" t="str">
            <v>PROJECTS</v>
          </cell>
          <cell r="B1544">
            <v>802300</v>
          </cell>
          <cell r="C1544">
            <v>982.17</v>
          </cell>
          <cell r="D1544" t="str">
            <v>SON</v>
          </cell>
          <cell r="E1544" t="str">
            <v>PROJECTSSON</v>
          </cell>
          <cell r="G1544" t="str">
            <v>RISK</v>
          </cell>
          <cell r="H1544">
            <v>800160</v>
          </cell>
          <cell r="I1544">
            <v>0</v>
          </cell>
          <cell r="J1544" t="str">
            <v>SAL</v>
          </cell>
          <cell r="K1544" t="str">
            <v>RISKSAL</v>
          </cell>
          <cell r="O1544">
            <v>0</v>
          </cell>
          <cell r="Q1544" t="str">
            <v>PROJECTSRNN</v>
          </cell>
          <cell r="S1544" t="str">
            <v>RISK</v>
          </cell>
          <cell r="T1544">
            <v>833500</v>
          </cell>
          <cell r="U1544">
            <v>92744</v>
          </cell>
          <cell r="V1544" t="str">
            <v>TRA</v>
          </cell>
          <cell r="W1544" t="str">
            <v>RISKTRA</v>
          </cell>
          <cell r="AB1544" t="str">
            <v>ERR</v>
          </cell>
          <cell r="AC1544" t="str">
            <v>ERR</v>
          </cell>
        </row>
        <row r="1545">
          <cell r="A1545" t="str">
            <v>PROJECTS</v>
          </cell>
          <cell r="B1545">
            <v>802400</v>
          </cell>
          <cell r="C1545">
            <v>114.08</v>
          </cell>
          <cell r="D1545" t="str">
            <v>SON</v>
          </cell>
          <cell r="E1545" t="str">
            <v>PROJECTSSON</v>
          </cell>
          <cell r="G1545" t="str">
            <v>RISK</v>
          </cell>
          <cell r="H1545">
            <v>800167</v>
          </cell>
          <cell r="I1545">
            <v>0</v>
          </cell>
          <cell r="J1545" t="str">
            <v>SAL</v>
          </cell>
          <cell r="K1545" t="str">
            <v>RISKSAL</v>
          </cell>
          <cell r="O1545">
            <v>0</v>
          </cell>
          <cell r="Q1545" t="str">
            <v>PROJECTSRNT</v>
          </cell>
          <cell r="S1545" t="str">
            <v>RISK</v>
          </cell>
          <cell r="T1545">
            <v>833510</v>
          </cell>
          <cell r="U1545">
            <v>7500</v>
          </cell>
          <cell r="V1545" t="str">
            <v>TRA</v>
          </cell>
          <cell r="W1545" t="str">
            <v>RISKTRA</v>
          </cell>
          <cell r="AB1545" t="str">
            <v>ERR</v>
          </cell>
          <cell r="AC1545" t="str">
            <v>ERR</v>
          </cell>
        </row>
        <row r="1546">
          <cell r="A1546" t="str">
            <v>PROJECTS</v>
          </cell>
          <cell r="B1546">
            <v>803100</v>
          </cell>
          <cell r="C1546">
            <v>0</v>
          </cell>
          <cell r="D1546" t="str">
            <v>SAL</v>
          </cell>
          <cell r="E1546" t="str">
            <v>PROJECTSSAL</v>
          </cell>
          <cell r="G1546" t="str">
            <v>RISK</v>
          </cell>
          <cell r="H1546">
            <v>800191</v>
          </cell>
          <cell r="I1546">
            <v>-23445</v>
          </cell>
          <cell r="J1546" t="str">
            <v>SAL</v>
          </cell>
          <cell r="K1546" t="str">
            <v>RISKSAL</v>
          </cell>
          <cell r="O1546">
            <v>0</v>
          </cell>
          <cell r="Q1546" t="str">
            <v>PROJECTSAST</v>
          </cell>
          <cell r="S1546" t="str">
            <v>RISK</v>
          </cell>
          <cell r="T1546">
            <v>834710</v>
          </cell>
          <cell r="U1546">
            <v>3000</v>
          </cell>
          <cell r="V1546" t="str">
            <v>TRA</v>
          </cell>
          <cell r="W1546" t="str">
            <v>RISKTRA</v>
          </cell>
          <cell r="AB1546" t="str">
            <v>ERR</v>
          </cell>
          <cell r="AC1546" t="str">
            <v>ERR</v>
          </cell>
        </row>
        <row r="1547">
          <cell r="A1547" t="str">
            <v>PROJECTS</v>
          </cell>
          <cell r="B1547">
            <v>803300</v>
          </cell>
          <cell r="C1547">
            <v>0</v>
          </cell>
          <cell r="D1547" t="str">
            <v>SON</v>
          </cell>
          <cell r="E1547" t="str">
            <v>PROJECTSSON</v>
          </cell>
          <cell r="G1547" t="str">
            <v>RISK</v>
          </cell>
          <cell r="H1547">
            <v>800510</v>
          </cell>
          <cell r="I1547">
            <v>0</v>
          </cell>
          <cell r="J1547" t="str">
            <v>SAL</v>
          </cell>
          <cell r="K1547" t="str">
            <v>RISKSAL</v>
          </cell>
          <cell r="O1547">
            <v>0</v>
          </cell>
          <cell r="Q1547" t="str">
            <v>PROJECTSRNT</v>
          </cell>
          <cell r="S1547" t="str">
            <v>RISK</v>
          </cell>
          <cell r="T1547">
            <v>837000</v>
          </cell>
          <cell r="U1547">
            <v>1118</v>
          </cell>
          <cell r="V1547" t="str">
            <v>SON</v>
          </cell>
          <cell r="W1547" t="str">
            <v>RISKSON</v>
          </cell>
          <cell r="AB1547" t="str">
            <v>ERR</v>
          </cell>
          <cell r="AC1547" t="str">
            <v>ERR</v>
          </cell>
        </row>
        <row r="1548">
          <cell r="A1548" t="str">
            <v>PROJECTS</v>
          </cell>
          <cell r="B1548">
            <v>804100</v>
          </cell>
          <cell r="C1548">
            <v>0</v>
          </cell>
          <cell r="D1548" t="str">
            <v>SAL</v>
          </cell>
          <cell r="E1548" t="str">
            <v>PROJECTSSAL</v>
          </cell>
          <cell r="G1548" t="str">
            <v>RISK</v>
          </cell>
          <cell r="H1548">
            <v>800515</v>
          </cell>
          <cell r="I1548">
            <v>692</v>
          </cell>
          <cell r="J1548" t="str">
            <v>SAL</v>
          </cell>
          <cell r="K1548" t="str">
            <v>RISKSAL</v>
          </cell>
          <cell r="O1548">
            <v>0</v>
          </cell>
          <cell r="Q1548" t="str">
            <v>PROJECTSRNT</v>
          </cell>
          <cell r="S1548" t="str">
            <v>RISK</v>
          </cell>
          <cell r="T1548">
            <v>839010</v>
          </cell>
          <cell r="U1548">
            <v>420</v>
          </cell>
          <cell r="V1548" t="str">
            <v>SON</v>
          </cell>
          <cell r="W1548" t="str">
            <v>RISKSON</v>
          </cell>
          <cell r="AB1548" t="str">
            <v>ERR</v>
          </cell>
          <cell r="AC1548" t="str">
            <v>ERR</v>
          </cell>
        </row>
        <row r="1549">
          <cell r="A1549" t="str">
            <v>PROJECTS</v>
          </cell>
          <cell r="B1549">
            <v>804120</v>
          </cell>
          <cell r="C1549">
            <v>5717.34</v>
          </cell>
          <cell r="D1549" t="str">
            <v>SAL</v>
          </cell>
          <cell r="E1549" t="str">
            <v>PROJECTSSAL</v>
          </cell>
          <cell r="G1549" t="str">
            <v>RISK</v>
          </cell>
          <cell r="H1549">
            <v>800626</v>
          </cell>
          <cell r="I1549">
            <v>0</v>
          </cell>
          <cell r="J1549" t="str">
            <v>SAL</v>
          </cell>
          <cell r="K1549" t="str">
            <v>RISKSAL</v>
          </cell>
          <cell r="O1549">
            <v>0</v>
          </cell>
          <cell r="Q1549" t="str">
            <v>PROJECTSAST</v>
          </cell>
          <cell r="S1549" t="str">
            <v>RISK</v>
          </cell>
          <cell r="T1549">
            <v>839020</v>
          </cell>
          <cell r="U1549">
            <v>5380</v>
          </cell>
          <cell r="V1549" t="str">
            <v>SON</v>
          </cell>
          <cell r="W1549" t="str">
            <v>RISKSON</v>
          </cell>
          <cell r="AB1549" t="str">
            <v>ERR</v>
          </cell>
          <cell r="AC1549" t="str">
            <v>ERR</v>
          </cell>
        </row>
        <row r="1550">
          <cell r="A1550" t="str">
            <v>PROJECTS</v>
          </cell>
          <cell r="B1550">
            <v>804130</v>
          </cell>
          <cell r="C1550">
            <v>18265</v>
          </cell>
          <cell r="D1550" t="str">
            <v>SAL</v>
          </cell>
          <cell r="E1550" t="str">
            <v>PROJECTSSAL</v>
          </cell>
          <cell r="G1550" t="str">
            <v>RISK</v>
          </cell>
          <cell r="H1550">
            <v>800627</v>
          </cell>
          <cell r="I1550">
            <v>0</v>
          </cell>
          <cell r="J1550" t="str">
            <v>SAL</v>
          </cell>
          <cell r="K1550" t="str">
            <v>RISKSAL</v>
          </cell>
          <cell r="O1550">
            <v>0</v>
          </cell>
          <cell r="Q1550" t="str">
            <v>PROJECTSAST</v>
          </cell>
          <cell r="S1550" t="str">
            <v>RISK</v>
          </cell>
          <cell r="T1550">
            <v>839030</v>
          </cell>
          <cell r="U1550">
            <v>3500</v>
          </cell>
          <cell r="V1550" t="str">
            <v>SON</v>
          </cell>
          <cell r="W1550" t="str">
            <v>RISKSON</v>
          </cell>
          <cell r="AB1550" t="str">
            <v>ERR</v>
          </cell>
          <cell r="AC1550" t="str">
            <v>ERR</v>
          </cell>
        </row>
        <row r="1551">
          <cell r="A1551" t="str">
            <v>PROJECTS</v>
          </cell>
          <cell r="B1551">
            <v>805100</v>
          </cell>
          <cell r="C1551">
            <v>0</v>
          </cell>
          <cell r="D1551" t="str">
            <v>TRN</v>
          </cell>
          <cell r="E1551" t="str">
            <v>PROJECTSTRN</v>
          </cell>
          <cell r="G1551" t="str">
            <v>RISK</v>
          </cell>
          <cell r="H1551">
            <v>800640</v>
          </cell>
          <cell r="I1551">
            <v>0</v>
          </cell>
          <cell r="J1551" t="str">
            <v>SAL</v>
          </cell>
          <cell r="K1551" t="str">
            <v>RISKSAL</v>
          </cell>
          <cell r="O1551">
            <v>0</v>
          </cell>
          <cell r="Q1551" t="str">
            <v>PROJECTSAST</v>
          </cell>
          <cell r="S1551" t="str">
            <v>RISK</v>
          </cell>
          <cell r="T1551">
            <v>839040</v>
          </cell>
          <cell r="U1551">
            <v>11000</v>
          </cell>
          <cell r="V1551" t="str">
            <v>SON</v>
          </cell>
          <cell r="W1551" t="str">
            <v>RISKSON</v>
          </cell>
          <cell r="AB1551" t="str">
            <v>ERR</v>
          </cell>
          <cell r="AC1551" t="str">
            <v>ERR</v>
          </cell>
        </row>
        <row r="1552">
          <cell r="A1552" t="str">
            <v>PROJECTS</v>
          </cell>
          <cell r="B1552">
            <v>805110</v>
          </cell>
          <cell r="C1552">
            <v>43200</v>
          </cell>
          <cell r="D1552" t="str">
            <v>TRN</v>
          </cell>
          <cell r="E1552" t="str">
            <v>PROJECTSTRN</v>
          </cell>
          <cell r="G1552" t="str">
            <v>RISK</v>
          </cell>
          <cell r="H1552">
            <v>800642</v>
          </cell>
          <cell r="I1552">
            <v>0</v>
          </cell>
          <cell r="J1552" t="str">
            <v>SAL</v>
          </cell>
          <cell r="K1552" t="str">
            <v>RISKSAL</v>
          </cell>
          <cell r="O1552">
            <v>0</v>
          </cell>
          <cell r="Q1552" t="str">
            <v>PROJECTSAST</v>
          </cell>
          <cell r="S1552" t="str">
            <v>RISK</v>
          </cell>
          <cell r="T1552">
            <v>839050</v>
          </cell>
          <cell r="U1552">
            <v>6810</v>
          </cell>
          <cell r="V1552" t="str">
            <v>SON</v>
          </cell>
          <cell r="W1552" t="str">
            <v>RISKSON</v>
          </cell>
          <cell r="AB1552" t="str">
            <v>ERR</v>
          </cell>
          <cell r="AC1552" t="str">
            <v>ERR</v>
          </cell>
        </row>
        <row r="1553">
          <cell r="A1553" t="str">
            <v>PROJECTS</v>
          </cell>
          <cell r="B1553">
            <v>805130</v>
          </cell>
          <cell r="C1553">
            <v>0</v>
          </cell>
          <cell r="D1553" t="str">
            <v>TRN</v>
          </cell>
          <cell r="E1553" t="str">
            <v>PROJECTSTRN</v>
          </cell>
          <cell r="G1553" t="str">
            <v>RISK</v>
          </cell>
          <cell r="H1553">
            <v>800660</v>
          </cell>
          <cell r="I1553">
            <v>0</v>
          </cell>
          <cell r="J1553" t="str">
            <v>SON</v>
          </cell>
          <cell r="K1553" t="str">
            <v>RISKSON</v>
          </cell>
          <cell r="O1553">
            <v>0</v>
          </cell>
          <cell r="Q1553" t="str">
            <v>PROJECTSADV</v>
          </cell>
          <cell r="S1553" t="str">
            <v>RISK</v>
          </cell>
          <cell r="T1553">
            <v>839070</v>
          </cell>
          <cell r="U1553">
            <v>0</v>
          </cell>
          <cell r="V1553" t="str">
            <v>SON</v>
          </cell>
          <cell r="W1553" t="str">
            <v>RISKSON</v>
          </cell>
          <cell r="AB1553" t="str">
            <v>ERR</v>
          </cell>
          <cell r="AC1553" t="str">
            <v>ERR</v>
          </cell>
        </row>
        <row r="1554">
          <cell r="A1554" t="str">
            <v>PROJECTS</v>
          </cell>
          <cell r="B1554">
            <v>805140</v>
          </cell>
          <cell r="C1554">
            <v>0</v>
          </cell>
          <cell r="D1554" t="str">
            <v>TRN</v>
          </cell>
          <cell r="E1554" t="str">
            <v>PROJECTSTRN</v>
          </cell>
          <cell r="G1554" t="str">
            <v>RISK</v>
          </cell>
          <cell r="H1554">
            <v>801110</v>
          </cell>
          <cell r="I1554">
            <v>0</v>
          </cell>
          <cell r="J1554" t="str">
            <v>SAL</v>
          </cell>
          <cell r="K1554" t="str">
            <v>RISKSAL</v>
          </cell>
          <cell r="O1554">
            <v>0</v>
          </cell>
          <cell r="Q1554" t="str">
            <v>PROJECTSADV</v>
          </cell>
          <cell r="S1554" t="str">
            <v>RISK</v>
          </cell>
          <cell r="T1554">
            <v>839090</v>
          </cell>
          <cell r="U1554">
            <v>43693</v>
          </cell>
          <cell r="V1554" t="str">
            <v>SON</v>
          </cell>
          <cell r="W1554" t="str">
            <v>RISKSON</v>
          </cell>
          <cell r="AB1554" t="str">
            <v>ERR</v>
          </cell>
          <cell r="AC1554" t="str">
            <v>ERR</v>
          </cell>
        </row>
        <row r="1555">
          <cell r="A1555" t="str">
            <v>PROJECTS</v>
          </cell>
          <cell r="B1555">
            <v>805200</v>
          </cell>
          <cell r="C1555">
            <v>0</v>
          </cell>
          <cell r="D1555" t="str">
            <v>TRN</v>
          </cell>
          <cell r="E1555" t="str">
            <v>PROJECTSTRN</v>
          </cell>
          <cell r="G1555" t="str">
            <v>RISK</v>
          </cell>
          <cell r="H1555">
            <v>801191</v>
          </cell>
          <cell r="I1555">
            <v>0</v>
          </cell>
          <cell r="J1555" t="str">
            <v>SAL</v>
          </cell>
          <cell r="K1555" t="str">
            <v>RISKSAL</v>
          </cell>
          <cell r="O1555">
            <v>0</v>
          </cell>
          <cell r="Q1555" t="str">
            <v>PROJECTSADV</v>
          </cell>
          <cell r="S1555" t="str">
            <v>RISK</v>
          </cell>
          <cell r="T1555">
            <v>841100</v>
          </cell>
          <cell r="U1555">
            <v>0</v>
          </cell>
          <cell r="V1555" t="str">
            <v>RNT</v>
          </cell>
          <cell r="W1555" t="str">
            <v>RISKRNT</v>
          </cell>
          <cell r="AB1555" t="str">
            <v>ERR</v>
          </cell>
          <cell r="AC1555" t="str">
            <v>ERR</v>
          </cell>
        </row>
        <row r="1556">
          <cell r="A1556" t="str">
            <v>PROJECTS</v>
          </cell>
          <cell r="B1556">
            <v>805210</v>
          </cell>
          <cell r="C1556">
            <v>0</v>
          </cell>
          <cell r="D1556" t="str">
            <v>TRN</v>
          </cell>
          <cell r="E1556" t="str">
            <v>PROJECTSTRN</v>
          </cell>
          <cell r="G1556" t="str">
            <v>RISK</v>
          </cell>
          <cell r="H1556">
            <v>801205</v>
          </cell>
          <cell r="I1556">
            <v>8222</v>
          </cell>
          <cell r="J1556" t="str">
            <v>SAL</v>
          </cell>
          <cell r="K1556" t="str">
            <v>RISKSAL</v>
          </cell>
          <cell r="O1556">
            <v>0</v>
          </cell>
          <cell r="Q1556" t="str">
            <v>PROJECTSADV</v>
          </cell>
          <cell r="S1556" t="str">
            <v>RISK</v>
          </cell>
          <cell r="T1556">
            <v>841110</v>
          </cell>
          <cell r="U1556">
            <v>0</v>
          </cell>
          <cell r="V1556" t="str">
            <v>RNT</v>
          </cell>
          <cell r="W1556" t="str">
            <v>RISKRNT</v>
          </cell>
          <cell r="AB1556" t="str">
            <v>ERR</v>
          </cell>
          <cell r="AC1556" t="str">
            <v>ERR</v>
          </cell>
        </row>
        <row r="1557">
          <cell r="A1557" t="str">
            <v>PROJECTS</v>
          </cell>
          <cell r="B1557">
            <v>805325</v>
          </cell>
          <cell r="C1557">
            <v>0</v>
          </cell>
          <cell r="D1557" t="str">
            <v>SON</v>
          </cell>
          <cell r="E1557" t="str">
            <v>PROJECTSSON</v>
          </cell>
          <cell r="G1557" t="str">
            <v>RISK</v>
          </cell>
          <cell r="H1557">
            <v>801210</v>
          </cell>
          <cell r="I1557">
            <v>0</v>
          </cell>
          <cell r="J1557" t="str">
            <v>SAL</v>
          </cell>
          <cell r="K1557" t="str">
            <v>RISKSAL</v>
          </cell>
          <cell r="O1557">
            <v>0</v>
          </cell>
          <cell r="Q1557" t="str">
            <v>PROJECTSADV</v>
          </cell>
          <cell r="S1557" t="str">
            <v>RISK</v>
          </cell>
          <cell r="T1557">
            <v>841190</v>
          </cell>
          <cell r="U1557">
            <v>0</v>
          </cell>
          <cell r="V1557" t="str">
            <v>RNT</v>
          </cell>
          <cell r="W1557" t="str">
            <v>RISKRNT</v>
          </cell>
          <cell r="AB1557" t="str">
            <v>ERR</v>
          </cell>
          <cell r="AC1557" t="str">
            <v>ERR</v>
          </cell>
        </row>
        <row r="1558">
          <cell r="A1558" t="str">
            <v>PROJECTS</v>
          </cell>
          <cell r="B1558">
            <v>815051</v>
          </cell>
          <cell r="C1558">
            <v>0</v>
          </cell>
          <cell r="D1558" t="str">
            <v>TRA</v>
          </cell>
          <cell r="E1558" t="str">
            <v>PROJECTSTRA</v>
          </cell>
          <cell r="G1558" t="str">
            <v>RISK</v>
          </cell>
          <cell r="H1558">
            <v>801215</v>
          </cell>
          <cell r="I1558">
            <v>0</v>
          </cell>
          <cell r="J1558" t="str">
            <v>SAL</v>
          </cell>
          <cell r="K1558" t="str">
            <v>RISKSAL</v>
          </cell>
          <cell r="O1558">
            <v>0</v>
          </cell>
          <cell r="Q1558" t="str">
            <v>PROJECTSADV</v>
          </cell>
          <cell r="S1558" t="str">
            <v>RISK</v>
          </cell>
          <cell r="T1558">
            <v>841300</v>
          </cell>
          <cell r="U1558">
            <v>500</v>
          </cell>
          <cell r="V1558" t="str">
            <v>AST</v>
          </cell>
          <cell r="W1558" t="str">
            <v>RISKAST</v>
          </cell>
          <cell r="AB1558" t="str">
            <v>ERR</v>
          </cell>
          <cell r="AC1558" t="str">
            <v>ERR</v>
          </cell>
        </row>
        <row r="1559">
          <cell r="A1559" t="str">
            <v>PROJECTS</v>
          </cell>
          <cell r="B1559">
            <v>820135</v>
          </cell>
          <cell r="C1559">
            <v>0</v>
          </cell>
          <cell r="D1559" t="str">
            <v>TRA</v>
          </cell>
          <cell r="E1559" t="str">
            <v>PROJECTSTRA</v>
          </cell>
          <cell r="G1559" t="str">
            <v>RISK</v>
          </cell>
          <cell r="H1559">
            <v>801300</v>
          </cell>
          <cell r="I1559">
            <v>0</v>
          </cell>
          <cell r="J1559" t="str">
            <v>SAL</v>
          </cell>
          <cell r="K1559" t="str">
            <v>RISKSAL</v>
          </cell>
          <cell r="O1559">
            <v>0</v>
          </cell>
          <cell r="Q1559" t="str">
            <v>PROJECTSIT</v>
          </cell>
          <cell r="S1559" t="str">
            <v>RISK</v>
          </cell>
          <cell r="T1559">
            <v>842200</v>
          </cell>
          <cell r="U1559">
            <v>0</v>
          </cell>
          <cell r="V1559" t="str">
            <v>AST</v>
          </cell>
          <cell r="W1559" t="str">
            <v>RISKAST</v>
          </cell>
          <cell r="AB1559" t="str">
            <v>ERR</v>
          </cell>
          <cell r="AC1559" t="str">
            <v>ERR</v>
          </cell>
        </row>
        <row r="1560">
          <cell r="A1560" t="str">
            <v>PROJECTS</v>
          </cell>
          <cell r="B1560">
            <v>820160</v>
          </cell>
          <cell r="C1560">
            <v>0</v>
          </cell>
          <cell r="D1560" t="str">
            <v>OTH</v>
          </cell>
          <cell r="E1560" t="str">
            <v>PROJECTSOTH</v>
          </cell>
          <cell r="G1560" t="str">
            <v>RISK</v>
          </cell>
          <cell r="H1560">
            <v>801391</v>
          </cell>
          <cell r="I1560">
            <v>0</v>
          </cell>
          <cell r="J1560" t="str">
            <v>SAL</v>
          </cell>
          <cell r="K1560" t="str">
            <v>RISKSAL</v>
          </cell>
          <cell r="O1560">
            <v>0</v>
          </cell>
          <cell r="Q1560" t="str">
            <v>PROJECTSIT</v>
          </cell>
          <cell r="S1560" t="str">
            <v>RISK</v>
          </cell>
          <cell r="T1560">
            <v>842300</v>
          </cell>
          <cell r="U1560">
            <v>13602</v>
          </cell>
          <cell r="V1560" t="str">
            <v>AST</v>
          </cell>
          <cell r="W1560" t="str">
            <v>RISKAST</v>
          </cell>
          <cell r="AB1560" t="str">
            <v>ERR</v>
          </cell>
          <cell r="AC1560" t="str">
            <v>ERR</v>
          </cell>
        </row>
        <row r="1561">
          <cell r="A1561" t="str">
            <v>PROJECTS</v>
          </cell>
          <cell r="B1561">
            <v>821410</v>
          </cell>
          <cell r="C1561">
            <v>0</v>
          </cell>
          <cell r="D1561" t="str">
            <v>TRN</v>
          </cell>
          <cell r="E1561" t="str">
            <v>PROJECTSTRN</v>
          </cell>
          <cell r="G1561" t="str">
            <v>RISK</v>
          </cell>
          <cell r="H1561">
            <v>802200</v>
          </cell>
          <cell r="I1561">
            <v>-21574</v>
          </cell>
          <cell r="J1561" t="str">
            <v>SON</v>
          </cell>
          <cell r="K1561" t="str">
            <v>RISKSON</v>
          </cell>
          <cell r="O1561">
            <v>0</v>
          </cell>
          <cell r="Q1561" t="str">
            <v>PROJECTSIT</v>
          </cell>
          <cell r="S1561" t="str">
            <v>RISK</v>
          </cell>
          <cell r="T1561">
            <v>842500</v>
          </cell>
          <cell r="U1561">
            <v>0</v>
          </cell>
          <cell r="V1561" t="str">
            <v>RNT</v>
          </cell>
          <cell r="W1561" t="str">
            <v>RISKRNT</v>
          </cell>
          <cell r="AB1561" t="str">
            <v>ERR</v>
          </cell>
          <cell r="AC1561" t="str">
            <v>ERR</v>
          </cell>
        </row>
        <row r="1562">
          <cell r="A1562" t="str">
            <v>PROJECTS</v>
          </cell>
          <cell r="B1562">
            <v>821510</v>
          </cell>
          <cell r="C1562">
            <v>0</v>
          </cell>
          <cell r="D1562" t="str">
            <v>ADV</v>
          </cell>
          <cell r="E1562" t="str">
            <v>PROJECTSADV</v>
          </cell>
          <cell r="G1562" t="str">
            <v>RISK</v>
          </cell>
          <cell r="H1562">
            <v>802220</v>
          </cell>
          <cell r="I1562">
            <v>0</v>
          </cell>
          <cell r="J1562" t="str">
            <v>SON</v>
          </cell>
          <cell r="K1562" t="str">
            <v>RISKSON</v>
          </cell>
          <cell r="O1562">
            <v>0</v>
          </cell>
          <cell r="Q1562" t="str">
            <v>PROJECTSIT</v>
          </cell>
          <cell r="S1562" t="str">
            <v>RISK</v>
          </cell>
          <cell r="T1562">
            <v>843110</v>
          </cell>
          <cell r="U1562">
            <v>0</v>
          </cell>
          <cell r="V1562" t="str">
            <v>RNT</v>
          </cell>
          <cell r="W1562" t="str">
            <v>RISKRNT</v>
          </cell>
          <cell r="AB1562" t="str">
            <v>ERR</v>
          </cell>
          <cell r="AC1562" t="str">
            <v>ERR</v>
          </cell>
        </row>
        <row r="1563">
          <cell r="A1563" t="str">
            <v>PROJECTS</v>
          </cell>
          <cell r="B1563">
            <v>821520</v>
          </cell>
          <cell r="C1563">
            <v>0</v>
          </cell>
          <cell r="D1563" t="str">
            <v>ADV</v>
          </cell>
          <cell r="E1563" t="str">
            <v>PROJECTSADV</v>
          </cell>
          <cell r="G1563" t="str">
            <v>RISK</v>
          </cell>
          <cell r="H1563">
            <v>802231</v>
          </cell>
          <cell r="I1563">
            <v>0</v>
          </cell>
          <cell r="J1563" t="str">
            <v>SON</v>
          </cell>
          <cell r="K1563" t="str">
            <v>RISKSON</v>
          </cell>
          <cell r="O1563">
            <v>0</v>
          </cell>
          <cell r="Q1563" t="str">
            <v>PROJECTSIT</v>
          </cell>
          <cell r="S1563" t="str">
            <v>RISK</v>
          </cell>
          <cell r="T1563">
            <v>843210</v>
          </cell>
          <cell r="U1563">
            <v>0</v>
          </cell>
          <cell r="V1563" t="str">
            <v>RNT</v>
          </cell>
          <cell r="W1563" t="str">
            <v>RISKRNT</v>
          </cell>
          <cell r="AB1563" t="str">
            <v>ERR</v>
          </cell>
          <cell r="AC1563" t="str">
            <v>ERR</v>
          </cell>
        </row>
        <row r="1564">
          <cell r="A1564" t="str">
            <v>PROJECTS</v>
          </cell>
          <cell r="B1564">
            <v>821530</v>
          </cell>
          <cell r="C1564">
            <v>0</v>
          </cell>
          <cell r="D1564" t="str">
            <v>ADV</v>
          </cell>
          <cell r="E1564" t="str">
            <v>PROJECTSADV</v>
          </cell>
          <cell r="G1564" t="str">
            <v>RISK</v>
          </cell>
          <cell r="H1564">
            <v>802240</v>
          </cell>
          <cell r="I1564">
            <v>0</v>
          </cell>
          <cell r="J1564" t="str">
            <v>SON</v>
          </cell>
          <cell r="K1564" t="str">
            <v>RISKSON</v>
          </cell>
          <cell r="O1564">
            <v>0</v>
          </cell>
          <cell r="Q1564" t="str">
            <v>PROJECTSIT</v>
          </cell>
          <cell r="S1564" t="str">
            <v>RISK</v>
          </cell>
          <cell r="T1564">
            <v>843410</v>
          </cell>
          <cell r="U1564">
            <v>0</v>
          </cell>
          <cell r="V1564" t="str">
            <v>RNN</v>
          </cell>
          <cell r="W1564" t="str">
            <v>RISKRNN</v>
          </cell>
          <cell r="AB1564" t="str">
            <v>ERR</v>
          </cell>
          <cell r="AC1564" t="str">
            <v>ERR</v>
          </cell>
        </row>
        <row r="1565">
          <cell r="A1565" t="str">
            <v>PROJECTS</v>
          </cell>
          <cell r="B1565">
            <v>821550</v>
          </cell>
          <cell r="C1565">
            <v>0</v>
          </cell>
          <cell r="D1565" t="str">
            <v>ADV</v>
          </cell>
          <cell r="E1565" t="str">
            <v>PROJECTSADV</v>
          </cell>
          <cell r="G1565" t="str">
            <v>RISK</v>
          </cell>
          <cell r="H1565">
            <v>802300</v>
          </cell>
          <cell r="I1565">
            <v>5377</v>
          </cell>
          <cell r="J1565" t="str">
            <v>SON</v>
          </cell>
          <cell r="K1565" t="str">
            <v>RISKSON</v>
          </cell>
          <cell r="O1565">
            <v>12000</v>
          </cell>
          <cell r="Q1565" t="str">
            <v>PROJECTSIT</v>
          </cell>
          <cell r="S1565" t="str">
            <v>RISK</v>
          </cell>
          <cell r="T1565">
            <v>843500</v>
          </cell>
          <cell r="U1565">
            <v>0</v>
          </cell>
          <cell r="V1565" t="str">
            <v>RNT</v>
          </cell>
          <cell r="W1565" t="str">
            <v>RISKRNT</v>
          </cell>
          <cell r="AB1565" t="str">
            <v>ERR</v>
          </cell>
          <cell r="AC1565" t="str">
            <v>ERR</v>
          </cell>
        </row>
        <row r="1566">
          <cell r="A1566" t="str">
            <v>PROJECTS</v>
          </cell>
          <cell r="B1566">
            <v>821665</v>
          </cell>
          <cell r="C1566">
            <v>0</v>
          </cell>
          <cell r="D1566" t="str">
            <v>BUS</v>
          </cell>
          <cell r="E1566" t="str">
            <v>PROJECTSBUS</v>
          </cell>
          <cell r="G1566" t="str">
            <v>RISK</v>
          </cell>
          <cell r="H1566">
            <v>802330</v>
          </cell>
          <cell r="I1566">
            <v>0</v>
          </cell>
          <cell r="J1566" t="str">
            <v>SON</v>
          </cell>
          <cell r="K1566" t="str">
            <v>RISKSON</v>
          </cell>
          <cell r="O1566">
            <v>0</v>
          </cell>
          <cell r="Q1566" t="str">
            <v>PROJECTSIT</v>
          </cell>
          <cell r="S1566" t="str">
            <v>RISK</v>
          </cell>
          <cell r="T1566">
            <v>843600</v>
          </cell>
          <cell r="U1566">
            <v>2500</v>
          </cell>
          <cell r="V1566" t="str">
            <v>RNT</v>
          </cell>
          <cell r="W1566" t="str">
            <v>RISKRNT</v>
          </cell>
          <cell r="AB1566" t="str">
            <v>ERR</v>
          </cell>
          <cell r="AC1566" t="str">
            <v>ERR</v>
          </cell>
        </row>
        <row r="1567">
          <cell r="A1567" t="str">
            <v>PROJECTS</v>
          </cell>
          <cell r="B1567">
            <v>821670</v>
          </cell>
          <cell r="C1567">
            <v>2200</v>
          </cell>
          <cell r="D1567" t="str">
            <v>BUS</v>
          </cell>
          <cell r="E1567" t="str">
            <v>PROJECTSBUS</v>
          </cell>
          <cell r="G1567" t="str">
            <v>RISK</v>
          </cell>
          <cell r="H1567">
            <v>802400</v>
          </cell>
          <cell r="I1567">
            <v>0</v>
          </cell>
          <cell r="J1567" t="str">
            <v>SON</v>
          </cell>
          <cell r="K1567" t="str">
            <v>RISKSON</v>
          </cell>
          <cell r="O1567">
            <v>0</v>
          </cell>
          <cell r="Q1567" t="str">
            <v>PROJECTSCOM</v>
          </cell>
          <cell r="S1567" t="str">
            <v>RISK</v>
          </cell>
          <cell r="T1567">
            <v>843640</v>
          </cell>
          <cell r="U1567">
            <v>0</v>
          </cell>
          <cell r="V1567" t="str">
            <v>AST</v>
          </cell>
          <cell r="W1567" t="str">
            <v>RISKAST</v>
          </cell>
          <cell r="AB1567" t="str">
            <v>ERR</v>
          </cell>
          <cell r="AC1567" t="str">
            <v>ERR</v>
          </cell>
        </row>
        <row r="1568">
          <cell r="A1568" t="str">
            <v>PROJECTS</v>
          </cell>
          <cell r="B1568">
            <v>831000</v>
          </cell>
          <cell r="C1568">
            <v>0</v>
          </cell>
          <cell r="D1568" t="str">
            <v>ENT</v>
          </cell>
          <cell r="E1568" t="str">
            <v>PROJECTSENT</v>
          </cell>
          <cell r="G1568" t="str">
            <v>RISK</v>
          </cell>
          <cell r="H1568">
            <v>803300</v>
          </cell>
          <cell r="I1568">
            <v>0</v>
          </cell>
          <cell r="J1568" t="str">
            <v>SON</v>
          </cell>
          <cell r="K1568" t="str">
            <v>RISKSON</v>
          </cell>
          <cell r="O1568">
            <v>0</v>
          </cell>
          <cell r="Q1568" t="str">
            <v>PROJECTSCOM</v>
          </cell>
          <cell r="S1568" t="str">
            <v>RISK</v>
          </cell>
          <cell r="T1568">
            <v>843810</v>
          </cell>
          <cell r="U1568">
            <v>1000</v>
          </cell>
          <cell r="V1568" t="str">
            <v>RNT</v>
          </cell>
          <cell r="W1568" t="str">
            <v>RISKRNT</v>
          </cell>
          <cell r="AB1568" t="str">
            <v>ERR</v>
          </cell>
          <cell r="AC1568" t="str">
            <v>ERR</v>
          </cell>
        </row>
        <row r="1569">
          <cell r="A1569" t="str">
            <v>PROJECTS</v>
          </cell>
          <cell r="B1569">
            <v>831100</v>
          </cell>
          <cell r="C1569">
            <v>0</v>
          </cell>
          <cell r="D1569" t="str">
            <v>ENT</v>
          </cell>
          <cell r="E1569" t="str">
            <v>PROJECTSENT</v>
          </cell>
          <cell r="G1569" t="str">
            <v>RISK</v>
          </cell>
          <cell r="H1569">
            <v>804100</v>
          </cell>
          <cell r="I1569">
            <v>0</v>
          </cell>
          <cell r="J1569" t="str">
            <v>SAL</v>
          </cell>
          <cell r="K1569" t="str">
            <v>RISKSAL</v>
          </cell>
          <cell r="O1569">
            <v>0</v>
          </cell>
          <cell r="Q1569" t="str">
            <v>PROJECTSNMC</v>
          </cell>
          <cell r="S1569" t="str">
            <v>RISK</v>
          </cell>
          <cell r="T1569">
            <v>844000</v>
          </cell>
          <cell r="U1569">
            <v>0</v>
          </cell>
          <cell r="V1569" t="str">
            <v>RNT</v>
          </cell>
          <cell r="W1569" t="str">
            <v>RISKRNT</v>
          </cell>
          <cell r="AB1569" t="str">
            <v>ERR</v>
          </cell>
          <cell r="AC1569" t="str">
            <v>ERR</v>
          </cell>
        </row>
        <row r="1570">
          <cell r="A1570" t="str">
            <v>PROJECTS</v>
          </cell>
          <cell r="B1570">
            <v>831900</v>
          </cell>
          <cell r="C1570">
            <v>733.33</v>
          </cell>
          <cell r="D1570" t="str">
            <v>ENT</v>
          </cell>
          <cell r="E1570" t="str">
            <v>PROJECTSENT</v>
          </cell>
          <cell r="G1570" t="str">
            <v>RISK</v>
          </cell>
          <cell r="H1570">
            <v>804120</v>
          </cell>
          <cell r="I1570">
            <v>0</v>
          </cell>
          <cell r="J1570" t="str">
            <v>SAL</v>
          </cell>
          <cell r="K1570" t="str">
            <v>RISKSAL</v>
          </cell>
          <cell r="O1570">
            <v>0</v>
          </cell>
          <cell r="Q1570" t="str">
            <v>PROJECTSICH</v>
          </cell>
          <cell r="S1570" t="str">
            <v>RISK</v>
          </cell>
          <cell r="T1570">
            <v>847200</v>
          </cell>
          <cell r="U1570">
            <v>0</v>
          </cell>
          <cell r="V1570" t="str">
            <v>AST</v>
          </cell>
          <cell r="W1570" t="str">
            <v>RISKAST</v>
          </cell>
          <cell r="AB1570" t="str">
            <v>ERR</v>
          </cell>
          <cell r="AC1570" t="str">
            <v>ERR</v>
          </cell>
        </row>
        <row r="1571">
          <cell r="A1571" t="str">
            <v>PROJECTS</v>
          </cell>
          <cell r="B1571">
            <v>833000</v>
          </cell>
          <cell r="C1571">
            <v>7278.42</v>
          </cell>
          <cell r="D1571" t="str">
            <v>TRA</v>
          </cell>
          <cell r="E1571" t="str">
            <v>PROJECTSTRA</v>
          </cell>
          <cell r="G1571" t="str">
            <v>RISK</v>
          </cell>
          <cell r="H1571">
            <v>804130</v>
          </cell>
          <cell r="I1571">
            <v>0</v>
          </cell>
          <cell r="J1571" t="str">
            <v>SAL</v>
          </cell>
          <cell r="K1571" t="str">
            <v>RISKSAL</v>
          </cell>
          <cell r="O1571">
            <v>0</v>
          </cell>
          <cell r="Q1571" t="str">
            <v>PROJECTSIT</v>
          </cell>
          <cell r="S1571" t="str">
            <v>RISK</v>
          </cell>
          <cell r="T1571">
            <v>847300</v>
          </cell>
          <cell r="U1571">
            <v>3435</v>
          </cell>
          <cell r="V1571" t="str">
            <v>AST</v>
          </cell>
          <cell r="W1571" t="str">
            <v>RISKAST</v>
          </cell>
          <cell r="AB1571" t="str">
            <v>ERR</v>
          </cell>
          <cell r="AC1571" t="str">
            <v>ERR</v>
          </cell>
        </row>
        <row r="1572">
          <cell r="A1572" t="str">
            <v>PROJECTS</v>
          </cell>
          <cell r="B1572">
            <v>833500</v>
          </cell>
          <cell r="C1572">
            <v>7156.68</v>
          </cell>
          <cell r="D1572" t="str">
            <v>TRA</v>
          </cell>
          <cell r="E1572" t="str">
            <v>PROJECTSTRA</v>
          </cell>
          <cell r="G1572" t="str">
            <v>RISK</v>
          </cell>
          <cell r="H1572">
            <v>805100</v>
          </cell>
          <cell r="I1572">
            <v>0</v>
          </cell>
          <cell r="J1572" t="str">
            <v>TRN</v>
          </cell>
          <cell r="K1572" t="str">
            <v>RISKTRN</v>
          </cell>
          <cell r="O1572">
            <v>0</v>
          </cell>
          <cell r="Q1572" t="str">
            <v>PROJECTSIT</v>
          </cell>
          <cell r="S1572" t="str">
            <v>RISK</v>
          </cell>
          <cell r="T1572">
            <v>847500</v>
          </cell>
          <cell r="U1572">
            <v>0</v>
          </cell>
          <cell r="V1572" t="str">
            <v>AST</v>
          </cell>
          <cell r="W1572" t="str">
            <v>RISKAST</v>
          </cell>
          <cell r="AB1572" t="str">
            <v>ERR</v>
          </cell>
          <cell r="AC1572" t="str">
            <v>ERR</v>
          </cell>
        </row>
        <row r="1573">
          <cell r="A1573" t="str">
            <v>PROJECTS</v>
          </cell>
          <cell r="B1573">
            <v>837000</v>
          </cell>
          <cell r="C1573">
            <v>0</v>
          </cell>
          <cell r="D1573" t="str">
            <v>SON</v>
          </cell>
          <cell r="E1573" t="str">
            <v>PROJECTSSON</v>
          </cell>
          <cell r="G1573" t="str">
            <v>RISK</v>
          </cell>
          <cell r="H1573">
            <v>805110</v>
          </cell>
          <cell r="I1573">
            <v>2832</v>
          </cell>
          <cell r="J1573" t="str">
            <v>TRN</v>
          </cell>
          <cell r="K1573" t="str">
            <v>RISKTRN</v>
          </cell>
          <cell r="O1573">
            <v>0</v>
          </cell>
          <cell r="Q1573" t="str">
            <v>PROJECTSIT</v>
          </cell>
          <cell r="S1573" t="str">
            <v>RISK</v>
          </cell>
          <cell r="T1573">
            <v>848200</v>
          </cell>
          <cell r="U1573">
            <v>0</v>
          </cell>
          <cell r="V1573" t="str">
            <v>AST</v>
          </cell>
          <cell r="W1573" t="str">
            <v>RISKAST</v>
          </cell>
          <cell r="AB1573" t="str">
            <v>ERR</v>
          </cell>
          <cell r="AC1573" t="str">
            <v>ERR</v>
          </cell>
        </row>
        <row r="1574">
          <cell r="A1574" t="str">
            <v>PROJECTS</v>
          </cell>
          <cell r="B1574">
            <v>839010</v>
          </cell>
          <cell r="C1574">
            <v>0</v>
          </cell>
          <cell r="D1574" t="str">
            <v>SON</v>
          </cell>
          <cell r="E1574" t="str">
            <v>PROJECTSSON</v>
          </cell>
          <cell r="G1574" t="str">
            <v>RISK</v>
          </cell>
          <cell r="H1574">
            <v>805130</v>
          </cell>
          <cell r="I1574">
            <v>2832</v>
          </cell>
          <cell r="J1574" t="str">
            <v>TRN</v>
          </cell>
          <cell r="K1574" t="str">
            <v>RISKTRN</v>
          </cell>
          <cell r="O1574">
            <v>339998</v>
          </cell>
          <cell r="Q1574" t="str">
            <v>PROJECTSCON</v>
          </cell>
          <cell r="S1574" t="str">
            <v>RISK</v>
          </cell>
          <cell r="T1574">
            <v>848400</v>
          </cell>
          <cell r="U1574">
            <v>0</v>
          </cell>
          <cell r="V1574" t="str">
            <v>AST</v>
          </cell>
          <cell r="W1574" t="str">
            <v>RISKAST</v>
          </cell>
          <cell r="AB1574" t="str">
            <v>ERR</v>
          </cell>
          <cell r="AC1574" t="str">
            <v>ERR</v>
          </cell>
        </row>
        <row r="1575">
          <cell r="A1575" t="str">
            <v>PROJECTS</v>
          </cell>
          <cell r="B1575">
            <v>839020</v>
          </cell>
          <cell r="C1575">
            <v>0</v>
          </cell>
          <cell r="D1575" t="str">
            <v>SON</v>
          </cell>
          <cell r="E1575" t="str">
            <v>PROJECTSSON</v>
          </cell>
          <cell r="G1575" t="str">
            <v>RISK</v>
          </cell>
          <cell r="H1575">
            <v>805135</v>
          </cell>
          <cell r="I1575">
            <v>0</v>
          </cell>
          <cell r="J1575" t="str">
            <v>TRN</v>
          </cell>
          <cell r="K1575" t="str">
            <v>RISKTRN</v>
          </cell>
          <cell r="O1575">
            <v>9996</v>
          </cell>
          <cell r="Q1575" t="str">
            <v>PROJECTSLEG</v>
          </cell>
          <cell r="S1575" t="str">
            <v>RISK</v>
          </cell>
          <cell r="T1575">
            <v>849000</v>
          </cell>
          <cell r="U1575">
            <v>0</v>
          </cell>
          <cell r="V1575" t="str">
            <v>AST</v>
          </cell>
          <cell r="W1575" t="str">
            <v>RISKAST</v>
          </cell>
          <cell r="AB1575" t="str">
            <v>ERR</v>
          </cell>
          <cell r="AC1575" t="str">
            <v>ERR</v>
          </cell>
        </row>
        <row r="1576">
          <cell r="A1576" t="str">
            <v>PROJECTS</v>
          </cell>
          <cell r="B1576">
            <v>839030</v>
          </cell>
          <cell r="C1576">
            <v>0</v>
          </cell>
          <cell r="D1576" t="str">
            <v>SON</v>
          </cell>
          <cell r="E1576" t="str">
            <v>PROJECTSSON</v>
          </cell>
          <cell r="G1576" t="str">
            <v>RISK</v>
          </cell>
          <cell r="H1576">
            <v>805170</v>
          </cell>
          <cell r="I1576">
            <v>6664</v>
          </cell>
          <cell r="J1576" t="str">
            <v>TRN</v>
          </cell>
          <cell r="K1576" t="str">
            <v>RISKTRN</v>
          </cell>
          <cell r="O1576">
            <v>0</v>
          </cell>
          <cell r="Q1576" t="str">
            <v>PROJECTSLEG</v>
          </cell>
          <cell r="S1576" t="str">
            <v>RISK</v>
          </cell>
          <cell r="T1576">
            <v>851100</v>
          </cell>
          <cell r="U1576">
            <v>0</v>
          </cell>
          <cell r="V1576" t="str">
            <v>ADV</v>
          </cell>
          <cell r="W1576" t="str">
            <v>RISKADV</v>
          </cell>
          <cell r="AB1576" t="str">
            <v>ERR</v>
          </cell>
          <cell r="AC1576" t="str">
            <v>ERR</v>
          </cell>
        </row>
        <row r="1577">
          <cell r="A1577" t="str">
            <v>PROJECTS</v>
          </cell>
          <cell r="B1577">
            <v>839040</v>
          </cell>
          <cell r="C1577">
            <v>0</v>
          </cell>
          <cell r="D1577" t="str">
            <v>SON</v>
          </cell>
          <cell r="E1577" t="str">
            <v>PROJECTSSON</v>
          </cell>
          <cell r="G1577" t="str">
            <v>RISK</v>
          </cell>
          <cell r="H1577">
            <v>805200</v>
          </cell>
          <cell r="I1577">
            <v>375</v>
          </cell>
          <cell r="J1577" t="str">
            <v>TRN</v>
          </cell>
          <cell r="K1577" t="str">
            <v>RISKTRN</v>
          </cell>
          <cell r="O1577">
            <v>0</v>
          </cell>
          <cell r="Q1577" t="str">
            <v>PROJECTSLEG</v>
          </cell>
          <cell r="S1577" t="str">
            <v>RISK</v>
          </cell>
          <cell r="T1577">
            <v>851400</v>
          </cell>
          <cell r="U1577">
            <v>0</v>
          </cell>
          <cell r="V1577" t="str">
            <v>ADV</v>
          </cell>
          <cell r="W1577" t="str">
            <v>RISKADV</v>
          </cell>
          <cell r="AB1577" t="str">
            <v>ERR</v>
          </cell>
          <cell r="AC1577" t="str">
            <v>ERR</v>
          </cell>
        </row>
        <row r="1578">
          <cell r="A1578" t="str">
            <v>PROJECTS</v>
          </cell>
          <cell r="B1578">
            <v>839050</v>
          </cell>
          <cell r="C1578">
            <v>0</v>
          </cell>
          <cell r="D1578" t="str">
            <v>SON</v>
          </cell>
          <cell r="E1578" t="str">
            <v>PROJECTSSON</v>
          </cell>
          <cell r="G1578" t="str">
            <v>RISK</v>
          </cell>
          <cell r="H1578">
            <v>805210</v>
          </cell>
          <cell r="I1578">
            <v>0</v>
          </cell>
          <cell r="J1578" t="str">
            <v>TRN</v>
          </cell>
          <cell r="K1578" t="str">
            <v>RISKTRN</v>
          </cell>
          <cell r="O1578">
            <v>0</v>
          </cell>
          <cell r="Q1578" t="str">
            <v>PROJECTSAUD</v>
          </cell>
          <cell r="S1578" t="str">
            <v>RISK</v>
          </cell>
          <cell r="T1578">
            <v>851500</v>
          </cell>
          <cell r="U1578">
            <v>29300</v>
          </cell>
          <cell r="V1578" t="str">
            <v>ADV</v>
          </cell>
          <cell r="W1578" t="str">
            <v>RISKADV</v>
          </cell>
          <cell r="AB1578" t="str">
            <v>ERR</v>
          </cell>
          <cell r="AC1578" t="str">
            <v>ERR</v>
          </cell>
        </row>
        <row r="1579">
          <cell r="A1579" t="str">
            <v>PROJECTS</v>
          </cell>
          <cell r="B1579">
            <v>839070</v>
          </cell>
          <cell r="C1579">
            <v>0</v>
          </cell>
          <cell r="D1579" t="str">
            <v>SON</v>
          </cell>
          <cell r="E1579" t="str">
            <v>PROJECTSSON</v>
          </cell>
          <cell r="G1579" t="str">
            <v>RISK</v>
          </cell>
          <cell r="H1579">
            <v>805215</v>
          </cell>
          <cell r="I1579">
            <v>0</v>
          </cell>
          <cell r="J1579" t="str">
            <v>TRN</v>
          </cell>
          <cell r="K1579" t="str">
            <v>RISKTRN</v>
          </cell>
          <cell r="O1579">
            <v>0</v>
          </cell>
          <cell r="Q1579" t="str">
            <v>PROJECTSBUS</v>
          </cell>
          <cell r="S1579" t="str">
            <v>RISK</v>
          </cell>
          <cell r="T1579">
            <v>852000</v>
          </cell>
          <cell r="U1579">
            <v>34300</v>
          </cell>
          <cell r="V1579" t="str">
            <v>ADV</v>
          </cell>
          <cell r="W1579" t="str">
            <v>RISKADV</v>
          </cell>
          <cell r="AB1579" t="str">
            <v>ERR</v>
          </cell>
          <cell r="AC1579" t="str">
            <v>ERR</v>
          </cell>
        </row>
        <row r="1580">
          <cell r="A1580" t="str">
            <v>PROJECTS</v>
          </cell>
          <cell r="B1580">
            <v>839090</v>
          </cell>
          <cell r="C1580">
            <v>0</v>
          </cell>
          <cell r="D1580" t="str">
            <v>SON</v>
          </cell>
          <cell r="E1580" t="str">
            <v>PROJECTSSON</v>
          </cell>
          <cell r="G1580" t="str">
            <v>RISK</v>
          </cell>
          <cell r="H1580">
            <v>805300</v>
          </cell>
          <cell r="I1580">
            <v>0</v>
          </cell>
          <cell r="J1580" t="str">
            <v>SON</v>
          </cell>
          <cell r="K1580" t="str">
            <v>RISKSON</v>
          </cell>
          <cell r="O1580">
            <v>0</v>
          </cell>
          <cell r="Q1580" t="str">
            <v>PROJECTSOTH</v>
          </cell>
          <cell r="S1580" t="str">
            <v>RISK</v>
          </cell>
          <cell r="T1580">
            <v>852100</v>
          </cell>
          <cell r="U1580">
            <v>50000</v>
          </cell>
          <cell r="V1580" t="str">
            <v>ADV</v>
          </cell>
          <cell r="W1580" t="str">
            <v>RISKADV</v>
          </cell>
          <cell r="AB1580" t="str">
            <v>ERR</v>
          </cell>
          <cell r="AC1580" t="str">
            <v>ERR</v>
          </cell>
        </row>
        <row r="1581">
          <cell r="A1581" t="str">
            <v>PROJECTS</v>
          </cell>
          <cell r="B1581">
            <v>841110</v>
          </cell>
          <cell r="C1581">
            <v>0</v>
          </cell>
          <cell r="D1581" t="str">
            <v>RNT</v>
          </cell>
          <cell r="E1581" t="str">
            <v>PROJECTSRNT</v>
          </cell>
          <cell r="G1581" t="str">
            <v>RISK</v>
          </cell>
          <cell r="H1581">
            <v>805390</v>
          </cell>
          <cell r="I1581">
            <v>0</v>
          </cell>
          <cell r="J1581" t="str">
            <v>SON</v>
          </cell>
          <cell r="K1581" t="str">
            <v>RISKSON</v>
          </cell>
          <cell r="O1581">
            <v>0</v>
          </cell>
          <cell r="Q1581" t="str">
            <v>PROJECTSOTH</v>
          </cell>
          <cell r="S1581" t="str">
            <v>RISK</v>
          </cell>
          <cell r="T1581">
            <v>852400</v>
          </cell>
          <cell r="U1581">
            <v>0</v>
          </cell>
          <cell r="V1581" t="str">
            <v>ADV</v>
          </cell>
          <cell r="W1581" t="str">
            <v>RISKADV</v>
          </cell>
          <cell r="AB1581" t="str">
            <v>ERR</v>
          </cell>
          <cell r="AC1581" t="str">
            <v>ERR</v>
          </cell>
        </row>
        <row r="1582">
          <cell r="A1582" t="str">
            <v>PROJECTS</v>
          </cell>
          <cell r="B1582">
            <v>841190</v>
          </cell>
          <cell r="C1582">
            <v>0</v>
          </cell>
          <cell r="D1582" t="str">
            <v>RNT</v>
          </cell>
          <cell r="E1582" t="str">
            <v>PROJECTSRNT</v>
          </cell>
          <cell r="G1582" t="str">
            <v>RISK</v>
          </cell>
          <cell r="H1582">
            <v>831000</v>
          </cell>
          <cell r="I1582">
            <v>5134</v>
          </cell>
          <cell r="J1582" t="str">
            <v>ENT</v>
          </cell>
          <cell r="K1582" t="str">
            <v>RISKENT</v>
          </cell>
          <cell r="O1582">
            <v>0</v>
          </cell>
          <cell r="Q1582" t="str">
            <v>PROJECTSOTH</v>
          </cell>
          <cell r="S1582" t="str">
            <v>RISK</v>
          </cell>
          <cell r="T1582">
            <v>852500</v>
          </cell>
          <cell r="U1582">
            <v>44000</v>
          </cell>
          <cell r="V1582" t="str">
            <v>ADV</v>
          </cell>
          <cell r="W1582" t="str">
            <v>RISKADV</v>
          </cell>
          <cell r="AB1582" t="str">
            <v>ERR</v>
          </cell>
          <cell r="AC1582" t="str">
            <v>ERR</v>
          </cell>
        </row>
        <row r="1583">
          <cell r="A1583" t="str">
            <v>PROJECTS</v>
          </cell>
          <cell r="B1583">
            <v>841220</v>
          </cell>
          <cell r="C1583">
            <v>0</v>
          </cell>
          <cell r="D1583" t="str">
            <v>RNT</v>
          </cell>
          <cell r="E1583" t="str">
            <v>PROJECTSRNT</v>
          </cell>
          <cell r="G1583" t="str">
            <v>RISK</v>
          </cell>
          <cell r="H1583">
            <v>831210</v>
          </cell>
          <cell r="I1583">
            <v>276</v>
          </cell>
          <cell r="J1583" t="str">
            <v>ENT</v>
          </cell>
          <cell r="K1583" t="str">
            <v>RISKENT</v>
          </cell>
          <cell r="O1583">
            <v>0</v>
          </cell>
          <cell r="Q1583" t="str">
            <v>PROJECTSOTH</v>
          </cell>
          <cell r="S1583" t="str">
            <v>RISK</v>
          </cell>
          <cell r="T1583">
            <v>853010</v>
          </cell>
          <cell r="U1583">
            <v>10000</v>
          </cell>
          <cell r="V1583" t="str">
            <v>ADV</v>
          </cell>
          <cell r="W1583" t="str">
            <v>RISKADV</v>
          </cell>
          <cell r="AB1583" t="str">
            <v>ERR</v>
          </cell>
          <cell r="AC1583" t="str">
            <v>ERR</v>
          </cell>
        </row>
        <row r="1584">
          <cell r="A1584" t="str">
            <v>PROJECTS</v>
          </cell>
          <cell r="B1584">
            <v>841300</v>
          </cell>
          <cell r="C1584">
            <v>0</v>
          </cell>
          <cell r="D1584" t="str">
            <v>AST</v>
          </cell>
          <cell r="E1584" t="str">
            <v>PROJECTSAST</v>
          </cell>
          <cell r="G1584" t="str">
            <v>RISK</v>
          </cell>
          <cell r="H1584">
            <v>831405</v>
          </cell>
          <cell r="I1584">
            <v>0</v>
          </cell>
          <cell r="J1584" t="str">
            <v>ENT</v>
          </cell>
          <cell r="K1584" t="str">
            <v>RISKENT</v>
          </cell>
          <cell r="O1584">
            <v>0</v>
          </cell>
          <cell r="Q1584" t="str">
            <v>PROJECTSOTH</v>
          </cell>
          <cell r="S1584" t="str">
            <v>RISK</v>
          </cell>
          <cell r="T1584">
            <v>854000</v>
          </cell>
          <cell r="U1584">
            <v>10000</v>
          </cell>
          <cell r="V1584" t="str">
            <v>ADV</v>
          </cell>
          <cell r="W1584" t="str">
            <v>RISKADV</v>
          </cell>
          <cell r="AB1584" t="str">
            <v>ERR</v>
          </cell>
          <cell r="AC1584" t="str">
            <v>ERR</v>
          </cell>
        </row>
        <row r="1585">
          <cell r="A1585" t="str">
            <v>PROJECTS</v>
          </cell>
          <cell r="B1585">
            <v>841310</v>
          </cell>
          <cell r="C1585">
            <v>0</v>
          </cell>
          <cell r="D1585" t="str">
            <v>AST</v>
          </cell>
          <cell r="E1585" t="str">
            <v>PROJECTSAST</v>
          </cell>
          <cell r="G1585" t="str">
            <v>RISK</v>
          </cell>
          <cell r="H1585">
            <v>831900</v>
          </cell>
          <cell r="I1585">
            <v>6048</v>
          </cell>
          <cell r="J1585" t="str">
            <v>ENT</v>
          </cell>
          <cell r="K1585" t="str">
            <v>RISKENT</v>
          </cell>
          <cell r="O1585">
            <v>0</v>
          </cell>
          <cell r="Q1585" t="str">
            <v>PROJECTSOTH</v>
          </cell>
          <cell r="S1585" t="str">
            <v>RISK</v>
          </cell>
          <cell r="T1585">
            <v>855005</v>
          </cell>
          <cell r="U1585">
            <v>231000</v>
          </cell>
          <cell r="V1585" t="str">
            <v>ADV</v>
          </cell>
          <cell r="W1585" t="str">
            <v>RISKADV</v>
          </cell>
          <cell r="AB1585" t="str">
            <v>ERR</v>
          </cell>
          <cell r="AC1585" t="str">
            <v>ERR</v>
          </cell>
        </row>
        <row r="1586">
          <cell r="A1586" t="str">
            <v>PROJECTS</v>
          </cell>
          <cell r="B1586">
            <v>842200</v>
          </cell>
          <cell r="C1586">
            <v>0</v>
          </cell>
          <cell r="D1586" t="str">
            <v>AST</v>
          </cell>
          <cell r="E1586" t="str">
            <v>PROJECTSAST</v>
          </cell>
          <cell r="G1586" t="str">
            <v>RISK</v>
          </cell>
          <cell r="H1586">
            <v>833000</v>
          </cell>
          <cell r="I1586">
            <v>8332</v>
          </cell>
          <cell r="J1586" t="str">
            <v>TRA</v>
          </cell>
          <cell r="K1586" t="str">
            <v>RISKTRA</v>
          </cell>
          <cell r="O1586">
            <v>214536</v>
          </cell>
          <cell r="Q1586" t="str">
            <v>PROJECTSOTH</v>
          </cell>
          <cell r="S1586" t="str">
            <v>RISK</v>
          </cell>
          <cell r="T1586">
            <v>856010</v>
          </cell>
          <cell r="U1586">
            <v>0</v>
          </cell>
          <cell r="V1586" t="str">
            <v>ADV</v>
          </cell>
          <cell r="W1586" t="str">
            <v>RISKADV</v>
          </cell>
          <cell r="AB1586" t="str">
            <v>ERR</v>
          </cell>
          <cell r="AC1586" t="str">
            <v>ERR</v>
          </cell>
        </row>
        <row r="1587">
          <cell r="A1587" t="str">
            <v>PROJECTS</v>
          </cell>
          <cell r="B1587">
            <v>842300</v>
          </cell>
          <cell r="C1587">
            <v>0</v>
          </cell>
          <cell r="D1587" t="str">
            <v>AST</v>
          </cell>
          <cell r="E1587" t="str">
            <v>PROJECTSAST</v>
          </cell>
          <cell r="G1587" t="str">
            <v>RISK</v>
          </cell>
          <cell r="H1587">
            <v>833010</v>
          </cell>
          <cell r="I1587">
            <v>0</v>
          </cell>
          <cell r="J1587" t="str">
            <v>TRA</v>
          </cell>
          <cell r="K1587" t="str">
            <v>RISKTRA</v>
          </cell>
          <cell r="O1587">
            <v>0</v>
          </cell>
          <cell r="Q1587" t="str">
            <v>PROJECTSENT</v>
          </cell>
          <cell r="S1587" t="str">
            <v>RISK</v>
          </cell>
          <cell r="T1587">
            <v>861090</v>
          </cell>
          <cell r="U1587">
            <v>0</v>
          </cell>
          <cell r="V1587" t="str">
            <v>IT</v>
          </cell>
          <cell r="W1587" t="str">
            <v>RISKIT</v>
          </cell>
          <cell r="AB1587" t="str">
            <v>ERR</v>
          </cell>
          <cell r="AC1587" t="str">
            <v>ERR</v>
          </cell>
        </row>
        <row r="1588">
          <cell r="A1588" t="str">
            <v>PROJECTS</v>
          </cell>
          <cell r="B1588">
            <v>842500</v>
          </cell>
          <cell r="C1588">
            <v>0</v>
          </cell>
          <cell r="D1588" t="str">
            <v>RNT</v>
          </cell>
          <cell r="E1588" t="str">
            <v>PROJECTSRNT</v>
          </cell>
          <cell r="G1588" t="str">
            <v>RISK</v>
          </cell>
          <cell r="H1588">
            <v>833020</v>
          </cell>
          <cell r="I1588">
            <v>0</v>
          </cell>
          <cell r="J1588" t="str">
            <v>TRA</v>
          </cell>
          <cell r="K1588" t="str">
            <v>RISKTRA</v>
          </cell>
          <cell r="O1588">
            <v>0</v>
          </cell>
          <cell r="Q1588" t="str">
            <v>PROJECTSINS</v>
          </cell>
          <cell r="S1588" t="str">
            <v>RISK</v>
          </cell>
          <cell r="T1588">
            <v>862060</v>
          </cell>
          <cell r="U1588">
            <v>26308</v>
          </cell>
          <cell r="V1588" t="str">
            <v>IT</v>
          </cell>
          <cell r="W1588" t="str">
            <v>RISKIT</v>
          </cell>
          <cell r="AB1588" t="str">
            <v>ERR</v>
          </cell>
          <cell r="AC1588" t="str">
            <v>ERR</v>
          </cell>
        </row>
        <row r="1589">
          <cell r="A1589" t="str">
            <v>PROJECTS</v>
          </cell>
          <cell r="B1589">
            <v>843410</v>
          </cell>
          <cell r="C1589">
            <v>0</v>
          </cell>
          <cell r="D1589" t="str">
            <v>RNN</v>
          </cell>
          <cell r="E1589" t="str">
            <v>PROJECTSRNN</v>
          </cell>
          <cell r="G1589" t="str">
            <v>RISK</v>
          </cell>
          <cell r="H1589">
            <v>833250</v>
          </cell>
          <cell r="I1589">
            <v>0</v>
          </cell>
          <cell r="J1589" t="str">
            <v>TRA</v>
          </cell>
          <cell r="K1589" t="str">
            <v>RISKTRA</v>
          </cell>
          <cell r="O1589">
            <v>0</v>
          </cell>
          <cell r="Q1589" t="str">
            <v>PROJECTSGST</v>
          </cell>
          <cell r="S1589" t="str">
            <v>RISK</v>
          </cell>
          <cell r="T1589">
            <v>862070</v>
          </cell>
          <cell r="U1589">
            <v>0</v>
          </cell>
          <cell r="V1589" t="str">
            <v>IT</v>
          </cell>
          <cell r="W1589" t="str">
            <v>RISKIT</v>
          </cell>
          <cell r="AB1589" t="str">
            <v>ERR</v>
          </cell>
          <cell r="AC1589" t="str">
            <v>ERR</v>
          </cell>
        </row>
        <row r="1590">
          <cell r="A1590" t="str">
            <v>PROJECTS</v>
          </cell>
          <cell r="B1590">
            <v>843600</v>
          </cell>
          <cell r="C1590">
            <v>0</v>
          </cell>
          <cell r="D1590" t="str">
            <v>RNT</v>
          </cell>
          <cell r="E1590" t="str">
            <v>PROJECTSRNT</v>
          </cell>
          <cell r="G1590" t="str">
            <v>RISK</v>
          </cell>
          <cell r="H1590">
            <v>833500</v>
          </cell>
          <cell r="I1590">
            <v>30168</v>
          </cell>
          <cell r="J1590" t="str">
            <v>TRA</v>
          </cell>
          <cell r="K1590" t="str">
            <v>RISKTRA</v>
          </cell>
          <cell r="O1590">
            <v>122259</v>
          </cell>
          <cell r="Q1590" t="str">
            <v>PROJECTSGST</v>
          </cell>
          <cell r="S1590" t="str">
            <v>RISK</v>
          </cell>
          <cell r="T1590">
            <v>863450</v>
          </cell>
          <cell r="U1590">
            <v>0</v>
          </cell>
          <cell r="V1590" t="str">
            <v>IT</v>
          </cell>
          <cell r="W1590" t="str">
            <v>RISKIT</v>
          </cell>
          <cell r="AB1590" t="str">
            <v>ERR</v>
          </cell>
          <cell r="AC1590" t="str">
            <v>ERR</v>
          </cell>
        </row>
        <row r="1591">
          <cell r="A1591" t="str">
            <v>PROJECTS</v>
          </cell>
          <cell r="B1591">
            <v>843640</v>
          </cell>
          <cell r="C1591">
            <v>0</v>
          </cell>
          <cell r="D1591" t="str">
            <v>AST</v>
          </cell>
          <cell r="E1591" t="str">
            <v>PROJECTSAST</v>
          </cell>
          <cell r="G1591" t="str">
            <v>RISK</v>
          </cell>
          <cell r="H1591">
            <v>833510</v>
          </cell>
          <cell r="I1591">
            <v>2500</v>
          </cell>
          <cell r="J1591" t="str">
            <v>TRA</v>
          </cell>
          <cell r="K1591" t="str">
            <v>RISKTRA</v>
          </cell>
          <cell r="O1591">
            <v>0</v>
          </cell>
          <cell r="Q1591" t="str">
            <v>PROJECTSRNT</v>
          </cell>
          <cell r="S1591" t="str">
            <v>RISK</v>
          </cell>
          <cell r="T1591">
            <v>863500</v>
          </cell>
          <cell r="U1591">
            <v>0</v>
          </cell>
          <cell r="V1591" t="str">
            <v>IT</v>
          </cell>
          <cell r="W1591" t="str">
            <v>RISKIT</v>
          </cell>
          <cell r="AB1591" t="str">
            <v>ERR</v>
          </cell>
          <cell r="AC1591" t="str">
            <v>ERR</v>
          </cell>
        </row>
        <row r="1592">
          <cell r="A1592" t="str">
            <v>PROJECTS</v>
          </cell>
          <cell r="B1592">
            <v>843810</v>
          </cell>
          <cell r="C1592">
            <v>0</v>
          </cell>
          <cell r="D1592" t="str">
            <v>RNT</v>
          </cell>
          <cell r="E1592" t="str">
            <v>PROJECTSRNT</v>
          </cell>
          <cell r="G1592" t="str">
            <v>RISK</v>
          </cell>
          <cell r="H1592">
            <v>834710</v>
          </cell>
          <cell r="I1592">
            <v>1000</v>
          </cell>
          <cell r="J1592" t="str">
            <v>TRA</v>
          </cell>
          <cell r="K1592" t="str">
            <v>RISKTRA</v>
          </cell>
          <cell r="O1592">
            <v>0</v>
          </cell>
          <cell r="Q1592" t="str">
            <v>PROJECTSPRI</v>
          </cell>
          <cell r="S1592" t="str">
            <v>RISK</v>
          </cell>
          <cell r="T1592">
            <v>863660</v>
          </cell>
          <cell r="U1592">
            <v>0</v>
          </cell>
          <cell r="V1592" t="str">
            <v>IT</v>
          </cell>
          <cell r="W1592" t="str">
            <v>RISKIT</v>
          </cell>
          <cell r="AB1592" t="str">
            <v>ERR</v>
          </cell>
          <cell r="AC1592" t="str">
            <v>ERR</v>
          </cell>
        </row>
        <row r="1593">
          <cell r="A1593" t="str">
            <v>PROJECTS</v>
          </cell>
          <cell r="B1593">
            <v>844000</v>
          </cell>
          <cell r="C1593">
            <v>680</v>
          </cell>
          <cell r="D1593" t="str">
            <v>RNT</v>
          </cell>
          <cell r="E1593" t="str">
            <v>PROJECTSRNT</v>
          </cell>
          <cell r="G1593" t="str">
            <v>RISK</v>
          </cell>
          <cell r="H1593">
            <v>837000</v>
          </cell>
          <cell r="I1593">
            <v>372</v>
          </cell>
          <cell r="J1593" t="str">
            <v>SON</v>
          </cell>
          <cell r="K1593" t="str">
            <v>RISKSON</v>
          </cell>
          <cell r="O1593">
            <v>0</v>
          </cell>
          <cell r="Q1593" t="str">
            <v>PROJECTSPRI</v>
          </cell>
          <cell r="S1593" t="str">
            <v>RISK</v>
          </cell>
          <cell r="T1593">
            <v>863700</v>
          </cell>
          <cell r="U1593">
            <v>0</v>
          </cell>
          <cell r="V1593" t="str">
            <v>IT</v>
          </cell>
          <cell r="W1593" t="str">
            <v>RISKIT</v>
          </cell>
          <cell r="AB1593" t="str">
            <v>ERR</v>
          </cell>
          <cell r="AC1593" t="str">
            <v>ERR</v>
          </cell>
        </row>
        <row r="1594">
          <cell r="A1594" t="str">
            <v>PROJECTS</v>
          </cell>
          <cell r="B1594">
            <v>847200</v>
          </cell>
          <cell r="C1594">
            <v>0</v>
          </cell>
          <cell r="D1594" t="str">
            <v>AST</v>
          </cell>
          <cell r="E1594" t="str">
            <v>PROJECTSAST</v>
          </cell>
          <cell r="G1594" t="str">
            <v>RISK</v>
          </cell>
          <cell r="H1594">
            <v>839010</v>
          </cell>
          <cell r="I1594">
            <v>282</v>
          </cell>
          <cell r="J1594" t="str">
            <v>SON</v>
          </cell>
          <cell r="K1594" t="str">
            <v>RISKSON</v>
          </cell>
          <cell r="O1594">
            <v>0</v>
          </cell>
          <cell r="Q1594" t="str">
            <v>PROJECTSPRI</v>
          </cell>
          <cell r="S1594" t="str">
            <v>RISK</v>
          </cell>
          <cell r="T1594">
            <v>863710</v>
          </cell>
          <cell r="U1594">
            <v>0</v>
          </cell>
          <cell r="V1594" t="str">
            <v>IT</v>
          </cell>
          <cell r="W1594" t="str">
            <v>RISKIT</v>
          </cell>
          <cell r="AB1594" t="str">
            <v>ERR</v>
          </cell>
          <cell r="AC1594" t="str">
            <v>ERR</v>
          </cell>
        </row>
        <row r="1595">
          <cell r="A1595" t="str">
            <v>PROJECTS</v>
          </cell>
          <cell r="B1595">
            <v>847300</v>
          </cell>
          <cell r="C1595">
            <v>0</v>
          </cell>
          <cell r="D1595" t="str">
            <v>AST</v>
          </cell>
          <cell r="E1595" t="str">
            <v>PROJECTSAST</v>
          </cell>
          <cell r="G1595" t="str">
            <v>RISK</v>
          </cell>
          <cell r="H1595">
            <v>839020</v>
          </cell>
          <cell r="I1595">
            <v>2254</v>
          </cell>
          <cell r="J1595" t="str">
            <v>SON</v>
          </cell>
          <cell r="K1595" t="str">
            <v>RISKSON</v>
          </cell>
          <cell r="O1595">
            <v>0</v>
          </cell>
          <cell r="Q1595" t="str">
            <v>PROJECTSOTH</v>
          </cell>
          <cell r="S1595" t="str">
            <v>RISK</v>
          </cell>
          <cell r="T1595">
            <v>863900</v>
          </cell>
          <cell r="U1595">
            <v>0</v>
          </cell>
          <cell r="V1595" t="str">
            <v>IT</v>
          </cell>
          <cell r="W1595" t="str">
            <v>RISKIT</v>
          </cell>
          <cell r="AB1595" t="str">
            <v>ERR</v>
          </cell>
          <cell r="AC1595" t="str">
            <v>ERR</v>
          </cell>
        </row>
        <row r="1596">
          <cell r="A1596" t="str">
            <v>PROJECTS</v>
          </cell>
          <cell r="B1596">
            <v>847500</v>
          </cell>
          <cell r="C1596">
            <v>0</v>
          </cell>
          <cell r="D1596" t="str">
            <v>AST</v>
          </cell>
          <cell r="E1596" t="str">
            <v>PROJECTSAST</v>
          </cell>
          <cell r="G1596" t="str">
            <v>RISK</v>
          </cell>
          <cell r="H1596">
            <v>839030</v>
          </cell>
          <cell r="I1596">
            <v>1164</v>
          </cell>
          <cell r="J1596" t="str">
            <v>SON</v>
          </cell>
          <cell r="K1596" t="str">
            <v>RISKSON</v>
          </cell>
          <cell r="O1596">
            <v>0</v>
          </cell>
          <cell r="Q1596" t="str">
            <v>PROJECTSOTH</v>
          </cell>
          <cell r="S1596" t="str">
            <v>RISK</v>
          </cell>
          <cell r="T1596">
            <v>866110</v>
          </cell>
          <cell r="U1596">
            <v>47500</v>
          </cell>
          <cell r="V1596" t="str">
            <v>COM</v>
          </cell>
          <cell r="W1596" t="str">
            <v>RISKCOM</v>
          </cell>
          <cell r="AB1596" t="str">
            <v>ERR</v>
          </cell>
          <cell r="AC1596" t="str">
            <v>ERR</v>
          </cell>
        </row>
        <row r="1597">
          <cell r="A1597" t="str">
            <v>PROJECTS</v>
          </cell>
          <cell r="B1597">
            <v>849000</v>
          </cell>
          <cell r="C1597">
            <v>3080.1</v>
          </cell>
          <cell r="D1597" t="str">
            <v>AST</v>
          </cell>
          <cell r="E1597" t="str">
            <v>PROJECTSAST</v>
          </cell>
          <cell r="G1597" t="str">
            <v>RISK</v>
          </cell>
          <cell r="H1597">
            <v>839040</v>
          </cell>
          <cell r="I1597">
            <v>3664</v>
          </cell>
          <cell r="J1597" t="str">
            <v>SON</v>
          </cell>
          <cell r="K1597" t="str">
            <v>RISKSON</v>
          </cell>
          <cell r="O1597">
            <v>0</v>
          </cell>
          <cell r="Q1597" t="str">
            <v>PROJECTSOTH</v>
          </cell>
          <cell r="S1597" t="str">
            <v>RISK</v>
          </cell>
          <cell r="T1597">
            <v>866120</v>
          </cell>
          <cell r="U1597">
            <v>4200</v>
          </cell>
          <cell r="V1597" t="str">
            <v>COM</v>
          </cell>
          <cell r="W1597" t="str">
            <v>RISKCOM</v>
          </cell>
          <cell r="AB1597" t="str">
            <v>ERR</v>
          </cell>
          <cell r="AC1597" t="str">
            <v>ERR</v>
          </cell>
        </row>
        <row r="1598">
          <cell r="A1598" t="str">
            <v>PROJECTS</v>
          </cell>
          <cell r="B1598">
            <v>851000</v>
          </cell>
          <cell r="C1598">
            <v>0</v>
          </cell>
          <cell r="D1598" t="str">
            <v>ADV</v>
          </cell>
          <cell r="E1598" t="str">
            <v>PROJECTSADV</v>
          </cell>
          <cell r="G1598" t="str">
            <v>RISK</v>
          </cell>
          <cell r="H1598">
            <v>839050</v>
          </cell>
          <cell r="I1598">
            <v>2272</v>
          </cell>
          <cell r="J1598" t="str">
            <v>SON</v>
          </cell>
          <cell r="K1598" t="str">
            <v>RISKSON</v>
          </cell>
          <cell r="O1598">
            <v>0</v>
          </cell>
          <cell r="Q1598" t="str">
            <v>PROJECTSOTH</v>
          </cell>
          <cell r="S1598" t="str">
            <v>RISK</v>
          </cell>
          <cell r="T1598">
            <v>866420</v>
          </cell>
          <cell r="U1598">
            <v>0</v>
          </cell>
          <cell r="V1598" t="str">
            <v>NMC</v>
          </cell>
          <cell r="W1598" t="str">
            <v>RISKNMC</v>
          </cell>
          <cell r="AB1598" t="str">
            <v>ERR</v>
          </cell>
          <cell r="AC1598" t="str">
            <v>ERR</v>
          </cell>
        </row>
        <row r="1599">
          <cell r="A1599" t="str">
            <v>PROJECTS</v>
          </cell>
          <cell r="B1599">
            <v>851500</v>
          </cell>
          <cell r="C1599">
            <v>0</v>
          </cell>
          <cell r="D1599" t="str">
            <v>ADV</v>
          </cell>
          <cell r="E1599" t="str">
            <v>PROJECTSADV</v>
          </cell>
          <cell r="G1599" t="str">
            <v>RISK</v>
          </cell>
          <cell r="H1599">
            <v>839070</v>
          </cell>
          <cell r="I1599">
            <v>0</v>
          </cell>
          <cell r="J1599" t="str">
            <v>SON</v>
          </cell>
          <cell r="K1599" t="str">
            <v>RISKSON</v>
          </cell>
          <cell r="O1599">
            <v>0</v>
          </cell>
          <cell r="Q1599" t="str">
            <v>PROJECTSOTH</v>
          </cell>
          <cell r="S1599" t="str">
            <v>RISK</v>
          </cell>
          <cell r="T1599">
            <v>866600</v>
          </cell>
          <cell r="U1599">
            <v>0</v>
          </cell>
          <cell r="V1599" t="str">
            <v>ICH</v>
          </cell>
          <cell r="W1599" t="str">
            <v>RISKICH</v>
          </cell>
          <cell r="AB1599" t="str">
            <v>ERR</v>
          </cell>
          <cell r="AC1599" t="str">
            <v>ERR</v>
          </cell>
        </row>
        <row r="1600">
          <cell r="A1600" t="str">
            <v>PROJECTS</v>
          </cell>
          <cell r="B1600">
            <v>852000</v>
          </cell>
          <cell r="C1600">
            <v>0</v>
          </cell>
          <cell r="D1600" t="str">
            <v>ADV</v>
          </cell>
          <cell r="E1600" t="str">
            <v>PROJECTSADV</v>
          </cell>
          <cell r="G1600" t="str">
            <v>RISK</v>
          </cell>
          <cell r="H1600">
            <v>839090</v>
          </cell>
          <cell r="I1600">
            <v>14564</v>
          </cell>
          <cell r="J1600" t="str">
            <v>SON</v>
          </cell>
          <cell r="K1600" t="str">
            <v>RISKSON</v>
          </cell>
          <cell r="O1600">
            <v>0</v>
          </cell>
          <cell r="Q1600" t="str">
            <v>PROJECTSOTH</v>
          </cell>
          <cell r="S1600" t="str">
            <v>RISK</v>
          </cell>
          <cell r="T1600">
            <v>867060</v>
          </cell>
          <cell r="U1600">
            <v>7559</v>
          </cell>
          <cell r="V1600" t="str">
            <v>IT</v>
          </cell>
          <cell r="W1600" t="str">
            <v>RISKIT</v>
          </cell>
          <cell r="AB1600" t="str">
            <v>ERR</v>
          </cell>
          <cell r="AC1600" t="str">
            <v>ERR</v>
          </cell>
        </row>
        <row r="1601">
          <cell r="A1601" t="str">
            <v>PROJECTS</v>
          </cell>
          <cell r="B1601">
            <v>852400</v>
          </cell>
          <cell r="C1601">
            <v>0</v>
          </cell>
          <cell r="D1601" t="str">
            <v>ADV</v>
          </cell>
          <cell r="E1601" t="str">
            <v>PROJECTSADV</v>
          </cell>
          <cell r="G1601" t="str">
            <v>RISK</v>
          </cell>
          <cell r="H1601">
            <v>841100</v>
          </cell>
          <cell r="I1601">
            <v>0</v>
          </cell>
          <cell r="J1601" t="str">
            <v>RNT</v>
          </cell>
          <cell r="K1601" t="str">
            <v>RISKRNT</v>
          </cell>
          <cell r="O1601">
            <v>0</v>
          </cell>
          <cell r="Q1601" t="str">
            <v>PROJECTSICH</v>
          </cell>
          <cell r="S1601" t="str">
            <v>RISK</v>
          </cell>
          <cell r="T1601">
            <v>867870</v>
          </cell>
          <cell r="U1601">
            <v>0</v>
          </cell>
          <cell r="V1601" t="str">
            <v>IT</v>
          </cell>
          <cell r="W1601" t="str">
            <v>RISKIT</v>
          </cell>
          <cell r="AB1601" t="str">
            <v>ERR</v>
          </cell>
          <cell r="AC1601" t="str">
            <v>ERR</v>
          </cell>
        </row>
        <row r="1602">
          <cell r="A1602" t="str">
            <v>PROJECTS</v>
          </cell>
          <cell r="B1602">
            <v>852420</v>
          </cell>
          <cell r="C1602">
            <v>0</v>
          </cell>
          <cell r="D1602" t="str">
            <v>ADV</v>
          </cell>
          <cell r="E1602" t="str">
            <v>PROJECTSADV</v>
          </cell>
          <cell r="G1602" t="str">
            <v>RISK</v>
          </cell>
          <cell r="H1602">
            <v>841110</v>
          </cell>
          <cell r="I1602">
            <v>0</v>
          </cell>
          <cell r="J1602" t="str">
            <v>RNT</v>
          </cell>
          <cell r="K1602" t="str">
            <v>RISKRNT</v>
          </cell>
          <cell r="O1602">
            <v>0</v>
          </cell>
          <cell r="Q1602" t="str">
            <v>PROJECTSBUS</v>
          </cell>
          <cell r="S1602" t="str">
            <v>RISK</v>
          </cell>
          <cell r="T1602">
            <v>868060</v>
          </cell>
          <cell r="U1602">
            <v>0</v>
          </cell>
          <cell r="V1602" t="str">
            <v>IT</v>
          </cell>
          <cell r="W1602" t="str">
            <v>RISKIT</v>
          </cell>
          <cell r="AB1602" t="str">
            <v>ERR</v>
          </cell>
          <cell r="AC1602" t="str">
            <v>ERR</v>
          </cell>
        </row>
        <row r="1603">
          <cell r="A1603" t="str">
            <v>PROJECTS</v>
          </cell>
          <cell r="B1603">
            <v>853010</v>
          </cell>
          <cell r="C1603">
            <v>0</v>
          </cell>
          <cell r="D1603" t="str">
            <v>ADV</v>
          </cell>
          <cell r="E1603" t="str">
            <v>PROJECTSADV</v>
          </cell>
          <cell r="G1603" t="str">
            <v>RISK</v>
          </cell>
          <cell r="H1603">
            <v>841190</v>
          </cell>
          <cell r="I1603">
            <v>0</v>
          </cell>
          <cell r="J1603" t="str">
            <v>RNT</v>
          </cell>
          <cell r="K1603" t="str">
            <v>RISKRNT</v>
          </cell>
          <cell r="O1603">
            <v>0</v>
          </cell>
          <cell r="Q1603" t="str">
            <v>PROJECTSBUS</v>
          </cell>
          <cell r="S1603" t="str">
            <v>RISK</v>
          </cell>
          <cell r="T1603">
            <v>868068</v>
          </cell>
          <cell r="U1603">
            <v>0</v>
          </cell>
          <cell r="V1603" t="str">
            <v>IT</v>
          </cell>
          <cell r="W1603" t="str">
            <v>RISKIT</v>
          </cell>
          <cell r="AB1603" t="str">
            <v>ERR</v>
          </cell>
          <cell r="AC1603" t="str">
            <v>ERR</v>
          </cell>
        </row>
        <row r="1604">
          <cell r="A1604" t="str">
            <v>PROJECTS</v>
          </cell>
          <cell r="B1604">
            <v>862060</v>
          </cell>
          <cell r="C1604">
            <v>1043.33</v>
          </cell>
          <cell r="D1604" t="str">
            <v>IT</v>
          </cell>
          <cell r="E1604" t="str">
            <v>PROJECTSIT</v>
          </cell>
          <cell r="G1604" t="str">
            <v>RISK</v>
          </cell>
          <cell r="H1604">
            <v>841300</v>
          </cell>
          <cell r="I1604">
            <v>168</v>
          </cell>
          <cell r="J1604" t="str">
            <v>AST</v>
          </cell>
          <cell r="K1604" t="str">
            <v>RISKAST</v>
          </cell>
          <cell r="O1604">
            <v>0</v>
          </cell>
          <cell r="Q1604" t="str">
            <v>PROJECTSBUS</v>
          </cell>
          <cell r="S1604" t="str">
            <v>RISK</v>
          </cell>
          <cell r="T1604">
            <v>871000</v>
          </cell>
          <cell r="U1604">
            <v>31700</v>
          </cell>
          <cell r="V1604" t="str">
            <v>CON</v>
          </cell>
          <cell r="W1604" t="str">
            <v>RISKCON</v>
          </cell>
          <cell r="AB1604" t="str">
            <v>ERR</v>
          </cell>
          <cell r="AC1604" t="str">
            <v>ERR</v>
          </cell>
        </row>
        <row r="1605">
          <cell r="A1605" t="str">
            <v>PROJECTS</v>
          </cell>
          <cell r="B1605">
            <v>862070</v>
          </cell>
          <cell r="C1605">
            <v>316.79000000000002</v>
          </cell>
          <cell r="D1605" t="str">
            <v>IT</v>
          </cell>
          <cell r="E1605" t="str">
            <v>PROJECTSIT</v>
          </cell>
          <cell r="G1605" t="str">
            <v>RISK</v>
          </cell>
          <cell r="H1605">
            <v>842200</v>
          </cell>
          <cell r="I1605">
            <v>0</v>
          </cell>
          <cell r="J1605" t="str">
            <v>AST</v>
          </cell>
          <cell r="K1605" t="str">
            <v>RISKAST</v>
          </cell>
          <cell r="O1605">
            <v>0</v>
          </cell>
          <cell r="Q1605" t="str">
            <v>PROJECTSBUS</v>
          </cell>
          <cell r="S1605" t="str">
            <v>RISK</v>
          </cell>
          <cell r="T1605">
            <v>871800</v>
          </cell>
          <cell r="U1605">
            <v>5000</v>
          </cell>
          <cell r="V1605" t="str">
            <v>LEG</v>
          </cell>
          <cell r="W1605" t="str">
            <v>RISKLEG</v>
          </cell>
          <cell r="AB1605" t="str">
            <v>ERR</v>
          </cell>
          <cell r="AC1605" t="str">
            <v>ERR</v>
          </cell>
        </row>
        <row r="1606">
          <cell r="A1606" t="str">
            <v>PROJECTS</v>
          </cell>
          <cell r="B1606">
            <v>863450</v>
          </cell>
          <cell r="C1606">
            <v>0</v>
          </cell>
          <cell r="D1606" t="str">
            <v>IT</v>
          </cell>
          <cell r="E1606" t="str">
            <v>PROJECTSIT</v>
          </cell>
          <cell r="G1606" t="str">
            <v>RISK</v>
          </cell>
          <cell r="H1606">
            <v>842300</v>
          </cell>
          <cell r="I1606">
            <v>4536</v>
          </cell>
          <cell r="J1606" t="str">
            <v>AST</v>
          </cell>
          <cell r="K1606" t="str">
            <v>RISKAST</v>
          </cell>
          <cell r="O1606">
            <v>0</v>
          </cell>
          <cell r="Q1606" t="str">
            <v>PROJECTSRNN</v>
          </cell>
          <cell r="S1606" t="str">
            <v>RISK</v>
          </cell>
          <cell r="T1606">
            <v>871820</v>
          </cell>
          <cell r="U1606">
            <v>0</v>
          </cell>
          <cell r="V1606" t="str">
            <v>LEG</v>
          </cell>
          <cell r="W1606" t="str">
            <v>RISKLEG</v>
          </cell>
          <cell r="AB1606" t="str">
            <v>ERR</v>
          </cell>
          <cell r="AC1606" t="str">
            <v>ERR</v>
          </cell>
        </row>
        <row r="1607">
          <cell r="A1607" t="str">
            <v>PROJECTS</v>
          </cell>
          <cell r="B1607">
            <v>863500</v>
          </cell>
          <cell r="C1607">
            <v>0</v>
          </cell>
          <cell r="D1607" t="str">
            <v>IT</v>
          </cell>
          <cell r="E1607" t="str">
            <v>PROJECTSIT</v>
          </cell>
          <cell r="G1607" t="str">
            <v>RISK</v>
          </cell>
          <cell r="H1607">
            <v>842500</v>
          </cell>
          <cell r="I1607">
            <v>0</v>
          </cell>
          <cell r="J1607" t="str">
            <v>RNT</v>
          </cell>
          <cell r="K1607" t="str">
            <v>RISKRNT</v>
          </cell>
          <cell r="O1607">
            <v>0</v>
          </cell>
          <cell r="Q1607" t="str">
            <v>PROJECTSICH</v>
          </cell>
          <cell r="S1607" t="str">
            <v>RISK</v>
          </cell>
          <cell r="T1607">
            <v>871840</v>
          </cell>
          <cell r="U1607">
            <v>0</v>
          </cell>
          <cell r="V1607" t="str">
            <v>LEG</v>
          </cell>
          <cell r="W1607" t="str">
            <v>RISKLEG</v>
          </cell>
          <cell r="AB1607" t="str">
            <v>ERR</v>
          </cell>
          <cell r="AC1607" t="str">
            <v>ERR</v>
          </cell>
        </row>
        <row r="1608">
          <cell r="A1608" t="str">
            <v>PROJECTS</v>
          </cell>
          <cell r="B1608">
            <v>863700</v>
          </cell>
          <cell r="C1608">
            <v>0</v>
          </cell>
          <cell r="D1608" t="str">
            <v>IT</v>
          </cell>
          <cell r="E1608" t="str">
            <v>PROJECTSIT</v>
          </cell>
          <cell r="G1608" t="str">
            <v>RISK</v>
          </cell>
          <cell r="H1608">
            <v>843110</v>
          </cell>
          <cell r="I1608">
            <v>0</v>
          </cell>
          <cell r="J1608" t="str">
            <v>RNT</v>
          </cell>
          <cell r="K1608" t="str">
            <v>RISKRNT</v>
          </cell>
          <cell r="O1608">
            <v>0</v>
          </cell>
          <cell r="Q1608" t="str">
            <v>PROJECTSICH</v>
          </cell>
          <cell r="S1608" t="str">
            <v>RISK</v>
          </cell>
          <cell r="T1608">
            <v>871900</v>
          </cell>
          <cell r="U1608">
            <v>0</v>
          </cell>
          <cell r="V1608" t="str">
            <v>AUD</v>
          </cell>
          <cell r="W1608" t="str">
            <v>RISKAUD</v>
          </cell>
          <cell r="AB1608" t="str">
            <v>ERR</v>
          </cell>
          <cell r="AC1608" t="str">
            <v>ERR</v>
          </cell>
        </row>
        <row r="1609">
          <cell r="A1609" t="str">
            <v>PROJECTS</v>
          </cell>
          <cell r="B1609">
            <v>863710</v>
          </cell>
          <cell r="C1609">
            <v>27300</v>
          </cell>
          <cell r="D1609" t="str">
            <v>IT</v>
          </cell>
          <cell r="E1609" t="str">
            <v>PROJECTSIT</v>
          </cell>
          <cell r="G1609" t="str">
            <v>RISK</v>
          </cell>
          <cell r="H1609">
            <v>843210</v>
          </cell>
          <cell r="I1609">
            <v>0</v>
          </cell>
          <cell r="J1609" t="str">
            <v>RNT</v>
          </cell>
          <cell r="K1609" t="str">
            <v>RISKRNT</v>
          </cell>
          <cell r="O1609">
            <v>1976840</v>
          </cell>
          <cell r="Q1609" t="str">
            <v>PROJECTSICH</v>
          </cell>
          <cell r="S1609" t="str">
            <v>RISK</v>
          </cell>
          <cell r="T1609">
            <v>871920</v>
          </cell>
          <cell r="U1609">
            <v>0</v>
          </cell>
          <cell r="V1609" t="str">
            <v>AUD</v>
          </cell>
          <cell r="W1609" t="str">
            <v>RISKAUD</v>
          </cell>
          <cell r="AB1609" t="str">
            <v>ERR</v>
          </cell>
          <cell r="AC1609" t="str">
            <v>ERR</v>
          </cell>
        </row>
        <row r="1610">
          <cell r="A1610" t="str">
            <v>PROJECTS</v>
          </cell>
          <cell r="B1610">
            <v>866110</v>
          </cell>
          <cell r="C1610">
            <v>0</v>
          </cell>
          <cell r="D1610" t="str">
            <v>COM</v>
          </cell>
          <cell r="E1610" t="str">
            <v>PROJECTSCOM</v>
          </cell>
          <cell r="G1610" t="str">
            <v>RISK</v>
          </cell>
          <cell r="H1610">
            <v>843410</v>
          </cell>
          <cell r="I1610">
            <v>0</v>
          </cell>
          <cell r="J1610" t="str">
            <v>RNN</v>
          </cell>
          <cell r="K1610" t="str">
            <v>RISKRNN</v>
          </cell>
          <cell r="O1610">
            <v>0</v>
          </cell>
          <cell r="Q1610" t="str">
            <v>PROJECTSNMC</v>
          </cell>
          <cell r="S1610" t="str">
            <v>RISK</v>
          </cell>
          <cell r="T1610">
            <v>872785</v>
          </cell>
          <cell r="U1610">
            <v>0</v>
          </cell>
          <cell r="V1610" t="str">
            <v>BUS</v>
          </cell>
          <cell r="W1610" t="str">
            <v>RISKBUS</v>
          </cell>
          <cell r="AB1610" t="str">
            <v>ERR</v>
          </cell>
          <cell r="AC1610" t="str">
            <v>ERR</v>
          </cell>
        </row>
        <row r="1611">
          <cell r="A1611" t="str">
            <v>PROJECTS</v>
          </cell>
          <cell r="B1611">
            <v>866115</v>
          </cell>
          <cell r="C1611">
            <v>69</v>
          </cell>
          <cell r="D1611" t="str">
            <v>COM</v>
          </cell>
          <cell r="E1611" t="str">
            <v>PROJECTSCOM</v>
          </cell>
          <cell r="G1611" t="str">
            <v>RISK</v>
          </cell>
          <cell r="H1611">
            <v>843500</v>
          </cell>
          <cell r="I1611">
            <v>0</v>
          </cell>
          <cell r="J1611" t="str">
            <v>RNT</v>
          </cell>
          <cell r="K1611" t="str">
            <v>RISKRNT</v>
          </cell>
          <cell r="O1611">
            <v>0</v>
          </cell>
          <cell r="Q1611" t="str">
            <v>PROJECTSNMC</v>
          </cell>
          <cell r="S1611" t="str">
            <v>RISK</v>
          </cell>
          <cell r="T1611">
            <v>873105</v>
          </cell>
          <cell r="U1611">
            <v>0</v>
          </cell>
          <cell r="V1611" t="str">
            <v>OTH</v>
          </cell>
          <cell r="W1611" t="str">
            <v>RISKOTH</v>
          </cell>
          <cell r="AB1611" t="str">
            <v>ERR</v>
          </cell>
          <cell r="AC1611" t="str">
            <v>ERR</v>
          </cell>
        </row>
        <row r="1612">
          <cell r="A1612" t="str">
            <v>PROJECTS</v>
          </cell>
          <cell r="B1612">
            <v>866120</v>
          </cell>
          <cell r="C1612">
            <v>107.52</v>
          </cell>
          <cell r="D1612" t="str">
            <v>COM</v>
          </cell>
          <cell r="E1612" t="str">
            <v>PROJECTSCOM</v>
          </cell>
          <cell r="G1612" t="str">
            <v>RISK</v>
          </cell>
          <cell r="H1612">
            <v>843600</v>
          </cell>
          <cell r="I1612">
            <v>832</v>
          </cell>
          <cell r="J1612" t="str">
            <v>RNT</v>
          </cell>
          <cell r="K1612" t="str">
            <v>RISKRNT</v>
          </cell>
          <cell r="O1612">
            <v>0</v>
          </cell>
          <cell r="Q1612" t="str">
            <v>PROJECTSNMC</v>
          </cell>
          <cell r="S1612" t="str">
            <v>RISK</v>
          </cell>
          <cell r="T1612">
            <v>873110</v>
          </cell>
          <cell r="U1612">
            <v>0</v>
          </cell>
          <cell r="V1612" t="str">
            <v>OTH</v>
          </cell>
          <cell r="W1612" t="str">
            <v>RISKOTH</v>
          </cell>
          <cell r="AB1612" t="str">
            <v>ERR</v>
          </cell>
          <cell r="AC1612" t="str">
            <v>ERR</v>
          </cell>
        </row>
        <row r="1613">
          <cell r="A1613" t="str">
            <v>PROJECTS</v>
          </cell>
          <cell r="B1613">
            <v>866420</v>
          </cell>
          <cell r="C1613">
            <v>0</v>
          </cell>
          <cell r="D1613" t="str">
            <v>NMC</v>
          </cell>
          <cell r="E1613" t="str">
            <v>PROJECTSNMC</v>
          </cell>
          <cell r="G1613" t="str">
            <v>RISK</v>
          </cell>
          <cell r="H1613">
            <v>843640</v>
          </cell>
          <cell r="I1613">
            <v>0</v>
          </cell>
          <cell r="J1613" t="str">
            <v>AST</v>
          </cell>
          <cell r="K1613" t="str">
            <v>RISKAST</v>
          </cell>
          <cell r="O1613">
            <v>0</v>
          </cell>
          <cell r="Q1613" t="str">
            <v>PROJECTSICH</v>
          </cell>
          <cell r="S1613" t="str">
            <v>RISK</v>
          </cell>
          <cell r="T1613">
            <v>873204</v>
          </cell>
          <cell r="U1613">
            <v>0</v>
          </cell>
          <cell r="V1613" t="str">
            <v>OTH</v>
          </cell>
          <cell r="W1613" t="str">
            <v>RISKOTH</v>
          </cell>
          <cell r="AB1613" t="str">
            <v>ERR</v>
          </cell>
          <cell r="AC1613" t="str">
            <v>ERR</v>
          </cell>
        </row>
        <row r="1614">
          <cell r="A1614" t="str">
            <v>PROJECTS</v>
          </cell>
          <cell r="B1614">
            <v>866600</v>
          </cell>
          <cell r="C1614">
            <v>0</v>
          </cell>
          <cell r="D1614" t="str">
            <v>ICH</v>
          </cell>
          <cell r="E1614" t="str">
            <v>PROJECTSICH</v>
          </cell>
          <cell r="G1614" t="str">
            <v>RISK</v>
          </cell>
          <cell r="H1614">
            <v>843810</v>
          </cell>
          <cell r="I1614">
            <v>332</v>
          </cell>
          <cell r="J1614" t="str">
            <v>RNT</v>
          </cell>
          <cell r="K1614" t="str">
            <v>RISKRNT</v>
          </cell>
          <cell r="O1614">
            <v>0</v>
          </cell>
          <cell r="Q1614" t="str">
            <v>PROJECTSICH</v>
          </cell>
          <cell r="S1614" t="str">
            <v>RISK</v>
          </cell>
          <cell r="T1614">
            <v>873310</v>
          </cell>
          <cell r="U1614">
            <v>192</v>
          </cell>
          <cell r="V1614" t="str">
            <v>OTH</v>
          </cell>
          <cell r="W1614" t="str">
            <v>RISKOTH</v>
          </cell>
          <cell r="AB1614" t="str">
            <v>ERR</v>
          </cell>
          <cell r="AC1614" t="str">
            <v>ERR</v>
          </cell>
        </row>
        <row r="1615">
          <cell r="A1615" t="str">
            <v>PROJECTS</v>
          </cell>
          <cell r="B1615">
            <v>867060</v>
          </cell>
          <cell r="C1615">
            <v>252.89</v>
          </cell>
          <cell r="D1615" t="str">
            <v>IT</v>
          </cell>
          <cell r="E1615" t="str">
            <v>PROJECTSIT</v>
          </cell>
          <cell r="G1615" t="str">
            <v>RISK</v>
          </cell>
          <cell r="H1615">
            <v>844000</v>
          </cell>
          <cell r="I1615">
            <v>0</v>
          </cell>
          <cell r="J1615" t="str">
            <v>RNT</v>
          </cell>
          <cell r="K1615" t="str">
            <v>RISKRNT</v>
          </cell>
          <cell r="O1615">
            <v>0</v>
          </cell>
          <cell r="Q1615" t="str">
            <v>PROJECTSICH</v>
          </cell>
          <cell r="S1615" t="str">
            <v>RISK</v>
          </cell>
          <cell r="T1615">
            <v>873320</v>
          </cell>
          <cell r="U1615">
            <v>3700</v>
          </cell>
          <cell r="V1615" t="str">
            <v>OTH</v>
          </cell>
          <cell r="W1615" t="str">
            <v>RISKOTH</v>
          </cell>
          <cell r="AB1615" t="str">
            <v>ERR</v>
          </cell>
          <cell r="AC1615" t="str">
            <v>ERR</v>
          </cell>
        </row>
        <row r="1616">
          <cell r="A1616" t="str">
            <v>PROJECTS</v>
          </cell>
          <cell r="B1616">
            <v>867870</v>
          </cell>
          <cell r="C1616">
            <v>76.8</v>
          </cell>
          <cell r="D1616" t="str">
            <v>IT</v>
          </cell>
          <cell r="E1616" t="str">
            <v>PROJECTSIT</v>
          </cell>
          <cell r="G1616" t="str">
            <v>RISK</v>
          </cell>
          <cell r="H1616">
            <v>847200</v>
          </cell>
          <cell r="I1616">
            <v>0</v>
          </cell>
          <cell r="J1616" t="str">
            <v>AST</v>
          </cell>
          <cell r="K1616" t="str">
            <v>RISKAST</v>
          </cell>
          <cell r="O1616">
            <v>0</v>
          </cell>
          <cell r="Q1616" t="str">
            <v>PROJECTSICH</v>
          </cell>
          <cell r="S1616" t="str">
            <v>RISK</v>
          </cell>
          <cell r="T1616">
            <v>873380</v>
          </cell>
          <cell r="U1616">
            <v>0</v>
          </cell>
          <cell r="V1616" t="str">
            <v>OTH</v>
          </cell>
          <cell r="W1616" t="str">
            <v>RISKOTH</v>
          </cell>
          <cell r="AB1616" t="str">
            <v>ERR</v>
          </cell>
          <cell r="AC1616" t="str">
            <v>ERR</v>
          </cell>
        </row>
        <row r="1617">
          <cell r="A1617" t="str">
            <v>PROJECTS</v>
          </cell>
          <cell r="B1617">
            <v>871000</v>
          </cell>
          <cell r="C1617">
            <v>44100.9</v>
          </cell>
          <cell r="D1617" t="str">
            <v>CON</v>
          </cell>
          <cell r="E1617" t="str">
            <v>PROJECTSCON</v>
          </cell>
          <cell r="G1617" t="str">
            <v>RISK</v>
          </cell>
          <cell r="H1617">
            <v>847300</v>
          </cell>
          <cell r="I1617">
            <v>1144</v>
          </cell>
          <cell r="J1617" t="str">
            <v>AST</v>
          </cell>
          <cell r="K1617" t="str">
            <v>RISKAST</v>
          </cell>
          <cell r="O1617">
            <v>0</v>
          </cell>
          <cell r="Q1617" t="str">
            <v>PROJECTSICH</v>
          </cell>
          <cell r="S1617" t="str">
            <v>RISK</v>
          </cell>
          <cell r="T1617">
            <v>873500</v>
          </cell>
          <cell r="U1617">
            <v>3500</v>
          </cell>
          <cell r="V1617" t="str">
            <v>OTH</v>
          </cell>
          <cell r="W1617" t="str">
            <v>RISKOTH</v>
          </cell>
          <cell r="AB1617" t="str">
            <v>ERR</v>
          </cell>
          <cell r="AC1617" t="str">
            <v>ERR</v>
          </cell>
        </row>
        <row r="1618">
          <cell r="A1618" t="str">
            <v>PROJECTS</v>
          </cell>
          <cell r="B1618">
            <v>871800</v>
          </cell>
          <cell r="C1618">
            <v>0</v>
          </cell>
          <cell r="D1618" t="str">
            <v>LEG</v>
          </cell>
          <cell r="E1618" t="str">
            <v>PROJECTSLEG</v>
          </cell>
          <cell r="G1618" t="str">
            <v>RISK</v>
          </cell>
          <cell r="H1618">
            <v>847500</v>
          </cell>
          <cell r="I1618">
            <v>0</v>
          </cell>
          <cell r="J1618" t="str">
            <v>AST</v>
          </cell>
          <cell r="K1618" t="str">
            <v>RISKAST</v>
          </cell>
          <cell r="O1618">
            <v>0</v>
          </cell>
          <cell r="Q1618" t="str">
            <v>PROJECTSICH</v>
          </cell>
          <cell r="S1618" t="str">
            <v>RISK</v>
          </cell>
          <cell r="T1618">
            <v>873550</v>
          </cell>
          <cell r="U1618">
            <v>4000</v>
          </cell>
          <cell r="V1618" t="str">
            <v>OTH</v>
          </cell>
          <cell r="W1618" t="str">
            <v>RISKOTH</v>
          </cell>
          <cell r="AB1618" t="str">
            <v>ERR</v>
          </cell>
          <cell r="AC1618" t="str">
            <v>ERR</v>
          </cell>
        </row>
        <row r="1619">
          <cell r="A1619" t="str">
            <v>PROJECTS</v>
          </cell>
          <cell r="B1619">
            <v>871820</v>
          </cell>
          <cell r="C1619">
            <v>0</v>
          </cell>
          <cell r="D1619" t="str">
            <v>LEG</v>
          </cell>
          <cell r="E1619" t="str">
            <v>PROJECTSLEG</v>
          </cell>
          <cell r="G1619" t="str">
            <v>RISK</v>
          </cell>
          <cell r="H1619">
            <v>848200</v>
          </cell>
          <cell r="I1619">
            <v>0</v>
          </cell>
          <cell r="J1619" t="str">
            <v>AST</v>
          </cell>
          <cell r="K1619" t="str">
            <v>RISKAST</v>
          </cell>
          <cell r="O1619">
            <v>320000</v>
          </cell>
          <cell r="Q1619" t="str">
            <v>PROJECTSICH</v>
          </cell>
          <cell r="S1619" t="str">
            <v>RISK</v>
          </cell>
          <cell r="T1619">
            <v>873600</v>
          </cell>
          <cell r="U1619">
            <v>10500</v>
          </cell>
          <cell r="V1619" t="str">
            <v>ENT</v>
          </cell>
          <cell r="W1619" t="str">
            <v>RISKENT</v>
          </cell>
          <cell r="AB1619" t="str">
            <v>ERR</v>
          </cell>
          <cell r="AC1619" t="str">
            <v>ERR</v>
          </cell>
        </row>
        <row r="1620">
          <cell r="A1620" t="str">
            <v>PROJECTS</v>
          </cell>
          <cell r="B1620">
            <v>871900</v>
          </cell>
          <cell r="C1620">
            <v>0</v>
          </cell>
          <cell r="D1620" t="str">
            <v>AUD</v>
          </cell>
          <cell r="E1620" t="str">
            <v>PROJECTSAUD</v>
          </cell>
          <cell r="G1620" t="str">
            <v>RISK</v>
          </cell>
          <cell r="H1620">
            <v>848400</v>
          </cell>
          <cell r="I1620">
            <v>0</v>
          </cell>
          <cell r="J1620" t="str">
            <v>AST</v>
          </cell>
          <cell r="K1620" t="str">
            <v>RISKAST</v>
          </cell>
          <cell r="O1620">
            <v>0</v>
          </cell>
          <cell r="Q1620" t="str">
            <v>PROJECTSICH</v>
          </cell>
          <cell r="S1620" t="str">
            <v>RISK</v>
          </cell>
          <cell r="T1620">
            <v>873730</v>
          </cell>
          <cell r="U1620">
            <v>0</v>
          </cell>
          <cell r="V1620" t="str">
            <v>OTH</v>
          </cell>
          <cell r="W1620" t="str">
            <v>RISKOTH</v>
          </cell>
          <cell r="AB1620" t="str">
            <v>ERR</v>
          </cell>
          <cell r="AC1620" t="str">
            <v>ERR</v>
          </cell>
        </row>
        <row r="1621">
          <cell r="A1621" t="str">
            <v>PROJECTS</v>
          </cell>
          <cell r="B1621">
            <v>872381</v>
          </cell>
          <cell r="C1621">
            <v>0</v>
          </cell>
          <cell r="D1621" t="str">
            <v>BUS</v>
          </cell>
          <cell r="E1621" t="str">
            <v>PROJECTSBUS</v>
          </cell>
          <cell r="G1621" t="str">
            <v>RISK</v>
          </cell>
          <cell r="H1621">
            <v>849000</v>
          </cell>
          <cell r="I1621">
            <v>0</v>
          </cell>
          <cell r="J1621" t="str">
            <v>AST</v>
          </cell>
          <cell r="K1621" t="str">
            <v>RISKAST</v>
          </cell>
          <cell r="O1621">
            <v>0</v>
          </cell>
          <cell r="Q1621" t="str">
            <v>PROJECTSICH</v>
          </cell>
          <cell r="S1621" t="str">
            <v>RISK</v>
          </cell>
          <cell r="T1621">
            <v>874000</v>
          </cell>
          <cell r="U1621">
            <v>0</v>
          </cell>
          <cell r="V1621" t="str">
            <v>INS</v>
          </cell>
          <cell r="W1621" t="str">
            <v>RISKINS</v>
          </cell>
          <cell r="AB1621" t="str">
            <v>ERR</v>
          </cell>
          <cell r="AC1621" t="str">
            <v>ERR</v>
          </cell>
        </row>
        <row r="1622">
          <cell r="A1622" t="str">
            <v>PROJECTS</v>
          </cell>
          <cell r="B1622">
            <v>872582</v>
          </cell>
          <cell r="C1622">
            <v>0</v>
          </cell>
          <cell r="D1622" t="str">
            <v>BUS</v>
          </cell>
          <cell r="E1622" t="str">
            <v>PROJECTSBUS</v>
          </cell>
          <cell r="G1622" t="str">
            <v>RISK</v>
          </cell>
          <cell r="H1622">
            <v>851500</v>
          </cell>
          <cell r="I1622">
            <v>9768</v>
          </cell>
          <cell r="J1622" t="str">
            <v>ADV</v>
          </cell>
          <cell r="K1622" t="str">
            <v>RISKADV</v>
          </cell>
          <cell r="O1622">
            <v>0</v>
          </cell>
          <cell r="Q1622" t="str">
            <v>PROJECTSICH</v>
          </cell>
          <cell r="S1622" t="str">
            <v>RISK</v>
          </cell>
          <cell r="T1622">
            <v>874100</v>
          </cell>
          <cell r="U1622">
            <v>87608</v>
          </cell>
          <cell r="V1622" t="str">
            <v>GST</v>
          </cell>
          <cell r="W1622" t="str">
            <v>RISKGST</v>
          </cell>
          <cell r="AB1622" t="str">
            <v>ERR</v>
          </cell>
          <cell r="AC1622" t="str">
            <v>ERR</v>
          </cell>
        </row>
        <row r="1623">
          <cell r="A1623" t="str">
            <v>PROJECTS</v>
          </cell>
          <cell r="B1623">
            <v>872785</v>
          </cell>
          <cell r="C1623">
            <v>0</v>
          </cell>
          <cell r="D1623" t="str">
            <v>BUS</v>
          </cell>
          <cell r="E1623" t="str">
            <v>PROJECTSBUS</v>
          </cell>
          <cell r="G1623" t="str">
            <v>RISK</v>
          </cell>
          <cell r="H1623">
            <v>852000</v>
          </cell>
          <cell r="I1623">
            <v>11432</v>
          </cell>
          <cell r="J1623" t="str">
            <v>ADV</v>
          </cell>
          <cell r="K1623" t="str">
            <v>RISKADV</v>
          </cell>
          <cell r="O1623">
            <v>0</v>
          </cell>
          <cell r="Q1623" t="str">
            <v>PROJECTSICH</v>
          </cell>
          <cell r="S1623" t="str">
            <v>RISK</v>
          </cell>
          <cell r="T1623">
            <v>874130</v>
          </cell>
          <cell r="U1623">
            <v>0</v>
          </cell>
          <cell r="V1623" t="str">
            <v>GST</v>
          </cell>
          <cell r="W1623" t="str">
            <v>RISKGST</v>
          </cell>
          <cell r="AB1623" t="str">
            <v>ERR</v>
          </cell>
          <cell r="AC1623" t="str">
            <v>ERR</v>
          </cell>
        </row>
        <row r="1624">
          <cell r="A1624" t="str">
            <v>PROJECTS</v>
          </cell>
          <cell r="B1624">
            <v>873105</v>
          </cell>
          <cell r="C1624">
            <v>0</v>
          </cell>
          <cell r="D1624" t="str">
            <v>OTH</v>
          </cell>
          <cell r="E1624" t="str">
            <v>PROJECTSOTH</v>
          </cell>
          <cell r="G1624" t="str">
            <v>RISK</v>
          </cell>
          <cell r="H1624">
            <v>852100</v>
          </cell>
          <cell r="I1624">
            <v>16668</v>
          </cell>
          <cell r="J1624" t="str">
            <v>ADV</v>
          </cell>
          <cell r="K1624" t="str">
            <v>RISKADV</v>
          </cell>
          <cell r="O1624">
            <v>0</v>
          </cell>
          <cell r="Q1624" t="str">
            <v>PROJECTSICH</v>
          </cell>
          <cell r="S1624" t="str">
            <v>RISK</v>
          </cell>
          <cell r="T1624">
            <v>875000</v>
          </cell>
          <cell r="U1624">
            <v>0</v>
          </cell>
          <cell r="V1624" t="str">
            <v>RNT</v>
          </cell>
          <cell r="W1624" t="str">
            <v>RISKRNT</v>
          </cell>
          <cell r="AB1624" t="str">
            <v>ERR</v>
          </cell>
          <cell r="AC1624" t="str">
            <v>ERR</v>
          </cell>
        </row>
        <row r="1625">
          <cell r="A1625" t="str">
            <v>PROJECTS</v>
          </cell>
          <cell r="B1625">
            <v>873310</v>
          </cell>
          <cell r="C1625">
            <v>0</v>
          </cell>
          <cell r="D1625" t="str">
            <v>OTH</v>
          </cell>
          <cell r="E1625" t="str">
            <v>PROJECTSOTH</v>
          </cell>
          <cell r="G1625" t="str">
            <v>RISK</v>
          </cell>
          <cell r="H1625">
            <v>852400</v>
          </cell>
          <cell r="I1625">
            <v>0</v>
          </cell>
          <cell r="J1625" t="str">
            <v>ADV</v>
          </cell>
          <cell r="K1625" t="str">
            <v>RISKADV</v>
          </cell>
          <cell r="O1625">
            <v>0</v>
          </cell>
          <cell r="Q1625" t="str">
            <v>PROJECTSICH</v>
          </cell>
          <cell r="S1625" t="str">
            <v>RISK</v>
          </cell>
          <cell r="T1625">
            <v>876000</v>
          </cell>
          <cell r="U1625">
            <v>250800</v>
          </cell>
          <cell r="V1625" t="str">
            <v>PRI</v>
          </cell>
          <cell r="W1625" t="str">
            <v>RISKPRI</v>
          </cell>
          <cell r="AB1625" t="str">
            <v>ERR</v>
          </cell>
          <cell r="AC1625" t="str">
            <v>ERR</v>
          </cell>
        </row>
        <row r="1626">
          <cell r="A1626" t="str">
            <v>PROJECTS</v>
          </cell>
          <cell r="B1626">
            <v>873320</v>
          </cell>
          <cell r="C1626">
            <v>0</v>
          </cell>
          <cell r="D1626" t="str">
            <v>OTH</v>
          </cell>
          <cell r="E1626" t="str">
            <v>PROJECTSOTH</v>
          </cell>
          <cell r="G1626" t="str">
            <v>RISK</v>
          </cell>
          <cell r="H1626">
            <v>852500</v>
          </cell>
          <cell r="I1626">
            <v>14668</v>
          </cell>
          <cell r="J1626" t="str">
            <v>ADV</v>
          </cell>
          <cell r="K1626" t="str">
            <v>RISKADV</v>
          </cell>
          <cell r="O1626">
            <v>0</v>
          </cell>
          <cell r="Q1626" t="str">
            <v>PROJECTSBUS</v>
          </cell>
          <cell r="S1626" t="str">
            <v>RISK</v>
          </cell>
          <cell r="T1626">
            <v>876080</v>
          </cell>
          <cell r="U1626">
            <v>0</v>
          </cell>
          <cell r="V1626" t="str">
            <v>PRI</v>
          </cell>
          <cell r="W1626" t="str">
            <v>RISKPRI</v>
          </cell>
          <cell r="AB1626" t="str">
            <v>ERR</v>
          </cell>
          <cell r="AC1626" t="str">
            <v>ERR</v>
          </cell>
        </row>
        <row r="1627">
          <cell r="A1627" t="str">
            <v>PROJECTS</v>
          </cell>
          <cell r="B1627">
            <v>873380</v>
          </cell>
          <cell r="C1627">
            <v>0</v>
          </cell>
          <cell r="D1627" t="str">
            <v>OTH</v>
          </cell>
          <cell r="E1627" t="str">
            <v>PROJECTSOTH</v>
          </cell>
          <cell r="G1627" t="str">
            <v>RISK</v>
          </cell>
          <cell r="H1627">
            <v>853010</v>
          </cell>
          <cell r="I1627">
            <v>3332</v>
          </cell>
          <cell r="J1627" t="str">
            <v>ADV</v>
          </cell>
          <cell r="K1627" t="str">
            <v>RISKADV</v>
          </cell>
          <cell r="O1627">
            <v>0</v>
          </cell>
          <cell r="Q1627" t="str">
            <v>PROJECTSICH</v>
          </cell>
          <cell r="S1627" t="str">
            <v>RISK</v>
          </cell>
          <cell r="T1627">
            <v>876500</v>
          </cell>
          <cell r="U1627">
            <v>66000</v>
          </cell>
          <cell r="V1627" t="str">
            <v>PRI</v>
          </cell>
          <cell r="W1627" t="str">
            <v>RISKPRI</v>
          </cell>
          <cell r="AB1627" t="str">
            <v>ERR</v>
          </cell>
          <cell r="AC1627" t="str">
            <v>ERR</v>
          </cell>
        </row>
        <row r="1628">
          <cell r="A1628" t="str">
            <v>PROJECTS</v>
          </cell>
          <cell r="B1628">
            <v>873500</v>
          </cell>
          <cell r="C1628">
            <v>0</v>
          </cell>
          <cell r="D1628" t="str">
            <v>OTH</v>
          </cell>
          <cell r="E1628" t="str">
            <v>PROJECTSOTH</v>
          </cell>
          <cell r="G1628" t="str">
            <v>RISK</v>
          </cell>
          <cell r="H1628">
            <v>854000</v>
          </cell>
          <cell r="I1628">
            <v>3332</v>
          </cell>
          <cell r="J1628" t="str">
            <v>ADV</v>
          </cell>
          <cell r="K1628" t="str">
            <v>RISKADV</v>
          </cell>
          <cell r="O1628">
            <v>0</v>
          </cell>
          <cell r="Q1628" t="str">
            <v>PROJECTSICH</v>
          </cell>
          <cell r="S1628" t="str">
            <v>RISK</v>
          </cell>
          <cell r="T1628">
            <v>877010</v>
          </cell>
          <cell r="U1628">
            <v>900</v>
          </cell>
          <cell r="V1628" t="str">
            <v>OTH</v>
          </cell>
          <cell r="W1628" t="str">
            <v>RISKOTH</v>
          </cell>
          <cell r="AB1628" t="str">
            <v>ERR</v>
          </cell>
          <cell r="AC1628" t="str">
            <v>ERR</v>
          </cell>
        </row>
        <row r="1629">
          <cell r="A1629" t="str">
            <v>PROJECTS</v>
          </cell>
          <cell r="B1629">
            <v>873550</v>
          </cell>
          <cell r="C1629">
            <v>0</v>
          </cell>
          <cell r="D1629" t="str">
            <v>OTH</v>
          </cell>
          <cell r="E1629" t="str">
            <v>PROJECTSOTH</v>
          </cell>
          <cell r="G1629" t="str">
            <v>RISK</v>
          </cell>
          <cell r="H1629">
            <v>855005</v>
          </cell>
          <cell r="I1629">
            <v>77000</v>
          </cell>
          <cell r="J1629" t="str">
            <v>ADV</v>
          </cell>
          <cell r="K1629" t="str">
            <v>RISKADV</v>
          </cell>
          <cell r="O1629">
            <v>0</v>
          </cell>
          <cell r="Q1629" t="str">
            <v>PROJECTSICH</v>
          </cell>
          <cell r="S1629" t="str">
            <v>RISK</v>
          </cell>
          <cell r="T1629">
            <v>877020</v>
          </cell>
          <cell r="U1629">
            <v>5500</v>
          </cell>
          <cell r="V1629" t="str">
            <v>OTH</v>
          </cell>
          <cell r="W1629" t="str">
            <v>RISKOTH</v>
          </cell>
          <cell r="AB1629" t="str">
            <v>ERR</v>
          </cell>
          <cell r="AC1629" t="str">
            <v>ERR</v>
          </cell>
        </row>
        <row r="1630">
          <cell r="A1630" t="str">
            <v>PROJECTS</v>
          </cell>
          <cell r="B1630">
            <v>873600</v>
          </cell>
          <cell r="C1630">
            <v>0</v>
          </cell>
          <cell r="D1630" t="str">
            <v>ENT</v>
          </cell>
          <cell r="E1630" t="str">
            <v>PROJECTSENT</v>
          </cell>
          <cell r="G1630" t="str">
            <v>RISK</v>
          </cell>
          <cell r="H1630">
            <v>861090</v>
          </cell>
          <cell r="I1630">
            <v>0</v>
          </cell>
          <cell r="J1630" t="str">
            <v>IT</v>
          </cell>
          <cell r="K1630" t="str">
            <v>RISKIT</v>
          </cell>
          <cell r="O1630">
            <v>0</v>
          </cell>
          <cell r="Q1630" t="str">
            <v>PROJECTSICH</v>
          </cell>
          <cell r="S1630" t="str">
            <v>RISK</v>
          </cell>
          <cell r="T1630">
            <v>877200</v>
          </cell>
          <cell r="U1630">
            <v>32000</v>
          </cell>
          <cell r="V1630" t="str">
            <v>OTH</v>
          </cell>
          <cell r="W1630" t="str">
            <v>RISKOTH</v>
          </cell>
          <cell r="AB1630" t="str">
            <v>ERR</v>
          </cell>
          <cell r="AC1630" t="str">
            <v>ERR</v>
          </cell>
        </row>
        <row r="1631">
          <cell r="A1631" t="str">
            <v>PROJECTS</v>
          </cell>
          <cell r="B1631">
            <v>873730</v>
          </cell>
          <cell r="C1631">
            <v>0</v>
          </cell>
          <cell r="D1631" t="str">
            <v>OTH</v>
          </cell>
          <cell r="E1631" t="str">
            <v>PROJECTSOTH</v>
          </cell>
          <cell r="G1631" t="str">
            <v>RISK</v>
          </cell>
          <cell r="H1631">
            <v>862060</v>
          </cell>
          <cell r="I1631">
            <v>8768</v>
          </cell>
          <cell r="J1631" t="str">
            <v>IT</v>
          </cell>
          <cell r="K1631" t="str">
            <v>RISKIT</v>
          </cell>
          <cell r="O1631">
            <v>0</v>
          </cell>
          <cell r="Q1631" t="str">
            <v>PROJECTSICH</v>
          </cell>
          <cell r="S1631" t="str">
            <v>RISK</v>
          </cell>
          <cell r="T1631">
            <v>877230</v>
          </cell>
          <cell r="U1631">
            <v>0</v>
          </cell>
          <cell r="V1631" t="str">
            <v>OTH</v>
          </cell>
          <cell r="W1631" t="str">
            <v>RISKOTH</v>
          </cell>
          <cell r="AB1631" t="str">
            <v>ERR</v>
          </cell>
          <cell r="AC1631" t="str">
            <v>ERR</v>
          </cell>
        </row>
        <row r="1632">
          <cell r="A1632" t="str">
            <v>PROJECTS</v>
          </cell>
          <cell r="B1632">
            <v>874100</v>
          </cell>
          <cell r="C1632">
            <v>0</v>
          </cell>
          <cell r="D1632" t="str">
            <v>GST</v>
          </cell>
          <cell r="E1632" t="str">
            <v>PROJECTSGST</v>
          </cell>
          <cell r="G1632" t="str">
            <v>RISK</v>
          </cell>
          <cell r="H1632">
            <v>862070</v>
          </cell>
          <cell r="I1632">
            <v>0</v>
          </cell>
          <cell r="J1632" t="str">
            <v>IT</v>
          </cell>
          <cell r="K1632" t="str">
            <v>RISKIT</v>
          </cell>
          <cell r="O1632">
            <v>0</v>
          </cell>
          <cell r="Q1632" t="str">
            <v>PROJECTSICH</v>
          </cell>
          <cell r="S1632" t="str">
            <v>RISK</v>
          </cell>
          <cell r="T1632">
            <v>877270</v>
          </cell>
          <cell r="U1632">
            <v>0</v>
          </cell>
          <cell r="V1632" t="str">
            <v>OTH</v>
          </cell>
          <cell r="W1632" t="str">
            <v>RISKOTH</v>
          </cell>
          <cell r="AB1632" t="str">
            <v>ERR</v>
          </cell>
          <cell r="AC1632" t="str">
            <v>ERR</v>
          </cell>
        </row>
        <row r="1633">
          <cell r="A1633" t="str">
            <v>PROJECTS</v>
          </cell>
          <cell r="B1633">
            <v>874130</v>
          </cell>
          <cell r="C1633">
            <v>19170.16</v>
          </cell>
          <cell r="D1633" t="str">
            <v>GST</v>
          </cell>
          <cell r="E1633" t="str">
            <v>PROJECTSGST</v>
          </cell>
          <cell r="G1633" t="str">
            <v>RISK</v>
          </cell>
          <cell r="H1633">
            <v>863450</v>
          </cell>
          <cell r="I1633">
            <v>0</v>
          </cell>
          <cell r="J1633" t="str">
            <v>IT</v>
          </cell>
          <cell r="K1633" t="str">
            <v>RISKIT</v>
          </cell>
          <cell r="O1633">
            <v>0</v>
          </cell>
          <cell r="Q1633" t="str">
            <v>PROJECTSICH</v>
          </cell>
          <cell r="S1633" t="str">
            <v>RISK</v>
          </cell>
          <cell r="T1633">
            <v>879120</v>
          </cell>
          <cell r="U1633">
            <v>0</v>
          </cell>
          <cell r="V1633" t="str">
            <v>OTH</v>
          </cell>
          <cell r="W1633" t="str">
            <v>RISKOTH</v>
          </cell>
          <cell r="AB1633" t="str">
            <v>ERR</v>
          </cell>
          <cell r="AC1633" t="str">
            <v>ERR</v>
          </cell>
        </row>
        <row r="1634">
          <cell r="A1634" t="str">
            <v>PROJECTS</v>
          </cell>
          <cell r="B1634">
            <v>874220</v>
          </cell>
          <cell r="C1634">
            <v>0</v>
          </cell>
          <cell r="D1634" t="str">
            <v>OTH</v>
          </cell>
          <cell r="E1634" t="str">
            <v>PROJECTSOTH</v>
          </cell>
          <cell r="G1634" t="str">
            <v>RISK</v>
          </cell>
          <cell r="H1634">
            <v>863500</v>
          </cell>
          <cell r="I1634">
            <v>0</v>
          </cell>
          <cell r="J1634" t="str">
            <v>IT</v>
          </cell>
          <cell r="K1634" t="str">
            <v>RISKIT</v>
          </cell>
          <cell r="O1634">
            <v>0</v>
          </cell>
          <cell r="Q1634" t="str">
            <v>PROJECTSICH</v>
          </cell>
          <cell r="S1634" t="str">
            <v>RISK</v>
          </cell>
          <cell r="T1634">
            <v>881048</v>
          </cell>
          <cell r="U1634">
            <v>70000</v>
          </cell>
          <cell r="V1634" t="str">
            <v>ICH</v>
          </cell>
          <cell r="W1634" t="str">
            <v>RISKICH</v>
          </cell>
          <cell r="AB1634" t="str">
            <v>ERR</v>
          </cell>
          <cell r="AC1634" t="str">
            <v>ERR</v>
          </cell>
        </row>
        <row r="1635">
          <cell r="A1635" t="str">
            <v>PROJECTS</v>
          </cell>
          <cell r="B1635">
            <v>876000</v>
          </cell>
          <cell r="C1635">
            <v>0</v>
          </cell>
          <cell r="D1635" t="str">
            <v>PRI</v>
          </cell>
          <cell r="E1635" t="str">
            <v>PROJECTSPRI</v>
          </cell>
          <cell r="G1635" t="str">
            <v>RISK</v>
          </cell>
          <cell r="H1635">
            <v>863660</v>
          </cell>
          <cell r="I1635">
            <v>0</v>
          </cell>
          <cell r="J1635" t="str">
            <v>IT</v>
          </cell>
          <cell r="K1635" t="str">
            <v>RISKIT</v>
          </cell>
          <cell r="O1635">
            <v>966216</v>
          </cell>
          <cell r="Q1635" t="str">
            <v>RISKSAL</v>
          </cell>
          <cell r="S1635" t="str">
            <v>RISK</v>
          </cell>
          <cell r="T1635">
            <v>881091</v>
          </cell>
          <cell r="U1635">
            <v>0</v>
          </cell>
          <cell r="V1635" t="str">
            <v>BUS</v>
          </cell>
          <cell r="W1635" t="str">
            <v>RISKBUS</v>
          </cell>
          <cell r="AB1635" t="str">
            <v>ERR</v>
          </cell>
          <cell r="AC1635" t="str">
            <v>ERR</v>
          </cell>
        </row>
        <row r="1636">
          <cell r="A1636" t="str">
            <v>PROJECTS</v>
          </cell>
          <cell r="B1636">
            <v>876080</v>
          </cell>
          <cell r="C1636">
            <v>0</v>
          </cell>
          <cell r="D1636" t="str">
            <v>PRI</v>
          </cell>
          <cell r="E1636" t="str">
            <v>PROJECTSPRI</v>
          </cell>
          <cell r="G1636" t="str">
            <v>RISK</v>
          </cell>
          <cell r="H1636">
            <v>863700</v>
          </cell>
          <cell r="I1636">
            <v>0</v>
          </cell>
          <cell r="J1636" t="str">
            <v>IT</v>
          </cell>
          <cell r="K1636" t="str">
            <v>RISKIT</v>
          </cell>
          <cell r="O1636">
            <v>0</v>
          </cell>
          <cell r="Q1636" t="str">
            <v>RISKSAL</v>
          </cell>
          <cell r="S1636" t="str">
            <v>RISK</v>
          </cell>
          <cell r="T1636">
            <v>881092</v>
          </cell>
          <cell r="U1636">
            <v>0</v>
          </cell>
          <cell r="V1636" t="str">
            <v>BUS</v>
          </cell>
          <cell r="W1636" t="str">
            <v>RISKBUS</v>
          </cell>
          <cell r="AB1636" t="str">
            <v>ERR</v>
          </cell>
          <cell r="AC1636" t="str">
            <v>ERR</v>
          </cell>
        </row>
        <row r="1637">
          <cell r="A1637" t="str">
            <v>PROJECTS</v>
          </cell>
          <cell r="B1637">
            <v>876500</v>
          </cell>
          <cell r="C1637">
            <v>0</v>
          </cell>
          <cell r="D1637" t="str">
            <v>PRI</v>
          </cell>
          <cell r="E1637" t="str">
            <v>PROJECTSPRI</v>
          </cell>
          <cell r="G1637" t="str">
            <v>RISK</v>
          </cell>
          <cell r="H1637">
            <v>863710</v>
          </cell>
          <cell r="I1637">
            <v>0</v>
          </cell>
          <cell r="J1637" t="str">
            <v>IT</v>
          </cell>
          <cell r="K1637" t="str">
            <v>RISKIT</v>
          </cell>
          <cell r="O1637">
            <v>8287</v>
          </cell>
          <cell r="Q1637" t="str">
            <v>RISKSAL</v>
          </cell>
          <cell r="S1637" t="str">
            <v>RISK</v>
          </cell>
          <cell r="T1637">
            <v>883020</v>
          </cell>
          <cell r="U1637">
            <v>0</v>
          </cell>
          <cell r="V1637" t="str">
            <v>BUS</v>
          </cell>
          <cell r="W1637" t="str">
            <v>RISKBUS</v>
          </cell>
          <cell r="AB1637" t="str">
            <v>ERR</v>
          </cell>
          <cell r="AC1637" t="str">
            <v>ERR</v>
          </cell>
        </row>
        <row r="1638">
          <cell r="A1638" t="str">
            <v>PROJECTS</v>
          </cell>
          <cell r="B1638">
            <v>877010</v>
          </cell>
          <cell r="C1638">
            <v>0</v>
          </cell>
          <cell r="D1638" t="str">
            <v>OTH</v>
          </cell>
          <cell r="E1638" t="str">
            <v>PROJECTSOTH</v>
          </cell>
          <cell r="G1638" t="str">
            <v>RISK</v>
          </cell>
          <cell r="H1638">
            <v>863900</v>
          </cell>
          <cell r="I1638">
            <v>0</v>
          </cell>
          <cell r="J1638" t="str">
            <v>IT</v>
          </cell>
          <cell r="K1638" t="str">
            <v>RISKIT</v>
          </cell>
          <cell r="O1638">
            <v>447784</v>
          </cell>
          <cell r="Q1638" t="str">
            <v>RISKSAL</v>
          </cell>
          <cell r="S1638" t="str">
            <v>RISK</v>
          </cell>
          <cell r="T1638">
            <v>887000</v>
          </cell>
          <cell r="U1638">
            <v>0</v>
          </cell>
          <cell r="V1638" t="str">
            <v>BUS</v>
          </cell>
          <cell r="W1638" t="str">
            <v>RISKBUS</v>
          </cell>
          <cell r="AB1638" t="str">
            <v>ERR</v>
          </cell>
          <cell r="AC1638" t="str">
            <v>ERR</v>
          </cell>
        </row>
        <row r="1639">
          <cell r="A1639" t="str">
            <v>PROJECTS</v>
          </cell>
          <cell r="B1639">
            <v>877020</v>
          </cell>
          <cell r="C1639">
            <v>0</v>
          </cell>
          <cell r="D1639" t="str">
            <v>OTH</v>
          </cell>
          <cell r="E1639" t="str">
            <v>PROJECTSOTH</v>
          </cell>
          <cell r="G1639" t="str">
            <v>RISK</v>
          </cell>
          <cell r="H1639">
            <v>866110</v>
          </cell>
          <cell r="I1639">
            <v>15836</v>
          </cell>
          <cell r="J1639" t="str">
            <v>COM</v>
          </cell>
          <cell r="K1639" t="str">
            <v>RISKCOM</v>
          </cell>
          <cell r="O1639">
            <v>0</v>
          </cell>
          <cell r="Q1639" t="str">
            <v>RISKSON</v>
          </cell>
          <cell r="S1639" t="str">
            <v>RISK</v>
          </cell>
          <cell r="T1639">
            <v>889065</v>
          </cell>
          <cell r="U1639">
            <v>2689307.88</v>
          </cell>
          <cell r="V1639" t="str">
            <v>BUS</v>
          </cell>
          <cell r="W1639" t="str">
            <v>RISKBUS</v>
          </cell>
          <cell r="AB1639" t="str">
            <v>ERR</v>
          </cell>
          <cell r="AC1639" t="str">
            <v>ERR</v>
          </cell>
        </row>
        <row r="1640">
          <cell r="A1640" t="str">
            <v>PROJECTS</v>
          </cell>
          <cell r="B1640">
            <v>877200</v>
          </cell>
          <cell r="C1640">
            <v>0</v>
          </cell>
          <cell r="D1640" t="str">
            <v>OTH</v>
          </cell>
          <cell r="E1640" t="str">
            <v>PROJECTSOTH</v>
          </cell>
          <cell r="G1640" t="str">
            <v>RISK</v>
          </cell>
          <cell r="H1640">
            <v>866120</v>
          </cell>
          <cell r="I1640">
            <v>1400</v>
          </cell>
          <cell r="J1640" t="str">
            <v>COM</v>
          </cell>
          <cell r="K1640" t="str">
            <v>RISKCOM</v>
          </cell>
          <cell r="O1640">
            <v>0</v>
          </cell>
          <cell r="Q1640" t="str">
            <v>RISKSAL</v>
          </cell>
          <cell r="S1640" t="str">
            <v>RISK</v>
          </cell>
          <cell r="T1640">
            <v>893100</v>
          </cell>
          <cell r="U1640">
            <v>0</v>
          </cell>
          <cell r="V1640" t="str">
            <v>RNN</v>
          </cell>
          <cell r="W1640" t="str">
            <v>RISKRNN</v>
          </cell>
          <cell r="AB1640" t="str">
            <v>ERR</v>
          </cell>
          <cell r="AC1640" t="str">
            <v>ERR</v>
          </cell>
        </row>
        <row r="1641">
          <cell r="A1641" t="str">
            <v>PROJECTS</v>
          </cell>
          <cell r="B1641">
            <v>877230</v>
          </cell>
          <cell r="C1641">
            <v>0</v>
          </cell>
          <cell r="D1641" t="str">
            <v>OTH</v>
          </cell>
          <cell r="E1641" t="str">
            <v>PROJECTSOTH</v>
          </cell>
          <cell r="G1641" t="str">
            <v>RISK</v>
          </cell>
          <cell r="H1641">
            <v>866420</v>
          </cell>
          <cell r="I1641">
            <v>0</v>
          </cell>
          <cell r="J1641" t="str">
            <v>NMC</v>
          </cell>
          <cell r="K1641" t="str">
            <v>RISKNMC</v>
          </cell>
          <cell r="O1641">
            <v>13500</v>
          </cell>
          <cell r="Q1641" t="str">
            <v>RISKSAL</v>
          </cell>
          <cell r="S1641" t="str">
            <v>RISK</v>
          </cell>
          <cell r="T1641">
            <v>894210</v>
          </cell>
          <cell r="U1641">
            <v>5000</v>
          </cell>
          <cell r="V1641" t="str">
            <v>ICH</v>
          </cell>
          <cell r="W1641" t="str">
            <v>RISKICH</v>
          </cell>
          <cell r="AB1641" t="str">
            <v>ERR</v>
          </cell>
          <cell r="AC1641" t="str">
            <v>ERR</v>
          </cell>
        </row>
        <row r="1642">
          <cell r="A1642" t="str">
            <v>PROJECTS</v>
          </cell>
          <cell r="B1642">
            <v>877240</v>
          </cell>
          <cell r="C1642">
            <v>0</v>
          </cell>
          <cell r="D1642" t="str">
            <v>OTH</v>
          </cell>
          <cell r="E1642" t="str">
            <v>PROJECTSOTH</v>
          </cell>
          <cell r="G1642" t="str">
            <v>RISK</v>
          </cell>
          <cell r="H1642">
            <v>866600</v>
          </cell>
          <cell r="I1642">
            <v>0</v>
          </cell>
          <cell r="J1642" t="str">
            <v>ICH</v>
          </cell>
          <cell r="K1642" t="str">
            <v>RISKICH</v>
          </cell>
          <cell r="O1642">
            <v>3000</v>
          </cell>
          <cell r="Q1642" t="str">
            <v>RISKSAL</v>
          </cell>
          <cell r="S1642" t="str">
            <v>RISK</v>
          </cell>
          <cell r="T1642">
            <v>896025</v>
          </cell>
          <cell r="U1642">
            <v>0</v>
          </cell>
          <cell r="V1642" t="str">
            <v>ICH</v>
          </cell>
          <cell r="W1642" t="str">
            <v>RISKICH</v>
          </cell>
          <cell r="AB1642" t="str">
            <v>ERR</v>
          </cell>
          <cell r="AC1642" t="str">
            <v>ERR</v>
          </cell>
        </row>
        <row r="1643">
          <cell r="A1643" t="str">
            <v>PROJECTS</v>
          </cell>
          <cell r="B1643">
            <v>877260</v>
          </cell>
          <cell r="C1643">
            <v>0</v>
          </cell>
          <cell r="D1643" t="str">
            <v>OTH</v>
          </cell>
          <cell r="E1643" t="str">
            <v>PROJECTSOTH</v>
          </cell>
          <cell r="G1643" t="str">
            <v>RISK</v>
          </cell>
          <cell r="H1643">
            <v>867060</v>
          </cell>
          <cell r="I1643">
            <v>2520</v>
          </cell>
          <cell r="J1643" t="str">
            <v>IT</v>
          </cell>
          <cell r="K1643" t="str">
            <v>RISKIT</v>
          </cell>
          <cell r="O1643">
            <v>0</v>
          </cell>
          <cell r="Q1643" t="str">
            <v>RISKSAL</v>
          </cell>
          <cell r="S1643" t="str">
            <v>RISK</v>
          </cell>
          <cell r="T1643">
            <v>896026</v>
          </cell>
          <cell r="U1643">
            <v>0</v>
          </cell>
          <cell r="V1643" t="str">
            <v>ICH</v>
          </cell>
          <cell r="W1643" t="str">
            <v>RISKICH</v>
          </cell>
          <cell r="AB1643" t="str">
            <v>ERR</v>
          </cell>
          <cell r="AC1643" t="str">
            <v>ERR</v>
          </cell>
        </row>
        <row r="1644">
          <cell r="A1644" t="str">
            <v>PROJECTS</v>
          </cell>
          <cell r="B1644">
            <v>877270</v>
          </cell>
          <cell r="C1644">
            <v>0</v>
          </cell>
          <cell r="D1644" t="str">
            <v>OTH</v>
          </cell>
          <cell r="E1644" t="str">
            <v>PROJECTSOTH</v>
          </cell>
          <cell r="G1644" t="str">
            <v>RISK</v>
          </cell>
          <cell r="H1644">
            <v>867870</v>
          </cell>
          <cell r="I1644">
            <v>0</v>
          </cell>
          <cell r="J1644" t="str">
            <v>IT</v>
          </cell>
          <cell r="K1644" t="str">
            <v>RISKIT</v>
          </cell>
          <cell r="O1644">
            <v>0</v>
          </cell>
          <cell r="Q1644" t="str">
            <v>RISKSAL</v>
          </cell>
          <cell r="S1644" t="str">
            <v>RISK</v>
          </cell>
          <cell r="T1644">
            <v>896400</v>
          </cell>
          <cell r="U1644">
            <v>0</v>
          </cell>
          <cell r="V1644" t="str">
            <v>NMC</v>
          </cell>
          <cell r="W1644" t="str">
            <v>RISKNMC</v>
          </cell>
          <cell r="AB1644" t="str">
            <v>ERR</v>
          </cell>
          <cell r="AC1644" t="str">
            <v>ERR</v>
          </cell>
        </row>
        <row r="1645">
          <cell r="A1645" t="str">
            <v>PROJECTS</v>
          </cell>
          <cell r="B1645">
            <v>878012</v>
          </cell>
          <cell r="C1645">
            <v>0</v>
          </cell>
          <cell r="D1645" t="str">
            <v>ICH</v>
          </cell>
          <cell r="E1645" t="str">
            <v>PROJECTSICH</v>
          </cell>
          <cell r="G1645" t="str">
            <v>RISK</v>
          </cell>
          <cell r="H1645">
            <v>868060</v>
          </cell>
          <cell r="I1645">
            <v>0</v>
          </cell>
          <cell r="J1645" t="str">
            <v>IT</v>
          </cell>
          <cell r="K1645" t="str">
            <v>RISKIT</v>
          </cell>
          <cell r="O1645">
            <v>0</v>
          </cell>
          <cell r="Q1645" t="str">
            <v>RISKSAL</v>
          </cell>
          <cell r="S1645" t="str">
            <v>RISK</v>
          </cell>
          <cell r="T1645">
            <v>896600</v>
          </cell>
          <cell r="U1645">
            <v>0</v>
          </cell>
          <cell r="V1645" t="str">
            <v>NMC</v>
          </cell>
          <cell r="W1645" t="str">
            <v>RISKNMC</v>
          </cell>
          <cell r="AB1645" t="str">
            <v>ERR</v>
          </cell>
          <cell r="AC1645" t="str">
            <v>ERR</v>
          </cell>
        </row>
        <row r="1646">
          <cell r="A1646" t="str">
            <v>PROJECTS</v>
          </cell>
          <cell r="B1646">
            <v>879120</v>
          </cell>
          <cell r="C1646">
            <v>0</v>
          </cell>
          <cell r="D1646" t="str">
            <v>OTH</v>
          </cell>
          <cell r="E1646" t="str">
            <v>PROJECTSOTH</v>
          </cell>
          <cell r="G1646" t="str">
            <v>RISK</v>
          </cell>
          <cell r="H1646">
            <v>871000</v>
          </cell>
          <cell r="I1646">
            <v>10200</v>
          </cell>
          <cell r="J1646" t="str">
            <v>CON</v>
          </cell>
          <cell r="K1646" t="str">
            <v>RISKCON</v>
          </cell>
          <cell r="O1646">
            <v>3748</v>
          </cell>
          <cell r="Q1646" t="str">
            <v>RISKSAL</v>
          </cell>
          <cell r="S1646" t="str">
            <v>RISK</v>
          </cell>
          <cell r="T1646">
            <v>896710</v>
          </cell>
          <cell r="U1646">
            <v>0</v>
          </cell>
          <cell r="V1646" t="str">
            <v>NMC</v>
          </cell>
          <cell r="W1646" t="str">
            <v>RISKNMC</v>
          </cell>
          <cell r="AB1646" t="str">
            <v>ERR</v>
          </cell>
          <cell r="AC1646" t="str">
            <v>ERR</v>
          </cell>
        </row>
        <row r="1647">
          <cell r="A1647" t="str">
            <v>PROJECTS</v>
          </cell>
          <cell r="B1647">
            <v>881016</v>
          </cell>
          <cell r="C1647">
            <v>0</v>
          </cell>
          <cell r="D1647" t="str">
            <v>BUS</v>
          </cell>
          <cell r="E1647" t="str">
            <v>PROJECTSBUS</v>
          </cell>
          <cell r="G1647" t="str">
            <v>RISK</v>
          </cell>
          <cell r="H1647">
            <v>871800</v>
          </cell>
          <cell r="I1647">
            <v>1668</v>
          </cell>
          <cell r="J1647" t="str">
            <v>LEG</v>
          </cell>
          <cell r="K1647" t="str">
            <v>RISKLEG</v>
          </cell>
          <cell r="O1647">
            <v>0</v>
          </cell>
          <cell r="Q1647" t="str">
            <v>RISKSAL</v>
          </cell>
          <cell r="S1647" t="str">
            <v>RISK</v>
          </cell>
          <cell r="T1647">
            <v>896850</v>
          </cell>
          <cell r="U1647">
            <v>0</v>
          </cell>
          <cell r="V1647" t="str">
            <v>ICH</v>
          </cell>
          <cell r="W1647" t="str">
            <v>RISKICH</v>
          </cell>
          <cell r="AB1647" t="str">
            <v>ERR</v>
          </cell>
          <cell r="AC1647" t="str">
            <v>ERR</v>
          </cell>
        </row>
        <row r="1648">
          <cell r="A1648" t="str">
            <v>PROJECTS</v>
          </cell>
          <cell r="B1648">
            <v>881048</v>
          </cell>
          <cell r="C1648">
            <v>0</v>
          </cell>
          <cell r="D1648" t="str">
            <v>ICH</v>
          </cell>
          <cell r="E1648" t="str">
            <v>PROJECTSICH</v>
          </cell>
          <cell r="G1648" t="str">
            <v>RISK</v>
          </cell>
          <cell r="H1648">
            <v>871820</v>
          </cell>
          <cell r="I1648">
            <v>0</v>
          </cell>
          <cell r="J1648" t="str">
            <v>LEG</v>
          </cell>
          <cell r="K1648" t="str">
            <v>RISKLEG</v>
          </cell>
          <cell r="O1648">
            <v>2080</v>
          </cell>
          <cell r="Q1648" t="str">
            <v>RISKSAL</v>
          </cell>
          <cell r="S1648" t="str">
            <v>RISK</v>
          </cell>
          <cell r="T1648">
            <v>897130</v>
          </cell>
          <cell r="U1648">
            <v>0</v>
          </cell>
          <cell r="V1648" t="str">
            <v>ICH</v>
          </cell>
          <cell r="W1648" t="str">
            <v>RISKICH</v>
          </cell>
          <cell r="AB1648" t="str">
            <v>ERR</v>
          </cell>
          <cell r="AC1648" t="str">
            <v>ERR</v>
          </cell>
        </row>
        <row r="1649">
          <cell r="A1649" t="str">
            <v>PROJECTS</v>
          </cell>
          <cell r="B1649">
            <v>881091</v>
          </cell>
          <cell r="C1649">
            <v>0</v>
          </cell>
          <cell r="D1649" t="str">
            <v>BUS</v>
          </cell>
          <cell r="E1649" t="str">
            <v>PROJECTSBUS</v>
          </cell>
          <cell r="G1649" t="str">
            <v>RISK</v>
          </cell>
          <cell r="H1649">
            <v>871840</v>
          </cell>
          <cell r="I1649">
            <v>0</v>
          </cell>
          <cell r="J1649" t="str">
            <v>LEG</v>
          </cell>
          <cell r="K1649" t="str">
            <v>RISKLEG</v>
          </cell>
          <cell r="O1649">
            <v>0</v>
          </cell>
          <cell r="Q1649" t="str">
            <v>RISKSAL</v>
          </cell>
          <cell r="S1649" t="str">
            <v>RISK</v>
          </cell>
          <cell r="T1649">
            <v>897140</v>
          </cell>
          <cell r="U1649">
            <v>0</v>
          </cell>
          <cell r="V1649" t="str">
            <v>ICH</v>
          </cell>
          <cell r="W1649" t="str">
            <v>RISKICH</v>
          </cell>
          <cell r="AB1649" t="str">
            <v>ERR</v>
          </cell>
          <cell r="AC1649" t="str">
            <v>ERR</v>
          </cell>
        </row>
        <row r="1650">
          <cell r="A1650" t="str">
            <v>PROJECTS</v>
          </cell>
          <cell r="B1650">
            <v>881092</v>
          </cell>
          <cell r="C1650">
            <v>0</v>
          </cell>
          <cell r="D1650" t="str">
            <v>BUS</v>
          </cell>
          <cell r="E1650" t="str">
            <v>PROJECTSBUS</v>
          </cell>
          <cell r="G1650" t="str">
            <v>RISK</v>
          </cell>
          <cell r="H1650">
            <v>871900</v>
          </cell>
          <cell r="I1650">
            <v>0</v>
          </cell>
          <cell r="J1650" t="str">
            <v>AUD</v>
          </cell>
          <cell r="K1650" t="str">
            <v>RISKAUD</v>
          </cell>
          <cell r="O1650">
            <v>0</v>
          </cell>
          <cell r="Q1650" t="str">
            <v>RISKSAL</v>
          </cell>
          <cell r="S1650" t="str">
            <v>RISK</v>
          </cell>
          <cell r="T1650">
            <v>897210</v>
          </cell>
          <cell r="U1650">
            <v>0</v>
          </cell>
          <cell r="V1650" t="str">
            <v>ICH</v>
          </cell>
          <cell r="W1650" t="str">
            <v>RISKICH</v>
          </cell>
          <cell r="AB1650" t="str">
            <v>ERR</v>
          </cell>
          <cell r="AC1650" t="str">
            <v>ERR</v>
          </cell>
        </row>
        <row r="1651">
          <cell r="A1651" t="str">
            <v>PROJECTS</v>
          </cell>
          <cell r="B1651">
            <v>881096</v>
          </cell>
          <cell r="C1651">
            <v>0</v>
          </cell>
          <cell r="D1651" t="str">
            <v>ICH</v>
          </cell>
          <cell r="E1651" t="str">
            <v>PROJECTSICH</v>
          </cell>
          <cell r="G1651" t="str">
            <v>RISK</v>
          </cell>
          <cell r="H1651">
            <v>871920</v>
          </cell>
          <cell r="I1651">
            <v>0</v>
          </cell>
          <cell r="J1651" t="str">
            <v>AUD</v>
          </cell>
          <cell r="K1651" t="str">
            <v>RISKAUD</v>
          </cell>
          <cell r="O1651">
            <v>0</v>
          </cell>
          <cell r="Q1651" t="str">
            <v>RISKSAL</v>
          </cell>
          <cell r="S1651" t="str">
            <v>RISK</v>
          </cell>
          <cell r="T1651">
            <v>897230</v>
          </cell>
          <cell r="U1651">
            <v>0</v>
          </cell>
          <cell r="V1651" t="str">
            <v>ICH</v>
          </cell>
          <cell r="W1651" t="str">
            <v>RISKICH</v>
          </cell>
          <cell r="AB1651" t="str">
            <v>ERR</v>
          </cell>
          <cell r="AC1651" t="str">
            <v>ERR</v>
          </cell>
        </row>
        <row r="1652">
          <cell r="A1652" t="str">
            <v>PROJECTS</v>
          </cell>
          <cell r="B1652">
            <v>882030</v>
          </cell>
          <cell r="C1652">
            <v>0</v>
          </cell>
          <cell r="D1652" t="str">
            <v>BUS</v>
          </cell>
          <cell r="E1652" t="str">
            <v>PROJECTSBUS</v>
          </cell>
          <cell r="G1652" t="str">
            <v>RISK</v>
          </cell>
          <cell r="H1652">
            <v>872785</v>
          </cell>
          <cell r="I1652">
            <v>0</v>
          </cell>
          <cell r="J1652" t="str">
            <v>BUS</v>
          </cell>
          <cell r="K1652" t="str">
            <v>RISKBUS</v>
          </cell>
          <cell r="O1652">
            <v>0</v>
          </cell>
          <cell r="Q1652" t="str">
            <v>RISKSAL</v>
          </cell>
          <cell r="S1652" t="str">
            <v>RISK</v>
          </cell>
          <cell r="T1652">
            <v>897240</v>
          </cell>
          <cell r="U1652">
            <v>0</v>
          </cell>
          <cell r="V1652" t="str">
            <v>ICH</v>
          </cell>
          <cell r="W1652" t="str">
            <v>RISKICH</v>
          </cell>
          <cell r="AB1652" t="str">
            <v>ERR</v>
          </cell>
          <cell r="AC1652" t="str">
            <v>ERR</v>
          </cell>
        </row>
        <row r="1653">
          <cell r="A1653" t="str">
            <v>PROJECTS</v>
          </cell>
          <cell r="B1653">
            <v>883020</v>
          </cell>
          <cell r="C1653">
            <v>0</v>
          </cell>
          <cell r="D1653" t="str">
            <v>BUS</v>
          </cell>
          <cell r="E1653" t="str">
            <v>PROJECTSBUS</v>
          </cell>
          <cell r="G1653" t="str">
            <v>RISK</v>
          </cell>
          <cell r="H1653">
            <v>873105</v>
          </cell>
          <cell r="I1653">
            <v>0</v>
          </cell>
          <cell r="J1653" t="str">
            <v>OTH</v>
          </cell>
          <cell r="K1653" t="str">
            <v>RISKOTH</v>
          </cell>
          <cell r="O1653">
            <v>0</v>
          </cell>
          <cell r="Q1653" t="str">
            <v>RISKSON</v>
          </cell>
          <cell r="S1653" t="str">
            <v>RISK</v>
          </cell>
          <cell r="T1653">
            <v>897245</v>
          </cell>
          <cell r="U1653">
            <v>0</v>
          </cell>
          <cell r="V1653" t="str">
            <v>ICH</v>
          </cell>
          <cell r="W1653" t="str">
            <v>RISKICH</v>
          </cell>
          <cell r="AB1653" t="str">
            <v>ERR</v>
          </cell>
          <cell r="AC1653" t="str">
            <v>ERR</v>
          </cell>
        </row>
        <row r="1654">
          <cell r="A1654" t="str">
            <v>PROJECTS</v>
          </cell>
          <cell r="B1654">
            <v>889065</v>
          </cell>
          <cell r="C1654">
            <v>0</v>
          </cell>
          <cell r="D1654" t="str">
            <v>BUS</v>
          </cell>
          <cell r="E1654" t="str">
            <v>PROJECTSBUS</v>
          </cell>
          <cell r="G1654" t="str">
            <v>RISK</v>
          </cell>
          <cell r="H1654">
            <v>873110</v>
          </cell>
          <cell r="I1654">
            <v>0</v>
          </cell>
          <cell r="J1654" t="str">
            <v>OTH</v>
          </cell>
          <cell r="K1654" t="str">
            <v>RISKOTH</v>
          </cell>
          <cell r="O1654">
            <v>0</v>
          </cell>
          <cell r="Q1654" t="str">
            <v>RISKSAL</v>
          </cell>
          <cell r="S1654" t="str">
            <v>RISK</v>
          </cell>
          <cell r="T1654">
            <v>897250</v>
          </cell>
          <cell r="U1654">
            <v>0</v>
          </cell>
          <cell r="V1654" t="str">
            <v>ICH</v>
          </cell>
          <cell r="W1654" t="str">
            <v>RISKICH</v>
          </cell>
          <cell r="AB1654" t="str">
            <v>ERR</v>
          </cell>
          <cell r="AC1654" t="str">
            <v>ERR</v>
          </cell>
        </row>
        <row r="1655">
          <cell r="A1655" t="str">
            <v>PROJECTS</v>
          </cell>
          <cell r="B1655">
            <v>889090</v>
          </cell>
          <cell r="C1655">
            <v>0</v>
          </cell>
          <cell r="D1655" t="str">
            <v>ICH</v>
          </cell>
          <cell r="E1655" t="str">
            <v>PROJECTSICH</v>
          </cell>
          <cell r="G1655" t="str">
            <v>RISK</v>
          </cell>
          <cell r="H1655">
            <v>873204</v>
          </cell>
          <cell r="I1655">
            <v>0</v>
          </cell>
          <cell r="J1655" t="str">
            <v>OTH</v>
          </cell>
          <cell r="K1655" t="str">
            <v>RISKOTH</v>
          </cell>
          <cell r="O1655">
            <v>0</v>
          </cell>
          <cell r="Q1655" t="str">
            <v>RISKSAL</v>
          </cell>
          <cell r="S1655" t="str">
            <v>RISK</v>
          </cell>
          <cell r="T1655">
            <v>897265</v>
          </cell>
          <cell r="U1655">
            <v>3000</v>
          </cell>
          <cell r="V1655" t="str">
            <v>ICH</v>
          </cell>
          <cell r="W1655" t="str">
            <v>RISKICH</v>
          </cell>
          <cell r="AB1655" t="str">
            <v>ERR</v>
          </cell>
          <cell r="AC1655" t="str">
            <v>ERR</v>
          </cell>
        </row>
        <row r="1656">
          <cell r="A1656" t="str">
            <v>PROJECTS</v>
          </cell>
          <cell r="B1656">
            <v>891500</v>
          </cell>
          <cell r="C1656">
            <v>0</v>
          </cell>
          <cell r="D1656" t="str">
            <v>ICH</v>
          </cell>
          <cell r="E1656" t="str">
            <v>PROJECTSICH</v>
          </cell>
          <cell r="G1656" t="str">
            <v>RISK</v>
          </cell>
          <cell r="H1656">
            <v>873310</v>
          </cell>
          <cell r="I1656">
            <v>64</v>
          </cell>
          <cell r="J1656" t="str">
            <v>OTH</v>
          </cell>
          <cell r="K1656" t="str">
            <v>RISKOTH</v>
          </cell>
          <cell r="O1656">
            <v>23560</v>
          </cell>
          <cell r="Q1656" t="str">
            <v>RISKSAL</v>
          </cell>
          <cell r="S1656" t="str">
            <v>RISK</v>
          </cell>
          <cell r="T1656">
            <v>897320</v>
          </cell>
          <cell r="U1656">
            <v>0</v>
          </cell>
          <cell r="V1656" t="str">
            <v>ICH</v>
          </cell>
          <cell r="W1656" t="str">
            <v>RISKICH</v>
          </cell>
          <cell r="AB1656" t="str">
            <v>ERR</v>
          </cell>
          <cell r="AC1656" t="str">
            <v>ERR</v>
          </cell>
        </row>
        <row r="1657">
          <cell r="A1657" t="str">
            <v>PROJECTS</v>
          </cell>
          <cell r="B1657">
            <v>894210</v>
          </cell>
          <cell r="C1657">
            <v>0</v>
          </cell>
          <cell r="D1657" t="str">
            <v>ICH</v>
          </cell>
          <cell r="E1657" t="str">
            <v>PROJECTSICH</v>
          </cell>
          <cell r="G1657" t="str">
            <v>RISK</v>
          </cell>
          <cell r="H1657">
            <v>873320</v>
          </cell>
          <cell r="I1657">
            <v>1232</v>
          </cell>
          <cell r="J1657" t="str">
            <v>OTH</v>
          </cell>
          <cell r="K1657" t="str">
            <v>RISKOTH</v>
          </cell>
          <cell r="O1657">
            <v>0</v>
          </cell>
          <cell r="Q1657" t="str">
            <v>RISKSAL</v>
          </cell>
          <cell r="S1657" t="str">
            <v>RISK</v>
          </cell>
          <cell r="T1657">
            <v>897420</v>
          </cell>
          <cell r="U1657">
            <v>0</v>
          </cell>
          <cell r="V1657" t="str">
            <v>ICH</v>
          </cell>
          <cell r="W1657" t="str">
            <v>RISKICH</v>
          </cell>
          <cell r="AB1657" t="str">
            <v>ERR</v>
          </cell>
          <cell r="AC1657" t="str">
            <v>ERR</v>
          </cell>
        </row>
        <row r="1658">
          <cell r="A1658" t="str">
            <v>PROJECTS</v>
          </cell>
          <cell r="B1658">
            <v>896003</v>
          </cell>
          <cell r="C1658">
            <v>0</v>
          </cell>
          <cell r="D1658" t="str">
            <v>ICH</v>
          </cell>
          <cell r="E1658" t="str">
            <v>PROJECTSICH</v>
          </cell>
          <cell r="G1658" t="str">
            <v>RISK</v>
          </cell>
          <cell r="H1658">
            <v>873380</v>
          </cell>
          <cell r="I1658">
            <v>0</v>
          </cell>
          <cell r="J1658" t="str">
            <v>OTH</v>
          </cell>
          <cell r="K1658" t="str">
            <v>RISKOTH</v>
          </cell>
          <cell r="O1658">
            <v>3861</v>
          </cell>
          <cell r="Q1658" t="str">
            <v>RISKSAL</v>
          </cell>
          <cell r="S1658" t="str">
            <v>RISK</v>
          </cell>
          <cell r="T1658">
            <v>897424</v>
          </cell>
          <cell r="U1658">
            <v>0</v>
          </cell>
          <cell r="V1658" t="str">
            <v>ICH</v>
          </cell>
          <cell r="W1658" t="str">
            <v>RISKICH</v>
          </cell>
          <cell r="AB1658" t="str">
            <v>ERR</v>
          </cell>
          <cell r="AC1658" t="str">
            <v>ERR</v>
          </cell>
        </row>
        <row r="1659">
          <cell r="A1659" t="str">
            <v>PROJECTS</v>
          </cell>
          <cell r="B1659">
            <v>896200</v>
          </cell>
          <cell r="C1659">
            <v>0</v>
          </cell>
          <cell r="D1659" t="str">
            <v>NMC</v>
          </cell>
          <cell r="E1659" t="str">
            <v>PROJECTSNMC</v>
          </cell>
          <cell r="G1659" t="str">
            <v>RISK</v>
          </cell>
          <cell r="H1659">
            <v>873500</v>
          </cell>
          <cell r="I1659">
            <v>1168</v>
          </cell>
          <cell r="J1659" t="str">
            <v>OTH</v>
          </cell>
          <cell r="K1659" t="str">
            <v>RISKOTH</v>
          </cell>
          <cell r="O1659">
            <v>15924</v>
          </cell>
          <cell r="Q1659" t="str">
            <v>RISKSAL</v>
          </cell>
          <cell r="S1659" t="str">
            <v>RISK</v>
          </cell>
          <cell r="T1659">
            <v>897460</v>
          </cell>
          <cell r="U1659">
            <v>0</v>
          </cell>
          <cell r="V1659" t="str">
            <v>ICH</v>
          </cell>
          <cell r="W1659" t="str">
            <v>RISKICH</v>
          </cell>
          <cell r="AB1659" t="str">
            <v>ERR</v>
          </cell>
          <cell r="AC1659" t="str">
            <v>ERR</v>
          </cell>
        </row>
        <row r="1660">
          <cell r="A1660" t="str">
            <v>PROJECTS</v>
          </cell>
          <cell r="B1660">
            <v>896300</v>
          </cell>
          <cell r="C1660">
            <v>0</v>
          </cell>
          <cell r="D1660" t="str">
            <v>NMC</v>
          </cell>
          <cell r="E1660" t="str">
            <v>PROJECTSNMC</v>
          </cell>
          <cell r="G1660" t="str">
            <v>RISK</v>
          </cell>
          <cell r="H1660">
            <v>873550</v>
          </cell>
          <cell r="I1660">
            <v>1332</v>
          </cell>
          <cell r="J1660" t="str">
            <v>OTH</v>
          </cell>
          <cell r="K1660" t="str">
            <v>RISKOTH</v>
          </cell>
          <cell r="O1660">
            <v>27484</v>
          </cell>
          <cell r="Q1660" t="str">
            <v>RISKSON</v>
          </cell>
          <cell r="S1660" t="str">
            <v>RISK</v>
          </cell>
          <cell r="T1660">
            <v>897470</v>
          </cell>
          <cell r="U1660">
            <v>0</v>
          </cell>
          <cell r="V1660" t="str">
            <v>ICH</v>
          </cell>
          <cell r="W1660" t="str">
            <v>RISKICH</v>
          </cell>
          <cell r="AB1660" t="str">
            <v>ERR</v>
          </cell>
          <cell r="AC1660" t="str">
            <v>ERR</v>
          </cell>
        </row>
        <row r="1661">
          <cell r="A1661" t="str">
            <v>PROJECTS</v>
          </cell>
          <cell r="B1661">
            <v>896400</v>
          </cell>
          <cell r="C1661">
            <v>0</v>
          </cell>
          <cell r="D1661" t="str">
            <v>NMC</v>
          </cell>
          <cell r="E1661" t="str">
            <v>PROJECTSNMC</v>
          </cell>
          <cell r="G1661" t="str">
            <v>RISK</v>
          </cell>
          <cell r="H1661">
            <v>873600</v>
          </cell>
          <cell r="I1661">
            <v>3500</v>
          </cell>
          <cell r="J1661" t="str">
            <v>ENT</v>
          </cell>
          <cell r="K1661" t="str">
            <v>RISKENT</v>
          </cell>
          <cell r="O1661">
            <v>0</v>
          </cell>
          <cell r="Q1661" t="str">
            <v>RISKSON</v>
          </cell>
          <cell r="S1661" t="str">
            <v>RISK</v>
          </cell>
          <cell r="T1661">
            <v>897500</v>
          </cell>
          <cell r="U1661">
            <v>0</v>
          </cell>
          <cell r="V1661" t="str">
            <v>BUS</v>
          </cell>
          <cell r="W1661" t="str">
            <v>RISKBUS</v>
          </cell>
          <cell r="AB1661" t="str">
            <v>ERR</v>
          </cell>
          <cell r="AC1661" t="str">
            <v>ERR</v>
          </cell>
        </row>
        <row r="1662">
          <cell r="A1662" t="str">
            <v>PROJECTS</v>
          </cell>
          <cell r="B1662">
            <v>896710</v>
          </cell>
          <cell r="C1662">
            <v>0</v>
          </cell>
          <cell r="D1662" t="str">
            <v>NMC</v>
          </cell>
          <cell r="E1662" t="str">
            <v>PROJECTSNMC</v>
          </cell>
          <cell r="G1662" t="str">
            <v>RISK</v>
          </cell>
          <cell r="H1662">
            <v>873730</v>
          </cell>
          <cell r="I1662">
            <v>0</v>
          </cell>
          <cell r="J1662" t="str">
            <v>OTH</v>
          </cell>
          <cell r="K1662" t="str">
            <v>RISKOTH</v>
          </cell>
          <cell r="O1662">
            <v>0</v>
          </cell>
          <cell r="Q1662" t="str">
            <v>RISKSON</v>
          </cell>
          <cell r="S1662" t="str">
            <v>RISK</v>
          </cell>
          <cell r="T1662">
            <v>897630</v>
          </cell>
          <cell r="U1662">
            <v>0</v>
          </cell>
          <cell r="V1662" t="str">
            <v>ICH</v>
          </cell>
          <cell r="W1662" t="str">
            <v>RISKICH</v>
          </cell>
          <cell r="AB1662" t="str">
            <v>ERR</v>
          </cell>
          <cell r="AC1662" t="str">
            <v>ERR</v>
          </cell>
        </row>
        <row r="1663">
          <cell r="A1663" t="str">
            <v>PROJECTS</v>
          </cell>
          <cell r="B1663">
            <v>896850</v>
          </cell>
          <cell r="C1663">
            <v>0</v>
          </cell>
          <cell r="D1663" t="str">
            <v>ICH</v>
          </cell>
          <cell r="E1663" t="str">
            <v>PROJECTSICH</v>
          </cell>
          <cell r="G1663" t="str">
            <v>RISK</v>
          </cell>
          <cell r="H1663">
            <v>874000</v>
          </cell>
          <cell r="I1663">
            <v>0</v>
          </cell>
          <cell r="J1663" t="str">
            <v>INS</v>
          </cell>
          <cell r="K1663" t="str">
            <v>RISKINS</v>
          </cell>
          <cell r="O1663">
            <v>6937</v>
          </cell>
          <cell r="Q1663" t="str">
            <v>RISKSON</v>
          </cell>
          <cell r="S1663" t="str">
            <v>RISK</v>
          </cell>
          <cell r="T1663">
            <v>897650</v>
          </cell>
          <cell r="U1663">
            <v>0</v>
          </cell>
          <cell r="V1663" t="str">
            <v>ICH</v>
          </cell>
          <cell r="W1663" t="str">
            <v>RISKICH</v>
          </cell>
          <cell r="AB1663" t="str">
            <v>ERR</v>
          </cell>
          <cell r="AC1663" t="str">
            <v>ERR</v>
          </cell>
        </row>
        <row r="1664">
          <cell r="A1664" t="str">
            <v>PROJECTS</v>
          </cell>
          <cell r="B1664">
            <v>896950</v>
          </cell>
          <cell r="C1664">
            <v>0</v>
          </cell>
          <cell r="D1664" t="str">
            <v>ICH</v>
          </cell>
          <cell r="E1664" t="str">
            <v>PROJECTSICH</v>
          </cell>
          <cell r="G1664" t="str">
            <v>RISK</v>
          </cell>
          <cell r="H1664">
            <v>874100</v>
          </cell>
          <cell r="I1664">
            <v>28092</v>
          </cell>
          <cell r="J1664" t="str">
            <v>GST</v>
          </cell>
          <cell r="K1664" t="str">
            <v>RISKGST</v>
          </cell>
          <cell r="O1664">
            <v>15493</v>
          </cell>
          <cell r="Q1664" t="str">
            <v>RISKSON</v>
          </cell>
          <cell r="S1664" t="str">
            <v>RISK</v>
          </cell>
          <cell r="T1664">
            <v>897655</v>
          </cell>
          <cell r="U1664">
            <v>0</v>
          </cell>
          <cell r="V1664" t="str">
            <v>ICH</v>
          </cell>
          <cell r="W1664" t="str">
            <v>RISKICH</v>
          </cell>
          <cell r="AB1664" t="str">
            <v>ERR</v>
          </cell>
          <cell r="AC1664" t="str">
            <v>ERR</v>
          </cell>
        </row>
        <row r="1665">
          <cell r="A1665" t="str">
            <v>PROJECTS</v>
          </cell>
          <cell r="B1665">
            <v>897210</v>
          </cell>
          <cell r="C1665">
            <v>0</v>
          </cell>
          <cell r="D1665" t="str">
            <v>ICH</v>
          </cell>
          <cell r="E1665" t="str">
            <v>PROJECTSICH</v>
          </cell>
          <cell r="G1665" t="str">
            <v>RISK</v>
          </cell>
          <cell r="H1665">
            <v>874130</v>
          </cell>
          <cell r="I1665">
            <v>0</v>
          </cell>
          <cell r="J1665" t="str">
            <v>GST</v>
          </cell>
          <cell r="K1665" t="str">
            <v>RISKGST</v>
          </cell>
          <cell r="O1665">
            <v>0</v>
          </cell>
          <cell r="Q1665" t="str">
            <v>RISKSON</v>
          </cell>
          <cell r="S1665" t="str">
            <v>RISK</v>
          </cell>
          <cell r="T1665">
            <v>897661</v>
          </cell>
          <cell r="U1665">
            <v>0</v>
          </cell>
          <cell r="V1665" t="str">
            <v>ICH</v>
          </cell>
          <cell r="W1665" t="str">
            <v>RISKICH</v>
          </cell>
          <cell r="AB1665" t="str">
            <v>ERR</v>
          </cell>
          <cell r="AC1665" t="str">
            <v>ERR</v>
          </cell>
        </row>
        <row r="1666">
          <cell r="A1666" t="str">
            <v>PROJECTS</v>
          </cell>
          <cell r="B1666">
            <v>897240</v>
          </cell>
          <cell r="C1666">
            <v>0</v>
          </cell>
          <cell r="D1666" t="str">
            <v>ICH</v>
          </cell>
          <cell r="E1666" t="str">
            <v>PROJECTSICH</v>
          </cell>
          <cell r="G1666" t="str">
            <v>RISK</v>
          </cell>
          <cell r="H1666">
            <v>875000</v>
          </cell>
          <cell r="I1666">
            <v>0</v>
          </cell>
          <cell r="J1666" t="str">
            <v>RNT</v>
          </cell>
          <cell r="K1666" t="str">
            <v>RISKRNT</v>
          </cell>
          <cell r="O1666">
            <v>0</v>
          </cell>
          <cell r="Q1666" t="str">
            <v>RISKSON</v>
          </cell>
          <cell r="S1666" t="str">
            <v>RISK</v>
          </cell>
          <cell r="T1666">
            <v>897662</v>
          </cell>
          <cell r="U1666">
            <v>0</v>
          </cell>
          <cell r="V1666" t="str">
            <v>ICH</v>
          </cell>
          <cell r="W1666" t="str">
            <v>RISKICH</v>
          </cell>
          <cell r="AB1666" t="str">
            <v>ERR</v>
          </cell>
          <cell r="AC1666" t="str">
            <v>ERR</v>
          </cell>
        </row>
        <row r="1667">
          <cell r="A1667" t="str">
            <v>PROJECTS</v>
          </cell>
          <cell r="B1667">
            <v>897245</v>
          </cell>
          <cell r="C1667">
            <v>0</v>
          </cell>
          <cell r="D1667" t="str">
            <v>ICH</v>
          </cell>
          <cell r="E1667" t="str">
            <v>PROJECTSICH</v>
          </cell>
          <cell r="G1667" t="str">
            <v>RISK</v>
          </cell>
          <cell r="H1667">
            <v>876000</v>
          </cell>
          <cell r="I1667">
            <v>82932</v>
          </cell>
          <cell r="J1667" t="str">
            <v>PRI</v>
          </cell>
          <cell r="K1667" t="str">
            <v>RISKPRI</v>
          </cell>
          <cell r="O1667">
            <v>0</v>
          </cell>
          <cell r="Q1667" t="str">
            <v>RISKSAL</v>
          </cell>
          <cell r="S1667" t="str">
            <v>RISK</v>
          </cell>
          <cell r="T1667">
            <v>897663</v>
          </cell>
          <cell r="U1667">
            <v>0</v>
          </cell>
          <cell r="V1667" t="str">
            <v>ICH</v>
          </cell>
          <cell r="W1667" t="str">
            <v>RISKICH</v>
          </cell>
          <cell r="AB1667" t="str">
            <v>ERR</v>
          </cell>
          <cell r="AC1667" t="str">
            <v>ERR</v>
          </cell>
        </row>
        <row r="1668">
          <cell r="A1668" t="str">
            <v>PROJECTS</v>
          </cell>
          <cell r="B1668">
            <v>897250</v>
          </cell>
          <cell r="C1668">
            <v>17683.79</v>
          </cell>
          <cell r="D1668" t="str">
            <v>ICH</v>
          </cell>
          <cell r="E1668" t="str">
            <v>PROJECTSICH</v>
          </cell>
          <cell r="G1668" t="str">
            <v>RISK</v>
          </cell>
          <cell r="H1668">
            <v>876080</v>
          </cell>
          <cell r="I1668">
            <v>0</v>
          </cell>
          <cell r="J1668" t="str">
            <v>PRI</v>
          </cell>
          <cell r="K1668" t="str">
            <v>RISKPRI</v>
          </cell>
          <cell r="O1668">
            <v>0</v>
          </cell>
          <cell r="Q1668" t="str">
            <v>RISKSON</v>
          </cell>
          <cell r="S1668" t="str">
            <v>RISK</v>
          </cell>
          <cell r="T1668">
            <v>897664</v>
          </cell>
          <cell r="U1668">
            <v>0</v>
          </cell>
          <cell r="V1668" t="str">
            <v>ICH</v>
          </cell>
          <cell r="W1668" t="str">
            <v>RISKICH</v>
          </cell>
          <cell r="AB1668" t="str">
            <v>ERR</v>
          </cell>
          <cell r="AC1668" t="str">
            <v>ERR</v>
          </cell>
        </row>
        <row r="1669">
          <cell r="A1669" t="str">
            <v>PROJECTS</v>
          </cell>
          <cell r="B1669">
            <v>897265</v>
          </cell>
          <cell r="C1669">
            <v>0</v>
          </cell>
          <cell r="D1669" t="str">
            <v>ICH</v>
          </cell>
          <cell r="E1669" t="str">
            <v>PROJECTSICH</v>
          </cell>
          <cell r="G1669" t="str">
            <v>RISK</v>
          </cell>
          <cell r="H1669">
            <v>876500</v>
          </cell>
          <cell r="I1669">
            <v>21768</v>
          </cell>
          <cell r="J1669" t="str">
            <v>PRI</v>
          </cell>
          <cell r="K1669" t="str">
            <v>RISKPRI</v>
          </cell>
          <cell r="O1669">
            <v>0</v>
          </cell>
          <cell r="Q1669" t="str">
            <v>RISKSAL</v>
          </cell>
          <cell r="S1669" t="str">
            <v>RISK</v>
          </cell>
          <cell r="T1669">
            <v>897900</v>
          </cell>
          <cell r="U1669">
            <v>0</v>
          </cell>
          <cell r="V1669" t="str">
            <v>ICH</v>
          </cell>
          <cell r="W1669" t="str">
            <v>RISKICH</v>
          </cell>
          <cell r="AB1669" t="str">
            <v>ERR</v>
          </cell>
          <cell r="AC1669" t="str">
            <v>ERR</v>
          </cell>
        </row>
        <row r="1670">
          <cell r="A1670" t="str">
            <v>PROJECTS</v>
          </cell>
          <cell r="B1670">
            <v>897300</v>
          </cell>
          <cell r="C1670">
            <v>0</v>
          </cell>
          <cell r="D1670" t="str">
            <v>RNN</v>
          </cell>
          <cell r="E1670" t="str">
            <v>PROJECTSRNN</v>
          </cell>
          <cell r="G1670" t="str">
            <v>RISK</v>
          </cell>
          <cell r="H1670">
            <v>877010</v>
          </cell>
          <cell r="I1670">
            <v>300</v>
          </cell>
          <cell r="J1670" t="str">
            <v>OTH</v>
          </cell>
          <cell r="K1670" t="str">
            <v>RISKOTH</v>
          </cell>
          <cell r="O1670">
            <v>0</v>
          </cell>
          <cell r="Q1670" t="str">
            <v>RISKSAL</v>
          </cell>
          <cell r="S1670" t="str">
            <v>SALES</v>
          </cell>
          <cell r="T1670">
            <v>800100</v>
          </cell>
          <cell r="U1670">
            <v>1821552</v>
          </cell>
          <cell r="V1670" t="str">
            <v>SAL</v>
          </cell>
          <cell r="W1670" t="str">
            <v>SALESSAL</v>
          </cell>
          <cell r="AB1670" t="str">
            <v>ERR</v>
          </cell>
          <cell r="AC1670" t="str">
            <v>ERR</v>
          </cell>
        </row>
        <row r="1671">
          <cell r="A1671" t="str">
            <v>PROJECTS</v>
          </cell>
          <cell r="B1671">
            <v>897320</v>
          </cell>
          <cell r="C1671">
            <v>0</v>
          </cell>
          <cell r="D1671" t="str">
            <v>ICH</v>
          </cell>
          <cell r="E1671" t="str">
            <v>PROJECTSICH</v>
          </cell>
          <cell r="G1671" t="str">
            <v>RISK</v>
          </cell>
          <cell r="H1671">
            <v>877020</v>
          </cell>
          <cell r="I1671">
            <v>1836</v>
          </cell>
          <cell r="J1671" t="str">
            <v>OTH</v>
          </cell>
          <cell r="K1671" t="str">
            <v>RISKOTH</v>
          </cell>
          <cell r="O1671">
            <v>0</v>
          </cell>
          <cell r="Q1671" t="str">
            <v>RISKSAL</v>
          </cell>
          <cell r="S1671" t="str">
            <v>SALES</v>
          </cell>
          <cell r="T1671">
            <v>800110</v>
          </cell>
          <cell r="U1671">
            <v>0</v>
          </cell>
          <cell r="V1671" t="str">
            <v>SAL</v>
          </cell>
          <cell r="W1671" t="str">
            <v>SALESSAL</v>
          </cell>
          <cell r="AB1671" t="str">
            <v>ERR</v>
          </cell>
          <cell r="AC1671" t="str">
            <v>ERR</v>
          </cell>
        </row>
        <row r="1672">
          <cell r="A1672" t="str">
            <v>PROJECTS</v>
          </cell>
          <cell r="B1672">
            <v>897460</v>
          </cell>
          <cell r="C1672">
            <v>0</v>
          </cell>
          <cell r="D1672" t="str">
            <v>ICH</v>
          </cell>
          <cell r="E1672" t="str">
            <v>PROJECTSICH</v>
          </cell>
          <cell r="G1672" t="str">
            <v>RISK</v>
          </cell>
          <cell r="H1672">
            <v>877200</v>
          </cell>
          <cell r="I1672">
            <v>10668</v>
          </cell>
          <cell r="J1672" t="str">
            <v>OTH</v>
          </cell>
          <cell r="K1672" t="str">
            <v>RISKOTH</v>
          </cell>
          <cell r="O1672">
            <v>0</v>
          </cell>
          <cell r="Q1672" t="str">
            <v>RISKTRN</v>
          </cell>
          <cell r="S1672" t="str">
            <v>SALES</v>
          </cell>
          <cell r="T1672">
            <v>800112</v>
          </cell>
          <cell r="U1672">
            <v>0</v>
          </cell>
          <cell r="V1672" t="str">
            <v>SAL</v>
          </cell>
          <cell r="W1672" t="str">
            <v>SALESSAL</v>
          </cell>
          <cell r="AB1672" t="str">
            <v>ERR</v>
          </cell>
          <cell r="AC1672" t="str">
            <v>ERR</v>
          </cell>
        </row>
        <row r="1673">
          <cell r="A1673" t="str">
            <v>PROJECTS</v>
          </cell>
          <cell r="B1673">
            <v>897470</v>
          </cell>
          <cell r="C1673">
            <v>0</v>
          </cell>
          <cell r="D1673" t="str">
            <v>ICH</v>
          </cell>
          <cell r="E1673" t="str">
            <v>PROJECTSICH</v>
          </cell>
          <cell r="G1673" t="str">
            <v>RISK</v>
          </cell>
          <cell r="H1673">
            <v>877230</v>
          </cell>
          <cell r="I1673">
            <v>0</v>
          </cell>
          <cell r="J1673" t="str">
            <v>OTH</v>
          </cell>
          <cell r="K1673" t="str">
            <v>RISKOTH</v>
          </cell>
          <cell r="O1673">
            <v>11000</v>
          </cell>
          <cell r="Q1673" t="str">
            <v>RISKTRN</v>
          </cell>
          <cell r="S1673" t="str">
            <v>SALES</v>
          </cell>
          <cell r="T1673">
            <v>800120</v>
          </cell>
          <cell r="U1673">
            <v>2741196</v>
          </cell>
          <cell r="V1673" t="str">
            <v>SAL</v>
          </cell>
          <cell r="W1673" t="str">
            <v>SALESSAL</v>
          </cell>
          <cell r="AB1673" t="str">
            <v>ERR</v>
          </cell>
          <cell r="AC1673" t="str">
            <v>ERR</v>
          </cell>
        </row>
        <row r="1674">
          <cell r="A1674" t="str">
            <v>PROJECTS</v>
          </cell>
          <cell r="B1674">
            <v>897500</v>
          </cell>
          <cell r="C1674">
            <v>0</v>
          </cell>
          <cell r="D1674" t="str">
            <v>BUS</v>
          </cell>
          <cell r="E1674" t="str">
            <v>PROJECTSBUS</v>
          </cell>
          <cell r="G1674" t="str">
            <v>RISK</v>
          </cell>
          <cell r="H1674">
            <v>877270</v>
          </cell>
          <cell r="I1674">
            <v>0</v>
          </cell>
          <cell r="J1674" t="str">
            <v>OTH</v>
          </cell>
          <cell r="K1674" t="str">
            <v>RISKOTH</v>
          </cell>
          <cell r="O1674">
            <v>8500</v>
          </cell>
          <cell r="Q1674" t="str">
            <v>RISKTRN</v>
          </cell>
          <cell r="S1674" t="str">
            <v>SALES</v>
          </cell>
          <cell r="T1674">
            <v>800122</v>
          </cell>
          <cell r="U1674">
            <v>0</v>
          </cell>
          <cell r="V1674" t="str">
            <v>SON</v>
          </cell>
          <cell r="W1674" t="str">
            <v>SALESSON</v>
          </cell>
          <cell r="AB1674" t="str">
            <v>ERR</v>
          </cell>
          <cell r="AC1674" t="str">
            <v>ERR</v>
          </cell>
        </row>
        <row r="1675">
          <cell r="A1675" t="str">
            <v>PROJECTS</v>
          </cell>
          <cell r="B1675">
            <v>897630</v>
          </cell>
          <cell r="C1675">
            <v>0</v>
          </cell>
          <cell r="D1675" t="str">
            <v>ICH</v>
          </cell>
          <cell r="E1675" t="str">
            <v>PROJECTSICH</v>
          </cell>
          <cell r="G1675" t="str">
            <v>RISK</v>
          </cell>
          <cell r="H1675">
            <v>879120</v>
          </cell>
          <cell r="I1675">
            <v>0</v>
          </cell>
          <cell r="J1675" t="str">
            <v>OTH</v>
          </cell>
          <cell r="K1675" t="str">
            <v>RISKOTH</v>
          </cell>
          <cell r="O1675">
            <v>0</v>
          </cell>
          <cell r="Q1675" t="str">
            <v>RISKTRN</v>
          </cell>
          <cell r="S1675" t="str">
            <v>SALES</v>
          </cell>
          <cell r="T1675">
            <v>800124</v>
          </cell>
          <cell r="U1675">
            <v>0</v>
          </cell>
          <cell r="V1675" t="str">
            <v>SAL</v>
          </cell>
          <cell r="W1675" t="str">
            <v>SALESSAL</v>
          </cell>
          <cell r="AB1675" t="str">
            <v>ERR</v>
          </cell>
          <cell r="AC1675" t="str">
            <v>ERR</v>
          </cell>
        </row>
        <row r="1676">
          <cell r="A1676" t="str">
            <v>PROJECTS</v>
          </cell>
          <cell r="B1676">
            <v>897650</v>
          </cell>
          <cell r="C1676">
            <v>0</v>
          </cell>
          <cell r="D1676" t="str">
            <v>ICH</v>
          </cell>
          <cell r="E1676" t="str">
            <v>PROJECTSICH</v>
          </cell>
          <cell r="G1676" t="str">
            <v>RISK</v>
          </cell>
          <cell r="H1676">
            <v>881048</v>
          </cell>
          <cell r="I1676">
            <v>70000</v>
          </cell>
          <cell r="J1676" t="str">
            <v>ICH</v>
          </cell>
          <cell r="K1676" t="str">
            <v>RISKICH</v>
          </cell>
          <cell r="O1676">
            <v>20000</v>
          </cell>
          <cell r="Q1676" t="str">
            <v>RISKTRN</v>
          </cell>
          <cell r="S1676" t="str">
            <v>SALES</v>
          </cell>
          <cell r="T1676">
            <v>800126</v>
          </cell>
          <cell r="U1676">
            <v>3450</v>
          </cell>
          <cell r="V1676" t="str">
            <v>SAL</v>
          </cell>
          <cell r="W1676" t="str">
            <v>SALESSAL</v>
          </cell>
          <cell r="AB1676" t="str">
            <v>ERR</v>
          </cell>
          <cell r="AC1676" t="str">
            <v>ERR</v>
          </cell>
        </row>
        <row r="1677">
          <cell r="A1677" t="str">
            <v>PROJECTS</v>
          </cell>
          <cell r="B1677">
            <v>897655</v>
          </cell>
          <cell r="C1677">
            <v>0</v>
          </cell>
          <cell r="D1677" t="str">
            <v>ICH</v>
          </cell>
          <cell r="E1677" t="str">
            <v>PROJECTSICH</v>
          </cell>
          <cell r="G1677" t="str">
            <v>RISK</v>
          </cell>
          <cell r="H1677">
            <v>881091</v>
          </cell>
          <cell r="I1677">
            <v>0</v>
          </cell>
          <cell r="J1677" t="str">
            <v>BUS</v>
          </cell>
          <cell r="K1677" t="str">
            <v>RISKBUS</v>
          </cell>
          <cell r="O1677">
            <v>750</v>
          </cell>
          <cell r="Q1677" t="str">
            <v>RISKTRN</v>
          </cell>
          <cell r="S1677" t="str">
            <v>SALES</v>
          </cell>
          <cell r="T1677">
            <v>800150</v>
          </cell>
          <cell r="U1677">
            <v>0</v>
          </cell>
          <cell r="V1677" t="str">
            <v>SAL</v>
          </cell>
          <cell r="W1677" t="str">
            <v>SALESSAL</v>
          </cell>
          <cell r="AB1677" t="str">
            <v>ERR</v>
          </cell>
          <cell r="AC1677" t="str">
            <v>ERR</v>
          </cell>
        </row>
        <row r="1678">
          <cell r="A1678" t="str">
            <v>PROJECTS</v>
          </cell>
          <cell r="B1678">
            <v>897663</v>
          </cell>
          <cell r="C1678">
            <v>0</v>
          </cell>
          <cell r="D1678" t="str">
            <v>ICH</v>
          </cell>
          <cell r="E1678" t="str">
            <v>PROJECTSICH</v>
          </cell>
          <cell r="G1678" t="str">
            <v>RISK</v>
          </cell>
          <cell r="H1678">
            <v>881092</v>
          </cell>
          <cell r="I1678">
            <v>0</v>
          </cell>
          <cell r="J1678" t="str">
            <v>BUS</v>
          </cell>
          <cell r="K1678" t="str">
            <v>RISKBUS</v>
          </cell>
          <cell r="O1678">
            <v>0</v>
          </cell>
          <cell r="Q1678" t="str">
            <v>RISKTRN</v>
          </cell>
          <cell r="S1678" t="str">
            <v>SALES</v>
          </cell>
          <cell r="T1678">
            <v>800151</v>
          </cell>
          <cell r="U1678">
            <v>0</v>
          </cell>
          <cell r="V1678" t="str">
            <v>SAL</v>
          </cell>
          <cell r="W1678" t="str">
            <v>SALESSAL</v>
          </cell>
          <cell r="AB1678" t="str">
            <v>ERR</v>
          </cell>
          <cell r="AC1678" t="str">
            <v>ERR</v>
          </cell>
        </row>
        <row r="1679">
          <cell r="A1679" t="str">
            <v>PROJECTS</v>
          </cell>
          <cell r="B1679">
            <v>897720</v>
          </cell>
          <cell r="C1679">
            <v>0</v>
          </cell>
          <cell r="D1679" t="str">
            <v>ICH</v>
          </cell>
          <cell r="E1679" t="str">
            <v>PROJECTSICH</v>
          </cell>
          <cell r="G1679" t="str">
            <v>RISK</v>
          </cell>
          <cell r="H1679">
            <v>883020</v>
          </cell>
          <cell r="I1679">
            <v>0</v>
          </cell>
          <cell r="J1679" t="str">
            <v>BUS</v>
          </cell>
          <cell r="K1679" t="str">
            <v>RISKBUS</v>
          </cell>
          <cell r="O1679">
            <v>0</v>
          </cell>
          <cell r="Q1679" t="str">
            <v>RISKTRN</v>
          </cell>
          <cell r="S1679" t="str">
            <v>SALES</v>
          </cell>
          <cell r="T1679">
            <v>800160</v>
          </cell>
          <cell r="U1679">
            <v>0</v>
          </cell>
          <cell r="V1679" t="str">
            <v>SAL</v>
          </cell>
          <cell r="W1679" t="str">
            <v>SALESSAL</v>
          </cell>
          <cell r="AB1679" t="str">
            <v>ERR</v>
          </cell>
          <cell r="AC1679" t="str">
            <v>ERR</v>
          </cell>
        </row>
        <row r="1680">
          <cell r="A1680" t="str">
            <v>PROJECTS</v>
          </cell>
          <cell r="B1680">
            <v>897900</v>
          </cell>
          <cell r="C1680">
            <v>0</v>
          </cell>
          <cell r="D1680" t="str">
            <v>ICH</v>
          </cell>
          <cell r="E1680" t="str">
            <v>PROJECTSICH</v>
          </cell>
          <cell r="G1680" t="str">
            <v>RISK</v>
          </cell>
          <cell r="H1680">
            <v>887000</v>
          </cell>
          <cell r="I1680">
            <v>0</v>
          </cell>
          <cell r="J1680" t="str">
            <v>BUS</v>
          </cell>
          <cell r="K1680" t="str">
            <v>RISKBUS</v>
          </cell>
          <cell r="O1680">
            <v>0</v>
          </cell>
          <cell r="Q1680" t="str">
            <v>RISKSON</v>
          </cell>
          <cell r="S1680" t="str">
            <v>SALES</v>
          </cell>
          <cell r="T1680">
            <v>800167</v>
          </cell>
          <cell r="U1680">
            <v>130000</v>
          </cell>
          <cell r="V1680" t="str">
            <v>SAL</v>
          </cell>
          <cell r="W1680" t="str">
            <v>SALESSAL</v>
          </cell>
          <cell r="AB1680" t="str">
            <v>ERR</v>
          </cell>
          <cell r="AC1680" t="str">
            <v>ERR</v>
          </cell>
        </row>
        <row r="1681">
          <cell r="A1681" t="str">
            <v>RISK</v>
          </cell>
          <cell r="B1681">
            <v>800100</v>
          </cell>
          <cell r="C1681">
            <v>382371.07</v>
          </cell>
          <cell r="D1681" t="str">
            <v>SAL</v>
          </cell>
          <cell r="E1681" t="str">
            <v>RISKSAL</v>
          </cell>
          <cell r="G1681" t="str">
            <v>RISK</v>
          </cell>
          <cell r="H1681">
            <v>889065</v>
          </cell>
          <cell r="I1681">
            <v>807462.98</v>
          </cell>
          <cell r="J1681" t="str">
            <v>BUS</v>
          </cell>
          <cell r="K1681" t="str">
            <v>RISKBUS</v>
          </cell>
          <cell r="O1681">
            <v>0</v>
          </cell>
          <cell r="Q1681" t="str">
            <v>RISKSON</v>
          </cell>
          <cell r="S1681" t="str">
            <v>SALES</v>
          </cell>
          <cell r="T1681">
            <v>800191</v>
          </cell>
          <cell r="U1681">
            <v>6851</v>
          </cell>
          <cell r="V1681" t="str">
            <v>SAL</v>
          </cell>
          <cell r="W1681" t="str">
            <v>SALESSAL</v>
          </cell>
          <cell r="AB1681" t="str">
            <v>ERR</v>
          </cell>
          <cell r="AC1681" t="str">
            <v>ERR</v>
          </cell>
        </row>
        <row r="1682">
          <cell r="A1682" t="str">
            <v>RISK</v>
          </cell>
          <cell r="B1682">
            <v>800110</v>
          </cell>
          <cell r="C1682">
            <v>12516.82</v>
          </cell>
          <cell r="D1682" t="str">
            <v>SAL</v>
          </cell>
          <cell r="E1682" t="str">
            <v>RISKSAL</v>
          </cell>
          <cell r="G1682" t="str">
            <v>RISK</v>
          </cell>
          <cell r="H1682">
            <v>893100</v>
          </cell>
          <cell r="I1682">
            <v>0</v>
          </cell>
          <cell r="J1682" t="str">
            <v>RNN</v>
          </cell>
          <cell r="K1682" t="str">
            <v>RISKRNN</v>
          </cell>
          <cell r="O1682">
            <v>0</v>
          </cell>
          <cell r="Q1682" t="str">
            <v>RISKSON</v>
          </cell>
          <cell r="S1682" t="str">
            <v>SALES</v>
          </cell>
          <cell r="T1682">
            <v>800510</v>
          </cell>
          <cell r="U1682">
            <v>0</v>
          </cell>
          <cell r="V1682" t="str">
            <v>SAL</v>
          </cell>
          <cell r="W1682" t="str">
            <v>SALESSAL</v>
          </cell>
          <cell r="AB1682" t="str">
            <v>ERR</v>
          </cell>
          <cell r="AC1682" t="str">
            <v>ERR</v>
          </cell>
        </row>
        <row r="1683">
          <cell r="A1683" t="str">
            <v>RISK</v>
          </cell>
          <cell r="B1683">
            <v>800120</v>
          </cell>
          <cell r="C1683">
            <v>80094.44</v>
          </cell>
          <cell r="D1683" t="str">
            <v>SAL</v>
          </cell>
          <cell r="E1683" t="str">
            <v>RISKSAL</v>
          </cell>
          <cell r="G1683" t="str">
            <v>RISK</v>
          </cell>
          <cell r="H1683">
            <v>896025</v>
          </cell>
          <cell r="I1683">
            <v>0</v>
          </cell>
          <cell r="J1683" t="str">
            <v>ICH</v>
          </cell>
          <cell r="K1683" t="str">
            <v>RISKICH</v>
          </cell>
          <cell r="O1683">
            <v>0</v>
          </cell>
          <cell r="Q1683" t="str">
            <v>RISKSON</v>
          </cell>
          <cell r="S1683" t="str">
            <v>SALES</v>
          </cell>
          <cell r="T1683">
            <v>800515</v>
          </cell>
          <cell r="U1683">
            <v>0</v>
          </cell>
          <cell r="V1683" t="str">
            <v>SAL</v>
          </cell>
          <cell r="W1683" t="str">
            <v>SALESSAL</v>
          </cell>
          <cell r="AB1683" t="str">
            <v>ERR</v>
          </cell>
          <cell r="AC1683" t="str">
            <v>ERR</v>
          </cell>
        </row>
        <row r="1684">
          <cell r="A1684" t="str">
            <v>RISK</v>
          </cell>
          <cell r="B1684">
            <v>800122</v>
          </cell>
          <cell r="C1684">
            <v>0</v>
          </cell>
          <cell r="D1684" t="str">
            <v>SON</v>
          </cell>
          <cell r="E1684" t="str">
            <v>RISKSON</v>
          </cell>
          <cell r="G1684" t="str">
            <v>RISK</v>
          </cell>
          <cell r="H1684">
            <v>896026</v>
          </cell>
          <cell r="I1684">
            <v>0</v>
          </cell>
          <cell r="J1684" t="str">
            <v>ICH</v>
          </cell>
          <cell r="K1684" t="str">
            <v>RISKICH</v>
          </cell>
          <cell r="O1684">
            <v>15150</v>
          </cell>
          <cell r="Q1684" t="str">
            <v>RISKENT</v>
          </cell>
          <cell r="S1684" t="str">
            <v>SALES</v>
          </cell>
          <cell r="T1684">
            <v>800626</v>
          </cell>
          <cell r="U1684">
            <v>0</v>
          </cell>
          <cell r="V1684" t="str">
            <v>SAL</v>
          </cell>
          <cell r="W1684" t="str">
            <v>SALESSAL</v>
          </cell>
          <cell r="AB1684" t="str">
            <v>ERR</v>
          </cell>
          <cell r="AC1684" t="str">
            <v>ERR</v>
          </cell>
        </row>
        <row r="1685">
          <cell r="A1685" t="str">
            <v>RISK</v>
          </cell>
          <cell r="B1685">
            <v>800126</v>
          </cell>
          <cell r="C1685">
            <v>1949.99</v>
          </cell>
          <cell r="D1685" t="str">
            <v>SAL</v>
          </cell>
          <cell r="E1685" t="str">
            <v>RISKSAL</v>
          </cell>
          <cell r="G1685" t="str">
            <v>RISK</v>
          </cell>
          <cell r="H1685">
            <v>896400</v>
          </cell>
          <cell r="I1685">
            <v>0</v>
          </cell>
          <cell r="J1685" t="str">
            <v>NMC</v>
          </cell>
          <cell r="K1685" t="str">
            <v>RISKNMC</v>
          </cell>
          <cell r="O1685">
            <v>832</v>
          </cell>
          <cell r="Q1685" t="str">
            <v>RISKENT</v>
          </cell>
          <cell r="S1685" t="str">
            <v>SALES</v>
          </cell>
          <cell r="T1685">
            <v>800627</v>
          </cell>
          <cell r="U1685">
            <v>89377</v>
          </cell>
          <cell r="V1685" t="str">
            <v>SAL</v>
          </cell>
          <cell r="W1685" t="str">
            <v>SALESSAL</v>
          </cell>
          <cell r="AB1685" t="str">
            <v>ERR</v>
          </cell>
          <cell r="AC1685" t="str">
            <v>ERR</v>
          </cell>
        </row>
        <row r="1686">
          <cell r="A1686" t="str">
            <v>RISK</v>
          </cell>
          <cell r="B1686">
            <v>800150</v>
          </cell>
          <cell r="C1686">
            <v>486.73</v>
          </cell>
          <cell r="D1686" t="str">
            <v>SAL</v>
          </cell>
          <cell r="E1686" t="str">
            <v>RISKSAL</v>
          </cell>
          <cell r="G1686" t="str">
            <v>RISK</v>
          </cell>
          <cell r="H1686">
            <v>896600</v>
          </cell>
          <cell r="I1686">
            <v>0</v>
          </cell>
          <cell r="J1686" t="str">
            <v>NMC</v>
          </cell>
          <cell r="K1686" t="str">
            <v>RISKNMC</v>
          </cell>
          <cell r="O1686">
            <v>0</v>
          </cell>
          <cell r="Q1686" t="str">
            <v>RISKENT</v>
          </cell>
          <cell r="S1686" t="str">
            <v>SALES</v>
          </cell>
          <cell r="T1686">
            <v>800640</v>
          </cell>
          <cell r="U1686">
            <v>0</v>
          </cell>
          <cell r="V1686" t="str">
            <v>SAL</v>
          </cell>
          <cell r="W1686" t="str">
            <v>SALESSAL</v>
          </cell>
          <cell r="AB1686" t="str">
            <v>ERR</v>
          </cell>
          <cell r="AC1686" t="str">
            <v>ERR</v>
          </cell>
        </row>
        <row r="1687">
          <cell r="A1687" t="str">
            <v>RISK</v>
          </cell>
          <cell r="B1687">
            <v>800167</v>
          </cell>
          <cell r="C1687">
            <v>0</v>
          </cell>
          <cell r="D1687" t="str">
            <v>SAL</v>
          </cell>
          <cell r="E1687" t="str">
            <v>RISKSAL</v>
          </cell>
          <cell r="G1687" t="str">
            <v>RISK</v>
          </cell>
          <cell r="H1687">
            <v>896710</v>
          </cell>
          <cell r="I1687">
            <v>0</v>
          </cell>
          <cell r="J1687" t="str">
            <v>NMC</v>
          </cell>
          <cell r="K1687" t="str">
            <v>RISKNMC</v>
          </cell>
          <cell r="O1687">
            <v>0</v>
          </cell>
          <cell r="Q1687" t="str">
            <v>RISKENT</v>
          </cell>
          <cell r="S1687" t="str">
            <v>SALES</v>
          </cell>
          <cell r="T1687">
            <v>800642</v>
          </cell>
          <cell r="U1687">
            <v>0</v>
          </cell>
          <cell r="V1687" t="str">
            <v>SAL</v>
          </cell>
          <cell r="W1687" t="str">
            <v>SALESSAL</v>
          </cell>
          <cell r="AB1687" t="str">
            <v>ERR</v>
          </cell>
          <cell r="AC1687" t="str">
            <v>ERR</v>
          </cell>
        </row>
        <row r="1688">
          <cell r="A1688" t="str">
            <v>RISK</v>
          </cell>
          <cell r="B1688">
            <v>800240</v>
          </cell>
          <cell r="C1688">
            <v>139</v>
          </cell>
          <cell r="D1688" t="str">
            <v>SAL</v>
          </cell>
          <cell r="E1688" t="str">
            <v>RISKSAL</v>
          </cell>
          <cell r="G1688" t="str">
            <v>RISK</v>
          </cell>
          <cell r="H1688">
            <v>896850</v>
          </cell>
          <cell r="I1688">
            <v>0</v>
          </cell>
          <cell r="J1688" t="str">
            <v>ICH</v>
          </cell>
          <cell r="K1688" t="str">
            <v>RISKICH</v>
          </cell>
          <cell r="O1688">
            <v>0</v>
          </cell>
          <cell r="Q1688" t="str">
            <v>RISKENT</v>
          </cell>
          <cell r="S1688" t="str">
            <v>SALES</v>
          </cell>
          <cell r="T1688">
            <v>800660</v>
          </cell>
          <cell r="U1688">
            <v>0</v>
          </cell>
          <cell r="V1688" t="str">
            <v>SON</v>
          </cell>
          <cell r="W1688" t="str">
            <v>SALESSON</v>
          </cell>
          <cell r="AB1688" t="str">
            <v>ERR</v>
          </cell>
          <cell r="AC1688" t="str">
            <v>ERR</v>
          </cell>
        </row>
        <row r="1689">
          <cell r="A1689" t="str">
            <v>RISK</v>
          </cell>
          <cell r="B1689">
            <v>800510</v>
          </cell>
          <cell r="C1689">
            <v>12.5</v>
          </cell>
          <cell r="D1689" t="str">
            <v>SAL</v>
          </cell>
          <cell r="E1689" t="str">
            <v>RISKSAL</v>
          </cell>
          <cell r="G1689" t="str">
            <v>RISK</v>
          </cell>
          <cell r="H1689">
            <v>897130</v>
          </cell>
          <cell r="I1689">
            <v>0</v>
          </cell>
          <cell r="J1689" t="str">
            <v>ICH</v>
          </cell>
          <cell r="K1689" t="str">
            <v>RISKICH</v>
          </cell>
          <cell r="O1689">
            <v>18150</v>
          </cell>
          <cell r="Q1689" t="str">
            <v>RISKENT</v>
          </cell>
          <cell r="S1689" t="str">
            <v>SALES</v>
          </cell>
          <cell r="T1689">
            <v>801110</v>
          </cell>
          <cell r="U1689">
            <v>0</v>
          </cell>
          <cell r="V1689" t="str">
            <v>SAL</v>
          </cell>
          <cell r="W1689" t="str">
            <v>SALESSAL</v>
          </cell>
          <cell r="AB1689" t="str">
            <v>ERR</v>
          </cell>
          <cell r="AC1689" t="str">
            <v>ERR</v>
          </cell>
        </row>
        <row r="1690">
          <cell r="A1690" t="str">
            <v>RISK</v>
          </cell>
          <cell r="B1690">
            <v>800613</v>
          </cell>
          <cell r="C1690">
            <v>0</v>
          </cell>
          <cell r="D1690" t="str">
            <v>SAL</v>
          </cell>
          <cell r="E1690" t="str">
            <v>RISKSAL</v>
          </cell>
          <cell r="G1690" t="str">
            <v>RISK</v>
          </cell>
          <cell r="H1690">
            <v>897140</v>
          </cell>
          <cell r="I1690">
            <v>0</v>
          </cell>
          <cell r="J1690" t="str">
            <v>ICH</v>
          </cell>
          <cell r="K1690" t="str">
            <v>RISKICH</v>
          </cell>
          <cell r="O1690">
            <v>25000</v>
          </cell>
          <cell r="Q1690" t="str">
            <v>RISKTRA</v>
          </cell>
          <cell r="S1690" t="str">
            <v>SALES</v>
          </cell>
          <cell r="T1690">
            <v>801191</v>
          </cell>
          <cell r="U1690">
            <v>50000</v>
          </cell>
          <cell r="V1690" t="str">
            <v>SAL</v>
          </cell>
          <cell r="W1690" t="str">
            <v>SALESSAL</v>
          </cell>
          <cell r="AB1690" t="str">
            <v>ERR</v>
          </cell>
          <cell r="AC1690" t="str">
            <v>ERR</v>
          </cell>
        </row>
        <row r="1691">
          <cell r="A1691" t="str">
            <v>RISK</v>
          </cell>
          <cell r="B1691">
            <v>800614</v>
          </cell>
          <cell r="C1691">
            <v>0</v>
          </cell>
          <cell r="D1691" t="str">
            <v>SAL</v>
          </cell>
          <cell r="E1691" t="str">
            <v>RISKSAL</v>
          </cell>
          <cell r="G1691" t="str">
            <v>RISK</v>
          </cell>
          <cell r="H1691">
            <v>897210</v>
          </cell>
          <cell r="I1691">
            <v>0</v>
          </cell>
          <cell r="J1691" t="str">
            <v>ICH</v>
          </cell>
          <cell r="K1691" t="str">
            <v>RISKICH</v>
          </cell>
          <cell r="O1691">
            <v>0</v>
          </cell>
          <cell r="Q1691" t="str">
            <v>RISKTRA</v>
          </cell>
          <cell r="S1691" t="str">
            <v>SALES</v>
          </cell>
          <cell r="T1691">
            <v>801205</v>
          </cell>
          <cell r="U1691">
            <v>234174</v>
          </cell>
          <cell r="V1691" t="str">
            <v>SAL</v>
          </cell>
          <cell r="W1691" t="str">
            <v>SALESSAL</v>
          </cell>
          <cell r="AB1691" t="str">
            <v>ERR</v>
          </cell>
          <cell r="AC1691" t="str">
            <v>ERR</v>
          </cell>
        </row>
        <row r="1692">
          <cell r="A1692" t="str">
            <v>RISK</v>
          </cell>
          <cell r="B1692">
            <v>800642</v>
          </cell>
          <cell r="C1692">
            <v>0</v>
          </cell>
          <cell r="D1692" t="str">
            <v>SAL</v>
          </cell>
          <cell r="E1692" t="str">
            <v>RISKSAL</v>
          </cell>
          <cell r="G1692" t="str">
            <v>RISK</v>
          </cell>
          <cell r="H1692">
            <v>897230</v>
          </cell>
          <cell r="I1692">
            <v>0</v>
          </cell>
          <cell r="J1692" t="str">
            <v>ICH</v>
          </cell>
          <cell r="K1692" t="str">
            <v>RISKICH</v>
          </cell>
          <cell r="O1692">
            <v>0</v>
          </cell>
          <cell r="Q1692" t="str">
            <v>RISKTRA</v>
          </cell>
          <cell r="S1692" t="str">
            <v>SALES</v>
          </cell>
          <cell r="T1692">
            <v>801210</v>
          </cell>
          <cell r="U1692">
            <v>0</v>
          </cell>
          <cell r="V1692" t="str">
            <v>SAL</v>
          </cell>
          <cell r="W1692" t="str">
            <v>SALESSAL</v>
          </cell>
          <cell r="AB1692" t="str">
            <v>ERR</v>
          </cell>
          <cell r="AC1692" t="str">
            <v>ERR</v>
          </cell>
        </row>
        <row r="1693">
          <cell r="A1693" t="str">
            <v>RISK</v>
          </cell>
          <cell r="B1693">
            <v>800660</v>
          </cell>
          <cell r="C1693">
            <v>229.44</v>
          </cell>
          <cell r="D1693" t="str">
            <v>SON</v>
          </cell>
          <cell r="E1693" t="str">
            <v>RISKSON</v>
          </cell>
          <cell r="G1693" t="str">
            <v>RISK</v>
          </cell>
          <cell r="H1693">
            <v>897240</v>
          </cell>
          <cell r="I1693">
            <v>0</v>
          </cell>
          <cell r="J1693" t="str">
            <v>ICH</v>
          </cell>
          <cell r="K1693" t="str">
            <v>RISKICH</v>
          </cell>
          <cell r="O1693">
            <v>0</v>
          </cell>
          <cell r="Q1693" t="str">
            <v>RISKTRA</v>
          </cell>
          <cell r="S1693" t="str">
            <v>SALES</v>
          </cell>
          <cell r="T1693">
            <v>801300</v>
          </cell>
          <cell r="U1693">
            <v>0</v>
          </cell>
          <cell r="V1693" t="str">
            <v>SAL</v>
          </cell>
          <cell r="W1693" t="str">
            <v>SALESSAL</v>
          </cell>
          <cell r="AB1693" t="str">
            <v>ERR</v>
          </cell>
          <cell r="AC1693" t="str">
            <v>ERR</v>
          </cell>
        </row>
        <row r="1694">
          <cell r="A1694" t="str">
            <v>RISK</v>
          </cell>
          <cell r="B1694">
            <v>801191</v>
          </cell>
          <cell r="C1694">
            <v>14518.66</v>
          </cell>
          <cell r="D1694" t="str">
            <v>SAL</v>
          </cell>
          <cell r="E1694" t="str">
            <v>RISKSAL</v>
          </cell>
          <cell r="G1694" t="str">
            <v>RISK</v>
          </cell>
          <cell r="H1694">
            <v>897245</v>
          </cell>
          <cell r="I1694">
            <v>0</v>
          </cell>
          <cell r="J1694" t="str">
            <v>ICH</v>
          </cell>
          <cell r="K1694" t="str">
            <v>RISKICH</v>
          </cell>
          <cell r="O1694">
            <v>90500</v>
          </cell>
          <cell r="Q1694" t="str">
            <v>RISKTRA</v>
          </cell>
          <cell r="S1694" t="str">
            <v>SALES</v>
          </cell>
          <cell r="T1694">
            <v>801391</v>
          </cell>
          <cell r="U1694">
            <v>0</v>
          </cell>
          <cell r="V1694" t="str">
            <v>SAL</v>
          </cell>
          <cell r="W1694" t="str">
            <v>SALESSAL</v>
          </cell>
          <cell r="AB1694" t="str">
            <v>ERR</v>
          </cell>
          <cell r="AC1694" t="str">
            <v>ERR</v>
          </cell>
        </row>
        <row r="1695">
          <cell r="A1695" t="str">
            <v>RISK</v>
          </cell>
          <cell r="B1695">
            <v>801201</v>
          </cell>
          <cell r="C1695">
            <v>2033.13</v>
          </cell>
          <cell r="D1695" t="str">
            <v>SAL</v>
          </cell>
          <cell r="E1695" t="str">
            <v>RISKSAL</v>
          </cell>
          <cell r="G1695" t="str">
            <v>RISK</v>
          </cell>
          <cell r="H1695">
            <v>897250</v>
          </cell>
          <cell r="I1695">
            <v>0</v>
          </cell>
          <cell r="J1695" t="str">
            <v>ICH</v>
          </cell>
          <cell r="K1695" t="str">
            <v>RISKICH</v>
          </cell>
          <cell r="O1695">
            <v>7500</v>
          </cell>
          <cell r="Q1695" t="str">
            <v>RISKTRA</v>
          </cell>
          <cell r="S1695" t="str">
            <v>SALES</v>
          </cell>
          <cell r="T1695">
            <v>802200</v>
          </cell>
          <cell r="U1695">
            <v>10000</v>
          </cell>
          <cell r="V1695" t="str">
            <v>SON</v>
          </cell>
          <cell r="W1695" t="str">
            <v>SALESSON</v>
          </cell>
          <cell r="AB1695" t="str">
            <v>ERR</v>
          </cell>
          <cell r="AC1695" t="str">
            <v>ERR</v>
          </cell>
        </row>
        <row r="1696">
          <cell r="A1696" t="str">
            <v>RISK</v>
          </cell>
          <cell r="B1696">
            <v>801210</v>
          </cell>
          <cell r="C1696">
            <v>15632.74</v>
          </cell>
          <cell r="D1696" t="str">
            <v>SAL</v>
          </cell>
          <cell r="E1696" t="str">
            <v>RISKSAL</v>
          </cell>
          <cell r="G1696" t="str">
            <v>RISK</v>
          </cell>
          <cell r="H1696">
            <v>897265</v>
          </cell>
          <cell r="I1696">
            <v>1000</v>
          </cell>
          <cell r="J1696" t="str">
            <v>ICH</v>
          </cell>
          <cell r="K1696" t="str">
            <v>RISKICH</v>
          </cell>
          <cell r="O1696">
            <v>3000</v>
          </cell>
          <cell r="Q1696" t="str">
            <v>RISKTRA</v>
          </cell>
          <cell r="S1696" t="str">
            <v>SALES</v>
          </cell>
          <cell r="T1696">
            <v>802220</v>
          </cell>
          <cell r="U1696">
            <v>9931</v>
          </cell>
          <cell r="V1696" t="str">
            <v>SON</v>
          </cell>
          <cell r="W1696" t="str">
            <v>SALESSON</v>
          </cell>
          <cell r="AB1696" t="str">
            <v>ERR</v>
          </cell>
          <cell r="AC1696" t="str">
            <v>ERR</v>
          </cell>
        </row>
        <row r="1697">
          <cell r="A1697" t="str">
            <v>RISK</v>
          </cell>
          <cell r="B1697">
            <v>801300</v>
          </cell>
          <cell r="C1697">
            <v>-4932</v>
          </cell>
          <cell r="D1697" t="str">
            <v>SAL</v>
          </cell>
          <cell r="E1697" t="str">
            <v>RISKSAL</v>
          </cell>
          <cell r="G1697" t="str">
            <v>RISK</v>
          </cell>
          <cell r="H1697">
            <v>897320</v>
          </cell>
          <cell r="I1697">
            <v>0</v>
          </cell>
          <cell r="J1697" t="str">
            <v>ICH</v>
          </cell>
          <cell r="K1697" t="str">
            <v>RISKICH</v>
          </cell>
          <cell r="O1697">
            <v>1118</v>
          </cell>
          <cell r="Q1697" t="str">
            <v>RISKSON</v>
          </cell>
          <cell r="S1697" t="str">
            <v>SALES</v>
          </cell>
          <cell r="T1697">
            <v>802231</v>
          </cell>
          <cell r="U1697">
            <v>0</v>
          </cell>
          <cell r="V1697" t="str">
            <v>SON</v>
          </cell>
          <cell r="W1697" t="str">
            <v>SALESSON</v>
          </cell>
          <cell r="AB1697" t="str">
            <v>ERR</v>
          </cell>
          <cell r="AC1697" t="str">
            <v>ERR</v>
          </cell>
        </row>
        <row r="1698">
          <cell r="A1698" t="str">
            <v>RISK</v>
          </cell>
          <cell r="B1698">
            <v>802200</v>
          </cell>
          <cell r="C1698">
            <v>6814.43</v>
          </cell>
          <cell r="D1698" t="str">
            <v>SON</v>
          </cell>
          <cell r="E1698" t="str">
            <v>RISKSON</v>
          </cell>
          <cell r="G1698" t="str">
            <v>RISK</v>
          </cell>
          <cell r="H1698">
            <v>897420</v>
          </cell>
          <cell r="I1698">
            <v>0</v>
          </cell>
          <cell r="J1698" t="str">
            <v>ICH</v>
          </cell>
          <cell r="K1698" t="str">
            <v>RISKICH</v>
          </cell>
          <cell r="O1698">
            <v>420</v>
          </cell>
          <cell r="Q1698" t="str">
            <v>RISKSON</v>
          </cell>
          <cell r="S1698" t="str">
            <v>SALES</v>
          </cell>
          <cell r="T1698">
            <v>802240</v>
          </cell>
          <cell r="U1698">
            <v>0</v>
          </cell>
          <cell r="V1698" t="str">
            <v>SON</v>
          </cell>
          <cell r="W1698" t="str">
            <v>SALESSON</v>
          </cell>
          <cell r="AB1698" t="str">
            <v>ERR</v>
          </cell>
          <cell r="AC1698" t="str">
            <v>ERR</v>
          </cell>
        </row>
        <row r="1699">
          <cell r="A1699" t="str">
            <v>RISK</v>
          </cell>
          <cell r="B1699">
            <v>802210</v>
          </cell>
          <cell r="C1699">
            <v>0</v>
          </cell>
          <cell r="D1699" t="str">
            <v>SON</v>
          </cell>
          <cell r="E1699" t="str">
            <v>RISKSON</v>
          </cell>
          <cell r="G1699" t="str">
            <v>RISK</v>
          </cell>
          <cell r="H1699">
            <v>897424</v>
          </cell>
          <cell r="I1699">
            <v>0</v>
          </cell>
          <cell r="J1699" t="str">
            <v>ICH</v>
          </cell>
          <cell r="K1699" t="str">
            <v>RISKICH</v>
          </cell>
          <cell r="O1699">
            <v>5380</v>
          </cell>
          <cell r="Q1699" t="str">
            <v>RISKSON</v>
          </cell>
          <cell r="S1699" t="str">
            <v>SALES</v>
          </cell>
          <cell r="T1699">
            <v>802300</v>
          </cell>
          <cell r="U1699">
            <v>2383</v>
          </cell>
          <cell r="V1699" t="str">
            <v>SON</v>
          </cell>
          <cell r="W1699" t="str">
            <v>SALESSON</v>
          </cell>
          <cell r="AB1699" t="str">
            <v>ERR</v>
          </cell>
          <cell r="AC1699" t="str">
            <v>ERR</v>
          </cell>
        </row>
        <row r="1700">
          <cell r="A1700" t="str">
            <v>RISK</v>
          </cell>
          <cell r="B1700">
            <v>802220</v>
          </cell>
          <cell r="C1700">
            <v>0</v>
          </cell>
          <cell r="D1700" t="str">
            <v>SON</v>
          </cell>
          <cell r="E1700" t="str">
            <v>RISKSON</v>
          </cell>
          <cell r="G1700" t="str">
            <v>RISK</v>
          </cell>
          <cell r="H1700">
            <v>897460</v>
          </cell>
          <cell r="I1700">
            <v>0</v>
          </cell>
          <cell r="J1700" t="str">
            <v>ICH</v>
          </cell>
          <cell r="K1700" t="str">
            <v>RISKICH</v>
          </cell>
          <cell r="O1700">
            <v>3500</v>
          </cell>
          <cell r="Q1700" t="str">
            <v>RISKSON</v>
          </cell>
          <cell r="S1700" t="str">
            <v>SALES</v>
          </cell>
          <cell r="T1700">
            <v>802330</v>
          </cell>
          <cell r="U1700">
            <v>0</v>
          </cell>
          <cell r="V1700" t="str">
            <v>SON</v>
          </cell>
          <cell r="W1700" t="str">
            <v>SALESSON</v>
          </cell>
          <cell r="AB1700" t="str">
            <v>ERR</v>
          </cell>
          <cell r="AC1700" t="str">
            <v>ERR</v>
          </cell>
        </row>
        <row r="1701">
          <cell r="A1701" t="str">
            <v>RISK</v>
          </cell>
          <cell r="B1701">
            <v>802231</v>
          </cell>
          <cell r="C1701">
            <v>387.92</v>
          </cell>
          <cell r="D1701" t="str">
            <v>SON</v>
          </cell>
          <cell r="E1701" t="str">
            <v>RISKSON</v>
          </cell>
          <cell r="G1701" t="str">
            <v>RISK</v>
          </cell>
          <cell r="H1701">
            <v>897470</v>
          </cell>
          <cell r="I1701">
            <v>0</v>
          </cell>
          <cell r="J1701" t="str">
            <v>ICH</v>
          </cell>
          <cell r="K1701" t="str">
            <v>RISKICH</v>
          </cell>
          <cell r="O1701">
            <v>11000</v>
          </cell>
          <cell r="Q1701" t="str">
            <v>RISKSON</v>
          </cell>
          <cell r="S1701" t="str">
            <v>SALES</v>
          </cell>
          <cell r="T1701">
            <v>802400</v>
          </cell>
          <cell r="U1701">
            <v>0</v>
          </cell>
          <cell r="V1701" t="str">
            <v>SON</v>
          </cell>
          <cell r="W1701" t="str">
            <v>SALESSON</v>
          </cell>
          <cell r="AB1701" t="str">
            <v>ERR</v>
          </cell>
          <cell r="AC1701" t="str">
            <v>ERR</v>
          </cell>
        </row>
        <row r="1702">
          <cell r="A1702" t="str">
            <v>RISK</v>
          </cell>
          <cell r="B1702">
            <v>802240</v>
          </cell>
          <cell r="C1702">
            <v>3915.67</v>
          </cell>
          <cell r="D1702" t="str">
            <v>SON</v>
          </cell>
          <cell r="E1702" t="str">
            <v>RISKSON</v>
          </cell>
          <cell r="G1702" t="str">
            <v>RISK</v>
          </cell>
          <cell r="H1702">
            <v>897500</v>
          </cell>
          <cell r="I1702">
            <v>0</v>
          </cell>
          <cell r="J1702" t="str">
            <v>BUS</v>
          </cell>
          <cell r="K1702" t="str">
            <v>RISKBUS</v>
          </cell>
          <cell r="O1702">
            <v>6810</v>
          </cell>
          <cell r="Q1702" t="str">
            <v>RISKSON</v>
          </cell>
          <cell r="S1702" t="str">
            <v>SALES</v>
          </cell>
          <cell r="T1702">
            <v>803100</v>
          </cell>
          <cell r="U1702">
            <v>0</v>
          </cell>
          <cell r="V1702" t="str">
            <v>SAL</v>
          </cell>
          <cell r="W1702" t="str">
            <v>SALESSAL</v>
          </cell>
          <cell r="AB1702" t="str">
            <v>ERR</v>
          </cell>
          <cell r="AC1702" t="str">
            <v>ERR</v>
          </cell>
        </row>
        <row r="1703">
          <cell r="A1703" t="str">
            <v>RISK</v>
          </cell>
          <cell r="B1703">
            <v>802300</v>
          </cell>
          <cell r="C1703">
            <v>5550.41</v>
          </cell>
          <cell r="D1703" t="str">
            <v>SON</v>
          </cell>
          <cell r="E1703" t="str">
            <v>RISKSON</v>
          </cell>
          <cell r="G1703" t="str">
            <v>RISK</v>
          </cell>
          <cell r="H1703">
            <v>897630</v>
          </cell>
          <cell r="I1703">
            <v>0</v>
          </cell>
          <cell r="J1703" t="str">
            <v>ICH</v>
          </cell>
          <cell r="K1703" t="str">
            <v>RISKICH</v>
          </cell>
          <cell r="O1703">
            <v>0</v>
          </cell>
          <cell r="Q1703" t="str">
            <v>RISKSON</v>
          </cell>
          <cell r="S1703" t="str">
            <v>SALES</v>
          </cell>
          <cell r="T1703">
            <v>803300</v>
          </cell>
          <cell r="U1703">
            <v>0</v>
          </cell>
          <cell r="V1703" t="str">
            <v>SON</v>
          </cell>
          <cell r="W1703" t="str">
            <v>SALESSON</v>
          </cell>
          <cell r="AB1703" t="str">
            <v>ERR</v>
          </cell>
          <cell r="AC1703" t="str">
            <v>ERR</v>
          </cell>
        </row>
        <row r="1704">
          <cell r="A1704" t="str">
            <v>RISK</v>
          </cell>
          <cell r="B1704">
            <v>802400</v>
          </cell>
          <cell r="C1704">
            <v>644.48</v>
          </cell>
          <cell r="D1704" t="str">
            <v>SON</v>
          </cell>
          <cell r="E1704" t="str">
            <v>RISKSON</v>
          </cell>
          <cell r="G1704" t="str">
            <v>RISK</v>
          </cell>
          <cell r="H1704">
            <v>897650</v>
          </cell>
          <cell r="I1704">
            <v>0</v>
          </cell>
          <cell r="J1704" t="str">
            <v>ICH</v>
          </cell>
          <cell r="K1704" t="str">
            <v>RISKICH</v>
          </cell>
          <cell r="O1704">
            <v>43693</v>
          </cell>
          <cell r="Q1704" t="str">
            <v>RISKSON</v>
          </cell>
          <cell r="S1704" t="str">
            <v>SALES</v>
          </cell>
          <cell r="T1704">
            <v>804100</v>
          </cell>
          <cell r="U1704">
            <v>0</v>
          </cell>
          <cell r="V1704" t="str">
            <v>SAL</v>
          </cell>
          <cell r="W1704" t="str">
            <v>SALESSAL</v>
          </cell>
          <cell r="AB1704" t="str">
            <v>ERR</v>
          </cell>
          <cell r="AC1704" t="str">
            <v>ERR</v>
          </cell>
        </row>
        <row r="1705">
          <cell r="A1705" t="str">
            <v>RISK</v>
          </cell>
          <cell r="B1705">
            <v>803100</v>
          </cell>
          <cell r="C1705">
            <v>0</v>
          </cell>
          <cell r="D1705" t="str">
            <v>SAL</v>
          </cell>
          <cell r="E1705" t="str">
            <v>RISKSAL</v>
          </cell>
          <cell r="G1705" t="str">
            <v>RISK</v>
          </cell>
          <cell r="H1705">
            <v>897655</v>
          </cell>
          <cell r="I1705">
            <v>0</v>
          </cell>
          <cell r="J1705" t="str">
            <v>ICH</v>
          </cell>
          <cell r="K1705" t="str">
            <v>RISKICH</v>
          </cell>
          <cell r="O1705">
            <v>0</v>
          </cell>
          <cell r="Q1705" t="str">
            <v>RISKRNT</v>
          </cell>
          <cell r="S1705" t="str">
            <v>SALES</v>
          </cell>
          <cell r="T1705">
            <v>804120</v>
          </cell>
          <cell r="U1705">
            <v>0</v>
          </cell>
          <cell r="V1705" t="str">
            <v>SAL</v>
          </cell>
          <cell r="W1705" t="str">
            <v>SALESSAL</v>
          </cell>
          <cell r="AB1705" t="str">
            <v>ERR</v>
          </cell>
          <cell r="AC1705" t="str">
            <v>ERR</v>
          </cell>
        </row>
        <row r="1706">
          <cell r="A1706" t="str">
            <v>RISK</v>
          </cell>
          <cell r="B1706">
            <v>803300</v>
          </cell>
          <cell r="C1706">
            <v>0</v>
          </cell>
          <cell r="D1706" t="str">
            <v>SON</v>
          </cell>
          <cell r="E1706" t="str">
            <v>RISKSON</v>
          </cell>
          <cell r="G1706" t="str">
            <v>RISK</v>
          </cell>
          <cell r="H1706">
            <v>897661</v>
          </cell>
          <cell r="I1706">
            <v>0</v>
          </cell>
          <cell r="J1706" t="str">
            <v>ICH</v>
          </cell>
          <cell r="K1706" t="str">
            <v>RISKICH</v>
          </cell>
          <cell r="O1706">
            <v>0</v>
          </cell>
          <cell r="Q1706" t="str">
            <v>RISKRNT</v>
          </cell>
          <cell r="S1706" t="str">
            <v>SALES</v>
          </cell>
          <cell r="T1706">
            <v>804130</v>
          </cell>
          <cell r="U1706">
            <v>0</v>
          </cell>
          <cell r="V1706" t="str">
            <v>SAL</v>
          </cell>
          <cell r="W1706" t="str">
            <v>SALESSAL</v>
          </cell>
          <cell r="AB1706" t="str">
            <v>ERR</v>
          </cell>
          <cell r="AC1706" t="str">
            <v>ERR</v>
          </cell>
        </row>
        <row r="1707">
          <cell r="A1707" t="str">
            <v>RISK</v>
          </cell>
          <cell r="B1707">
            <v>804100</v>
          </cell>
          <cell r="C1707">
            <v>0</v>
          </cell>
          <cell r="D1707" t="str">
            <v>SAL</v>
          </cell>
          <cell r="E1707" t="str">
            <v>RISKSAL</v>
          </cell>
          <cell r="G1707" t="str">
            <v>RISK</v>
          </cell>
          <cell r="H1707">
            <v>897662</v>
          </cell>
          <cell r="I1707">
            <v>0</v>
          </cell>
          <cell r="J1707" t="str">
            <v>ICH</v>
          </cell>
          <cell r="K1707" t="str">
            <v>RISKICH</v>
          </cell>
          <cell r="O1707">
            <v>0</v>
          </cell>
          <cell r="Q1707" t="str">
            <v>RISKRNT</v>
          </cell>
          <cell r="S1707" t="str">
            <v>SALES</v>
          </cell>
          <cell r="T1707">
            <v>805100</v>
          </cell>
          <cell r="U1707">
            <v>0</v>
          </cell>
          <cell r="V1707" t="str">
            <v>TRN</v>
          </cell>
          <cell r="W1707" t="str">
            <v>SALESTRN</v>
          </cell>
          <cell r="AB1707" t="str">
            <v>ERR</v>
          </cell>
          <cell r="AC1707" t="str">
            <v>ERR</v>
          </cell>
        </row>
        <row r="1708">
          <cell r="A1708" t="str">
            <v>RISK</v>
          </cell>
          <cell r="B1708">
            <v>804120</v>
          </cell>
          <cell r="C1708">
            <v>0</v>
          </cell>
          <cell r="D1708" t="str">
            <v>SAL</v>
          </cell>
          <cell r="E1708" t="str">
            <v>RISKSAL</v>
          </cell>
          <cell r="G1708" t="str">
            <v>RISK</v>
          </cell>
          <cell r="H1708">
            <v>897663</v>
          </cell>
          <cell r="I1708">
            <v>0</v>
          </cell>
          <cell r="J1708" t="str">
            <v>ICH</v>
          </cell>
          <cell r="K1708" t="str">
            <v>RISKICH</v>
          </cell>
          <cell r="O1708">
            <v>500</v>
          </cell>
          <cell r="Q1708" t="str">
            <v>RISKAST</v>
          </cell>
          <cell r="S1708" t="str">
            <v>SALES</v>
          </cell>
          <cell r="T1708">
            <v>805110</v>
          </cell>
          <cell r="U1708">
            <v>486877</v>
          </cell>
          <cell r="V1708" t="str">
            <v>TRN</v>
          </cell>
          <cell r="W1708" t="str">
            <v>SALESTRN</v>
          </cell>
          <cell r="AB1708" t="str">
            <v>ERR</v>
          </cell>
          <cell r="AC1708" t="str">
            <v>ERR</v>
          </cell>
        </row>
        <row r="1709">
          <cell r="A1709" t="str">
            <v>RISK</v>
          </cell>
          <cell r="B1709">
            <v>804130</v>
          </cell>
          <cell r="C1709">
            <v>0</v>
          </cell>
          <cell r="D1709" t="str">
            <v>SAL</v>
          </cell>
          <cell r="E1709" t="str">
            <v>RISKSAL</v>
          </cell>
          <cell r="G1709" t="str">
            <v>RISK</v>
          </cell>
          <cell r="H1709">
            <v>897664</v>
          </cell>
          <cell r="I1709">
            <v>0</v>
          </cell>
          <cell r="J1709" t="str">
            <v>ICH</v>
          </cell>
          <cell r="K1709" t="str">
            <v>RISKICH</v>
          </cell>
          <cell r="O1709">
            <v>0</v>
          </cell>
          <cell r="Q1709" t="str">
            <v>RISKAST</v>
          </cell>
          <cell r="S1709" t="str">
            <v>SALES</v>
          </cell>
          <cell r="T1709">
            <v>805130</v>
          </cell>
          <cell r="U1709">
            <v>0</v>
          </cell>
          <cell r="V1709" t="str">
            <v>TRN</v>
          </cell>
          <cell r="W1709" t="str">
            <v>SALESTRN</v>
          </cell>
          <cell r="AB1709" t="str">
            <v>ERR</v>
          </cell>
          <cell r="AC1709" t="str">
            <v>ERR</v>
          </cell>
        </row>
        <row r="1710">
          <cell r="A1710" t="str">
            <v>RISK</v>
          </cell>
          <cell r="B1710">
            <v>805100</v>
          </cell>
          <cell r="C1710">
            <v>70</v>
          </cell>
          <cell r="D1710" t="str">
            <v>TRN</v>
          </cell>
          <cell r="E1710" t="str">
            <v>RISKTRN</v>
          </cell>
          <cell r="G1710" t="str">
            <v>RISK</v>
          </cell>
          <cell r="H1710">
            <v>897900</v>
          </cell>
          <cell r="I1710">
            <v>0</v>
          </cell>
          <cell r="J1710" t="str">
            <v>ICH</v>
          </cell>
          <cell r="K1710" t="str">
            <v>RISKICH</v>
          </cell>
          <cell r="O1710">
            <v>13602</v>
          </cell>
          <cell r="Q1710" t="str">
            <v>RISKAST</v>
          </cell>
          <cell r="S1710" t="str">
            <v>SALES</v>
          </cell>
          <cell r="T1710">
            <v>805135</v>
          </cell>
          <cell r="U1710">
            <v>0</v>
          </cell>
          <cell r="V1710" t="str">
            <v>TRN</v>
          </cell>
          <cell r="W1710" t="str">
            <v>SALESTRN</v>
          </cell>
          <cell r="AB1710" t="str">
            <v>ERR</v>
          </cell>
          <cell r="AC1710" t="str">
            <v>ERR</v>
          </cell>
        </row>
        <row r="1711">
          <cell r="A1711" t="str">
            <v>RISK</v>
          </cell>
          <cell r="B1711">
            <v>805110</v>
          </cell>
          <cell r="C1711">
            <v>19149</v>
          </cell>
          <cell r="D1711" t="str">
            <v>TRN</v>
          </cell>
          <cell r="E1711" t="str">
            <v>RISKTRN</v>
          </cell>
          <cell r="G1711" t="str">
            <v>SALES</v>
          </cell>
          <cell r="H1711">
            <v>800100</v>
          </cell>
          <cell r="I1711">
            <v>961853</v>
          </cell>
          <cell r="J1711" t="str">
            <v>SAL</v>
          </cell>
          <cell r="K1711" t="str">
            <v>SALESSAL</v>
          </cell>
          <cell r="O1711">
            <v>0</v>
          </cell>
          <cell r="Q1711" t="str">
            <v>RISKRNT</v>
          </cell>
          <cell r="S1711" t="str">
            <v>SALES</v>
          </cell>
          <cell r="T1711">
            <v>805170</v>
          </cell>
          <cell r="U1711">
            <v>4000</v>
          </cell>
          <cell r="V1711" t="str">
            <v>TRN</v>
          </cell>
          <cell r="W1711" t="str">
            <v>SALESTRN</v>
          </cell>
          <cell r="AB1711" t="str">
            <v>ERR</v>
          </cell>
          <cell r="AC1711" t="str">
            <v>ERR</v>
          </cell>
        </row>
        <row r="1712">
          <cell r="A1712" t="str">
            <v>RISK</v>
          </cell>
          <cell r="B1712">
            <v>805130</v>
          </cell>
          <cell r="C1712">
            <v>0</v>
          </cell>
          <cell r="D1712" t="str">
            <v>TRN</v>
          </cell>
          <cell r="E1712" t="str">
            <v>RISKTRN</v>
          </cell>
          <cell r="G1712" t="str">
            <v>SALES</v>
          </cell>
          <cell r="H1712">
            <v>800110</v>
          </cell>
          <cell r="I1712">
            <v>0</v>
          </cell>
          <cell r="J1712" t="str">
            <v>SAL</v>
          </cell>
          <cell r="K1712" t="str">
            <v>SALESSAL</v>
          </cell>
          <cell r="O1712">
            <v>0</v>
          </cell>
          <cell r="Q1712" t="str">
            <v>RISKRNT</v>
          </cell>
          <cell r="S1712" t="str">
            <v>SALES</v>
          </cell>
          <cell r="T1712">
            <v>805200</v>
          </cell>
          <cell r="U1712">
            <v>0</v>
          </cell>
          <cell r="V1712" t="str">
            <v>TRN</v>
          </cell>
          <cell r="W1712" t="str">
            <v>SALESTRN</v>
          </cell>
          <cell r="AB1712" t="str">
            <v>ERR</v>
          </cell>
          <cell r="AC1712" t="str">
            <v>ERR</v>
          </cell>
        </row>
        <row r="1713">
          <cell r="A1713" t="str">
            <v>RISK</v>
          </cell>
          <cell r="B1713">
            <v>805140</v>
          </cell>
          <cell r="C1713">
            <v>0</v>
          </cell>
          <cell r="D1713" t="str">
            <v>TRN</v>
          </cell>
          <cell r="E1713" t="str">
            <v>RISKTRN</v>
          </cell>
          <cell r="G1713" t="str">
            <v>SALES</v>
          </cell>
          <cell r="H1713">
            <v>800112</v>
          </cell>
          <cell r="I1713">
            <v>0</v>
          </cell>
          <cell r="J1713" t="str">
            <v>SAL</v>
          </cell>
          <cell r="K1713" t="str">
            <v>SALESSAL</v>
          </cell>
          <cell r="O1713">
            <v>0</v>
          </cell>
          <cell r="Q1713" t="str">
            <v>RISKRNT</v>
          </cell>
          <cell r="S1713" t="str">
            <v>SALES</v>
          </cell>
          <cell r="T1713">
            <v>805210</v>
          </cell>
          <cell r="U1713">
            <v>0</v>
          </cell>
          <cell r="V1713" t="str">
            <v>TRN</v>
          </cell>
          <cell r="W1713" t="str">
            <v>SALESTRN</v>
          </cell>
          <cell r="AB1713" t="str">
            <v>ERR</v>
          </cell>
          <cell r="AC1713" t="str">
            <v>ERR</v>
          </cell>
        </row>
        <row r="1714">
          <cell r="A1714" t="str">
            <v>RISK</v>
          </cell>
          <cell r="B1714">
            <v>805200</v>
          </cell>
          <cell r="C1714">
            <v>0</v>
          </cell>
          <cell r="D1714" t="str">
            <v>TRN</v>
          </cell>
          <cell r="E1714" t="str">
            <v>RISKTRN</v>
          </cell>
          <cell r="G1714" t="str">
            <v>SALES</v>
          </cell>
          <cell r="H1714">
            <v>800120</v>
          </cell>
          <cell r="I1714">
            <v>1051169</v>
          </cell>
          <cell r="J1714" t="str">
            <v>SAL</v>
          </cell>
          <cell r="K1714" t="str">
            <v>SALESSAL</v>
          </cell>
          <cell r="O1714">
            <v>0</v>
          </cell>
          <cell r="Q1714" t="str">
            <v>RISKRNN</v>
          </cell>
          <cell r="S1714" t="str">
            <v>SALES</v>
          </cell>
          <cell r="T1714">
            <v>805215</v>
          </cell>
          <cell r="U1714">
            <v>0</v>
          </cell>
          <cell r="V1714" t="str">
            <v>TRN</v>
          </cell>
          <cell r="W1714" t="str">
            <v>SALESTRN</v>
          </cell>
          <cell r="AB1714" t="str">
            <v>ERR</v>
          </cell>
          <cell r="AC1714" t="str">
            <v>ERR</v>
          </cell>
        </row>
        <row r="1715">
          <cell r="A1715" t="str">
            <v>RISK</v>
          </cell>
          <cell r="B1715">
            <v>805210</v>
          </cell>
          <cell r="C1715">
            <v>0</v>
          </cell>
          <cell r="D1715" t="str">
            <v>TRN</v>
          </cell>
          <cell r="E1715" t="str">
            <v>RISKTRN</v>
          </cell>
          <cell r="G1715" t="str">
            <v>SALES</v>
          </cell>
          <cell r="H1715">
            <v>800122</v>
          </cell>
          <cell r="I1715">
            <v>0</v>
          </cell>
          <cell r="J1715" t="str">
            <v>SON</v>
          </cell>
          <cell r="K1715" t="str">
            <v>SALESSON</v>
          </cell>
          <cell r="O1715">
            <v>0</v>
          </cell>
          <cell r="Q1715" t="str">
            <v>RISKRNT</v>
          </cell>
          <cell r="S1715" t="str">
            <v>SALES</v>
          </cell>
          <cell r="T1715">
            <v>805300</v>
          </cell>
          <cell r="U1715">
            <v>0</v>
          </cell>
          <cell r="V1715" t="str">
            <v>SON</v>
          </cell>
          <cell r="W1715" t="str">
            <v>SALESSON</v>
          </cell>
          <cell r="AB1715" t="str">
            <v>ERR</v>
          </cell>
          <cell r="AC1715" t="str">
            <v>ERR</v>
          </cell>
        </row>
        <row r="1716">
          <cell r="A1716" t="str">
            <v>RISK</v>
          </cell>
          <cell r="B1716">
            <v>805325</v>
          </cell>
          <cell r="C1716">
            <v>0</v>
          </cell>
          <cell r="D1716" t="str">
            <v>SON</v>
          </cell>
          <cell r="E1716" t="str">
            <v>RISKSON</v>
          </cell>
          <cell r="G1716" t="str">
            <v>SALES</v>
          </cell>
          <cell r="H1716">
            <v>800126</v>
          </cell>
          <cell r="I1716">
            <v>1193</v>
          </cell>
          <cell r="J1716" t="str">
            <v>SAL</v>
          </cell>
          <cell r="K1716" t="str">
            <v>SALESSAL</v>
          </cell>
          <cell r="O1716">
            <v>2500</v>
          </cell>
          <cell r="Q1716" t="str">
            <v>RISKRNT</v>
          </cell>
          <cell r="S1716" t="str">
            <v>SALES</v>
          </cell>
          <cell r="T1716">
            <v>805325</v>
          </cell>
          <cell r="U1716">
            <v>0</v>
          </cell>
          <cell r="V1716" t="str">
            <v>SON</v>
          </cell>
          <cell r="W1716" t="str">
            <v>SALESSON</v>
          </cell>
          <cell r="AB1716" t="str">
            <v>ERR</v>
          </cell>
          <cell r="AC1716" t="str">
            <v>ERR</v>
          </cell>
        </row>
        <row r="1717">
          <cell r="A1717" t="str">
            <v>RISK</v>
          </cell>
          <cell r="B1717">
            <v>815051</v>
          </cell>
          <cell r="C1717">
            <v>0</v>
          </cell>
          <cell r="D1717" t="str">
            <v>TRA</v>
          </cell>
          <cell r="E1717" t="str">
            <v>RISKTRA</v>
          </cell>
          <cell r="G1717" t="str">
            <v>SALES</v>
          </cell>
          <cell r="H1717">
            <v>800150</v>
          </cell>
          <cell r="I1717">
            <v>0</v>
          </cell>
          <cell r="J1717" t="str">
            <v>SAL</v>
          </cell>
          <cell r="K1717" t="str">
            <v>SALESSAL</v>
          </cell>
          <cell r="O1717">
            <v>0</v>
          </cell>
          <cell r="Q1717" t="str">
            <v>RISKAST</v>
          </cell>
          <cell r="S1717" t="str">
            <v>SALES</v>
          </cell>
          <cell r="T1717">
            <v>805345</v>
          </cell>
          <cell r="U1717">
            <v>0</v>
          </cell>
          <cell r="V1717" t="str">
            <v>SON</v>
          </cell>
          <cell r="W1717" t="str">
            <v>SALESSON</v>
          </cell>
          <cell r="AB1717" t="str">
            <v>ERR</v>
          </cell>
          <cell r="AC1717" t="str">
            <v>ERR</v>
          </cell>
        </row>
        <row r="1718">
          <cell r="A1718" t="str">
            <v>RISK</v>
          </cell>
          <cell r="B1718">
            <v>820135</v>
          </cell>
          <cell r="C1718">
            <v>0</v>
          </cell>
          <cell r="D1718" t="str">
            <v>TRA</v>
          </cell>
          <cell r="E1718" t="str">
            <v>RISKTRA</v>
          </cell>
          <cell r="G1718" t="str">
            <v>SALES</v>
          </cell>
          <cell r="H1718">
            <v>800151</v>
          </cell>
          <cell r="I1718">
            <v>0</v>
          </cell>
          <cell r="J1718" t="str">
            <v>SAL</v>
          </cell>
          <cell r="K1718" t="str">
            <v>SALESSAL</v>
          </cell>
          <cell r="O1718">
            <v>1000</v>
          </cell>
          <cell r="Q1718" t="str">
            <v>RISKRNT</v>
          </cell>
          <cell r="S1718" t="str">
            <v>SALES</v>
          </cell>
          <cell r="T1718">
            <v>805390</v>
          </cell>
          <cell r="U1718">
            <v>0</v>
          </cell>
          <cell r="V1718" t="str">
            <v>SON</v>
          </cell>
          <cell r="W1718" t="str">
            <v>SALESSON</v>
          </cell>
          <cell r="AB1718" t="str">
            <v>ERR</v>
          </cell>
          <cell r="AC1718" t="str">
            <v>ERR</v>
          </cell>
        </row>
        <row r="1719">
          <cell r="A1719" t="str">
            <v>RISK</v>
          </cell>
          <cell r="B1719">
            <v>820160</v>
          </cell>
          <cell r="C1719">
            <v>0</v>
          </cell>
          <cell r="D1719" t="str">
            <v>OTH</v>
          </cell>
          <cell r="E1719" t="str">
            <v>RISKOTH</v>
          </cell>
          <cell r="G1719" t="str">
            <v>SALES</v>
          </cell>
          <cell r="H1719">
            <v>800160</v>
          </cell>
          <cell r="I1719">
            <v>0</v>
          </cell>
          <cell r="J1719" t="str">
            <v>SAL</v>
          </cell>
          <cell r="K1719" t="str">
            <v>SALESSAL</v>
          </cell>
          <cell r="O1719">
            <v>0</v>
          </cell>
          <cell r="Q1719" t="str">
            <v>RISKRNT</v>
          </cell>
          <cell r="S1719" t="str">
            <v>SALES</v>
          </cell>
          <cell r="T1719">
            <v>831000</v>
          </cell>
          <cell r="U1719">
            <v>5000</v>
          </cell>
          <cell r="V1719" t="str">
            <v>ENT</v>
          </cell>
          <cell r="W1719" t="str">
            <v>SALESENT</v>
          </cell>
          <cell r="AB1719" t="str">
            <v>ERR</v>
          </cell>
          <cell r="AC1719" t="str">
            <v>ERR</v>
          </cell>
        </row>
        <row r="1720">
          <cell r="A1720" t="str">
            <v>RISK</v>
          </cell>
          <cell r="B1720">
            <v>821410</v>
          </cell>
          <cell r="C1720">
            <v>0</v>
          </cell>
          <cell r="D1720" t="str">
            <v>TRN</v>
          </cell>
          <cell r="E1720" t="str">
            <v>RISKTRN</v>
          </cell>
          <cell r="G1720" t="str">
            <v>SALES</v>
          </cell>
          <cell r="H1720">
            <v>800167</v>
          </cell>
          <cell r="I1720">
            <v>0</v>
          </cell>
          <cell r="J1720" t="str">
            <v>SAL</v>
          </cell>
          <cell r="K1720" t="str">
            <v>SALESSAL</v>
          </cell>
          <cell r="O1720">
            <v>0</v>
          </cell>
          <cell r="Q1720" t="str">
            <v>RISKAST</v>
          </cell>
          <cell r="S1720" t="str">
            <v>SALES</v>
          </cell>
          <cell r="T1720">
            <v>831210</v>
          </cell>
          <cell r="U1720">
            <v>11511</v>
          </cell>
          <cell r="V1720" t="str">
            <v>ENT</v>
          </cell>
          <cell r="W1720" t="str">
            <v>SALESENT</v>
          </cell>
          <cell r="AB1720" t="str">
            <v>ERR</v>
          </cell>
          <cell r="AC1720" t="str">
            <v>ERR</v>
          </cell>
        </row>
        <row r="1721">
          <cell r="A1721" t="str">
            <v>RISK</v>
          </cell>
          <cell r="B1721">
            <v>821510</v>
          </cell>
          <cell r="C1721">
            <v>0</v>
          </cell>
          <cell r="D1721" t="str">
            <v>ADV</v>
          </cell>
          <cell r="E1721" t="str">
            <v>RISKADV</v>
          </cell>
          <cell r="G1721" t="str">
            <v>SALES</v>
          </cell>
          <cell r="H1721">
            <v>800191</v>
          </cell>
          <cell r="I1721">
            <v>-63085</v>
          </cell>
          <cell r="J1721" t="str">
            <v>SAL</v>
          </cell>
          <cell r="K1721" t="str">
            <v>SALESSAL</v>
          </cell>
          <cell r="O1721">
            <v>3435</v>
          </cell>
          <cell r="Q1721" t="str">
            <v>RISKAST</v>
          </cell>
          <cell r="S1721" t="str">
            <v>SALES</v>
          </cell>
          <cell r="T1721">
            <v>831310</v>
          </cell>
          <cell r="U1721">
            <v>0</v>
          </cell>
          <cell r="V1721" t="str">
            <v>ENT</v>
          </cell>
          <cell r="W1721" t="str">
            <v>SALESENT</v>
          </cell>
          <cell r="AB1721" t="str">
            <v>ERR</v>
          </cell>
          <cell r="AC1721" t="str">
            <v>ERR</v>
          </cell>
        </row>
        <row r="1722">
          <cell r="A1722" t="str">
            <v>RISK</v>
          </cell>
          <cell r="B1722">
            <v>821520</v>
          </cell>
          <cell r="C1722">
            <v>0</v>
          </cell>
          <cell r="D1722" t="str">
            <v>ADV</v>
          </cell>
          <cell r="E1722" t="str">
            <v>RISKADV</v>
          </cell>
          <cell r="G1722" t="str">
            <v>SALES</v>
          </cell>
          <cell r="H1722">
            <v>800510</v>
          </cell>
          <cell r="I1722">
            <v>0</v>
          </cell>
          <cell r="J1722" t="str">
            <v>SAL</v>
          </cell>
          <cell r="K1722" t="str">
            <v>SALESSAL</v>
          </cell>
          <cell r="O1722">
            <v>0</v>
          </cell>
          <cell r="Q1722" t="str">
            <v>RISKAST</v>
          </cell>
          <cell r="S1722" t="str">
            <v>SALES</v>
          </cell>
          <cell r="T1722">
            <v>831315</v>
          </cell>
          <cell r="U1722">
            <v>0</v>
          </cell>
          <cell r="V1722" t="str">
            <v>ENT</v>
          </cell>
          <cell r="W1722" t="str">
            <v>SALESENT</v>
          </cell>
          <cell r="AB1722" t="str">
            <v>ERR</v>
          </cell>
          <cell r="AC1722" t="str">
            <v>ERR</v>
          </cell>
        </row>
        <row r="1723">
          <cell r="A1723" t="str">
            <v>RISK</v>
          </cell>
          <cell r="B1723">
            <v>821530</v>
          </cell>
          <cell r="C1723">
            <v>0</v>
          </cell>
          <cell r="D1723" t="str">
            <v>ADV</v>
          </cell>
          <cell r="E1723" t="str">
            <v>RISKADV</v>
          </cell>
          <cell r="G1723" t="str">
            <v>SALES</v>
          </cell>
          <cell r="H1723">
            <v>800515</v>
          </cell>
          <cell r="I1723">
            <v>0</v>
          </cell>
          <cell r="J1723" t="str">
            <v>SAL</v>
          </cell>
          <cell r="K1723" t="str">
            <v>SALESSAL</v>
          </cell>
          <cell r="O1723">
            <v>0</v>
          </cell>
          <cell r="Q1723" t="str">
            <v>RISKAST</v>
          </cell>
          <cell r="S1723" t="str">
            <v>SALES</v>
          </cell>
          <cell r="T1723">
            <v>831405</v>
          </cell>
          <cell r="U1723">
            <v>0</v>
          </cell>
          <cell r="V1723" t="str">
            <v>ENT</v>
          </cell>
          <cell r="W1723" t="str">
            <v>SALESENT</v>
          </cell>
          <cell r="AB1723" t="str">
            <v>ERR</v>
          </cell>
          <cell r="AC1723" t="str">
            <v>ERR</v>
          </cell>
        </row>
        <row r="1724">
          <cell r="A1724" t="str">
            <v>RISK</v>
          </cell>
          <cell r="B1724">
            <v>821550</v>
          </cell>
          <cell r="C1724">
            <v>0</v>
          </cell>
          <cell r="D1724" t="str">
            <v>ADV</v>
          </cell>
          <cell r="E1724" t="str">
            <v>RISKADV</v>
          </cell>
          <cell r="G1724" t="str">
            <v>SALES</v>
          </cell>
          <cell r="H1724">
            <v>800626</v>
          </cell>
          <cell r="I1724">
            <v>0</v>
          </cell>
          <cell r="J1724" t="str">
            <v>SAL</v>
          </cell>
          <cell r="K1724" t="str">
            <v>SALESSAL</v>
          </cell>
          <cell r="O1724">
            <v>0</v>
          </cell>
          <cell r="Q1724" t="str">
            <v>RISKAST</v>
          </cell>
          <cell r="S1724" t="str">
            <v>SALES</v>
          </cell>
          <cell r="T1724">
            <v>831900</v>
          </cell>
          <cell r="U1724">
            <v>153736</v>
          </cell>
          <cell r="V1724" t="str">
            <v>ENT</v>
          </cell>
          <cell r="W1724" t="str">
            <v>SALESENT</v>
          </cell>
          <cell r="AB1724" t="str">
            <v>ERR</v>
          </cell>
          <cell r="AC1724" t="str">
            <v>ERR</v>
          </cell>
        </row>
        <row r="1725">
          <cell r="A1725" t="str">
            <v>RISK</v>
          </cell>
          <cell r="B1725">
            <v>821665</v>
          </cell>
          <cell r="C1725">
            <v>0</v>
          </cell>
          <cell r="D1725" t="str">
            <v>BUS</v>
          </cell>
          <cell r="E1725" t="str">
            <v>RISKBUS</v>
          </cell>
          <cell r="G1725" t="str">
            <v>SALES</v>
          </cell>
          <cell r="H1725">
            <v>800627</v>
          </cell>
          <cell r="I1725">
            <v>29796</v>
          </cell>
          <cell r="J1725" t="str">
            <v>SAL</v>
          </cell>
          <cell r="K1725" t="str">
            <v>SALESSAL</v>
          </cell>
          <cell r="O1725">
            <v>0</v>
          </cell>
          <cell r="Q1725" t="str">
            <v>RISKAST</v>
          </cell>
          <cell r="S1725" t="str">
            <v>SALES</v>
          </cell>
          <cell r="T1725">
            <v>833000</v>
          </cell>
          <cell r="U1725">
            <v>0</v>
          </cell>
          <cell r="V1725" t="str">
            <v>TRA</v>
          </cell>
          <cell r="W1725" t="str">
            <v>SALESTRA</v>
          </cell>
          <cell r="AB1725" t="str">
            <v>ERR</v>
          </cell>
          <cell r="AC1725" t="str">
            <v>ERR</v>
          </cell>
        </row>
        <row r="1726">
          <cell r="A1726" t="str">
            <v>RISK</v>
          </cell>
          <cell r="B1726">
            <v>821670</v>
          </cell>
          <cell r="C1726">
            <v>0</v>
          </cell>
          <cell r="D1726" t="str">
            <v>BUS</v>
          </cell>
          <cell r="E1726" t="str">
            <v>RISKBUS</v>
          </cell>
          <cell r="G1726" t="str">
            <v>SALES</v>
          </cell>
          <cell r="H1726">
            <v>800640</v>
          </cell>
          <cell r="I1726">
            <v>0</v>
          </cell>
          <cell r="J1726" t="str">
            <v>SAL</v>
          </cell>
          <cell r="K1726" t="str">
            <v>SALESSAL</v>
          </cell>
          <cell r="O1726">
            <v>0</v>
          </cell>
          <cell r="Q1726" t="str">
            <v>RISKADV</v>
          </cell>
          <cell r="S1726" t="str">
            <v>SALES</v>
          </cell>
          <cell r="T1726">
            <v>833010</v>
          </cell>
          <cell r="U1726">
            <v>0</v>
          </cell>
          <cell r="V1726" t="str">
            <v>TRA</v>
          </cell>
          <cell r="W1726" t="str">
            <v>SALESTRA</v>
          </cell>
          <cell r="AB1726" t="str">
            <v>ERR</v>
          </cell>
          <cell r="AC1726" t="str">
            <v>ERR</v>
          </cell>
        </row>
        <row r="1727">
          <cell r="A1727" t="str">
            <v>RISK</v>
          </cell>
          <cell r="B1727">
            <v>831000</v>
          </cell>
          <cell r="C1727">
            <v>279.82</v>
          </cell>
          <cell r="D1727" t="str">
            <v>ENT</v>
          </cell>
          <cell r="E1727" t="str">
            <v>RISKENT</v>
          </cell>
          <cell r="G1727" t="str">
            <v>SALES</v>
          </cell>
          <cell r="H1727">
            <v>800642</v>
          </cell>
          <cell r="I1727">
            <v>0</v>
          </cell>
          <cell r="J1727" t="str">
            <v>SAL</v>
          </cell>
          <cell r="K1727" t="str">
            <v>SALESSAL</v>
          </cell>
          <cell r="O1727">
            <v>29300</v>
          </cell>
          <cell r="Q1727" t="str">
            <v>RISKADV</v>
          </cell>
          <cell r="S1727" t="str">
            <v>SALES</v>
          </cell>
          <cell r="T1727">
            <v>833020</v>
          </cell>
          <cell r="U1727">
            <v>2000</v>
          </cell>
          <cell r="V1727" t="str">
            <v>TRA</v>
          </cell>
          <cell r="W1727" t="str">
            <v>SALESTRA</v>
          </cell>
          <cell r="AB1727" t="str">
            <v>ERR</v>
          </cell>
          <cell r="AC1727" t="str">
            <v>ERR</v>
          </cell>
        </row>
        <row r="1728">
          <cell r="A1728" t="str">
            <v>RISK</v>
          </cell>
          <cell r="B1728">
            <v>831100</v>
          </cell>
          <cell r="C1728">
            <v>0</v>
          </cell>
          <cell r="D1728" t="str">
            <v>ENT</v>
          </cell>
          <cell r="E1728" t="str">
            <v>RISKENT</v>
          </cell>
          <cell r="G1728" t="str">
            <v>SALES</v>
          </cell>
          <cell r="H1728">
            <v>800660</v>
          </cell>
          <cell r="I1728">
            <v>21168</v>
          </cell>
          <cell r="J1728" t="str">
            <v>SON</v>
          </cell>
          <cell r="K1728" t="str">
            <v>SALESSON</v>
          </cell>
          <cell r="O1728">
            <v>34300</v>
          </cell>
          <cell r="Q1728" t="str">
            <v>RISKADV</v>
          </cell>
          <cell r="S1728" t="str">
            <v>SALES</v>
          </cell>
          <cell r="T1728">
            <v>833250</v>
          </cell>
          <cell r="U1728">
            <v>0</v>
          </cell>
          <cell r="V1728" t="str">
            <v>TRA</v>
          </cell>
          <cell r="W1728" t="str">
            <v>SALESTRA</v>
          </cell>
          <cell r="AB1728" t="str">
            <v>ERR</v>
          </cell>
          <cell r="AC1728" t="str">
            <v>ERR</v>
          </cell>
        </row>
        <row r="1729">
          <cell r="A1729" t="str">
            <v>RISK</v>
          </cell>
          <cell r="B1729">
            <v>831210</v>
          </cell>
          <cell r="C1729">
            <v>0</v>
          </cell>
          <cell r="D1729" t="str">
            <v>ENT</v>
          </cell>
          <cell r="E1729" t="str">
            <v>RISKENT</v>
          </cell>
          <cell r="G1729" t="str">
            <v>SALES</v>
          </cell>
          <cell r="H1729">
            <v>801110</v>
          </cell>
          <cell r="I1729">
            <v>0</v>
          </cell>
          <cell r="J1729" t="str">
            <v>SAL</v>
          </cell>
          <cell r="K1729" t="str">
            <v>SALESSAL</v>
          </cell>
          <cell r="O1729">
            <v>50000</v>
          </cell>
          <cell r="Q1729" t="str">
            <v>RISKADV</v>
          </cell>
          <cell r="S1729" t="str">
            <v>SALES</v>
          </cell>
          <cell r="T1729">
            <v>833500</v>
          </cell>
          <cell r="U1729">
            <v>376436</v>
          </cell>
          <cell r="V1729" t="str">
            <v>TRA</v>
          </cell>
          <cell r="W1729" t="str">
            <v>SALESTRA</v>
          </cell>
          <cell r="AB1729" t="str">
            <v>ERR</v>
          </cell>
          <cell r="AC1729" t="str">
            <v>ERR</v>
          </cell>
        </row>
        <row r="1730">
          <cell r="A1730" t="str">
            <v>RISK</v>
          </cell>
          <cell r="B1730">
            <v>831405</v>
          </cell>
          <cell r="C1730">
            <v>1050.83</v>
          </cell>
          <cell r="D1730" t="str">
            <v>ENT</v>
          </cell>
          <cell r="E1730" t="str">
            <v>RISKENT</v>
          </cell>
          <cell r="G1730" t="str">
            <v>SALES</v>
          </cell>
          <cell r="H1730">
            <v>801191</v>
          </cell>
          <cell r="I1730">
            <v>17310</v>
          </cell>
          <cell r="J1730" t="str">
            <v>SAL</v>
          </cell>
          <cell r="K1730" t="str">
            <v>SALESSAL</v>
          </cell>
          <cell r="O1730">
            <v>0</v>
          </cell>
          <cell r="Q1730" t="str">
            <v>RISKADV</v>
          </cell>
          <cell r="S1730" t="str">
            <v>SALES</v>
          </cell>
          <cell r="T1730">
            <v>833510</v>
          </cell>
          <cell r="U1730">
            <v>0</v>
          </cell>
          <cell r="V1730" t="str">
            <v>TRA</v>
          </cell>
          <cell r="W1730" t="str">
            <v>SALESTRA</v>
          </cell>
          <cell r="AB1730" t="str">
            <v>ERR</v>
          </cell>
          <cell r="AC1730" t="str">
            <v>ERR</v>
          </cell>
        </row>
        <row r="1731">
          <cell r="A1731" t="str">
            <v>RISK</v>
          </cell>
          <cell r="B1731">
            <v>831900</v>
          </cell>
          <cell r="C1731">
            <v>6689.62</v>
          </cell>
          <cell r="D1731" t="str">
            <v>ENT</v>
          </cell>
          <cell r="E1731" t="str">
            <v>RISKENT</v>
          </cell>
          <cell r="G1731" t="str">
            <v>SALES</v>
          </cell>
          <cell r="H1731">
            <v>801205</v>
          </cell>
          <cell r="I1731">
            <v>68559</v>
          </cell>
          <cell r="J1731" t="str">
            <v>SAL</v>
          </cell>
          <cell r="K1731" t="str">
            <v>SALESSAL</v>
          </cell>
          <cell r="O1731">
            <v>44000</v>
          </cell>
          <cell r="Q1731" t="str">
            <v>RISKADV</v>
          </cell>
          <cell r="S1731" t="str">
            <v>SALES</v>
          </cell>
          <cell r="T1731">
            <v>834710</v>
          </cell>
          <cell r="U1731">
            <v>8160</v>
          </cell>
          <cell r="V1731" t="str">
            <v>TRA</v>
          </cell>
          <cell r="W1731" t="str">
            <v>SALESTRA</v>
          </cell>
          <cell r="AB1731" t="str">
            <v>ERR</v>
          </cell>
          <cell r="AC1731" t="str">
            <v>ERR</v>
          </cell>
        </row>
        <row r="1732">
          <cell r="A1732" t="str">
            <v>RISK</v>
          </cell>
          <cell r="B1732">
            <v>833000</v>
          </cell>
          <cell r="C1732">
            <v>12143.2</v>
          </cell>
          <cell r="D1732" t="str">
            <v>TRA</v>
          </cell>
          <cell r="E1732" t="str">
            <v>RISKTRA</v>
          </cell>
          <cell r="G1732" t="str">
            <v>SALES</v>
          </cell>
          <cell r="H1732">
            <v>801210</v>
          </cell>
          <cell r="I1732">
            <v>0</v>
          </cell>
          <cell r="J1732" t="str">
            <v>SAL</v>
          </cell>
          <cell r="K1732" t="str">
            <v>SALESSAL</v>
          </cell>
          <cell r="O1732">
            <v>10000</v>
          </cell>
          <cell r="Q1732" t="str">
            <v>RISKADV</v>
          </cell>
          <cell r="S1732" t="str">
            <v>SALES</v>
          </cell>
          <cell r="T1732">
            <v>837000</v>
          </cell>
          <cell r="U1732">
            <v>0</v>
          </cell>
          <cell r="V1732" t="str">
            <v>SON</v>
          </cell>
          <cell r="W1732" t="str">
            <v>SALESSON</v>
          </cell>
          <cell r="AB1732" t="str">
            <v>ERR</v>
          </cell>
          <cell r="AC1732" t="str">
            <v>ERR</v>
          </cell>
        </row>
        <row r="1733">
          <cell r="A1733" t="str">
            <v>RISK</v>
          </cell>
          <cell r="B1733">
            <v>833500</v>
          </cell>
          <cell r="C1733">
            <v>24140.1</v>
          </cell>
          <cell r="D1733" t="str">
            <v>TRA</v>
          </cell>
          <cell r="E1733" t="str">
            <v>RISKTRA</v>
          </cell>
          <cell r="G1733" t="str">
            <v>SALES</v>
          </cell>
          <cell r="H1733">
            <v>801215</v>
          </cell>
          <cell r="I1733">
            <v>0</v>
          </cell>
          <cell r="J1733" t="str">
            <v>SAL</v>
          </cell>
          <cell r="K1733" t="str">
            <v>SALESSAL</v>
          </cell>
          <cell r="O1733">
            <v>10000</v>
          </cell>
          <cell r="Q1733" t="str">
            <v>RISKADV</v>
          </cell>
          <cell r="S1733" t="str">
            <v>SALES</v>
          </cell>
          <cell r="T1733">
            <v>839010</v>
          </cell>
          <cell r="U1733">
            <v>0</v>
          </cell>
          <cell r="V1733" t="str">
            <v>SON</v>
          </cell>
          <cell r="W1733" t="str">
            <v>SALESSON</v>
          </cell>
          <cell r="AB1733" t="str">
            <v>ERR</v>
          </cell>
          <cell r="AC1733" t="str">
            <v>ERR</v>
          </cell>
        </row>
        <row r="1734">
          <cell r="A1734" t="str">
            <v>RISK</v>
          </cell>
          <cell r="B1734">
            <v>834710</v>
          </cell>
          <cell r="C1734">
            <v>316</v>
          </cell>
          <cell r="D1734" t="str">
            <v>TRA</v>
          </cell>
          <cell r="E1734" t="str">
            <v>RISKTRA</v>
          </cell>
          <cell r="G1734" t="str">
            <v>SALES</v>
          </cell>
          <cell r="H1734">
            <v>801300</v>
          </cell>
          <cell r="I1734">
            <v>0</v>
          </cell>
          <cell r="J1734" t="str">
            <v>SAL</v>
          </cell>
          <cell r="K1734" t="str">
            <v>SALESSAL</v>
          </cell>
          <cell r="O1734">
            <v>231000</v>
          </cell>
          <cell r="Q1734" t="str">
            <v>RISKADV</v>
          </cell>
          <cell r="S1734" t="str">
            <v>SALES</v>
          </cell>
          <cell r="T1734">
            <v>839020</v>
          </cell>
          <cell r="U1734">
            <v>2000</v>
          </cell>
          <cell r="V1734" t="str">
            <v>SON</v>
          </cell>
          <cell r="W1734" t="str">
            <v>SALESSON</v>
          </cell>
          <cell r="AB1734" t="str">
            <v>ERR</v>
          </cell>
          <cell r="AC1734" t="str">
            <v>ERR</v>
          </cell>
        </row>
        <row r="1735">
          <cell r="A1735" t="str">
            <v>RISK</v>
          </cell>
          <cell r="B1735">
            <v>837000</v>
          </cell>
          <cell r="C1735">
            <v>999.84</v>
          </cell>
          <cell r="D1735" t="str">
            <v>SON</v>
          </cell>
          <cell r="E1735" t="str">
            <v>RISKSON</v>
          </cell>
          <cell r="G1735" t="str">
            <v>SALES</v>
          </cell>
          <cell r="H1735">
            <v>801391</v>
          </cell>
          <cell r="I1735">
            <v>0</v>
          </cell>
          <cell r="J1735" t="str">
            <v>SAL</v>
          </cell>
          <cell r="K1735" t="str">
            <v>SALESSAL</v>
          </cell>
          <cell r="O1735">
            <v>0</v>
          </cell>
          <cell r="Q1735" t="str">
            <v>RISKADV</v>
          </cell>
          <cell r="S1735" t="str">
            <v>SALES</v>
          </cell>
          <cell r="T1735">
            <v>839030</v>
          </cell>
          <cell r="U1735">
            <v>186577</v>
          </cell>
          <cell r="V1735" t="str">
            <v>SON</v>
          </cell>
          <cell r="W1735" t="str">
            <v>SALESSON</v>
          </cell>
          <cell r="AB1735" t="str">
            <v>ERR</v>
          </cell>
          <cell r="AC1735" t="str">
            <v>ERR</v>
          </cell>
        </row>
        <row r="1736">
          <cell r="A1736" t="str">
            <v>RISK</v>
          </cell>
          <cell r="B1736">
            <v>839010</v>
          </cell>
          <cell r="C1736">
            <v>184.04</v>
          </cell>
          <cell r="D1736" t="str">
            <v>SON</v>
          </cell>
          <cell r="E1736" t="str">
            <v>RISKSON</v>
          </cell>
          <cell r="G1736" t="str">
            <v>SALES</v>
          </cell>
          <cell r="H1736">
            <v>802200</v>
          </cell>
          <cell r="I1736">
            <v>2500</v>
          </cell>
          <cell r="J1736" t="str">
            <v>SON</v>
          </cell>
          <cell r="K1736" t="str">
            <v>SALESSON</v>
          </cell>
          <cell r="O1736">
            <v>0</v>
          </cell>
          <cell r="Q1736" t="str">
            <v>RISKIT</v>
          </cell>
          <cell r="S1736" t="str">
            <v>SALES</v>
          </cell>
          <cell r="T1736">
            <v>839040</v>
          </cell>
          <cell r="U1736">
            <v>4600</v>
          </cell>
          <cell r="V1736" t="str">
            <v>SON</v>
          </cell>
          <cell r="W1736" t="str">
            <v>SALESSON</v>
          </cell>
          <cell r="AB1736" t="str">
            <v>ERR</v>
          </cell>
          <cell r="AC1736" t="str">
            <v>ERR</v>
          </cell>
        </row>
        <row r="1737">
          <cell r="A1737" t="str">
            <v>RISK</v>
          </cell>
          <cell r="B1737">
            <v>839020</v>
          </cell>
          <cell r="C1737">
            <v>2987.74</v>
          </cell>
          <cell r="D1737" t="str">
            <v>SON</v>
          </cell>
          <cell r="E1737" t="str">
            <v>RISKSON</v>
          </cell>
          <cell r="G1737" t="str">
            <v>SALES</v>
          </cell>
          <cell r="H1737">
            <v>802220</v>
          </cell>
          <cell r="I1737">
            <v>3312</v>
          </cell>
          <cell r="J1737" t="str">
            <v>SON</v>
          </cell>
          <cell r="K1737" t="str">
            <v>SALESSON</v>
          </cell>
          <cell r="O1737">
            <v>26308</v>
          </cell>
          <cell r="Q1737" t="str">
            <v>RISKIT</v>
          </cell>
          <cell r="S1737" t="str">
            <v>SALES</v>
          </cell>
          <cell r="T1737">
            <v>839050</v>
          </cell>
          <cell r="U1737">
            <v>0</v>
          </cell>
          <cell r="V1737" t="str">
            <v>SON</v>
          </cell>
          <cell r="W1737" t="str">
            <v>SALESSON</v>
          </cell>
          <cell r="AB1737" t="str">
            <v>ERR</v>
          </cell>
          <cell r="AC1737" t="str">
            <v>ERR</v>
          </cell>
        </row>
        <row r="1738">
          <cell r="A1738" t="str">
            <v>RISK</v>
          </cell>
          <cell r="B1738">
            <v>839030</v>
          </cell>
          <cell r="C1738">
            <v>831.2</v>
          </cell>
          <cell r="D1738" t="str">
            <v>SON</v>
          </cell>
          <cell r="E1738" t="str">
            <v>RISKSON</v>
          </cell>
          <cell r="G1738" t="str">
            <v>SALES</v>
          </cell>
          <cell r="H1738">
            <v>802231</v>
          </cell>
          <cell r="I1738">
            <v>0</v>
          </cell>
          <cell r="J1738" t="str">
            <v>SON</v>
          </cell>
          <cell r="K1738" t="str">
            <v>SALESSON</v>
          </cell>
          <cell r="O1738">
            <v>0</v>
          </cell>
          <cell r="Q1738" t="str">
            <v>RISKIT</v>
          </cell>
          <cell r="S1738" t="str">
            <v>SALES</v>
          </cell>
          <cell r="T1738">
            <v>839070</v>
          </cell>
          <cell r="U1738">
            <v>0</v>
          </cell>
          <cell r="V1738" t="str">
            <v>SON</v>
          </cell>
          <cell r="W1738" t="str">
            <v>SALESSON</v>
          </cell>
          <cell r="AB1738" t="str">
            <v>ERR</v>
          </cell>
          <cell r="AC1738" t="str">
            <v>ERR</v>
          </cell>
        </row>
        <row r="1739">
          <cell r="A1739" t="str">
            <v>RISK</v>
          </cell>
          <cell r="B1739">
            <v>839040</v>
          </cell>
          <cell r="C1739">
            <v>4636.75</v>
          </cell>
          <cell r="D1739" t="str">
            <v>SON</v>
          </cell>
          <cell r="E1739" t="str">
            <v>RISKSON</v>
          </cell>
          <cell r="G1739" t="str">
            <v>SALES</v>
          </cell>
          <cell r="H1739">
            <v>802240</v>
          </cell>
          <cell r="I1739">
            <v>0</v>
          </cell>
          <cell r="J1739" t="str">
            <v>SON</v>
          </cell>
          <cell r="K1739" t="str">
            <v>SALESSON</v>
          </cell>
          <cell r="O1739">
            <v>0</v>
          </cell>
          <cell r="Q1739" t="str">
            <v>RISKIT</v>
          </cell>
          <cell r="S1739" t="str">
            <v>SALES</v>
          </cell>
          <cell r="T1739">
            <v>839090</v>
          </cell>
          <cell r="U1739">
            <v>21288</v>
          </cell>
          <cell r="V1739" t="str">
            <v>SON</v>
          </cell>
          <cell r="W1739" t="str">
            <v>SALESSON</v>
          </cell>
          <cell r="AB1739" t="str">
            <v>ERR</v>
          </cell>
          <cell r="AC1739" t="str">
            <v>ERR</v>
          </cell>
        </row>
        <row r="1740">
          <cell r="A1740" t="str">
            <v>RISK</v>
          </cell>
          <cell r="B1740">
            <v>839050</v>
          </cell>
          <cell r="C1740">
            <v>133.77000000000001</v>
          </cell>
          <cell r="D1740" t="str">
            <v>SON</v>
          </cell>
          <cell r="E1740" t="str">
            <v>RISKSON</v>
          </cell>
          <cell r="G1740" t="str">
            <v>SALES</v>
          </cell>
          <cell r="H1740">
            <v>802300</v>
          </cell>
          <cell r="I1740">
            <v>824</v>
          </cell>
          <cell r="J1740" t="str">
            <v>SON</v>
          </cell>
          <cell r="K1740" t="str">
            <v>SALESSON</v>
          </cell>
          <cell r="O1740">
            <v>0</v>
          </cell>
          <cell r="Q1740" t="str">
            <v>RISKIT</v>
          </cell>
          <cell r="S1740" t="str">
            <v>SALES</v>
          </cell>
          <cell r="T1740">
            <v>841100</v>
          </cell>
          <cell r="U1740">
            <v>15500</v>
          </cell>
          <cell r="V1740" t="str">
            <v>RNT</v>
          </cell>
          <cell r="W1740" t="str">
            <v>SALESRNT</v>
          </cell>
          <cell r="AB1740" t="str">
            <v>ERR</v>
          </cell>
          <cell r="AC1740" t="str">
            <v>ERR</v>
          </cell>
        </row>
        <row r="1741">
          <cell r="A1741" t="str">
            <v>RISK</v>
          </cell>
          <cell r="B1741">
            <v>839070</v>
          </cell>
          <cell r="C1741">
            <v>532.66999999999996</v>
          </cell>
          <cell r="D1741" t="str">
            <v>SON</v>
          </cell>
          <cell r="E1741" t="str">
            <v>RISKSON</v>
          </cell>
          <cell r="G1741" t="str">
            <v>SALES</v>
          </cell>
          <cell r="H1741">
            <v>802330</v>
          </cell>
          <cell r="I1741">
            <v>0</v>
          </cell>
          <cell r="J1741" t="str">
            <v>SON</v>
          </cell>
          <cell r="K1741" t="str">
            <v>SALESSON</v>
          </cell>
          <cell r="O1741">
            <v>0</v>
          </cell>
          <cell r="Q1741" t="str">
            <v>RISKIT</v>
          </cell>
          <cell r="S1741" t="str">
            <v>SALES</v>
          </cell>
          <cell r="T1741">
            <v>841110</v>
          </cell>
          <cell r="U1741">
            <v>356355</v>
          </cell>
          <cell r="V1741" t="str">
            <v>RNT</v>
          </cell>
          <cell r="W1741" t="str">
            <v>SALESRNT</v>
          </cell>
          <cell r="AB1741" t="str">
            <v>ERR</v>
          </cell>
          <cell r="AC1741" t="str">
            <v>ERR</v>
          </cell>
        </row>
        <row r="1742">
          <cell r="A1742" t="str">
            <v>RISK</v>
          </cell>
          <cell r="B1742">
            <v>839090</v>
          </cell>
          <cell r="C1742">
            <v>14186.68</v>
          </cell>
          <cell r="D1742" t="str">
            <v>SON</v>
          </cell>
          <cell r="E1742" t="str">
            <v>RISKSON</v>
          </cell>
          <cell r="G1742" t="str">
            <v>SALES</v>
          </cell>
          <cell r="H1742">
            <v>802400</v>
          </cell>
          <cell r="I1742">
            <v>0</v>
          </cell>
          <cell r="J1742" t="str">
            <v>SON</v>
          </cell>
          <cell r="K1742" t="str">
            <v>SALESSON</v>
          </cell>
          <cell r="O1742">
            <v>0</v>
          </cell>
          <cell r="Q1742" t="str">
            <v>RISKIT</v>
          </cell>
          <cell r="S1742" t="str">
            <v>SALES</v>
          </cell>
          <cell r="T1742">
            <v>841190</v>
          </cell>
          <cell r="U1742">
            <v>0</v>
          </cell>
          <cell r="V1742" t="str">
            <v>RNT</v>
          </cell>
          <cell r="W1742" t="str">
            <v>SALESRNT</v>
          </cell>
          <cell r="AB1742" t="str">
            <v>ERR</v>
          </cell>
          <cell r="AC1742" t="str">
            <v>ERR</v>
          </cell>
        </row>
        <row r="1743">
          <cell r="A1743" t="str">
            <v>RISK</v>
          </cell>
          <cell r="B1743">
            <v>841100</v>
          </cell>
          <cell r="C1743">
            <v>0</v>
          </cell>
          <cell r="D1743" t="str">
            <v>RNT</v>
          </cell>
          <cell r="E1743" t="str">
            <v>RISKRNT</v>
          </cell>
          <cell r="G1743" t="str">
            <v>SALES</v>
          </cell>
          <cell r="H1743">
            <v>803300</v>
          </cell>
          <cell r="I1743">
            <v>0</v>
          </cell>
          <cell r="J1743" t="str">
            <v>SON</v>
          </cell>
          <cell r="K1743" t="str">
            <v>SALESSON</v>
          </cell>
          <cell r="O1743">
            <v>0</v>
          </cell>
          <cell r="Q1743" t="str">
            <v>RISKIT</v>
          </cell>
          <cell r="S1743" t="str">
            <v>SALES</v>
          </cell>
          <cell r="T1743">
            <v>841300</v>
          </cell>
          <cell r="U1743">
            <v>0</v>
          </cell>
          <cell r="V1743" t="str">
            <v>AST</v>
          </cell>
          <cell r="W1743" t="str">
            <v>SALESAST</v>
          </cell>
          <cell r="AB1743" t="str">
            <v>ERR</v>
          </cell>
          <cell r="AC1743" t="str">
            <v>ERR</v>
          </cell>
        </row>
        <row r="1744">
          <cell r="A1744" t="str">
            <v>RISK</v>
          </cell>
          <cell r="B1744">
            <v>841110</v>
          </cell>
          <cell r="C1744">
            <v>0</v>
          </cell>
          <cell r="D1744" t="str">
            <v>RNT</v>
          </cell>
          <cell r="E1744" t="str">
            <v>RISKRNT</v>
          </cell>
          <cell r="G1744" t="str">
            <v>SALES</v>
          </cell>
          <cell r="H1744">
            <v>804100</v>
          </cell>
          <cell r="I1744">
            <v>0</v>
          </cell>
          <cell r="J1744" t="str">
            <v>SAL</v>
          </cell>
          <cell r="K1744" t="str">
            <v>SALESSAL</v>
          </cell>
          <cell r="O1744">
            <v>0</v>
          </cell>
          <cell r="Q1744" t="str">
            <v>RISKIT</v>
          </cell>
          <cell r="S1744" t="str">
            <v>SALES</v>
          </cell>
          <cell r="T1744">
            <v>842200</v>
          </cell>
          <cell r="U1744">
            <v>0</v>
          </cell>
          <cell r="V1744" t="str">
            <v>AST</v>
          </cell>
          <cell r="W1744" t="str">
            <v>SALESAST</v>
          </cell>
          <cell r="AB1744" t="str">
            <v>ERR</v>
          </cell>
          <cell r="AC1744" t="str">
            <v>ERR</v>
          </cell>
        </row>
        <row r="1745">
          <cell r="A1745" t="str">
            <v>RISK</v>
          </cell>
          <cell r="B1745">
            <v>841190</v>
          </cell>
          <cell r="C1745">
            <v>0</v>
          </cell>
          <cell r="D1745" t="str">
            <v>RNT</v>
          </cell>
          <cell r="E1745" t="str">
            <v>RISKRNT</v>
          </cell>
          <cell r="G1745" t="str">
            <v>SALES</v>
          </cell>
          <cell r="H1745">
            <v>804120</v>
          </cell>
          <cell r="I1745">
            <v>0</v>
          </cell>
          <cell r="J1745" t="str">
            <v>SAL</v>
          </cell>
          <cell r="K1745" t="str">
            <v>SALESSAL</v>
          </cell>
          <cell r="O1745">
            <v>47500</v>
          </cell>
          <cell r="Q1745" t="str">
            <v>RISKCOM</v>
          </cell>
          <cell r="S1745" t="str">
            <v>SALES</v>
          </cell>
          <cell r="T1745">
            <v>842300</v>
          </cell>
          <cell r="U1745">
            <v>0</v>
          </cell>
          <cell r="V1745" t="str">
            <v>AST</v>
          </cell>
          <cell r="W1745" t="str">
            <v>SALESAST</v>
          </cell>
          <cell r="AB1745" t="str">
            <v>ERR</v>
          </cell>
          <cell r="AC1745" t="str">
            <v>ERR</v>
          </cell>
        </row>
        <row r="1746">
          <cell r="A1746" t="str">
            <v>RISK</v>
          </cell>
          <cell r="B1746">
            <v>841220</v>
          </cell>
          <cell r="C1746">
            <v>0</v>
          </cell>
          <cell r="D1746" t="str">
            <v>RNT</v>
          </cell>
          <cell r="E1746" t="str">
            <v>RISKRNT</v>
          </cell>
          <cell r="G1746" t="str">
            <v>SALES</v>
          </cell>
          <cell r="H1746">
            <v>804130</v>
          </cell>
          <cell r="I1746">
            <v>0</v>
          </cell>
          <cell r="J1746" t="str">
            <v>SAL</v>
          </cell>
          <cell r="K1746" t="str">
            <v>SALESSAL</v>
          </cell>
          <cell r="O1746">
            <v>4200</v>
          </cell>
          <cell r="Q1746" t="str">
            <v>RISKCOM</v>
          </cell>
          <cell r="S1746" t="str">
            <v>SALES</v>
          </cell>
          <cell r="T1746">
            <v>842500</v>
          </cell>
          <cell r="U1746">
            <v>0</v>
          </cell>
          <cell r="V1746" t="str">
            <v>RNT</v>
          </cell>
          <cell r="W1746" t="str">
            <v>SALESRNT</v>
          </cell>
          <cell r="AB1746" t="str">
            <v>ERR</v>
          </cell>
          <cell r="AC1746" t="str">
            <v>ERR</v>
          </cell>
        </row>
        <row r="1747">
          <cell r="A1747" t="str">
            <v>RISK</v>
          </cell>
          <cell r="B1747">
            <v>841300</v>
          </cell>
          <cell r="C1747">
            <v>16</v>
          </cell>
          <cell r="D1747" t="str">
            <v>AST</v>
          </cell>
          <cell r="E1747" t="str">
            <v>RISKAST</v>
          </cell>
          <cell r="G1747" t="str">
            <v>SALES</v>
          </cell>
          <cell r="H1747">
            <v>805100</v>
          </cell>
          <cell r="I1747">
            <v>0</v>
          </cell>
          <cell r="J1747" t="str">
            <v>TRN</v>
          </cell>
          <cell r="K1747" t="str">
            <v>SALESTRN</v>
          </cell>
          <cell r="O1747">
            <v>0</v>
          </cell>
          <cell r="Q1747" t="str">
            <v>RISKNMC</v>
          </cell>
          <cell r="S1747" t="str">
            <v>SALES</v>
          </cell>
          <cell r="T1747">
            <v>843110</v>
          </cell>
          <cell r="U1747">
            <v>0</v>
          </cell>
          <cell r="V1747" t="str">
            <v>RNT</v>
          </cell>
          <cell r="W1747" t="str">
            <v>SALESRNT</v>
          </cell>
          <cell r="AB1747" t="str">
            <v>ERR</v>
          </cell>
          <cell r="AC1747" t="str">
            <v>ERR</v>
          </cell>
        </row>
        <row r="1748">
          <cell r="A1748" t="str">
            <v>RISK</v>
          </cell>
          <cell r="B1748">
            <v>841310</v>
          </cell>
          <cell r="C1748">
            <v>0</v>
          </cell>
          <cell r="D1748" t="str">
            <v>AST</v>
          </cell>
          <cell r="E1748" t="str">
            <v>RISKAST</v>
          </cell>
          <cell r="G1748" t="str">
            <v>SALES</v>
          </cell>
          <cell r="H1748">
            <v>805110</v>
          </cell>
          <cell r="I1748">
            <v>84820</v>
          </cell>
          <cell r="J1748" t="str">
            <v>TRN</v>
          </cell>
          <cell r="K1748" t="str">
            <v>SALESTRN</v>
          </cell>
          <cell r="O1748">
            <v>0</v>
          </cell>
          <cell r="Q1748" t="str">
            <v>RISKICH</v>
          </cell>
          <cell r="S1748" t="str">
            <v>SALES</v>
          </cell>
          <cell r="T1748">
            <v>843210</v>
          </cell>
          <cell r="U1748">
            <v>0</v>
          </cell>
          <cell r="V1748" t="str">
            <v>RNT</v>
          </cell>
          <cell r="W1748" t="str">
            <v>SALESRNT</v>
          </cell>
          <cell r="AB1748" t="str">
            <v>ERR</v>
          </cell>
          <cell r="AC1748" t="str">
            <v>ERR</v>
          </cell>
        </row>
        <row r="1749">
          <cell r="A1749" t="str">
            <v>RISK</v>
          </cell>
          <cell r="B1749">
            <v>842200</v>
          </cell>
          <cell r="C1749">
            <v>3049.52</v>
          </cell>
          <cell r="D1749" t="str">
            <v>AST</v>
          </cell>
          <cell r="E1749" t="str">
            <v>RISKAST</v>
          </cell>
          <cell r="G1749" t="str">
            <v>SALES</v>
          </cell>
          <cell r="H1749">
            <v>805130</v>
          </cell>
          <cell r="I1749">
            <v>0</v>
          </cell>
          <cell r="J1749" t="str">
            <v>TRN</v>
          </cell>
          <cell r="K1749" t="str">
            <v>SALESTRN</v>
          </cell>
          <cell r="O1749">
            <v>7559</v>
          </cell>
          <cell r="Q1749" t="str">
            <v>RISKIT</v>
          </cell>
          <cell r="S1749" t="str">
            <v>SALES</v>
          </cell>
          <cell r="T1749">
            <v>843410</v>
          </cell>
          <cell r="U1749">
            <v>0</v>
          </cell>
          <cell r="V1749" t="str">
            <v>RNN</v>
          </cell>
          <cell r="W1749" t="str">
            <v>SALESRNN</v>
          </cell>
          <cell r="AB1749" t="str">
            <v>ERR</v>
          </cell>
          <cell r="AC1749" t="str">
            <v>ERR</v>
          </cell>
        </row>
        <row r="1750">
          <cell r="A1750" t="str">
            <v>RISK</v>
          </cell>
          <cell r="B1750">
            <v>842300</v>
          </cell>
          <cell r="C1750">
            <v>3695.2</v>
          </cell>
          <cell r="D1750" t="str">
            <v>AST</v>
          </cell>
          <cell r="E1750" t="str">
            <v>RISKAST</v>
          </cell>
          <cell r="G1750" t="str">
            <v>SALES</v>
          </cell>
          <cell r="H1750">
            <v>805135</v>
          </cell>
          <cell r="I1750">
            <v>0</v>
          </cell>
          <cell r="J1750" t="str">
            <v>TRN</v>
          </cell>
          <cell r="K1750" t="str">
            <v>SALESTRN</v>
          </cell>
          <cell r="O1750">
            <v>0</v>
          </cell>
          <cell r="Q1750" t="str">
            <v>RISKIT</v>
          </cell>
          <cell r="S1750" t="str">
            <v>SALES</v>
          </cell>
          <cell r="T1750">
            <v>843500</v>
          </cell>
          <cell r="U1750">
            <v>0</v>
          </cell>
          <cell r="V1750" t="str">
            <v>RNT</v>
          </cell>
          <cell r="W1750" t="str">
            <v>SALESRNT</v>
          </cell>
          <cell r="AB1750" t="str">
            <v>ERR</v>
          </cell>
          <cell r="AC1750" t="str">
            <v>ERR</v>
          </cell>
        </row>
        <row r="1751">
          <cell r="A1751" t="str">
            <v>RISK</v>
          </cell>
          <cell r="B1751">
            <v>842500</v>
          </cell>
          <cell r="C1751">
            <v>1237.28</v>
          </cell>
          <cell r="D1751" t="str">
            <v>RNT</v>
          </cell>
          <cell r="E1751" t="str">
            <v>RISKRNT</v>
          </cell>
          <cell r="G1751" t="str">
            <v>SALES</v>
          </cell>
          <cell r="H1751">
            <v>805170</v>
          </cell>
          <cell r="I1751">
            <v>1332</v>
          </cell>
          <cell r="J1751" t="str">
            <v>TRN</v>
          </cell>
          <cell r="K1751" t="str">
            <v>SALESTRN</v>
          </cell>
          <cell r="O1751">
            <v>0</v>
          </cell>
          <cell r="Q1751" t="str">
            <v>RISKIT</v>
          </cell>
          <cell r="S1751" t="str">
            <v>SALES</v>
          </cell>
          <cell r="T1751">
            <v>843600</v>
          </cell>
          <cell r="U1751">
            <v>55224</v>
          </cell>
          <cell r="V1751" t="str">
            <v>RNT</v>
          </cell>
          <cell r="W1751" t="str">
            <v>SALESRNT</v>
          </cell>
          <cell r="AB1751" t="str">
            <v>ERR</v>
          </cell>
          <cell r="AC1751" t="str">
            <v>ERR</v>
          </cell>
        </row>
        <row r="1752">
          <cell r="A1752" t="str">
            <v>RISK</v>
          </cell>
          <cell r="B1752">
            <v>843110</v>
          </cell>
          <cell r="C1752">
            <v>0</v>
          </cell>
          <cell r="D1752" t="str">
            <v>RNT</v>
          </cell>
          <cell r="E1752" t="str">
            <v>RISKRNT</v>
          </cell>
          <cell r="G1752" t="str">
            <v>SALES</v>
          </cell>
          <cell r="H1752">
            <v>805200</v>
          </cell>
          <cell r="I1752">
            <v>0</v>
          </cell>
          <cell r="J1752" t="str">
            <v>TRN</v>
          </cell>
          <cell r="K1752" t="str">
            <v>SALESTRN</v>
          </cell>
          <cell r="O1752">
            <v>0</v>
          </cell>
          <cell r="Q1752" t="str">
            <v>RISKIT</v>
          </cell>
          <cell r="S1752" t="str">
            <v>SALES</v>
          </cell>
          <cell r="T1752">
            <v>843640</v>
          </cell>
          <cell r="U1752">
            <v>500</v>
          </cell>
          <cell r="V1752" t="str">
            <v>AST</v>
          </cell>
          <cell r="W1752" t="str">
            <v>SALESAST</v>
          </cell>
          <cell r="AB1752" t="str">
            <v>ERR</v>
          </cell>
          <cell r="AC1752" t="str">
            <v>ERR</v>
          </cell>
        </row>
        <row r="1753">
          <cell r="A1753" t="str">
            <v>RISK</v>
          </cell>
          <cell r="B1753">
            <v>843210</v>
          </cell>
          <cell r="C1753">
            <v>0</v>
          </cell>
          <cell r="D1753" t="str">
            <v>RNT</v>
          </cell>
          <cell r="E1753" t="str">
            <v>RISKRNT</v>
          </cell>
          <cell r="G1753" t="str">
            <v>SALES</v>
          </cell>
          <cell r="H1753">
            <v>805210</v>
          </cell>
          <cell r="I1753">
            <v>0</v>
          </cell>
          <cell r="J1753" t="str">
            <v>TRN</v>
          </cell>
          <cell r="K1753" t="str">
            <v>SALESTRN</v>
          </cell>
          <cell r="O1753">
            <v>30600</v>
          </cell>
          <cell r="Q1753" t="str">
            <v>RISKCON</v>
          </cell>
          <cell r="S1753" t="str">
            <v>SALES</v>
          </cell>
          <cell r="T1753">
            <v>843810</v>
          </cell>
          <cell r="U1753">
            <v>0</v>
          </cell>
          <cell r="V1753" t="str">
            <v>RNT</v>
          </cell>
          <cell r="W1753" t="str">
            <v>SALESRNT</v>
          </cell>
          <cell r="AB1753" t="str">
            <v>ERR</v>
          </cell>
          <cell r="AC1753" t="str">
            <v>ERR</v>
          </cell>
        </row>
        <row r="1754">
          <cell r="A1754" t="str">
            <v>RISK</v>
          </cell>
          <cell r="B1754">
            <v>843410</v>
          </cell>
          <cell r="C1754">
            <v>0</v>
          </cell>
          <cell r="D1754" t="str">
            <v>RNN</v>
          </cell>
          <cell r="E1754" t="str">
            <v>RISKRNN</v>
          </cell>
          <cell r="G1754" t="str">
            <v>SALES</v>
          </cell>
          <cell r="H1754">
            <v>805215</v>
          </cell>
          <cell r="I1754">
            <v>0</v>
          </cell>
          <cell r="J1754" t="str">
            <v>TRN</v>
          </cell>
          <cell r="K1754" t="str">
            <v>SALESTRN</v>
          </cell>
          <cell r="O1754">
            <v>5000</v>
          </cell>
          <cell r="Q1754" t="str">
            <v>RISKLEG</v>
          </cell>
          <cell r="S1754" t="str">
            <v>SALES</v>
          </cell>
          <cell r="T1754">
            <v>844000</v>
          </cell>
          <cell r="U1754">
            <v>0</v>
          </cell>
          <cell r="V1754" t="str">
            <v>RNT</v>
          </cell>
          <cell r="W1754" t="str">
            <v>SALESRNT</v>
          </cell>
          <cell r="AB1754" t="str">
            <v>ERR</v>
          </cell>
          <cell r="AC1754" t="str">
            <v>ERR</v>
          </cell>
        </row>
        <row r="1755">
          <cell r="A1755" t="str">
            <v>RISK</v>
          </cell>
          <cell r="B1755">
            <v>843500</v>
          </cell>
          <cell r="C1755">
            <v>0</v>
          </cell>
          <cell r="D1755" t="str">
            <v>RNT</v>
          </cell>
          <cell r="E1755" t="str">
            <v>RISKRNT</v>
          </cell>
          <cell r="G1755" t="str">
            <v>SALES</v>
          </cell>
          <cell r="H1755">
            <v>805300</v>
          </cell>
          <cell r="I1755">
            <v>0</v>
          </cell>
          <cell r="J1755" t="str">
            <v>SON</v>
          </cell>
          <cell r="K1755" t="str">
            <v>SALESSON</v>
          </cell>
          <cell r="O1755">
            <v>0</v>
          </cell>
          <cell r="Q1755" t="str">
            <v>RISKLEG</v>
          </cell>
          <cell r="S1755" t="str">
            <v>SALES</v>
          </cell>
          <cell r="T1755">
            <v>847200</v>
          </cell>
          <cell r="U1755">
            <v>219113</v>
          </cell>
          <cell r="V1755" t="str">
            <v>AST</v>
          </cell>
          <cell r="W1755" t="str">
            <v>SALESAST</v>
          </cell>
          <cell r="AB1755" t="str">
            <v>ERR</v>
          </cell>
          <cell r="AC1755" t="str">
            <v>ERR</v>
          </cell>
        </row>
        <row r="1756">
          <cell r="A1756" t="str">
            <v>RISK</v>
          </cell>
          <cell r="B1756">
            <v>843600</v>
          </cell>
          <cell r="C1756">
            <v>462.27</v>
          </cell>
          <cell r="D1756" t="str">
            <v>RNT</v>
          </cell>
          <cell r="E1756" t="str">
            <v>RISKRNT</v>
          </cell>
          <cell r="G1756" t="str">
            <v>SALES</v>
          </cell>
          <cell r="H1756">
            <v>805390</v>
          </cell>
          <cell r="I1756">
            <v>0</v>
          </cell>
          <cell r="J1756" t="str">
            <v>SON</v>
          </cell>
          <cell r="K1756" t="str">
            <v>SALESSON</v>
          </cell>
          <cell r="O1756">
            <v>0</v>
          </cell>
          <cell r="Q1756" t="str">
            <v>RISKLEG</v>
          </cell>
          <cell r="S1756" t="str">
            <v>SALES</v>
          </cell>
          <cell r="T1756">
            <v>847300</v>
          </cell>
          <cell r="U1756">
            <v>0</v>
          </cell>
          <cell r="V1756" t="str">
            <v>AST</v>
          </cell>
          <cell r="W1756" t="str">
            <v>SALESAST</v>
          </cell>
          <cell r="AB1756" t="str">
            <v>ERR</v>
          </cell>
          <cell r="AC1756" t="str">
            <v>ERR</v>
          </cell>
        </row>
        <row r="1757">
          <cell r="A1757" t="str">
            <v>RISK</v>
          </cell>
          <cell r="B1757">
            <v>843640</v>
          </cell>
          <cell r="C1757">
            <v>0</v>
          </cell>
          <cell r="D1757" t="str">
            <v>AST</v>
          </cell>
          <cell r="E1757" t="str">
            <v>RISKAST</v>
          </cell>
          <cell r="G1757" t="str">
            <v>SALES</v>
          </cell>
          <cell r="H1757">
            <v>831000</v>
          </cell>
          <cell r="I1757">
            <v>4336</v>
          </cell>
          <cell r="J1757" t="str">
            <v>ENT</v>
          </cell>
          <cell r="K1757" t="str">
            <v>SALESENT</v>
          </cell>
          <cell r="O1757">
            <v>0</v>
          </cell>
          <cell r="Q1757" t="str">
            <v>RISKAUD</v>
          </cell>
          <cell r="S1757" t="str">
            <v>SALES</v>
          </cell>
          <cell r="T1757">
            <v>847500</v>
          </cell>
          <cell r="U1757">
            <v>0</v>
          </cell>
          <cell r="V1757" t="str">
            <v>AST</v>
          </cell>
          <cell r="W1757" t="str">
            <v>SALESAST</v>
          </cell>
          <cell r="AB1757" t="str">
            <v>ERR</v>
          </cell>
          <cell r="AC1757" t="str">
            <v>ERR</v>
          </cell>
        </row>
        <row r="1758">
          <cell r="A1758" t="str">
            <v>RISK</v>
          </cell>
          <cell r="B1758">
            <v>843710</v>
          </cell>
          <cell r="C1758">
            <v>0</v>
          </cell>
          <cell r="D1758" t="str">
            <v>RNT</v>
          </cell>
          <cell r="E1758" t="str">
            <v>RISKRNT</v>
          </cell>
          <cell r="G1758" t="str">
            <v>SALES</v>
          </cell>
          <cell r="H1758">
            <v>831210</v>
          </cell>
          <cell r="I1758">
            <v>5836</v>
          </cell>
          <cell r="J1758" t="str">
            <v>ENT</v>
          </cell>
          <cell r="K1758" t="str">
            <v>SALESENT</v>
          </cell>
          <cell r="O1758">
            <v>0</v>
          </cell>
          <cell r="Q1758" t="str">
            <v>RISKAUD</v>
          </cell>
          <cell r="S1758" t="str">
            <v>SALES</v>
          </cell>
          <cell r="T1758">
            <v>848200</v>
          </cell>
          <cell r="U1758">
            <v>0</v>
          </cell>
          <cell r="V1758" t="str">
            <v>AST</v>
          </cell>
          <cell r="W1758" t="str">
            <v>SALESAST</v>
          </cell>
          <cell r="AB1758" t="str">
            <v>ERR</v>
          </cell>
          <cell r="AC1758" t="str">
            <v>ERR</v>
          </cell>
        </row>
        <row r="1759">
          <cell r="A1759" t="str">
            <v>RISK</v>
          </cell>
          <cell r="B1759">
            <v>843810</v>
          </cell>
          <cell r="C1759">
            <v>60</v>
          </cell>
          <cell r="D1759" t="str">
            <v>RNT</v>
          </cell>
          <cell r="E1759" t="str">
            <v>RISKRNT</v>
          </cell>
          <cell r="G1759" t="str">
            <v>SALES</v>
          </cell>
          <cell r="H1759">
            <v>831405</v>
          </cell>
          <cell r="I1759">
            <v>0</v>
          </cell>
          <cell r="J1759" t="str">
            <v>ENT</v>
          </cell>
          <cell r="K1759" t="str">
            <v>SALESENT</v>
          </cell>
          <cell r="O1759">
            <v>0</v>
          </cell>
          <cell r="Q1759" t="str">
            <v>RISKBUS</v>
          </cell>
          <cell r="S1759" t="str">
            <v>SALES</v>
          </cell>
          <cell r="T1759">
            <v>848400</v>
          </cell>
          <cell r="U1759">
            <v>0</v>
          </cell>
          <cell r="V1759" t="str">
            <v>AST</v>
          </cell>
          <cell r="W1759" t="str">
            <v>SALESAST</v>
          </cell>
          <cell r="AB1759" t="str">
            <v>ERR</v>
          </cell>
          <cell r="AC1759" t="str">
            <v>ERR</v>
          </cell>
        </row>
        <row r="1760">
          <cell r="A1760" t="str">
            <v>RISK</v>
          </cell>
          <cell r="B1760">
            <v>844000</v>
          </cell>
          <cell r="C1760">
            <v>0</v>
          </cell>
          <cell r="D1760" t="str">
            <v>RNT</v>
          </cell>
          <cell r="E1760" t="str">
            <v>RISKRNT</v>
          </cell>
          <cell r="G1760" t="str">
            <v>SALES</v>
          </cell>
          <cell r="H1760">
            <v>831900</v>
          </cell>
          <cell r="I1760">
            <v>48076</v>
          </cell>
          <cell r="J1760" t="str">
            <v>ENT</v>
          </cell>
          <cell r="K1760" t="str">
            <v>SALESENT</v>
          </cell>
          <cell r="O1760">
            <v>0</v>
          </cell>
          <cell r="Q1760" t="str">
            <v>RISKOTH</v>
          </cell>
          <cell r="S1760" t="str">
            <v>SALES</v>
          </cell>
          <cell r="T1760">
            <v>849000</v>
          </cell>
          <cell r="U1760">
            <v>0</v>
          </cell>
          <cell r="V1760" t="str">
            <v>AST</v>
          </cell>
          <cell r="W1760" t="str">
            <v>SALESAST</v>
          </cell>
          <cell r="AB1760" t="str">
            <v>ERR</v>
          </cell>
          <cell r="AC1760" t="str">
            <v>ERR</v>
          </cell>
        </row>
        <row r="1761">
          <cell r="A1761" t="str">
            <v>RISK</v>
          </cell>
          <cell r="B1761">
            <v>847200</v>
          </cell>
          <cell r="C1761">
            <v>2350.96</v>
          </cell>
          <cell r="D1761" t="str">
            <v>AST</v>
          </cell>
          <cell r="E1761" t="str">
            <v>RISKAST</v>
          </cell>
          <cell r="G1761" t="str">
            <v>SALES</v>
          </cell>
          <cell r="H1761">
            <v>833000</v>
          </cell>
          <cell r="I1761">
            <v>0</v>
          </cell>
          <cell r="J1761" t="str">
            <v>TRA</v>
          </cell>
          <cell r="K1761" t="str">
            <v>SALESTRA</v>
          </cell>
          <cell r="O1761">
            <v>0</v>
          </cell>
          <cell r="Q1761" t="str">
            <v>RISKOTH</v>
          </cell>
          <cell r="S1761" t="str">
            <v>SALES</v>
          </cell>
          <cell r="T1761">
            <v>851100</v>
          </cell>
          <cell r="U1761">
            <v>94194</v>
          </cell>
          <cell r="V1761" t="str">
            <v>ADV</v>
          </cell>
          <cell r="W1761" t="str">
            <v>SALESADV</v>
          </cell>
          <cell r="AB1761" t="str">
            <v>ERR</v>
          </cell>
          <cell r="AC1761" t="str">
            <v>ERR</v>
          </cell>
        </row>
        <row r="1762">
          <cell r="A1762" t="str">
            <v>RISK</v>
          </cell>
          <cell r="B1762">
            <v>847300</v>
          </cell>
          <cell r="C1762">
            <v>950.76</v>
          </cell>
          <cell r="D1762" t="str">
            <v>AST</v>
          </cell>
          <cell r="E1762" t="str">
            <v>RISKAST</v>
          </cell>
          <cell r="G1762" t="str">
            <v>SALES</v>
          </cell>
          <cell r="H1762">
            <v>833010</v>
          </cell>
          <cell r="I1762">
            <v>0</v>
          </cell>
          <cell r="J1762" t="str">
            <v>TRA</v>
          </cell>
          <cell r="K1762" t="str">
            <v>SALESTRA</v>
          </cell>
          <cell r="O1762">
            <v>0</v>
          </cell>
          <cell r="Q1762" t="str">
            <v>RISKOTH</v>
          </cell>
          <cell r="S1762" t="str">
            <v>SALES</v>
          </cell>
          <cell r="T1762">
            <v>851400</v>
          </cell>
          <cell r="U1762">
            <v>0</v>
          </cell>
          <cell r="V1762" t="str">
            <v>ADV</v>
          </cell>
          <cell r="W1762" t="str">
            <v>SALESADV</v>
          </cell>
          <cell r="AB1762" t="str">
            <v>ERR</v>
          </cell>
          <cell r="AC1762" t="str">
            <v>ERR</v>
          </cell>
        </row>
        <row r="1763">
          <cell r="A1763" t="str">
            <v>RISK</v>
          </cell>
          <cell r="B1763">
            <v>847500</v>
          </cell>
          <cell r="C1763">
            <v>121.44</v>
          </cell>
          <cell r="D1763" t="str">
            <v>AST</v>
          </cell>
          <cell r="E1763" t="str">
            <v>RISKAST</v>
          </cell>
          <cell r="G1763" t="str">
            <v>SALES</v>
          </cell>
          <cell r="H1763">
            <v>833020</v>
          </cell>
          <cell r="I1763">
            <v>548</v>
          </cell>
          <cell r="J1763" t="str">
            <v>TRA</v>
          </cell>
          <cell r="K1763" t="str">
            <v>SALESTRA</v>
          </cell>
          <cell r="O1763">
            <v>192</v>
          </cell>
          <cell r="Q1763" t="str">
            <v>RISKOTH</v>
          </cell>
          <cell r="S1763" t="str">
            <v>SALES</v>
          </cell>
          <cell r="T1763">
            <v>851500</v>
          </cell>
          <cell r="U1763">
            <v>0</v>
          </cell>
          <cell r="V1763" t="str">
            <v>ADV</v>
          </cell>
          <cell r="W1763" t="str">
            <v>SALESADV</v>
          </cell>
          <cell r="AB1763" t="str">
            <v>ERR</v>
          </cell>
          <cell r="AC1763" t="str">
            <v>ERR</v>
          </cell>
        </row>
        <row r="1764">
          <cell r="A1764" t="str">
            <v>RISK</v>
          </cell>
          <cell r="B1764">
            <v>848200</v>
          </cell>
          <cell r="C1764">
            <v>0</v>
          </cell>
          <cell r="D1764" t="str">
            <v>AST</v>
          </cell>
          <cell r="E1764" t="str">
            <v>RISKAST</v>
          </cell>
          <cell r="G1764" t="str">
            <v>SALES</v>
          </cell>
          <cell r="H1764">
            <v>833250</v>
          </cell>
          <cell r="I1764">
            <v>0</v>
          </cell>
          <cell r="J1764" t="str">
            <v>TRA</v>
          </cell>
          <cell r="K1764" t="str">
            <v>SALESTRA</v>
          </cell>
          <cell r="O1764">
            <v>3700</v>
          </cell>
          <cell r="Q1764" t="str">
            <v>RISKOTH</v>
          </cell>
          <cell r="S1764" t="str">
            <v>SALES</v>
          </cell>
          <cell r="T1764">
            <v>852000</v>
          </cell>
          <cell r="U1764">
            <v>800</v>
          </cell>
          <cell r="V1764" t="str">
            <v>ADV</v>
          </cell>
          <cell r="W1764" t="str">
            <v>SALESADV</v>
          </cell>
          <cell r="AB1764" t="str">
            <v>ERR</v>
          </cell>
          <cell r="AC1764" t="str">
            <v>ERR</v>
          </cell>
        </row>
        <row r="1765">
          <cell r="A1765" t="str">
            <v>RISK</v>
          </cell>
          <cell r="B1765">
            <v>848220</v>
          </cell>
          <cell r="C1765">
            <v>0</v>
          </cell>
          <cell r="D1765" t="str">
            <v>AST</v>
          </cell>
          <cell r="E1765" t="str">
            <v>RISKAST</v>
          </cell>
          <cell r="G1765" t="str">
            <v>SALES</v>
          </cell>
          <cell r="H1765">
            <v>833500</v>
          </cell>
          <cell r="I1765">
            <v>125480</v>
          </cell>
          <cell r="J1765" t="str">
            <v>TRA</v>
          </cell>
          <cell r="K1765" t="str">
            <v>SALESTRA</v>
          </cell>
          <cell r="O1765">
            <v>0</v>
          </cell>
          <cell r="Q1765" t="str">
            <v>RISKOTH</v>
          </cell>
          <cell r="S1765" t="str">
            <v>SALES</v>
          </cell>
          <cell r="T1765">
            <v>852100</v>
          </cell>
          <cell r="U1765">
            <v>0</v>
          </cell>
          <cell r="V1765" t="str">
            <v>ADV</v>
          </cell>
          <cell r="W1765" t="str">
            <v>SALESADV</v>
          </cell>
          <cell r="AB1765" t="str">
            <v>ERR</v>
          </cell>
          <cell r="AC1765" t="str">
            <v>ERR</v>
          </cell>
        </row>
        <row r="1766">
          <cell r="A1766" t="str">
            <v>RISK</v>
          </cell>
          <cell r="B1766">
            <v>848300</v>
          </cell>
          <cell r="C1766">
            <v>0</v>
          </cell>
          <cell r="D1766" t="str">
            <v>AST</v>
          </cell>
          <cell r="E1766" t="str">
            <v>RISKAST</v>
          </cell>
          <cell r="G1766" t="str">
            <v>SALES</v>
          </cell>
          <cell r="H1766">
            <v>833510</v>
          </cell>
          <cell r="I1766">
            <v>0</v>
          </cell>
          <cell r="J1766" t="str">
            <v>TRA</v>
          </cell>
          <cell r="K1766" t="str">
            <v>SALESTRA</v>
          </cell>
          <cell r="O1766">
            <v>3500</v>
          </cell>
          <cell r="Q1766" t="str">
            <v>RISKOTH</v>
          </cell>
          <cell r="S1766" t="str">
            <v>SALES</v>
          </cell>
          <cell r="T1766">
            <v>852400</v>
          </cell>
          <cell r="U1766">
            <v>4000</v>
          </cell>
          <cell r="V1766" t="str">
            <v>ADV</v>
          </cell>
          <cell r="W1766" t="str">
            <v>SALESADV</v>
          </cell>
          <cell r="AB1766" t="str">
            <v>ERR</v>
          </cell>
          <cell r="AC1766" t="str">
            <v>ERR</v>
          </cell>
        </row>
        <row r="1767">
          <cell r="A1767" t="str">
            <v>RISK</v>
          </cell>
          <cell r="B1767">
            <v>849000</v>
          </cell>
          <cell r="C1767">
            <v>936</v>
          </cell>
          <cell r="D1767" t="str">
            <v>AST</v>
          </cell>
          <cell r="E1767" t="str">
            <v>RISKAST</v>
          </cell>
          <cell r="G1767" t="str">
            <v>SALES</v>
          </cell>
          <cell r="H1767">
            <v>834710</v>
          </cell>
          <cell r="I1767">
            <v>2720</v>
          </cell>
          <cell r="J1767" t="str">
            <v>TRA</v>
          </cell>
          <cell r="K1767" t="str">
            <v>SALESTRA</v>
          </cell>
          <cell r="O1767">
            <v>4000</v>
          </cell>
          <cell r="Q1767" t="str">
            <v>RISKOTH</v>
          </cell>
          <cell r="S1767" t="str">
            <v>SALES</v>
          </cell>
          <cell r="T1767">
            <v>852500</v>
          </cell>
          <cell r="U1767">
            <v>100500</v>
          </cell>
          <cell r="V1767" t="str">
            <v>ADV</v>
          </cell>
          <cell r="W1767" t="str">
            <v>SALESADV</v>
          </cell>
          <cell r="AB1767" t="str">
            <v>ERR</v>
          </cell>
          <cell r="AC1767" t="str">
            <v>ERR</v>
          </cell>
        </row>
        <row r="1768">
          <cell r="A1768" t="str">
            <v>RISK</v>
          </cell>
          <cell r="B1768">
            <v>851000</v>
          </cell>
          <cell r="C1768">
            <v>2440</v>
          </cell>
          <cell r="D1768" t="str">
            <v>ADV</v>
          </cell>
          <cell r="E1768" t="str">
            <v>RISKADV</v>
          </cell>
          <cell r="G1768" t="str">
            <v>SALES</v>
          </cell>
          <cell r="H1768">
            <v>837000</v>
          </cell>
          <cell r="I1768">
            <v>0</v>
          </cell>
          <cell r="J1768" t="str">
            <v>SON</v>
          </cell>
          <cell r="K1768" t="str">
            <v>SALESSON</v>
          </cell>
          <cell r="O1768">
            <v>10500</v>
          </cell>
          <cell r="Q1768" t="str">
            <v>RISKENT</v>
          </cell>
          <cell r="S1768" t="str">
            <v>SALES</v>
          </cell>
          <cell r="T1768">
            <v>853010</v>
          </cell>
          <cell r="U1768">
            <v>0</v>
          </cell>
          <cell r="V1768" t="str">
            <v>ADV</v>
          </cell>
          <cell r="W1768" t="str">
            <v>SALESADV</v>
          </cell>
          <cell r="AB1768" t="str">
            <v>ERR</v>
          </cell>
          <cell r="AC1768" t="str">
            <v>ERR</v>
          </cell>
        </row>
        <row r="1769">
          <cell r="A1769" t="str">
            <v>RISK</v>
          </cell>
          <cell r="B1769">
            <v>851500</v>
          </cell>
          <cell r="C1769">
            <v>7845.34</v>
          </cell>
          <cell r="D1769" t="str">
            <v>ADV</v>
          </cell>
          <cell r="E1769" t="str">
            <v>RISKADV</v>
          </cell>
          <cell r="G1769" t="str">
            <v>SALES</v>
          </cell>
          <cell r="H1769">
            <v>839010</v>
          </cell>
          <cell r="I1769">
            <v>0</v>
          </cell>
          <cell r="J1769" t="str">
            <v>SON</v>
          </cell>
          <cell r="K1769" t="str">
            <v>SALESSON</v>
          </cell>
          <cell r="O1769">
            <v>0</v>
          </cell>
          <cell r="Q1769" t="str">
            <v>RISKOTH</v>
          </cell>
          <cell r="S1769" t="str">
            <v>SALES</v>
          </cell>
          <cell r="T1769">
            <v>854000</v>
          </cell>
          <cell r="U1769">
            <v>0</v>
          </cell>
          <cell r="V1769" t="str">
            <v>ADV</v>
          </cell>
          <cell r="W1769" t="str">
            <v>SALESADV</v>
          </cell>
          <cell r="AB1769" t="str">
            <v>ERR</v>
          </cell>
          <cell r="AC1769" t="str">
            <v>ERR</v>
          </cell>
        </row>
        <row r="1770">
          <cell r="A1770" t="str">
            <v>RISK</v>
          </cell>
          <cell r="B1770">
            <v>852000</v>
          </cell>
          <cell r="C1770">
            <v>13423.7</v>
          </cell>
          <cell r="D1770" t="str">
            <v>ADV</v>
          </cell>
          <cell r="E1770" t="str">
            <v>RISKADV</v>
          </cell>
          <cell r="G1770" t="str">
            <v>SALES</v>
          </cell>
          <cell r="H1770">
            <v>839020</v>
          </cell>
          <cell r="I1770">
            <v>668</v>
          </cell>
          <cell r="J1770" t="str">
            <v>SON</v>
          </cell>
          <cell r="K1770" t="str">
            <v>SALESSON</v>
          </cell>
          <cell r="O1770">
            <v>0</v>
          </cell>
          <cell r="Q1770" t="str">
            <v>RISKINS</v>
          </cell>
          <cell r="S1770" t="str">
            <v>SALES</v>
          </cell>
          <cell r="T1770">
            <v>855005</v>
          </cell>
          <cell r="U1770">
            <v>0</v>
          </cell>
          <cell r="V1770" t="str">
            <v>ADV</v>
          </cell>
          <cell r="W1770" t="str">
            <v>SALESADV</v>
          </cell>
          <cell r="AB1770" t="str">
            <v>ERR</v>
          </cell>
          <cell r="AC1770" t="str">
            <v>ERR</v>
          </cell>
        </row>
        <row r="1771">
          <cell r="A1771" t="str">
            <v>RISK</v>
          </cell>
          <cell r="B1771">
            <v>852400</v>
          </cell>
          <cell r="C1771">
            <v>15898.54</v>
          </cell>
          <cell r="D1771" t="str">
            <v>ADV</v>
          </cell>
          <cell r="E1771" t="str">
            <v>RISKADV</v>
          </cell>
          <cell r="G1771" t="str">
            <v>SALES</v>
          </cell>
          <cell r="H1771">
            <v>839030</v>
          </cell>
          <cell r="I1771">
            <v>62192</v>
          </cell>
          <cell r="J1771" t="str">
            <v>SON</v>
          </cell>
          <cell r="K1771" t="str">
            <v>SALESSON</v>
          </cell>
          <cell r="O1771">
            <v>84283</v>
          </cell>
          <cell r="Q1771" t="str">
            <v>RISKGST</v>
          </cell>
          <cell r="S1771" t="str">
            <v>SALES</v>
          </cell>
          <cell r="T1771">
            <v>856010</v>
          </cell>
          <cell r="U1771">
            <v>0</v>
          </cell>
          <cell r="V1771" t="str">
            <v>ADV</v>
          </cell>
          <cell r="W1771" t="str">
            <v>SALESADV</v>
          </cell>
          <cell r="AB1771" t="str">
            <v>ERR</v>
          </cell>
          <cell r="AC1771" t="str">
            <v>ERR</v>
          </cell>
        </row>
        <row r="1772">
          <cell r="A1772" t="str">
            <v>RISK</v>
          </cell>
          <cell r="B1772">
            <v>852420</v>
          </cell>
          <cell r="C1772">
            <v>0</v>
          </cell>
          <cell r="D1772" t="str">
            <v>ADV</v>
          </cell>
          <cell r="E1772" t="str">
            <v>RISKADV</v>
          </cell>
          <cell r="G1772" t="str">
            <v>SALES</v>
          </cell>
          <cell r="H1772">
            <v>839040</v>
          </cell>
          <cell r="I1772">
            <v>1532</v>
          </cell>
          <cell r="J1772" t="str">
            <v>SON</v>
          </cell>
          <cell r="K1772" t="str">
            <v>SALESSON</v>
          </cell>
          <cell r="O1772">
            <v>0</v>
          </cell>
          <cell r="Q1772" t="str">
            <v>RISKGST</v>
          </cell>
          <cell r="S1772" t="str">
            <v>SALES</v>
          </cell>
          <cell r="T1772">
            <v>861090</v>
          </cell>
          <cell r="U1772">
            <v>0</v>
          </cell>
          <cell r="V1772" t="str">
            <v>IT</v>
          </cell>
          <cell r="W1772" t="str">
            <v>SALESIT</v>
          </cell>
          <cell r="AB1772" t="str">
            <v>ERR</v>
          </cell>
          <cell r="AC1772" t="str">
            <v>ERR</v>
          </cell>
        </row>
        <row r="1773">
          <cell r="A1773" t="str">
            <v>RISK</v>
          </cell>
          <cell r="B1773">
            <v>852500</v>
          </cell>
          <cell r="C1773">
            <v>8573.33</v>
          </cell>
          <cell r="D1773" t="str">
            <v>ADV</v>
          </cell>
          <cell r="E1773" t="str">
            <v>RISKADV</v>
          </cell>
          <cell r="G1773" t="str">
            <v>SALES</v>
          </cell>
          <cell r="H1773">
            <v>839050</v>
          </cell>
          <cell r="I1773">
            <v>0</v>
          </cell>
          <cell r="J1773" t="str">
            <v>SON</v>
          </cell>
          <cell r="K1773" t="str">
            <v>SALESSON</v>
          </cell>
          <cell r="O1773">
            <v>0</v>
          </cell>
          <cell r="Q1773" t="str">
            <v>RISKRNT</v>
          </cell>
          <cell r="S1773" t="str">
            <v>SALES</v>
          </cell>
          <cell r="T1773">
            <v>862060</v>
          </cell>
          <cell r="U1773">
            <v>0</v>
          </cell>
          <cell r="V1773" t="str">
            <v>IT</v>
          </cell>
          <cell r="W1773" t="str">
            <v>SALESIT</v>
          </cell>
          <cell r="AB1773" t="str">
            <v>ERR</v>
          </cell>
          <cell r="AC1773" t="str">
            <v>ERR</v>
          </cell>
        </row>
        <row r="1774">
          <cell r="A1774" t="str">
            <v>RISK</v>
          </cell>
          <cell r="B1774">
            <v>853010</v>
          </cell>
          <cell r="C1774">
            <v>6000</v>
          </cell>
          <cell r="D1774" t="str">
            <v>ADV</v>
          </cell>
          <cell r="E1774" t="str">
            <v>RISKADV</v>
          </cell>
          <cell r="G1774" t="str">
            <v>SALES</v>
          </cell>
          <cell r="H1774">
            <v>839070</v>
          </cell>
          <cell r="I1774">
            <v>0</v>
          </cell>
          <cell r="J1774" t="str">
            <v>SON</v>
          </cell>
          <cell r="K1774" t="str">
            <v>SALESSON</v>
          </cell>
          <cell r="O1774">
            <v>248800</v>
          </cell>
          <cell r="Q1774" t="str">
            <v>RISKPRI</v>
          </cell>
          <cell r="S1774" t="str">
            <v>SALES</v>
          </cell>
          <cell r="T1774">
            <v>862070</v>
          </cell>
          <cell r="U1774">
            <v>0</v>
          </cell>
          <cell r="V1774" t="str">
            <v>IT</v>
          </cell>
          <cell r="W1774" t="str">
            <v>SALESIT</v>
          </cell>
          <cell r="AB1774" t="str">
            <v>ERR</v>
          </cell>
          <cell r="AC1774" t="str">
            <v>ERR</v>
          </cell>
        </row>
        <row r="1775">
          <cell r="A1775" t="str">
            <v>RISK</v>
          </cell>
          <cell r="B1775">
            <v>854000</v>
          </cell>
          <cell r="C1775">
            <v>386.2</v>
          </cell>
          <cell r="D1775" t="str">
            <v>ADV</v>
          </cell>
          <cell r="E1775" t="str">
            <v>RISKADV</v>
          </cell>
          <cell r="G1775" t="str">
            <v>SALES</v>
          </cell>
          <cell r="H1775">
            <v>839090</v>
          </cell>
          <cell r="I1775">
            <v>7096</v>
          </cell>
          <cell r="J1775" t="str">
            <v>SON</v>
          </cell>
          <cell r="K1775" t="str">
            <v>SALESSON</v>
          </cell>
          <cell r="O1775">
            <v>0</v>
          </cell>
          <cell r="Q1775" t="str">
            <v>RISKPRI</v>
          </cell>
          <cell r="S1775" t="str">
            <v>SALES</v>
          </cell>
          <cell r="T1775">
            <v>863450</v>
          </cell>
          <cell r="U1775">
            <v>0</v>
          </cell>
          <cell r="V1775" t="str">
            <v>IT</v>
          </cell>
          <cell r="W1775" t="str">
            <v>SALESIT</v>
          </cell>
          <cell r="AB1775" t="str">
            <v>ERR</v>
          </cell>
          <cell r="AC1775" t="str">
            <v>ERR</v>
          </cell>
        </row>
        <row r="1776">
          <cell r="A1776" t="str">
            <v>RISK</v>
          </cell>
          <cell r="B1776">
            <v>855005</v>
          </cell>
          <cell r="C1776">
            <v>-24.2</v>
          </cell>
          <cell r="D1776" t="str">
            <v>ADV</v>
          </cell>
          <cell r="E1776" t="str">
            <v>RISKADV</v>
          </cell>
          <cell r="G1776" t="str">
            <v>SALES</v>
          </cell>
          <cell r="H1776">
            <v>841100</v>
          </cell>
          <cell r="I1776">
            <v>94000</v>
          </cell>
          <cell r="J1776" t="str">
            <v>RNT</v>
          </cell>
          <cell r="K1776" t="str">
            <v>SALESRNT</v>
          </cell>
          <cell r="O1776">
            <v>65300</v>
          </cell>
          <cell r="Q1776" t="str">
            <v>RISKPRI</v>
          </cell>
          <cell r="S1776" t="str">
            <v>SALES</v>
          </cell>
          <cell r="T1776">
            <v>863500</v>
          </cell>
          <cell r="U1776">
            <v>0</v>
          </cell>
          <cell r="V1776" t="str">
            <v>IT</v>
          </cell>
          <cell r="W1776" t="str">
            <v>SALESIT</v>
          </cell>
          <cell r="AB1776" t="str">
            <v>ERR</v>
          </cell>
          <cell r="AC1776" t="str">
            <v>ERR</v>
          </cell>
        </row>
        <row r="1777">
          <cell r="A1777" t="str">
            <v>RISK</v>
          </cell>
          <cell r="B1777">
            <v>862060</v>
          </cell>
          <cell r="C1777">
            <v>4754.3</v>
          </cell>
          <cell r="D1777" t="str">
            <v>IT</v>
          </cell>
          <cell r="E1777" t="str">
            <v>RISKIT</v>
          </cell>
          <cell r="G1777" t="str">
            <v>SALES</v>
          </cell>
          <cell r="H1777">
            <v>841110</v>
          </cell>
          <cell r="I1777">
            <v>118784</v>
          </cell>
          <cell r="J1777" t="str">
            <v>RNT</v>
          </cell>
          <cell r="K1777" t="str">
            <v>SALESRNT</v>
          </cell>
          <cell r="O1777">
            <v>900</v>
          </cell>
          <cell r="Q1777" t="str">
            <v>RISKOTH</v>
          </cell>
          <cell r="S1777" t="str">
            <v>SALES</v>
          </cell>
          <cell r="T1777">
            <v>863660</v>
          </cell>
          <cell r="U1777">
            <v>1500</v>
          </cell>
          <cell r="V1777" t="str">
            <v>IT</v>
          </cell>
          <cell r="W1777" t="str">
            <v>SALESIT</v>
          </cell>
          <cell r="AB1777" t="str">
            <v>ERR</v>
          </cell>
          <cell r="AC1777" t="str">
            <v>ERR</v>
          </cell>
        </row>
        <row r="1778">
          <cell r="A1778" t="str">
            <v>RISK</v>
          </cell>
          <cell r="B1778">
            <v>862070</v>
          </cell>
          <cell r="C1778">
            <v>0</v>
          </cell>
          <cell r="D1778" t="str">
            <v>IT</v>
          </cell>
          <cell r="E1778" t="str">
            <v>RISKIT</v>
          </cell>
          <cell r="G1778" t="str">
            <v>SALES</v>
          </cell>
          <cell r="H1778">
            <v>841190</v>
          </cell>
          <cell r="I1778">
            <v>-41008</v>
          </cell>
          <cell r="J1778" t="str">
            <v>RNT</v>
          </cell>
          <cell r="K1778" t="str">
            <v>SALESRNT</v>
          </cell>
          <cell r="O1778">
            <v>5500</v>
          </cell>
          <cell r="Q1778" t="str">
            <v>RISKOTH</v>
          </cell>
          <cell r="S1778" t="str">
            <v>SALES</v>
          </cell>
          <cell r="T1778">
            <v>863700</v>
          </cell>
          <cell r="U1778">
            <v>0</v>
          </cell>
          <cell r="V1778" t="str">
            <v>IT</v>
          </cell>
          <cell r="W1778" t="str">
            <v>SALESIT</v>
          </cell>
          <cell r="AB1778" t="str">
            <v>ERR</v>
          </cell>
          <cell r="AC1778" t="str">
            <v>ERR</v>
          </cell>
        </row>
        <row r="1779">
          <cell r="A1779" t="str">
            <v>RISK</v>
          </cell>
          <cell r="B1779">
            <v>863450</v>
          </cell>
          <cell r="C1779">
            <v>0</v>
          </cell>
          <cell r="D1779" t="str">
            <v>IT</v>
          </cell>
          <cell r="E1779" t="str">
            <v>RISKIT</v>
          </cell>
          <cell r="G1779" t="str">
            <v>SALES</v>
          </cell>
          <cell r="H1779">
            <v>841300</v>
          </cell>
          <cell r="I1779">
            <v>9044</v>
          </cell>
          <cell r="J1779" t="str">
            <v>AST</v>
          </cell>
          <cell r="K1779" t="str">
            <v>SALESAST</v>
          </cell>
          <cell r="O1779">
            <v>32000</v>
          </cell>
          <cell r="Q1779" t="str">
            <v>RISKOTH</v>
          </cell>
          <cell r="S1779" t="str">
            <v>SALES</v>
          </cell>
          <cell r="T1779">
            <v>863710</v>
          </cell>
          <cell r="U1779">
            <v>0</v>
          </cell>
          <cell r="V1779" t="str">
            <v>IT</v>
          </cell>
          <cell r="W1779" t="str">
            <v>SALESIT</v>
          </cell>
          <cell r="AB1779" t="str">
            <v>ERR</v>
          </cell>
          <cell r="AC1779" t="str">
            <v>ERR</v>
          </cell>
        </row>
        <row r="1780">
          <cell r="A1780" t="str">
            <v>RISK</v>
          </cell>
          <cell r="B1780">
            <v>863500</v>
          </cell>
          <cell r="C1780">
            <v>0</v>
          </cell>
          <cell r="D1780" t="str">
            <v>IT</v>
          </cell>
          <cell r="E1780" t="str">
            <v>RISKIT</v>
          </cell>
          <cell r="G1780" t="str">
            <v>SALES</v>
          </cell>
          <cell r="H1780">
            <v>842200</v>
          </cell>
          <cell r="I1780">
            <v>0</v>
          </cell>
          <cell r="J1780" t="str">
            <v>AST</v>
          </cell>
          <cell r="K1780" t="str">
            <v>SALESAST</v>
          </cell>
          <cell r="O1780">
            <v>0</v>
          </cell>
          <cell r="Q1780" t="str">
            <v>RISKOTH</v>
          </cell>
          <cell r="S1780" t="str">
            <v>SALES</v>
          </cell>
          <cell r="T1780">
            <v>863900</v>
          </cell>
          <cell r="U1780">
            <v>0</v>
          </cell>
          <cell r="V1780" t="str">
            <v>IT</v>
          </cell>
          <cell r="W1780" t="str">
            <v>SALESIT</v>
          </cell>
          <cell r="AB1780" t="str">
            <v>ERR</v>
          </cell>
          <cell r="AC1780" t="str">
            <v>ERR</v>
          </cell>
        </row>
        <row r="1781">
          <cell r="A1781" t="str">
            <v>RISK</v>
          </cell>
          <cell r="B1781">
            <v>863600</v>
          </cell>
          <cell r="C1781">
            <v>0</v>
          </cell>
          <cell r="D1781" t="str">
            <v>IT</v>
          </cell>
          <cell r="E1781" t="str">
            <v>RISKIT</v>
          </cell>
          <cell r="G1781" t="str">
            <v>SALES</v>
          </cell>
          <cell r="H1781">
            <v>842300</v>
          </cell>
          <cell r="I1781">
            <v>0</v>
          </cell>
          <cell r="J1781" t="str">
            <v>AST</v>
          </cell>
          <cell r="K1781" t="str">
            <v>SALESAST</v>
          </cell>
          <cell r="O1781">
            <v>0</v>
          </cell>
          <cell r="Q1781" t="str">
            <v>RISKOTH</v>
          </cell>
          <cell r="S1781" t="str">
            <v>SALES</v>
          </cell>
          <cell r="T1781">
            <v>866110</v>
          </cell>
          <cell r="U1781">
            <v>17160</v>
          </cell>
          <cell r="V1781" t="str">
            <v>COM</v>
          </cell>
          <cell r="W1781" t="str">
            <v>SALESCOM</v>
          </cell>
          <cell r="AB1781" t="str">
            <v>ERR</v>
          </cell>
          <cell r="AC1781" t="str">
            <v>ERR</v>
          </cell>
        </row>
        <row r="1782">
          <cell r="A1782" t="str">
            <v>RISK</v>
          </cell>
          <cell r="B1782">
            <v>863660</v>
          </cell>
          <cell r="C1782">
            <v>1426</v>
          </cell>
          <cell r="D1782" t="str">
            <v>IT</v>
          </cell>
          <cell r="E1782" t="str">
            <v>RISKIT</v>
          </cell>
          <cell r="G1782" t="str">
            <v>SALES</v>
          </cell>
          <cell r="H1782">
            <v>842500</v>
          </cell>
          <cell r="I1782">
            <v>0</v>
          </cell>
          <cell r="J1782" t="str">
            <v>RNT</v>
          </cell>
          <cell r="K1782" t="str">
            <v>SALESRNT</v>
          </cell>
          <cell r="O1782">
            <v>0</v>
          </cell>
          <cell r="Q1782" t="str">
            <v>RISKOTH</v>
          </cell>
          <cell r="S1782" t="str">
            <v>SALES</v>
          </cell>
          <cell r="T1782">
            <v>866120</v>
          </cell>
          <cell r="U1782">
            <v>3000</v>
          </cell>
          <cell r="V1782" t="str">
            <v>COM</v>
          </cell>
          <cell r="W1782" t="str">
            <v>SALESCOM</v>
          </cell>
          <cell r="AB1782" t="str">
            <v>ERR</v>
          </cell>
          <cell r="AC1782" t="str">
            <v>ERR</v>
          </cell>
        </row>
        <row r="1783">
          <cell r="A1783" t="str">
            <v>RISK</v>
          </cell>
          <cell r="B1783">
            <v>863700</v>
          </cell>
          <cell r="C1783">
            <v>0</v>
          </cell>
          <cell r="D1783" t="str">
            <v>IT</v>
          </cell>
          <cell r="E1783" t="str">
            <v>RISKIT</v>
          </cell>
          <cell r="G1783" t="str">
            <v>SALES</v>
          </cell>
          <cell r="H1783">
            <v>843110</v>
          </cell>
          <cell r="I1783">
            <v>7332</v>
          </cell>
          <cell r="J1783" t="str">
            <v>RNT</v>
          </cell>
          <cell r="K1783" t="str">
            <v>SALESRNT</v>
          </cell>
          <cell r="O1783">
            <v>70000</v>
          </cell>
          <cell r="Q1783" t="str">
            <v>RISKICH</v>
          </cell>
          <cell r="S1783" t="str">
            <v>SALES</v>
          </cell>
          <cell r="T1783">
            <v>866420</v>
          </cell>
          <cell r="U1783">
            <v>0</v>
          </cell>
          <cell r="V1783" t="str">
            <v>NMC</v>
          </cell>
          <cell r="W1783" t="str">
            <v>SALESNMC</v>
          </cell>
          <cell r="AB1783" t="str">
            <v>ERR</v>
          </cell>
          <cell r="AC1783" t="str">
            <v>ERR</v>
          </cell>
        </row>
        <row r="1784">
          <cell r="A1784" t="str">
            <v>RISK</v>
          </cell>
          <cell r="B1784">
            <v>863710</v>
          </cell>
          <cell r="C1784">
            <v>0</v>
          </cell>
          <cell r="D1784" t="str">
            <v>IT</v>
          </cell>
          <cell r="E1784" t="str">
            <v>RISKIT</v>
          </cell>
          <cell r="G1784" t="str">
            <v>SALES</v>
          </cell>
          <cell r="H1784">
            <v>843210</v>
          </cell>
          <cell r="I1784">
            <v>7332</v>
          </cell>
          <cell r="J1784" t="str">
            <v>RNT</v>
          </cell>
          <cell r="K1784" t="str">
            <v>SALESRNT</v>
          </cell>
          <cell r="O1784">
            <v>0</v>
          </cell>
          <cell r="Q1784" t="str">
            <v>RISKBUS</v>
          </cell>
          <cell r="S1784" t="str">
            <v>SALES</v>
          </cell>
          <cell r="T1784">
            <v>866600</v>
          </cell>
          <cell r="U1784">
            <v>0</v>
          </cell>
          <cell r="V1784" t="str">
            <v>ICH</v>
          </cell>
          <cell r="W1784" t="str">
            <v>SALESICH</v>
          </cell>
          <cell r="AB1784" t="str">
            <v>ERR</v>
          </cell>
          <cell r="AC1784" t="str">
            <v>ERR</v>
          </cell>
        </row>
        <row r="1785">
          <cell r="A1785" t="str">
            <v>RISK</v>
          </cell>
          <cell r="B1785">
            <v>863900</v>
          </cell>
          <cell r="C1785">
            <v>0</v>
          </cell>
          <cell r="D1785" t="str">
            <v>IT</v>
          </cell>
          <cell r="E1785" t="str">
            <v>RISKIT</v>
          </cell>
          <cell r="G1785" t="str">
            <v>SALES</v>
          </cell>
          <cell r="H1785">
            <v>843410</v>
          </cell>
          <cell r="I1785">
            <v>2668</v>
          </cell>
          <cell r="J1785" t="str">
            <v>RNN</v>
          </cell>
          <cell r="K1785" t="str">
            <v>SALESRNN</v>
          </cell>
          <cell r="O1785">
            <v>0</v>
          </cell>
          <cell r="Q1785" t="str">
            <v>RISKBUS</v>
          </cell>
          <cell r="S1785" t="str">
            <v>SALES</v>
          </cell>
          <cell r="T1785">
            <v>867060</v>
          </cell>
          <cell r="U1785">
            <v>0</v>
          </cell>
          <cell r="V1785" t="str">
            <v>IT</v>
          </cell>
          <cell r="W1785" t="str">
            <v>SALESIT</v>
          </cell>
          <cell r="AB1785" t="str">
            <v>ERR</v>
          </cell>
          <cell r="AC1785" t="str">
            <v>ERR</v>
          </cell>
        </row>
        <row r="1786">
          <cell r="A1786" t="str">
            <v>RISK</v>
          </cell>
          <cell r="B1786">
            <v>866110</v>
          </cell>
          <cell r="C1786">
            <v>17412.88</v>
          </cell>
          <cell r="D1786" t="str">
            <v>COM</v>
          </cell>
          <cell r="E1786" t="str">
            <v>RISKCOM</v>
          </cell>
          <cell r="G1786" t="str">
            <v>SALES</v>
          </cell>
          <cell r="H1786">
            <v>843500</v>
          </cell>
          <cell r="I1786">
            <v>6668</v>
          </cell>
          <cell r="J1786" t="str">
            <v>RNT</v>
          </cell>
          <cell r="K1786" t="str">
            <v>SALESRNT</v>
          </cell>
          <cell r="O1786">
            <v>0</v>
          </cell>
          <cell r="Q1786" t="str">
            <v>RISKBUS</v>
          </cell>
          <cell r="S1786" t="str">
            <v>SALES</v>
          </cell>
          <cell r="T1786">
            <v>867870</v>
          </cell>
          <cell r="U1786">
            <v>0</v>
          </cell>
          <cell r="V1786" t="str">
            <v>IT</v>
          </cell>
          <cell r="W1786" t="str">
            <v>SALESIT</v>
          </cell>
          <cell r="AB1786" t="str">
            <v>ERR</v>
          </cell>
          <cell r="AC1786" t="str">
            <v>ERR</v>
          </cell>
        </row>
        <row r="1787">
          <cell r="A1787" t="str">
            <v>RISK</v>
          </cell>
          <cell r="B1787">
            <v>866115</v>
          </cell>
          <cell r="C1787">
            <v>4658.18</v>
          </cell>
          <cell r="D1787" t="str">
            <v>COM</v>
          </cell>
          <cell r="E1787" t="str">
            <v>RISKCOM</v>
          </cell>
          <cell r="G1787" t="str">
            <v>SALES</v>
          </cell>
          <cell r="H1787">
            <v>843600</v>
          </cell>
          <cell r="I1787">
            <v>21736</v>
          </cell>
          <cell r="J1787" t="str">
            <v>RNT</v>
          </cell>
          <cell r="K1787" t="str">
            <v>SALESRNT</v>
          </cell>
          <cell r="O1787">
            <v>0</v>
          </cell>
          <cell r="Q1787" t="str">
            <v>RISKBUS</v>
          </cell>
          <cell r="S1787" t="str">
            <v>SALES</v>
          </cell>
          <cell r="T1787">
            <v>868060</v>
          </cell>
          <cell r="U1787">
            <v>0</v>
          </cell>
          <cell r="V1787" t="str">
            <v>IT</v>
          </cell>
          <cell r="W1787" t="str">
            <v>SALESIT</v>
          </cell>
          <cell r="AB1787" t="str">
            <v>ERR</v>
          </cell>
          <cell r="AC1787" t="str">
            <v>ERR</v>
          </cell>
        </row>
        <row r="1788">
          <cell r="A1788" t="str">
            <v>RISK</v>
          </cell>
          <cell r="B1788">
            <v>866120</v>
          </cell>
          <cell r="C1788">
            <v>4187.1000000000004</v>
          </cell>
          <cell r="D1788" t="str">
            <v>COM</v>
          </cell>
          <cell r="E1788" t="str">
            <v>RISKCOM</v>
          </cell>
          <cell r="G1788" t="str">
            <v>SALES</v>
          </cell>
          <cell r="H1788">
            <v>843640</v>
          </cell>
          <cell r="I1788">
            <v>500</v>
          </cell>
          <cell r="J1788" t="str">
            <v>AST</v>
          </cell>
          <cell r="K1788" t="str">
            <v>SALESAST</v>
          </cell>
          <cell r="O1788">
            <v>2689307.88</v>
          </cell>
          <cell r="Q1788" t="str">
            <v>RISKBUS</v>
          </cell>
          <cell r="S1788" t="str">
            <v>SALES</v>
          </cell>
          <cell r="T1788">
            <v>868068</v>
          </cell>
          <cell r="U1788">
            <v>0</v>
          </cell>
          <cell r="V1788" t="str">
            <v>IT</v>
          </cell>
          <cell r="W1788" t="str">
            <v>SALESIT</v>
          </cell>
          <cell r="AB1788" t="str">
            <v>ERR</v>
          </cell>
          <cell r="AC1788" t="str">
            <v>ERR</v>
          </cell>
        </row>
        <row r="1789">
          <cell r="A1789" t="str">
            <v>RISK</v>
          </cell>
          <cell r="B1789">
            <v>866420</v>
          </cell>
          <cell r="C1789">
            <v>0</v>
          </cell>
          <cell r="D1789" t="str">
            <v>NMC</v>
          </cell>
          <cell r="E1789" t="str">
            <v>RISKNMC</v>
          </cell>
          <cell r="G1789" t="str">
            <v>SALES</v>
          </cell>
          <cell r="H1789">
            <v>843810</v>
          </cell>
          <cell r="I1789">
            <v>0</v>
          </cell>
          <cell r="J1789" t="str">
            <v>RNT</v>
          </cell>
          <cell r="K1789" t="str">
            <v>SALESRNT</v>
          </cell>
          <cell r="O1789">
            <v>0</v>
          </cell>
          <cell r="Q1789" t="str">
            <v>RISKRNN</v>
          </cell>
          <cell r="S1789" t="str">
            <v>SALES</v>
          </cell>
          <cell r="T1789">
            <v>871000</v>
          </cell>
          <cell r="U1789">
            <v>299793</v>
          </cell>
          <cell r="V1789" t="str">
            <v>CON</v>
          </cell>
          <cell r="W1789" t="str">
            <v>SALESCON</v>
          </cell>
          <cell r="AB1789" t="str">
            <v>ERR</v>
          </cell>
          <cell r="AC1789" t="str">
            <v>ERR</v>
          </cell>
        </row>
        <row r="1790">
          <cell r="A1790" t="str">
            <v>RISK</v>
          </cell>
          <cell r="B1790">
            <v>866600</v>
          </cell>
          <cell r="C1790">
            <v>0</v>
          </cell>
          <cell r="D1790" t="str">
            <v>ICH</v>
          </cell>
          <cell r="E1790" t="str">
            <v>RISKICH</v>
          </cell>
          <cell r="G1790" t="str">
            <v>SALES</v>
          </cell>
          <cell r="H1790">
            <v>844000</v>
          </cell>
          <cell r="I1790">
            <v>0</v>
          </cell>
          <cell r="J1790" t="str">
            <v>RNT</v>
          </cell>
          <cell r="K1790" t="str">
            <v>SALESRNT</v>
          </cell>
          <cell r="O1790">
            <v>5000</v>
          </cell>
          <cell r="Q1790" t="str">
            <v>RISKICH</v>
          </cell>
          <cell r="S1790" t="str">
            <v>SALES</v>
          </cell>
          <cell r="T1790">
            <v>871800</v>
          </cell>
          <cell r="U1790">
            <v>0</v>
          </cell>
          <cell r="V1790" t="str">
            <v>LEG</v>
          </cell>
          <cell r="W1790" t="str">
            <v>SALESLEG</v>
          </cell>
          <cell r="AB1790" t="str">
            <v>ERR</v>
          </cell>
          <cell r="AC1790" t="str">
            <v>ERR</v>
          </cell>
        </row>
        <row r="1791">
          <cell r="A1791" t="str">
            <v>RISK</v>
          </cell>
          <cell r="B1791">
            <v>867060</v>
          </cell>
          <cell r="C1791">
            <v>993.72</v>
          </cell>
          <cell r="D1791" t="str">
            <v>IT</v>
          </cell>
          <cell r="E1791" t="str">
            <v>RISKIT</v>
          </cell>
          <cell r="G1791" t="str">
            <v>SALES</v>
          </cell>
          <cell r="H1791">
            <v>847200</v>
          </cell>
          <cell r="I1791">
            <v>73036</v>
          </cell>
          <cell r="J1791" t="str">
            <v>AST</v>
          </cell>
          <cell r="K1791" t="str">
            <v>SALESAST</v>
          </cell>
          <cell r="O1791">
            <v>0</v>
          </cell>
          <cell r="Q1791" t="str">
            <v>RISKICH</v>
          </cell>
          <cell r="S1791" t="str">
            <v>SALES</v>
          </cell>
          <cell r="T1791">
            <v>871820</v>
          </cell>
          <cell r="U1791">
            <v>0</v>
          </cell>
          <cell r="V1791" t="str">
            <v>LEG</v>
          </cell>
          <cell r="W1791" t="str">
            <v>SALESLEG</v>
          </cell>
          <cell r="AB1791" t="str">
            <v>ERR</v>
          </cell>
          <cell r="AC1791" t="str">
            <v>ERR</v>
          </cell>
        </row>
        <row r="1792">
          <cell r="A1792" t="str">
            <v>RISK</v>
          </cell>
          <cell r="B1792">
            <v>867870</v>
          </cell>
          <cell r="C1792">
            <v>0</v>
          </cell>
          <cell r="D1792" t="str">
            <v>IT</v>
          </cell>
          <cell r="E1792" t="str">
            <v>RISKIT</v>
          </cell>
          <cell r="G1792" t="str">
            <v>SALES</v>
          </cell>
          <cell r="H1792">
            <v>847300</v>
          </cell>
          <cell r="I1792">
            <v>0</v>
          </cell>
          <cell r="J1792" t="str">
            <v>AST</v>
          </cell>
          <cell r="K1792" t="str">
            <v>SALESAST</v>
          </cell>
          <cell r="O1792">
            <v>0</v>
          </cell>
          <cell r="Q1792" t="str">
            <v>RISKICH</v>
          </cell>
          <cell r="S1792" t="str">
            <v>SALES</v>
          </cell>
          <cell r="T1792">
            <v>871840</v>
          </cell>
          <cell r="U1792">
            <v>0</v>
          </cell>
          <cell r="V1792" t="str">
            <v>LEG</v>
          </cell>
          <cell r="W1792" t="str">
            <v>SALESLEG</v>
          </cell>
          <cell r="AB1792" t="str">
            <v>ERR</v>
          </cell>
          <cell r="AC1792" t="str">
            <v>ERR</v>
          </cell>
        </row>
        <row r="1793">
          <cell r="A1793" t="str">
            <v>RISK</v>
          </cell>
          <cell r="B1793">
            <v>868060</v>
          </cell>
          <cell r="C1793">
            <v>0</v>
          </cell>
          <cell r="D1793" t="str">
            <v>IT</v>
          </cell>
          <cell r="E1793" t="str">
            <v>RISKIT</v>
          </cell>
          <cell r="G1793" t="str">
            <v>SALES</v>
          </cell>
          <cell r="H1793">
            <v>847500</v>
          </cell>
          <cell r="I1793">
            <v>0</v>
          </cell>
          <cell r="J1793" t="str">
            <v>AST</v>
          </cell>
          <cell r="K1793" t="str">
            <v>SALESAST</v>
          </cell>
          <cell r="O1793">
            <v>0</v>
          </cell>
          <cell r="Q1793" t="str">
            <v>RISKNMC</v>
          </cell>
          <cell r="S1793" t="str">
            <v>SALES</v>
          </cell>
          <cell r="T1793">
            <v>871900</v>
          </cell>
          <cell r="U1793">
            <v>0</v>
          </cell>
          <cell r="V1793" t="str">
            <v>AUD</v>
          </cell>
          <cell r="W1793" t="str">
            <v>SALESAUD</v>
          </cell>
          <cell r="AB1793" t="str">
            <v>ERR</v>
          </cell>
          <cell r="AC1793" t="str">
            <v>ERR</v>
          </cell>
        </row>
        <row r="1794">
          <cell r="A1794" t="str">
            <v>RISK</v>
          </cell>
          <cell r="B1794">
            <v>868070</v>
          </cell>
          <cell r="C1794">
            <v>0</v>
          </cell>
          <cell r="D1794" t="str">
            <v>IT</v>
          </cell>
          <cell r="E1794" t="str">
            <v>RISKIT</v>
          </cell>
          <cell r="G1794" t="str">
            <v>SALES</v>
          </cell>
          <cell r="H1794">
            <v>848200</v>
          </cell>
          <cell r="I1794">
            <v>32332</v>
          </cell>
          <cell r="J1794" t="str">
            <v>AST</v>
          </cell>
          <cell r="K1794" t="str">
            <v>SALESAST</v>
          </cell>
          <cell r="O1794">
            <v>0</v>
          </cell>
          <cell r="Q1794" t="str">
            <v>RISKNMC</v>
          </cell>
          <cell r="S1794" t="str">
            <v>SALES</v>
          </cell>
          <cell r="T1794">
            <v>871920</v>
          </cell>
          <cell r="U1794">
            <v>0</v>
          </cell>
          <cell r="V1794" t="str">
            <v>AUD</v>
          </cell>
          <cell r="W1794" t="str">
            <v>SALESAUD</v>
          </cell>
          <cell r="AB1794" t="str">
            <v>ERR</v>
          </cell>
          <cell r="AC1794" t="str">
            <v>ERR</v>
          </cell>
        </row>
        <row r="1795">
          <cell r="A1795" t="str">
            <v>RISK</v>
          </cell>
          <cell r="B1795">
            <v>871000</v>
          </cell>
          <cell r="C1795">
            <v>0</v>
          </cell>
          <cell r="D1795" t="str">
            <v>CON</v>
          </cell>
          <cell r="E1795" t="str">
            <v>RISKCON</v>
          </cell>
          <cell r="G1795" t="str">
            <v>SALES</v>
          </cell>
          <cell r="H1795">
            <v>848400</v>
          </cell>
          <cell r="I1795">
            <v>2668</v>
          </cell>
          <cell r="J1795" t="str">
            <v>AST</v>
          </cell>
          <cell r="K1795" t="str">
            <v>SALESAST</v>
          </cell>
          <cell r="O1795">
            <v>0</v>
          </cell>
          <cell r="Q1795" t="str">
            <v>RISKNMC</v>
          </cell>
          <cell r="S1795" t="str">
            <v>SALES</v>
          </cell>
          <cell r="T1795">
            <v>872785</v>
          </cell>
          <cell r="U1795">
            <v>0</v>
          </cell>
          <cell r="V1795" t="str">
            <v>BUS</v>
          </cell>
          <cell r="W1795" t="str">
            <v>SALESBUS</v>
          </cell>
          <cell r="AB1795" t="str">
            <v>ERR</v>
          </cell>
          <cell r="AC1795" t="str">
            <v>ERR</v>
          </cell>
        </row>
        <row r="1796">
          <cell r="A1796" t="str">
            <v>RISK</v>
          </cell>
          <cell r="B1796">
            <v>871800</v>
          </cell>
          <cell r="C1796">
            <v>0</v>
          </cell>
          <cell r="D1796" t="str">
            <v>LEG</v>
          </cell>
          <cell r="E1796" t="str">
            <v>RISKLEG</v>
          </cell>
          <cell r="G1796" t="str">
            <v>SALES</v>
          </cell>
          <cell r="H1796">
            <v>849000</v>
          </cell>
          <cell r="I1796">
            <v>0</v>
          </cell>
          <cell r="J1796" t="str">
            <v>AST</v>
          </cell>
          <cell r="K1796" t="str">
            <v>SALESAST</v>
          </cell>
          <cell r="O1796">
            <v>0</v>
          </cell>
          <cell r="Q1796" t="str">
            <v>RISKICH</v>
          </cell>
          <cell r="S1796" t="str">
            <v>SALES</v>
          </cell>
          <cell r="T1796">
            <v>873105</v>
          </cell>
          <cell r="U1796">
            <v>0</v>
          </cell>
          <cell r="V1796" t="str">
            <v>OTH</v>
          </cell>
          <cell r="W1796" t="str">
            <v>SALESOTH</v>
          </cell>
          <cell r="AB1796" t="str">
            <v>ERR</v>
          </cell>
          <cell r="AC1796" t="str">
            <v>ERR</v>
          </cell>
        </row>
        <row r="1797">
          <cell r="A1797" t="str">
            <v>RISK</v>
          </cell>
          <cell r="B1797">
            <v>871820</v>
          </cell>
          <cell r="C1797">
            <v>0</v>
          </cell>
          <cell r="D1797" t="str">
            <v>LEG</v>
          </cell>
          <cell r="E1797" t="str">
            <v>RISKLEG</v>
          </cell>
          <cell r="G1797" t="str">
            <v>SALES</v>
          </cell>
          <cell r="H1797">
            <v>851500</v>
          </cell>
          <cell r="I1797">
            <v>0</v>
          </cell>
          <cell r="J1797" t="str">
            <v>ADV</v>
          </cell>
          <cell r="K1797" t="str">
            <v>SALESADV</v>
          </cell>
          <cell r="O1797">
            <v>0</v>
          </cell>
          <cell r="Q1797" t="str">
            <v>RISKICH</v>
          </cell>
          <cell r="S1797" t="str">
            <v>SALES</v>
          </cell>
          <cell r="T1797">
            <v>873110</v>
          </cell>
          <cell r="U1797">
            <v>0</v>
          </cell>
          <cell r="V1797" t="str">
            <v>OTH</v>
          </cell>
          <cell r="W1797" t="str">
            <v>SALESOTH</v>
          </cell>
          <cell r="AB1797" t="str">
            <v>ERR</v>
          </cell>
          <cell r="AC1797" t="str">
            <v>ERR</v>
          </cell>
        </row>
        <row r="1798">
          <cell r="A1798" t="str">
            <v>RISK</v>
          </cell>
          <cell r="B1798">
            <v>871900</v>
          </cell>
          <cell r="C1798">
            <v>0</v>
          </cell>
          <cell r="D1798" t="str">
            <v>AUD</v>
          </cell>
          <cell r="E1798" t="str">
            <v>RISKAUD</v>
          </cell>
          <cell r="G1798" t="str">
            <v>SALES</v>
          </cell>
          <cell r="H1798">
            <v>852000</v>
          </cell>
          <cell r="I1798">
            <v>268</v>
          </cell>
          <cell r="J1798" t="str">
            <v>ADV</v>
          </cell>
          <cell r="K1798" t="str">
            <v>SALESADV</v>
          </cell>
          <cell r="O1798">
            <v>0</v>
          </cell>
          <cell r="Q1798" t="str">
            <v>RISKICH</v>
          </cell>
          <cell r="S1798" t="str">
            <v>SALES</v>
          </cell>
          <cell r="T1798">
            <v>873204</v>
          </cell>
          <cell r="U1798">
            <v>0</v>
          </cell>
          <cell r="V1798" t="str">
            <v>OTH</v>
          </cell>
          <cell r="W1798" t="str">
            <v>SALESOTH</v>
          </cell>
          <cell r="AB1798" t="str">
            <v>ERR</v>
          </cell>
          <cell r="AC1798" t="str">
            <v>ERR</v>
          </cell>
        </row>
        <row r="1799">
          <cell r="A1799" t="str">
            <v>RISK</v>
          </cell>
          <cell r="B1799">
            <v>872381</v>
          </cell>
          <cell r="C1799">
            <v>0</v>
          </cell>
          <cell r="D1799" t="str">
            <v>BUS</v>
          </cell>
          <cell r="E1799" t="str">
            <v>RISKBUS</v>
          </cell>
          <cell r="G1799" t="str">
            <v>SALES</v>
          </cell>
          <cell r="H1799">
            <v>852100</v>
          </cell>
          <cell r="I1799">
            <v>0</v>
          </cell>
          <cell r="J1799" t="str">
            <v>ADV</v>
          </cell>
          <cell r="K1799" t="str">
            <v>SALESADV</v>
          </cell>
          <cell r="O1799">
            <v>0</v>
          </cell>
          <cell r="Q1799" t="str">
            <v>RISKICH</v>
          </cell>
          <cell r="S1799" t="str">
            <v>SALES</v>
          </cell>
          <cell r="T1799">
            <v>873310</v>
          </cell>
          <cell r="U1799">
            <v>0</v>
          </cell>
          <cell r="V1799" t="str">
            <v>OTH</v>
          </cell>
          <cell r="W1799" t="str">
            <v>SALESOTH</v>
          </cell>
          <cell r="AB1799" t="str">
            <v>ERR</v>
          </cell>
          <cell r="AC1799" t="str">
            <v>ERR</v>
          </cell>
        </row>
        <row r="1800">
          <cell r="A1800" t="str">
            <v>RISK</v>
          </cell>
          <cell r="B1800">
            <v>872582</v>
          </cell>
          <cell r="C1800">
            <v>0</v>
          </cell>
          <cell r="D1800" t="str">
            <v>BUS</v>
          </cell>
          <cell r="E1800" t="str">
            <v>RISKBUS</v>
          </cell>
          <cell r="G1800" t="str">
            <v>SALES</v>
          </cell>
          <cell r="H1800">
            <v>852400</v>
          </cell>
          <cell r="I1800">
            <v>1332</v>
          </cell>
          <cell r="J1800" t="str">
            <v>ADV</v>
          </cell>
          <cell r="K1800" t="str">
            <v>SALESADV</v>
          </cell>
          <cell r="O1800">
            <v>0</v>
          </cell>
          <cell r="Q1800" t="str">
            <v>RISKICH</v>
          </cell>
          <cell r="S1800" t="str">
            <v>SALES</v>
          </cell>
          <cell r="T1800">
            <v>873320</v>
          </cell>
          <cell r="U1800">
            <v>10838</v>
          </cell>
          <cell r="V1800" t="str">
            <v>OTH</v>
          </cell>
          <cell r="W1800" t="str">
            <v>SALESOTH</v>
          </cell>
          <cell r="AB1800" t="str">
            <v>ERR</v>
          </cell>
          <cell r="AC1800" t="str">
            <v>ERR</v>
          </cell>
        </row>
        <row r="1801">
          <cell r="A1801" t="str">
            <v>RISK</v>
          </cell>
          <cell r="B1801">
            <v>872785</v>
          </cell>
          <cell r="C1801">
            <v>0</v>
          </cell>
          <cell r="D1801" t="str">
            <v>BUS</v>
          </cell>
          <cell r="E1801" t="str">
            <v>RISKBUS</v>
          </cell>
          <cell r="G1801" t="str">
            <v>SALES</v>
          </cell>
          <cell r="H1801">
            <v>852500</v>
          </cell>
          <cell r="I1801">
            <v>56560</v>
          </cell>
          <cell r="J1801" t="str">
            <v>ADV</v>
          </cell>
          <cell r="K1801" t="str">
            <v>SALESADV</v>
          </cell>
          <cell r="O1801">
            <v>0</v>
          </cell>
          <cell r="Q1801" t="str">
            <v>RISKICH</v>
          </cell>
          <cell r="S1801" t="str">
            <v>SALES</v>
          </cell>
          <cell r="T1801">
            <v>873380</v>
          </cell>
          <cell r="U1801">
            <v>0</v>
          </cell>
          <cell r="V1801" t="str">
            <v>OTH</v>
          </cell>
          <cell r="W1801" t="str">
            <v>SALESOTH</v>
          </cell>
          <cell r="AB1801" t="str">
            <v>ERR</v>
          </cell>
          <cell r="AC1801" t="str">
            <v>ERR</v>
          </cell>
        </row>
        <row r="1802">
          <cell r="A1802" t="str">
            <v>RISK</v>
          </cell>
          <cell r="B1802">
            <v>873105</v>
          </cell>
          <cell r="C1802">
            <v>110</v>
          </cell>
          <cell r="D1802" t="str">
            <v>OTH</v>
          </cell>
          <cell r="E1802" t="str">
            <v>RISKOTH</v>
          </cell>
          <cell r="G1802" t="str">
            <v>SALES</v>
          </cell>
          <cell r="H1802">
            <v>853010</v>
          </cell>
          <cell r="I1802">
            <v>0</v>
          </cell>
          <cell r="J1802" t="str">
            <v>ADV</v>
          </cell>
          <cell r="K1802" t="str">
            <v>SALESADV</v>
          </cell>
          <cell r="O1802">
            <v>0</v>
          </cell>
          <cell r="Q1802" t="str">
            <v>RISKICH</v>
          </cell>
          <cell r="S1802" t="str">
            <v>SALES</v>
          </cell>
          <cell r="T1802">
            <v>873500</v>
          </cell>
          <cell r="U1802">
            <v>800</v>
          </cell>
          <cell r="V1802" t="str">
            <v>OTH</v>
          </cell>
          <cell r="W1802" t="str">
            <v>SALESOTH</v>
          </cell>
          <cell r="AB1802" t="str">
            <v>ERR</v>
          </cell>
          <cell r="AC1802" t="str">
            <v>ERR</v>
          </cell>
        </row>
        <row r="1803">
          <cell r="A1803" t="str">
            <v>RISK</v>
          </cell>
          <cell r="B1803">
            <v>873204</v>
          </cell>
          <cell r="C1803">
            <v>0</v>
          </cell>
          <cell r="D1803" t="str">
            <v>OTH</v>
          </cell>
          <cell r="E1803" t="str">
            <v>RISKOTH</v>
          </cell>
          <cell r="G1803" t="str">
            <v>SALES</v>
          </cell>
          <cell r="H1803">
            <v>854000</v>
          </cell>
          <cell r="I1803">
            <v>0</v>
          </cell>
          <cell r="J1803" t="str">
            <v>ADV</v>
          </cell>
          <cell r="K1803" t="str">
            <v>SALESADV</v>
          </cell>
          <cell r="O1803">
            <v>0</v>
          </cell>
          <cell r="Q1803" t="str">
            <v>RISKICH</v>
          </cell>
          <cell r="S1803" t="str">
            <v>SALES</v>
          </cell>
          <cell r="T1803">
            <v>873550</v>
          </cell>
          <cell r="U1803">
            <v>11200</v>
          </cell>
          <cell r="V1803" t="str">
            <v>OTH</v>
          </cell>
          <cell r="W1803" t="str">
            <v>SALESOTH</v>
          </cell>
          <cell r="AB1803" t="str">
            <v>ERR</v>
          </cell>
          <cell r="AC1803" t="str">
            <v>ERR</v>
          </cell>
        </row>
        <row r="1804">
          <cell r="A1804" t="str">
            <v>RISK</v>
          </cell>
          <cell r="B1804">
            <v>873310</v>
          </cell>
          <cell r="C1804">
            <v>5013.43</v>
          </cell>
          <cell r="D1804" t="str">
            <v>OTH</v>
          </cell>
          <cell r="E1804" t="str">
            <v>RISKOTH</v>
          </cell>
          <cell r="G1804" t="str">
            <v>SALES</v>
          </cell>
          <cell r="H1804">
            <v>855005</v>
          </cell>
          <cell r="I1804">
            <v>0</v>
          </cell>
          <cell r="J1804" t="str">
            <v>ADV</v>
          </cell>
          <cell r="K1804" t="str">
            <v>SALESADV</v>
          </cell>
          <cell r="O1804">
            <v>3000</v>
          </cell>
          <cell r="Q1804" t="str">
            <v>RISKICH</v>
          </cell>
          <cell r="S1804" t="str">
            <v>SALES</v>
          </cell>
          <cell r="T1804">
            <v>873600</v>
          </cell>
          <cell r="U1804">
            <v>881118</v>
          </cell>
          <cell r="V1804" t="str">
            <v>ENT</v>
          </cell>
          <cell r="W1804" t="str">
            <v>SALESENT</v>
          </cell>
          <cell r="AB1804" t="str">
            <v>ERR</v>
          </cell>
          <cell r="AC1804" t="str">
            <v>ERR</v>
          </cell>
        </row>
        <row r="1805">
          <cell r="A1805" t="str">
            <v>RISK</v>
          </cell>
          <cell r="B1805">
            <v>873320</v>
          </cell>
          <cell r="C1805">
            <v>3494.02</v>
          </cell>
          <cell r="D1805" t="str">
            <v>OTH</v>
          </cell>
          <cell r="E1805" t="str">
            <v>RISKOTH</v>
          </cell>
          <cell r="G1805" t="str">
            <v>SALES</v>
          </cell>
          <cell r="H1805">
            <v>861090</v>
          </cell>
          <cell r="I1805">
            <v>0</v>
          </cell>
          <cell r="J1805" t="str">
            <v>IT</v>
          </cell>
          <cell r="K1805" t="str">
            <v>SALESIT</v>
          </cell>
          <cell r="O1805">
            <v>0</v>
          </cell>
          <cell r="Q1805" t="str">
            <v>RISKICH</v>
          </cell>
          <cell r="S1805" t="str">
            <v>SALES</v>
          </cell>
          <cell r="T1805">
            <v>873730</v>
          </cell>
          <cell r="U1805">
            <v>0</v>
          </cell>
          <cell r="V1805" t="str">
            <v>OTH</v>
          </cell>
          <cell r="W1805" t="str">
            <v>SALESOTH</v>
          </cell>
          <cell r="AB1805" t="str">
            <v>ERR</v>
          </cell>
          <cell r="AC1805" t="str">
            <v>ERR</v>
          </cell>
        </row>
        <row r="1806">
          <cell r="A1806" t="str">
            <v>RISK</v>
          </cell>
          <cell r="B1806">
            <v>873380</v>
          </cell>
          <cell r="C1806">
            <v>677.78</v>
          </cell>
          <cell r="D1806" t="str">
            <v>OTH</v>
          </cell>
          <cell r="E1806" t="str">
            <v>RISKOTH</v>
          </cell>
          <cell r="G1806" t="str">
            <v>SALES</v>
          </cell>
          <cell r="H1806">
            <v>862060</v>
          </cell>
          <cell r="I1806">
            <v>0</v>
          </cell>
          <cell r="J1806" t="str">
            <v>IT</v>
          </cell>
          <cell r="K1806" t="str">
            <v>SALESIT</v>
          </cell>
          <cell r="O1806">
            <v>0</v>
          </cell>
          <cell r="Q1806" t="str">
            <v>RISKICH</v>
          </cell>
          <cell r="S1806" t="str">
            <v>SALES</v>
          </cell>
          <cell r="T1806">
            <v>874000</v>
          </cell>
          <cell r="U1806">
            <v>0</v>
          </cell>
          <cell r="V1806" t="str">
            <v>INS</v>
          </cell>
          <cell r="W1806" t="str">
            <v>SALESINS</v>
          </cell>
          <cell r="AB1806" t="str">
            <v>ERR</v>
          </cell>
          <cell r="AC1806" t="str">
            <v>ERR</v>
          </cell>
        </row>
        <row r="1807">
          <cell r="A1807" t="str">
            <v>RISK</v>
          </cell>
          <cell r="B1807">
            <v>873500</v>
          </cell>
          <cell r="C1807">
            <v>647.4</v>
          </cell>
          <cell r="D1807" t="str">
            <v>OTH</v>
          </cell>
          <cell r="E1807" t="str">
            <v>RISKOTH</v>
          </cell>
          <cell r="G1807" t="str">
            <v>SALES</v>
          </cell>
          <cell r="H1807">
            <v>862070</v>
          </cell>
          <cell r="I1807">
            <v>0</v>
          </cell>
          <cell r="J1807" t="str">
            <v>IT</v>
          </cell>
          <cell r="K1807" t="str">
            <v>SALESIT</v>
          </cell>
          <cell r="O1807">
            <v>0</v>
          </cell>
          <cell r="Q1807" t="str">
            <v>RISKICH</v>
          </cell>
          <cell r="S1807" t="str">
            <v>SALES</v>
          </cell>
          <cell r="T1807">
            <v>874100</v>
          </cell>
          <cell r="U1807">
            <v>431219</v>
          </cell>
          <cell r="V1807" t="str">
            <v>GST</v>
          </cell>
          <cell r="W1807" t="str">
            <v>SALESGST</v>
          </cell>
          <cell r="AB1807" t="str">
            <v>ERR</v>
          </cell>
          <cell r="AC1807" t="str">
            <v>ERR</v>
          </cell>
        </row>
        <row r="1808">
          <cell r="A1808" t="str">
            <v>RISK</v>
          </cell>
          <cell r="B1808">
            <v>873550</v>
          </cell>
          <cell r="C1808">
            <v>1425.87</v>
          </cell>
          <cell r="D1808" t="str">
            <v>OTH</v>
          </cell>
          <cell r="E1808" t="str">
            <v>RISKOTH</v>
          </cell>
          <cell r="G1808" t="str">
            <v>SALES</v>
          </cell>
          <cell r="H1808">
            <v>863450</v>
          </cell>
          <cell r="I1808">
            <v>0</v>
          </cell>
          <cell r="J1808" t="str">
            <v>IT</v>
          </cell>
          <cell r="K1808" t="str">
            <v>SALESIT</v>
          </cell>
          <cell r="O1808">
            <v>0</v>
          </cell>
          <cell r="Q1808" t="str">
            <v>RISKICH</v>
          </cell>
          <cell r="S1808" t="str">
            <v>SALES</v>
          </cell>
          <cell r="T1808">
            <v>874130</v>
          </cell>
          <cell r="U1808">
            <v>0</v>
          </cell>
          <cell r="V1808" t="str">
            <v>GST</v>
          </cell>
          <cell r="W1808" t="str">
            <v>SALESGST</v>
          </cell>
          <cell r="AB1808" t="str">
            <v>ERR</v>
          </cell>
          <cell r="AC1808" t="str">
            <v>ERR</v>
          </cell>
        </row>
        <row r="1809">
          <cell r="A1809" t="str">
            <v>RISK</v>
          </cell>
          <cell r="B1809">
            <v>873600</v>
          </cell>
          <cell r="C1809">
            <v>3987.01</v>
          </cell>
          <cell r="D1809" t="str">
            <v>ENT</v>
          </cell>
          <cell r="E1809" t="str">
            <v>RISKENT</v>
          </cell>
          <cell r="G1809" t="str">
            <v>SALES</v>
          </cell>
          <cell r="H1809">
            <v>863500</v>
          </cell>
          <cell r="I1809">
            <v>0</v>
          </cell>
          <cell r="J1809" t="str">
            <v>IT</v>
          </cell>
          <cell r="K1809" t="str">
            <v>SALESIT</v>
          </cell>
          <cell r="O1809">
            <v>0</v>
          </cell>
          <cell r="Q1809" t="str">
            <v>RISKICH</v>
          </cell>
          <cell r="S1809" t="str">
            <v>SALES</v>
          </cell>
          <cell r="T1809">
            <v>875000</v>
          </cell>
          <cell r="U1809">
            <v>0</v>
          </cell>
          <cell r="V1809" t="str">
            <v>RNT</v>
          </cell>
          <cell r="W1809" t="str">
            <v>SALESRNT</v>
          </cell>
          <cell r="AB1809" t="str">
            <v>ERR</v>
          </cell>
          <cell r="AC1809" t="str">
            <v>ERR</v>
          </cell>
        </row>
        <row r="1810">
          <cell r="A1810" t="str">
            <v>RISK</v>
          </cell>
          <cell r="B1810">
            <v>873730</v>
          </cell>
          <cell r="C1810">
            <v>0</v>
          </cell>
          <cell r="D1810" t="str">
            <v>OTH</v>
          </cell>
          <cell r="E1810" t="str">
            <v>RISKOTH</v>
          </cell>
          <cell r="G1810" t="str">
            <v>SALES</v>
          </cell>
          <cell r="H1810">
            <v>863660</v>
          </cell>
          <cell r="I1810">
            <v>500</v>
          </cell>
          <cell r="J1810" t="str">
            <v>IT</v>
          </cell>
          <cell r="K1810" t="str">
            <v>SALESIT</v>
          </cell>
          <cell r="O1810">
            <v>0</v>
          </cell>
          <cell r="Q1810" t="str">
            <v>RISKBUS</v>
          </cell>
          <cell r="S1810" t="str">
            <v>SALES</v>
          </cell>
          <cell r="T1810">
            <v>876000</v>
          </cell>
          <cell r="U1810">
            <v>206111</v>
          </cell>
          <cell r="V1810" t="str">
            <v>PRI</v>
          </cell>
          <cell r="W1810" t="str">
            <v>SALESPRI</v>
          </cell>
          <cell r="AB1810" t="str">
            <v>ERR</v>
          </cell>
          <cell r="AC1810" t="str">
            <v>ERR</v>
          </cell>
        </row>
        <row r="1811">
          <cell r="A1811" t="str">
            <v>RISK</v>
          </cell>
          <cell r="B1811">
            <v>874100</v>
          </cell>
          <cell r="C1811">
            <v>0</v>
          </cell>
          <cell r="D1811" t="str">
            <v>GST</v>
          </cell>
          <cell r="E1811" t="str">
            <v>RISKGST</v>
          </cell>
          <cell r="G1811" t="str">
            <v>SALES</v>
          </cell>
          <cell r="H1811">
            <v>863700</v>
          </cell>
          <cell r="I1811">
            <v>0</v>
          </cell>
          <cell r="J1811" t="str">
            <v>IT</v>
          </cell>
          <cell r="K1811" t="str">
            <v>SALESIT</v>
          </cell>
          <cell r="O1811">
            <v>0</v>
          </cell>
          <cell r="Q1811" t="str">
            <v>RISKICH</v>
          </cell>
          <cell r="S1811" t="str">
            <v>SALES</v>
          </cell>
          <cell r="T1811">
            <v>876080</v>
          </cell>
          <cell r="U1811">
            <v>0</v>
          </cell>
          <cell r="V1811" t="str">
            <v>PRI</v>
          </cell>
          <cell r="W1811" t="str">
            <v>SALESPRI</v>
          </cell>
          <cell r="AB1811" t="str">
            <v>ERR</v>
          </cell>
          <cell r="AC1811" t="str">
            <v>ERR</v>
          </cell>
        </row>
        <row r="1812">
          <cell r="A1812" t="str">
            <v>RISK</v>
          </cell>
          <cell r="B1812">
            <v>874130</v>
          </cell>
          <cell r="C1812">
            <v>29791.77</v>
          </cell>
          <cell r="D1812" t="str">
            <v>GST</v>
          </cell>
          <cell r="E1812" t="str">
            <v>RISKGST</v>
          </cell>
          <cell r="G1812" t="str">
            <v>SALES</v>
          </cell>
          <cell r="H1812">
            <v>863710</v>
          </cell>
          <cell r="I1812">
            <v>0</v>
          </cell>
          <cell r="J1812" t="str">
            <v>IT</v>
          </cell>
          <cell r="K1812" t="str">
            <v>SALESIT</v>
          </cell>
          <cell r="O1812">
            <v>0</v>
          </cell>
          <cell r="Q1812" t="str">
            <v>RISKICH</v>
          </cell>
          <cell r="S1812" t="str">
            <v>SALES</v>
          </cell>
          <cell r="T1812">
            <v>876500</v>
          </cell>
          <cell r="U1812">
            <v>5500</v>
          </cell>
          <cell r="V1812" t="str">
            <v>PRI</v>
          </cell>
          <cell r="W1812" t="str">
            <v>SALESPRI</v>
          </cell>
          <cell r="AB1812" t="str">
            <v>ERR</v>
          </cell>
          <cell r="AC1812" t="str">
            <v>ERR</v>
          </cell>
        </row>
        <row r="1813">
          <cell r="A1813" t="str">
            <v>RISK</v>
          </cell>
          <cell r="B1813">
            <v>874220</v>
          </cell>
          <cell r="C1813">
            <v>0</v>
          </cell>
          <cell r="D1813" t="str">
            <v>OTH</v>
          </cell>
          <cell r="E1813" t="str">
            <v>RISKOTH</v>
          </cell>
          <cell r="G1813" t="str">
            <v>SALES</v>
          </cell>
          <cell r="H1813">
            <v>863900</v>
          </cell>
          <cell r="I1813">
            <v>0</v>
          </cell>
          <cell r="J1813" t="str">
            <v>IT</v>
          </cell>
          <cell r="K1813" t="str">
            <v>SALESIT</v>
          </cell>
          <cell r="O1813">
            <v>0</v>
          </cell>
          <cell r="Q1813" t="str">
            <v>RISKICH</v>
          </cell>
          <cell r="S1813" t="str">
            <v>SALES</v>
          </cell>
          <cell r="T1813">
            <v>877010</v>
          </cell>
          <cell r="U1813">
            <v>0</v>
          </cell>
          <cell r="V1813" t="str">
            <v>OTH</v>
          </cell>
          <cell r="W1813" t="str">
            <v>SALESOTH</v>
          </cell>
          <cell r="AB1813" t="str">
            <v>ERR</v>
          </cell>
          <cell r="AC1813" t="str">
            <v>ERR</v>
          </cell>
        </row>
        <row r="1814">
          <cell r="A1814" t="str">
            <v>RISK</v>
          </cell>
          <cell r="B1814">
            <v>876000</v>
          </cell>
          <cell r="C1814">
            <v>46109.15</v>
          </cell>
          <cell r="D1814" t="str">
            <v>PRI</v>
          </cell>
          <cell r="E1814" t="str">
            <v>RISKPRI</v>
          </cell>
          <cell r="G1814" t="str">
            <v>SALES</v>
          </cell>
          <cell r="H1814">
            <v>866110</v>
          </cell>
          <cell r="I1814">
            <v>7388</v>
          </cell>
          <cell r="J1814" t="str">
            <v>COM</v>
          </cell>
          <cell r="K1814" t="str">
            <v>SALESCOM</v>
          </cell>
          <cell r="O1814">
            <v>0</v>
          </cell>
          <cell r="Q1814" t="str">
            <v>RISKICH</v>
          </cell>
          <cell r="S1814" t="str">
            <v>SALES</v>
          </cell>
          <cell r="T1814">
            <v>877020</v>
          </cell>
          <cell r="U1814">
            <v>500</v>
          </cell>
          <cell r="V1814" t="str">
            <v>OTH</v>
          </cell>
          <cell r="W1814" t="str">
            <v>SALESOTH</v>
          </cell>
          <cell r="AB1814" t="str">
            <v>ERR</v>
          </cell>
          <cell r="AC1814" t="str">
            <v>ERR</v>
          </cell>
        </row>
        <row r="1815">
          <cell r="A1815" t="str">
            <v>RISK</v>
          </cell>
          <cell r="B1815">
            <v>876080</v>
          </cell>
          <cell r="C1815">
            <v>348.19</v>
          </cell>
          <cell r="D1815" t="str">
            <v>PRI</v>
          </cell>
          <cell r="E1815" t="str">
            <v>RISKPRI</v>
          </cell>
          <cell r="G1815" t="str">
            <v>SALES</v>
          </cell>
          <cell r="H1815">
            <v>866120</v>
          </cell>
          <cell r="I1815">
            <v>1000</v>
          </cell>
          <cell r="J1815" t="str">
            <v>COM</v>
          </cell>
          <cell r="K1815" t="str">
            <v>SALESCOM</v>
          </cell>
          <cell r="O1815">
            <v>0</v>
          </cell>
          <cell r="Q1815" t="str">
            <v>RISKICH</v>
          </cell>
          <cell r="S1815" t="str">
            <v>SALES</v>
          </cell>
          <cell r="T1815">
            <v>877200</v>
          </cell>
          <cell r="U1815">
            <v>500</v>
          </cell>
          <cell r="V1815" t="str">
            <v>OTH</v>
          </cell>
          <cell r="W1815" t="str">
            <v>SALESOTH</v>
          </cell>
          <cell r="AB1815" t="str">
            <v>ERR</v>
          </cell>
          <cell r="AC1815" t="str">
            <v>ERR</v>
          </cell>
        </row>
        <row r="1816">
          <cell r="A1816" t="str">
            <v>RISK</v>
          </cell>
          <cell r="B1816">
            <v>876500</v>
          </cell>
          <cell r="C1816">
            <v>4103.5600000000004</v>
          </cell>
          <cell r="D1816" t="str">
            <v>PRI</v>
          </cell>
          <cell r="E1816" t="str">
            <v>RISKPRI</v>
          </cell>
          <cell r="G1816" t="str">
            <v>SALES</v>
          </cell>
          <cell r="H1816">
            <v>866420</v>
          </cell>
          <cell r="I1816">
            <v>0</v>
          </cell>
          <cell r="J1816" t="str">
            <v>NMC</v>
          </cell>
          <cell r="K1816" t="str">
            <v>SALESNMC</v>
          </cell>
          <cell r="O1816">
            <v>0</v>
          </cell>
          <cell r="Q1816" t="str">
            <v>RISKICH</v>
          </cell>
          <cell r="S1816" t="str">
            <v>SALES</v>
          </cell>
          <cell r="T1816">
            <v>877230</v>
          </cell>
          <cell r="U1816">
            <v>49756</v>
          </cell>
          <cell r="V1816" t="str">
            <v>OTH</v>
          </cell>
          <cell r="W1816" t="str">
            <v>SALESOTH</v>
          </cell>
          <cell r="AB1816" t="str">
            <v>ERR</v>
          </cell>
          <cell r="AC1816" t="str">
            <v>ERR</v>
          </cell>
        </row>
        <row r="1817">
          <cell r="A1817" t="str">
            <v>RISK</v>
          </cell>
          <cell r="B1817">
            <v>877010</v>
          </cell>
          <cell r="C1817">
            <v>352.6</v>
          </cell>
          <cell r="D1817" t="str">
            <v>OTH</v>
          </cell>
          <cell r="E1817" t="str">
            <v>RISKOTH</v>
          </cell>
          <cell r="G1817" t="str">
            <v>SALES</v>
          </cell>
          <cell r="H1817">
            <v>866600</v>
          </cell>
          <cell r="I1817">
            <v>0</v>
          </cell>
          <cell r="J1817" t="str">
            <v>ICH</v>
          </cell>
          <cell r="K1817" t="str">
            <v>SALESICH</v>
          </cell>
          <cell r="O1817">
            <v>0</v>
          </cell>
          <cell r="Q1817" t="str">
            <v>RISKICH</v>
          </cell>
          <cell r="S1817" t="str">
            <v>SALES</v>
          </cell>
          <cell r="T1817">
            <v>877270</v>
          </cell>
          <cell r="U1817">
            <v>0</v>
          </cell>
          <cell r="V1817" t="str">
            <v>OTH</v>
          </cell>
          <cell r="W1817" t="str">
            <v>SALESOTH</v>
          </cell>
          <cell r="AB1817" t="str">
            <v>ERR</v>
          </cell>
          <cell r="AC1817" t="str">
            <v>ERR</v>
          </cell>
        </row>
        <row r="1818">
          <cell r="A1818" t="str">
            <v>RISK</v>
          </cell>
          <cell r="B1818">
            <v>877020</v>
          </cell>
          <cell r="C1818">
            <v>637.69000000000005</v>
          </cell>
          <cell r="D1818" t="str">
            <v>OTH</v>
          </cell>
          <cell r="E1818" t="str">
            <v>RISKOTH</v>
          </cell>
          <cell r="G1818" t="str">
            <v>SALES</v>
          </cell>
          <cell r="H1818">
            <v>867060</v>
          </cell>
          <cell r="I1818">
            <v>0</v>
          </cell>
          <cell r="J1818" t="str">
            <v>IT</v>
          </cell>
          <cell r="K1818" t="str">
            <v>SALESIT</v>
          </cell>
          <cell r="O1818">
            <v>0</v>
          </cell>
          <cell r="Q1818" t="str">
            <v>RISKICH</v>
          </cell>
          <cell r="S1818" t="str">
            <v>SALES</v>
          </cell>
          <cell r="T1818">
            <v>879120</v>
          </cell>
          <cell r="U1818">
            <v>0</v>
          </cell>
          <cell r="V1818" t="str">
            <v>OTH</v>
          </cell>
          <cell r="W1818" t="str">
            <v>SALESOTH</v>
          </cell>
          <cell r="AB1818" t="str">
            <v>ERR</v>
          </cell>
          <cell r="AC1818" t="str">
            <v>ERR</v>
          </cell>
        </row>
        <row r="1819">
          <cell r="A1819" t="str">
            <v>RISK</v>
          </cell>
          <cell r="B1819">
            <v>877200</v>
          </cell>
          <cell r="C1819">
            <v>5313.71</v>
          </cell>
          <cell r="D1819" t="str">
            <v>OTH</v>
          </cell>
          <cell r="E1819" t="str">
            <v>RISKOTH</v>
          </cell>
          <cell r="G1819" t="str">
            <v>SALES</v>
          </cell>
          <cell r="H1819">
            <v>867870</v>
          </cell>
          <cell r="I1819">
            <v>0</v>
          </cell>
          <cell r="J1819" t="str">
            <v>IT</v>
          </cell>
          <cell r="K1819" t="str">
            <v>SALESIT</v>
          </cell>
          <cell r="O1819">
            <v>1740982</v>
          </cell>
          <cell r="Q1819" t="str">
            <v>SALESSAL</v>
          </cell>
          <cell r="S1819" t="str">
            <v>SALES</v>
          </cell>
          <cell r="T1819">
            <v>881048</v>
          </cell>
          <cell r="U1819">
            <v>0</v>
          </cell>
          <cell r="V1819" t="str">
            <v>ICH</v>
          </cell>
          <cell r="W1819" t="str">
            <v>SALESICH</v>
          </cell>
          <cell r="AB1819" t="str">
            <v>ERR</v>
          </cell>
          <cell r="AC1819" t="str">
            <v>ERR</v>
          </cell>
        </row>
        <row r="1820">
          <cell r="A1820" t="str">
            <v>RISK</v>
          </cell>
          <cell r="B1820">
            <v>877230</v>
          </cell>
          <cell r="C1820">
            <v>0</v>
          </cell>
          <cell r="D1820" t="str">
            <v>OTH</v>
          </cell>
          <cell r="E1820" t="str">
            <v>RISKOTH</v>
          </cell>
          <cell r="G1820" t="str">
            <v>SALES</v>
          </cell>
          <cell r="H1820">
            <v>868060</v>
          </cell>
          <cell r="I1820">
            <v>0</v>
          </cell>
          <cell r="J1820" t="str">
            <v>IT</v>
          </cell>
          <cell r="K1820" t="str">
            <v>SALESIT</v>
          </cell>
          <cell r="O1820">
            <v>0</v>
          </cell>
          <cell r="Q1820" t="str">
            <v>SALESSAL</v>
          </cell>
          <cell r="S1820" t="str">
            <v>SALES</v>
          </cell>
          <cell r="T1820">
            <v>881091</v>
          </cell>
          <cell r="U1820">
            <v>0</v>
          </cell>
          <cell r="V1820" t="str">
            <v>BUS</v>
          </cell>
          <cell r="W1820" t="str">
            <v>SALESBUS</v>
          </cell>
          <cell r="AB1820" t="str">
            <v>ERR</v>
          </cell>
          <cell r="AC1820" t="str">
            <v>ERR</v>
          </cell>
        </row>
        <row r="1821">
          <cell r="A1821" t="str">
            <v>RISK</v>
          </cell>
          <cell r="B1821">
            <v>877240</v>
          </cell>
          <cell r="C1821">
            <v>39.14</v>
          </cell>
          <cell r="D1821" t="str">
            <v>OTH</v>
          </cell>
          <cell r="E1821" t="str">
            <v>RISKOTH</v>
          </cell>
          <cell r="G1821" t="str">
            <v>SALES</v>
          </cell>
          <cell r="H1821">
            <v>871000</v>
          </cell>
          <cell r="I1821">
            <v>114932</v>
          </cell>
          <cell r="J1821" t="str">
            <v>CON</v>
          </cell>
          <cell r="K1821" t="str">
            <v>SALESCON</v>
          </cell>
          <cell r="O1821">
            <v>0</v>
          </cell>
          <cell r="Q1821" t="str">
            <v>SALESSAL</v>
          </cell>
          <cell r="S1821" t="str">
            <v>SALES</v>
          </cell>
          <cell r="T1821">
            <v>881092</v>
          </cell>
          <cell r="U1821">
            <v>0</v>
          </cell>
          <cell r="V1821" t="str">
            <v>BUS</v>
          </cell>
          <cell r="W1821" t="str">
            <v>SALESBUS</v>
          </cell>
          <cell r="AB1821" t="str">
            <v>ERR</v>
          </cell>
          <cell r="AC1821" t="str">
            <v>ERR</v>
          </cell>
        </row>
        <row r="1822">
          <cell r="A1822" t="str">
            <v>RISK</v>
          </cell>
          <cell r="B1822">
            <v>877260</v>
          </cell>
          <cell r="C1822">
            <v>0</v>
          </cell>
          <cell r="D1822" t="str">
            <v>OTH</v>
          </cell>
          <cell r="E1822" t="str">
            <v>RISKOTH</v>
          </cell>
          <cell r="G1822" t="str">
            <v>SALES</v>
          </cell>
          <cell r="H1822">
            <v>871800</v>
          </cell>
          <cell r="I1822">
            <v>668</v>
          </cell>
          <cell r="J1822" t="str">
            <v>LEG</v>
          </cell>
          <cell r="K1822" t="str">
            <v>SALESLEG</v>
          </cell>
          <cell r="O1822">
            <v>3036730</v>
          </cell>
          <cell r="Q1822" t="str">
            <v>SALESSAL</v>
          </cell>
          <cell r="S1822" t="str">
            <v>SALES</v>
          </cell>
          <cell r="T1822">
            <v>883020</v>
          </cell>
          <cell r="U1822">
            <v>0</v>
          </cell>
          <cell r="V1822" t="str">
            <v>BUS</v>
          </cell>
          <cell r="W1822" t="str">
            <v>SALESBUS</v>
          </cell>
          <cell r="AB1822" t="str">
            <v>ERR</v>
          </cell>
          <cell r="AC1822" t="str">
            <v>ERR</v>
          </cell>
        </row>
        <row r="1823">
          <cell r="A1823" t="str">
            <v>RISK</v>
          </cell>
          <cell r="B1823">
            <v>877270</v>
          </cell>
          <cell r="C1823">
            <v>0</v>
          </cell>
          <cell r="D1823" t="str">
            <v>OTH</v>
          </cell>
          <cell r="E1823" t="str">
            <v>RISKOTH</v>
          </cell>
          <cell r="G1823" t="str">
            <v>SALES</v>
          </cell>
          <cell r="H1823">
            <v>871820</v>
          </cell>
          <cell r="I1823">
            <v>0</v>
          </cell>
          <cell r="J1823" t="str">
            <v>LEG</v>
          </cell>
          <cell r="K1823" t="str">
            <v>SALESLEG</v>
          </cell>
          <cell r="O1823">
            <v>0</v>
          </cell>
          <cell r="Q1823" t="str">
            <v>SALESSON</v>
          </cell>
          <cell r="S1823" t="str">
            <v>SALES</v>
          </cell>
          <cell r="T1823">
            <v>887000</v>
          </cell>
          <cell r="U1823">
            <v>0</v>
          </cell>
          <cell r="V1823" t="str">
            <v>BUS</v>
          </cell>
          <cell r="W1823" t="str">
            <v>SALESBUS</v>
          </cell>
          <cell r="AB1823" t="str">
            <v>ERR</v>
          </cell>
          <cell r="AC1823" t="str">
            <v>ERR</v>
          </cell>
        </row>
        <row r="1824">
          <cell r="A1824" t="str">
            <v>RISK</v>
          </cell>
          <cell r="B1824">
            <v>878012</v>
          </cell>
          <cell r="C1824">
            <v>-41751.53</v>
          </cell>
          <cell r="D1824" t="str">
            <v>ICH</v>
          </cell>
          <cell r="E1824" t="str">
            <v>RISKICH</v>
          </cell>
          <cell r="G1824" t="str">
            <v>SALES</v>
          </cell>
          <cell r="H1824">
            <v>871840</v>
          </cell>
          <cell r="I1824">
            <v>0</v>
          </cell>
          <cell r="J1824" t="str">
            <v>LEG</v>
          </cell>
          <cell r="K1824" t="str">
            <v>SALESLEG</v>
          </cell>
          <cell r="O1824">
            <v>0</v>
          </cell>
          <cell r="Q1824" t="str">
            <v>SALESSAL</v>
          </cell>
          <cell r="S1824" t="str">
            <v>SALES</v>
          </cell>
          <cell r="T1824">
            <v>889065</v>
          </cell>
          <cell r="U1824">
            <v>0</v>
          </cell>
          <cell r="V1824" t="str">
            <v>BUS</v>
          </cell>
          <cell r="W1824" t="str">
            <v>SALESBUS</v>
          </cell>
          <cell r="AB1824" t="str">
            <v>ERR</v>
          </cell>
          <cell r="AC1824" t="str">
            <v>ERR</v>
          </cell>
        </row>
        <row r="1825">
          <cell r="A1825" t="str">
            <v>RISK</v>
          </cell>
          <cell r="B1825">
            <v>879120</v>
          </cell>
          <cell r="C1825">
            <v>15.75</v>
          </cell>
          <cell r="D1825" t="str">
            <v>OTH</v>
          </cell>
          <cell r="E1825" t="str">
            <v>RISKOTH</v>
          </cell>
          <cell r="G1825" t="str">
            <v>SALES</v>
          </cell>
          <cell r="H1825">
            <v>871900</v>
          </cell>
          <cell r="I1825">
            <v>0</v>
          </cell>
          <cell r="J1825" t="str">
            <v>AUD</v>
          </cell>
          <cell r="K1825" t="str">
            <v>SALESAUD</v>
          </cell>
          <cell r="O1825">
            <v>3450</v>
          </cell>
          <cell r="Q1825" t="str">
            <v>SALESSAL</v>
          </cell>
          <cell r="S1825" t="str">
            <v>SALES</v>
          </cell>
          <cell r="T1825">
            <v>893100</v>
          </cell>
          <cell r="U1825">
            <v>0</v>
          </cell>
          <cell r="V1825" t="str">
            <v>RNN</v>
          </cell>
          <cell r="W1825" t="str">
            <v>SALESRNN</v>
          </cell>
          <cell r="AB1825" t="str">
            <v>ERR</v>
          </cell>
          <cell r="AC1825" t="str">
            <v>ERR</v>
          </cell>
        </row>
        <row r="1826">
          <cell r="A1826" t="str">
            <v>RISK</v>
          </cell>
          <cell r="B1826">
            <v>881016</v>
          </cell>
          <cell r="C1826">
            <v>0</v>
          </cell>
          <cell r="D1826" t="str">
            <v>BUS</v>
          </cell>
          <cell r="E1826" t="str">
            <v>RISKBUS</v>
          </cell>
          <cell r="G1826" t="str">
            <v>SALES</v>
          </cell>
          <cell r="H1826">
            <v>871920</v>
          </cell>
          <cell r="I1826">
            <v>1000</v>
          </cell>
          <cell r="J1826" t="str">
            <v>AUD</v>
          </cell>
          <cell r="K1826" t="str">
            <v>SALESAUD</v>
          </cell>
          <cell r="O1826">
            <v>0</v>
          </cell>
          <cell r="Q1826" t="str">
            <v>SALESSAL</v>
          </cell>
          <cell r="S1826" t="str">
            <v>SALES</v>
          </cell>
          <cell r="T1826">
            <v>894210</v>
          </cell>
          <cell r="U1826">
            <v>0</v>
          </cell>
          <cell r="V1826" t="str">
            <v>ICH</v>
          </cell>
          <cell r="W1826" t="str">
            <v>SALESICH</v>
          </cell>
          <cell r="AB1826" t="str">
            <v>ERR</v>
          </cell>
          <cell r="AC1826" t="str">
            <v>ERR</v>
          </cell>
        </row>
        <row r="1827">
          <cell r="A1827" t="str">
            <v>RISK</v>
          </cell>
          <cell r="B1827">
            <v>881048</v>
          </cell>
          <cell r="C1827">
            <v>65848.759999999995</v>
          </cell>
          <cell r="D1827" t="str">
            <v>ICH</v>
          </cell>
          <cell r="E1827" t="str">
            <v>RISKICH</v>
          </cell>
          <cell r="G1827" t="str">
            <v>SALES</v>
          </cell>
          <cell r="H1827">
            <v>872785</v>
          </cell>
          <cell r="I1827">
            <v>0</v>
          </cell>
          <cell r="J1827" t="str">
            <v>BUS</v>
          </cell>
          <cell r="K1827" t="str">
            <v>SALESBUS</v>
          </cell>
          <cell r="O1827">
            <v>0</v>
          </cell>
          <cell r="Q1827" t="str">
            <v>SALESSAL</v>
          </cell>
          <cell r="S1827" t="str">
            <v>SALES</v>
          </cell>
          <cell r="T1827">
            <v>896025</v>
          </cell>
          <cell r="U1827">
            <v>0</v>
          </cell>
          <cell r="V1827" t="str">
            <v>ICH</v>
          </cell>
          <cell r="W1827" t="str">
            <v>SALESICH</v>
          </cell>
          <cell r="AB1827" t="str">
            <v>ERR</v>
          </cell>
          <cell r="AC1827" t="str">
            <v>ERR</v>
          </cell>
        </row>
        <row r="1828">
          <cell r="A1828" t="str">
            <v>RISK</v>
          </cell>
          <cell r="B1828">
            <v>881091</v>
          </cell>
          <cell r="C1828">
            <v>0</v>
          </cell>
          <cell r="D1828" t="str">
            <v>BUS</v>
          </cell>
          <cell r="E1828" t="str">
            <v>RISKBUS</v>
          </cell>
          <cell r="G1828" t="str">
            <v>SALES</v>
          </cell>
          <cell r="H1828">
            <v>873105</v>
          </cell>
          <cell r="I1828">
            <v>0</v>
          </cell>
          <cell r="J1828" t="str">
            <v>OTH</v>
          </cell>
          <cell r="K1828" t="str">
            <v>SALESOTH</v>
          </cell>
          <cell r="O1828">
            <v>0</v>
          </cell>
          <cell r="Q1828" t="str">
            <v>SALESSAL</v>
          </cell>
          <cell r="S1828" t="str">
            <v>SALES</v>
          </cell>
          <cell r="T1828">
            <v>896026</v>
          </cell>
          <cell r="U1828">
            <v>0</v>
          </cell>
          <cell r="V1828" t="str">
            <v>ICH</v>
          </cell>
          <cell r="W1828" t="str">
            <v>SALESICH</v>
          </cell>
          <cell r="AB1828" t="str">
            <v>ERR</v>
          </cell>
          <cell r="AC1828" t="str">
            <v>ERR</v>
          </cell>
        </row>
        <row r="1829">
          <cell r="A1829" t="str">
            <v>RISK</v>
          </cell>
          <cell r="B1829">
            <v>881092</v>
          </cell>
          <cell r="C1829">
            <v>0</v>
          </cell>
          <cell r="D1829" t="str">
            <v>BUS</v>
          </cell>
          <cell r="E1829" t="str">
            <v>RISKBUS</v>
          </cell>
          <cell r="G1829" t="str">
            <v>SALES</v>
          </cell>
          <cell r="H1829">
            <v>873110</v>
          </cell>
          <cell r="I1829">
            <v>0</v>
          </cell>
          <cell r="J1829" t="str">
            <v>OTH</v>
          </cell>
          <cell r="K1829" t="str">
            <v>SALESOTH</v>
          </cell>
          <cell r="O1829">
            <v>97500</v>
          </cell>
          <cell r="Q1829" t="str">
            <v>SALESSAL</v>
          </cell>
          <cell r="S1829" t="str">
            <v>SALES</v>
          </cell>
          <cell r="T1829">
            <v>896400</v>
          </cell>
          <cell r="U1829">
            <v>0</v>
          </cell>
          <cell r="V1829" t="str">
            <v>NMC</v>
          </cell>
          <cell r="W1829" t="str">
            <v>SALESNMC</v>
          </cell>
          <cell r="AB1829" t="str">
            <v>ERR</v>
          </cell>
          <cell r="AC1829" t="str">
            <v>ERR</v>
          </cell>
        </row>
        <row r="1830">
          <cell r="A1830" t="str">
            <v>RISK</v>
          </cell>
          <cell r="B1830">
            <v>881096</v>
          </cell>
          <cell r="C1830">
            <v>0</v>
          </cell>
          <cell r="D1830" t="str">
            <v>ICH</v>
          </cell>
          <cell r="E1830" t="str">
            <v>RISKICH</v>
          </cell>
          <cell r="G1830" t="str">
            <v>SALES</v>
          </cell>
          <cell r="H1830">
            <v>873204</v>
          </cell>
          <cell r="I1830">
            <v>0</v>
          </cell>
          <cell r="J1830" t="str">
            <v>OTH</v>
          </cell>
          <cell r="K1830" t="str">
            <v>SALESOTH</v>
          </cell>
          <cell r="O1830">
            <v>5891</v>
          </cell>
          <cell r="Q1830" t="str">
            <v>SALESSAL</v>
          </cell>
          <cell r="S1830" t="str">
            <v>SALES</v>
          </cell>
          <cell r="T1830">
            <v>896600</v>
          </cell>
          <cell r="U1830">
            <v>0</v>
          </cell>
          <cell r="V1830" t="str">
            <v>NMC</v>
          </cell>
          <cell r="W1830" t="str">
            <v>SALESNMC</v>
          </cell>
          <cell r="AB1830" t="str">
            <v>ERR</v>
          </cell>
          <cell r="AC1830" t="str">
            <v>ERR</v>
          </cell>
        </row>
        <row r="1831">
          <cell r="A1831" t="str">
            <v>RISK</v>
          </cell>
          <cell r="B1831">
            <v>882030</v>
          </cell>
          <cell r="C1831">
            <v>0</v>
          </cell>
          <cell r="D1831" t="str">
            <v>BUS</v>
          </cell>
          <cell r="E1831" t="str">
            <v>RISKBUS</v>
          </cell>
          <cell r="G1831" t="str">
            <v>SALES</v>
          </cell>
          <cell r="H1831">
            <v>873310</v>
          </cell>
          <cell r="I1831">
            <v>0</v>
          </cell>
          <cell r="J1831" t="str">
            <v>OTH</v>
          </cell>
          <cell r="K1831" t="str">
            <v>SALESOTH</v>
          </cell>
          <cell r="O1831">
            <v>0</v>
          </cell>
          <cell r="Q1831" t="str">
            <v>SALESSAL</v>
          </cell>
          <cell r="S1831" t="str">
            <v>SALES</v>
          </cell>
          <cell r="T1831">
            <v>896710</v>
          </cell>
          <cell r="U1831">
            <v>0</v>
          </cell>
          <cell r="V1831" t="str">
            <v>NMC</v>
          </cell>
          <cell r="W1831" t="str">
            <v>SALESNMC</v>
          </cell>
          <cell r="AB1831" t="str">
            <v>ERR</v>
          </cell>
          <cell r="AC1831" t="str">
            <v>ERR</v>
          </cell>
        </row>
        <row r="1832">
          <cell r="A1832" t="str">
            <v>RISK</v>
          </cell>
          <cell r="B1832">
            <v>883020</v>
          </cell>
          <cell r="C1832">
            <v>0</v>
          </cell>
          <cell r="D1832" t="str">
            <v>BUS</v>
          </cell>
          <cell r="E1832" t="str">
            <v>RISKBUS</v>
          </cell>
          <cell r="G1832" t="str">
            <v>SALES</v>
          </cell>
          <cell r="H1832">
            <v>873320</v>
          </cell>
          <cell r="I1832">
            <v>3612</v>
          </cell>
          <cell r="J1832" t="str">
            <v>OTH</v>
          </cell>
          <cell r="K1832" t="str">
            <v>SALESOTH</v>
          </cell>
          <cell r="O1832">
            <v>0</v>
          </cell>
          <cell r="Q1832" t="str">
            <v>SALESSAL</v>
          </cell>
          <cell r="S1832" t="str">
            <v>SALES</v>
          </cell>
          <cell r="T1832">
            <v>896850</v>
          </cell>
          <cell r="U1832">
            <v>0</v>
          </cell>
          <cell r="V1832" t="str">
            <v>ICH</v>
          </cell>
          <cell r="W1832" t="str">
            <v>SALESICH</v>
          </cell>
          <cell r="AB1832" t="str">
            <v>ERR</v>
          </cell>
          <cell r="AC1832" t="str">
            <v>ERR</v>
          </cell>
        </row>
        <row r="1833">
          <cell r="A1833" t="str">
            <v>RISK</v>
          </cell>
          <cell r="B1833">
            <v>889065</v>
          </cell>
          <cell r="C1833">
            <v>6042.79</v>
          </cell>
          <cell r="D1833" t="str">
            <v>BUS</v>
          </cell>
          <cell r="E1833" t="str">
            <v>RISKBUS</v>
          </cell>
          <cell r="G1833" t="str">
            <v>SALES</v>
          </cell>
          <cell r="H1833">
            <v>873380</v>
          </cell>
          <cell r="I1833">
            <v>0</v>
          </cell>
          <cell r="J1833" t="str">
            <v>OTH</v>
          </cell>
          <cell r="K1833" t="str">
            <v>SALESOTH</v>
          </cell>
          <cell r="O1833">
            <v>0</v>
          </cell>
          <cell r="Q1833" t="str">
            <v>SALESSAL</v>
          </cell>
          <cell r="S1833" t="str">
            <v>SALES</v>
          </cell>
          <cell r="T1833">
            <v>897130</v>
          </cell>
          <cell r="U1833">
            <v>0</v>
          </cell>
          <cell r="V1833" t="str">
            <v>ICH</v>
          </cell>
          <cell r="W1833" t="str">
            <v>SALESICH</v>
          </cell>
          <cell r="AB1833" t="str">
            <v>ERR</v>
          </cell>
          <cell r="AC1833" t="str">
            <v>ERR</v>
          </cell>
        </row>
        <row r="1834">
          <cell r="A1834" t="str">
            <v>RISK</v>
          </cell>
          <cell r="B1834">
            <v>889090</v>
          </cell>
          <cell r="C1834">
            <v>0</v>
          </cell>
          <cell r="D1834" t="str">
            <v>ICH</v>
          </cell>
          <cell r="E1834" t="str">
            <v>RISKICH</v>
          </cell>
          <cell r="G1834" t="str">
            <v>SALES</v>
          </cell>
          <cell r="H1834">
            <v>873500</v>
          </cell>
          <cell r="I1834">
            <v>436</v>
          </cell>
          <cell r="J1834" t="str">
            <v>OTH</v>
          </cell>
          <cell r="K1834" t="str">
            <v>SALESOTH</v>
          </cell>
          <cell r="O1834">
            <v>89377</v>
          </cell>
          <cell r="Q1834" t="str">
            <v>SALESSAL</v>
          </cell>
          <cell r="S1834" t="str">
            <v>SALES</v>
          </cell>
          <cell r="T1834">
            <v>897140</v>
          </cell>
          <cell r="U1834">
            <v>0</v>
          </cell>
          <cell r="V1834" t="str">
            <v>ICH</v>
          </cell>
          <cell r="W1834" t="str">
            <v>SALESICH</v>
          </cell>
          <cell r="AB1834" t="str">
            <v>ERR</v>
          </cell>
          <cell r="AC1834" t="str">
            <v>ERR</v>
          </cell>
        </row>
        <row r="1835">
          <cell r="A1835" t="str">
            <v>RISK</v>
          </cell>
          <cell r="B1835">
            <v>891500</v>
          </cell>
          <cell r="C1835">
            <v>0</v>
          </cell>
          <cell r="D1835" t="str">
            <v>ICH</v>
          </cell>
          <cell r="E1835" t="str">
            <v>RISKICH</v>
          </cell>
          <cell r="G1835" t="str">
            <v>SALES</v>
          </cell>
          <cell r="H1835">
            <v>873550</v>
          </cell>
          <cell r="I1835">
            <v>3852</v>
          </cell>
          <cell r="J1835" t="str">
            <v>OTH</v>
          </cell>
          <cell r="K1835" t="str">
            <v>SALESOTH</v>
          </cell>
          <cell r="O1835">
            <v>0</v>
          </cell>
          <cell r="Q1835" t="str">
            <v>SALESSAL</v>
          </cell>
          <cell r="S1835" t="str">
            <v>SALES</v>
          </cell>
          <cell r="T1835">
            <v>897210</v>
          </cell>
          <cell r="U1835">
            <v>0</v>
          </cell>
          <cell r="V1835" t="str">
            <v>ICH</v>
          </cell>
          <cell r="W1835" t="str">
            <v>SALESICH</v>
          </cell>
          <cell r="AB1835" t="str">
            <v>ERR</v>
          </cell>
          <cell r="AC1835" t="str">
            <v>ERR</v>
          </cell>
        </row>
        <row r="1836">
          <cell r="A1836" t="str">
            <v>RISK</v>
          </cell>
          <cell r="B1836">
            <v>892300</v>
          </cell>
          <cell r="C1836">
            <v>0</v>
          </cell>
          <cell r="D1836" t="str">
            <v>ICH</v>
          </cell>
          <cell r="E1836" t="str">
            <v>RISKICH</v>
          </cell>
          <cell r="G1836" t="str">
            <v>SALES</v>
          </cell>
          <cell r="H1836">
            <v>873600</v>
          </cell>
          <cell r="I1836">
            <v>295040</v>
          </cell>
          <cell r="J1836" t="str">
            <v>ENT</v>
          </cell>
          <cell r="K1836" t="str">
            <v>SALESENT</v>
          </cell>
          <cell r="O1836">
            <v>0</v>
          </cell>
          <cell r="Q1836" t="str">
            <v>SALESSAL</v>
          </cell>
          <cell r="S1836" t="str">
            <v>SALES</v>
          </cell>
          <cell r="T1836">
            <v>897230</v>
          </cell>
          <cell r="U1836">
            <v>0</v>
          </cell>
          <cell r="V1836" t="str">
            <v>ICH</v>
          </cell>
          <cell r="W1836" t="str">
            <v>SALESICH</v>
          </cell>
          <cell r="AB1836" t="str">
            <v>ERR</v>
          </cell>
          <cell r="AC1836" t="str">
            <v>ERR</v>
          </cell>
        </row>
        <row r="1837">
          <cell r="A1837" t="str">
            <v>RISK</v>
          </cell>
          <cell r="B1837">
            <v>894210</v>
          </cell>
          <cell r="C1837">
            <v>-100000</v>
          </cell>
          <cell r="D1837" t="str">
            <v>ICH</v>
          </cell>
          <cell r="E1837" t="str">
            <v>RISKICH</v>
          </cell>
          <cell r="G1837" t="str">
            <v>SALES</v>
          </cell>
          <cell r="H1837">
            <v>873730</v>
          </cell>
          <cell r="I1837">
            <v>168</v>
          </cell>
          <cell r="J1837" t="str">
            <v>OTH</v>
          </cell>
          <cell r="K1837" t="str">
            <v>SALESOTH</v>
          </cell>
          <cell r="O1837">
            <v>42500</v>
          </cell>
          <cell r="Q1837" t="str">
            <v>SALESSON</v>
          </cell>
          <cell r="S1837" t="str">
            <v>SALES</v>
          </cell>
          <cell r="T1837">
            <v>897240</v>
          </cell>
          <cell r="U1837">
            <v>0</v>
          </cell>
          <cell r="V1837" t="str">
            <v>ICH</v>
          </cell>
          <cell r="W1837" t="str">
            <v>SALESICH</v>
          </cell>
          <cell r="AB1837" t="str">
            <v>ERR</v>
          </cell>
          <cell r="AC1837" t="str">
            <v>ERR</v>
          </cell>
        </row>
        <row r="1838">
          <cell r="A1838" t="str">
            <v>RISK</v>
          </cell>
          <cell r="B1838">
            <v>896003</v>
          </cell>
          <cell r="C1838">
            <v>0</v>
          </cell>
          <cell r="D1838" t="str">
            <v>ICH</v>
          </cell>
          <cell r="E1838" t="str">
            <v>RISKICH</v>
          </cell>
          <cell r="G1838" t="str">
            <v>SALES</v>
          </cell>
          <cell r="H1838">
            <v>874000</v>
          </cell>
          <cell r="I1838">
            <v>1832</v>
          </cell>
          <cell r="J1838" t="str">
            <v>INS</v>
          </cell>
          <cell r="K1838" t="str">
            <v>SALESINS</v>
          </cell>
          <cell r="O1838">
            <v>0</v>
          </cell>
          <cell r="Q1838" t="str">
            <v>SALESSAL</v>
          </cell>
          <cell r="S1838" t="str">
            <v>SALES</v>
          </cell>
          <cell r="T1838">
            <v>897245</v>
          </cell>
          <cell r="U1838">
            <v>0</v>
          </cell>
          <cell r="V1838" t="str">
            <v>ICH</v>
          </cell>
          <cell r="W1838" t="str">
            <v>SALESICH</v>
          </cell>
          <cell r="AB1838" t="str">
            <v>ERR</v>
          </cell>
          <cell r="AC1838" t="str">
            <v>ERR</v>
          </cell>
        </row>
        <row r="1839">
          <cell r="A1839" t="str">
            <v>RISK</v>
          </cell>
          <cell r="B1839">
            <v>896200</v>
          </cell>
          <cell r="C1839">
            <v>0</v>
          </cell>
          <cell r="D1839" t="str">
            <v>NMC</v>
          </cell>
          <cell r="E1839" t="str">
            <v>RISKNMC</v>
          </cell>
          <cell r="G1839" t="str">
            <v>SALES</v>
          </cell>
          <cell r="H1839">
            <v>874100</v>
          </cell>
          <cell r="I1839">
            <v>143744</v>
          </cell>
          <cell r="J1839" t="str">
            <v>GST</v>
          </cell>
          <cell r="K1839" t="str">
            <v>SALESGST</v>
          </cell>
          <cell r="O1839">
            <v>50000</v>
          </cell>
          <cell r="Q1839" t="str">
            <v>SALESSAL</v>
          </cell>
          <cell r="S1839" t="str">
            <v>SALES</v>
          </cell>
          <cell r="T1839">
            <v>897250</v>
          </cell>
          <cell r="U1839">
            <v>0</v>
          </cell>
          <cell r="V1839" t="str">
            <v>ICH</v>
          </cell>
          <cell r="W1839" t="str">
            <v>SALESICH</v>
          </cell>
          <cell r="AB1839" t="str">
            <v>ERR</v>
          </cell>
          <cell r="AC1839" t="str">
            <v>ERR</v>
          </cell>
        </row>
        <row r="1840">
          <cell r="A1840" t="str">
            <v>RISK</v>
          </cell>
          <cell r="B1840">
            <v>896300</v>
          </cell>
          <cell r="C1840">
            <v>0</v>
          </cell>
          <cell r="D1840" t="str">
            <v>NMC</v>
          </cell>
          <cell r="E1840" t="str">
            <v>RISKNMC</v>
          </cell>
          <cell r="G1840" t="str">
            <v>SALES</v>
          </cell>
          <cell r="H1840">
            <v>874130</v>
          </cell>
          <cell r="I1840">
            <v>0</v>
          </cell>
          <cell r="J1840" t="str">
            <v>GST</v>
          </cell>
          <cell r="K1840" t="str">
            <v>SALESGST</v>
          </cell>
          <cell r="O1840">
            <v>198068</v>
          </cell>
          <cell r="Q1840" t="str">
            <v>SALESSAL</v>
          </cell>
          <cell r="S1840" t="str">
            <v>SALES</v>
          </cell>
          <cell r="T1840">
            <v>897265</v>
          </cell>
          <cell r="U1840">
            <v>0</v>
          </cell>
          <cell r="V1840" t="str">
            <v>ICH</v>
          </cell>
          <cell r="W1840" t="str">
            <v>SALESICH</v>
          </cell>
          <cell r="AB1840" t="str">
            <v>ERR</v>
          </cell>
          <cell r="AC1840" t="str">
            <v>ERR</v>
          </cell>
        </row>
        <row r="1841">
          <cell r="A1841" t="str">
            <v>RISK</v>
          </cell>
          <cell r="B1841">
            <v>896400</v>
          </cell>
          <cell r="C1841">
            <v>0</v>
          </cell>
          <cell r="D1841" t="str">
            <v>NMC</v>
          </cell>
          <cell r="E1841" t="str">
            <v>RISKNMC</v>
          </cell>
          <cell r="G1841" t="str">
            <v>SALES</v>
          </cell>
          <cell r="H1841">
            <v>875000</v>
          </cell>
          <cell r="I1841">
            <v>0</v>
          </cell>
          <cell r="J1841" t="str">
            <v>RNT</v>
          </cell>
          <cell r="K1841" t="str">
            <v>SALESRNT</v>
          </cell>
          <cell r="O1841">
            <v>0</v>
          </cell>
          <cell r="Q1841" t="str">
            <v>SALESSAL</v>
          </cell>
          <cell r="S1841" t="str">
            <v>SALES</v>
          </cell>
          <cell r="T1841">
            <v>897320</v>
          </cell>
          <cell r="U1841">
            <v>0</v>
          </cell>
          <cell r="V1841" t="str">
            <v>ICH</v>
          </cell>
          <cell r="W1841" t="str">
            <v>SALESICH</v>
          </cell>
          <cell r="AB1841" t="str">
            <v>ERR</v>
          </cell>
          <cell r="AC1841" t="str">
            <v>ERR</v>
          </cell>
        </row>
        <row r="1842">
          <cell r="A1842" t="str">
            <v>RISK</v>
          </cell>
          <cell r="B1842">
            <v>896710</v>
          </cell>
          <cell r="C1842">
            <v>0</v>
          </cell>
          <cell r="D1842" t="str">
            <v>NMC</v>
          </cell>
          <cell r="E1842" t="str">
            <v>RISKNMC</v>
          </cell>
          <cell r="G1842" t="str">
            <v>SALES</v>
          </cell>
          <cell r="H1842">
            <v>876000</v>
          </cell>
          <cell r="I1842">
            <v>61992</v>
          </cell>
          <cell r="J1842" t="str">
            <v>PRI</v>
          </cell>
          <cell r="K1842" t="str">
            <v>SALESPRI</v>
          </cell>
          <cell r="O1842">
            <v>0</v>
          </cell>
          <cell r="Q1842" t="str">
            <v>SALESSAL</v>
          </cell>
          <cell r="S1842" t="str">
            <v>SALES</v>
          </cell>
          <cell r="T1842">
            <v>897420</v>
          </cell>
          <cell r="U1842">
            <v>0</v>
          </cell>
          <cell r="V1842" t="str">
            <v>ICH</v>
          </cell>
          <cell r="W1842" t="str">
            <v>SALESICH</v>
          </cell>
          <cell r="AB1842" t="str">
            <v>ERR</v>
          </cell>
          <cell r="AC1842" t="str">
            <v>ERR</v>
          </cell>
        </row>
        <row r="1843">
          <cell r="A1843" t="str">
            <v>RISK</v>
          </cell>
          <cell r="B1843">
            <v>896850</v>
          </cell>
          <cell r="C1843">
            <v>283.36</v>
          </cell>
          <cell r="D1843" t="str">
            <v>ICH</v>
          </cell>
          <cell r="E1843" t="str">
            <v>RISKICH</v>
          </cell>
          <cell r="G1843" t="str">
            <v>SALES</v>
          </cell>
          <cell r="H1843">
            <v>876080</v>
          </cell>
          <cell r="I1843">
            <v>2716</v>
          </cell>
          <cell r="J1843" t="str">
            <v>PRI</v>
          </cell>
          <cell r="K1843" t="str">
            <v>SALESPRI</v>
          </cell>
          <cell r="O1843">
            <v>0</v>
          </cell>
          <cell r="Q1843" t="str">
            <v>SALESSAL</v>
          </cell>
          <cell r="S1843" t="str">
            <v>SALES</v>
          </cell>
          <cell r="T1843">
            <v>897424</v>
          </cell>
          <cell r="U1843">
            <v>0</v>
          </cell>
          <cell r="V1843" t="str">
            <v>ICH</v>
          </cell>
          <cell r="W1843" t="str">
            <v>SALESICH</v>
          </cell>
          <cell r="AB1843" t="str">
            <v>ERR</v>
          </cell>
          <cell r="AC1843" t="str">
            <v>ERR</v>
          </cell>
        </row>
        <row r="1844">
          <cell r="A1844" t="str">
            <v>RISK</v>
          </cell>
          <cell r="B1844">
            <v>896950</v>
          </cell>
          <cell r="C1844">
            <v>0</v>
          </cell>
          <cell r="D1844" t="str">
            <v>ICH</v>
          </cell>
          <cell r="E1844" t="str">
            <v>RISKICH</v>
          </cell>
          <cell r="G1844" t="str">
            <v>SALES</v>
          </cell>
          <cell r="H1844">
            <v>876500</v>
          </cell>
          <cell r="I1844">
            <v>9496</v>
          </cell>
          <cell r="J1844" t="str">
            <v>PRI</v>
          </cell>
          <cell r="K1844" t="str">
            <v>SALESPRI</v>
          </cell>
          <cell r="O1844">
            <v>10000</v>
          </cell>
          <cell r="Q1844" t="str">
            <v>SALESSON</v>
          </cell>
          <cell r="S1844" t="str">
            <v>SALES</v>
          </cell>
          <cell r="T1844">
            <v>897460</v>
          </cell>
          <cell r="U1844">
            <v>0</v>
          </cell>
          <cell r="V1844" t="str">
            <v>ICH</v>
          </cell>
          <cell r="W1844" t="str">
            <v>SALESICH</v>
          </cell>
          <cell r="AB1844" t="str">
            <v>ERR</v>
          </cell>
          <cell r="AC1844" t="str">
            <v>ERR</v>
          </cell>
        </row>
        <row r="1845">
          <cell r="A1845" t="str">
            <v>RISK</v>
          </cell>
          <cell r="B1845">
            <v>897210</v>
          </cell>
          <cell r="C1845">
            <v>0</v>
          </cell>
          <cell r="D1845" t="str">
            <v>ICH</v>
          </cell>
          <cell r="E1845" t="str">
            <v>RISKICH</v>
          </cell>
          <cell r="G1845" t="str">
            <v>SALES</v>
          </cell>
          <cell r="H1845">
            <v>877010</v>
          </cell>
          <cell r="I1845">
            <v>0</v>
          </cell>
          <cell r="J1845" t="str">
            <v>OTH</v>
          </cell>
          <cell r="K1845" t="str">
            <v>SALESOTH</v>
          </cell>
          <cell r="O1845">
            <v>9931</v>
          </cell>
          <cell r="Q1845" t="str">
            <v>SALESSON</v>
          </cell>
          <cell r="S1845" t="str">
            <v>SALES</v>
          </cell>
          <cell r="T1845">
            <v>897470</v>
          </cell>
          <cell r="U1845">
            <v>0</v>
          </cell>
          <cell r="V1845" t="str">
            <v>ICH</v>
          </cell>
          <cell r="W1845" t="str">
            <v>SALESICH</v>
          </cell>
          <cell r="AB1845" t="str">
            <v>ERR</v>
          </cell>
          <cell r="AC1845" t="str">
            <v>ERR</v>
          </cell>
        </row>
        <row r="1846">
          <cell r="A1846" t="str">
            <v>RISK</v>
          </cell>
          <cell r="B1846">
            <v>897240</v>
          </cell>
          <cell r="C1846">
            <v>0</v>
          </cell>
          <cell r="D1846" t="str">
            <v>ICH</v>
          </cell>
          <cell r="E1846" t="str">
            <v>RISKICH</v>
          </cell>
          <cell r="G1846" t="str">
            <v>SALES</v>
          </cell>
          <cell r="H1846">
            <v>877020</v>
          </cell>
          <cell r="I1846">
            <v>168</v>
          </cell>
          <cell r="J1846" t="str">
            <v>OTH</v>
          </cell>
          <cell r="K1846" t="str">
            <v>SALESOTH</v>
          </cell>
          <cell r="O1846">
            <v>0</v>
          </cell>
          <cell r="Q1846" t="str">
            <v>SALESSON</v>
          </cell>
          <cell r="S1846" t="str">
            <v>SALES</v>
          </cell>
          <cell r="T1846">
            <v>897500</v>
          </cell>
          <cell r="U1846">
            <v>0</v>
          </cell>
          <cell r="V1846" t="str">
            <v>BUS</v>
          </cell>
          <cell r="W1846" t="str">
            <v>SALESBUS</v>
          </cell>
          <cell r="AB1846" t="str">
            <v>ERR</v>
          </cell>
          <cell r="AC1846" t="str">
            <v>ERR</v>
          </cell>
        </row>
        <row r="1847">
          <cell r="A1847" t="str">
            <v>RISK</v>
          </cell>
          <cell r="B1847">
            <v>897245</v>
          </cell>
          <cell r="C1847">
            <v>0</v>
          </cell>
          <cell r="D1847" t="str">
            <v>ICH</v>
          </cell>
          <cell r="E1847" t="str">
            <v>RISKICH</v>
          </cell>
          <cell r="G1847" t="str">
            <v>SALES</v>
          </cell>
          <cell r="H1847">
            <v>877200</v>
          </cell>
          <cell r="I1847">
            <v>11756</v>
          </cell>
          <cell r="J1847" t="str">
            <v>OTH</v>
          </cell>
          <cell r="K1847" t="str">
            <v>SALESOTH</v>
          </cell>
          <cell r="O1847">
            <v>0</v>
          </cell>
          <cell r="Q1847" t="str">
            <v>SALESSON</v>
          </cell>
          <cell r="S1847" t="str">
            <v>SALES</v>
          </cell>
          <cell r="T1847">
            <v>897630</v>
          </cell>
          <cell r="U1847">
            <v>0</v>
          </cell>
          <cell r="V1847" t="str">
            <v>ICH</v>
          </cell>
          <cell r="W1847" t="str">
            <v>SALESICH</v>
          </cell>
          <cell r="AB1847" t="str">
            <v>ERR</v>
          </cell>
          <cell r="AC1847" t="str">
            <v>ERR</v>
          </cell>
        </row>
        <row r="1848">
          <cell r="A1848" t="str">
            <v>RISK</v>
          </cell>
          <cell r="B1848">
            <v>897250</v>
          </cell>
          <cell r="C1848">
            <v>-9000</v>
          </cell>
          <cell r="D1848" t="str">
            <v>ICH</v>
          </cell>
          <cell r="E1848" t="str">
            <v>RISKICH</v>
          </cell>
          <cell r="G1848" t="str">
            <v>SALES</v>
          </cell>
          <cell r="H1848">
            <v>877230</v>
          </cell>
          <cell r="I1848">
            <v>5004</v>
          </cell>
          <cell r="J1848" t="str">
            <v>OTH</v>
          </cell>
          <cell r="K1848" t="str">
            <v>SALESOTH</v>
          </cell>
          <cell r="O1848">
            <v>2383</v>
          </cell>
          <cell r="Q1848" t="str">
            <v>SALESSON</v>
          </cell>
          <cell r="S1848" t="str">
            <v>SALES</v>
          </cell>
          <cell r="T1848">
            <v>897650</v>
          </cell>
          <cell r="U1848">
            <v>0</v>
          </cell>
          <cell r="V1848" t="str">
            <v>ICH</v>
          </cell>
          <cell r="W1848" t="str">
            <v>SALESICH</v>
          </cell>
          <cell r="AB1848" t="str">
            <v>ERR</v>
          </cell>
          <cell r="AC1848" t="str">
            <v>ERR</v>
          </cell>
        </row>
        <row r="1849">
          <cell r="A1849" t="str">
            <v>RISK</v>
          </cell>
          <cell r="B1849">
            <v>897265</v>
          </cell>
          <cell r="C1849">
            <v>0</v>
          </cell>
          <cell r="D1849" t="str">
            <v>ICH</v>
          </cell>
          <cell r="E1849" t="str">
            <v>RISKICH</v>
          </cell>
          <cell r="G1849" t="str">
            <v>SALES</v>
          </cell>
          <cell r="H1849">
            <v>877270</v>
          </cell>
          <cell r="I1849">
            <v>0</v>
          </cell>
          <cell r="J1849" t="str">
            <v>OTH</v>
          </cell>
          <cell r="K1849" t="str">
            <v>SALESOTH</v>
          </cell>
          <cell r="O1849">
            <v>0</v>
          </cell>
          <cell r="Q1849" t="str">
            <v>SALESSON</v>
          </cell>
          <cell r="S1849" t="str">
            <v>SALES</v>
          </cell>
          <cell r="T1849">
            <v>897655</v>
          </cell>
          <cell r="U1849">
            <v>0</v>
          </cell>
          <cell r="V1849" t="str">
            <v>ICH</v>
          </cell>
          <cell r="W1849" t="str">
            <v>SALESICH</v>
          </cell>
          <cell r="AB1849" t="str">
            <v>ERR</v>
          </cell>
          <cell r="AC1849" t="str">
            <v>ERR</v>
          </cell>
        </row>
        <row r="1850">
          <cell r="A1850" t="str">
            <v>RISK</v>
          </cell>
          <cell r="B1850">
            <v>897300</v>
          </cell>
          <cell r="C1850">
            <v>0</v>
          </cell>
          <cell r="D1850" t="str">
            <v>RNN</v>
          </cell>
          <cell r="E1850" t="str">
            <v>RISKRNN</v>
          </cell>
          <cell r="G1850" t="str">
            <v>SALES</v>
          </cell>
          <cell r="H1850">
            <v>879120</v>
          </cell>
          <cell r="I1850">
            <v>0</v>
          </cell>
          <cell r="J1850" t="str">
            <v>OTH</v>
          </cell>
          <cell r="K1850" t="str">
            <v>SALESOTH</v>
          </cell>
          <cell r="O1850">
            <v>0</v>
          </cell>
          <cell r="Q1850" t="str">
            <v>SALESSON</v>
          </cell>
          <cell r="S1850" t="str">
            <v>SALES</v>
          </cell>
          <cell r="T1850">
            <v>897661</v>
          </cell>
          <cell r="U1850">
            <v>0</v>
          </cell>
          <cell r="V1850" t="str">
            <v>ICH</v>
          </cell>
          <cell r="W1850" t="str">
            <v>SALESICH</v>
          </cell>
          <cell r="AB1850" t="str">
            <v>ERR</v>
          </cell>
          <cell r="AC1850" t="str">
            <v>ERR</v>
          </cell>
        </row>
        <row r="1851">
          <cell r="A1851" t="str">
            <v>RISK</v>
          </cell>
          <cell r="B1851">
            <v>897320</v>
          </cell>
          <cell r="C1851">
            <v>4012.64</v>
          </cell>
          <cell r="D1851" t="str">
            <v>ICH</v>
          </cell>
          <cell r="E1851" t="str">
            <v>RISKICH</v>
          </cell>
          <cell r="G1851" t="str">
            <v>SALES</v>
          </cell>
          <cell r="H1851">
            <v>881048</v>
          </cell>
          <cell r="I1851">
            <v>0</v>
          </cell>
          <cell r="J1851" t="str">
            <v>ICH</v>
          </cell>
          <cell r="K1851" t="str">
            <v>SALESICH</v>
          </cell>
          <cell r="O1851">
            <v>0</v>
          </cell>
          <cell r="Q1851" t="str">
            <v>SALESSAL</v>
          </cell>
          <cell r="S1851" t="str">
            <v>SALES</v>
          </cell>
          <cell r="T1851">
            <v>897662</v>
          </cell>
          <cell r="U1851">
            <v>0</v>
          </cell>
          <cell r="V1851" t="str">
            <v>ICH</v>
          </cell>
          <cell r="W1851" t="str">
            <v>SALESICH</v>
          </cell>
          <cell r="AB1851" t="str">
            <v>ERR</v>
          </cell>
          <cell r="AC1851" t="str">
            <v>ERR</v>
          </cell>
        </row>
        <row r="1852">
          <cell r="A1852" t="str">
            <v>RISK</v>
          </cell>
          <cell r="B1852">
            <v>897460</v>
          </cell>
          <cell r="C1852">
            <v>0</v>
          </cell>
          <cell r="D1852" t="str">
            <v>ICH</v>
          </cell>
          <cell r="E1852" t="str">
            <v>RISKICH</v>
          </cell>
          <cell r="G1852" t="str">
            <v>SALES</v>
          </cell>
          <cell r="H1852">
            <v>881091</v>
          </cell>
          <cell r="I1852">
            <v>0</v>
          </cell>
          <cell r="J1852" t="str">
            <v>BUS</v>
          </cell>
          <cell r="K1852" t="str">
            <v>SALESBUS</v>
          </cell>
          <cell r="O1852">
            <v>0</v>
          </cell>
          <cell r="Q1852" t="str">
            <v>SALESSON</v>
          </cell>
          <cell r="S1852" t="str">
            <v>SALES</v>
          </cell>
          <cell r="T1852">
            <v>897663</v>
          </cell>
          <cell r="U1852">
            <v>0</v>
          </cell>
          <cell r="V1852" t="str">
            <v>ICH</v>
          </cell>
          <cell r="W1852" t="str">
            <v>SALESICH</v>
          </cell>
          <cell r="AB1852" t="str">
            <v>ERR</v>
          </cell>
          <cell r="AC1852" t="str">
            <v>ERR</v>
          </cell>
        </row>
        <row r="1853">
          <cell r="A1853" t="str">
            <v>RISK</v>
          </cell>
          <cell r="B1853">
            <v>897470</v>
          </cell>
          <cell r="C1853">
            <v>0</v>
          </cell>
          <cell r="D1853" t="str">
            <v>ICH</v>
          </cell>
          <cell r="E1853" t="str">
            <v>RISKICH</v>
          </cell>
          <cell r="G1853" t="str">
            <v>SALES</v>
          </cell>
          <cell r="H1853">
            <v>881092</v>
          </cell>
          <cell r="I1853">
            <v>0</v>
          </cell>
          <cell r="J1853" t="str">
            <v>BUS</v>
          </cell>
          <cell r="K1853" t="str">
            <v>SALESBUS</v>
          </cell>
          <cell r="O1853">
            <v>0</v>
          </cell>
          <cell r="Q1853" t="str">
            <v>SALESSAL</v>
          </cell>
          <cell r="S1853" t="str">
            <v>SALES</v>
          </cell>
          <cell r="T1853">
            <v>897664</v>
          </cell>
          <cell r="U1853">
            <v>0</v>
          </cell>
          <cell r="V1853" t="str">
            <v>ICH</v>
          </cell>
          <cell r="W1853" t="str">
            <v>SALESICH</v>
          </cell>
          <cell r="AB1853" t="str">
            <v>ERR</v>
          </cell>
          <cell r="AC1853" t="str">
            <v>ERR</v>
          </cell>
        </row>
        <row r="1854">
          <cell r="A1854" t="str">
            <v>RISK</v>
          </cell>
          <cell r="B1854">
            <v>897500</v>
          </cell>
          <cell r="C1854">
            <v>0</v>
          </cell>
          <cell r="D1854" t="str">
            <v>BUS</v>
          </cell>
          <cell r="E1854" t="str">
            <v>RISKBUS</v>
          </cell>
          <cell r="G1854" t="str">
            <v>SALES</v>
          </cell>
          <cell r="H1854">
            <v>883020</v>
          </cell>
          <cell r="I1854">
            <v>0</v>
          </cell>
          <cell r="J1854" t="str">
            <v>BUS</v>
          </cell>
          <cell r="K1854" t="str">
            <v>SALESBUS</v>
          </cell>
          <cell r="O1854">
            <v>0</v>
          </cell>
          <cell r="Q1854" t="str">
            <v>SALESSAL</v>
          </cell>
          <cell r="S1854" t="str">
            <v>SALES</v>
          </cell>
          <cell r="T1854">
            <v>897900</v>
          </cell>
          <cell r="U1854">
            <v>0</v>
          </cell>
          <cell r="V1854" t="str">
            <v>ICH</v>
          </cell>
          <cell r="W1854" t="str">
            <v>SALESICH</v>
          </cell>
          <cell r="AB1854" t="str">
            <v>ERR</v>
          </cell>
          <cell r="AC1854" t="str">
            <v>ERR</v>
          </cell>
        </row>
        <row r="1855">
          <cell r="A1855" t="str">
            <v>RISK</v>
          </cell>
          <cell r="B1855">
            <v>897630</v>
          </cell>
          <cell r="C1855">
            <v>4180.92</v>
          </cell>
          <cell r="D1855" t="str">
            <v>ICH</v>
          </cell>
          <cell r="E1855" t="str">
            <v>RISKICH</v>
          </cell>
          <cell r="G1855" t="str">
            <v>SALES</v>
          </cell>
          <cell r="H1855">
            <v>887000</v>
          </cell>
          <cell r="I1855">
            <v>0</v>
          </cell>
          <cell r="J1855" t="str">
            <v>BUS</v>
          </cell>
          <cell r="K1855" t="str">
            <v>SALESBUS</v>
          </cell>
          <cell r="O1855">
            <v>0</v>
          </cell>
          <cell r="Q1855" t="str">
            <v>SALESSAL</v>
          </cell>
          <cell r="V1855" t="str">
            <v>ERR</v>
          </cell>
          <cell r="W1855" t="str">
            <v>ERR</v>
          </cell>
          <cell r="AB1855" t="str">
            <v>ERR</v>
          </cell>
          <cell r="AC1855" t="str">
            <v>ERR</v>
          </cell>
        </row>
        <row r="1856">
          <cell r="A1856" t="str">
            <v>RISK</v>
          </cell>
          <cell r="B1856">
            <v>897650</v>
          </cell>
          <cell r="C1856">
            <v>0</v>
          </cell>
          <cell r="D1856" t="str">
            <v>ICH</v>
          </cell>
          <cell r="E1856" t="str">
            <v>RISKICH</v>
          </cell>
          <cell r="G1856" t="str">
            <v>SALES</v>
          </cell>
          <cell r="H1856">
            <v>889065</v>
          </cell>
          <cell r="I1856">
            <v>0</v>
          </cell>
          <cell r="J1856" t="str">
            <v>BUS</v>
          </cell>
          <cell r="K1856" t="str">
            <v>SALESBUS</v>
          </cell>
          <cell r="O1856">
            <v>0</v>
          </cell>
          <cell r="Q1856" t="str">
            <v>SALESTRN</v>
          </cell>
          <cell r="V1856" t="str">
            <v>ERR</v>
          </cell>
          <cell r="W1856" t="str">
            <v>ERR</v>
          </cell>
          <cell r="AB1856" t="str">
            <v>ERR</v>
          </cell>
          <cell r="AC1856" t="str">
            <v>ERR</v>
          </cell>
        </row>
        <row r="1857">
          <cell r="A1857" t="str">
            <v>RISK</v>
          </cell>
          <cell r="B1857">
            <v>897655</v>
          </cell>
          <cell r="C1857">
            <v>0</v>
          </cell>
          <cell r="D1857" t="str">
            <v>ICH</v>
          </cell>
          <cell r="E1857" t="str">
            <v>RISKICH</v>
          </cell>
          <cell r="G1857" t="str">
            <v>SALES</v>
          </cell>
          <cell r="H1857">
            <v>893100</v>
          </cell>
          <cell r="I1857">
            <v>0</v>
          </cell>
          <cell r="J1857" t="str">
            <v>RNN</v>
          </cell>
          <cell r="K1857" t="str">
            <v>SALESRNN</v>
          </cell>
          <cell r="O1857">
            <v>254461</v>
          </cell>
          <cell r="Q1857" t="str">
            <v>SALESTRN</v>
          </cell>
          <cell r="V1857" t="str">
            <v>ERR</v>
          </cell>
          <cell r="W1857" t="str">
            <v>ERR</v>
          </cell>
          <cell r="AB1857" t="str">
            <v>ERR</v>
          </cell>
          <cell r="AC1857" t="str">
            <v>ERR</v>
          </cell>
        </row>
        <row r="1858">
          <cell r="A1858" t="str">
            <v>RISK</v>
          </cell>
          <cell r="B1858">
            <v>897663</v>
          </cell>
          <cell r="C1858">
            <v>0</v>
          </cell>
          <cell r="D1858" t="str">
            <v>ICH</v>
          </cell>
          <cell r="E1858" t="str">
            <v>RISKICH</v>
          </cell>
          <cell r="G1858" t="str">
            <v>SALES</v>
          </cell>
          <cell r="H1858">
            <v>896025</v>
          </cell>
          <cell r="I1858">
            <v>0</v>
          </cell>
          <cell r="J1858" t="str">
            <v>ICH</v>
          </cell>
          <cell r="K1858" t="str">
            <v>SALESICH</v>
          </cell>
          <cell r="O1858">
            <v>0</v>
          </cell>
          <cell r="Q1858" t="str">
            <v>SALESTRN</v>
          </cell>
          <cell r="V1858" t="str">
            <v>ERR</v>
          </cell>
          <cell r="W1858" t="str">
            <v>ERR</v>
          </cell>
          <cell r="AB1858" t="str">
            <v>ERR</v>
          </cell>
          <cell r="AC1858" t="str">
            <v>ERR</v>
          </cell>
        </row>
        <row r="1859">
          <cell r="A1859" t="str">
            <v>RISK</v>
          </cell>
          <cell r="B1859">
            <v>897720</v>
          </cell>
          <cell r="C1859">
            <v>0</v>
          </cell>
          <cell r="D1859" t="str">
            <v>ICH</v>
          </cell>
          <cell r="E1859" t="str">
            <v>RISKICH</v>
          </cell>
          <cell r="G1859" t="str">
            <v>SALES</v>
          </cell>
          <cell r="H1859">
            <v>896026</v>
          </cell>
          <cell r="I1859">
            <v>0</v>
          </cell>
          <cell r="J1859" t="str">
            <v>ICH</v>
          </cell>
          <cell r="K1859" t="str">
            <v>SALESICH</v>
          </cell>
          <cell r="O1859">
            <v>0</v>
          </cell>
          <cell r="Q1859" t="str">
            <v>SALESTRN</v>
          </cell>
          <cell r="V1859" t="str">
            <v>ERR</v>
          </cell>
          <cell r="W1859" t="str">
            <v>ERR</v>
          </cell>
          <cell r="AB1859" t="str">
            <v>ERR</v>
          </cell>
          <cell r="AC1859" t="str">
            <v>ERR</v>
          </cell>
        </row>
        <row r="1860">
          <cell r="A1860" t="str">
            <v>RISK</v>
          </cell>
          <cell r="B1860">
            <v>897900</v>
          </cell>
          <cell r="C1860">
            <v>0</v>
          </cell>
          <cell r="D1860" t="str">
            <v>ICH</v>
          </cell>
          <cell r="E1860" t="str">
            <v>RISKICH</v>
          </cell>
          <cell r="G1860" t="str">
            <v>SALES</v>
          </cell>
          <cell r="H1860">
            <v>896400</v>
          </cell>
          <cell r="I1860">
            <v>0</v>
          </cell>
          <cell r="J1860" t="str">
            <v>NMC</v>
          </cell>
          <cell r="K1860" t="str">
            <v>SALESNMC</v>
          </cell>
          <cell r="O1860">
            <v>4000</v>
          </cell>
          <cell r="Q1860" t="str">
            <v>SALESTRN</v>
          </cell>
          <cell r="V1860" t="str">
            <v>ERR</v>
          </cell>
          <cell r="W1860" t="str">
            <v>ERR</v>
          </cell>
          <cell r="AB1860" t="str">
            <v>ERR</v>
          </cell>
          <cell r="AC1860" t="str">
            <v>ERR</v>
          </cell>
        </row>
        <row r="1861">
          <cell r="A1861" t="str">
            <v>SALES</v>
          </cell>
          <cell r="B1861">
            <v>800100</v>
          </cell>
          <cell r="C1861">
            <v>690123.31</v>
          </cell>
          <cell r="D1861" t="str">
            <v>SAL</v>
          </cell>
          <cell r="E1861" t="str">
            <v>SALESSAL</v>
          </cell>
          <cell r="G1861" t="str">
            <v>SALES</v>
          </cell>
          <cell r="H1861">
            <v>896600</v>
          </cell>
          <cell r="I1861">
            <v>0</v>
          </cell>
          <cell r="J1861" t="str">
            <v>NMC</v>
          </cell>
          <cell r="K1861" t="str">
            <v>SALESNMC</v>
          </cell>
          <cell r="O1861">
            <v>0</v>
          </cell>
          <cell r="Q1861" t="str">
            <v>SALESTRN</v>
          </cell>
          <cell r="V1861" t="str">
            <v>ERR</v>
          </cell>
          <cell r="W1861" t="str">
            <v>ERR</v>
          </cell>
          <cell r="AB1861" t="str">
            <v>ERR</v>
          </cell>
          <cell r="AC1861" t="str">
            <v>ERR</v>
          </cell>
        </row>
        <row r="1862">
          <cell r="A1862" t="str">
            <v>SALES</v>
          </cell>
          <cell r="B1862">
            <v>800110</v>
          </cell>
          <cell r="C1862">
            <v>4697.8900000000003</v>
          </cell>
          <cell r="D1862" t="str">
            <v>SAL</v>
          </cell>
          <cell r="E1862" t="str">
            <v>SALESSAL</v>
          </cell>
          <cell r="G1862" t="str">
            <v>SALES</v>
          </cell>
          <cell r="H1862">
            <v>896710</v>
          </cell>
          <cell r="I1862">
            <v>0</v>
          </cell>
          <cell r="J1862" t="str">
            <v>NMC</v>
          </cell>
          <cell r="K1862" t="str">
            <v>SALESNMC</v>
          </cell>
          <cell r="O1862">
            <v>0</v>
          </cell>
          <cell r="Q1862" t="str">
            <v>SALESTRN</v>
          </cell>
          <cell r="V1862" t="str">
            <v>ERR</v>
          </cell>
          <cell r="W1862" t="str">
            <v>ERR</v>
          </cell>
          <cell r="AB1862" t="str">
            <v>ERR</v>
          </cell>
          <cell r="AC1862" t="str">
            <v>ERR</v>
          </cell>
        </row>
        <row r="1863">
          <cell r="A1863" t="str">
            <v>SALES</v>
          </cell>
          <cell r="B1863">
            <v>800120</v>
          </cell>
          <cell r="C1863">
            <v>482005.81</v>
          </cell>
          <cell r="D1863" t="str">
            <v>SAL</v>
          </cell>
          <cell r="E1863" t="str">
            <v>SALESSAL</v>
          </cell>
          <cell r="G1863" t="str">
            <v>SALES</v>
          </cell>
          <cell r="H1863">
            <v>896850</v>
          </cell>
          <cell r="I1863">
            <v>0</v>
          </cell>
          <cell r="J1863" t="str">
            <v>ICH</v>
          </cell>
          <cell r="K1863" t="str">
            <v>SALESICH</v>
          </cell>
          <cell r="O1863">
            <v>0</v>
          </cell>
          <cell r="Q1863" t="str">
            <v>SALESTRN</v>
          </cell>
          <cell r="V1863" t="str">
            <v>ERR</v>
          </cell>
          <cell r="W1863" t="str">
            <v>ERR</v>
          </cell>
          <cell r="AB1863" t="str">
            <v>ERR</v>
          </cell>
          <cell r="AC1863" t="str">
            <v>ERR</v>
          </cell>
        </row>
        <row r="1864">
          <cell r="A1864" t="str">
            <v>SALES</v>
          </cell>
          <cell r="B1864">
            <v>800122</v>
          </cell>
          <cell r="C1864">
            <v>0</v>
          </cell>
          <cell r="D1864" t="str">
            <v>SON</v>
          </cell>
          <cell r="E1864" t="str">
            <v>SALESSON</v>
          </cell>
          <cell r="G1864" t="str">
            <v>SALES</v>
          </cell>
          <cell r="H1864">
            <v>897130</v>
          </cell>
          <cell r="I1864">
            <v>0</v>
          </cell>
          <cell r="J1864" t="str">
            <v>ICH</v>
          </cell>
          <cell r="K1864" t="str">
            <v>SALESICH</v>
          </cell>
          <cell r="O1864">
            <v>0</v>
          </cell>
          <cell r="Q1864" t="str">
            <v>SALESSON</v>
          </cell>
          <cell r="V1864" t="str">
            <v>ERR</v>
          </cell>
          <cell r="W1864" t="str">
            <v>ERR</v>
          </cell>
          <cell r="AB1864" t="str">
            <v>ERR</v>
          </cell>
          <cell r="AC1864" t="str">
            <v>ERR</v>
          </cell>
        </row>
        <row r="1865">
          <cell r="A1865" t="str">
            <v>SALES</v>
          </cell>
          <cell r="B1865">
            <v>800126</v>
          </cell>
          <cell r="C1865">
            <v>482.76</v>
          </cell>
          <cell r="D1865" t="str">
            <v>SAL</v>
          </cell>
          <cell r="E1865" t="str">
            <v>SALESSAL</v>
          </cell>
          <cell r="G1865" t="str">
            <v>SALES</v>
          </cell>
          <cell r="H1865">
            <v>897140</v>
          </cell>
          <cell r="I1865">
            <v>0</v>
          </cell>
          <cell r="J1865" t="str">
            <v>ICH</v>
          </cell>
          <cell r="K1865" t="str">
            <v>SALESICH</v>
          </cell>
          <cell r="O1865">
            <v>0</v>
          </cell>
          <cell r="Q1865" t="str">
            <v>SALESSON</v>
          </cell>
          <cell r="V1865" t="str">
            <v>ERR</v>
          </cell>
          <cell r="W1865" t="str">
            <v>ERR</v>
          </cell>
          <cell r="AB1865" t="str">
            <v>ERR</v>
          </cell>
          <cell r="AC1865" t="str">
            <v>ERR</v>
          </cell>
        </row>
        <row r="1866">
          <cell r="A1866" t="str">
            <v>SALES</v>
          </cell>
          <cell r="B1866">
            <v>800150</v>
          </cell>
          <cell r="C1866">
            <v>495.91</v>
          </cell>
          <cell r="D1866" t="str">
            <v>SAL</v>
          </cell>
          <cell r="E1866" t="str">
            <v>SALESSAL</v>
          </cell>
          <cell r="G1866" t="str">
            <v>SALES</v>
          </cell>
          <cell r="H1866">
            <v>897210</v>
          </cell>
          <cell r="I1866">
            <v>30000</v>
          </cell>
          <cell r="J1866" t="str">
            <v>ICH</v>
          </cell>
          <cell r="K1866" t="str">
            <v>SALESICH</v>
          </cell>
          <cell r="O1866">
            <v>0</v>
          </cell>
          <cell r="Q1866" t="str">
            <v>SALESSON</v>
          </cell>
          <cell r="V1866" t="str">
            <v>ERR</v>
          </cell>
          <cell r="W1866" t="str">
            <v>ERR</v>
          </cell>
          <cell r="AB1866" t="str">
            <v>ERR</v>
          </cell>
          <cell r="AC1866" t="str">
            <v>ERR</v>
          </cell>
        </row>
        <row r="1867">
          <cell r="A1867" t="str">
            <v>SALES</v>
          </cell>
          <cell r="B1867">
            <v>800167</v>
          </cell>
          <cell r="C1867">
            <v>32757</v>
          </cell>
          <cell r="D1867" t="str">
            <v>SAL</v>
          </cell>
          <cell r="E1867" t="str">
            <v>SALESSAL</v>
          </cell>
          <cell r="G1867" t="str">
            <v>SALES</v>
          </cell>
          <cell r="H1867">
            <v>897230</v>
          </cell>
          <cell r="I1867">
            <v>0</v>
          </cell>
          <cell r="J1867" t="str">
            <v>ICH</v>
          </cell>
          <cell r="K1867" t="str">
            <v>SALESICH</v>
          </cell>
          <cell r="O1867">
            <v>0</v>
          </cell>
          <cell r="Q1867" t="str">
            <v>SALESSON</v>
          </cell>
          <cell r="V1867" t="str">
            <v>ERR</v>
          </cell>
          <cell r="W1867" t="str">
            <v>ERR</v>
          </cell>
          <cell r="AB1867" t="str">
            <v>ERR</v>
          </cell>
          <cell r="AC1867" t="str">
            <v>ERR</v>
          </cell>
        </row>
        <row r="1868">
          <cell r="A1868" t="str">
            <v>SALES</v>
          </cell>
          <cell r="B1868">
            <v>800240</v>
          </cell>
          <cell r="C1868">
            <v>150</v>
          </cell>
          <cell r="D1868" t="str">
            <v>SAL</v>
          </cell>
          <cell r="E1868" t="str">
            <v>SALESSAL</v>
          </cell>
          <cell r="G1868" t="str">
            <v>SALES</v>
          </cell>
          <cell r="H1868">
            <v>897240</v>
          </cell>
          <cell r="I1868">
            <v>0</v>
          </cell>
          <cell r="J1868" t="str">
            <v>ICH</v>
          </cell>
          <cell r="K1868" t="str">
            <v>SALESICH</v>
          </cell>
          <cell r="O1868">
            <v>13000</v>
          </cell>
          <cell r="Q1868" t="str">
            <v>SALESENT</v>
          </cell>
          <cell r="V1868" t="str">
            <v>ERR</v>
          </cell>
          <cell r="W1868" t="str">
            <v>ERR</v>
          </cell>
          <cell r="AB1868" t="str">
            <v>ERR</v>
          </cell>
          <cell r="AC1868" t="str">
            <v>ERR</v>
          </cell>
        </row>
        <row r="1869">
          <cell r="A1869" t="str">
            <v>SALES</v>
          </cell>
          <cell r="B1869">
            <v>800510</v>
          </cell>
          <cell r="C1869">
            <v>51173.35</v>
          </cell>
          <cell r="D1869" t="str">
            <v>SAL</v>
          </cell>
          <cell r="E1869" t="str">
            <v>SALESSAL</v>
          </cell>
          <cell r="G1869" t="str">
            <v>SALES</v>
          </cell>
          <cell r="H1869">
            <v>897245</v>
          </cell>
          <cell r="I1869">
            <v>0</v>
          </cell>
          <cell r="J1869" t="str">
            <v>ICH</v>
          </cell>
          <cell r="K1869" t="str">
            <v>SALESICH</v>
          </cell>
          <cell r="O1869">
            <v>17511</v>
          </cell>
          <cell r="Q1869" t="str">
            <v>SALESENT</v>
          </cell>
          <cell r="V1869" t="str">
            <v>ERR</v>
          </cell>
          <cell r="W1869" t="str">
            <v>ERR</v>
          </cell>
          <cell r="AB1869" t="str">
            <v>ERR</v>
          </cell>
          <cell r="AC1869" t="str">
            <v>ERR</v>
          </cell>
        </row>
        <row r="1870">
          <cell r="A1870" t="str">
            <v>SALES</v>
          </cell>
          <cell r="B1870">
            <v>800613</v>
          </cell>
          <cell r="C1870">
            <v>0</v>
          </cell>
          <cell r="D1870" t="str">
            <v>SAL</v>
          </cell>
          <cell r="E1870" t="str">
            <v>SALESSAL</v>
          </cell>
          <cell r="G1870" t="str">
            <v>SALES</v>
          </cell>
          <cell r="H1870">
            <v>897250</v>
          </cell>
          <cell r="I1870">
            <v>12000</v>
          </cell>
          <cell r="J1870" t="str">
            <v>ICH</v>
          </cell>
          <cell r="K1870" t="str">
            <v>SALESICH</v>
          </cell>
          <cell r="O1870">
            <v>0</v>
          </cell>
          <cell r="Q1870" t="str">
            <v>SALESENT</v>
          </cell>
          <cell r="V1870" t="str">
            <v>ERR</v>
          </cell>
          <cell r="W1870" t="str">
            <v>ERR</v>
          </cell>
          <cell r="AB1870" t="str">
            <v>ERR</v>
          </cell>
          <cell r="AC1870" t="str">
            <v>ERR</v>
          </cell>
        </row>
        <row r="1871">
          <cell r="A1871" t="str">
            <v>SALES</v>
          </cell>
          <cell r="B1871">
            <v>800614</v>
          </cell>
          <cell r="C1871">
            <v>0</v>
          </cell>
          <cell r="D1871" t="str">
            <v>SAL</v>
          </cell>
          <cell r="E1871" t="str">
            <v>SALESSAL</v>
          </cell>
          <cell r="G1871" t="str">
            <v>SALES</v>
          </cell>
          <cell r="H1871">
            <v>897265</v>
          </cell>
          <cell r="I1871">
            <v>0</v>
          </cell>
          <cell r="J1871" t="str">
            <v>ICH</v>
          </cell>
          <cell r="K1871" t="str">
            <v>SALESICH</v>
          </cell>
          <cell r="O1871">
            <v>0</v>
          </cell>
          <cell r="Q1871" t="str">
            <v>SALESENT</v>
          </cell>
          <cell r="V1871" t="str">
            <v>ERR</v>
          </cell>
          <cell r="W1871" t="str">
            <v>ERR</v>
          </cell>
          <cell r="AB1871" t="str">
            <v>ERR</v>
          </cell>
          <cell r="AC1871" t="str">
            <v>ERR</v>
          </cell>
        </row>
        <row r="1872">
          <cell r="A1872" t="str">
            <v>SALES</v>
          </cell>
          <cell r="B1872">
            <v>800642</v>
          </cell>
          <cell r="C1872">
            <v>540.98</v>
          </cell>
          <cell r="D1872" t="str">
            <v>SAL</v>
          </cell>
          <cell r="E1872" t="str">
            <v>SALESSAL</v>
          </cell>
          <cell r="G1872" t="str">
            <v>SALES</v>
          </cell>
          <cell r="H1872">
            <v>897320</v>
          </cell>
          <cell r="I1872">
            <v>0</v>
          </cell>
          <cell r="J1872" t="str">
            <v>ICH</v>
          </cell>
          <cell r="K1872" t="str">
            <v>SALESICH</v>
          </cell>
          <cell r="O1872">
            <v>0</v>
          </cell>
          <cell r="Q1872" t="str">
            <v>SALESENT</v>
          </cell>
          <cell r="V1872" t="str">
            <v>ERR</v>
          </cell>
          <cell r="W1872" t="str">
            <v>ERR</v>
          </cell>
          <cell r="AB1872" t="str">
            <v>ERR</v>
          </cell>
          <cell r="AC1872" t="str">
            <v>ERR</v>
          </cell>
        </row>
        <row r="1873">
          <cell r="A1873" t="str">
            <v>SALES</v>
          </cell>
          <cell r="B1873">
            <v>800660</v>
          </cell>
          <cell r="C1873">
            <v>4226.79</v>
          </cell>
          <cell r="D1873" t="str">
            <v>SON</v>
          </cell>
          <cell r="E1873" t="str">
            <v>SALESSON</v>
          </cell>
          <cell r="G1873" t="str">
            <v>SALES</v>
          </cell>
          <cell r="H1873">
            <v>897420</v>
          </cell>
          <cell r="I1873">
            <v>0</v>
          </cell>
          <cell r="J1873" t="str">
            <v>ICH</v>
          </cell>
          <cell r="K1873" t="str">
            <v>SALESICH</v>
          </cell>
          <cell r="O1873">
            <v>144236</v>
          </cell>
          <cell r="Q1873" t="str">
            <v>SALESENT</v>
          </cell>
          <cell r="V1873" t="str">
            <v>ERR</v>
          </cell>
          <cell r="W1873" t="str">
            <v>ERR</v>
          </cell>
          <cell r="AB1873" t="str">
            <v>ERR</v>
          </cell>
          <cell r="AC1873" t="str">
            <v>ERR</v>
          </cell>
        </row>
        <row r="1874">
          <cell r="A1874" t="str">
            <v>SALES</v>
          </cell>
          <cell r="B1874">
            <v>801191</v>
          </cell>
          <cell r="C1874">
            <v>86321.07</v>
          </cell>
          <cell r="D1874" t="str">
            <v>SAL</v>
          </cell>
          <cell r="E1874" t="str">
            <v>SALESSAL</v>
          </cell>
          <cell r="G1874" t="str">
            <v>SALES</v>
          </cell>
          <cell r="H1874">
            <v>897424</v>
          </cell>
          <cell r="I1874">
            <v>0</v>
          </cell>
          <cell r="J1874" t="str">
            <v>ICH</v>
          </cell>
          <cell r="K1874" t="str">
            <v>SALESICH</v>
          </cell>
          <cell r="O1874">
            <v>0</v>
          </cell>
          <cell r="Q1874" t="str">
            <v>SALESTRA</v>
          </cell>
          <cell r="V1874" t="str">
            <v>ERR</v>
          </cell>
          <cell r="W1874" t="str">
            <v>ERR</v>
          </cell>
          <cell r="AB1874" t="str">
            <v>ERR</v>
          </cell>
          <cell r="AC1874" t="str">
            <v>ERR</v>
          </cell>
        </row>
        <row r="1875">
          <cell r="A1875" t="str">
            <v>SALES</v>
          </cell>
          <cell r="B1875">
            <v>801201</v>
          </cell>
          <cell r="C1875">
            <v>5617.85</v>
          </cell>
          <cell r="D1875" t="str">
            <v>SAL</v>
          </cell>
          <cell r="E1875" t="str">
            <v>SALESSAL</v>
          </cell>
          <cell r="G1875" t="str">
            <v>SALES</v>
          </cell>
          <cell r="H1875">
            <v>897460</v>
          </cell>
          <cell r="I1875">
            <v>0</v>
          </cell>
          <cell r="J1875" t="str">
            <v>ICH</v>
          </cell>
          <cell r="K1875" t="str">
            <v>SALESICH</v>
          </cell>
          <cell r="O1875">
            <v>0</v>
          </cell>
          <cell r="Q1875" t="str">
            <v>SALESTRA</v>
          </cell>
          <cell r="V1875" t="str">
            <v>ERR</v>
          </cell>
          <cell r="W1875" t="str">
            <v>ERR</v>
          </cell>
          <cell r="AB1875" t="str">
            <v>ERR</v>
          </cell>
          <cell r="AC1875" t="str">
            <v>ERR</v>
          </cell>
        </row>
        <row r="1876">
          <cell r="A1876" t="str">
            <v>SALES</v>
          </cell>
          <cell r="B1876">
            <v>801210</v>
          </cell>
          <cell r="C1876">
            <v>52543.75</v>
          </cell>
          <cell r="D1876" t="str">
            <v>SAL</v>
          </cell>
          <cell r="E1876" t="str">
            <v>SALESSAL</v>
          </cell>
          <cell r="G1876" t="str">
            <v>SALES</v>
          </cell>
          <cell r="H1876">
            <v>897470</v>
          </cell>
          <cell r="I1876">
            <v>0</v>
          </cell>
          <cell r="J1876" t="str">
            <v>ICH</v>
          </cell>
          <cell r="K1876" t="str">
            <v>SALESICH</v>
          </cell>
          <cell r="O1876">
            <v>1636</v>
          </cell>
          <cell r="Q1876" t="str">
            <v>SALESTRA</v>
          </cell>
          <cell r="V1876" t="str">
            <v>ERR</v>
          </cell>
          <cell r="W1876" t="str">
            <v>ERR</v>
          </cell>
          <cell r="AB1876" t="str">
            <v>ERR</v>
          </cell>
          <cell r="AC1876" t="str">
            <v>ERR</v>
          </cell>
        </row>
        <row r="1877">
          <cell r="A1877" t="str">
            <v>SALES</v>
          </cell>
          <cell r="B1877">
            <v>801300</v>
          </cell>
          <cell r="C1877">
            <v>6911.7</v>
          </cell>
          <cell r="D1877" t="str">
            <v>SAL</v>
          </cell>
          <cell r="E1877" t="str">
            <v>SALESSAL</v>
          </cell>
          <cell r="G1877" t="str">
            <v>SALES</v>
          </cell>
          <cell r="H1877">
            <v>897500</v>
          </cell>
          <cell r="I1877">
            <v>0</v>
          </cell>
          <cell r="J1877" t="str">
            <v>BUS</v>
          </cell>
          <cell r="K1877" t="str">
            <v>SALESBUS</v>
          </cell>
          <cell r="O1877">
            <v>0</v>
          </cell>
          <cell r="Q1877" t="str">
            <v>SALESTRA</v>
          </cell>
          <cell r="V1877" t="str">
            <v>ERR</v>
          </cell>
          <cell r="W1877" t="str">
            <v>ERR</v>
          </cell>
          <cell r="AB1877" t="str">
            <v>ERR</v>
          </cell>
          <cell r="AC1877" t="str">
            <v>ERR</v>
          </cell>
        </row>
        <row r="1878">
          <cell r="A1878" t="str">
            <v>SALES</v>
          </cell>
          <cell r="B1878">
            <v>802200</v>
          </cell>
          <cell r="C1878">
            <v>3757.92</v>
          </cell>
          <cell r="D1878" t="str">
            <v>SON</v>
          </cell>
          <cell r="E1878" t="str">
            <v>SALESSON</v>
          </cell>
          <cell r="G1878" t="str">
            <v>SALES</v>
          </cell>
          <cell r="H1878">
            <v>897630</v>
          </cell>
          <cell r="I1878">
            <v>0</v>
          </cell>
          <cell r="J1878" t="str">
            <v>ICH</v>
          </cell>
          <cell r="K1878" t="str">
            <v>SALESICH</v>
          </cell>
          <cell r="O1878">
            <v>376436</v>
          </cell>
          <cell r="Q1878" t="str">
            <v>SALESTRA</v>
          </cell>
          <cell r="V1878" t="str">
            <v>ERR</v>
          </cell>
          <cell r="W1878" t="str">
            <v>ERR</v>
          </cell>
          <cell r="AB1878" t="str">
            <v>ERR</v>
          </cell>
          <cell r="AC1878" t="str">
            <v>ERR</v>
          </cell>
        </row>
        <row r="1879">
          <cell r="A1879" t="str">
            <v>SALES</v>
          </cell>
          <cell r="B1879">
            <v>802210</v>
          </cell>
          <cell r="C1879">
            <v>2327.88</v>
          </cell>
          <cell r="D1879" t="str">
            <v>SON</v>
          </cell>
          <cell r="E1879" t="str">
            <v>SALESSON</v>
          </cell>
          <cell r="G1879" t="str">
            <v>SALES</v>
          </cell>
          <cell r="H1879">
            <v>897650</v>
          </cell>
          <cell r="I1879">
            <v>0</v>
          </cell>
          <cell r="J1879" t="str">
            <v>ICH</v>
          </cell>
          <cell r="K1879" t="str">
            <v>SALESICH</v>
          </cell>
          <cell r="O1879">
            <v>0</v>
          </cell>
          <cell r="Q1879" t="str">
            <v>SALESTRA</v>
          </cell>
          <cell r="V1879" t="str">
            <v>ERR</v>
          </cell>
          <cell r="W1879" t="str">
            <v>ERR</v>
          </cell>
          <cell r="AB1879" t="str">
            <v>ERR</v>
          </cell>
          <cell r="AC1879" t="str">
            <v>ERR</v>
          </cell>
        </row>
        <row r="1880">
          <cell r="A1880" t="str">
            <v>SALES</v>
          </cell>
          <cell r="B1880">
            <v>802220</v>
          </cell>
          <cell r="C1880">
            <v>752.88</v>
          </cell>
          <cell r="D1880" t="str">
            <v>SON</v>
          </cell>
          <cell r="E1880" t="str">
            <v>SALESSON</v>
          </cell>
          <cell r="G1880" t="str">
            <v>SALES</v>
          </cell>
          <cell r="H1880">
            <v>897655</v>
          </cell>
          <cell r="I1880">
            <v>0</v>
          </cell>
          <cell r="J1880" t="str">
            <v>ICH</v>
          </cell>
          <cell r="K1880" t="str">
            <v>SALESICH</v>
          </cell>
          <cell r="O1880">
            <v>8160</v>
          </cell>
          <cell r="Q1880" t="str">
            <v>SALESTRA</v>
          </cell>
          <cell r="V1880" t="str">
            <v>ERR</v>
          </cell>
          <cell r="W1880" t="str">
            <v>ERR</v>
          </cell>
          <cell r="AB1880" t="str">
            <v>ERR</v>
          </cell>
          <cell r="AC1880" t="str">
            <v>ERR</v>
          </cell>
        </row>
        <row r="1881">
          <cell r="A1881" t="str">
            <v>SALES</v>
          </cell>
          <cell r="B1881">
            <v>802231</v>
          </cell>
          <cell r="C1881">
            <v>63777.16</v>
          </cell>
          <cell r="D1881" t="str">
            <v>SON</v>
          </cell>
          <cell r="E1881" t="str">
            <v>SALESSON</v>
          </cell>
          <cell r="G1881" t="str">
            <v>SALES</v>
          </cell>
          <cell r="H1881">
            <v>897661</v>
          </cell>
          <cell r="I1881">
            <v>0</v>
          </cell>
          <cell r="J1881" t="str">
            <v>ICH</v>
          </cell>
          <cell r="K1881" t="str">
            <v>SALESICH</v>
          </cell>
          <cell r="O1881">
            <v>0</v>
          </cell>
          <cell r="Q1881" t="str">
            <v>SALESSON</v>
          </cell>
          <cell r="V1881" t="str">
            <v>ERR</v>
          </cell>
          <cell r="W1881" t="str">
            <v>ERR</v>
          </cell>
          <cell r="AB1881" t="str">
            <v>ERR</v>
          </cell>
          <cell r="AC1881" t="str">
            <v>ERR</v>
          </cell>
        </row>
        <row r="1882">
          <cell r="A1882" t="str">
            <v>SALES</v>
          </cell>
          <cell r="B1882">
            <v>802240</v>
          </cell>
          <cell r="C1882">
            <v>26613.24</v>
          </cell>
          <cell r="D1882" t="str">
            <v>SON</v>
          </cell>
          <cell r="E1882" t="str">
            <v>SALESSON</v>
          </cell>
          <cell r="G1882" t="str">
            <v>SALES</v>
          </cell>
          <cell r="H1882">
            <v>897662</v>
          </cell>
          <cell r="I1882">
            <v>0</v>
          </cell>
          <cell r="J1882" t="str">
            <v>ICH</v>
          </cell>
          <cell r="K1882" t="str">
            <v>SALESICH</v>
          </cell>
          <cell r="O1882">
            <v>0</v>
          </cell>
          <cell r="Q1882" t="str">
            <v>SALESSON</v>
          </cell>
          <cell r="V1882" t="str">
            <v>ERR</v>
          </cell>
          <cell r="W1882" t="str">
            <v>ERR</v>
          </cell>
          <cell r="AB1882" t="str">
            <v>ERR</v>
          </cell>
          <cell r="AC1882" t="str">
            <v>ERR</v>
          </cell>
        </row>
        <row r="1883">
          <cell r="A1883" t="str">
            <v>SALES</v>
          </cell>
          <cell r="B1883">
            <v>802300</v>
          </cell>
          <cell r="C1883">
            <v>12638.77</v>
          </cell>
          <cell r="D1883" t="str">
            <v>SON</v>
          </cell>
          <cell r="E1883" t="str">
            <v>SALESSON</v>
          </cell>
          <cell r="G1883" t="str">
            <v>SALES</v>
          </cell>
          <cell r="H1883">
            <v>897663</v>
          </cell>
          <cell r="I1883">
            <v>0</v>
          </cell>
          <cell r="J1883" t="str">
            <v>ICH</v>
          </cell>
          <cell r="K1883" t="str">
            <v>SALESICH</v>
          </cell>
          <cell r="O1883">
            <v>2000</v>
          </cell>
          <cell r="Q1883" t="str">
            <v>SALESSON</v>
          </cell>
          <cell r="V1883" t="str">
            <v>ERR</v>
          </cell>
          <cell r="W1883" t="str">
            <v>ERR</v>
          </cell>
          <cell r="AB1883" t="str">
            <v>ERR</v>
          </cell>
          <cell r="AC1883" t="str">
            <v>ERR</v>
          </cell>
        </row>
        <row r="1884">
          <cell r="A1884" t="str">
            <v>SALES</v>
          </cell>
          <cell r="B1884">
            <v>802400</v>
          </cell>
          <cell r="C1884">
            <v>2254.41</v>
          </cell>
          <cell r="D1884" t="str">
            <v>SON</v>
          </cell>
          <cell r="E1884" t="str">
            <v>SALESSON</v>
          </cell>
          <cell r="G1884" t="str">
            <v>SALES</v>
          </cell>
          <cell r="H1884">
            <v>897664</v>
          </cell>
          <cell r="I1884">
            <v>0</v>
          </cell>
          <cell r="J1884" t="str">
            <v>ICH</v>
          </cell>
          <cell r="K1884" t="str">
            <v>SALESICH</v>
          </cell>
          <cell r="O1884">
            <v>186577</v>
          </cell>
          <cell r="Q1884" t="str">
            <v>SALESSON</v>
          </cell>
          <cell r="V1884" t="str">
            <v>ERR</v>
          </cell>
          <cell r="W1884" t="str">
            <v>ERR</v>
          </cell>
          <cell r="AB1884" t="str">
            <v>ERR</v>
          </cell>
          <cell r="AC1884" t="str">
            <v>ERR</v>
          </cell>
        </row>
        <row r="1885">
          <cell r="A1885" t="str">
            <v>SALES</v>
          </cell>
          <cell r="B1885">
            <v>803100</v>
          </cell>
          <cell r="C1885">
            <v>0</v>
          </cell>
          <cell r="D1885" t="str">
            <v>SAL</v>
          </cell>
          <cell r="E1885" t="str">
            <v>SALESSAL</v>
          </cell>
          <cell r="G1885" t="str">
            <v>SALES</v>
          </cell>
          <cell r="H1885">
            <v>897900</v>
          </cell>
          <cell r="I1885">
            <v>0</v>
          </cell>
          <cell r="J1885" t="str">
            <v>ICH</v>
          </cell>
          <cell r="K1885" t="str">
            <v>SALESICH</v>
          </cell>
          <cell r="O1885">
            <v>4600</v>
          </cell>
          <cell r="Q1885" t="str">
            <v>SALESSON</v>
          </cell>
          <cell r="V1885" t="str">
            <v>ERR</v>
          </cell>
          <cell r="W1885" t="str">
            <v>ERR</v>
          </cell>
          <cell r="AB1885" t="str">
            <v>ERR</v>
          </cell>
          <cell r="AC1885" t="str">
            <v>ERR</v>
          </cell>
        </row>
        <row r="1886">
          <cell r="A1886" t="str">
            <v>SALES</v>
          </cell>
          <cell r="B1886">
            <v>803300</v>
          </cell>
          <cell r="C1886">
            <v>0</v>
          </cell>
          <cell r="D1886" t="str">
            <v>SON</v>
          </cell>
          <cell r="E1886" t="str">
            <v>SALESSON</v>
          </cell>
          <cell r="J1886" t="str">
            <v>ERR</v>
          </cell>
          <cell r="K1886" t="str">
            <v>ERR</v>
          </cell>
          <cell r="O1886">
            <v>0</v>
          </cell>
          <cell r="Q1886" t="str">
            <v>SALESSON</v>
          </cell>
          <cell r="V1886" t="str">
            <v>ERR</v>
          </cell>
          <cell r="W1886" t="str">
            <v>ERR</v>
          </cell>
          <cell r="AB1886" t="str">
            <v>ERR</v>
          </cell>
          <cell r="AC1886" t="str">
            <v>ERR</v>
          </cell>
        </row>
        <row r="1887">
          <cell r="A1887" t="str">
            <v>SALES</v>
          </cell>
          <cell r="B1887">
            <v>804100</v>
          </cell>
          <cell r="C1887">
            <v>-6977.31</v>
          </cell>
          <cell r="D1887" t="str">
            <v>SAL</v>
          </cell>
          <cell r="E1887" t="str">
            <v>SALESSAL</v>
          </cell>
          <cell r="J1887" t="str">
            <v>ERR</v>
          </cell>
          <cell r="K1887" t="str">
            <v>ERR</v>
          </cell>
          <cell r="O1887">
            <v>0</v>
          </cell>
          <cell r="Q1887" t="str">
            <v>SALESSON</v>
          </cell>
          <cell r="V1887" t="str">
            <v>ERR</v>
          </cell>
          <cell r="W1887" t="str">
            <v>ERR</v>
          </cell>
          <cell r="AB1887" t="str">
            <v>ERR</v>
          </cell>
          <cell r="AC1887" t="str">
            <v>ERR</v>
          </cell>
        </row>
        <row r="1888">
          <cell r="A1888" t="str">
            <v>SALES</v>
          </cell>
          <cell r="B1888">
            <v>804120</v>
          </cell>
          <cell r="C1888">
            <v>0</v>
          </cell>
          <cell r="D1888" t="str">
            <v>SAL</v>
          </cell>
          <cell r="E1888" t="str">
            <v>SALESSAL</v>
          </cell>
          <cell r="J1888" t="str">
            <v>ERR</v>
          </cell>
          <cell r="K1888" t="str">
            <v>ERR</v>
          </cell>
          <cell r="O1888">
            <v>21288</v>
          </cell>
          <cell r="Q1888" t="str">
            <v>SALESSON</v>
          </cell>
          <cell r="V1888" t="str">
            <v>ERR</v>
          </cell>
          <cell r="W1888" t="str">
            <v>ERR</v>
          </cell>
          <cell r="AB1888" t="str">
            <v>ERR</v>
          </cell>
          <cell r="AC1888" t="str">
            <v>ERR</v>
          </cell>
        </row>
        <row r="1889">
          <cell r="A1889" t="str">
            <v>SALES</v>
          </cell>
          <cell r="B1889">
            <v>804130</v>
          </cell>
          <cell r="C1889">
            <v>0</v>
          </cell>
          <cell r="D1889" t="str">
            <v>SAL</v>
          </cell>
          <cell r="E1889" t="str">
            <v>SALESSAL</v>
          </cell>
          <cell r="J1889" t="str">
            <v>ERR</v>
          </cell>
          <cell r="K1889" t="str">
            <v>ERR</v>
          </cell>
          <cell r="O1889">
            <v>282000</v>
          </cell>
          <cell r="Q1889" t="str">
            <v>SALESRNT</v>
          </cell>
          <cell r="V1889" t="str">
            <v>ERR</v>
          </cell>
          <cell r="W1889" t="str">
            <v>ERR</v>
          </cell>
          <cell r="AB1889" t="str">
            <v>ERR</v>
          </cell>
          <cell r="AC1889" t="str">
            <v>ERR</v>
          </cell>
        </row>
        <row r="1890">
          <cell r="A1890" t="str">
            <v>SALES</v>
          </cell>
          <cell r="B1890">
            <v>805100</v>
          </cell>
          <cell r="C1890">
            <v>2853.66</v>
          </cell>
          <cell r="D1890" t="str">
            <v>TRN</v>
          </cell>
          <cell r="E1890" t="str">
            <v>SALESTRN</v>
          </cell>
          <cell r="J1890" t="str">
            <v>ERR</v>
          </cell>
          <cell r="K1890" t="str">
            <v>ERR</v>
          </cell>
          <cell r="O1890">
            <v>356355</v>
          </cell>
          <cell r="Q1890" t="str">
            <v>SALESRNT</v>
          </cell>
          <cell r="V1890" t="str">
            <v>ERR</v>
          </cell>
          <cell r="W1890" t="str">
            <v>ERR</v>
          </cell>
          <cell r="AB1890" t="str">
            <v>ERR</v>
          </cell>
          <cell r="AC1890" t="str">
            <v>ERR</v>
          </cell>
        </row>
        <row r="1891">
          <cell r="A1891" t="str">
            <v>SALES</v>
          </cell>
          <cell r="B1891">
            <v>805110</v>
          </cell>
          <cell r="C1891">
            <v>31408.98</v>
          </cell>
          <cell r="D1891" t="str">
            <v>TRN</v>
          </cell>
          <cell r="E1891" t="str">
            <v>SALESTRN</v>
          </cell>
          <cell r="J1891" t="str">
            <v>ERR</v>
          </cell>
          <cell r="K1891" t="str">
            <v>ERR</v>
          </cell>
          <cell r="O1891">
            <v>-123027</v>
          </cell>
          <cell r="Q1891" t="str">
            <v>SALESRNT</v>
          </cell>
          <cell r="V1891" t="str">
            <v>ERR</v>
          </cell>
          <cell r="W1891" t="str">
            <v>ERR</v>
          </cell>
          <cell r="AB1891" t="str">
            <v>ERR</v>
          </cell>
          <cell r="AC1891" t="str">
            <v>ERR</v>
          </cell>
        </row>
        <row r="1892">
          <cell r="A1892" t="str">
            <v>SALES</v>
          </cell>
          <cell r="B1892">
            <v>805130</v>
          </cell>
          <cell r="C1892">
            <v>651.20000000000005</v>
          </cell>
          <cell r="D1892" t="str">
            <v>TRN</v>
          </cell>
          <cell r="E1892" t="str">
            <v>SALESTRN</v>
          </cell>
          <cell r="J1892" t="str">
            <v>ERR</v>
          </cell>
          <cell r="K1892" t="str">
            <v>ERR</v>
          </cell>
          <cell r="O1892">
            <v>27130</v>
          </cell>
          <cell r="Q1892" t="str">
            <v>SALESAST</v>
          </cell>
          <cell r="V1892" t="str">
            <v>ERR</v>
          </cell>
          <cell r="W1892" t="str">
            <v>ERR</v>
          </cell>
          <cell r="AB1892" t="str">
            <v>ERR</v>
          </cell>
          <cell r="AC1892" t="str">
            <v>ERR</v>
          </cell>
        </row>
        <row r="1893">
          <cell r="A1893" t="str">
            <v>SALES</v>
          </cell>
          <cell r="B1893">
            <v>805140</v>
          </cell>
          <cell r="C1893">
            <v>1146.67</v>
          </cell>
          <cell r="D1893" t="str">
            <v>TRN</v>
          </cell>
          <cell r="E1893" t="str">
            <v>SALESTRN</v>
          </cell>
          <cell r="J1893" t="str">
            <v>ERR</v>
          </cell>
          <cell r="K1893" t="str">
            <v>ERR</v>
          </cell>
          <cell r="O1893">
            <v>0</v>
          </cell>
          <cell r="Q1893" t="str">
            <v>SALESAST</v>
          </cell>
          <cell r="V1893" t="str">
            <v>ERR</v>
          </cell>
          <cell r="W1893" t="str">
            <v>ERR</v>
          </cell>
          <cell r="AB1893" t="str">
            <v>ERR</v>
          </cell>
          <cell r="AC1893" t="str">
            <v>ERR</v>
          </cell>
        </row>
        <row r="1894">
          <cell r="A1894" t="str">
            <v>SALES</v>
          </cell>
          <cell r="B1894">
            <v>805200</v>
          </cell>
          <cell r="C1894">
            <v>3943.5</v>
          </cell>
          <cell r="D1894" t="str">
            <v>TRN</v>
          </cell>
          <cell r="E1894" t="str">
            <v>SALESTRN</v>
          </cell>
          <cell r="J1894" t="str">
            <v>ERR</v>
          </cell>
          <cell r="K1894" t="str">
            <v>ERR</v>
          </cell>
          <cell r="O1894">
            <v>0</v>
          </cell>
          <cell r="Q1894" t="str">
            <v>SALESAST</v>
          </cell>
          <cell r="V1894" t="str">
            <v>ERR</v>
          </cell>
          <cell r="W1894" t="str">
            <v>ERR</v>
          </cell>
          <cell r="AB1894" t="str">
            <v>ERR</v>
          </cell>
          <cell r="AC1894" t="str">
            <v>ERR</v>
          </cell>
        </row>
        <row r="1895">
          <cell r="A1895" t="str">
            <v>SALES</v>
          </cell>
          <cell r="B1895">
            <v>805210</v>
          </cell>
          <cell r="C1895">
            <v>27518.04</v>
          </cell>
          <cell r="D1895" t="str">
            <v>TRN</v>
          </cell>
          <cell r="E1895" t="str">
            <v>SALESTRN</v>
          </cell>
          <cell r="J1895" t="str">
            <v>ERR</v>
          </cell>
          <cell r="K1895" t="str">
            <v>ERR</v>
          </cell>
          <cell r="O1895">
            <v>0</v>
          </cell>
          <cell r="Q1895" t="str">
            <v>SALESRNT</v>
          </cell>
          <cell r="V1895" t="str">
            <v>ERR</v>
          </cell>
          <cell r="W1895" t="str">
            <v>ERR</v>
          </cell>
          <cell r="AB1895" t="str">
            <v>ERR</v>
          </cell>
          <cell r="AC1895" t="str">
            <v>ERR</v>
          </cell>
        </row>
        <row r="1896">
          <cell r="A1896" t="str">
            <v>SALES</v>
          </cell>
          <cell r="B1896">
            <v>805325</v>
          </cell>
          <cell r="C1896">
            <v>0</v>
          </cell>
          <cell r="D1896" t="str">
            <v>SON</v>
          </cell>
          <cell r="E1896" t="str">
            <v>SALESSON</v>
          </cell>
          <cell r="J1896" t="str">
            <v>ERR</v>
          </cell>
          <cell r="K1896" t="str">
            <v>ERR</v>
          </cell>
          <cell r="O1896">
            <v>22000</v>
          </cell>
          <cell r="Q1896" t="str">
            <v>SALESRNT</v>
          </cell>
          <cell r="V1896" t="str">
            <v>ERR</v>
          </cell>
          <cell r="W1896" t="str">
            <v>ERR</v>
          </cell>
          <cell r="AB1896" t="str">
            <v>ERR</v>
          </cell>
          <cell r="AC1896" t="str">
            <v>ERR</v>
          </cell>
        </row>
        <row r="1897">
          <cell r="A1897" t="str">
            <v>SALES</v>
          </cell>
          <cell r="B1897">
            <v>815051</v>
          </cell>
          <cell r="C1897">
            <v>2900</v>
          </cell>
          <cell r="D1897" t="str">
            <v>TRA</v>
          </cell>
          <cell r="E1897" t="str">
            <v>SALESTRA</v>
          </cell>
          <cell r="J1897" t="str">
            <v>ERR</v>
          </cell>
          <cell r="K1897" t="str">
            <v>ERR</v>
          </cell>
          <cell r="O1897">
            <v>22000</v>
          </cell>
          <cell r="Q1897" t="str">
            <v>SALESRNT</v>
          </cell>
          <cell r="V1897" t="str">
            <v>ERR</v>
          </cell>
          <cell r="W1897" t="str">
            <v>ERR</v>
          </cell>
          <cell r="AB1897" t="str">
            <v>ERR</v>
          </cell>
          <cell r="AC1897" t="str">
            <v>ERR</v>
          </cell>
        </row>
        <row r="1898">
          <cell r="A1898" t="str">
            <v>SALES</v>
          </cell>
          <cell r="B1898">
            <v>820135</v>
          </cell>
          <cell r="C1898">
            <v>62209.79</v>
          </cell>
          <cell r="D1898" t="str">
            <v>TRA</v>
          </cell>
          <cell r="E1898" t="str">
            <v>SALESTRA</v>
          </cell>
          <cell r="J1898" t="str">
            <v>ERR</v>
          </cell>
          <cell r="K1898" t="str">
            <v>ERR</v>
          </cell>
          <cell r="O1898">
            <v>8000</v>
          </cell>
          <cell r="Q1898" t="str">
            <v>SALESRNN</v>
          </cell>
          <cell r="V1898" t="str">
            <v>ERR</v>
          </cell>
          <cell r="W1898" t="str">
            <v>ERR</v>
          </cell>
          <cell r="AB1898" t="str">
            <v>ERR</v>
          </cell>
          <cell r="AC1898" t="str">
            <v>ERR</v>
          </cell>
        </row>
        <row r="1899">
          <cell r="A1899" t="str">
            <v>SALES</v>
          </cell>
          <cell r="B1899">
            <v>820160</v>
          </cell>
          <cell r="C1899">
            <v>545.04999999999995</v>
          </cell>
          <cell r="D1899" t="str">
            <v>OTH</v>
          </cell>
          <cell r="E1899" t="str">
            <v>SALESOTH</v>
          </cell>
          <cell r="J1899" t="str">
            <v>ERR</v>
          </cell>
          <cell r="K1899" t="str">
            <v>ERR</v>
          </cell>
          <cell r="O1899">
            <v>20000</v>
          </cell>
          <cell r="Q1899" t="str">
            <v>SALESRNT</v>
          </cell>
          <cell r="V1899" t="str">
            <v>ERR</v>
          </cell>
          <cell r="W1899" t="str">
            <v>ERR</v>
          </cell>
          <cell r="AB1899" t="str">
            <v>ERR</v>
          </cell>
          <cell r="AC1899" t="str">
            <v>ERR</v>
          </cell>
        </row>
        <row r="1900">
          <cell r="A1900" t="str">
            <v>SALES</v>
          </cell>
          <cell r="B1900">
            <v>821410</v>
          </cell>
          <cell r="C1900">
            <v>5206.8999999999996</v>
          </cell>
          <cell r="D1900" t="str">
            <v>TRN</v>
          </cell>
          <cell r="E1900" t="str">
            <v>SALESTRN</v>
          </cell>
          <cell r="J1900" t="str">
            <v>ERR</v>
          </cell>
          <cell r="K1900" t="str">
            <v>ERR</v>
          </cell>
          <cell r="O1900">
            <v>65224</v>
          </cell>
          <cell r="Q1900" t="str">
            <v>SALESRNT</v>
          </cell>
          <cell r="V1900" t="str">
            <v>ERR</v>
          </cell>
          <cell r="W1900" t="str">
            <v>ERR</v>
          </cell>
          <cell r="AB1900" t="str">
            <v>ERR</v>
          </cell>
          <cell r="AC1900" t="str">
            <v>ERR</v>
          </cell>
        </row>
        <row r="1901">
          <cell r="A1901" t="str">
            <v>SALES</v>
          </cell>
          <cell r="B1901">
            <v>821510</v>
          </cell>
          <cell r="C1901">
            <v>84033.75</v>
          </cell>
          <cell r="D1901" t="str">
            <v>ADV</v>
          </cell>
          <cell r="E1901" t="str">
            <v>SALESADV</v>
          </cell>
          <cell r="J1901" t="str">
            <v>ERR</v>
          </cell>
          <cell r="K1901" t="str">
            <v>ERR</v>
          </cell>
          <cell r="O1901">
            <v>1500</v>
          </cell>
          <cell r="Q1901" t="str">
            <v>SALESAST</v>
          </cell>
          <cell r="V1901" t="str">
            <v>ERR</v>
          </cell>
          <cell r="W1901" t="str">
            <v>ERR</v>
          </cell>
          <cell r="AB1901" t="str">
            <v>ERR</v>
          </cell>
          <cell r="AC1901" t="str">
            <v>ERR</v>
          </cell>
        </row>
        <row r="1902">
          <cell r="A1902" t="str">
            <v>SALES</v>
          </cell>
          <cell r="B1902">
            <v>821520</v>
          </cell>
          <cell r="C1902">
            <v>15059.48</v>
          </cell>
          <cell r="D1902" t="str">
            <v>ADV</v>
          </cell>
          <cell r="E1902" t="str">
            <v>SALESADV</v>
          </cell>
          <cell r="J1902" t="str">
            <v>ERR</v>
          </cell>
          <cell r="K1902" t="str">
            <v>ERR</v>
          </cell>
          <cell r="O1902">
            <v>0</v>
          </cell>
          <cell r="Q1902" t="str">
            <v>SALESRNT</v>
          </cell>
          <cell r="V1902" t="str">
            <v>ERR</v>
          </cell>
          <cell r="W1902" t="str">
            <v>ERR</v>
          </cell>
          <cell r="AB1902" t="str">
            <v>ERR</v>
          </cell>
          <cell r="AC1902" t="str">
            <v>ERR</v>
          </cell>
        </row>
        <row r="1903">
          <cell r="A1903" t="str">
            <v>SALES</v>
          </cell>
          <cell r="B1903">
            <v>821530</v>
          </cell>
          <cell r="C1903">
            <v>-235</v>
          </cell>
          <cell r="D1903" t="str">
            <v>ADV</v>
          </cell>
          <cell r="E1903" t="str">
            <v>SALESADV</v>
          </cell>
          <cell r="J1903" t="str">
            <v>ERR</v>
          </cell>
          <cell r="K1903" t="str">
            <v>ERR</v>
          </cell>
          <cell r="O1903">
            <v>0</v>
          </cell>
          <cell r="Q1903" t="str">
            <v>SALESRNT</v>
          </cell>
          <cell r="V1903" t="str">
            <v>ERR</v>
          </cell>
          <cell r="W1903" t="str">
            <v>ERR</v>
          </cell>
          <cell r="AB1903" t="str">
            <v>ERR</v>
          </cell>
          <cell r="AC1903" t="str">
            <v>ERR</v>
          </cell>
        </row>
        <row r="1904">
          <cell r="A1904" t="str">
            <v>SALES</v>
          </cell>
          <cell r="B1904">
            <v>821550</v>
          </cell>
          <cell r="C1904">
            <v>18788.96</v>
          </cell>
          <cell r="D1904" t="str">
            <v>ADV</v>
          </cell>
          <cell r="E1904" t="str">
            <v>SALESADV</v>
          </cell>
          <cell r="J1904" t="str">
            <v>ERR</v>
          </cell>
          <cell r="K1904" t="str">
            <v>ERR</v>
          </cell>
          <cell r="O1904">
            <v>219113</v>
          </cell>
          <cell r="Q1904" t="str">
            <v>SALESAST</v>
          </cell>
          <cell r="V1904" t="str">
            <v>ERR</v>
          </cell>
          <cell r="W1904" t="str">
            <v>ERR</v>
          </cell>
          <cell r="AB1904" t="str">
            <v>ERR</v>
          </cell>
          <cell r="AC1904" t="str">
            <v>ERR</v>
          </cell>
        </row>
        <row r="1905">
          <cell r="A1905" t="str">
            <v>SALES</v>
          </cell>
          <cell r="B1905">
            <v>821665</v>
          </cell>
          <cell r="C1905">
            <v>580806.05000000005</v>
          </cell>
          <cell r="D1905" t="str">
            <v>BUS</v>
          </cell>
          <cell r="E1905" t="str">
            <v>SALESBUS</v>
          </cell>
          <cell r="J1905" t="str">
            <v>ERR</v>
          </cell>
          <cell r="K1905" t="str">
            <v>ERR</v>
          </cell>
          <cell r="O1905">
            <v>0</v>
          </cell>
          <cell r="Q1905" t="str">
            <v>SALESAST</v>
          </cell>
          <cell r="V1905" t="str">
            <v>ERR</v>
          </cell>
          <cell r="W1905" t="str">
            <v>ERR</v>
          </cell>
          <cell r="AB1905" t="str">
            <v>ERR</v>
          </cell>
          <cell r="AC1905" t="str">
            <v>ERR</v>
          </cell>
        </row>
        <row r="1906">
          <cell r="A1906" t="str">
            <v>SALES</v>
          </cell>
          <cell r="B1906">
            <v>821670</v>
          </cell>
          <cell r="C1906">
            <v>7800</v>
          </cell>
          <cell r="D1906" t="str">
            <v>BUS</v>
          </cell>
          <cell r="E1906" t="str">
            <v>SALESBUS</v>
          </cell>
          <cell r="J1906" t="str">
            <v>ERR</v>
          </cell>
          <cell r="K1906" t="str">
            <v>ERR</v>
          </cell>
          <cell r="O1906">
            <v>0</v>
          </cell>
          <cell r="Q1906" t="str">
            <v>SALESAST</v>
          </cell>
          <cell r="V1906" t="str">
            <v>ERR</v>
          </cell>
          <cell r="W1906" t="str">
            <v>ERR</v>
          </cell>
          <cell r="AB1906" t="str">
            <v>ERR</v>
          </cell>
          <cell r="AC1906" t="str">
            <v>ERR</v>
          </cell>
        </row>
        <row r="1907">
          <cell r="A1907" t="str">
            <v>SALES</v>
          </cell>
          <cell r="B1907">
            <v>831000</v>
          </cell>
          <cell r="C1907">
            <v>14006.16</v>
          </cell>
          <cell r="D1907" t="str">
            <v>ENT</v>
          </cell>
          <cell r="E1907" t="str">
            <v>SALESENT</v>
          </cell>
          <cell r="J1907" t="str">
            <v>ERR</v>
          </cell>
          <cell r="K1907" t="str">
            <v>ERR</v>
          </cell>
          <cell r="O1907">
            <v>97000</v>
          </cell>
          <cell r="Q1907" t="str">
            <v>SALESAST</v>
          </cell>
          <cell r="V1907" t="str">
            <v>ERR</v>
          </cell>
          <cell r="W1907" t="str">
            <v>ERR</v>
          </cell>
          <cell r="AB1907" t="str">
            <v>ERR</v>
          </cell>
          <cell r="AC1907" t="str">
            <v>ERR</v>
          </cell>
        </row>
        <row r="1908">
          <cell r="A1908" t="str">
            <v>SALES</v>
          </cell>
          <cell r="B1908">
            <v>831100</v>
          </cell>
          <cell r="C1908">
            <v>1289.1300000000001</v>
          </cell>
          <cell r="D1908" t="str">
            <v>ENT</v>
          </cell>
          <cell r="E1908" t="str">
            <v>SALESENT</v>
          </cell>
          <cell r="J1908" t="str">
            <v>ERR</v>
          </cell>
          <cell r="K1908" t="str">
            <v>ERR</v>
          </cell>
          <cell r="O1908">
            <v>8000</v>
          </cell>
          <cell r="Q1908" t="str">
            <v>SALESAST</v>
          </cell>
          <cell r="V1908" t="str">
            <v>ERR</v>
          </cell>
          <cell r="W1908" t="str">
            <v>ERR</v>
          </cell>
          <cell r="AB1908" t="str">
            <v>ERR</v>
          </cell>
          <cell r="AC1908" t="str">
            <v>ERR</v>
          </cell>
        </row>
        <row r="1909">
          <cell r="A1909" t="str">
            <v>SALES</v>
          </cell>
          <cell r="B1909">
            <v>831210</v>
          </cell>
          <cell r="C1909">
            <v>928.21</v>
          </cell>
          <cell r="D1909" t="str">
            <v>ENT</v>
          </cell>
          <cell r="E1909" t="str">
            <v>SALESENT</v>
          </cell>
          <cell r="J1909" t="str">
            <v>ERR</v>
          </cell>
          <cell r="K1909" t="str">
            <v>ERR</v>
          </cell>
          <cell r="O1909">
            <v>0</v>
          </cell>
          <cell r="Q1909" t="str">
            <v>SALESAST</v>
          </cell>
          <cell r="V1909" t="str">
            <v>ERR</v>
          </cell>
          <cell r="W1909" t="str">
            <v>ERR</v>
          </cell>
          <cell r="AB1909" t="str">
            <v>ERR</v>
          </cell>
          <cell r="AC1909" t="str">
            <v>ERR</v>
          </cell>
        </row>
        <row r="1910">
          <cell r="A1910" t="str">
            <v>SALES</v>
          </cell>
          <cell r="B1910">
            <v>831405</v>
          </cell>
          <cell r="C1910">
            <v>2188.1799999999998</v>
          </cell>
          <cell r="D1910" t="str">
            <v>ENT</v>
          </cell>
          <cell r="E1910" t="str">
            <v>SALESENT</v>
          </cell>
          <cell r="J1910" t="str">
            <v>ERR</v>
          </cell>
          <cell r="K1910" t="str">
            <v>ERR</v>
          </cell>
          <cell r="O1910">
            <v>0</v>
          </cell>
          <cell r="Q1910" t="str">
            <v>SALESADV</v>
          </cell>
          <cell r="V1910" t="str">
            <v>ERR</v>
          </cell>
          <cell r="W1910" t="str">
            <v>ERR</v>
          </cell>
          <cell r="AB1910" t="str">
            <v>ERR</v>
          </cell>
          <cell r="AC1910" t="str">
            <v>ERR</v>
          </cell>
        </row>
        <row r="1911">
          <cell r="A1911" t="str">
            <v>SALES</v>
          </cell>
          <cell r="B1911">
            <v>831900</v>
          </cell>
          <cell r="C1911">
            <v>20134.830000000002</v>
          </cell>
          <cell r="D1911" t="str">
            <v>ENT</v>
          </cell>
          <cell r="E1911" t="str">
            <v>SALESENT</v>
          </cell>
          <cell r="J1911" t="str">
            <v>ERR</v>
          </cell>
          <cell r="K1911" t="str">
            <v>ERR</v>
          </cell>
          <cell r="O1911">
            <v>0</v>
          </cell>
          <cell r="Q1911" t="str">
            <v>SALESADV</v>
          </cell>
          <cell r="V1911" t="str">
            <v>ERR</v>
          </cell>
          <cell r="W1911" t="str">
            <v>ERR</v>
          </cell>
          <cell r="AB1911" t="str">
            <v>ERR</v>
          </cell>
          <cell r="AC1911" t="str">
            <v>ERR</v>
          </cell>
        </row>
        <row r="1912">
          <cell r="A1912" t="str">
            <v>SALES</v>
          </cell>
          <cell r="B1912">
            <v>833000</v>
          </cell>
          <cell r="C1912">
            <v>40182.589999999997</v>
          </cell>
          <cell r="D1912" t="str">
            <v>TRA</v>
          </cell>
          <cell r="E1912" t="str">
            <v>SALESTRA</v>
          </cell>
          <cell r="J1912" t="str">
            <v>ERR</v>
          </cell>
          <cell r="K1912" t="str">
            <v>ERR</v>
          </cell>
          <cell r="O1912">
            <v>800</v>
          </cell>
          <cell r="Q1912" t="str">
            <v>SALESADV</v>
          </cell>
          <cell r="V1912" t="str">
            <v>ERR</v>
          </cell>
          <cell r="W1912" t="str">
            <v>ERR</v>
          </cell>
          <cell r="AB1912" t="str">
            <v>ERR</v>
          </cell>
          <cell r="AC1912" t="str">
            <v>ERR</v>
          </cell>
        </row>
        <row r="1913">
          <cell r="A1913" t="str">
            <v>SALES</v>
          </cell>
          <cell r="B1913">
            <v>833500</v>
          </cell>
          <cell r="C1913">
            <v>61315.43</v>
          </cell>
          <cell r="D1913" t="str">
            <v>TRA</v>
          </cell>
          <cell r="E1913" t="str">
            <v>SALESTRA</v>
          </cell>
          <cell r="J1913" t="str">
            <v>ERR</v>
          </cell>
          <cell r="K1913" t="str">
            <v>ERR</v>
          </cell>
          <cell r="O1913">
            <v>0</v>
          </cell>
          <cell r="Q1913" t="str">
            <v>SALESADV</v>
          </cell>
          <cell r="V1913" t="str">
            <v>ERR</v>
          </cell>
          <cell r="W1913" t="str">
            <v>ERR</v>
          </cell>
          <cell r="AB1913" t="str">
            <v>ERR</v>
          </cell>
          <cell r="AC1913" t="str">
            <v>ERR</v>
          </cell>
        </row>
        <row r="1914">
          <cell r="A1914" t="str">
            <v>SALES</v>
          </cell>
          <cell r="B1914">
            <v>834710</v>
          </cell>
          <cell r="C1914">
            <v>508.4</v>
          </cell>
          <cell r="D1914" t="str">
            <v>TRA</v>
          </cell>
          <cell r="E1914" t="str">
            <v>SALESTRA</v>
          </cell>
          <cell r="J1914" t="str">
            <v>ERR</v>
          </cell>
          <cell r="K1914" t="str">
            <v>ERR</v>
          </cell>
          <cell r="O1914">
            <v>4000</v>
          </cell>
          <cell r="Q1914" t="str">
            <v>SALESADV</v>
          </cell>
          <cell r="V1914" t="str">
            <v>ERR</v>
          </cell>
          <cell r="W1914" t="str">
            <v>ERR</v>
          </cell>
          <cell r="AB1914" t="str">
            <v>ERR</v>
          </cell>
          <cell r="AC1914" t="str">
            <v>ERR</v>
          </cell>
        </row>
        <row r="1915">
          <cell r="A1915" t="str">
            <v>SALES</v>
          </cell>
          <cell r="B1915">
            <v>837000</v>
          </cell>
          <cell r="C1915">
            <v>9633.01</v>
          </cell>
          <cell r="D1915" t="str">
            <v>SON</v>
          </cell>
          <cell r="E1915" t="str">
            <v>SALESSON</v>
          </cell>
          <cell r="J1915" t="str">
            <v>ERR</v>
          </cell>
          <cell r="K1915" t="str">
            <v>ERR</v>
          </cell>
          <cell r="O1915">
            <v>169694</v>
          </cell>
          <cell r="Q1915" t="str">
            <v>SALESADV</v>
          </cell>
          <cell r="V1915" t="str">
            <v>ERR</v>
          </cell>
          <cell r="W1915" t="str">
            <v>ERR</v>
          </cell>
          <cell r="AB1915" t="str">
            <v>ERR</v>
          </cell>
          <cell r="AC1915" t="str">
            <v>ERR</v>
          </cell>
        </row>
        <row r="1916">
          <cell r="A1916" t="str">
            <v>SALES</v>
          </cell>
          <cell r="B1916">
            <v>839010</v>
          </cell>
          <cell r="C1916">
            <v>1444.64</v>
          </cell>
          <cell r="D1916" t="str">
            <v>SON</v>
          </cell>
          <cell r="E1916" t="str">
            <v>SALESSON</v>
          </cell>
          <cell r="J1916" t="str">
            <v>ERR</v>
          </cell>
          <cell r="K1916" t="str">
            <v>ERR</v>
          </cell>
          <cell r="O1916">
            <v>0</v>
          </cell>
          <cell r="Q1916" t="str">
            <v>SALESADV</v>
          </cell>
          <cell r="V1916" t="str">
            <v>ERR</v>
          </cell>
          <cell r="W1916" t="str">
            <v>ERR</v>
          </cell>
          <cell r="AB1916" t="str">
            <v>ERR</v>
          </cell>
          <cell r="AC1916" t="str">
            <v>ERR</v>
          </cell>
        </row>
        <row r="1917">
          <cell r="A1917" t="str">
            <v>SALES</v>
          </cell>
          <cell r="B1917">
            <v>839020</v>
          </cell>
          <cell r="C1917">
            <v>14676.24</v>
          </cell>
          <cell r="D1917" t="str">
            <v>SON</v>
          </cell>
          <cell r="E1917" t="str">
            <v>SALESSON</v>
          </cell>
          <cell r="J1917" t="str">
            <v>ERR</v>
          </cell>
          <cell r="K1917" t="str">
            <v>ERR</v>
          </cell>
          <cell r="O1917">
            <v>0</v>
          </cell>
          <cell r="Q1917" t="str">
            <v>SALESADV</v>
          </cell>
          <cell r="V1917" t="str">
            <v>ERR</v>
          </cell>
          <cell r="W1917" t="str">
            <v>ERR</v>
          </cell>
          <cell r="AB1917" t="str">
            <v>ERR</v>
          </cell>
          <cell r="AC1917" t="str">
            <v>ERR</v>
          </cell>
        </row>
        <row r="1918">
          <cell r="A1918" t="str">
            <v>SALES</v>
          </cell>
          <cell r="B1918">
            <v>839030</v>
          </cell>
          <cell r="C1918">
            <v>9069.9599999999991</v>
          </cell>
          <cell r="D1918" t="str">
            <v>SON</v>
          </cell>
          <cell r="E1918" t="str">
            <v>SALESSON</v>
          </cell>
          <cell r="J1918" t="str">
            <v>ERR</v>
          </cell>
          <cell r="K1918" t="str">
            <v>ERR</v>
          </cell>
          <cell r="O1918">
            <v>0</v>
          </cell>
          <cell r="Q1918" t="str">
            <v>SALESADV</v>
          </cell>
          <cell r="V1918" t="str">
            <v>ERR</v>
          </cell>
          <cell r="W1918" t="str">
            <v>ERR</v>
          </cell>
          <cell r="AB1918" t="str">
            <v>ERR</v>
          </cell>
          <cell r="AC1918" t="str">
            <v>ERR</v>
          </cell>
        </row>
        <row r="1919">
          <cell r="A1919" t="str">
            <v>SALES</v>
          </cell>
          <cell r="B1919">
            <v>839040</v>
          </cell>
          <cell r="C1919">
            <v>13944.86</v>
          </cell>
          <cell r="D1919" t="str">
            <v>SON</v>
          </cell>
          <cell r="E1919" t="str">
            <v>SALESSON</v>
          </cell>
          <cell r="J1919" t="str">
            <v>ERR</v>
          </cell>
          <cell r="K1919" t="str">
            <v>ERR</v>
          </cell>
          <cell r="O1919">
            <v>0</v>
          </cell>
          <cell r="Q1919" t="str">
            <v>SALESADV</v>
          </cell>
          <cell r="V1919" t="str">
            <v>ERR</v>
          </cell>
          <cell r="W1919" t="str">
            <v>ERR</v>
          </cell>
          <cell r="AB1919" t="str">
            <v>ERR</v>
          </cell>
          <cell r="AC1919" t="str">
            <v>ERR</v>
          </cell>
        </row>
        <row r="1920">
          <cell r="A1920" t="str">
            <v>SALES</v>
          </cell>
          <cell r="B1920">
            <v>839050</v>
          </cell>
          <cell r="C1920">
            <v>2417.08</v>
          </cell>
          <cell r="D1920" t="str">
            <v>SON</v>
          </cell>
          <cell r="E1920" t="str">
            <v>SALESSON</v>
          </cell>
          <cell r="J1920" t="str">
            <v>ERR</v>
          </cell>
          <cell r="K1920" t="str">
            <v>ERR</v>
          </cell>
          <cell r="O1920">
            <v>0</v>
          </cell>
          <cell r="Q1920" t="str">
            <v>SALESIT</v>
          </cell>
          <cell r="V1920" t="str">
            <v>ERR</v>
          </cell>
          <cell r="W1920" t="str">
            <v>ERR</v>
          </cell>
          <cell r="AB1920" t="str">
            <v>ERR</v>
          </cell>
          <cell r="AC1920" t="str">
            <v>ERR</v>
          </cell>
        </row>
        <row r="1921">
          <cell r="A1921" t="str">
            <v>SALES</v>
          </cell>
          <cell r="B1921">
            <v>839070</v>
          </cell>
          <cell r="C1921">
            <v>1535.53</v>
          </cell>
          <cell r="D1921" t="str">
            <v>SON</v>
          </cell>
          <cell r="E1921" t="str">
            <v>SALESSON</v>
          </cell>
          <cell r="J1921" t="str">
            <v>ERR</v>
          </cell>
          <cell r="K1921" t="str">
            <v>ERR</v>
          </cell>
          <cell r="O1921">
            <v>0</v>
          </cell>
          <cell r="Q1921" t="str">
            <v>SALESIT</v>
          </cell>
          <cell r="V1921" t="str">
            <v>ERR</v>
          </cell>
          <cell r="W1921" t="str">
            <v>ERR</v>
          </cell>
          <cell r="AB1921" t="str">
            <v>ERR</v>
          </cell>
          <cell r="AC1921" t="str">
            <v>ERR</v>
          </cell>
        </row>
        <row r="1922">
          <cell r="A1922" t="str">
            <v>SALES</v>
          </cell>
          <cell r="B1922">
            <v>839090</v>
          </cell>
          <cell r="C1922">
            <v>40062.94</v>
          </cell>
          <cell r="D1922" t="str">
            <v>SON</v>
          </cell>
          <cell r="E1922" t="str">
            <v>SALESSON</v>
          </cell>
          <cell r="J1922" t="str">
            <v>ERR</v>
          </cell>
          <cell r="K1922" t="str">
            <v>ERR</v>
          </cell>
          <cell r="O1922">
            <v>0</v>
          </cell>
          <cell r="Q1922" t="str">
            <v>SALESIT</v>
          </cell>
          <cell r="V1922" t="str">
            <v>ERR</v>
          </cell>
          <cell r="W1922" t="str">
            <v>ERR</v>
          </cell>
          <cell r="AB1922" t="str">
            <v>ERR</v>
          </cell>
          <cell r="AC1922" t="str">
            <v>ERR</v>
          </cell>
        </row>
        <row r="1923">
          <cell r="A1923" t="str">
            <v>SALES</v>
          </cell>
          <cell r="B1923">
            <v>841100</v>
          </cell>
          <cell r="C1923">
            <v>94526.28</v>
          </cell>
          <cell r="D1923" t="str">
            <v>RNT</v>
          </cell>
          <cell r="E1923" t="str">
            <v>SALESRNT</v>
          </cell>
          <cell r="J1923" t="str">
            <v>ERR</v>
          </cell>
          <cell r="K1923" t="str">
            <v>ERR</v>
          </cell>
          <cell r="O1923">
            <v>0</v>
          </cell>
          <cell r="Q1923" t="str">
            <v>SALESIT</v>
          </cell>
          <cell r="V1923" t="str">
            <v>ERR</v>
          </cell>
          <cell r="W1923" t="str">
            <v>ERR</v>
          </cell>
          <cell r="AB1923" t="str">
            <v>ERR</v>
          </cell>
          <cell r="AC1923" t="str">
            <v>ERR</v>
          </cell>
        </row>
        <row r="1924">
          <cell r="A1924" t="str">
            <v>SALES</v>
          </cell>
          <cell r="B1924">
            <v>841110</v>
          </cell>
          <cell r="C1924">
            <v>72817.94</v>
          </cell>
          <cell r="D1924" t="str">
            <v>RNT</v>
          </cell>
          <cell r="E1924" t="str">
            <v>SALESRNT</v>
          </cell>
          <cell r="J1924" t="str">
            <v>ERR</v>
          </cell>
          <cell r="K1924" t="str">
            <v>ERR</v>
          </cell>
          <cell r="O1924">
            <v>0</v>
          </cell>
          <cell r="Q1924" t="str">
            <v>SALESIT</v>
          </cell>
          <cell r="V1924" t="str">
            <v>ERR</v>
          </cell>
          <cell r="W1924" t="str">
            <v>ERR</v>
          </cell>
          <cell r="AB1924" t="str">
            <v>ERR</v>
          </cell>
          <cell r="AC1924" t="str">
            <v>ERR</v>
          </cell>
        </row>
        <row r="1925">
          <cell r="A1925" t="str">
            <v>SALES</v>
          </cell>
          <cell r="B1925">
            <v>841190</v>
          </cell>
          <cell r="C1925">
            <v>-41266.660000000003</v>
          </cell>
          <cell r="D1925" t="str">
            <v>RNT</v>
          </cell>
          <cell r="E1925" t="str">
            <v>SALESRNT</v>
          </cell>
          <cell r="J1925" t="str">
            <v>ERR</v>
          </cell>
          <cell r="K1925" t="str">
            <v>ERR</v>
          </cell>
          <cell r="O1925">
            <v>1500</v>
          </cell>
          <cell r="Q1925" t="str">
            <v>SALESIT</v>
          </cell>
          <cell r="V1925" t="str">
            <v>ERR</v>
          </cell>
          <cell r="W1925" t="str">
            <v>ERR</v>
          </cell>
          <cell r="AB1925" t="str">
            <v>ERR</v>
          </cell>
          <cell r="AC1925" t="str">
            <v>ERR</v>
          </cell>
        </row>
        <row r="1926">
          <cell r="A1926" t="str">
            <v>SALES</v>
          </cell>
          <cell r="B1926">
            <v>841220</v>
          </cell>
          <cell r="C1926">
            <v>2093.8000000000002</v>
          </cell>
          <cell r="D1926" t="str">
            <v>RNT</v>
          </cell>
          <cell r="E1926" t="str">
            <v>SALESRNT</v>
          </cell>
          <cell r="J1926" t="str">
            <v>ERR</v>
          </cell>
          <cell r="K1926" t="str">
            <v>ERR</v>
          </cell>
          <cell r="O1926">
            <v>0</v>
          </cell>
          <cell r="Q1926" t="str">
            <v>SALESIT</v>
          </cell>
          <cell r="V1926" t="str">
            <v>ERR</v>
          </cell>
          <cell r="W1926" t="str">
            <v>ERR</v>
          </cell>
          <cell r="AB1926" t="str">
            <v>ERR</v>
          </cell>
          <cell r="AC1926" t="str">
            <v>ERR</v>
          </cell>
        </row>
        <row r="1927">
          <cell r="A1927" t="str">
            <v>SALES</v>
          </cell>
          <cell r="B1927">
            <v>841300</v>
          </cell>
          <cell r="C1927">
            <v>2764.25</v>
          </cell>
          <cell r="D1927" t="str">
            <v>AST</v>
          </cell>
          <cell r="E1927" t="str">
            <v>SALESAST</v>
          </cell>
          <cell r="J1927" t="str">
            <v>ERR</v>
          </cell>
          <cell r="K1927" t="str">
            <v>ERR</v>
          </cell>
          <cell r="O1927">
            <v>0</v>
          </cell>
          <cell r="Q1927" t="str">
            <v>SALESIT</v>
          </cell>
          <cell r="V1927" t="str">
            <v>ERR</v>
          </cell>
          <cell r="W1927" t="str">
            <v>ERR</v>
          </cell>
          <cell r="AB1927" t="str">
            <v>ERR</v>
          </cell>
          <cell r="AC1927" t="str">
            <v>ERR</v>
          </cell>
        </row>
        <row r="1928">
          <cell r="A1928" t="str">
            <v>SALES</v>
          </cell>
          <cell r="B1928">
            <v>841310</v>
          </cell>
          <cell r="C1928">
            <v>188.97</v>
          </cell>
          <cell r="D1928" t="str">
            <v>AST</v>
          </cell>
          <cell r="E1928" t="str">
            <v>SALESAST</v>
          </cell>
          <cell r="J1928" t="str">
            <v>ERR</v>
          </cell>
          <cell r="K1928" t="str">
            <v>ERR</v>
          </cell>
          <cell r="O1928">
            <v>0</v>
          </cell>
          <cell r="Q1928" t="str">
            <v>SALESIT</v>
          </cell>
          <cell r="V1928" t="str">
            <v>ERR</v>
          </cell>
          <cell r="W1928" t="str">
            <v>ERR</v>
          </cell>
          <cell r="AB1928" t="str">
            <v>ERR</v>
          </cell>
          <cell r="AC1928" t="str">
            <v>ERR</v>
          </cell>
        </row>
        <row r="1929">
          <cell r="A1929" t="str">
            <v>SALES</v>
          </cell>
          <cell r="B1929">
            <v>842200</v>
          </cell>
          <cell r="C1929">
            <v>19588.12</v>
          </cell>
          <cell r="D1929" t="str">
            <v>AST</v>
          </cell>
          <cell r="E1929" t="str">
            <v>SALESAST</v>
          </cell>
          <cell r="J1929" t="str">
            <v>ERR</v>
          </cell>
          <cell r="K1929" t="str">
            <v>ERR</v>
          </cell>
          <cell r="O1929">
            <v>22160</v>
          </cell>
          <cell r="Q1929" t="str">
            <v>SALESCOM</v>
          </cell>
          <cell r="V1929" t="str">
            <v>ERR</v>
          </cell>
          <cell r="W1929" t="str">
            <v>ERR</v>
          </cell>
          <cell r="AB1929" t="str">
            <v>ERR</v>
          </cell>
          <cell r="AC1929" t="str">
            <v>ERR</v>
          </cell>
        </row>
        <row r="1930">
          <cell r="A1930" t="str">
            <v>SALES</v>
          </cell>
          <cell r="B1930">
            <v>842300</v>
          </cell>
          <cell r="C1930">
            <v>6212.41</v>
          </cell>
          <cell r="D1930" t="str">
            <v>AST</v>
          </cell>
          <cell r="E1930" t="str">
            <v>SALESAST</v>
          </cell>
          <cell r="J1930" t="str">
            <v>ERR</v>
          </cell>
          <cell r="K1930" t="str">
            <v>ERR</v>
          </cell>
          <cell r="O1930">
            <v>3000</v>
          </cell>
          <cell r="Q1930" t="str">
            <v>SALESCOM</v>
          </cell>
          <cell r="V1930" t="str">
            <v>ERR</v>
          </cell>
          <cell r="W1930" t="str">
            <v>ERR</v>
          </cell>
          <cell r="AB1930" t="str">
            <v>ERR</v>
          </cell>
          <cell r="AC1930" t="str">
            <v>ERR</v>
          </cell>
        </row>
        <row r="1931">
          <cell r="A1931" t="str">
            <v>SALES</v>
          </cell>
          <cell r="B1931">
            <v>842500</v>
          </cell>
          <cell r="C1931">
            <v>4519.54</v>
          </cell>
          <cell r="D1931" t="str">
            <v>RNT</v>
          </cell>
          <cell r="E1931" t="str">
            <v>SALESRNT</v>
          </cell>
          <cell r="J1931" t="str">
            <v>ERR</v>
          </cell>
          <cell r="K1931" t="str">
            <v>ERR</v>
          </cell>
          <cell r="O1931">
            <v>0</v>
          </cell>
          <cell r="Q1931" t="str">
            <v>SALESNMC</v>
          </cell>
          <cell r="V1931" t="str">
            <v>ERR</v>
          </cell>
          <cell r="W1931" t="str">
            <v>ERR</v>
          </cell>
          <cell r="AB1931" t="str">
            <v>ERR</v>
          </cell>
          <cell r="AC1931" t="str">
            <v>ERR</v>
          </cell>
        </row>
        <row r="1932">
          <cell r="A1932" t="str">
            <v>SALES</v>
          </cell>
          <cell r="B1932">
            <v>843110</v>
          </cell>
          <cell r="C1932">
            <v>6359.58</v>
          </cell>
          <cell r="D1932" t="str">
            <v>RNT</v>
          </cell>
          <cell r="E1932" t="str">
            <v>SALESRNT</v>
          </cell>
          <cell r="J1932" t="str">
            <v>ERR</v>
          </cell>
          <cell r="K1932" t="str">
            <v>ERR</v>
          </cell>
          <cell r="O1932">
            <v>0</v>
          </cell>
          <cell r="Q1932" t="str">
            <v>SALESICH</v>
          </cell>
          <cell r="V1932" t="str">
            <v>ERR</v>
          </cell>
          <cell r="W1932" t="str">
            <v>ERR</v>
          </cell>
          <cell r="AB1932" t="str">
            <v>ERR</v>
          </cell>
          <cell r="AC1932" t="str">
            <v>ERR</v>
          </cell>
        </row>
        <row r="1933">
          <cell r="A1933" t="str">
            <v>SALES</v>
          </cell>
          <cell r="B1933">
            <v>843210</v>
          </cell>
          <cell r="C1933">
            <v>7056.51</v>
          </cell>
          <cell r="D1933" t="str">
            <v>RNT</v>
          </cell>
          <cell r="E1933" t="str">
            <v>SALESRNT</v>
          </cell>
          <cell r="J1933" t="str">
            <v>ERR</v>
          </cell>
          <cell r="K1933" t="str">
            <v>ERR</v>
          </cell>
          <cell r="O1933">
            <v>0</v>
          </cell>
          <cell r="Q1933" t="str">
            <v>SALESIT</v>
          </cell>
          <cell r="V1933" t="str">
            <v>ERR</v>
          </cell>
          <cell r="W1933" t="str">
            <v>ERR</v>
          </cell>
          <cell r="AB1933" t="str">
            <v>ERR</v>
          </cell>
          <cell r="AC1933" t="str">
            <v>ERR</v>
          </cell>
        </row>
        <row r="1934">
          <cell r="A1934" t="str">
            <v>SALES</v>
          </cell>
          <cell r="B1934">
            <v>843410</v>
          </cell>
          <cell r="C1934">
            <v>7853.5</v>
          </cell>
          <cell r="D1934" t="str">
            <v>RNN</v>
          </cell>
          <cell r="E1934" t="str">
            <v>SALESRNN</v>
          </cell>
          <cell r="J1934" t="str">
            <v>ERR</v>
          </cell>
          <cell r="K1934" t="str">
            <v>ERR</v>
          </cell>
          <cell r="O1934">
            <v>0</v>
          </cell>
          <cell r="Q1934" t="str">
            <v>SALESIT</v>
          </cell>
          <cell r="V1934" t="str">
            <v>ERR</v>
          </cell>
          <cell r="W1934" t="str">
            <v>ERR</v>
          </cell>
          <cell r="AB1934" t="str">
            <v>ERR</v>
          </cell>
          <cell r="AC1934" t="str">
            <v>ERR</v>
          </cell>
        </row>
        <row r="1935">
          <cell r="A1935" t="str">
            <v>SALES</v>
          </cell>
          <cell r="B1935">
            <v>843500</v>
          </cell>
          <cell r="C1935">
            <v>5422.06</v>
          </cell>
          <cell r="D1935" t="str">
            <v>RNT</v>
          </cell>
          <cell r="E1935" t="str">
            <v>SALESRNT</v>
          </cell>
          <cell r="J1935" t="str">
            <v>ERR</v>
          </cell>
          <cell r="K1935" t="str">
            <v>ERR</v>
          </cell>
          <cell r="O1935">
            <v>0</v>
          </cell>
          <cell r="Q1935" t="str">
            <v>SALESIT</v>
          </cell>
          <cell r="V1935" t="str">
            <v>ERR</v>
          </cell>
          <cell r="W1935" t="str">
            <v>ERR</v>
          </cell>
          <cell r="AB1935" t="str">
            <v>ERR</v>
          </cell>
          <cell r="AC1935" t="str">
            <v>ERR</v>
          </cell>
        </row>
        <row r="1936">
          <cell r="A1936" t="str">
            <v>SALES</v>
          </cell>
          <cell r="B1936">
            <v>843600</v>
          </cell>
          <cell r="C1936">
            <v>9551.39</v>
          </cell>
          <cell r="D1936" t="str">
            <v>RNT</v>
          </cell>
          <cell r="E1936" t="str">
            <v>SALESRNT</v>
          </cell>
          <cell r="J1936" t="str">
            <v>ERR</v>
          </cell>
          <cell r="K1936" t="str">
            <v>ERR</v>
          </cell>
          <cell r="O1936">
            <v>0</v>
          </cell>
          <cell r="Q1936" t="str">
            <v>SALESIT</v>
          </cell>
          <cell r="V1936" t="str">
            <v>ERR</v>
          </cell>
          <cell r="W1936" t="str">
            <v>ERR</v>
          </cell>
          <cell r="AB1936" t="str">
            <v>ERR</v>
          </cell>
          <cell r="AC1936" t="str">
            <v>ERR</v>
          </cell>
        </row>
        <row r="1937">
          <cell r="A1937" t="str">
            <v>SALES</v>
          </cell>
          <cell r="B1937">
            <v>843640</v>
          </cell>
          <cell r="C1937">
            <v>837</v>
          </cell>
          <cell r="D1937" t="str">
            <v>AST</v>
          </cell>
          <cell r="E1937" t="str">
            <v>SALESAST</v>
          </cell>
          <cell r="J1937" t="str">
            <v>ERR</v>
          </cell>
          <cell r="K1937" t="str">
            <v>ERR</v>
          </cell>
          <cell r="O1937">
            <v>344793</v>
          </cell>
          <cell r="Q1937" t="str">
            <v>SALESCON</v>
          </cell>
          <cell r="V1937" t="str">
            <v>ERR</v>
          </cell>
          <cell r="W1937" t="str">
            <v>ERR</v>
          </cell>
          <cell r="AB1937" t="str">
            <v>ERR</v>
          </cell>
          <cell r="AC1937" t="str">
            <v>ERR</v>
          </cell>
        </row>
        <row r="1938">
          <cell r="A1938" t="str">
            <v>SALES</v>
          </cell>
          <cell r="B1938">
            <v>843710</v>
          </cell>
          <cell r="C1938">
            <v>-168</v>
          </cell>
          <cell r="D1938" t="str">
            <v>RNT</v>
          </cell>
          <cell r="E1938" t="str">
            <v>SALESRNT</v>
          </cell>
          <cell r="J1938" t="str">
            <v>ERR</v>
          </cell>
          <cell r="K1938" t="str">
            <v>ERR</v>
          </cell>
          <cell r="O1938">
            <v>2000</v>
          </cell>
          <cell r="Q1938" t="str">
            <v>SALESLEG</v>
          </cell>
          <cell r="V1938" t="str">
            <v>ERR</v>
          </cell>
          <cell r="W1938" t="str">
            <v>ERR</v>
          </cell>
          <cell r="AB1938" t="str">
            <v>ERR</v>
          </cell>
          <cell r="AC1938" t="str">
            <v>ERR</v>
          </cell>
        </row>
        <row r="1939">
          <cell r="A1939" t="str">
            <v>SALES</v>
          </cell>
          <cell r="B1939">
            <v>843810</v>
          </cell>
          <cell r="C1939">
            <v>485.77</v>
          </cell>
          <cell r="D1939" t="str">
            <v>RNT</v>
          </cell>
          <cell r="E1939" t="str">
            <v>SALESRNT</v>
          </cell>
          <cell r="J1939" t="str">
            <v>ERR</v>
          </cell>
          <cell r="K1939" t="str">
            <v>ERR</v>
          </cell>
          <cell r="O1939">
            <v>0</v>
          </cell>
          <cell r="Q1939" t="str">
            <v>SALESLEG</v>
          </cell>
          <cell r="V1939" t="str">
            <v>ERR</v>
          </cell>
          <cell r="W1939" t="str">
            <v>ERR</v>
          </cell>
          <cell r="AB1939" t="str">
            <v>ERR</v>
          </cell>
          <cell r="AC1939" t="str">
            <v>ERR</v>
          </cell>
        </row>
        <row r="1940">
          <cell r="A1940" t="str">
            <v>SALES</v>
          </cell>
          <cell r="B1940">
            <v>844000</v>
          </cell>
          <cell r="C1940">
            <v>24891.4</v>
          </cell>
          <cell r="D1940" t="str">
            <v>RNT</v>
          </cell>
          <cell r="E1940" t="str">
            <v>SALESRNT</v>
          </cell>
          <cell r="J1940" t="str">
            <v>ERR</v>
          </cell>
          <cell r="K1940" t="str">
            <v>ERR</v>
          </cell>
          <cell r="O1940">
            <v>0</v>
          </cell>
          <cell r="Q1940" t="str">
            <v>SALESLEG</v>
          </cell>
          <cell r="V1940" t="str">
            <v>ERR</v>
          </cell>
          <cell r="W1940" t="str">
            <v>ERR</v>
          </cell>
          <cell r="AB1940" t="str">
            <v>ERR</v>
          </cell>
          <cell r="AC1940" t="str">
            <v>ERR</v>
          </cell>
        </row>
        <row r="1941">
          <cell r="A1941" t="str">
            <v>SALES</v>
          </cell>
          <cell r="B1941">
            <v>847200</v>
          </cell>
          <cell r="C1941">
            <v>10956.34</v>
          </cell>
          <cell r="D1941" t="str">
            <v>AST</v>
          </cell>
          <cell r="E1941" t="str">
            <v>SALESAST</v>
          </cell>
          <cell r="J1941" t="str">
            <v>ERR</v>
          </cell>
          <cell r="K1941" t="str">
            <v>ERR</v>
          </cell>
          <cell r="O1941">
            <v>0</v>
          </cell>
          <cell r="Q1941" t="str">
            <v>SALESAUD</v>
          </cell>
          <cell r="V1941" t="str">
            <v>ERR</v>
          </cell>
          <cell r="W1941" t="str">
            <v>ERR</v>
          </cell>
          <cell r="AB1941" t="str">
            <v>ERR</v>
          </cell>
          <cell r="AC1941" t="str">
            <v>ERR</v>
          </cell>
        </row>
        <row r="1942">
          <cell r="A1942" t="str">
            <v>SALES</v>
          </cell>
          <cell r="B1942">
            <v>847300</v>
          </cell>
          <cell r="C1942">
            <v>1825.78</v>
          </cell>
          <cell r="D1942" t="str">
            <v>AST</v>
          </cell>
          <cell r="E1942" t="str">
            <v>SALESAST</v>
          </cell>
          <cell r="J1942" t="str">
            <v>ERR</v>
          </cell>
          <cell r="K1942" t="str">
            <v>ERR</v>
          </cell>
          <cell r="O1942">
            <v>3000</v>
          </cell>
          <cell r="Q1942" t="str">
            <v>SALESAUD</v>
          </cell>
          <cell r="V1942" t="str">
            <v>ERR</v>
          </cell>
          <cell r="W1942" t="str">
            <v>ERR</v>
          </cell>
          <cell r="AB1942" t="str">
            <v>ERR</v>
          </cell>
          <cell r="AC1942" t="str">
            <v>ERR</v>
          </cell>
        </row>
        <row r="1943">
          <cell r="A1943" t="str">
            <v>SALES</v>
          </cell>
          <cell r="B1943">
            <v>847500</v>
          </cell>
          <cell r="C1943">
            <v>752.28</v>
          </cell>
          <cell r="D1943" t="str">
            <v>AST</v>
          </cell>
          <cell r="E1943" t="str">
            <v>SALESAST</v>
          </cell>
          <cell r="J1943" t="str">
            <v>ERR</v>
          </cell>
          <cell r="K1943" t="str">
            <v>ERR</v>
          </cell>
          <cell r="O1943">
            <v>0</v>
          </cell>
          <cell r="Q1943" t="str">
            <v>SALESBUS</v>
          </cell>
          <cell r="V1943" t="str">
            <v>ERR</v>
          </cell>
          <cell r="W1943" t="str">
            <v>ERR</v>
          </cell>
          <cell r="AB1943" t="str">
            <v>ERR</v>
          </cell>
          <cell r="AC1943" t="str">
            <v>ERR</v>
          </cell>
        </row>
        <row r="1944">
          <cell r="A1944" t="str">
            <v>SALES</v>
          </cell>
          <cell r="B1944">
            <v>848200</v>
          </cell>
          <cell r="C1944">
            <v>9010.64</v>
          </cell>
          <cell r="D1944" t="str">
            <v>AST</v>
          </cell>
          <cell r="E1944" t="str">
            <v>SALESAST</v>
          </cell>
          <cell r="J1944" t="str">
            <v>ERR</v>
          </cell>
          <cell r="K1944" t="str">
            <v>ERR</v>
          </cell>
          <cell r="O1944">
            <v>0</v>
          </cell>
          <cell r="Q1944" t="str">
            <v>SALESOTH</v>
          </cell>
          <cell r="V1944" t="str">
            <v>ERR</v>
          </cell>
          <cell r="W1944" t="str">
            <v>ERR</v>
          </cell>
          <cell r="AB1944" t="str">
            <v>ERR</v>
          </cell>
          <cell r="AC1944" t="str">
            <v>ERR</v>
          </cell>
        </row>
        <row r="1945">
          <cell r="A1945" t="str">
            <v>SALES</v>
          </cell>
          <cell r="B1945">
            <v>848220</v>
          </cell>
          <cell r="C1945">
            <v>20397.43</v>
          </cell>
          <cell r="D1945" t="str">
            <v>AST</v>
          </cell>
          <cell r="E1945" t="str">
            <v>SALESAST</v>
          </cell>
          <cell r="J1945" t="str">
            <v>ERR</v>
          </cell>
          <cell r="K1945" t="str">
            <v>ERR</v>
          </cell>
          <cell r="O1945">
            <v>0</v>
          </cell>
          <cell r="Q1945" t="str">
            <v>SALESOTH</v>
          </cell>
          <cell r="V1945" t="str">
            <v>ERR</v>
          </cell>
          <cell r="W1945" t="str">
            <v>ERR</v>
          </cell>
          <cell r="AB1945" t="str">
            <v>ERR</v>
          </cell>
          <cell r="AC1945" t="str">
            <v>ERR</v>
          </cell>
        </row>
        <row r="1946">
          <cell r="A1946" t="str">
            <v>SALES</v>
          </cell>
          <cell r="B1946">
            <v>848300</v>
          </cell>
          <cell r="C1946">
            <v>2676.09</v>
          </cell>
          <cell r="D1946" t="str">
            <v>AST</v>
          </cell>
          <cell r="E1946" t="str">
            <v>SALESAST</v>
          </cell>
          <cell r="J1946" t="str">
            <v>ERR</v>
          </cell>
          <cell r="K1946" t="str">
            <v>ERR</v>
          </cell>
          <cell r="O1946">
            <v>0</v>
          </cell>
          <cell r="Q1946" t="str">
            <v>SALESOTH</v>
          </cell>
          <cell r="V1946" t="str">
            <v>ERR</v>
          </cell>
          <cell r="W1946" t="str">
            <v>ERR</v>
          </cell>
          <cell r="AB1946" t="str">
            <v>ERR</v>
          </cell>
          <cell r="AC1946" t="str">
            <v>ERR</v>
          </cell>
        </row>
        <row r="1947">
          <cell r="A1947" t="str">
            <v>SALES</v>
          </cell>
          <cell r="B1947">
            <v>849000</v>
          </cell>
          <cell r="C1947">
            <v>1574.14</v>
          </cell>
          <cell r="D1947" t="str">
            <v>AST</v>
          </cell>
          <cell r="E1947" t="str">
            <v>SALESAST</v>
          </cell>
          <cell r="J1947" t="str">
            <v>ERR</v>
          </cell>
          <cell r="K1947" t="str">
            <v>ERR</v>
          </cell>
          <cell r="O1947">
            <v>0</v>
          </cell>
          <cell r="Q1947" t="str">
            <v>SALESOTH</v>
          </cell>
          <cell r="V1947" t="str">
            <v>ERR</v>
          </cell>
          <cell r="W1947" t="str">
            <v>ERR</v>
          </cell>
          <cell r="AB1947" t="str">
            <v>ERR</v>
          </cell>
          <cell r="AC1947" t="str">
            <v>ERR</v>
          </cell>
        </row>
        <row r="1948">
          <cell r="A1948" t="str">
            <v>SALES</v>
          </cell>
          <cell r="B1948">
            <v>851000</v>
          </cell>
          <cell r="C1948">
            <v>3263.18</v>
          </cell>
          <cell r="D1948" t="str">
            <v>ADV</v>
          </cell>
          <cell r="E1948" t="str">
            <v>SALESADV</v>
          </cell>
          <cell r="J1948" t="str">
            <v>ERR</v>
          </cell>
          <cell r="K1948" t="str">
            <v>ERR</v>
          </cell>
          <cell r="O1948">
            <v>10838</v>
          </cell>
          <cell r="Q1948" t="str">
            <v>SALESOTH</v>
          </cell>
          <cell r="V1948" t="str">
            <v>ERR</v>
          </cell>
          <cell r="W1948" t="str">
            <v>ERR</v>
          </cell>
          <cell r="AB1948" t="str">
            <v>ERR</v>
          </cell>
          <cell r="AC1948" t="str">
            <v>ERR</v>
          </cell>
        </row>
        <row r="1949">
          <cell r="A1949" t="str">
            <v>SALES</v>
          </cell>
          <cell r="B1949">
            <v>851500</v>
          </cell>
          <cell r="C1949">
            <v>550</v>
          </cell>
          <cell r="D1949" t="str">
            <v>ADV</v>
          </cell>
          <cell r="E1949" t="str">
            <v>SALESADV</v>
          </cell>
          <cell r="J1949" t="str">
            <v>ERR</v>
          </cell>
          <cell r="K1949" t="str">
            <v>ERR</v>
          </cell>
          <cell r="O1949">
            <v>0</v>
          </cell>
          <cell r="Q1949" t="str">
            <v>SALESOTH</v>
          </cell>
          <cell r="V1949" t="str">
            <v>ERR</v>
          </cell>
          <cell r="W1949" t="str">
            <v>ERR</v>
          </cell>
          <cell r="AB1949" t="str">
            <v>ERR</v>
          </cell>
          <cell r="AC1949" t="str">
            <v>ERR</v>
          </cell>
        </row>
        <row r="1950">
          <cell r="A1950" t="str">
            <v>SALES</v>
          </cell>
          <cell r="B1950">
            <v>852000</v>
          </cell>
          <cell r="C1950">
            <v>-12051.21</v>
          </cell>
          <cell r="D1950" t="str">
            <v>ADV</v>
          </cell>
          <cell r="E1950" t="str">
            <v>SALESADV</v>
          </cell>
          <cell r="J1950" t="str">
            <v>ERR</v>
          </cell>
          <cell r="K1950" t="str">
            <v>ERR</v>
          </cell>
          <cell r="O1950">
            <v>1300</v>
          </cell>
          <cell r="Q1950" t="str">
            <v>SALESOTH</v>
          </cell>
          <cell r="V1950" t="str">
            <v>ERR</v>
          </cell>
          <cell r="W1950" t="str">
            <v>ERR</v>
          </cell>
          <cell r="AB1950" t="str">
            <v>ERR</v>
          </cell>
          <cell r="AC1950" t="str">
            <v>ERR</v>
          </cell>
        </row>
        <row r="1951">
          <cell r="A1951" t="str">
            <v>SALES</v>
          </cell>
          <cell r="B1951">
            <v>852400</v>
          </cell>
          <cell r="C1951">
            <v>10512.46</v>
          </cell>
          <cell r="D1951" t="str">
            <v>ADV</v>
          </cell>
          <cell r="E1951" t="str">
            <v>SALESADV</v>
          </cell>
          <cell r="J1951" t="str">
            <v>ERR</v>
          </cell>
          <cell r="K1951" t="str">
            <v>ERR</v>
          </cell>
          <cell r="O1951">
            <v>11564</v>
          </cell>
          <cell r="Q1951" t="str">
            <v>SALESOTH</v>
          </cell>
          <cell r="V1951" t="str">
            <v>ERR</v>
          </cell>
          <cell r="W1951" t="str">
            <v>ERR</v>
          </cell>
          <cell r="AB1951" t="str">
            <v>ERR</v>
          </cell>
          <cell r="AC1951" t="str">
            <v>ERR</v>
          </cell>
        </row>
        <row r="1952">
          <cell r="A1952" t="str">
            <v>SALES</v>
          </cell>
          <cell r="B1952">
            <v>852420</v>
          </cell>
          <cell r="C1952">
            <v>1328.12</v>
          </cell>
          <cell r="D1952" t="str">
            <v>ADV</v>
          </cell>
          <cell r="E1952" t="str">
            <v>SALESADV</v>
          </cell>
          <cell r="J1952" t="str">
            <v>ERR</v>
          </cell>
          <cell r="K1952" t="str">
            <v>ERR</v>
          </cell>
          <cell r="O1952">
            <v>885118</v>
          </cell>
          <cell r="Q1952" t="str">
            <v>SALESENT</v>
          </cell>
          <cell r="V1952" t="str">
            <v>ERR</v>
          </cell>
          <cell r="W1952" t="str">
            <v>ERR</v>
          </cell>
          <cell r="AB1952" t="str">
            <v>ERR</v>
          </cell>
          <cell r="AC1952" t="str">
            <v>ERR</v>
          </cell>
        </row>
        <row r="1953">
          <cell r="A1953" t="str">
            <v>SALES</v>
          </cell>
          <cell r="B1953">
            <v>852500</v>
          </cell>
          <cell r="C1953">
            <v>744.08</v>
          </cell>
          <cell r="D1953" t="str">
            <v>ADV</v>
          </cell>
          <cell r="E1953" t="str">
            <v>SALESADV</v>
          </cell>
          <cell r="J1953" t="str">
            <v>ERR</v>
          </cell>
          <cell r="K1953" t="str">
            <v>ERR</v>
          </cell>
          <cell r="O1953">
            <v>500</v>
          </cell>
          <cell r="Q1953" t="str">
            <v>SALESOTH</v>
          </cell>
          <cell r="V1953" t="str">
            <v>ERR</v>
          </cell>
          <cell r="W1953" t="str">
            <v>ERR</v>
          </cell>
          <cell r="AB1953" t="str">
            <v>ERR</v>
          </cell>
          <cell r="AC1953" t="str">
            <v>ERR</v>
          </cell>
        </row>
        <row r="1954">
          <cell r="A1954" t="str">
            <v>SALES</v>
          </cell>
          <cell r="B1954">
            <v>853010</v>
          </cell>
          <cell r="C1954">
            <v>0</v>
          </cell>
          <cell r="D1954" t="str">
            <v>ADV</v>
          </cell>
          <cell r="E1954" t="str">
            <v>SALESADV</v>
          </cell>
          <cell r="J1954" t="str">
            <v>ERR</v>
          </cell>
          <cell r="K1954" t="str">
            <v>ERR</v>
          </cell>
          <cell r="O1954">
            <v>5500</v>
          </cell>
          <cell r="Q1954" t="str">
            <v>SALESINS</v>
          </cell>
          <cell r="V1954" t="str">
            <v>ERR</v>
          </cell>
          <cell r="W1954" t="str">
            <v>ERR</v>
          </cell>
          <cell r="AB1954" t="str">
            <v>ERR</v>
          </cell>
          <cell r="AC1954" t="str">
            <v>ERR</v>
          </cell>
        </row>
        <row r="1955">
          <cell r="A1955" t="str">
            <v>SALES</v>
          </cell>
          <cell r="B1955">
            <v>854000</v>
          </cell>
          <cell r="C1955">
            <v>0</v>
          </cell>
          <cell r="D1955" t="str">
            <v>ADV</v>
          </cell>
          <cell r="E1955" t="str">
            <v>SALESADV</v>
          </cell>
          <cell r="J1955" t="str">
            <v>ERR</v>
          </cell>
          <cell r="K1955" t="str">
            <v>ERR</v>
          </cell>
          <cell r="O1955">
            <v>431219</v>
          </cell>
          <cell r="Q1955" t="str">
            <v>SALESGST</v>
          </cell>
          <cell r="V1955" t="str">
            <v>ERR</v>
          </cell>
          <cell r="W1955" t="str">
            <v>ERR</v>
          </cell>
          <cell r="AB1955" t="str">
            <v>ERR</v>
          </cell>
          <cell r="AC1955" t="str">
            <v>ERR</v>
          </cell>
        </row>
        <row r="1956">
          <cell r="A1956" t="str">
            <v>SALES</v>
          </cell>
          <cell r="B1956">
            <v>855005</v>
          </cell>
          <cell r="C1956">
            <v>0</v>
          </cell>
          <cell r="D1956" t="str">
            <v>ADV</v>
          </cell>
          <cell r="E1956" t="str">
            <v>SALESADV</v>
          </cell>
          <cell r="J1956" t="str">
            <v>ERR</v>
          </cell>
          <cell r="K1956" t="str">
            <v>ERR</v>
          </cell>
          <cell r="O1956">
            <v>0</v>
          </cell>
          <cell r="Q1956" t="str">
            <v>SALESGST</v>
          </cell>
          <cell r="V1956" t="str">
            <v>ERR</v>
          </cell>
          <cell r="W1956" t="str">
            <v>ERR</v>
          </cell>
          <cell r="AB1956" t="str">
            <v>ERR</v>
          </cell>
          <cell r="AC1956" t="str">
            <v>ERR</v>
          </cell>
        </row>
        <row r="1957">
          <cell r="A1957" t="str">
            <v>SALES</v>
          </cell>
          <cell r="B1957">
            <v>862060</v>
          </cell>
          <cell r="C1957">
            <v>25754.17</v>
          </cell>
          <cell r="D1957" t="str">
            <v>IT</v>
          </cell>
          <cell r="E1957" t="str">
            <v>SALESIT</v>
          </cell>
          <cell r="J1957" t="str">
            <v>ERR</v>
          </cell>
          <cell r="K1957" t="str">
            <v>ERR</v>
          </cell>
          <cell r="O1957">
            <v>0</v>
          </cell>
          <cell r="Q1957" t="str">
            <v>SALESRNT</v>
          </cell>
          <cell r="V1957" t="str">
            <v>ERR</v>
          </cell>
          <cell r="W1957" t="str">
            <v>ERR</v>
          </cell>
          <cell r="AB1957" t="str">
            <v>ERR</v>
          </cell>
          <cell r="AC1957" t="str">
            <v>ERR</v>
          </cell>
        </row>
        <row r="1958">
          <cell r="A1958" t="str">
            <v>SALES</v>
          </cell>
          <cell r="B1958">
            <v>862070</v>
          </cell>
          <cell r="C1958">
            <v>0</v>
          </cell>
          <cell r="D1958" t="str">
            <v>IT</v>
          </cell>
          <cell r="E1958" t="str">
            <v>SALESIT</v>
          </cell>
          <cell r="J1958" t="str">
            <v>ERR</v>
          </cell>
          <cell r="K1958" t="str">
            <v>ERR</v>
          </cell>
          <cell r="O1958">
            <v>186000</v>
          </cell>
          <cell r="Q1958" t="str">
            <v>SALESPRI</v>
          </cell>
          <cell r="V1958" t="str">
            <v>ERR</v>
          </cell>
          <cell r="W1958" t="str">
            <v>ERR</v>
          </cell>
          <cell r="AB1958" t="str">
            <v>ERR</v>
          </cell>
          <cell r="AC1958" t="str">
            <v>ERR</v>
          </cell>
        </row>
        <row r="1959">
          <cell r="A1959" t="str">
            <v>SALES</v>
          </cell>
          <cell r="B1959">
            <v>863450</v>
          </cell>
          <cell r="C1959">
            <v>0</v>
          </cell>
          <cell r="D1959" t="str">
            <v>IT</v>
          </cell>
          <cell r="E1959" t="str">
            <v>SALESIT</v>
          </cell>
          <cell r="J1959" t="str">
            <v>ERR</v>
          </cell>
          <cell r="K1959" t="str">
            <v>ERR</v>
          </cell>
          <cell r="O1959">
            <v>8150</v>
          </cell>
          <cell r="Q1959" t="str">
            <v>SALESPRI</v>
          </cell>
          <cell r="V1959" t="str">
            <v>ERR</v>
          </cell>
          <cell r="W1959" t="str">
            <v>ERR</v>
          </cell>
          <cell r="AB1959" t="str">
            <v>ERR</v>
          </cell>
          <cell r="AC1959" t="str">
            <v>ERR</v>
          </cell>
        </row>
        <row r="1960">
          <cell r="A1960" t="str">
            <v>SALES</v>
          </cell>
          <cell r="B1960">
            <v>863500</v>
          </cell>
          <cell r="C1960">
            <v>0</v>
          </cell>
          <cell r="D1960" t="str">
            <v>IT</v>
          </cell>
          <cell r="E1960" t="str">
            <v>SALESIT</v>
          </cell>
          <cell r="J1960" t="str">
            <v>ERR</v>
          </cell>
          <cell r="K1960" t="str">
            <v>ERR</v>
          </cell>
          <cell r="O1960">
            <v>28500</v>
          </cell>
          <cell r="Q1960" t="str">
            <v>SALESPRI</v>
          </cell>
          <cell r="V1960" t="str">
            <v>ERR</v>
          </cell>
          <cell r="W1960" t="str">
            <v>ERR</v>
          </cell>
          <cell r="AB1960" t="str">
            <v>ERR</v>
          </cell>
          <cell r="AC1960" t="str">
            <v>ERR</v>
          </cell>
        </row>
        <row r="1961">
          <cell r="A1961" t="str">
            <v>SALES</v>
          </cell>
          <cell r="B1961">
            <v>863600</v>
          </cell>
          <cell r="C1961">
            <v>0</v>
          </cell>
          <cell r="D1961" t="str">
            <v>IT</v>
          </cell>
          <cell r="E1961" t="str">
            <v>SALESIT</v>
          </cell>
          <cell r="J1961" t="str">
            <v>ERR</v>
          </cell>
          <cell r="K1961" t="str">
            <v>ERR</v>
          </cell>
          <cell r="O1961">
            <v>0</v>
          </cell>
          <cell r="Q1961" t="str">
            <v>SALESOTH</v>
          </cell>
          <cell r="V1961" t="str">
            <v>ERR</v>
          </cell>
          <cell r="W1961" t="str">
            <v>ERR</v>
          </cell>
          <cell r="AB1961" t="str">
            <v>ERR</v>
          </cell>
          <cell r="AC1961" t="str">
            <v>ERR</v>
          </cell>
        </row>
        <row r="1962">
          <cell r="A1962" t="str">
            <v>SALES</v>
          </cell>
          <cell r="B1962">
            <v>863660</v>
          </cell>
          <cell r="C1962">
            <v>-2481</v>
          </cell>
          <cell r="D1962" t="str">
            <v>IT</v>
          </cell>
          <cell r="E1962" t="str">
            <v>SALESIT</v>
          </cell>
          <cell r="J1962" t="str">
            <v>ERR</v>
          </cell>
          <cell r="K1962" t="str">
            <v>ERR</v>
          </cell>
          <cell r="O1962">
            <v>500</v>
          </cell>
          <cell r="Q1962" t="str">
            <v>SALESOTH</v>
          </cell>
          <cell r="V1962" t="str">
            <v>ERR</v>
          </cell>
          <cell r="W1962" t="str">
            <v>ERR</v>
          </cell>
          <cell r="AB1962" t="str">
            <v>ERR</v>
          </cell>
          <cell r="AC1962" t="str">
            <v>ERR</v>
          </cell>
        </row>
        <row r="1963">
          <cell r="A1963" t="str">
            <v>SALES</v>
          </cell>
          <cell r="B1963">
            <v>863700</v>
          </cell>
          <cell r="C1963">
            <v>0</v>
          </cell>
          <cell r="D1963" t="str">
            <v>IT</v>
          </cell>
          <cell r="E1963" t="str">
            <v>SALESIT</v>
          </cell>
          <cell r="J1963" t="str">
            <v>ERR</v>
          </cell>
          <cell r="K1963" t="str">
            <v>ERR</v>
          </cell>
          <cell r="O1963">
            <v>35256</v>
          </cell>
          <cell r="Q1963" t="str">
            <v>SALESOTH</v>
          </cell>
          <cell r="V1963" t="str">
            <v>ERR</v>
          </cell>
          <cell r="W1963" t="str">
            <v>ERR</v>
          </cell>
          <cell r="AB1963" t="str">
            <v>ERR</v>
          </cell>
          <cell r="AC1963" t="str">
            <v>ERR</v>
          </cell>
        </row>
        <row r="1964">
          <cell r="A1964" t="str">
            <v>SALES</v>
          </cell>
          <cell r="B1964">
            <v>863710</v>
          </cell>
          <cell r="C1964">
            <v>0</v>
          </cell>
          <cell r="D1964" t="str">
            <v>IT</v>
          </cell>
          <cell r="E1964" t="str">
            <v>SALESIT</v>
          </cell>
          <cell r="J1964" t="str">
            <v>ERR</v>
          </cell>
          <cell r="K1964" t="str">
            <v>ERR</v>
          </cell>
          <cell r="O1964">
            <v>15000</v>
          </cell>
          <cell r="Q1964" t="str">
            <v>SALESOTH</v>
          </cell>
          <cell r="V1964" t="str">
            <v>ERR</v>
          </cell>
          <cell r="W1964" t="str">
            <v>ERR</v>
          </cell>
          <cell r="AB1964" t="str">
            <v>ERR</v>
          </cell>
          <cell r="AC1964" t="str">
            <v>ERR</v>
          </cell>
        </row>
        <row r="1965">
          <cell r="A1965" t="str">
            <v>SALES</v>
          </cell>
          <cell r="B1965">
            <v>863900</v>
          </cell>
          <cell r="C1965">
            <v>1394.97</v>
          </cell>
          <cell r="D1965" t="str">
            <v>IT</v>
          </cell>
          <cell r="E1965" t="str">
            <v>SALESIT</v>
          </cell>
          <cell r="J1965" t="str">
            <v>ERR</v>
          </cell>
          <cell r="K1965" t="str">
            <v>ERR</v>
          </cell>
          <cell r="O1965">
            <v>0</v>
          </cell>
          <cell r="Q1965" t="str">
            <v>SALESOTH</v>
          </cell>
          <cell r="V1965" t="str">
            <v>ERR</v>
          </cell>
          <cell r="W1965" t="str">
            <v>ERR</v>
          </cell>
          <cell r="AB1965" t="str">
            <v>ERR</v>
          </cell>
          <cell r="AC1965" t="str">
            <v>ERR</v>
          </cell>
        </row>
        <row r="1966">
          <cell r="A1966" t="str">
            <v>SALES</v>
          </cell>
          <cell r="B1966">
            <v>866110</v>
          </cell>
          <cell r="C1966">
            <v>1444.76</v>
          </cell>
          <cell r="D1966" t="str">
            <v>COM</v>
          </cell>
          <cell r="E1966" t="str">
            <v>SALESCOM</v>
          </cell>
          <cell r="J1966" t="str">
            <v>ERR</v>
          </cell>
          <cell r="K1966" t="str">
            <v>ERR</v>
          </cell>
          <cell r="O1966">
            <v>0</v>
          </cell>
          <cell r="Q1966" t="str">
            <v>SALESOTH</v>
          </cell>
          <cell r="V1966" t="str">
            <v>ERR</v>
          </cell>
          <cell r="W1966" t="str">
            <v>ERR</v>
          </cell>
          <cell r="AB1966" t="str">
            <v>ERR</v>
          </cell>
          <cell r="AC1966" t="str">
            <v>ERR</v>
          </cell>
        </row>
        <row r="1967">
          <cell r="A1967" t="str">
            <v>SALES</v>
          </cell>
          <cell r="B1967">
            <v>866115</v>
          </cell>
          <cell r="C1967">
            <v>16236.9</v>
          </cell>
          <cell r="D1967" t="str">
            <v>COM</v>
          </cell>
          <cell r="E1967" t="str">
            <v>SALESCOM</v>
          </cell>
          <cell r="J1967" t="str">
            <v>ERR</v>
          </cell>
          <cell r="K1967" t="str">
            <v>ERR</v>
          </cell>
          <cell r="O1967">
            <v>0</v>
          </cell>
          <cell r="Q1967" t="str">
            <v>SALESICH</v>
          </cell>
          <cell r="V1967" t="str">
            <v>ERR</v>
          </cell>
          <cell r="W1967" t="str">
            <v>ERR</v>
          </cell>
          <cell r="AB1967" t="str">
            <v>ERR</v>
          </cell>
          <cell r="AC1967" t="str">
            <v>ERR</v>
          </cell>
        </row>
        <row r="1968">
          <cell r="A1968" t="str">
            <v>SALES</v>
          </cell>
          <cell r="B1968">
            <v>866120</v>
          </cell>
          <cell r="C1968">
            <v>49719.65</v>
          </cell>
          <cell r="D1968" t="str">
            <v>COM</v>
          </cell>
          <cell r="E1968" t="str">
            <v>SALESCOM</v>
          </cell>
          <cell r="J1968" t="str">
            <v>ERR</v>
          </cell>
          <cell r="K1968" t="str">
            <v>ERR</v>
          </cell>
          <cell r="O1968">
            <v>0</v>
          </cell>
          <cell r="Q1968" t="str">
            <v>SALESBUS</v>
          </cell>
          <cell r="V1968" t="str">
            <v>ERR</v>
          </cell>
          <cell r="W1968" t="str">
            <v>ERR</v>
          </cell>
          <cell r="AB1968" t="str">
            <v>ERR</v>
          </cell>
          <cell r="AC1968" t="str">
            <v>ERR</v>
          </cell>
        </row>
        <row r="1969">
          <cell r="A1969" t="str">
            <v>SALES</v>
          </cell>
          <cell r="B1969">
            <v>866420</v>
          </cell>
          <cell r="C1969">
            <v>0</v>
          </cell>
          <cell r="D1969" t="str">
            <v>NMC</v>
          </cell>
          <cell r="E1969" t="str">
            <v>SALESNMC</v>
          </cell>
          <cell r="J1969" t="str">
            <v>ERR</v>
          </cell>
          <cell r="K1969" t="str">
            <v>ERR</v>
          </cell>
          <cell r="O1969">
            <v>0</v>
          </cell>
          <cell r="Q1969" t="str">
            <v>SALESBUS</v>
          </cell>
          <cell r="V1969" t="str">
            <v>ERR</v>
          </cell>
          <cell r="W1969" t="str">
            <v>ERR</v>
          </cell>
          <cell r="AB1969" t="str">
            <v>ERR</v>
          </cell>
          <cell r="AC1969" t="str">
            <v>ERR</v>
          </cell>
        </row>
        <row r="1970">
          <cell r="A1970" t="str">
            <v>SALES</v>
          </cell>
          <cell r="B1970">
            <v>866600</v>
          </cell>
          <cell r="C1970">
            <v>0</v>
          </cell>
          <cell r="D1970" t="str">
            <v>ICH</v>
          </cell>
          <cell r="E1970" t="str">
            <v>SALESICH</v>
          </cell>
          <cell r="J1970" t="str">
            <v>ERR</v>
          </cell>
          <cell r="K1970" t="str">
            <v>ERR</v>
          </cell>
          <cell r="O1970">
            <v>0</v>
          </cell>
          <cell r="Q1970" t="str">
            <v>SALESBUS</v>
          </cell>
          <cell r="V1970" t="str">
            <v>ERR</v>
          </cell>
          <cell r="W1970" t="str">
            <v>ERR</v>
          </cell>
          <cell r="AB1970" t="str">
            <v>ERR</v>
          </cell>
          <cell r="AC1970" t="str">
            <v>ERR</v>
          </cell>
        </row>
        <row r="1971">
          <cell r="A1971" t="str">
            <v>SALES</v>
          </cell>
          <cell r="B1971">
            <v>867060</v>
          </cell>
          <cell r="C1971">
            <v>4580.46</v>
          </cell>
          <cell r="D1971" t="str">
            <v>IT</v>
          </cell>
          <cell r="E1971" t="str">
            <v>SALESIT</v>
          </cell>
          <cell r="J1971" t="str">
            <v>ERR</v>
          </cell>
          <cell r="K1971" t="str">
            <v>ERR</v>
          </cell>
          <cell r="O1971">
            <v>0</v>
          </cell>
          <cell r="Q1971" t="str">
            <v>SALESBUS</v>
          </cell>
          <cell r="V1971" t="str">
            <v>ERR</v>
          </cell>
          <cell r="W1971" t="str">
            <v>ERR</v>
          </cell>
          <cell r="AB1971" t="str">
            <v>ERR</v>
          </cell>
          <cell r="AC1971" t="str">
            <v>ERR</v>
          </cell>
        </row>
        <row r="1972">
          <cell r="A1972" t="str">
            <v>SALES</v>
          </cell>
          <cell r="B1972">
            <v>867870</v>
          </cell>
          <cell r="C1972">
            <v>0</v>
          </cell>
          <cell r="D1972" t="str">
            <v>IT</v>
          </cell>
          <cell r="E1972" t="str">
            <v>SALESIT</v>
          </cell>
          <cell r="J1972" t="str">
            <v>ERR</v>
          </cell>
          <cell r="K1972" t="str">
            <v>ERR</v>
          </cell>
          <cell r="O1972">
            <v>0</v>
          </cell>
          <cell r="Q1972" t="str">
            <v>SALESBUS</v>
          </cell>
          <cell r="V1972" t="str">
            <v>ERR</v>
          </cell>
          <cell r="W1972" t="str">
            <v>ERR</v>
          </cell>
          <cell r="AB1972" t="str">
            <v>ERR</v>
          </cell>
          <cell r="AC1972" t="str">
            <v>ERR</v>
          </cell>
        </row>
        <row r="1973">
          <cell r="A1973" t="str">
            <v>SALES</v>
          </cell>
          <cell r="B1973">
            <v>868060</v>
          </cell>
          <cell r="C1973">
            <v>0</v>
          </cell>
          <cell r="D1973" t="str">
            <v>IT</v>
          </cell>
          <cell r="E1973" t="str">
            <v>SALESIT</v>
          </cell>
          <cell r="J1973" t="str">
            <v>ERR</v>
          </cell>
          <cell r="K1973" t="str">
            <v>ERR</v>
          </cell>
          <cell r="O1973">
            <v>0</v>
          </cell>
          <cell r="Q1973" t="str">
            <v>SALESRNN</v>
          </cell>
          <cell r="V1973" t="str">
            <v>ERR</v>
          </cell>
          <cell r="W1973" t="str">
            <v>ERR</v>
          </cell>
          <cell r="AB1973" t="str">
            <v>ERR</v>
          </cell>
          <cell r="AC1973" t="str">
            <v>ERR</v>
          </cell>
        </row>
        <row r="1974">
          <cell r="A1974" t="str">
            <v>SALES</v>
          </cell>
          <cell r="B1974">
            <v>868070</v>
          </cell>
          <cell r="C1974">
            <v>0</v>
          </cell>
          <cell r="D1974" t="str">
            <v>IT</v>
          </cell>
          <cell r="E1974" t="str">
            <v>SALESIT</v>
          </cell>
          <cell r="J1974" t="str">
            <v>ERR</v>
          </cell>
          <cell r="K1974" t="str">
            <v>ERR</v>
          </cell>
          <cell r="O1974">
            <v>0</v>
          </cell>
          <cell r="Q1974" t="str">
            <v>SALESICH</v>
          </cell>
          <cell r="V1974" t="str">
            <v>ERR</v>
          </cell>
          <cell r="W1974" t="str">
            <v>ERR</v>
          </cell>
          <cell r="AB1974" t="str">
            <v>ERR</v>
          </cell>
          <cell r="AC1974" t="str">
            <v>ERR</v>
          </cell>
        </row>
        <row r="1975">
          <cell r="A1975" t="str">
            <v>SALES</v>
          </cell>
          <cell r="B1975">
            <v>871000</v>
          </cell>
          <cell r="C1975">
            <v>165397.75</v>
          </cell>
          <cell r="D1975" t="str">
            <v>CON</v>
          </cell>
          <cell r="E1975" t="str">
            <v>SALESCON</v>
          </cell>
          <cell r="J1975" t="str">
            <v>ERR</v>
          </cell>
          <cell r="K1975" t="str">
            <v>ERR</v>
          </cell>
          <cell r="O1975">
            <v>0</v>
          </cell>
          <cell r="Q1975" t="str">
            <v>SALESICH</v>
          </cell>
          <cell r="V1975" t="str">
            <v>ERR</v>
          </cell>
          <cell r="W1975" t="str">
            <v>ERR</v>
          </cell>
          <cell r="AB1975" t="str">
            <v>ERR</v>
          </cell>
          <cell r="AC1975" t="str">
            <v>ERR</v>
          </cell>
        </row>
        <row r="1976">
          <cell r="A1976" t="str">
            <v>SALES</v>
          </cell>
          <cell r="B1976">
            <v>871800</v>
          </cell>
          <cell r="C1976">
            <v>2756</v>
          </cell>
          <cell r="D1976" t="str">
            <v>LEG</v>
          </cell>
          <cell r="E1976" t="str">
            <v>SALESLEG</v>
          </cell>
          <cell r="J1976" t="str">
            <v>ERR</v>
          </cell>
          <cell r="K1976" t="str">
            <v>ERR</v>
          </cell>
          <cell r="O1976">
            <v>0</v>
          </cell>
          <cell r="Q1976" t="str">
            <v>SALESICH</v>
          </cell>
          <cell r="V1976" t="str">
            <v>ERR</v>
          </cell>
          <cell r="W1976" t="str">
            <v>ERR</v>
          </cell>
          <cell r="AB1976" t="str">
            <v>ERR</v>
          </cell>
          <cell r="AC1976" t="str">
            <v>ERR</v>
          </cell>
        </row>
        <row r="1977">
          <cell r="A1977" t="str">
            <v>SALES</v>
          </cell>
          <cell r="B1977">
            <v>871820</v>
          </cell>
          <cell r="C1977">
            <v>0</v>
          </cell>
          <cell r="D1977" t="str">
            <v>LEG</v>
          </cell>
          <cell r="E1977" t="str">
            <v>SALESLEG</v>
          </cell>
          <cell r="J1977" t="str">
            <v>ERR</v>
          </cell>
          <cell r="K1977" t="str">
            <v>ERR</v>
          </cell>
          <cell r="O1977">
            <v>0</v>
          </cell>
          <cell r="Q1977" t="str">
            <v>SALESNMC</v>
          </cell>
          <cell r="V1977" t="str">
            <v>ERR</v>
          </cell>
          <cell r="W1977" t="str">
            <v>ERR</v>
          </cell>
          <cell r="AB1977" t="str">
            <v>ERR</v>
          </cell>
          <cell r="AC1977" t="str">
            <v>ERR</v>
          </cell>
        </row>
        <row r="1978">
          <cell r="A1978" t="str">
            <v>SALES</v>
          </cell>
          <cell r="B1978">
            <v>871900</v>
          </cell>
          <cell r="C1978">
            <v>0</v>
          </cell>
          <cell r="D1978" t="str">
            <v>AUD</v>
          </cell>
          <cell r="E1978" t="str">
            <v>SALESAUD</v>
          </cell>
          <cell r="J1978" t="str">
            <v>ERR</v>
          </cell>
          <cell r="K1978" t="str">
            <v>ERR</v>
          </cell>
          <cell r="O1978">
            <v>0</v>
          </cell>
          <cell r="Q1978" t="str">
            <v>SALESNMC</v>
          </cell>
          <cell r="V1978" t="str">
            <v>ERR</v>
          </cell>
          <cell r="W1978" t="str">
            <v>ERR</v>
          </cell>
          <cell r="AB1978" t="str">
            <v>ERR</v>
          </cell>
          <cell r="AC1978" t="str">
            <v>ERR</v>
          </cell>
        </row>
        <row r="1979">
          <cell r="A1979" t="str">
            <v>SALES</v>
          </cell>
          <cell r="B1979">
            <v>872381</v>
          </cell>
          <cell r="C1979">
            <v>0</v>
          </cell>
          <cell r="D1979" t="str">
            <v>BUS</v>
          </cell>
          <cell r="E1979" t="str">
            <v>SALESBUS</v>
          </cell>
          <cell r="J1979" t="str">
            <v>ERR</v>
          </cell>
          <cell r="K1979" t="str">
            <v>ERR</v>
          </cell>
          <cell r="O1979">
            <v>0</v>
          </cell>
          <cell r="Q1979" t="str">
            <v>SALESNMC</v>
          </cell>
          <cell r="V1979" t="str">
            <v>ERR</v>
          </cell>
          <cell r="W1979" t="str">
            <v>ERR</v>
          </cell>
          <cell r="AB1979" t="str">
            <v>ERR</v>
          </cell>
          <cell r="AC1979" t="str">
            <v>ERR</v>
          </cell>
        </row>
        <row r="1980">
          <cell r="A1980" t="str">
            <v>SALES</v>
          </cell>
          <cell r="B1980">
            <v>872582</v>
          </cell>
          <cell r="C1980">
            <v>268.39999999999998</v>
          </cell>
          <cell r="D1980" t="str">
            <v>BUS</v>
          </cell>
          <cell r="E1980" t="str">
            <v>SALESBUS</v>
          </cell>
          <cell r="J1980" t="str">
            <v>ERR</v>
          </cell>
          <cell r="K1980" t="str">
            <v>ERR</v>
          </cell>
          <cell r="O1980">
            <v>0</v>
          </cell>
          <cell r="Q1980" t="str">
            <v>SALESICH</v>
          </cell>
          <cell r="V1980" t="str">
            <v>ERR</v>
          </cell>
          <cell r="W1980" t="str">
            <v>ERR</v>
          </cell>
          <cell r="AB1980" t="str">
            <v>ERR</v>
          </cell>
          <cell r="AC1980" t="str">
            <v>ERR</v>
          </cell>
        </row>
        <row r="1981">
          <cell r="A1981" t="str">
            <v>SALES</v>
          </cell>
          <cell r="B1981">
            <v>872785</v>
          </cell>
          <cell r="C1981">
            <v>0</v>
          </cell>
          <cell r="D1981" t="str">
            <v>BUS</v>
          </cell>
          <cell r="E1981" t="str">
            <v>SALESBUS</v>
          </cell>
          <cell r="J1981" t="str">
            <v>ERR</v>
          </cell>
          <cell r="K1981" t="str">
            <v>ERR</v>
          </cell>
          <cell r="O1981">
            <v>0</v>
          </cell>
          <cell r="Q1981" t="str">
            <v>SALESICH</v>
          </cell>
          <cell r="V1981" t="str">
            <v>ERR</v>
          </cell>
          <cell r="W1981" t="str">
            <v>ERR</v>
          </cell>
          <cell r="AB1981" t="str">
            <v>ERR</v>
          </cell>
          <cell r="AC1981" t="str">
            <v>ERR</v>
          </cell>
        </row>
        <row r="1982">
          <cell r="A1982" t="str">
            <v>SALES</v>
          </cell>
          <cell r="B1982">
            <v>873105</v>
          </cell>
          <cell r="C1982">
            <v>45</v>
          </cell>
          <cell r="D1982" t="str">
            <v>OTH</v>
          </cell>
          <cell r="E1982" t="str">
            <v>SALESOTH</v>
          </cell>
          <cell r="J1982" t="str">
            <v>ERR</v>
          </cell>
          <cell r="K1982" t="str">
            <v>ERR</v>
          </cell>
          <cell r="O1982">
            <v>0</v>
          </cell>
          <cell r="Q1982" t="str">
            <v>SALESICH</v>
          </cell>
          <cell r="V1982" t="str">
            <v>ERR</v>
          </cell>
          <cell r="W1982" t="str">
            <v>ERR</v>
          </cell>
          <cell r="AB1982" t="str">
            <v>ERR</v>
          </cell>
          <cell r="AC1982" t="str">
            <v>ERR</v>
          </cell>
        </row>
        <row r="1983">
          <cell r="A1983" t="str">
            <v>SALES</v>
          </cell>
          <cell r="B1983">
            <v>873204</v>
          </cell>
          <cell r="C1983">
            <v>494.2</v>
          </cell>
          <cell r="D1983" t="str">
            <v>OTH</v>
          </cell>
          <cell r="E1983" t="str">
            <v>SALESOTH</v>
          </cell>
          <cell r="J1983" t="str">
            <v>ERR</v>
          </cell>
          <cell r="K1983" t="str">
            <v>ERR</v>
          </cell>
          <cell r="O1983">
            <v>90000</v>
          </cell>
          <cell r="Q1983" t="str">
            <v>SALESICH</v>
          </cell>
          <cell r="V1983" t="str">
            <v>ERR</v>
          </cell>
          <cell r="W1983" t="str">
            <v>ERR</v>
          </cell>
          <cell r="AB1983" t="str">
            <v>ERR</v>
          </cell>
          <cell r="AC1983" t="str">
            <v>ERR</v>
          </cell>
        </row>
        <row r="1984">
          <cell r="A1984" t="str">
            <v>SALES</v>
          </cell>
          <cell r="B1984">
            <v>873310</v>
          </cell>
          <cell r="C1984">
            <v>1209.1300000000001</v>
          </cell>
          <cell r="D1984" t="str">
            <v>OTH</v>
          </cell>
          <cell r="E1984" t="str">
            <v>SALESOTH</v>
          </cell>
          <cell r="J1984" t="str">
            <v>ERR</v>
          </cell>
          <cell r="K1984" t="str">
            <v>ERR</v>
          </cell>
          <cell r="O1984">
            <v>0</v>
          </cell>
          <cell r="Q1984" t="str">
            <v>SALESICH</v>
          </cell>
          <cell r="V1984" t="str">
            <v>ERR</v>
          </cell>
          <cell r="W1984" t="str">
            <v>ERR</v>
          </cell>
          <cell r="AB1984" t="str">
            <v>ERR</v>
          </cell>
          <cell r="AC1984" t="str">
            <v>ERR</v>
          </cell>
        </row>
        <row r="1985">
          <cell r="A1985" t="str">
            <v>SALES</v>
          </cell>
          <cell r="B1985">
            <v>873320</v>
          </cell>
          <cell r="C1985">
            <v>-745.38</v>
          </cell>
          <cell r="D1985" t="str">
            <v>OTH</v>
          </cell>
          <cell r="E1985" t="str">
            <v>SALESOTH</v>
          </cell>
          <cell r="J1985" t="str">
            <v>ERR</v>
          </cell>
          <cell r="K1985" t="str">
            <v>ERR</v>
          </cell>
          <cell r="O1985">
            <v>0</v>
          </cell>
          <cell r="Q1985" t="str">
            <v>SALESICH</v>
          </cell>
          <cell r="V1985" t="str">
            <v>ERR</v>
          </cell>
          <cell r="W1985" t="str">
            <v>ERR</v>
          </cell>
          <cell r="AB1985" t="str">
            <v>ERR</v>
          </cell>
          <cell r="AC1985" t="str">
            <v>ERR</v>
          </cell>
        </row>
        <row r="1986">
          <cell r="A1986" t="str">
            <v>SALES</v>
          </cell>
          <cell r="B1986">
            <v>873380</v>
          </cell>
          <cell r="C1986">
            <v>0</v>
          </cell>
          <cell r="D1986" t="str">
            <v>OTH</v>
          </cell>
          <cell r="E1986" t="str">
            <v>SALESOTH</v>
          </cell>
          <cell r="J1986" t="str">
            <v>ERR</v>
          </cell>
          <cell r="K1986" t="str">
            <v>ERR</v>
          </cell>
          <cell r="O1986">
            <v>0</v>
          </cell>
          <cell r="Q1986" t="str">
            <v>SALESICH</v>
          </cell>
          <cell r="V1986" t="str">
            <v>ERR</v>
          </cell>
          <cell r="W1986" t="str">
            <v>ERR</v>
          </cell>
          <cell r="AB1986" t="str">
            <v>ERR</v>
          </cell>
          <cell r="AC1986" t="str">
            <v>ERR</v>
          </cell>
        </row>
        <row r="1987">
          <cell r="A1987" t="str">
            <v>SALES</v>
          </cell>
          <cell r="B1987">
            <v>873500</v>
          </cell>
          <cell r="C1987">
            <v>170523.17</v>
          </cell>
          <cell r="D1987" t="str">
            <v>OTH</v>
          </cell>
          <cell r="E1987" t="str">
            <v>SALESOTH</v>
          </cell>
          <cell r="J1987" t="str">
            <v>ERR</v>
          </cell>
          <cell r="K1987" t="str">
            <v>ERR</v>
          </cell>
          <cell r="O1987">
            <v>36000</v>
          </cell>
          <cell r="Q1987" t="str">
            <v>SALESICH</v>
          </cell>
          <cell r="V1987" t="str">
            <v>ERR</v>
          </cell>
          <cell r="W1987" t="str">
            <v>ERR</v>
          </cell>
          <cell r="AB1987" t="str">
            <v>ERR</v>
          </cell>
          <cell r="AC1987" t="str">
            <v>ERR</v>
          </cell>
        </row>
        <row r="1988">
          <cell r="A1988" t="str">
            <v>SALES</v>
          </cell>
          <cell r="B1988">
            <v>873550</v>
          </cell>
          <cell r="C1988">
            <v>93183.73</v>
          </cell>
          <cell r="D1988" t="str">
            <v>OTH</v>
          </cell>
          <cell r="E1988" t="str">
            <v>SALESOTH</v>
          </cell>
          <cell r="J1988" t="str">
            <v>ERR</v>
          </cell>
          <cell r="K1988" t="str">
            <v>ERR</v>
          </cell>
          <cell r="O1988">
            <v>0</v>
          </cell>
          <cell r="Q1988" t="str">
            <v>SALESICH</v>
          </cell>
          <cell r="V1988" t="str">
            <v>ERR</v>
          </cell>
          <cell r="W1988" t="str">
            <v>ERR</v>
          </cell>
          <cell r="AB1988" t="str">
            <v>ERR</v>
          </cell>
          <cell r="AC1988" t="str">
            <v>ERR</v>
          </cell>
        </row>
        <row r="1989">
          <cell r="A1989" t="str">
            <v>SALES</v>
          </cell>
          <cell r="B1989">
            <v>873600</v>
          </cell>
          <cell r="C1989">
            <v>104184.98</v>
          </cell>
          <cell r="D1989" t="str">
            <v>ENT</v>
          </cell>
          <cell r="E1989" t="str">
            <v>SALESENT</v>
          </cell>
          <cell r="J1989" t="str">
            <v>ERR</v>
          </cell>
          <cell r="K1989" t="str">
            <v>ERR</v>
          </cell>
          <cell r="O1989">
            <v>0</v>
          </cell>
          <cell r="Q1989" t="str">
            <v>SALESICH</v>
          </cell>
          <cell r="V1989" t="str">
            <v>ERR</v>
          </cell>
          <cell r="W1989" t="str">
            <v>ERR</v>
          </cell>
          <cell r="AB1989" t="str">
            <v>ERR</v>
          </cell>
          <cell r="AC1989" t="str">
            <v>ERR</v>
          </cell>
        </row>
        <row r="1990">
          <cell r="A1990" t="str">
            <v>SALES</v>
          </cell>
          <cell r="B1990">
            <v>873730</v>
          </cell>
          <cell r="C1990">
            <v>266.67</v>
          </cell>
          <cell r="D1990" t="str">
            <v>OTH</v>
          </cell>
          <cell r="E1990" t="str">
            <v>SALESOTH</v>
          </cell>
          <cell r="J1990" t="str">
            <v>ERR</v>
          </cell>
          <cell r="K1990" t="str">
            <v>ERR</v>
          </cell>
          <cell r="O1990">
            <v>0</v>
          </cell>
          <cell r="Q1990" t="str">
            <v>SALESICH</v>
          </cell>
          <cell r="V1990" t="str">
            <v>ERR</v>
          </cell>
          <cell r="W1990" t="str">
            <v>ERR</v>
          </cell>
          <cell r="AB1990" t="str">
            <v>ERR</v>
          </cell>
          <cell r="AC1990" t="str">
            <v>ERR</v>
          </cell>
        </row>
        <row r="1991">
          <cell r="A1991" t="str">
            <v>SALES</v>
          </cell>
          <cell r="B1991">
            <v>874100</v>
          </cell>
          <cell r="C1991">
            <v>0</v>
          </cell>
          <cell r="D1991" t="str">
            <v>GST</v>
          </cell>
          <cell r="E1991" t="str">
            <v>SALESGST</v>
          </cell>
          <cell r="J1991" t="str">
            <v>ERR</v>
          </cell>
          <cell r="K1991" t="str">
            <v>ERR</v>
          </cell>
          <cell r="O1991">
            <v>0</v>
          </cell>
          <cell r="Q1991" t="str">
            <v>SALESICH</v>
          </cell>
          <cell r="V1991" t="str">
            <v>ERR</v>
          </cell>
          <cell r="W1991" t="str">
            <v>ERR</v>
          </cell>
          <cell r="AB1991" t="str">
            <v>ERR</v>
          </cell>
          <cell r="AC1991" t="str">
            <v>ERR</v>
          </cell>
        </row>
        <row r="1992">
          <cell r="A1992" t="str">
            <v>SALES</v>
          </cell>
          <cell r="B1992">
            <v>874130</v>
          </cell>
          <cell r="C1992">
            <v>133587.10999999999</v>
          </cell>
          <cell r="D1992" t="str">
            <v>GST</v>
          </cell>
          <cell r="E1992" t="str">
            <v>SALESGST</v>
          </cell>
          <cell r="J1992" t="str">
            <v>ERR</v>
          </cell>
          <cell r="K1992" t="str">
            <v>ERR</v>
          </cell>
          <cell r="O1992">
            <v>0</v>
          </cell>
          <cell r="Q1992" t="str">
            <v>SALESICH</v>
          </cell>
          <cell r="V1992" t="str">
            <v>ERR</v>
          </cell>
          <cell r="W1992" t="str">
            <v>ERR</v>
          </cell>
          <cell r="AB1992" t="str">
            <v>ERR</v>
          </cell>
          <cell r="AC1992" t="str">
            <v>ERR</v>
          </cell>
        </row>
        <row r="1993">
          <cell r="A1993" t="str">
            <v>SALES</v>
          </cell>
          <cell r="B1993">
            <v>874220</v>
          </cell>
          <cell r="C1993">
            <v>0</v>
          </cell>
          <cell r="D1993" t="str">
            <v>OTH</v>
          </cell>
          <cell r="E1993" t="str">
            <v>SALESOTH</v>
          </cell>
          <cell r="J1993" t="str">
            <v>ERR</v>
          </cell>
          <cell r="K1993" t="str">
            <v>ERR</v>
          </cell>
          <cell r="O1993">
            <v>0</v>
          </cell>
          <cell r="Q1993" t="str">
            <v>SALESICH</v>
          </cell>
          <cell r="V1993" t="str">
            <v>ERR</v>
          </cell>
          <cell r="W1993" t="str">
            <v>ERR</v>
          </cell>
          <cell r="AB1993" t="str">
            <v>ERR</v>
          </cell>
          <cell r="AC1993" t="str">
            <v>ERR</v>
          </cell>
        </row>
        <row r="1994">
          <cell r="A1994" t="str">
            <v>SALES</v>
          </cell>
          <cell r="B1994">
            <v>876000</v>
          </cell>
          <cell r="C1994">
            <v>21356.29</v>
          </cell>
          <cell r="D1994" t="str">
            <v>PRI</v>
          </cell>
          <cell r="E1994" t="str">
            <v>SALESPRI</v>
          </cell>
          <cell r="J1994" t="str">
            <v>ERR</v>
          </cell>
          <cell r="K1994" t="str">
            <v>ERR</v>
          </cell>
          <cell r="O1994">
            <v>0</v>
          </cell>
          <cell r="Q1994" t="str">
            <v>SALESBUS</v>
          </cell>
          <cell r="V1994" t="str">
            <v>ERR</v>
          </cell>
          <cell r="W1994" t="str">
            <v>ERR</v>
          </cell>
          <cell r="AB1994" t="str">
            <v>ERR</v>
          </cell>
          <cell r="AC1994" t="str">
            <v>ERR</v>
          </cell>
        </row>
        <row r="1995">
          <cell r="A1995" t="str">
            <v>SALES</v>
          </cell>
          <cell r="B1995">
            <v>876080</v>
          </cell>
          <cell r="C1995">
            <v>6997.16</v>
          </cell>
          <cell r="D1995" t="str">
            <v>PRI</v>
          </cell>
          <cell r="E1995" t="str">
            <v>SALESPRI</v>
          </cell>
          <cell r="J1995" t="str">
            <v>ERR</v>
          </cell>
          <cell r="K1995" t="str">
            <v>ERR</v>
          </cell>
          <cell r="O1995">
            <v>0</v>
          </cell>
          <cell r="Q1995" t="str">
            <v>SALESICH</v>
          </cell>
          <cell r="V1995" t="str">
            <v>ERR</v>
          </cell>
          <cell r="W1995" t="str">
            <v>ERR</v>
          </cell>
          <cell r="AB1995" t="str">
            <v>ERR</v>
          </cell>
          <cell r="AC1995" t="str">
            <v>ERR</v>
          </cell>
        </row>
        <row r="1996">
          <cell r="A1996" t="str">
            <v>SALES</v>
          </cell>
          <cell r="B1996">
            <v>876500</v>
          </cell>
          <cell r="C1996">
            <v>13738.93</v>
          </cell>
          <cell r="D1996" t="str">
            <v>PRI</v>
          </cell>
          <cell r="E1996" t="str">
            <v>SALESPRI</v>
          </cell>
          <cell r="J1996" t="str">
            <v>ERR</v>
          </cell>
          <cell r="K1996" t="str">
            <v>ERR</v>
          </cell>
          <cell r="O1996">
            <v>0</v>
          </cell>
          <cell r="Q1996" t="str">
            <v>SALESICH</v>
          </cell>
          <cell r="V1996" t="str">
            <v>ERR</v>
          </cell>
          <cell r="W1996" t="str">
            <v>ERR</v>
          </cell>
          <cell r="AB1996" t="str">
            <v>ERR</v>
          </cell>
          <cell r="AC1996" t="str">
            <v>ERR</v>
          </cell>
        </row>
        <row r="1997">
          <cell r="A1997" t="str">
            <v>SALES</v>
          </cell>
          <cell r="B1997">
            <v>877010</v>
          </cell>
          <cell r="C1997">
            <v>5557.41</v>
          </cell>
          <cell r="D1997" t="str">
            <v>OTH</v>
          </cell>
          <cell r="E1997" t="str">
            <v>SALESOTH</v>
          </cell>
          <cell r="J1997" t="str">
            <v>ERR</v>
          </cell>
          <cell r="K1997" t="str">
            <v>ERR</v>
          </cell>
          <cell r="O1997">
            <v>0</v>
          </cell>
          <cell r="Q1997" t="str">
            <v>SALESICH</v>
          </cell>
          <cell r="V1997" t="str">
            <v>ERR</v>
          </cell>
          <cell r="W1997" t="str">
            <v>ERR</v>
          </cell>
          <cell r="AB1997" t="str">
            <v>ERR</v>
          </cell>
          <cell r="AC1997" t="str">
            <v>ERR</v>
          </cell>
        </row>
        <row r="1998">
          <cell r="A1998" t="str">
            <v>SALES</v>
          </cell>
          <cell r="B1998">
            <v>877020</v>
          </cell>
          <cell r="C1998">
            <v>1166.71</v>
          </cell>
          <cell r="D1998" t="str">
            <v>OTH</v>
          </cell>
          <cell r="E1998" t="str">
            <v>SALESOTH</v>
          </cell>
          <cell r="J1998" t="str">
            <v>ERR</v>
          </cell>
          <cell r="K1998" t="str">
            <v>ERR</v>
          </cell>
          <cell r="O1998">
            <v>0</v>
          </cell>
          <cell r="Q1998" t="str">
            <v>SALESICH</v>
          </cell>
          <cell r="V1998" t="str">
            <v>ERR</v>
          </cell>
          <cell r="W1998" t="str">
            <v>ERR</v>
          </cell>
          <cell r="AB1998" t="str">
            <v>ERR</v>
          </cell>
          <cell r="AC1998" t="str">
            <v>ERR</v>
          </cell>
        </row>
        <row r="1999">
          <cell r="A1999" t="str">
            <v>SALES</v>
          </cell>
          <cell r="B1999">
            <v>877200</v>
          </cell>
          <cell r="C1999">
            <v>1358.66</v>
          </cell>
          <cell r="D1999" t="str">
            <v>OTH</v>
          </cell>
          <cell r="E1999" t="str">
            <v>SALESOTH</v>
          </cell>
          <cell r="J1999" t="str">
            <v>ERR</v>
          </cell>
          <cell r="K1999" t="str">
            <v>ERR</v>
          </cell>
          <cell r="O1999">
            <v>0</v>
          </cell>
          <cell r="Q1999" t="str">
            <v>SALESICH</v>
          </cell>
          <cell r="V1999" t="str">
            <v>ERR</v>
          </cell>
          <cell r="W1999" t="str">
            <v>ERR</v>
          </cell>
          <cell r="AB1999" t="str">
            <v>ERR</v>
          </cell>
          <cell r="AC1999" t="str">
            <v>ERR</v>
          </cell>
        </row>
        <row r="2000">
          <cell r="C2000">
            <v>155.72</v>
          </cell>
          <cell r="E2000" t="str">
            <v>SALESOTH</v>
          </cell>
          <cell r="O2000">
            <v>0</v>
          </cell>
          <cell r="Q2000" t="str">
            <v>SALESICH</v>
          </cell>
        </row>
        <row r="2001">
          <cell r="C2001">
            <v>65.150000000000006</v>
          </cell>
          <cell r="E2001" t="str">
            <v>SALESOTH</v>
          </cell>
          <cell r="O2001">
            <v>0</v>
          </cell>
          <cell r="Q2001" t="str">
            <v>SALESICH</v>
          </cell>
        </row>
        <row r="2002">
          <cell r="C2002">
            <v>957.65</v>
          </cell>
          <cell r="E2002" t="str">
            <v>SALESOTH</v>
          </cell>
          <cell r="O2002">
            <v>0</v>
          </cell>
          <cell r="Q2002" t="str">
            <v>SALESICH</v>
          </cell>
        </row>
        <row r="2003">
          <cell r="C2003">
            <v>2464.58</v>
          </cell>
          <cell r="E2003" t="str">
            <v>SALESOTH</v>
          </cell>
          <cell r="Q2003" t="str">
            <v>ERR</v>
          </cell>
        </row>
        <row r="2004">
          <cell r="C2004">
            <v>-78411.41</v>
          </cell>
          <cell r="E2004" t="str">
            <v>SALESICH</v>
          </cell>
          <cell r="Q2004" t="str">
            <v>ERR</v>
          </cell>
        </row>
        <row r="2005">
          <cell r="C2005">
            <v>10172.35</v>
          </cell>
          <cell r="E2005" t="str">
            <v>SALESOTH</v>
          </cell>
          <cell r="Q2005" t="str">
            <v>ERR</v>
          </cell>
        </row>
        <row r="2006">
          <cell r="C2006">
            <v>0</v>
          </cell>
          <cell r="E2006" t="str">
            <v>SALESBUS</v>
          </cell>
          <cell r="Q2006" t="str">
            <v>ERR</v>
          </cell>
        </row>
        <row r="2007">
          <cell r="C2007">
            <v>0</v>
          </cell>
          <cell r="E2007" t="str">
            <v>SALESICH</v>
          </cell>
          <cell r="Q2007" t="str">
            <v>ERR</v>
          </cell>
        </row>
        <row r="2008">
          <cell r="C2008">
            <v>0</v>
          </cell>
          <cell r="E2008" t="str">
            <v>SALESBUS</v>
          </cell>
          <cell r="Q2008" t="str">
            <v>ERR</v>
          </cell>
        </row>
        <row r="2009">
          <cell r="C2009">
            <v>61861.11</v>
          </cell>
          <cell r="E2009" t="str">
            <v>SALESBUS</v>
          </cell>
          <cell r="Q2009" t="str">
            <v>ERR</v>
          </cell>
        </row>
        <row r="2010">
          <cell r="C2010">
            <v>-1035.56</v>
          </cell>
          <cell r="E2010" t="str">
            <v>SALESICH</v>
          </cell>
          <cell r="Q2010" t="str">
            <v>ERR</v>
          </cell>
        </row>
        <row r="2011">
          <cell r="C2011">
            <v>0</v>
          </cell>
          <cell r="E2011" t="str">
            <v>SALESBUS</v>
          </cell>
          <cell r="Q2011" t="str">
            <v>ERR</v>
          </cell>
        </row>
        <row r="2012">
          <cell r="C2012">
            <v>0</v>
          </cell>
          <cell r="E2012" t="str">
            <v>SALESBUS</v>
          </cell>
          <cell r="Q2012" t="str">
            <v>ERR</v>
          </cell>
        </row>
        <row r="2013">
          <cell r="C2013">
            <v>803691.15</v>
          </cell>
          <cell r="E2013" t="str">
            <v>SALESBUS</v>
          </cell>
          <cell r="Q2013" t="str">
            <v>ERR</v>
          </cell>
        </row>
        <row r="2014">
          <cell r="C2014">
            <v>-151510.93</v>
          </cell>
          <cell r="E2014" t="str">
            <v>SALESICH</v>
          </cell>
          <cell r="Q2014" t="str">
            <v>ERR</v>
          </cell>
        </row>
        <row r="2015">
          <cell r="C2015">
            <v>0</v>
          </cell>
          <cell r="E2015" t="str">
            <v>SALESICH</v>
          </cell>
          <cell r="Q2015" t="str">
            <v>ERR</v>
          </cell>
        </row>
        <row r="2016">
          <cell r="C2016">
            <v>11900</v>
          </cell>
          <cell r="E2016" t="str">
            <v>SALESICH</v>
          </cell>
          <cell r="Q2016" t="str">
            <v>ERR</v>
          </cell>
        </row>
        <row r="2017">
          <cell r="C2017">
            <v>0</v>
          </cell>
          <cell r="E2017" t="str">
            <v>SALESICH</v>
          </cell>
          <cell r="Q2017" t="str">
            <v>ERR</v>
          </cell>
        </row>
        <row r="2018">
          <cell r="C2018">
            <v>0</v>
          </cell>
          <cell r="E2018" t="str">
            <v>SALESICH</v>
          </cell>
          <cell r="Q2018" t="str">
            <v>ERR</v>
          </cell>
        </row>
        <row r="2019">
          <cell r="C2019">
            <v>0</v>
          </cell>
          <cell r="E2019" t="str">
            <v>SALESNMC</v>
          </cell>
          <cell r="Q2019" t="str">
            <v>ERR</v>
          </cell>
        </row>
        <row r="2020">
          <cell r="C2020">
            <v>0</v>
          </cell>
          <cell r="E2020" t="str">
            <v>SALESNMC</v>
          </cell>
          <cell r="Q2020" t="str">
            <v>ERR</v>
          </cell>
        </row>
        <row r="2021">
          <cell r="C2021">
            <v>0</v>
          </cell>
          <cell r="E2021" t="str">
            <v>SALESNMC</v>
          </cell>
          <cell r="Q2021" t="str">
            <v>ERR</v>
          </cell>
        </row>
        <row r="2022">
          <cell r="C2022">
            <v>0</v>
          </cell>
          <cell r="E2022" t="str">
            <v>SALESNMC</v>
          </cell>
          <cell r="Q2022" t="str">
            <v>ERR</v>
          </cell>
        </row>
        <row r="2023">
          <cell r="C2023">
            <v>0</v>
          </cell>
          <cell r="E2023" t="str">
            <v>SALESICH</v>
          </cell>
          <cell r="Q2023" t="str">
            <v>ERR</v>
          </cell>
        </row>
        <row r="2024">
          <cell r="C2024">
            <v>0</v>
          </cell>
          <cell r="E2024" t="str">
            <v>SALESICH</v>
          </cell>
          <cell r="Q2024" t="str">
            <v>ERR</v>
          </cell>
        </row>
        <row r="2025">
          <cell r="C2025">
            <v>30000</v>
          </cell>
          <cell r="E2025" t="str">
            <v>SALESICH</v>
          </cell>
          <cell r="Q2025" t="str">
            <v>ERR</v>
          </cell>
        </row>
        <row r="2026">
          <cell r="C2026">
            <v>0</v>
          </cell>
          <cell r="E2026" t="str">
            <v>SALESICH</v>
          </cell>
          <cell r="Q2026" t="str">
            <v>ERR</v>
          </cell>
        </row>
        <row r="2027">
          <cell r="C2027">
            <v>0</v>
          </cell>
          <cell r="E2027" t="str">
            <v>SALESICH</v>
          </cell>
          <cell r="Q2027" t="str">
            <v>ERR</v>
          </cell>
        </row>
        <row r="2028">
          <cell r="C2028">
            <v>12000</v>
          </cell>
          <cell r="E2028" t="str">
            <v>SALESICH</v>
          </cell>
          <cell r="Q2028" t="str">
            <v>ERR</v>
          </cell>
        </row>
        <row r="2029">
          <cell r="C2029">
            <v>364.38</v>
          </cell>
          <cell r="E2029" t="str">
            <v>SALESICH</v>
          </cell>
          <cell r="Q2029" t="str">
            <v>ERR</v>
          </cell>
        </row>
        <row r="2030">
          <cell r="C2030">
            <v>52988.92</v>
          </cell>
          <cell r="E2030" t="str">
            <v>SALESRNN</v>
          </cell>
          <cell r="Q2030" t="str">
            <v>ERR</v>
          </cell>
        </row>
        <row r="2031">
          <cell r="C2031">
            <v>29330.11</v>
          </cell>
          <cell r="E2031" t="str">
            <v>SALESICH</v>
          </cell>
          <cell r="Q2031" t="str">
            <v>ERR</v>
          </cell>
        </row>
        <row r="2032">
          <cell r="C2032">
            <v>0</v>
          </cell>
          <cell r="E2032" t="str">
            <v>SALESICH</v>
          </cell>
          <cell r="Q2032" t="str">
            <v>ERR</v>
          </cell>
        </row>
        <row r="2033">
          <cell r="C2033">
            <v>0</v>
          </cell>
          <cell r="E2033" t="str">
            <v>SALESICH</v>
          </cell>
          <cell r="Q2033" t="str">
            <v>ERR</v>
          </cell>
        </row>
        <row r="2034">
          <cell r="C2034">
            <v>0</v>
          </cell>
          <cell r="E2034" t="str">
            <v>SALESBUS</v>
          </cell>
          <cell r="Q2034" t="str">
            <v>ERR</v>
          </cell>
        </row>
        <row r="2035">
          <cell r="C2035">
            <v>4180.9799999999996</v>
          </cell>
          <cell r="E2035" t="str">
            <v>SALESICH</v>
          </cell>
          <cell r="Q2035" t="str">
            <v>ERR</v>
          </cell>
        </row>
        <row r="2036">
          <cell r="C2036">
            <v>0</v>
          </cell>
          <cell r="E2036" t="str">
            <v>SALESICH</v>
          </cell>
          <cell r="Q2036" t="str">
            <v>ERR</v>
          </cell>
        </row>
        <row r="2037">
          <cell r="C2037">
            <v>0</v>
          </cell>
          <cell r="E2037" t="str">
            <v>SALESICH</v>
          </cell>
          <cell r="Q2037" t="str">
            <v>ERR</v>
          </cell>
        </row>
        <row r="2038">
          <cell r="C2038">
            <v>0</v>
          </cell>
          <cell r="E2038" t="str">
            <v>SALESICH</v>
          </cell>
          <cell r="Q2038" t="str">
            <v>ERR</v>
          </cell>
        </row>
        <row r="2039">
          <cell r="C2039">
            <v>-423792.92</v>
          </cell>
          <cell r="E2039" t="str">
            <v>SALESICH</v>
          </cell>
          <cell r="Q2039" t="str">
            <v>ERR</v>
          </cell>
        </row>
        <row r="2040">
          <cell r="C2040">
            <v>-309504.73</v>
          </cell>
          <cell r="E2040" t="str">
            <v>SALESICH</v>
          </cell>
          <cell r="Q2040" t="str">
            <v>ERR</v>
          </cell>
        </row>
        <row r="2041">
          <cell r="E2041" t="str">
            <v>ERR</v>
          </cell>
          <cell r="Q2041" t="str">
            <v>ERR</v>
          </cell>
        </row>
        <row r="2042">
          <cell r="E2042" t="str">
            <v>ERR</v>
          </cell>
          <cell r="Q2042" t="str">
            <v>ERR</v>
          </cell>
        </row>
        <row r="2043">
          <cell r="E2043" t="str">
            <v>ERR</v>
          </cell>
          <cell r="Q2043" t="str">
            <v>ERR</v>
          </cell>
        </row>
        <row r="2044">
          <cell r="E2044" t="str">
            <v>ERR</v>
          </cell>
          <cell r="Q2044" t="str">
            <v>ERR</v>
          </cell>
        </row>
        <row r="2045">
          <cell r="E2045" t="str">
            <v>ERR</v>
          </cell>
          <cell r="Q2045" t="str">
            <v>ERR</v>
          </cell>
        </row>
        <row r="2046">
          <cell r="E2046" t="str">
            <v>ERR</v>
          </cell>
          <cell r="Q2046" t="str">
            <v>ERR</v>
          </cell>
        </row>
        <row r="2047">
          <cell r="E2047" t="str">
            <v>ERR</v>
          </cell>
          <cell r="Q2047" t="str">
            <v>ERR</v>
          </cell>
        </row>
        <row r="2048">
          <cell r="E2048" t="str">
            <v>ERR</v>
          </cell>
          <cell r="Q2048" t="str">
            <v>ERR</v>
          </cell>
        </row>
        <row r="2049">
          <cell r="E2049" t="str">
            <v>ERR</v>
          </cell>
          <cell r="Q2049" t="str">
            <v>ERR</v>
          </cell>
        </row>
        <row r="2050">
          <cell r="E2050" t="str">
            <v>ERR</v>
          </cell>
          <cell r="Q2050" t="str">
            <v>ERR</v>
          </cell>
        </row>
        <row r="2051">
          <cell r="E2051" t="str">
            <v>ERR</v>
          </cell>
          <cell r="Q2051" t="str">
            <v>ERR</v>
          </cell>
        </row>
        <row r="2052">
          <cell r="E2052" t="str">
            <v>ERR</v>
          </cell>
          <cell r="Q2052" t="str">
            <v>ERR</v>
          </cell>
        </row>
        <row r="2053">
          <cell r="E2053" t="str">
            <v>ERR</v>
          </cell>
          <cell r="Q2053" t="str">
            <v>ERR</v>
          </cell>
        </row>
        <row r="2054">
          <cell r="E2054" t="str">
            <v>ERR</v>
          </cell>
          <cell r="Q2054" t="str">
            <v>ERR</v>
          </cell>
        </row>
        <row r="2055">
          <cell r="E2055" t="str">
            <v>ERR</v>
          </cell>
          <cell r="Q2055" t="str">
            <v>ERR</v>
          </cell>
        </row>
        <row r="2056">
          <cell r="E2056" t="str">
            <v>ERR</v>
          </cell>
          <cell r="Q2056" t="str">
            <v>ERR</v>
          </cell>
        </row>
        <row r="2057">
          <cell r="E2057" t="str">
            <v>ERR</v>
          </cell>
          <cell r="Q2057" t="str">
            <v>ERR</v>
          </cell>
        </row>
        <row r="2058">
          <cell r="E2058" t="str">
            <v>ERR</v>
          </cell>
          <cell r="Q2058" t="str">
            <v>ERR</v>
          </cell>
        </row>
        <row r="2059">
          <cell r="E2059" t="str">
            <v>ERR</v>
          </cell>
          <cell r="Q2059" t="str">
            <v>ERR</v>
          </cell>
        </row>
        <row r="2060">
          <cell r="E2060" t="str">
            <v>ERR</v>
          </cell>
          <cell r="Q2060" t="str">
            <v>ERR</v>
          </cell>
        </row>
        <row r="2061">
          <cell r="E2061" t="str">
            <v>ERR</v>
          </cell>
          <cell r="Q2061" t="str">
            <v>ERR</v>
          </cell>
        </row>
        <row r="2062">
          <cell r="E2062" t="str">
            <v>ERR</v>
          </cell>
          <cell r="Q2062" t="str">
            <v>ERR</v>
          </cell>
        </row>
        <row r="2063">
          <cell r="E2063" t="str">
            <v>ERR</v>
          </cell>
          <cell r="Q2063" t="str">
            <v>ERR</v>
          </cell>
        </row>
        <row r="2064">
          <cell r="E2064" t="str">
            <v>ERR</v>
          </cell>
          <cell r="Q2064" t="str">
            <v>ERR</v>
          </cell>
        </row>
        <row r="2065">
          <cell r="E2065" t="str">
            <v>ERR</v>
          </cell>
          <cell r="Q2065" t="str">
            <v>ERR</v>
          </cell>
        </row>
        <row r="2066">
          <cell r="E2066" t="str">
            <v>ERR</v>
          </cell>
          <cell r="Q2066" t="str">
            <v>ERR</v>
          </cell>
        </row>
        <row r="2067">
          <cell r="E2067" t="str">
            <v>ERR</v>
          </cell>
          <cell r="Q2067" t="str">
            <v>ERR</v>
          </cell>
        </row>
        <row r="2068">
          <cell r="E2068" t="str">
            <v>ERR</v>
          </cell>
          <cell r="Q2068" t="str">
            <v>ERR</v>
          </cell>
        </row>
        <row r="2069">
          <cell r="E2069" t="str">
            <v>ERR</v>
          </cell>
          <cell r="Q2069" t="str">
            <v>ERR</v>
          </cell>
        </row>
        <row r="2070">
          <cell r="E2070" t="str">
            <v>ERR</v>
          </cell>
          <cell r="Q2070" t="str">
            <v>ERR</v>
          </cell>
        </row>
        <row r="2071">
          <cell r="E2071" t="str">
            <v>ERR</v>
          </cell>
          <cell r="Q2071" t="str">
            <v>ERR</v>
          </cell>
        </row>
        <row r="2072">
          <cell r="E2072" t="str">
            <v>ERR</v>
          </cell>
          <cell r="Q2072" t="str">
            <v>ERR</v>
          </cell>
        </row>
        <row r="2073">
          <cell r="E2073" t="str">
            <v>ERR</v>
          </cell>
          <cell r="Q2073" t="str">
            <v>ERR</v>
          </cell>
        </row>
        <row r="2074">
          <cell r="E2074" t="str">
            <v>ERR</v>
          </cell>
          <cell r="Q2074" t="str">
            <v>ERR</v>
          </cell>
        </row>
        <row r="2075">
          <cell r="E2075" t="str">
            <v>ERR</v>
          </cell>
          <cell r="Q2075" t="str">
            <v>ERR</v>
          </cell>
        </row>
        <row r="2076">
          <cell r="E2076" t="str">
            <v>ERR</v>
          </cell>
          <cell r="Q2076" t="str">
            <v>ERR</v>
          </cell>
        </row>
        <row r="2077">
          <cell r="E2077" t="str">
            <v>ERR</v>
          </cell>
          <cell r="Q2077" t="str">
            <v>ERR</v>
          </cell>
        </row>
        <row r="2078">
          <cell r="E2078" t="str">
            <v>ERR</v>
          </cell>
          <cell r="Q2078" t="str">
            <v>ERR</v>
          </cell>
        </row>
        <row r="2079">
          <cell r="E2079" t="str">
            <v>ERR</v>
          </cell>
          <cell r="Q2079" t="str">
            <v>ERR</v>
          </cell>
        </row>
        <row r="2080">
          <cell r="E2080" t="str">
            <v>ERR</v>
          </cell>
          <cell r="Q2080" t="str">
            <v>ERR</v>
          </cell>
        </row>
        <row r="2081">
          <cell r="E2081" t="str">
            <v>ERR</v>
          </cell>
          <cell r="Q2081" t="str">
            <v>ERR</v>
          </cell>
        </row>
        <row r="2082">
          <cell r="E2082" t="str">
            <v>ERR</v>
          </cell>
          <cell r="Q2082" t="str">
            <v>ERR</v>
          </cell>
        </row>
        <row r="2083">
          <cell r="E2083" t="str">
            <v>ERR</v>
          </cell>
          <cell r="Q2083" t="str">
            <v>ERR</v>
          </cell>
        </row>
        <row r="2084">
          <cell r="E2084" t="str">
            <v>ERR</v>
          </cell>
          <cell r="Q2084" t="str">
            <v>ERR</v>
          </cell>
        </row>
        <row r="2085">
          <cell r="E2085" t="str">
            <v>ERR</v>
          </cell>
          <cell r="Q2085" t="str">
            <v>ERR</v>
          </cell>
        </row>
        <row r="2086">
          <cell r="E2086" t="str">
            <v>ERR</v>
          </cell>
          <cell r="Q2086" t="str">
            <v>ERR</v>
          </cell>
        </row>
        <row r="2087">
          <cell r="E2087" t="str">
            <v>ERR</v>
          </cell>
          <cell r="Q2087" t="str">
            <v>ERR</v>
          </cell>
        </row>
        <row r="2088">
          <cell r="E2088" t="str">
            <v>ERR</v>
          </cell>
          <cell r="Q2088" t="str">
            <v>ERR</v>
          </cell>
        </row>
        <row r="2089">
          <cell r="E2089" t="str">
            <v>ERR</v>
          </cell>
          <cell r="Q2089" t="str">
            <v>ERR</v>
          </cell>
        </row>
        <row r="2090">
          <cell r="E2090" t="str">
            <v>ERR</v>
          </cell>
          <cell r="Q2090" t="str">
            <v>ERR</v>
          </cell>
        </row>
        <row r="2091">
          <cell r="E2091" t="str">
            <v>ERR</v>
          </cell>
          <cell r="Q2091" t="str">
            <v>ERR</v>
          </cell>
        </row>
        <row r="2092">
          <cell r="E2092" t="str">
            <v>ERR</v>
          </cell>
          <cell r="Q2092" t="str">
            <v>ERR</v>
          </cell>
        </row>
        <row r="2093">
          <cell r="E2093" t="str">
            <v>ERR</v>
          </cell>
          <cell r="Q2093" t="str">
            <v>ERR</v>
          </cell>
        </row>
        <row r="2094">
          <cell r="E2094" t="str">
            <v>ERR</v>
          </cell>
          <cell r="Q2094" t="str">
            <v>ERR</v>
          </cell>
        </row>
        <row r="2095">
          <cell r="E2095" t="str">
            <v>ERR</v>
          </cell>
          <cell r="Q2095" t="str">
            <v>ERR</v>
          </cell>
        </row>
        <row r="2096">
          <cell r="E2096" t="str">
            <v>ERR</v>
          </cell>
          <cell r="Q2096" t="str">
            <v>ERR</v>
          </cell>
        </row>
        <row r="2097">
          <cell r="E2097" t="str">
            <v>ERR</v>
          </cell>
          <cell r="Q2097" t="str">
            <v>ERR</v>
          </cell>
        </row>
        <row r="2098">
          <cell r="E2098" t="str">
            <v>ERR</v>
          </cell>
          <cell r="Q2098" t="str">
            <v>ERR</v>
          </cell>
        </row>
        <row r="2099">
          <cell r="E2099" t="str">
            <v>ERR</v>
          </cell>
          <cell r="Q2099" t="str">
            <v>ERR</v>
          </cell>
        </row>
        <row r="2100">
          <cell r="E2100" t="str">
            <v>ERR</v>
          </cell>
          <cell r="Q2100" t="str">
            <v>ERR</v>
          </cell>
        </row>
        <row r="2101">
          <cell r="E2101" t="str">
            <v>ERR</v>
          </cell>
          <cell r="Q2101" t="str">
            <v>ERR</v>
          </cell>
        </row>
        <row r="2102">
          <cell r="E2102" t="str">
            <v>ERR</v>
          </cell>
          <cell r="Q2102" t="str">
            <v>ERR</v>
          </cell>
        </row>
        <row r="2103">
          <cell r="E2103" t="str">
            <v>ERR</v>
          </cell>
          <cell r="Q2103" t="str">
            <v>ERR</v>
          </cell>
        </row>
        <row r="2104">
          <cell r="E2104" t="str">
            <v>ERR</v>
          </cell>
          <cell r="Q2104" t="str">
            <v>ERR</v>
          </cell>
        </row>
        <row r="2105">
          <cell r="E2105" t="str">
            <v>ERR</v>
          </cell>
          <cell r="Q2105" t="str">
            <v>ERR</v>
          </cell>
        </row>
        <row r="2106">
          <cell r="E2106" t="str">
            <v>ERR</v>
          </cell>
          <cell r="Q2106" t="str">
            <v>ERR</v>
          </cell>
        </row>
        <row r="2107">
          <cell r="E2107" t="str">
            <v>ERR</v>
          </cell>
          <cell r="Q2107" t="str">
            <v>ERR</v>
          </cell>
        </row>
        <row r="2108">
          <cell r="E2108" t="str">
            <v>ERR</v>
          </cell>
          <cell r="Q2108" t="str">
            <v>ERR</v>
          </cell>
        </row>
        <row r="2109">
          <cell r="E2109" t="str">
            <v>ERR</v>
          </cell>
          <cell r="Q2109" t="str">
            <v>ERR</v>
          </cell>
        </row>
        <row r="2110">
          <cell r="E2110" t="str">
            <v>ERR</v>
          </cell>
          <cell r="Q2110" t="str">
            <v>ERR</v>
          </cell>
        </row>
        <row r="2111">
          <cell r="E2111" t="str">
            <v>ERR</v>
          </cell>
          <cell r="Q2111" t="str">
            <v>ERR</v>
          </cell>
        </row>
        <row r="2112">
          <cell r="E2112" t="str">
            <v>ERR</v>
          </cell>
          <cell r="Q2112" t="str">
            <v>ERR</v>
          </cell>
        </row>
        <row r="2113">
          <cell r="E2113" t="str">
            <v>ERR</v>
          </cell>
          <cell r="Q2113" t="str">
            <v>ERR</v>
          </cell>
        </row>
        <row r="2114">
          <cell r="E2114" t="str">
            <v>ERR</v>
          </cell>
          <cell r="Q2114" t="str">
            <v>ERR</v>
          </cell>
        </row>
        <row r="2115">
          <cell r="E2115" t="str">
            <v>ERR</v>
          </cell>
          <cell r="Q2115" t="str">
            <v>ERR</v>
          </cell>
        </row>
        <row r="2116">
          <cell r="E2116" t="str">
            <v>ERR</v>
          </cell>
          <cell r="Q2116" t="str">
            <v>ERR</v>
          </cell>
        </row>
        <row r="2117">
          <cell r="E2117" t="str">
            <v>ERR</v>
          </cell>
          <cell r="Q2117" t="str">
            <v>ERR</v>
          </cell>
        </row>
        <row r="2118">
          <cell r="E2118" t="str">
            <v>ERR</v>
          </cell>
          <cell r="Q2118" t="str">
            <v>ERR</v>
          </cell>
        </row>
        <row r="2119">
          <cell r="E2119" t="str">
            <v>ERR</v>
          </cell>
          <cell r="Q2119" t="str">
            <v>ERR</v>
          </cell>
        </row>
        <row r="2120">
          <cell r="E2120" t="str">
            <v>ERR</v>
          </cell>
          <cell r="Q2120" t="str">
            <v>ERR</v>
          </cell>
        </row>
        <row r="2121">
          <cell r="E2121" t="str">
            <v>ERR</v>
          </cell>
          <cell r="Q2121" t="str">
            <v>ERR</v>
          </cell>
        </row>
        <row r="2122">
          <cell r="E2122" t="str">
            <v>ERR</v>
          </cell>
          <cell r="Q2122" t="str">
            <v>ERR</v>
          </cell>
        </row>
        <row r="2123">
          <cell r="E2123" t="str">
            <v>ERR</v>
          </cell>
          <cell r="Q2123" t="str">
            <v>ERR</v>
          </cell>
        </row>
        <row r="2124">
          <cell r="E2124" t="str">
            <v>ERR</v>
          </cell>
          <cell r="Q2124" t="str">
            <v>ERR</v>
          </cell>
        </row>
        <row r="2125">
          <cell r="E2125" t="str">
            <v>ERR</v>
          </cell>
          <cell r="Q2125" t="str">
            <v>ERR</v>
          </cell>
        </row>
        <row r="2126">
          <cell r="E2126" t="str">
            <v>ERR</v>
          </cell>
          <cell r="Q2126" t="str">
            <v>ERR</v>
          </cell>
        </row>
        <row r="2127">
          <cell r="E2127" t="str">
            <v>ERR</v>
          </cell>
          <cell r="Q2127" t="str">
            <v>ERR</v>
          </cell>
        </row>
        <row r="2128">
          <cell r="E2128" t="str">
            <v>ERR</v>
          </cell>
          <cell r="Q2128" t="str">
            <v>ERR</v>
          </cell>
        </row>
        <row r="2129">
          <cell r="E2129" t="str">
            <v>ERR</v>
          </cell>
          <cell r="Q2129" t="str">
            <v>ERR</v>
          </cell>
        </row>
        <row r="2130">
          <cell r="E2130" t="str">
            <v>ERR</v>
          </cell>
          <cell r="Q2130" t="str">
            <v>ERR</v>
          </cell>
        </row>
        <row r="2131">
          <cell r="E2131" t="str">
            <v>ERR</v>
          </cell>
          <cell r="Q2131" t="str">
            <v>ERR</v>
          </cell>
        </row>
        <row r="2132">
          <cell r="E2132" t="str">
            <v>ERR</v>
          </cell>
          <cell r="Q2132" t="str">
            <v>ERR</v>
          </cell>
        </row>
        <row r="2133">
          <cell r="E2133" t="str">
            <v>ERR</v>
          </cell>
          <cell r="Q2133" t="str">
            <v>ERR</v>
          </cell>
        </row>
        <row r="2134">
          <cell r="E2134" t="str">
            <v>ERR</v>
          </cell>
          <cell r="Q2134" t="str">
            <v>ERR</v>
          </cell>
        </row>
        <row r="2135">
          <cell r="E2135" t="str">
            <v>ERR</v>
          </cell>
          <cell r="Q2135" t="str">
            <v>ERR</v>
          </cell>
        </row>
        <row r="2136">
          <cell r="E2136" t="str">
            <v>ERR</v>
          </cell>
          <cell r="Q2136" t="str">
            <v>ERR</v>
          </cell>
        </row>
        <row r="2137">
          <cell r="E2137" t="str">
            <v>ERR</v>
          </cell>
          <cell r="Q2137" t="str">
            <v>ERR</v>
          </cell>
        </row>
        <row r="2138">
          <cell r="E2138" t="str">
            <v>ERR</v>
          </cell>
          <cell r="Q2138" t="str">
            <v>ERR</v>
          </cell>
        </row>
        <row r="2139">
          <cell r="E2139" t="str">
            <v>ERR</v>
          </cell>
          <cell r="Q2139" t="str">
            <v>ERR</v>
          </cell>
        </row>
        <row r="2140">
          <cell r="E2140" t="str">
            <v>ERR</v>
          </cell>
          <cell r="Q2140" t="str">
            <v>ERR</v>
          </cell>
        </row>
        <row r="2141">
          <cell r="E2141" t="str">
            <v>ERR</v>
          </cell>
          <cell r="Q2141" t="str">
            <v>ERR</v>
          </cell>
        </row>
        <row r="2142">
          <cell r="E2142" t="str">
            <v>ERR</v>
          </cell>
          <cell r="Q2142" t="str">
            <v>ERR</v>
          </cell>
        </row>
        <row r="2143">
          <cell r="E2143" t="str">
            <v>ERR</v>
          </cell>
          <cell r="Q2143" t="str">
            <v>ERR</v>
          </cell>
        </row>
        <row r="2144">
          <cell r="E2144" t="str">
            <v>ERR</v>
          </cell>
          <cell r="Q2144" t="str">
            <v>ERR</v>
          </cell>
        </row>
        <row r="2145">
          <cell r="E2145" t="str">
            <v>ERR</v>
          </cell>
          <cell r="Q2145" t="str">
            <v>ERR</v>
          </cell>
        </row>
        <row r="2146">
          <cell r="E2146" t="str">
            <v>ERR</v>
          </cell>
          <cell r="Q2146" t="str">
            <v>ERR</v>
          </cell>
        </row>
        <row r="2147">
          <cell r="E2147" t="str">
            <v>ERR</v>
          </cell>
          <cell r="Q2147" t="str">
            <v>ERR</v>
          </cell>
        </row>
        <row r="2148">
          <cell r="E2148" t="str">
            <v>ERR</v>
          </cell>
          <cell r="Q2148" t="str">
            <v>ERR</v>
          </cell>
        </row>
        <row r="2149">
          <cell r="E2149" t="str">
            <v>ERR</v>
          </cell>
          <cell r="Q2149" t="str">
            <v>ERR</v>
          </cell>
        </row>
        <row r="2150">
          <cell r="E2150" t="str">
            <v>ERR</v>
          </cell>
          <cell r="Q2150" t="str">
            <v>ERR</v>
          </cell>
        </row>
        <row r="2151">
          <cell r="E2151" t="str">
            <v>ERR</v>
          </cell>
          <cell r="Q2151" t="str">
            <v>ERR</v>
          </cell>
        </row>
        <row r="2152">
          <cell r="E2152" t="str">
            <v>ERR</v>
          </cell>
          <cell r="Q2152" t="str">
            <v>ERR</v>
          </cell>
        </row>
        <row r="2153">
          <cell r="E2153" t="str">
            <v>ERR</v>
          </cell>
          <cell r="Q2153" t="str">
            <v>ERR</v>
          </cell>
        </row>
        <row r="2154">
          <cell r="E2154" t="str">
            <v>ERR</v>
          </cell>
          <cell r="Q2154" t="str">
            <v>ERR</v>
          </cell>
        </row>
        <row r="2155">
          <cell r="E2155" t="str">
            <v>ERR</v>
          </cell>
          <cell r="Q2155" t="str">
            <v>ERR</v>
          </cell>
        </row>
        <row r="2156">
          <cell r="E2156" t="str">
            <v>ERR</v>
          </cell>
          <cell r="Q2156" t="str">
            <v>ERR</v>
          </cell>
        </row>
        <row r="2157">
          <cell r="E2157" t="str">
            <v>ERR</v>
          </cell>
          <cell r="Q2157" t="str">
            <v>ERR</v>
          </cell>
        </row>
        <row r="2158">
          <cell r="E2158" t="str">
            <v>ERR</v>
          </cell>
          <cell r="Q2158" t="str">
            <v>ERR</v>
          </cell>
        </row>
        <row r="2159">
          <cell r="E2159" t="str">
            <v>ERR</v>
          </cell>
          <cell r="Q2159" t="str">
            <v>ERR</v>
          </cell>
        </row>
        <row r="2160">
          <cell r="E2160" t="str">
            <v>ERR</v>
          </cell>
          <cell r="Q2160" t="str">
            <v>ERR</v>
          </cell>
        </row>
        <row r="2161">
          <cell r="E2161" t="str">
            <v>ERR</v>
          </cell>
          <cell r="Q2161" t="str">
            <v>ERR</v>
          </cell>
        </row>
        <row r="2162">
          <cell r="E2162" t="str">
            <v>ERR</v>
          </cell>
          <cell r="Q2162" t="str">
            <v>ERR</v>
          </cell>
        </row>
        <row r="2163">
          <cell r="E2163" t="str">
            <v>ERR</v>
          </cell>
          <cell r="Q2163" t="str">
            <v>ERR</v>
          </cell>
        </row>
        <row r="2164">
          <cell r="E2164" t="str">
            <v>ERR</v>
          </cell>
          <cell r="Q2164" t="str">
            <v>ERR</v>
          </cell>
        </row>
        <row r="2165">
          <cell r="E2165" t="str">
            <v>ERR</v>
          </cell>
          <cell r="Q2165" t="str">
            <v>ERR</v>
          </cell>
        </row>
        <row r="2166">
          <cell r="E2166" t="str">
            <v>ERR</v>
          </cell>
          <cell r="Q2166" t="str">
            <v>ERR</v>
          </cell>
        </row>
        <row r="2167">
          <cell r="E2167" t="str">
            <v>ERR</v>
          </cell>
          <cell r="Q2167" t="str">
            <v>ERR</v>
          </cell>
        </row>
        <row r="2168">
          <cell r="E2168" t="str">
            <v>ERR</v>
          </cell>
          <cell r="Q2168" t="str">
            <v>ERR</v>
          </cell>
        </row>
        <row r="2169">
          <cell r="E2169" t="str">
            <v>ERR</v>
          </cell>
          <cell r="Q2169" t="str">
            <v>ERR</v>
          </cell>
        </row>
        <row r="2170">
          <cell r="E2170" t="str">
            <v>ERR</v>
          </cell>
          <cell r="Q2170" t="str">
            <v>ERR</v>
          </cell>
        </row>
        <row r="2171">
          <cell r="E2171" t="str">
            <v>ERR</v>
          </cell>
          <cell r="Q2171" t="str">
            <v>ERR</v>
          </cell>
        </row>
        <row r="2172">
          <cell r="E2172" t="str">
            <v>ERR</v>
          </cell>
          <cell r="Q2172" t="str">
            <v>ERR</v>
          </cell>
        </row>
        <row r="2173">
          <cell r="E2173" t="str">
            <v>ERR</v>
          </cell>
          <cell r="Q2173" t="str">
            <v>ERR</v>
          </cell>
        </row>
        <row r="2174">
          <cell r="E2174" t="str">
            <v>ERR</v>
          </cell>
          <cell r="Q2174" t="str">
            <v>ERR</v>
          </cell>
        </row>
        <row r="2175">
          <cell r="E2175" t="str">
            <v>ERR</v>
          </cell>
          <cell r="Q2175" t="str">
            <v>ERR</v>
          </cell>
        </row>
        <row r="2176">
          <cell r="E2176" t="str">
            <v>ERR</v>
          </cell>
          <cell r="Q2176" t="str">
            <v>ERR</v>
          </cell>
        </row>
        <row r="2177">
          <cell r="E2177" t="str">
            <v>ERR</v>
          </cell>
          <cell r="Q2177" t="str">
            <v>ERR</v>
          </cell>
        </row>
        <row r="2178">
          <cell r="E2178" t="str">
            <v>ERR</v>
          </cell>
          <cell r="Q2178" t="str">
            <v>ERR</v>
          </cell>
        </row>
        <row r="2179">
          <cell r="E2179" t="str">
            <v>ERR</v>
          </cell>
          <cell r="Q2179" t="str">
            <v>ERR</v>
          </cell>
        </row>
        <row r="2180">
          <cell r="E2180" t="str">
            <v>ERR</v>
          </cell>
          <cell r="Q2180" t="str">
            <v>ERR</v>
          </cell>
        </row>
        <row r="2181">
          <cell r="E2181" t="str">
            <v>ERR</v>
          </cell>
          <cell r="Q2181" t="str">
            <v>ERR</v>
          </cell>
        </row>
        <row r="2182">
          <cell r="E2182" t="str">
            <v>ERR</v>
          </cell>
          <cell r="Q2182" t="str">
            <v>ERR</v>
          </cell>
        </row>
        <row r="2183">
          <cell r="E2183" t="str">
            <v>ERR</v>
          </cell>
          <cell r="Q2183" t="str">
            <v>ERR</v>
          </cell>
        </row>
        <row r="2184">
          <cell r="E2184" t="str">
            <v>ERR</v>
          </cell>
          <cell r="Q2184" t="str">
            <v>ERR</v>
          </cell>
        </row>
        <row r="2185">
          <cell r="E2185" t="str">
            <v>ERR</v>
          </cell>
          <cell r="Q2185" t="str">
            <v>ERR</v>
          </cell>
        </row>
        <row r="2186">
          <cell r="E2186" t="str">
            <v>ERR</v>
          </cell>
          <cell r="Q2186" t="str">
            <v>ERR</v>
          </cell>
        </row>
        <row r="2187">
          <cell r="E2187" t="str">
            <v>ERR</v>
          </cell>
          <cell r="Q2187" t="str">
            <v>ERR</v>
          </cell>
        </row>
        <row r="2188">
          <cell r="E2188" t="str">
            <v>ERR</v>
          </cell>
          <cell r="Q2188" t="str">
            <v>ERR</v>
          </cell>
        </row>
        <row r="2189">
          <cell r="E2189" t="str">
            <v>ERR</v>
          </cell>
          <cell r="Q2189" t="str">
            <v>ERR</v>
          </cell>
        </row>
        <row r="2190">
          <cell r="E2190" t="str">
            <v>ERR</v>
          </cell>
          <cell r="Q2190" t="str">
            <v>ERR</v>
          </cell>
        </row>
        <row r="2191">
          <cell r="E2191" t="str">
            <v>ERR</v>
          </cell>
          <cell r="Q2191" t="str">
            <v>ERR</v>
          </cell>
        </row>
        <row r="2192">
          <cell r="E2192" t="str">
            <v>ERR</v>
          </cell>
          <cell r="Q2192" t="str">
            <v>ERR</v>
          </cell>
        </row>
        <row r="2193">
          <cell r="E2193" t="str">
            <v>ERR</v>
          </cell>
          <cell r="Q2193" t="str">
            <v>ERR</v>
          </cell>
        </row>
        <row r="2194">
          <cell r="E2194" t="str">
            <v>ERR</v>
          </cell>
          <cell r="Q2194" t="str">
            <v>ERR</v>
          </cell>
        </row>
        <row r="2195">
          <cell r="E2195" t="str">
            <v>ERR</v>
          </cell>
          <cell r="Q2195" t="str">
            <v>ERR</v>
          </cell>
        </row>
        <row r="2196">
          <cell r="E2196" t="str">
            <v>ERR</v>
          </cell>
          <cell r="Q2196" t="str">
            <v>ERR</v>
          </cell>
        </row>
        <row r="2197">
          <cell r="E2197" t="str">
            <v>ERR</v>
          </cell>
          <cell r="Q2197" t="str">
            <v>ERR</v>
          </cell>
        </row>
        <row r="2198">
          <cell r="E2198" t="str">
            <v>ERR</v>
          </cell>
          <cell r="Q2198" t="str">
            <v>ERR</v>
          </cell>
        </row>
        <row r="2199">
          <cell r="E2199" t="str">
            <v>ERR</v>
          </cell>
          <cell r="Q2199" t="str">
            <v>ERR</v>
          </cell>
        </row>
        <row r="2200">
          <cell r="E2200" t="str">
            <v>ERR</v>
          </cell>
          <cell r="Q2200" t="str">
            <v>ERR</v>
          </cell>
        </row>
        <row r="2201">
          <cell r="E2201" t="str">
            <v>ERR</v>
          </cell>
          <cell r="Q2201" t="str">
            <v>ERR</v>
          </cell>
        </row>
        <row r="2202">
          <cell r="E2202" t="str">
            <v>ERR</v>
          </cell>
          <cell r="Q2202" t="str">
            <v>ERR</v>
          </cell>
        </row>
        <row r="2203">
          <cell r="E2203" t="str">
            <v>ERR</v>
          </cell>
          <cell r="Q2203" t="str">
            <v>ERR</v>
          </cell>
        </row>
        <row r="2204">
          <cell r="E2204" t="str">
            <v>ERR</v>
          </cell>
          <cell r="Q2204" t="str">
            <v>ERR</v>
          </cell>
        </row>
        <row r="2205">
          <cell r="E2205" t="str">
            <v>ERR</v>
          </cell>
          <cell r="Q2205" t="str">
            <v>ERR</v>
          </cell>
        </row>
        <row r="2206">
          <cell r="E2206" t="str">
            <v>ERR</v>
          </cell>
          <cell r="Q2206" t="str">
            <v>ERR</v>
          </cell>
        </row>
        <row r="2207">
          <cell r="E2207" t="str">
            <v>ERR</v>
          </cell>
          <cell r="Q2207" t="str">
            <v>ERR</v>
          </cell>
        </row>
        <row r="2208">
          <cell r="E2208" t="str">
            <v>ERR</v>
          </cell>
          <cell r="Q2208" t="str">
            <v>ERR</v>
          </cell>
        </row>
        <row r="2209">
          <cell r="E2209" t="str">
            <v>ERR</v>
          </cell>
          <cell r="Q2209" t="str">
            <v>ERR</v>
          </cell>
        </row>
        <row r="2210">
          <cell r="E2210" t="str">
            <v>ERR</v>
          </cell>
          <cell r="Q2210" t="str">
            <v>ERR</v>
          </cell>
        </row>
        <row r="2211">
          <cell r="E2211" t="str">
            <v>ERR</v>
          </cell>
          <cell r="Q2211" t="str">
            <v>ERR</v>
          </cell>
        </row>
        <row r="2212">
          <cell r="E2212" t="str">
            <v>ERR</v>
          </cell>
          <cell r="Q2212" t="str">
            <v>ERR</v>
          </cell>
        </row>
        <row r="2213">
          <cell r="E2213" t="str">
            <v>ERR</v>
          </cell>
          <cell r="Q2213" t="str">
            <v>ERR</v>
          </cell>
        </row>
        <row r="2214">
          <cell r="E2214" t="str">
            <v>ERR</v>
          </cell>
          <cell r="Q2214" t="str">
            <v>ERR</v>
          </cell>
        </row>
        <row r="2215">
          <cell r="E2215" t="str">
            <v>ERR</v>
          </cell>
          <cell r="Q2215" t="str">
            <v>ERR</v>
          </cell>
        </row>
        <row r="2216">
          <cell r="E2216" t="str">
            <v>ERR</v>
          </cell>
          <cell r="Q2216" t="str">
            <v>ERR</v>
          </cell>
        </row>
        <row r="2217">
          <cell r="E2217" t="str">
            <v>ERR</v>
          </cell>
          <cell r="Q2217" t="str">
            <v>ERR</v>
          </cell>
        </row>
        <row r="2218">
          <cell r="E2218" t="str">
            <v>ERR</v>
          </cell>
          <cell r="Q2218" t="str">
            <v>ERR</v>
          </cell>
        </row>
        <row r="2219">
          <cell r="E2219" t="str">
            <v>ERR</v>
          </cell>
          <cell r="Q2219" t="str">
            <v>ERR</v>
          </cell>
        </row>
        <row r="2220">
          <cell r="E2220" t="str">
            <v>ERR</v>
          </cell>
          <cell r="Q2220" t="str">
            <v>ERR</v>
          </cell>
        </row>
        <row r="2221">
          <cell r="E2221" t="str">
            <v>ERR</v>
          </cell>
          <cell r="Q2221" t="str">
            <v>ERR</v>
          </cell>
        </row>
        <row r="2222">
          <cell r="E2222" t="str">
            <v>ERR</v>
          </cell>
          <cell r="Q2222" t="str">
            <v>ERR</v>
          </cell>
        </row>
        <row r="2223">
          <cell r="E2223" t="str">
            <v>ERR</v>
          </cell>
          <cell r="Q2223" t="str">
            <v>ERR</v>
          </cell>
        </row>
        <row r="2224">
          <cell r="E2224" t="str">
            <v>ERR</v>
          </cell>
          <cell r="Q2224" t="str">
            <v>ERR</v>
          </cell>
        </row>
        <row r="2225">
          <cell r="E2225" t="str">
            <v>ERR</v>
          </cell>
          <cell r="Q2225" t="str">
            <v>ERR</v>
          </cell>
        </row>
        <row r="2226">
          <cell r="E2226" t="str">
            <v>ERR</v>
          </cell>
          <cell r="Q2226" t="str">
            <v>ERR</v>
          </cell>
        </row>
        <row r="2227">
          <cell r="E2227" t="str">
            <v>ERR</v>
          </cell>
          <cell r="Q2227" t="str">
            <v>ERR</v>
          </cell>
        </row>
        <row r="2228">
          <cell r="E2228" t="str">
            <v>ERR</v>
          </cell>
          <cell r="Q2228" t="str">
            <v>ERR</v>
          </cell>
        </row>
        <row r="2229">
          <cell r="E2229" t="str">
            <v>ERR</v>
          </cell>
          <cell r="Q2229" t="str">
            <v>ERR</v>
          </cell>
        </row>
        <row r="2230">
          <cell r="E2230" t="str">
            <v>ERR</v>
          </cell>
          <cell r="Q2230" t="str">
            <v>ERR</v>
          </cell>
        </row>
        <row r="2231">
          <cell r="E2231" t="str">
            <v>ERR</v>
          </cell>
          <cell r="Q2231" t="str">
            <v>ERR</v>
          </cell>
        </row>
        <row r="2232">
          <cell r="E2232" t="str">
            <v>ERR</v>
          </cell>
          <cell r="Q2232" t="str">
            <v>ERR</v>
          </cell>
        </row>
        <row r="2233">
          <cell r="E2233" t="str">
            <v>ERR</v>
          </cell>
          <cell r="Q2233" t="str">
            <v>ERR</v>
          </cell>
        </row>
        <row r="2234">
          <cell r="E2234" t="str">
            <v>ERR</v>
          </cell>
          <cell r="Q2234" t="str">
            <v>ERR</v>
          </cell>
        </row>
        <row r="2235">
          <cell r="E2235" t="str">
            <v>ERR</v>
          </cell>
          <cell r="Q2235" t="str">
            <v>ERR</v>
          </cell>
        </row>
        <row r="2236">
          <cell r="E2236" t="str">
            <v>ERR</v>
          </cell>
          <cell r="Q2236" t="str">
            <v>ERR</v>
          </cell>
        </row>
        <row r="2237">
          <cell r="E2237" t="str">
            <v>ERR</v>
          </cell>
          <cell r="Q2237" t="str">
            <v>ERR</v>
          </cell>
        </row>
        <row r="2238">
          <cell r="E2238" t="str">
            <v>ERR</v>
          </cell>
          <cell r="Q2238" t="str">
            <v>ERR</v>
          </cell>
        </row>
        <row r="2239">
          <cell r="E2239" t="str">
            <v>ERR</v>
          </cell>
          <cell r="Q2239" t="str">
            <v>ERR</v>
          </cell>
        </row>
        <row r="2240">
          <cell r="E2240" t="str">
            <v>ERR</v>
          </cell>
          <cell r="Q2240" t="str">
            <v>ERR</v>
          </cell>
        </row>
        <row r="2241">
          <cell r="E2241" t="str">
            <v>ERR</v>
          </cell>
          <cell r="Q2241" t="str">
            <v>ERR</v>
          </cell>
        </row>
        <row r="2242">
          <cell r="E2242" t="str">
            <v>ERR</v>
          </cell>
          <cell r="Q2242" t="str">
            <v>ERR</v>
          </cell>
        </row>
        <row r="2243">
          <cell r="E2243" t="str">
            <v>ERR</v>
          </cell>
          <cell r="Q2243" t="str">
            <v>ERR</v>
          </cell>
        </row>
        <row r="2244">
          <cell r="E2244" t="str">
            <v>ERR</v>
          </cell>
          <cell r="Q2244" t="str">
            <v>ERR</v>
          </cell>
        </row>
        <row r="2245">
          <cell r="E2245" t="str">
            <v>ERR</v>
          </cell>
          <cell r="Q2245" t="str">
            <v>ERR</v>
          </cell>
        </row>
        <row r="2246">
          <cell r="E2246" t="str">
            <v>ERR</v>
          </cell>
          <cell r="Q2246" t="str">
            <v>ERR</v>
          </cell>
        </row>
        <row r="2247">
          <cell r="E2247" t="str">
            <v>ERR</v>
          </cell>
          <cell r="Q2247" t="str">
            <v>ERR</v>
          </cell>
        </row>
        <row r="2248">
          <cell r="E2248" t="str">
            <v>ERR</v>
          </cell>
          <cell r="Q2248" t="str">
            <v>ERR</v>
          </cell>
        </row>
        <row r="2249">
          <cell r="E2249" t="str">
            <v>ERR</v>
          </cell>
          <cell r="Q2249" t="str">
            <v>ERR</v>
          </cell>
        </row>
        <row r="2250">
          <cell r="E2250" t="str">
            <v>ERR</v>
          </cell>
          <cell r="Q2250" t="str">
            <v>ERR</v>
          </cell>
        </row>
        <row r="2251">
          <cell r="E2251" t="str">
            <v>ERR</v>
          </cell>
          <cell r="Q2251" t="str">
            <v>ERR</v>
          </cell>
        </row>
        <row r="2252">
          <cell r="E2252" t="str">
            <v>ERR</v>
          </cell>
          <cell r="Q2252" t="str">
            <v>ERR</v>
          </cell>
        </row>
        <row r="2253">
          <cell r="E2253" t="str">
            <v>ERR</v>
          </cell>
          <cell r="Q2253" t="str">
            <v>ERR</v>
          </cell>
        </row>
        <row r="2254">
          <cell r="E2254" t="str">
            <v>ERR</v>
          </cell>
          <cell r="Q2254" t="str">
            <v>ERR</v>
          </cell>
        </row>
        <row r="2255">
          <cell r="E2255" t="str">
            <v>ERR</v>
          </cell>
          <cell r="Q2255" t="str">
            <v>ERR</v>
          </cell>
        </row>
        <row r="2256">
          <cell r="E2256" t="str">
            <v>ERR</v>
          </cell>
          <cell r="Q2256" t="str">
            <v>ERR</v>
          </cell>
        </row>
        <row r="2257">
          <cell r="E2257" t="str">
            <v>ERR</v>
          </cell>
          <cell r="Q2257" t="str">
            <v>ERR</v>
          </cell>
        </row>
        <row r="2258">
          <cell r="E2258" t="str">
            <v>ERR</v>
          </cell>
          <cell r="Q2258" t="str">
            <v>ERR</v>
          </cell>
        </row>
        <row r="2259">
          <cell r="E2259" t="str">
            <v>ERR</v>
          </cell>
          <cell r="Q2259" t="str">
            <v>ERR</v>
          </cell>
        </row>
        <row r="2260">
          <cell r="E2260" t="str">
            <v>ERR</v>
          </cell>
          <cell r="Q2260" t="str">
            <v>ERR</v>
          </cell>
        </row>
        <row r="2261">
          <cell r="E2261" t="str">
            <v>ERR</v>
          </cell>
          <cell r="Q2261" t="str">
            <v>ERR</v>
          </cell>
        </row>
        <row r="2262">
          <cell r="E2262" t="str">
            <v>ERR</v>
          </cell>
          <cell r="Q2262" t="str">
            <v>ERR</v>
          </cell>
        </row>
        <row r="2263">
          <cell r="E2263" t="str">
            <v>ERR</v>
          </cell>
          <cell r="Q2263" t="str">
            <v>ERR</v>
          </cell>
        </row>
        <row r="2264">
          <cell r="E2264" t="str">
            <v>ERR</v>
          </cell>
          <cell r="Q2264" t="str">
            <v>ERR</v>
          </cell>
        </row>
        <row r="2265">
          <cell r="E2265" t="str">
            <v>ERR</v>
          </cell>
          <cell r="Q2265" t="str">
            <v>ERR</v>
          </cell>
        </row>
        <row r="2266">
          <cell r="E2266" t="str">
            <v>ERR</v>
          </cell>
          <cell r="Q2266" t="str">
            <v>ERR</v>
          </cell>
        </row>
        <row r="2267">
          <cell r="E2267" t="str">
            <v>ERR</v>
          </cell>
          <cell r="Q2267" t="str">
            <v>ERR</v>
          </cell>
        </row>
        <row r="2268">
          <cell r="E2268" t="str">
            <v>ERR</v>
          </cell>
          <cell r="Q2268" t="str">
            <v>ERR</v>
          </cell>
        </row>
        <row r="2269">
          <cell r="E2269" t="str">
            <v>ERR</v>
          </cell>
          <cell r="Q2269" t="str">
            <v>ERR</v>
          </cell>
        </row>
        <row r="2270">
          <cell r="E2270" t="str">
            <v>ERR</v>
          </cell>
          <cell r="Q2270" t="str">
            <v>ERR</v>
          </cell>
        </row>
        <row r="2271">
          <cell r="E2271" t="str">
            <v>ERR</v>
          </cell>
          <cell r="Q2271" t="str">
            <v>ERR</v>
          </cell>
        </row>
        <row r="2272">
          <cell r="E2272" t="str">
            <v>ERR</v>
          </cell>
          <cell r="Q2272" t="str">
            <v>ERR</v>
          </cell>
        </row>
        <row r="2273">
          <cell r="E2273" t="str">
            <v>ERR</v>
          </cell>
          <cell r="Q2273" t="str">
            <v>ERR</v>
          </cell>
        </row>
        <row r="2274">
          <cell r="E2274" t="str">
            <v>ERR</v>
          </cell>
          <cell r="Q2274" t="str">
            <v>ERR</v>
          </cell>
        </row>
        <row r="2275">
          <cell r="E2275" t="str">
            <v>ERR</v>
          </cell>
          <cell r="Q2275" t="str">
            <v>ERR</v>
          </cell>
        </row>
        <row r="2276">
          <cell r="E2276" t="str">
            <v>ERR</v>
          </cell>
          <cell r="Q2276" t="str">
            <v>ERR</v>
          </cell>
        </row>
        <row r="2277">
          <cell r="E2277" t="str">
            <v>ERR</v>
          </cell>
          <cell r="Q2277" t="str">
            <v>ERR</v>
          </cell>
        </row>
        <row r="2278">
          <cell r="E2278" t="str">
            <v>ERR</v>
          </cell>
          <cell r="Q2278" t="str">
            <v>ERR</v>
          </cell>
        </row>
        <row r="2279">
          <cell r="E2279" t="str">
            <v>ERR</v>
          </cell>
          <cell r="Q2279" t="str">
            <v>ERR</v>
          </cell>
        </row>
        <row r="2280">
          <cell r="E2280" t="str">
            <v>ERR</v>
          </cell>
          <cell r="Q2280" t="str">
            <v>ERR</v>
          </cell>
        </row>
        <row r="2281">
          <cell r="E2281" t="str">
            <v>ERR</v>
          </cell>
          <cell r="Q2281" t="str">
            <v>ERR</v>
          </cell>
        </row>
        <row r="2282">
          <cell r="E2282" t="str">
            <v>ERR</v>
          </cell>
          <cell r="Q2282" t="str">
            <v>ERR</v>
          </cell>
        </row>
        <row r="2283">
          <cell r="E2283" t="str">
            <v>ERR</v>
          </cell>
          <cell r="Q2283" t="str">
            <v>ERR</v>
          </cell>
        </row>
        <row r="2284">
          <cell r="E2284" t="str">
            <v>ERR</v>
          </cell>
          <cell r="Q2284" t="str">
            <v>ERR</v>
          </cell>
        </row>
        <row r="2285">
          <cell r="E2285" t="str">
            <v>ERR</v>
          </cell>
          <cell r="Q2285" t="str">
            <v>ERR</v>
          </cell>
        </row>
        <row r="2286">
          <cell r="E2286" t="str">
            <v>ERR</v>
          </cell>
          <cell r="Q2286" t="str">
            <v>ERR</v>
          </cell>
        </row>
        <row r="2287">
          <cell r="E2287" t="str">
            <v>ERR</v>
          </cell>
          <cell r="Q2287" t="str">
            <v>ERR</v>
          </cell>
        </row>
        <row r="2288">
          <cell r="E2288" t="str">
            <v>ERR</v>
          </cell>
          <cell r="Q2288" t="str">
            <v>ERR</v>
          </cell>
        </row>
        <row r="2289">
          <cell r="E2289" t="str">
            <v>ERR</v>
          </cell>
          <cell r="Q2289" t="str">
            <v>ERR</v>
          </cell>
        </row>
        <row r="2290">
          <cell r="E2290" t="str">
            <v>ERR</v>
          </cell>
          <cell r="Q2290" t="str">
            <v>ERR</v>
          </cell>
        </row>
        <row r="2291">
          <cell r="E2291" t="str">
            <v>ERR</v>
          </cell>
          <cell r="Q2291" t="str">
            <v>ERR</v>
          </cell>
        </row>
        <row r="2292">
          <cell r="E2292" t="str">
            <v>ERR</v>
          </cell>
          <cell r="Q2292" t="str">
            <v>ERR</v>
          </cell>
        </row>
        <row r="2293">
          <cell r="E2293" t="str">
            <v>ERR</v>
          </cell>
          <cell r="Q2293" t="str">
            <v>ERR</v>
          </cell>
        </row>
        <row r="2294">
          <cell r="E2294" t="str">
            <v>ERR</v>
          </cell>
          <cell r="Q2294" t="str">
            <v>ERR</v>
          </cell>
        </row>
        <row r="2295">
          <cell r="E2295" t="str">
            <v>ERR</v>
          </cell>
          <cell r="Q2295" t="str">
            <v>ERR</v>
          </cell>
        </row>
        <row r="2296">
          <cell r="E2296" t="str">
            <v>ERR</v>
          </cell>
          <cell r="Q2296" t="str">
            <v>ERR</v>
          </cell>
        </row>
        <row r="2297">
          <cell r="E2297" t="str">
            <v>ERR</v>
          </cell>
          <cell r="Q2297" t="str">
            <v>ERR</v>
          </cell>
        </row>
        <row r="2298">
          <cell r="E2298" t="str">
            <v>ERR</v>
          </cell>
          <cell r="Q2298" t="str">
            <v>ERR</v>
          </cell>
        </row>
        <row r="2299">
          <cell r="E2299" t="str">
            <v>ERR</v>
          </cell>
          <cell r="Q2299" t="str">
            <v>ERR</v>
          </cell>
        </row>
        <row r="2300">
          <cell r="E2300" t="str">
            <v>ERR</v>
          </cell>
          <cell r="Q2300" t="str">
            <v>ERR</v>
          </cell>
        </row>
        <row r="2301">
          <cell r="E2301" t="str">
            <v>ERR</v>
          </cell>
          <cell r="Q2301" t="str">
            <v>ERR</v>
          </cell>
        </row>
        <row r="2302">
          <cell r="E2302" t="str">
            <v>ERR</v>
          </cell>
          <cell r="Q2302" t="str">
            <v>ERR</v>
          </cell>
        </row>
        <row r="2303">
          <cell r="E2303" t="str">
            <v>ERR</v>
          </cell>
          <cell r="Q2303" t="str">
            <v>ERR</v>
          </cell>
        </row>
        <row r="2304">
          <cell r="E2304" t="str">
            <v>ERR</v>
          </cell>
          <cell r="Q2304" t="str">
            <v>ERR</v>
          </cell>
        </row>
        <row r="2305">
          <cell r="E2305" t="str">
            <v>ERR</v>
          </cell>
          <cell r="Q2305" t="str">
            <v>ERR</v>
          </cell>
        </row>
        <row r="2306">
          <cell r="E2306" t="str">
            <v>ERR</v>
          </cell>
          <cell r="Q2306" t="str">
            <v>ERR</v>
          </cell>
        </row>
        <row r="2307">
          <cell r="E2307" t="str">
            <v>ERR</v>
          </cell>
          <cell r="Q2307" t="str">
            <v>ERR</v>
          </cell>
        </row>
        <row r="2308">
          <cell r="E2308" t="str">
            <v>ERR</v>
          </cell>
          <cell r="Q2308" t="str">
            <v>ERR</v>
          </cell>
        </row>
        <row r="2309">
          <cell r="E2309" t="str">
            <v>ERR</v>
          </cell>
          <cell r="Q2309" t="str">
            <v>ERR</v>
          </cell>
        </row>
        <row r="2310">
          <cell r="E2310" t="str">
            <v>ERR</v>
          </cell>
          <cell r="Q2310" t="str">
            <v>ERR</v>
          </cell>
        </row>
        <row r="2311">
          <cell r="E2311" t="str">
            <v>ERR</v>
          </cell>
          <cell r="Q2311" t="str">
            <v>ERR</v>
          </cell>
        </row>
        <row r="2312">
          <cell r="E2312" t="str">
            <v>ERR</v>
          </cell>
          <cell r="Q2312" t="str">
            <v>ERR</v>
          </cell>
        </row>
        <row r="2313">
          <cell r="E2313" t="str">
            <v>ERR</v>
          </cell>
          <cell r="Q2313" t="str">
            <v>ERR</v>
          </cell>
        </row>
        <row r="2314">
          <cell r="E2314" t="str">
            <v>ERR</v>
          </cell>
          <cell r="Q2314" t="str">
            <v>ERR</v>
          </cell>
        </row>
        <row r="2315">
          <cell r="E2315" t="str">
            <v>ERR</v>
          </cell>
          <cell r="Q2315" t="str">
            <v>ERR</v>
          </cell>
        </row>
        <row r="2316">
          <cell r="E2316" t="str">
            <v>ERR</v>
          </cell>
          <cell r="Q2316" t="str">
            <v>ERR</v>
          </cell>
        </row>
        <row r="2317">
          <cell r="E2317" t="str">
            <v>ERR</v>
          </cell>
          <cell r="Q2317" t="str">
            <v>ERR</v>
          </cell>
        </row>
        <row r="2318">
          <cell r="E2318" t="str">
            <v>ERR</v>
          </cell>
          <cell r="Q2318" t="str">
            <v>ERR</v>
          </cell>
        </row>
        <row r="2319">
          <cell r="E2319" t="str">
            <v>ERR</v>
          </cell>
          <cell r="Q2319" t="str">
            <v>ERR</v>
          </cell>
        </row>
        <row r="2320">
          <cell r="E2320" t="str">
            <v>ERR</v>
          </cell>
          <cell r="Q2320" t="str">
            <v>ERR</v>
          </cell>
        </row>
        <row r="2321">
          <cell r="E2321" t="str">
            <v>ERR</v>
          </cell>
          <cell r="Q2321" t="str">
            <v>ERR</v>
          </cell>
        </row>
        <row r="2322">
          <cell r="E2322" t="str">
            <v>ERR</v>
          </cell>
          <cell r="Q2322" t="str">
            <v>ERR</v>
          </cell>
        </row>
        <row r="2323">
          <cell r="E2323" t="str">
            <v>ERR</v>
          </cell>
          <cell r="Q2323" t="str">
            <v>ERR</v>
          </cell>
        </row>
        <row r="2324">
          <cell r="E2324" t="str">
            <v>ERR</v>
          </cell>
          <cell r="Q2324" t="str">
            <v>ERR</v>
          </cell>
        </row>
        <row r="2325">
          <cell r="E2325" t="str">
            <v>ERR</v>
          </cell>
          <cell r="Q2325" t="str">
            <v>ERR</v>
          </cell>
        </row>
        <row r="2326">
          <cell r="E2326" t="str">
            <v>ERR</v>
          </cell>
          <cell r="Q2326" t="str">
            <v>ERR</v>
          </cell>
        </row>
        <row r="2327">
          <cell r="E2327" t="str">
            <v>ERR</v>
          </cell>
          <cell r="Q2327" t="str">
            <v>ERR</v>
          </cell>
        </row>
        <row r="2328">
          <cell r="E2328" t="str">
            <v>ERR</v>
          </cell>
          <cell r="Q2328" t="str">
            <v>ERR</v>
          </cell>
        </row>
        <row r="2329">
          <cell r="E2329" t="str">
            <v>ERR</v>
          </cell>
          <cell r="Q2329" t="str">
            <v>ERR</v>
          </cell>
        </row>
        <row r="2330">
          <cell r="E2330" t="str">
            <v>ERR</v>
          </cell>
          <cell r="Q2330" t="str">
            <v>ERR</v>
          </cell>
        </row>
        <row r="2331">
          <cell r="E2331" t="str">
            <v>ERR</v>
          </cell>
          <cell r="Q2331" t="str">
            <v>ERR</v>
          </cell>
        </row>
        <row r="2332">
          <cell r="E2332" t="str">
            <v>ERR</v>
          </cell>
          <cell r="Q2332" t="str">
            <v>ERR</v>
          </cell>
        </row>
        <row r="2333">
          <cell r="E2333" t="str">
            <v>ERR</v>
          </cell>
          <cell r="Q2333" t="str">
            <v>ERR</v>
          </cell>
        </row>
        <row r="2334">
          <cell r="E2334" t="str">
            <v>ERR</v>
          </cell>
          <cell r="Q2334" t="str">
            <v>ERR</v>
          </cell>
        </row>
        <row r="2335">
          <cell r="E2335" t="str">
            <v>ERR</v>
          </cell>
          <cell r="Q2335" t="str">
            <v>ERR</v>
          </cell>
        </row>
        <row r="2336">
          <cell r="E2336" t="str">
            <v>ERR</v>
          </cell>
          <cell r="Q2336" t="str">
            <v>ERR</v>
          </cell>
        </row>
        <row r="2337">
          <cell r="E2337" t="str">
            <v>ERR</v>
          </cell>
          <cell r="Q2337" t="str">
            <v>ERR</v>
          </cell>
        </row>
        <row r="2338">
          <cell r="E2338" t="str">
            <v>ERR</v>
          </cell>
          <cell r="Q2338" t="str">
            <v>ERR</v>
          </cell>
        </row>
        <row r="2339">
          <cell r="E2339" t="str">
            <v>ERR</v>
          </cell>
          <cell r="Q2339" t="str">
            <v>ERR</v>
          </cell>
        </row>
        <row r="2340">
          <cell r="E2340" t="str">
            <v>ERR</v>
          </cell>
          <cell r="Q2340" t="str">
            <v>ERR</v>
          </cell>
        </row>
        <row r="2341">
          <cell r="E2341" t="str">
            <v>ERR</v>
          </cell>
          <cell r="Q2341" t="str">
            <v>ERR</v>
          </cell>
        </row>
        <row r="2342">
          <cell r="E2342" t="str">
            <v>ERR</v>
          </cell>
          <cell r="Q2342" t="str">
            <v>ERR</v>
          </cell>
        </row>
        <row r="2343">
          <cell r="E2343" t="str">
            <v>ERR</v>
          </cell>
          <cell r="Q2343" t="str">
            <v>ERR</v>
          </cell>
        </row>
        <row r="2344">
          <cell r="E2344" t="str">
            <v>ERR</v>
          </cell>
          <cell r="Q2344" t="str">
            <v>ERR</v>
          </cell>
        </row>
        <row r="2345">
          <cell r="E2345" t="str">
            <v>ERR</v>
          </cell>
          <cell r="Q2345" t="str">
            <v>ERR</v>
          </cell>
        </row>
        <row r="2346">
          <cell r="E2346" t="str">
            <v>ERR</v>
          </cell>
          <cell r="Q2346" t="str">
            <v>ERR</v>
          </cell>
        </row>
        <row r="2347">
          <cell r="E2347" t="str">
            <v>ERR</v>
          </cell>
          <cell r="Q2347" t="str">
            <v>ERR</v>
          </cell>
        </row>
        <row r="2348">
          <cell r="E2348" t="str">
            <v>ERR</v>
          </cell>
          <cell r="Q2348" t="str">
            <v>ERR</v>
          </cell>
        </row>
        <row r="2349">
          <cell r="E2349" t="str">
            <v>ERR</v>
          </cell>
          <cell r="Q2349" t="str">
            <v>ERR</v>
          </cell>
        </row>
        <row r="2350">
          <cell r="E2350" t="str">
            <v>ERR</v>
          </cell>
          <cell r="Q2350" t="str">
            <v>ERR</v>
          </cell>
        </row>
        <row r="2351">
          <cell r="E2351" t="str">
            <v>ERR</v>
          </cell>
          <cell r="Q2351" t="str">
            <v>ERR</v>
          </cell>
        </row>
        <row r="2352">
          <cell r="E2352" t="str">
            <v>ERR</v>
          </cell>
          <cell r="Q2352" t="str">
            <v>ERR</v>
          </cell>
        </row>
        <row r="2353">
          <cell r="E2353" t="str">
            <v>ERR</v>
          </cell>
          <cell r="Q2353" t="str">
            <v>ERR</v>
          </cell>
        </row>
        <row r="2354">
          <cell r="E2354" t="str">
            <v>ERR</v>
          </cell>
          <cell r="Q2354" t="str">
            <v>ERR</v>
          </cell>
        </row>
        <row r="2355">
          <cell r="E2355" t="str">
            <v>ERR</v>
          </cell>
          <cell r="Q2355" t="str">
            <v>ERR</v>
          </cell>
        </row>
        <row r="2356">
          <cell r="E2356" t="str">
            <v>ERR</v>
          </cell>
          <cell r="Q2356" t="str">
            <v>ERR</v>
          </cell>
        </row>
        <row r="2357">
          <cell r="E2357" t="str">
            <v>ERR</v>
          </cell>
          <cell r="Q2357" t="str">
            <v>ERR</v>
          </cell>
        </row>
        <row r="2358">
          <cell r="E2358" t="str">
            <v>ERR</v>
          </cell>
          <cell r="Q2358" t="str">
            <v>ERR</v>
          </cell>
        </row>
        <row r="2359">
          <cell r="E2359" t="str">
            <v>ERR</v>
          </cell>
          <cell r="Q2359" t="str">
            <v>ERR</v>
          </cell>
        </row>
        <row r="2360">
          <cell r="E2360" t="str">
            <v>ERR</v>
          </cell>
          <cell r="Q2360" t="str">
            <v>ERR</v>
          </cell>
        </row>
        <row r="2361">
          <cell r="E2361" t="str">
            <v>ERR</v>
          </cell>
          <cell r="Q2361" t="str">
            <v>ERR</v>
          </cell>
        </row>
        <row r="2362">
          <cell r="E2362" t="str">
            <v>ERR</v>
          </cell>
          <cell r="Q2362" t="str">
            <v>ERR</v>
          </cell>
        </row>
        <row r="2363">
          <cell r="E2363" t="str">
            <v>ERR</v>
          </cell>
          <cell r="Q2363" t="str">
            <v>ERR</v>
          </cell>
        </row>
        <row r="2364">
          <cell r="E2364" t="str">
            <v>ERR</v>
          </cell>
          <cell r="Q2364" t="str">
            <v>ERR</v>
          </cell>
        </row>
        <row r="2365">
          <cell r="E2365" t="str">
            <v>ERR</v>
          </cell>
          <cell r="Q2365" t="str">
            <v>ERR</v>
          </cell>
        </row>
        <row r="2366">
          <cell r="E2366" t="str">
            <v>ERR</v>
          </cell>
          <cell r="Q2366" t="str">
            <v>ERR</v>
          </cell>
        </row>
        <row r="2367">
          <cell r="E2367" t="str">
            <v>ERR</v>
          </cell>
          <cell r="Q2367" t="str">
            <v>ERR</v>
          </cell>
        </row>
        <row r="2368">
          <cell r="E2368" t="str">
            <v>ERR</v>
          </cell>
          <cell r="Q2368" t="str">
            <v>ERR</v>
          </cell>
        </row>
        <row r="2369">
          <cell r="E2369" t="str">
            <v>ERR</v>
          </cell>
          <cell r="Q2369" t="str">
            <v>ERR</v>
          </cell>
        </row>
        <row r="2370">
          <cell r="E2370" t="str">
            <v>ERR</v>
          </cell>
          <cell r="Q2370" t="str">
            <v>ERR</v>
          </cell>
        </row>
        <row r="2371">
          <cell r="E2371" t="str">
            <v>ERR</v>
          </cell>
          <cell r="Q2371" t="str">
            <v>ERR</v>
          </cell>
        </row>
        <row r="2372">
          <cell r="E2372" t="str">
            <v>ERR</v>
          </cell>
          <cell r="Q2372" t="str">
            <v>ERR</v>
          </cell>
        </row>
        <row r="2373">
          <cell r="E2373" t="str">
            <v>ERR</v>
          </cell>
          <cell r="Q2373" t="str">
            <v>ERR</v>
          </cell>
        </row>
        <row r="2374">
          <cell r="E2374" t="str">
            <v>ERR</v>
          </cell>
          <cell r="Q2374" t="str">
            <v>ERR</v>
          </cell>
        </row>
        <row r="2375">
          <cell r="E2375" t="str">
            <v>ERR</v>
          </cell>
          <cell r="Q2375" t="str">
            <v>ERR</v>
          </cell>
        </row>
        <row r="2376">
          <cell r="E2376" t="str">
            <v>ERR</v>
          </cell>
          <cell r="Q2376" t="str">
            <v>ERR</v>
          </cell>
        </row>
        <row r="2377">
          <cell r="E2377" t="str">
            <v>ERR</v>
          </cell>
          <cell r="Q2377" t="str">
            <v>ERR</v>
          </cell>
        </row>
        <row r="2378">
          <cell r="E2378" t="str">
            <v>ERR</v>
          </cell>
          <cell r="Q2378" t="str">
            <v>ERR</v>
          </cell>
        </row>
        <row r="2379">
          <cell r="E2379" t="str">
            <v>ERR</v>
          </cell>
          <cell r="Q2379" t="str">
            <v>ERR</v>
          </cell>
        </row>
        <row r="2380">
          <cell r="E2380" t="str">
            <v>ERR</v>
          </cell>
          <cell r="Q2380" t="str">
            <v>ERR</v>
          </cell>
        </row>
        <row r="2381">
          <cell r="E2381" t="str">
            <v>ERR</v>
          </cell>
          <cell r="Q2381" t="str">
            <v>ERR</v>
          </cell>
        </row>
        <row r="2382">
          <cell r="E2382" t="str">
            <v>ERR</v>
          </cell>
          <cell r="Q2382" t="str">
            <v>ERR</v>
          </cell>
        </row>
        <row r="2383">
          <cell r="E2383" t="str">
            <v>ERR</v>
          </cell>
          <cell r="Q2383" t="str">
            <v>ERR</v>
          </cell>
        </row>
        <row r="2384">
          <cell r="E2384" t="str">
            <v>ERR</v>
          </cell>
          <cell r="Q2384" t="str">
            <v>ERR</v>
          </cell>
        </row>
        <row r="2385">
          <cell r="E2385" t="str">
            <v>ERR</v>
          </cell>
          <cell r="Q2385" t="str">
            <v>ERR</v>
          </cell>
        </row>
        <row r="2386">
          <cell r="E2386" t="str">
            <v>ERR</v>
          </cell>
          <cell r="Q2386" t="str">
            <v>ERR</v>
          </cell>
        </row>
        <row r="2387">
          <cell r="E2387" t="str">
            <v>ERR</v>
          </cell>
          <cell r="Q2387" t="str">
            <v>ERR</v>
          </cell>
        </row>
        <row r="2388">
          <cell r="E2388" t="str">
            <v>ERR</v>
          </cell>
          <cell r="Q2388" t="str">
            <v>ERR</v>
          </cell>
        </row>
        <row r="2389">
          <cell r="E2389" t="str">
            <v>ERR</v>
          </cell>
          <cell r="Q2389" t="str">
            <v>ERR</v>
          </cell>
        </row>
        <row r="2390">
          <cell r="E2390" t="str">
            <v>ERR</v>
          </cell>
          <cell r="Q2390" t="str">
            <v>ERR</v>
          </cell>
        </row>
        <row r="2391">
          <cell r="E2391" t="str">
            <v>ERR</v>
          </cell>
          <cell r="Q2391" t="str">
            <v>ERR</v>
          </cell>
        </row>
        <row r="2392">
          <cell r="E2392" t="str">
            <v>ERR</v>
          </cell>
          <cell r="Q2392" t="str">
            <v>ERR</v>
          </cell>
        </row>
        <row r="2393">
          <cell r="E2393" t="str">
            <v>ERR</v>
          </cell>
          <cell r="Q2393" t="str">
            <v>ERR</v>
          </cell>
        </row>
        <row r="2394">
          <cell r="E2394" t="str">
            <v>ERR</v>
          </cell>
          <cell r="Q2394" t="str">
            <v>ERR</v>
          </cell>
        </row>
        <row r="2395">
          <cell r="E2395" t="str">
            <v>ERR</v>
          </cell>
          <cell r="Q2395" t="str">
            <v>ERR</v>
          </cell>
        </row>
        <row r="2396">
          <cell r="E2396" t="str">
            <v>ERR</v>
          </cell>
          <cell r="Q2396" t="str">
            <v>ERR</v>
          </cell>
        </row>
        <row r="2397">
          <cell r="E2397" t="str">
            <v>ERR</v>
          </cell>
          <cell r="Q2397" t="str">
            <v>ERR</v>
          </cell>
        </row>
        <row r="2398">
          <cell r="E2398" t="str">
            <v>ERR</v>
          </cell>
          <cell r="Q2398" t="str">
            <v>ERR</v>
          </cell>
        </row>
        <row r="2399">
          <cell r="E2399" t="str">
            <v>ERR</v>
          </cell>
          <cell r="Q2399" t="str">
            <v>ERR</v>
          </cell>
        </row>
        <row r="2400">
          <cell r="E2400" t="str">
            <v>ERR</v>
          </cell>
          <cell r="Q2400" t="str">
            <v>ERR</v>
          </cell>
        </row>
      </sheetData>
      <sheetData refreshError="1" sheetId="40"/>
      <sheetData refreshError="1" sheetId="41"/>
      <sheetData refreshError="1" sheetId="42"/>
      <sheetData refreshError="1" sheetId="43"/>
      <sheetData refreshError="1" sheetId="44"/>
      <sheetData refreshError="1" sheetId="45"/>
      <sheetData refreshError="1" sheetId="46"/>
      <sheetData refreshError="1" sheetId="47"/>
      <sheetData refreshError="1" sheetId="48"/>
      <sheetData refreshError="1" sheetId="49"/>
      <sheetData refreshError="1" sheetId="5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"/>
      <sheetName val="Procedures"/>
      <sheetName val="pdf Procedures"/>
      <sheetName val="Summary"/>
      <sheetName val="check"/>
      <sheetName val="ipac - Sales YTD incl circ flow"/>
      <sheetName val="ipac - Sales YTD excl circ flow"/>
      <sheetName val="ipac - P&amp;L YTD (opr)"/>
      <sheetName val="Circular Flows"/>
      <sheetName val="Charts"/>
      <sheetName val="Chart Data"/>
      <sheetName val="Mth Net Flows for charts"/>
      <sheetName val="Consolidated Result"/>
      <sheetName val="Mth P&amp;L"/>
      <sheetName val="YTD P&amp;L"/>
      <sheetName val="Sales-ipac YTDMARP #2"/>
      <sheetName val="Sales-ipac YTDMARP"/>
      <sheetName val="MthDec04Act"/>
      <sheetName val="YTDDec04Act"/>
      <sheetName val="Mth Net Flows"/>
      <sheetName val="Ytd Net Flows"/>
      <sheetName val="Dist Commentary"/>
      <sheetName val="Prior Yr Mth Net Flows"/>
      <sheetName val="Prior Yr Ytd Net Flows"/>
      <sheetName val="IIS data"/>
      <sheetName val="Retainer FUM"/>
    </sheetNames>
    <sheetDataSet>
      <sheetData sheetId="0">
        <row r="10">
          <cell r="D10">
            <v>12</v>
          </cell>
        </row>
        <row r="12">
          <cell r="E12" t="str">
            <v>YTDDec</v>
          </cell>
        </row>
        <row r="20">
          <cell r="D20" t="str">
            <v>Actual 2005</v>
          </cell>
        </row>
        <row r="21">
          <cell r="D21" t="str">
            <v>Budget 2005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Highlights"/>
      <sheetName val="Board_Summary "/>
      <sheetName val="Local_IS"/>
      <sheetName val="Local_BS"/>
      <sheetName val="EV"/>
      <sheetName val="Asia1"/>
      <sheetName val="Asia2"/>
      <sheetName val="Asia3"/>
      <sheetName val="Asia4"/>
      <sheetName val="Asia5"/>
      <sheetName val="Asia6"/>
      <sheetName val="Target_Letter"/>
      <sheetName val="Mgt_Exp"/>
      <sheetName val="Exp_Margin"/>
      <sheetName val="Discontinuance"/>
      <sheetName val="13_Persistency"/>
      <sheetName val="25_Persistency"/>
      <sheetName val="Solvency"/>
      <sheetName val="Asset"/>
      <sheetName val="Claim_Ratio"/>
      <sheetName val="FTE"/>
      <sheetName val="Commentary"/>
      <sheetName val="db_Act"/>
      <sheetName val="db_Plan"/>
      <sheetName val="db_Prior"/>
    </sheetNames>
    <sheetDataSet>
      <sheetData refreshError="1" sheetId="0"/>
      <sheetData refreshError="1" sheetId="1"/>
      <sheetData refreshError="1" sheetId="2"/>
      <sheetData refreshError="1" sheetId="3"/>
      <sheetData refreshError="1" sheetId="4"/>
      <sheetData refreshError="1" sheetId="5"/>
      <sheetData refreshError="1" sheetId="6"/>
      <sheetData refreshError="1" sheetId="7"/>
      <sheetData refreshError="1" sheetId="8"/>
      <sheetData refreshError="1" sheetId="9"/>
      <sheetData refreshError="1" sheetId="10"/>
      <sheetData refreshError="1" sheetId="11"/>
      <sheetData refreshError="1" sheetId="12"/>
      <sheetData refreshError="1" sheetId="13"/>
      <sheetData refreshError="1" sheetId="14"/>
      <sheetData refreshError="1" sheetId="15"/>
      <sheetData refreshError="1" sheetId="16"/>
      <sheetData refreshError="1" sheetId="17"/>
      <sheetData refreshError="1" sheetId="18"/>
      <sheetData refreshError="1" sheetId="19"/>
      <sheetData refreshError="1" sheetId="20"/>
      <sheetData refreshError="1" sheetId="21"/>
      <sheetData refreshError="1" sheetId="22"/>
      <sheetData sheetId="23">
        <row r="4">
          <cell r="Q4" t="str">
            <v>Dec 05</v>
          </cell>
          <cell r="R4" t="str">
            <v>Jan 06</v>
          </cell>
          <cell r="S4" t="str">
            <v>Feb 06</v>
          </cell>
          <cell r="T4" t="str">
            <v>Mar 06</v>
          </cell>
          <cell r="U4" t="str">
            <v>Apr 06</v>
          </cell>
          <cell r="V4" t="str">
            <v>May 06</v>
          </cell>
          <cell r="W4" t="str">
            <v>Jun 06</v>
          </cell>
          <cell r="X4" t="str">
            <v>Jul 06</v>
          </cell>
          <cell r="Y4" t="str">
            <v>Aug 06</v>
          </cell>
          <cell r="Z4" t="str">
            <v>Sep 06</v>
          </cell>
          <cell r="AA4" t="str">
            <v>Oct 06</v>
          </cell>
          <cell r="AB4" t="str">
            <v>Nov 06</v>
          </cell>
          <cell r="AC4" t="str">
            <v>Dec 06</v>
          </cell>
        </row>
        <row r="5">
          <cell r="Q5">
            <v>3</v>
          </cell>
          <cell r="R5">
            <v>4</v>
          </cell>
          <cell r="S5">
            <v>5</v>
          </cell>
          <cell r="T5">
            <v>6</v>
          </cell>
          <cell r="U5">
            <v>7</v>
          </cell>
          <cell r="V5">
            <v>8</v>
          </cell>
          <cell r="W5">
            <v>9</v>
          </cell>
          <cell r="X5">
            <v>10</v>
          </cell>
          <cell r="Y5">
            <v>11</v>
          </cell>
          <cell r="Z5">
            <v>12</v>
          </cell>
          <cell r="AA5">
            <v>13</v>
          </cell>
          <cell r="AB5">
            <v>14</v>
          </cell>
          <cell r="AC5">
            <v>15</v>
          </cell>
        </row>
        <row r="8">
          <cell r="Q8">
            <v>83411302193.149994</v>
          </cell>
          <cell r="R8">
            <v>714282499</v>
          </cell>
          <cell r="S8">
            <v>2324795298.5100002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</row>
        <row r="9">
          <cell r="Q9">
            <v>30483776396.75</v>
          </cell>
          <cell r="R9">
            <v>1141734480</v>
          </cell>
          <cell r="S9">
            <v>2675616372.73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</row>
        <row r="10">
          <cell r="Q10">
            <v>163832256821.10001</v>
          </cell>
          <cell r="R10">
            <v>15393571821</v>
          </cell>
          <cell r="S10">
            <v>25264371740.139999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</row>
        <row r="11">
          <cell r="Q11">
            <v>-5199825232.9200001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</row>
        <row r="12">
          <cell r="Q12">
            <v>272527510178.07999</v>
          </cell>
          <cell r="R12">
            <v>17249588800</v>
          </cell>
          <cell r="S12">
            <v>30264783411.379997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</row>
        <row r="13">
          <cell r="Q13">
            <v>14981565546.700001</v>
          </cell>
          <cell r="R13">
            <v>6375886710</v>
          </cell>
          <cell r="S13">
            <v>6701142074.04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</row>
        <row r="14">
          <cell r="Q14">
            <v>0</v>
          </cell>
          <cell r="R14">
            <v>-394538327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</row>
        <row r="15">
          <cell r="Q15">
            <v>29390522464.91</v>
          </cell>
          <cell r="R15">
            <v>3336143717</v>
          </cell>
          <cell r="S15">
            <v>6695140606.8699999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</row>
        <row r="16">
          <cell r="Q16">
            <v>-38999214329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</row>
        <row r="17">
          <cell r="Q17">
            <v>0</v>
          </cell>
          <cell r="R17">
            <v>9038438000</v>
          </cell>
          <cell r="S17">
            <v>18217271182.5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</row>
        <row r="18"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</row>
        <row r="19"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</row>
        <row r="20">
          <cell r="Q20">
            <v>1671821080.03</v>
          </cell>
          <cell r="R20">
            <v>217262916</v>
          </cell>
          <cell r="S20">
            <v>446706702.80000001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</row>
        <row r="21">
          <cell r="Q21">
            <v>22257828514.380001</v>
          </cell>
          <cell r="R21">
            <v>6342984608</v>
          </cell>
          <cell r="S21">
            <v>19629441787.380001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</row>
        <row r="22">
          <cell r="Q22">
            <v>1499270499.5600004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</row>
        <row r="23">
          <cell r="Q23">
            <v>30801793776.580002</v>
          </cell>
          <cell r="R23">
            <v>24916177624</v>
          </cell>
          <cell r="S23">
            <v>51689702353.589996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</row>
        <row r="24">
          <cell r="Q24">
            <v>303329303954.65997</v>
          </cell>
          <cell r="R24">
            <v>42165766424</v>
          </cell>
          <cell r="S24">
            <v>81954485764.970001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</row>
        <row r="25">
          <cell r="Q25">
            <v>10231462527.34</v>
          </cell>
          <cell r="R25">
            <v>1467314610</v>
          </cell>
          <cell r="S25">
            <v>2096272886.99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</row>
        <row r="26">
          <cell r="Q26">
            <v>-1349924358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</row>
        <row r="27">
          <cell r="Q27">
            <v>23152483486.470001</v>
          </cell>
          <cell r="R27">
            <v>941759222</v>
          </cell>
          <cell r="S27">
            <v>2120903447.8199999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</row>
        <row r="28">
          <cell r="Q28">
            <v>64549456972.629997</v>
          </cell>
          <cell r="R28">
            <v>19747150713</v>
          </cell>
          <cell r="S28">
            <v>13369541384.77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</row>
        <row r="29">
          <cell r="Q29">
            <v>568637824.12</v>
          </cell>
          <cell r="R29">
            <v>57346776</v>
          </cell>
          <cell r="S29">
            <v>123826462.18000001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</row>
        <row r="30"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</row>
        <row r="31">
          <cell r="Q31">
            <v>84165067.659999996</v>
          </cell>
          <cell r="R31">
            <v>2277813</v>
          </cell>
          <cell r="S31">
            <v>4780412.6500000004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</row>
        <row r="32">
          <cell r="Q32">
            <v>144024970134.85001</v>
          </cell>
          <cell r="R32">
            <v>7347112060</v>
          </cell>
          <cell r="S32">
            <v>13265434411.700001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</row>
        <row r="33">
          <cell r="Q33">
            <v>6169453702.8999996</v>
          </cell>
          <cell r="R33">
            <v>131291572</v>
          </cell>
          <cell r="S33">
            <v>340750571.92430902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</row>
        <row r="34">
          <cell r="Q34">
            <v>6634289321.7299995</v>
          </cell>
          <cell r="R34">
            <v>451016746</v>
          </cell>
          <cell r="S34">
            <v>1009507746.14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</row>
        <row r="35">
          <cell r="Q35">
            <v>20985446412</v>
          </cell>
          <cell r="R35">
            <v>787773957</v>
          </cell>
          <cell r="S35">
            <v>1496330957.1900001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</row>
        <row r="36">
          <cell r="Q36">
            <v>0</v>
          </cell>
          <cell r="R36">
            <v>1428000</v>
          </cell>
          <cell r="S36">
            <v>3732000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Q37">
            <v>275050441091.70001</v>
          </cell>
          <cell r="R37">
            <v>30934471469</v>
          </cell>
          <cell r="S37">
            <v>33831080281.364311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</row>
        <row r="38">
          <cell r="Q38">
            <v>10459796038.67</v>
          </cell>
          <cell r="R38">
            <v>669073038</v>
          </cell>
          <cell r="S38">
            <v>1184950530.8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Q39">
            <v>1930405278.2</v>
          </cell>
          <cell r="R39">
            <v>99176878</v>
          </cell>
          <cell r="S39">
            <v>275288845.43000001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Q40">
            <v>3884744579.4099998</v>
          </cell>
          <cell r="R40">
            <v>305283292</v>
          </cell>
          <cell r="S40">
            <v>757842355.83000004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Q41">
            <v>3230383841.1300001</v>
          </cell>
          <cell r="R41">
            <v>207202937</v>
          </cell>
          <cell r="S41">
            <v>559328743.17999995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Q42">
            <v>4572815361.4700003</v>
          </cell>
          <cell r="R42">
            <v>180593415</v>
          </cell>
          <cell r="S42">
            <v>833705494.16999996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Q43">
            <v>9085491314.9400005</v>
          </cell>
          <cell r="R43">
            <v>89998191</v>
          </cell>
          <cell r="S43">
            <v>362550954.52999997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Q45">
            <v>2598516149.7498784</v>
          </cell>
          <cell r="R45">
            <v>753311649</v>
          </cell>
          <cell r="S45">
            <v>718565240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</row>
        <row r="48">
          <cell r="Q48">
            <v>13587085041.42</v>
          </cell>
          <cell r="R48">
            <v>736977000</v>
          </cell>
          <cell r="S48">
            <v>1724910715.24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</row>
        <row r="49">
          <cell r="Q49">
            <v>298846950</v>
          </cell>
          <cell r="R49">
            <v>95000</v>
          </cell>
          <cell r="S49">
            <v>4946975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Q50">
            <v>1217982455</v>
          </cell>
          <cell r="R50">
            <v>5731700</v>
          </cell>
          <cell r="S50">
            <v>27094250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Q51">
            <v>0</v>
          </cell>
          <cell r="R51">
            <v>0</v>
          </cell>
          <cell r="S51">
            <v>-297600618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Q52">
            <v>50866067009.989876</v>
          </cell>
          <cell r="R52">
            <v>3047443100</v>
          </cell>
          <cell r="S52">
            <v>6151583486.1799994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Q54">
            <v>-22587204147.029915</v>
          </cell>
          <cell r="R54">
            <v>8183851855</v>
          </cell>
          <cell r="S54">
            <v>41971821997.42569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Q55">
            <v>-22587204147.029915</v>
          </cell>
          <cell r="R55">
            <v>8183851855</v>
          </cell>
          <cell r="S55">
            <v>41971821997.42569</v>
          </cell>
          <cell r="T55">
            <v>31239651451.85569</v>
          </cell>
          <cell r="U55">
            <v>35452830598.889671</v>
          </cell>
          <cell r="V55">
            <v>26462126180.989677</v>
          </cell>
          <cell r="W55">
            <v>25809187486.399666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Q56">
            <v>277727335411.00006</v>
          </cell>
          <cell r="R56">
            <v>17249588800</v>
          </cell>
          <cell r="S56">
            <v>30264783411.379997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</row>
        <row r="60"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Q62">
            <v>309002966455</v>
          </cell>
          <cell r="R62">
            <v>328772348760</v>
          </cell>
          <cell r="S62">
            <v>351587567847.3656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Q63">
            <v>14886887303.82</v>
          </cell>
          <cell r="R63">
            <v>15310114313</v>
          </cell>
          <cell r="S63">
            <v>14381510301.24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Q65">
            <v>171116482657.97</v>
          </cell>
          <cell r="R65">
            <v>172718339302</v>
          </cell>
          <cell r="S65">
            <v>174020537473.22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Q66">
            <v>162064620579.89999</v>
          </cell>
          <cell r="R66">
            <v>134077022281</v>
          </cell>
          <cell r="S66">
            <v>143714350167.26999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</row>
        <row r="68">
          <cell r="Q68">
            <v>657070956996.69006</v>
          </cell>
          <cell r="R68">
            <v>650877824656</v>
          </cell>
          <cell r="S68">
            <v>683703965789.09558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Q69">
            <v>3131080464.6999998</v>
          </cell>
          <cell r="R69">
            <v>7570696246</v>
          </cell>
          <cell r="S69">
            <v>16611949499.26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Q70">
            <v>919171805.22000003</v>
          </cell>
          <cell r="R70">
            <v>687584064</v>
          </cell>
          <cell r="S70">
            <v>618031551.75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Q71">
            <v>4340304888.6599998</v>
          </cell>
          <cell r="R71">
            <v>5876425863</v>
          </cell>
          <cell r="S71">
            <v>8469967054.2299995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Q72">
            <v>13631693151.280001</v>
          </cell>
          <cell r="R72">
            <v>15173044876</v>
          </cell>
          <cell r="S72">
            <v>14506083047.18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Q74">
            <v>3137830758.2399998</v>
          </cell>
          <cell r="R74">
            <v>3459804768</v>
          </cell>
          <cell r="S74">
            <v>3588687136.1100001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Q76">
            <v>14091086808.43</v>
          </cell>
          <cell r="R76">
            <v>14076502475</v>
          </cell>
          <cell r="S76">
            <v>14669903066.4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Q77">
            <v>5546004605.2200003</v>
          </cell>
          <cell r="R77">
            <v>5570980005</v>
          </cell>
          <cell r="S77">
            <v>5619720365.2200003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Q78">
            <v>691655623</v>
          </cell>
          <cell r="R78">
            <v>691655623</v>
          </cell>
          <cell r="S78">
            <v>691655623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Q79">
            <v>702559785101.44006</v>
          </cell>
          <cell r="R79">
            <v>703984518576</v>
          </cell>
          <cell r="S79">
            <v>748479963132.24561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Q80">
            <v>702559785101.44006</v>
          </cell>
          <cell r="R80">
            <v>703984518576</v>
          </cell>
          <cell r="S80">
            <v>748479963132.24561</v>
          </cell>
          <cell r="T80">
            <v>745240674296.10986</v>
          </cell>
          <cell r="U80">
            <v>756043870553.72009</v>
          </cell>
          <cell r="V80">
            <v>750671135895.06995</v>
          </cell>
          <cell r="W80">
            <v>758673397547.49023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Q81">
            <v>403236623720.08002</v>
          </cell>
          <cell r="R81">
            <v>396193961209.73999</v>
          </cell>
          <cell r="S81">
            <v>411014033272.88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Q82">
            <v>174054580162.60001</v>
          </cell>
          <cell r="R82">
            <v>176241389696.26001</v>
          </cell>
          <cell r="S82">
            <v>172874391645.29999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Q84">
            <v>31065208084.049999</v>
          </cell>
          <cell r="R84">
            <v>29804873410</v>
          </cell>
          <cell r="S84">
            <v>28081916842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Q86">
            <v>1908566853.98</v>
          </cell>
          <cell r="R86">
            <v>1934043427</v>
          </cell>
          <cell r="S86">
            <v>1959886448.51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Q87">
            <v>5859082172.6000004</v>
          </cell>
          <cell r="R87">
            <v>5817633520</v>
          </cell>
          <cell r="S87">
            <v>5725747843.8299999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Q88">
            <v>12344641346.34</v>
          </cell>
          <cell r="R88">
            <v>13288535591</v>
          </cell>
          <cell r="S88">
            <v>14331935215.799999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Q90">
            <v>628468702339.65002</v>
          </cell>
          <cell r="R90">
            <v>623280436854</v>
          </cell>
          <cell r="S90">
            <v>633987911268.31995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Q91">
            <v>124500000000</v>
          </cell>
          <cell r="R91">
            <v>124500000000</v>
          </cell>
          <cell r="S91">
            <v>124500000000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Q92">
            <v>-27821713091.18</v>
          </cell>
          <cell r="R92">
            <v>-51979770133</v>
          </cell>
          <cell r="S92">
            <v>-51979770133.5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Q93">
            <v>-22587204147.029915</v>
          </cell>
          <cell r="R93">
            <v>8183851855</v>
          </cell>
          <cell r="S93">
            <v>41971821997.42569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Q97">
            <v>74091082761.7901</v>
          </cell>
          <cell r="R97">
            <v>80704081722</v>
          </cell>
          <cell r="S97">
            <v>114492051863.92569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Q98">
            <v>702559785101.44019</v>
          </cell>
          <cell r="R98">
            <v>703984518576</v>
          </cell>
          <cell r="S98">
            <v>748479963132.24561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Q99">
            <v>702559785101.44019</v>
          </cell>
          <cell r="R99">
            <v>703984518576</v>
          </cell>
          <cell r="S99">
            <v>748479963132.24561</v>
          </cell>
          <cell r="T99">
            <v>745240674296.10986</v>
          </cell>
          <cell r="U99">
            <v>756043870553.7196</v>
          </cell>
          <cell r="V99">
            <v>750671135895.06958</v>
          </cell>
          <cell r="W99">
            <v>758673397547.48975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Q101">
            <v>-3.4846542654103918E-2</v>
          </cell>
          <cell r="R101">
            <v>0.14986371066492543</v>
          </cell>
          <cell r="S101">
            <v>0.42252648148435701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Q102">
            <v>-0.22672571343500858</v>
          </cell>
          <cell r="R102">
            <v>2.5609881034149904</v>
          </cell>
          <cell r="S102">
            <v>17.827433941312833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Q103">
            <v>-0.22672571343500858</v>
          </cell>
          <cell r="R103">
            <v>2.5609881034149904</v>
          </cell>
          <cell r="S103">
            <v>17.827433941312833</v>
          </cell>
          <cell r="T103">
            <v>2.7870320500323129</v>
          </cell>
          <cell r="U103">
            <v>2.0136568291542258</v>
          </cell>
          <cell r="V103">
            <v>0.91056276038469419</v>
          </cell>
          <cell r="W103">
            <v>0.67657626378779967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5">
          <cell r="Q105">
            <v>25433410000</v>
          </cell>
          <cell r="R105">
            <v>25484986864.158222</v>
          </cell>
          <cell r="S105">
            <v>27095769189.776054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Q106">
            <v>26284300000</v>
          </cell>
          <cell r="R106">
            <v>26063211066.829819</v>
          </cell>
          <cell r="S106">
            <v>26584674119.157078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Q107">
            <v>22373372761.790161</v>
          </cell>
          <cell r="R107">
            <v>29155883791.011963</v>
          </cell>
          <cell r="S107">
            <v>60811608554.992554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</row>
        <row r="108">
          <cell r="Q108">
            <v>1.8512067189078689</v>
          </cell>
          <cell r="R108">
            <v>2.118660464217248</v>
          </cell>
          <cell r="S108">
            <v>3.2874686476284971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Q109">
            <v>1.8512067189078689</v>
          </cell>
          <cell r="R109">
            <v>2.118660464217248</v>
          </cell>
          <cell r="S109">
            <v>3.2874686476284971</v>
          </cell>
          <cell r="T109">
            <v>2.1607698635331007</v>
          </cell>
          <cell r="U109">
            <v>2.2510054907651256</v>
          </cell>
          <cell r="V109">
            <v>1.9685804417088539</v>
          </cell>
          <cell r="W109">
            <v>2.5759607515448684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1">
          <cell r="Q111">
            <v>-2.8458248310551659E-2</v>
          </cell>
          <cell r="R111">
            <v>-1.46E-2</v>
          </cell>
          <cell r="S111">
            <v>2.6100000000000002E-2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Q112">
            <v>4.1941715325100049E-2</v>
          </cell>
          <cell r="R112">
            <v>3.8300000000000001E-2</v>
          </cell>
          <cell r="S112">
            <v>4.4499999999999998E-2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Q113">
            <v>0.10047029172529065</v>
          </cell>
          <cell r="R113">
            <v>0.24925454723227958</v>
          </cell>
          <cell r="S113">
            <v>0.26227899453294912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Q114">
            <v>-2.2238552613571438E-2</v>
          </cell>
          <cell r="R114">
            <v>0.16081137144327129</v>
          </cell>
          <cell r="S114">
            <v>0.3584895582932528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Q115">
            <v>-2.2238552613571438E-2</v>
          </cell>
          <cell r="R115">
            <v>0.16081137144327129</v>
          </cell>
          <cell r="S115">
            <v>0.3584895582932528</v>
          </cell>
          <cell r="T115">
            <v>0.25207637866189492</v>
          </cell>
          <cell r="U115">
            <v>0.25760706255877919</v>
          </cell>
          <cell r="V115">
            <v>0.16772710158504278</v>
          </cell>
          <cell r="W115">
            <v>0.15964510218327632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7">
          <cell r="Q117">
            <v>32967035432.110001</v>
          </cell>
          <cell r="R117">
            <v>931331479</v>
          </cell>
          <cell r="S117">
            <v>2711610172.6599998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Q119">
            <v>6236582916.9009991</v>
          </cell>
          <cell r="R119">
            <v>44579375</v>
          </cell>
          <cell r="S119">
            <v>111939063.3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Q121">
            <v>39203618349.011002</v>
          </cell>
          <cell r="R121">
            <v>975910854</v>
          </cell>
          <cell r="S121">
            <v>2823549235.96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Q122">
            <v>39203618349.011002</v>
          </cell>
          <cell r="R122">
            <v>37541590348.500999</v>
          </cell>
          <cell r="S122">
            <v>36639628730.460999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Q123">
            <v>39203618349.011002</v>
          </cell>
          <cell r="R123">
            <v>37541590348.500999</v>
          </cell>
          <cell r="S123">
            <v>36639628730.460999</v>
          </cell>
          <cell r="T123">
            <v>33502800786.510998</v>
          </cell>
          <cell r="U123">
            <v>32236409463.910995</v>
          </cell>
          <cell r="V123">
            <v>30917422117.900997</v>
          </cell>
          <cell r="W123">
            <v>30106180391.539001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Q124">
            <v>4716</v>
          </cell>
          <cell r="R124">
            <v>151</v>
          </cell>
          <cell r="S124">
            <v>390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Q125">
            <v>654</v>
          </cell>
          <cell r="R125">
            <v>7</v>
          </cell>
          <cell r="S125">
            <v>17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Q126">
            <v>5370</v>
          </cell>
          <cell r="R126">
            <v>158</v>
          </cell>
          <cell r="S126">
            <v>407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Q127">
            <v>0</v>
          </cell>
          <cell r="R127">
            <v>7</v>
          </cell>
          <cell r="S127">
            <v>17</v>
          </cell>
          <cell r="T127">
            <v>35</v>
          </cell>
          <cell r="U127">
            <v>49</v>
          </cell>
          <cell r="V127">
            <v>81</v>
          </cell>
          <cell r="W127">
            <v>121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Q128">
            <v>7300487.5882702051</v>
          </cell>
          <cell r="R128">
            <v>6176650.9746835446</v>
          </cell>
          <cell r="S128">
            <v>6937467.4102211306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Q129">
            <v>0.72187121924989917</v>
          </cell>
          <cell r="R129">
            <v>0.26825127334465193</v>
          </cell>
          <cell r="S129">
            <v>0.344331641285956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Q130">
            <v>6959634.0047951359</v>
          </cell>
          <cell r="R130">
            <v>2107798.8207343412</v>
          </cell>
          <cell r="S130">
            <v>3059099.9306175513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Q131">
            <v>8312896.17239419</v>
          </cell>
          <cell r="R131">
            <v>6176650.9746835446</v>
          </cell>
          <cell r="S131">
            <v>6937467.4102211306</v>
          </cell>
          <cell r="T131">
            <v>6959967.4279302042</v>
          </cell>
          <cell r="U131">
            <v>6615883.2676902413</v>
          </cell>
          <cell r="V131">
            <v>6578325.6760082012</v>
          </cell>
          <cell r="W131">
            <v>6704167.8455405803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Q132">
            <v>0.6339561769054981</v>
          </cell>
          <cell r="R132">
            <v>0.26825127334465193</v>
          </cell>
          <cell r="S132">
            <v>0.344331641285956</v>
          </cell>
          <cell r="T132">
            <v>0.48370197904540163</v>
          </cell>
          <cell r="U132">
            <v>0.49337455830388693</v>
          </cell>
          <cell r="V132">
            <v>0.51659604519774016</v>
          </cell>
          <cell r="W132">
            <v>0.57905425007252687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Q133">
            <v>0.71950000000000003</v>
          </cell>
          <cell r="R133">
            <v>0.74080000000000001</v>
          </cell>
          <cell r="S133">
            <v>0.75929999999999997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5">
          <cell r="Q135">
            <v>0.89077827212405714</v>
          </cell>
          <cell r="R135">
            <v>0.89625880836288918</v>
          </cell>
          <cell r="S135">
            <v>0.90510000000000002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Q137">
            <v>0.70554101945117154</v>
          </cell>
          <cell r="R137">
            <v>0.7310947595544135</v>
          </cell>
          <cell r="S137">
            <v>0.74750000000000005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</row>
        <row r="138">
          <cell r="Q138">
            <v>0.71853030967311471</v>
          </cell>
          <cell r="R138">
            <v>0.74322893418454039</v>
          </cell>
          <cell r="S138">
            <v>0.75929999999999997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Q139">
            <v>1</v>
          </cell>
          <cell r="R139">
            <v>1</v>
          </cell>
          <cell r="S139">
            <v>1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Q140">
            <v>0.85582639466598531</v>
          </cell>
          <cell r="R140">
            <v>0.83941908834153312</v>
          </cell>
          <cell r="S140">
            <v>0.86860000000000004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Q141">
            <v>0.71853030967311471</v>
          </cell>
          <cell r="R141">
            <v>0.74322893418454039</v>
          </cell>
          <cell r="S141">
            <v>0.75929999999999997</v>
          </cell>
          <cell r="T141">
            <v>0.83040513547038608</v>
          </cell>
          <cell r="U141">
            <v>0.82455626643350222</v>
          </cell>
          <cell r="V141">
            <v>0.81284607051581514</v>
          </cell>
          <cell r="W141">
            <v>0.78825528115684551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Q142">
            <v>0.70919592271160359</v>
          </cell>
          <cell r="R142">
            <v>0.72354497569527476</v>
          </cell>
          <cell r="S142">
            <v>0.71830118228351425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Q145">
            <v>0.70919592271160359</v>
          </cell>
          <cell r="R145">
            <v>0.72354497569527476</v>
          </cell>
          <cell r="S145">
            <v>0.71830118228351425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Q147">
            <v>0.50066889632107026</v>
          </cell>
          <cell r="R147">
            <v>0.78054133138258963</v>
          </cell>
          <cell r="S147">
            <v>1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</row>
        <row r="148">
          <cell r="Q148">
            <v>0.76180000000000003</v>
          </cell>
          <cell r="R148">
            <v>0.72460000000000002</v>
          </cell>
          <cell r="S148">
            <v>0.71830118228351425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Q150">
            <v>0.78776863585775203</v>
          </cell>
          <cell r="R150">
            <v>0.77711036164252223</v>
          </cell>
          <cell r="S150">
            <v>0.77270605957639038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Q151">
            <v>0.41812893598621975</v>
          </cell>
          <cell r="R151">
            <v>0.41318474173267866</v>
          </cell>
          <cell r="S151">
            <v>0.40610619960703842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Q152">
            <v>0.67491419210322035</v>
          </cell>
          <cell r="R152">
            <v>0.62453608618729572</v>
          </cell>
          <cell r="S152">
            <v>0.61493530403342134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Q153">
            <v>0.74558255431623766</v>
          </cell>
          <cell r="R153">
            <v>0.71125350182267311</v>
          </cell>
          <cell r="S153">
            <v>0.69330042368338507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Q154">
            <v>1</v>
          </cell>
          <cell r="R154">
            <v>1</v>
          </cell>
          <cell r="S154">
            <v>1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Q156">
            <v>0.74558255431623766</v>
          </cell>
          <cell r="R156">
            <v>0.71125350182267311</v>
          </cell>
          <cell r="S156">
            <v>0.69330042368338507</v>
          </cell>
          <cell r="T156">
            <v>0.64437082562751447</v>
          </cell>
          <cell r="U156">
            <v>0.64790428169288661</v>
          </cell>
          <cell r="V156">
            <v>0.65692460834971134</v>
          </cell>
          <cell r="W156">
            <v>0.64490805098620774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Q157">
            <v>0.74290895736905449</v>
          </cell>
          <cell r="R157">
            <v>0.73558183682377676</v>
          </cell>
          <cell r="S157">
            <v>0.73189061777198072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Q158">
            <v>0.26950453843399075</v>
          </cell>
          <cell r="R158">
            <v>0.28926747444155987</v>
          </cell>
          <cell r="S158">
            <v>0.3532334753198772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Q160">
            <v>0.73969816503570673</v>
          </cell>
          <cell r="R160">
            <v>0.73274879407502136</v>
          </cell>
          <cell r="S160">
            <v>0.72969456910951735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Q161">
            <v>0.97998546448848822</v>
          </cell>
          <cell r="R161">
            <v>0.95853239126572454</v>
          </cell>
          <cell r="S161">
            <v>0.95036215876601338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Q162">
            <v>0.47344261617881633</v>
          </cell>
          <cell r="R162">
            <v>0.41252150671805804</v>
          </cell>
          <cell r="S162">
            <v>0.38760061594625317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Q163">
            <v>8.8000000000000005E-3</v>
          </cell>
          <cell r="R163">
            <v>1.12E-2</v>
          </cell>
          <cell r="S163">
            <v>1.15E-2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Q164">
            <v>3.2300000000000002E-2</v>
          </cell>
          <cell r="R164">
            <v>8.77E-2</v>
          </cell>
          <cell r="S164">
            <v>-5.5199999999999999E-2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Q165">
            <v>8.5000000000000006E-2</v>
          </cell>
          <cell r="R165">
            <v>8.5900000000000004E-2</v>
          </cell>
          <cell r="S165">
            <v>9.1300000000000006E-2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Q166">
            <v>8.8000000000000005E-3</v>
          </cell>
          <cell r="R166">
            <v>1.12E-2</v>
          </cell>
          <cell r="S166">
            <v>1.15E-2</v>
          </cell>
          <cell r="T166">
            <v>5.4999999999999997E-3</v>
          </cell>
          <cell r="U166">
            <v>1.1096610424215718E-2</v>
          </cell>
          <cell r="V166">
            <v>1.9156741052057794E-2</v>
          </cell>
          <cell r="W166">
            <v>1.9851991895821573E-2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Q167">
            <v>3.2300000000000002E-2</v>
          </cell>
          <cell r="R167">
            <v>1.8671866862298672E-2</v>
          </cell>
          <cell r="S167">
            <v>1.8807086327056848E-2</v>
          </cell>
          <cell r="T167">
            <v>1.6299999999999999E-2</v>
          </cell>
          <cell r="U167">
            <v>1.8302971887376809E-2</v>
          </cell>
          <cell r="V167">
            <v>7.9412263467913205E-3</v>
          </cell>
          <cell r="W167">
            <v>8.050141100285603E-3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Q168">
            <v>0.52669999999999995</v>
          </cell>
          <cell r="R168">
            <v>0.52669999999999995</v>
          </cell>
          <cell r="S168">
            <v>0.52669999999999995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Q169">
            <v>0.51919999999999999</v>
          </cell>
          <cell r="R169">
            <v>0.51919999999999999</v>
          </cell>
          <cell r="S169">
            <v>0.51919999999999999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Q170">
            <v>0.49459999999999998</v>
          </cell>
          <cell r="R170">
            <v>0.49459999999999998</v>
          </cell>
          <cell r="S170">
            <v>0.49459999999999998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Q171">
            <v>0.25030000000000002</v>
          </cell>
          <cell r="R171">
            <v>0.25030000000000002</v>
          </cell>
          <cell r="S171">
            <v>0.25030000000000002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Q172">
            <v>0.51919999999999999</v>
          </cell>
          <cell r="R172">
            <v>0.51919999999999999</v>
          </cell>
          <cell r="S172">
            <v>0.51919999999999999</v>
          </cell>
          <cell r="T172">
            <v>0.45185999682849604</v>
          </cell>
          <cell r="U172">
            <v>0.45185999682849604</v>
          </cell>
          <cell r="V172">
            <v>0.45185999682849604</v>
          </cell>
          <cell r="W172">
            <v>0.35589336751537887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Q173">
            <v>0.49459999999999998</v>
          </cell>
          <cell r="R173">
            <v>0.49459999999999998</v>
          </cell>
          <cell r="S173">
            <v>0.49459999999999998</v>
          </cell>
          <cell r="T173">
            <v>0.49376771315310813</v>
          </cell>
          <cell r="U173">
            <v>0.49376771315310813</v>
          </cell>
          <cell r="V173">
            <v>0.49376771315310813</v>
          </cell>
          <cell r="W173">
            <v>0.43997747408315085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Q174">
            <v>504</v>
          </cell>
          <cell r="R174">
            <v>463</v>
          </cell>
          <cell r="S174">
            <v>460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Q175">
            <v>123</v>
          </cell>
          <cell r="R175">
            <v>126</v>
          </cell>
          <cell r="S175">
            <v>133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7">
          <cell r="Q177">
            <v>59</v>
          </cell>
          <cell r="R177">
            <v>61</v>
          </cell>
          <cell r="S177">
            <v>61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Q178">
            <v>19</v>
          </cell>
          <cell r="R178">
            <v>5</v>
          </cell>
          <cell r="S178">
            <v>8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Q179">
            <v>-26</v>
          </cell>
          <cell r="R179">
            <v>-3</v>
          </cell>
          <cell r="S179">
            <v>-4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Q180">
            <v>52</v>
          </cell>
          <cell r="R180">
            <v>63</v>
          </cell>
          <cell r="S180">
            <v>65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Q181">
            <v>28</v>
          </cell>
          <cell r="R181">
            <v>5</v>
          </cell>
          <cell r="S181">
            <v>8</v>
          </cell>
          <cell r="T181">
            <v>12</v>
          </cell>
          <cell r="U181">
            <v>13</v>
          </cell>
          <cell r="V181">
            <v>15</v>
          </cell>
          <cell r="W181">
            <v>17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Q182">
            <v>-26</v>
          </cell>
          <cell r="R182">
            <v>-3</v>
          </cell>
          <cell r="S182">
            <v>-4</v>
          </cell>
          <cell r="T182">
            <v>-6</v>
          </cell>
          <cell r="U182">
            <v>-6</v>
          </cell>
          <cell r="V182">
            <v>-7</v>
          </cell>
          <cell r="W182">
            <v>-9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Q183">
            <v>47806782761.7901</v>
          </cell>
          <cell r="R183">
            <v>54640870655.170181</v>
          </cell>
          <cell r="S183">
            <v>87907377744.768616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Q184">
            <v>85792173851.263016</v>
          </cell>
          <cell r="R184">
            <v>85792173851.263016</v>
          </cell>
          <cell r="S184">
            <v>85792173851.263016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</row>
        <row r="185">
          <cell r="Q185">
            <v>133598956613.05312</v>
          </cell>
          <cell r="R185">
            <v>140433044506.4332</v>
          </cell>
          <cell r="S185">
            <v>173699551596.03162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Q186">
            <v>-4483250050.4000006</v>
          </cell>
          <cell r="R186">
            <v>-4483250050.4000006</v>
          </cell>
          <cell r="S186">
            <v>-4483250050.4000006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Q187">
            <v>129115706562.65312</v>
          </cell>
          <cell r="R187">
            <v>135949794456.0332</v>
          </cell>
          <cell r="S187">
            <v>169216301545.63162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Q188">
            <v>-8702779509.5999985</v>
          </cell>
          <cell r="R188">
            <v>-8702779509.5999985</v>
          </cell>
          <cell r="S188">
            <v>-8702779509.5999985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</row>
        <row r="189">
          <cell r="Q189">
            <v>4445681258</v>
          </cell>
          <cell r="R189">
            <v>419641667.21999997</v>
          </cell>
          <cell r="S189">
            <v>903535755.5072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Q190">
            <v>4445681258</v>
          </cell>
          <cell r="R190">
            <v>4235291748.5751991</v>
          </cell>
          <cell r="S190">
            <v>4062486110.7331038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Q191">
            <v>0.11339976882802585</v>
          </cell>
          <cell r="R191">
            <v>0.43</v>
          </cell>
          <cell r="S191">
            <v>0.32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Q192">
            <v>0.11339976882802585</v>
          </cell>
          <cell r="R192">
            <v>0.11281599179093675</v>
          </cell>
          <cell r="S192">
            <v>0.11087683613332262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Q193">
            <v>12</v>
          </cell>
          <cell r="R193">
            <v>12</v>
          </cell>
          <cell r="S193">
            <v>12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Q194">
            <v>53348175096</v>
          </cell>
          <cell r="R194">
            <v>50823500982.90239</v>
          </cell>
          <cell r="S194">
            <v>48749833328.797241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Q195">
            <v>173761102149.05313</v>
          </cell>
          <cell r="R195">
            <v>178070515929.3356</v>
          </cell>
          <cell r="S195">
            <v>209263355364.82886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Q196">
            <v>0.11339976882802585</v>
          </cell>
          <cell r="R196">
            <v>0.12426789236382066</v>
          </cell>
          <cell r="S196">
            <v>0.13401154944358759</v>
          </cell>
          <cell r="T196">
            <v>0.15948107554221014</v>
          </cell>
          <cell r="U196">
            <v>0.17515195077615173</v>
          </cell>
          <cell r="V196">
            <v>0.19537423108758287</v>
          </cell>
          <cell r="W196">
            <v>0.22536822792255712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Q197">
            <v>12</v>
          </cell>
          <cell r="R197">
            <v>12</v>
          </cell>
          <cell r="S197">
            <v>12</v>
          </cell>
          <cell r="T197">
            <v>12</v>
          </cell>
          <cell r="U197">
            <v>12</v>
          </cell>
          <cell r="V197">
            <v>12</v>
          </cell>
          <cell r="W197">
            <v>12</v>
          </cell>
          <cell r="X197">
            <v>12</v>
          </cell>
          <cell r="Y197">
            <v>12</v>
          </cell>
          <cell r="Z197">
            <v>12</v>
          </cell>
          <cell r="AA197">
            <v>12</v>
          </cell>
          <cell r="AB197">
            <v>12</v>
          </cell>
          <cell r="AC197">
            <v>12</v>
          </cell>
        </row>
        <row r="198">
          <cell r="Q198">
            <v>0.2509956526938224</v>
          </cell>
          <cell r="R198">
            <v>0.18350646183086272</v>
          </cell>
          <cell r="S198">
            <v>0.21835444321716707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</row>
        <row r="199">
          <cell r="Q199">
            <v>1.9823536607320942</v>
          </cell>
          <cell r="R199">
            <v>2.6493781083481123</v>
          </cell>
          <cell r="S199">
            <v>2.291906706373342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</row>
        <row r="200">
          <cell r="Q200">
            <v>1.7506256562601004</v>
          </cell>
          <cell r="R200">
            <v>2.3234020796777131</v>
          </cell>
          <cell r="S200">
            <v>1.850296960527078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Q201">
            <v>1.8735566311493355</v>
          </cell>
          <cell r="R201">
            <v>2.4310965821665307</v>
          </cell>
          <cell r="S201">
            <v>1.9954878227132329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Q202">
            <v>1.1543280420578539</v>
          </cell>
          <cell r="R202">
            <v>0.89417825670367779</v>
          </cell>
          <cell r="S202">
            <v>0.8769286236042555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Q203">
            <v>0.84191444923922576</v>
          </cell>
          <cell r="R203">
            <v>0.69773110100685243</v>
          </cell>
          <cell r="S203">
            <v>0.71072291599302795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Q204">
            <v>1.0759371687910955</v>
          </cell>
          <cell r="R204">
            <v>0.8181849033570946</v>
          </cell>
          <cell r="S204">
            <v>0.80962364348467963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Q205">
            <v>202657163437.16501</v>
          </cell>
          <cell r="R205">
            <v>16606734550.9</v>
          </cell>
          <cell r="S205">
            <v>28172467642.721001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Q206">
            <v>28551259767.290001</v>
          </cell>
          <cell r="R206">
            <v>1097198502</v>
          </cell>
          <cell r="S206">
            <v>2322926192.2399998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Q207">
            <v>22314807242.699875</v>
          </cell>
          <cell r="R207">
            <v>1950244598</v>
          </cell>
          <cell r="S207">
            <v>3828657293.9399996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Q208">
            <v>50866067009.989876</v>
          </cell>
          <cell r="R208">
            <v>3047443100</v>
          </cell>
          <cell r="S208">
            <v>6151583486.1799994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Q209">
            <v>27154900114.900002</v>
          </cell>
          <cell r="R209">
            <v>919065529</v>
          </cell>
          <cell r="S209">
            <v>1837081529.1143091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Q210">
            <v>6634289321.7299957</v>
          </cell>
          <cell r="R210">
            <v>452444746</v>
          </cell>
          <cell r="S210">
            <v>1013239746.1400001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Q211">
            <v>33789189436.629997</v>
          </cell>
          <cell r="R211">
            <v>1371510275</v>
          </cell>
          <cell r="S211">
            <v>2850321275.2543092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Q212">
            <v>14402707414.350002</v>
          </cell>
          <cell r="R212">
            <v>414134358</v>
          </cell>
          <cell r="S212">
            <v>1013534358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Q213">
            <v>12746761229.566053</v>
          </cell>
          <cell r="R213">
            <v>839391775.99020004</v>
          </cell>
          <cell r="S213">
            <v>2069212334.8942666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Q214">
            <v>27149468643.916054</v>
          </cell>
          <cell r="R214">
            <v>1253526133.9902</v>
          </cell>
          <cell r="S214">
            <v>3082746692.8942666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Q215">
            <v>23524422110.105007</v>
          </cell>
          <cell r="R215">
            <v>1027832562.59</v>
          </cell>
          <cell r="S215">
            <v>2094904282.5900002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Q216">
            <v>7880004111.7299976</v>
          </cell>
          <cell r="R216">
            <v>648451452.63999999</v>
          </cell>
          <cell r="S216">
            <v>1425646652.6399999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Q217">
            <v>31404426221.835007</v>
          </cell>
          <cell r="R217">
            <v>1676284015.23</v>
          </cell>
          <cell r="S217">
            <v>3520550935.23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Q218">
            <v>14148552352.939999</v>
          </cell>
          <cell r="R218">
            <v>683064144</v>
          </cell>
          <cell r="S218">
            <v>1309391834.2399998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</row>
        <row r="219">
          <cell r="Q219">
            <v>9568046013.1338215</v>
          </cell>
          <cell r="R219">
            <v>1110852822.0098</v>
          </cell>
          <cell r="S219">
            <v>1759444959.045733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Q220">
            <v>23716598366.073822</v>
          </cell>
          <cell r="R220">
            <v>1793916966.0098</v>
          </cell>
          <cell r="S220">
            <v>3068836793.2857327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Q221">
            <v>2384763214.7949905</v>
          </cell>
          <cell r="R221">
            <v>-304773740.23000002</v>
          </cell>
          <cell r="S221">
            <v>-670229659.97569084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Q222">
            <v>14148552352.939999</v>
          </cell>
          <cell r="R222">
            <v>683064144</v>
          </cell>
          <cell r="S222">
            <v>1309391834.2399998</v>
          </cell>
          <cell r="T222">
            <v>2034859080.0999994</v>
          </cell>
          <cell r="U222">
            <v>3494558659.0999994</v>
          </cell>
          <cell r="V222">
            <v>3987236079.8400002</v>
          </cell>
          <cell r="W222">
            <v>5535916039.710001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Q223">
            <v>9568046013.1338215</v>
          </cell>
          <cell r="R223">
            <v>1110852822.0098</v>
          </cell>
          <cell r="S223">
            <v>1759444959.045733</v>
          </cell>
          <cell r="T223">
            <v>1490367494.5157342</v>
          </cell>
          <cell r="U223">
            <v>2737312065.0657349</v>
          </cell>
          <cell r="V223">
            <v>3386001923.6299343</v>
          </cell>
          <cell r="W223">
            <v>3453545908.4255028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Q224">
            <v>23716598366.073822</v>
          </cell>
          <cell r="R224">
            <v>1793916966.0098</v>
          </cell>
          <cell r="S224">
            <v>3068836793.2857327</v>
          </cell>
          <cell r="T224">
            <v>3525226574.6157336</v>
          </cell>
          <cell r="U224">
            <v>6231870724.1657343</v>
          </cell>
          <cell r="V224">
            <v>7373238003.4699345</v>
          </cell>
          <cell r="W224">
            <v>8989461948.1355038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Q225">
            <v>2384763214.7949905</v>
          </cell>
          <cell r="R225">
            <v>28880423.325000286</v>
          </cell>
          <cell r="S225">
            <v>-285063934.42069054</v>
          </cell>
          <cell r="T225">
            <v>-524111321.24069023</v>
          </cell>
          <cell r="U225">
            <v>-909626195.74069023</v>
          </cell>
          <cell r="V225">
            <v>-1099342588.4756908</v>
          </cell>
          <cell r="W225">
            <v>-1407670803.9756908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</sheetData>
      <sheetData sheetId="24">
        <row r="4">
          <cell r="Q4" t="str">
            <v>Dec 05</v>
          </cell>
          <cell r="R4" t="str">
            <v>Jan 06</v>
          </cell>
          <cell r="S4" t="str">
            <v>Feb 06</v>
          </cell>
          <cell r="T4" t="str">
            <v>Mar 06</v>
          </cell>
          <cell r="U4" t="str">
            <v>Apr 06</v>
          </cell>
          <cell r="V4" t="str">
            <v>May 06</v>
          </cell>
          <cell r="W4" t="str">
            <v>Jun 06</v>
          </cell>
          <cell r="X4" t="str">
            <v>Jul 06</v>
          </cell>
          <cell r="Y4" t="str">
            <v>Aug 06</v>
          </cell>
          <cell r="Z4" t="str">
            <v>Sep 06</v>
          </cell>
          <cell r="AA4" t="str">
            <v>Oct 06</v>
          </cell>
          <cell r="AB4" t="str">
            <v>Nov 06</v>
          </cell>
          <cell r="AC4" t="str">
            <v>Dec 06</v>
          </cell>
          <cell r="AD4" t="str">
            <v>Dec 07</v>
          </cell>
          <cell r="AE4" t="str">
            <v>Dec 08</v>
          </cell>
        </row>
        <row r="5">
          <cell r="Q5">
            <v>3</v>
          </cell>
          <cell r="R5">
            <v>4</v>
          </cell>
          <cell r="S5">
            <v>5</v>
          </cell>
          <cell r="T5">
            <v>6</v>
          </cell>
          <cell r="U5">
            <v>7</v>
          </cell>
          <cell r="V5">
            <v>8</v>
          </cell>
          <cell r="W5">
            <v>9</v>
          </cell>
          <cell r="X5">
            <v>10</v>
          </cell>
          <cell r="Y5">
            <v>11</v>
          </cell>
          <cell r="Z5">
            <v>12</v>
          </cell>
          <cell r="AA5">
            <v>13</v>
          </cell>
          <cell r="AB5">
            <v>14</v>
          </cell>
          <cell r="AC5">
            <v>15</v>
          </cell>
          <cell r="AD5">
            <v>16</v>
          </cell>
          <cell r="AE5">
            <v>17</v>
          </cell>
        </row>
        <row r="8">
          <cell r="Q8">
            <v>62493763959</v>
          </cell>
          <cell r="R8">
            <v>3277459100</v>
          </cell>
          <cell r="S8">
            <v>7672617128</v>
          </cell>
          <cell r="T8">
            <v>13543138748</v>
          </cell>
          <cell r="U8">
            <v>17637348458</v>
          </cell>
          <cell r="V8">
            <v>22832873238</v>
          </cell>
          <cell r="W8">
            <v>29066951405</v>
          </cell>
          <cell r="X8">
            <v>33051718588</v>
          </cell>
          <cell r="Y8">
            <v>38250045023</v>
          </cell>
          <cell r="Z8">
            <v>45021788488</v>
          </cell>
          <cell r="AA8">
            <v>50766508747</v>
          </cell>
          <cell r="AB8">
            <v>56864170713</v>
          </cell>
          <cell r="AC8">
            <v>63999999999</v>
          </cell>
          <cell r="AD8">
            <v>112000000001</v>
          </cell>
          <cell r="AE8">
            <v>161360000000</v>
          </cell>
        </row>
        <row r="9">
          <cell r="Q9">
            <v>41750943458.126839</v>
          </cell>
          <cell r="R9">
            <v>3409451252.6714406</v>
          </cell>
          <cell r="S9">
            <v>7925419506.3505783</v>
          </cell>
          <cell r="T9">
            <v>13574335438.242584</v>
          </cell>
          <cell r="U9">
            <v>17838130322.475903</v>
          </cell>
          <cell r="V9">
            <v>23140433591.309975</v>
          </cell>
          <cell r="W9">
            <v>29444058604.795898</v>
          </cell>
          <cell r="X9">
            <v>33820176421.045486</v>
          </cell>
          <cell r="Y9">
            <v>39351613853.393845</v>
          </cell>
          <cell r="Z9">
            <v>46376158480.14077</v>
          </cell>
          <cell r="AA9">
            <v>52331741809.894928</v>
          </cell>
          <cell r="AB9">
            <v>58791623325.723518</v>
          </cell>
          <cell r="AC9">
            <v>66329056879.65419</v>
          </cell>
          <cell r="AD9">
            <v>116817802120.08461</v>
          </cell>
          <cell r="AE9">
            <v>171559533370.23233</v>
          </cell>
        </row>
        <row r="10">
          <cell r="Q10">
            <v>168955494646.86426</v>
          </cell>
          <cell r="R10">
            <v>12331780649.195892</v>
          </cell>
          <cell r="S10">
            <v>25082018288.011822</v>
          </cell>
          <cell r="T10">
            <v>40875139411.987854</v>
          </cell>
          <cell r="U10">
            <v>53285551999.02906</v>
          </cell>
          <cell r="V10">
            <v>67122136980.330841</v>
          </cell>
          <cell r="W10">
            <v>82195287050.241745</v>
          </cell>
          <cell r="X10">
            <v>95227266317.921936</v>
          </cell>
          <cell r="Y10">
            <v>114682347146.31818</v>
          </cell>
          <cell r="Z10">
            <v>130548910410.14139</v>
          </cell>
          <cell r="AA10">
            <v>143997335179.28122</v>
          </cell>
          <cell r="AB10">
            <v>158410144238.81522</v>
          </cell>
          <cell r="AC10">
            <v>175795293407.47794</v>
          </cell>
          <cell r="AD10">
            <v>204343288539.23511</v>
          </cell>
          <cell r="AE10">
            <v>275000542238.37708</v>
          </cell>
        </row>
        <row r="11">
          <cell r="Q11">
            <v>-5085877705.8402519</v>
          </cell>
          <cell r="R11">
            <v>-456070612.61197662</v>
          </cell>
          <cell r="S11">
            <v>-919488754.43120956</v>
          </cell>
          <cell r="T11">
            <v>-1420435701.6185341</v>
          </cell>
          <cell r="U11">
            <v>-1916554287.3372803</v>
          </cell>
          <cell r="V11">
            <v>-2431061032.1089897</v>
          </cell>
          <cell r="W11">
            <v>-2943764838.253952</v>
          </cell>
          <cell r="X11">
            <v>-3454825538.6863937</v>
          </cell>
          <cell r="Y11">
            <v>-3982815268.8110809</v>
          </cell>
          <cell r="Z11">
            <v>-4497892917.0615807</v>
          </cell>
          <cell r="AA11">
            <v>-4999081031.7732925</v>
          </cell>
          <cell r="AB11">
            <v>-5501755766.0607796</v>
          </cell>
          <cell r="AC11">
            <v>-6009310129.4559135</v>
          </cell>
          <cell r="AD11">
            <v>-6766858946.5447998</v>
          </cell>
          <cell r="AE11">
            <v>-8133463232.4458008</v>
          </cell>
        </row>
        <row r="12">
          <cell r="Q12">
            <v>268114324358.15085</v>
          </cell>
          <cell r="R12">
            <v>18562620389.255356</v>
          </cell>
          <cell r="S12">
            <v>39760566167.931183</v>
          </cell>
          <cell r="T12">
            <v>66572177896.611908</v>
          </cell>
          <cell r="U12">
            <v>86844476492.167694</v>
          </cell>
          <cell r="V12">
            <v>110664382777.53181</v>
          </cell>
          <cell r="W12">
            <v>137762532221.78369</v>
          </cell>
          <cell r="X12">
            <v>158644335788.28101</v>
          </cell>
          <cell r="Y12">
            <v>188301190753.90094</v>
          </cell>
          <cell r="Z12">
            <v>217448964461.22058</v>
          </cell>
          <cell r="AA12">
            <v>242096504704.40286</v>
          </cell>
          <cell r="AB12">
            <v>268564182511.47794</v>
          </cell>
          <cell r="AC12">
            <v>300115040156.67621</v>
          </cell>
          <cell r="AD12">
            <v>426394231713.7749</v>
          </cell>
          <cell r="AE12">
            <v>599786612376.16357</v>
          </cell>
        </row>
        <row r="13">
          <cell r="Q13">
            <v>4310599306.2634382</v>
          </cell>
          <cell r="R13">
            <v>1597144717.3599434</v>
          </cell>
          <cell r="S13">
            <v>3224710573.2205906</v>
          </cell>
          <cell r="T13">
            <v>4894873690.6540546</v>
          </cell>
          <cell r="U13">
            <v>6596551995.9450874</v>
          </cell>
          <cell r="V13">
            <v>8337548854.8895721</v>
          </cell>
          <cell r="W13">
            <v>10124114191.518345</v>
          </cell>
          <cell r="X13">
            <v>11946703656.22327</v>
          </cell>
          <cell r="Y13">
            <v>13816814903.36883</v>
          </cell>
          <cell r="Z13">
            <v>15735994317.075994</v>
          </cell>
          <cell r="AA13">
            <v>17698732697.486732</v>
          </cell>
          <cell r="AB13">
            <v>19704861911.304733</v>
          </cell>
          <cell r="AC13">
            <v>21764150434.732166</v>
          </cell>
          <cell r="AD13">
            <v>34395200592.346413</v>
          </cell>
          <cell r="AE13">
            <v>54845990445.880966</v>
          </cell>
        </row>
        <row r="14"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Q15">
            <v>5002296303.5049791</v>
          </cell>
          <cell r="R15">
            <v>1853429314.1566904</v>
          </cell>
          <cell r="S15">
            <v>3742161271.3703146</v>
          </cell>
          <cell r="T15">
            <v>5680325826.9225311</v>
          </cell>
          <cell r="U15">
            <v>7655062630.6758547</v>
          </cell>
          <cell r="V15">
            <v>9675427209.5077</v>
          </cell>
          <cell r="W15">
            <v>11748672376.69422</v>
          </cell>
          <cell r="X15">
            <v>13863722255.919386</v>
          </cell>
          <cell r="Y15">
            <v>16033919463.798676</v>
          </cell>
          <cell r="Z15">
            <v>18261058523.78986</v>
          </cell>
          <cell r="AA15">
            <v>20538746206.523403</v>
          </cell>
          <cell r="AB15">
            <v>22866787399.323112</v>
          </cell>
          <cell r="AC15">
            <v>25256518069.400322</v>
          </cell>
          <cell r="AD15">
            <v>28641112405.800793</v>
          </cell>
          <cell r="AE15">
            <v>31632118160.342087</v>
          </cell>
        </row>
        <row r="16"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Q23">
            <v>9312895609.7684174</v>
          </cell>
          <cell r="R23">
            <v>3450574031.516634</v>
          </cell>
          <cell r="S23">
            <v>6966871844.5909052</v>
          </cell>
          <cell r="T23">
            <v>10575199517.576586</v>
          </cell>
          <cell r="U23">
            <v>14251614626.620941</v>
          </cell>
          <cell r="V23">
            <v>18012976064.39727</v>
          </cell>
          <cell r="W23">
            <v>21872786568.212563</v>
          </cell>
          <cell r="X23">
            <v>25810425912.142654</v>
          </cell>
          <cell r="Y23">
            <v>29850734367.167503</v>
          </cell>
          <cell r="Z23">
            <v>33997052840.865852</v>
          </cell>
          <cell r="AA23">
            <v>38237478904.010132</v>
          </cell>
          <cell r="AB23">
            <v>42571649310.627846</v>
          </cell>
          <cell r="AC23">
            <v>47020668504.132492</v>
          </cell>
          <cell r="AD23">
            <v>63036312998.147202</v>
          </cell>
          <cell r="AE23">
            <v>86478108606.223053</v>
          </cell>
        </row>
        <row r="24">
          <cell r="Q24">
            <v>277427219967.91925</v>
          </cell>
          <cell r="R24">
            <v>22013194420.771988</v>
          </cell>
          <cell r="S24">
            <v>46727438012.522087</v>
          </cell>
          <cell r="T24">
            <v>77147377414.188492</v>
          </cell>
          <cell r="U24">
            <v>101096091118.78864</v>
          </cell>
          <cell r="V24">
            <v>128677358841.92908</v>
          </cell>
          <cell r="W24">
            <v>159635318789.99625</v>
          </cell>
          <cell r="X24">
            <v>184454761700.42365</v>
          </cell>
          <cell r="Y24">
            <v>218151925121.06845</v>
          </cell>
          <cell r="Z24">
            <v>251446017302.08643</v>
          </cell>
          <cell r="AA24">
            <v>280333983608.41296</v>
          </cell>
          <cell r="AB24">
            <v>311135831822.10577</v>
          </cell>
          <cell r="AC24">
            <v>347135708660.80872</v>
          </cell>
          <cell r="AD24">
            <v>489430544711.92212</v>
          </cell>
          <cell r="AE24">
            <v>686264720982.3866</v>
          </cell>
        </row>
        <row r="25">
          <cell r="Q25">
            <v>87911293765.307678</v>
          </cell>
          <cell r="R25">
            <v>1476648227.3445179</v>
          </cell>
          <cell r="S25">
            <v>2976653557.4241948</v>
          </cell>
          <cell r="T25">
            <v>4496669273.4967747</v>
          </cell>
          <cell r="U25">
            <v>6014518377.1317186</v>
          </cell>
          <cell r="V25">
            <v>7567556900.7007732</v>
          </cell>
          <cell r="W25">
            <v>9124765484.3022671</v>
          </cell>
          <cell r="X25">
            <v>10701369074.37075</v>
          </cell>
          <cell r="Y25">
            <v>12293059205.594002</v>
          </cell>
          <cell r="Z25">
            <v>13908609877.221699</v>
          </cell>
          <cell r="AA25">
            <v>15543291611.35685</v>
          </cell>
          <cell r="AB25">
            <v>17215643889.85928</v>
          </cell>
          <cell r="AC25">
            <v>18887359112.053249</v>
          </cell>
          <cell r="AD25">
            <v>22538322124.792549</v>
          </cell>
          <cell r="AE25">
            <v>28063517263.972912</v>
          </cell>
        </row>
        <row r="26">
          <cell r="Q26">
            <v>-3507079203.0506592</v>
          </cell>
          <cell r="R26">
            <v>-460913627.76339817</v>
          </cell>
          <cell r="S26">
            <v>-923008457.25065899</v>
          </cell>
          <cell r="T26">
            <v>-1389673132.6783562</v>
          </cell>
          <cell r="U26">
            <v>-1858231798.0300426</v>
          </cell>
          <cell r="V26">
            <v>-2330054677.9755573</v>
          </cell>
          <cell r="W26">
            <v>-2804841075.2852478</v>
          </cell>
          <cell r="X26">
            <v>-3281138040.0488968</v>
          </cell>
          <cell r="Y26">
            <v>-3759278813.1425314</v>
          </cell>
          <cell r="Z26">
            <v>-4240913385.7128506</v>
          </cell>
          <cell r="AA26">
            <v>-4725694977.0182953</v>
          </cell>
          <cell r="AB26">
            <v>-5213784735.8684921</v>
          </cell>
          <cell r="AC26">
            <v>-5704227742.2810478</v>
          </cell>
          <cell r="AD26">
            <v>-6277737825.2766418</v>
          </cell>
          <cell r="AE26">
            <v>-7391384210.4136353</v>
          </cell>
        </row>
        <row r="27"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10588192997.201292</v>
          </cell>
          <cell r="AE27">
            <v>133937391.21891211</v>
          </cell>
        </row>
        <row r="28">
          <cell r="Q28">
            <v>0</v>
          </cell>
          <cell r="R28">
            <v>4319953772.2985563</v>
          </cell>
          <cell r="S28">
            <v>9225743860.2042046</v>
          </cell>
          <cell r="T28">
            <v>13028400240.954197</v>
          </cell>
          <cell r="U28">
            <v>17078882462.868565</v>
          </cell>
          <cell r="V28">
            <v>21186904635.197628</v>
          </cell>
          <cell r="W28">
            <v>25048738953.475628</v>
          </cell>
          <cell r="X28">
            <v>30447164940.278244</v>
          </cell>
          <cell r="Y28">
            <v>35224981331.042358</v>
          </cell>
          <cell r="Z28">
            <v>39689163219.908997</v>
          </cell>
          <cell r="AA28">
            <v>44661798868.849548</v>
          </cell>
          <cell r="AB28">
            <v>50739403494.369209</v>
          </cell>
          <cell r="AC28">
            <v>55440163622.012215</v>
          </cell>
          <cell r="AD28">
            <v>73662229162.053711</v>
          </cell>
          <cell r="AE28">
            <v>101796062391.06088</v>
          </cell>
        </row>
        <row r="29">
          <cell r="Q29">
            <v>0</v>
          </cell>
          <cell r="R29">
            <v>1352237252.5226383</v>
          </cell>
          <cell r="S29">
            <v>2609183666.1704655</v>
          </cell>
          <cell r="T29">
            <v>3983965479.4986587</v>
          </cell>
          <cell r="U29">
            <v>5404407486.2683468</v>
          </cell>
          <cell r="V29">
            <v>7456941879.2953501</v>
          </cell>
          <cell r="W29">
            <v>8954115583.6353874</v>
          </cell>
          <cell r="X29">
            <v>11365039652.813927</v>
          </cell>
          <cell r="Y29">
            <v>13210070286.639444</v>
          </cell>
          <cell r="Z29">
            <v>14880549558.912605</v>
          </cell>
          <cell r="AA29">
            <v>16788460111.101559</v>
          </cell>
          <cell r="AB29">
            <v>18422573530.040714</v>
          </cell>
          <cell r="AC29">
            <v>19819954579.422897</v>
          </cell>
          <cell r="AD29">
            <v>20152505213.944458</v>
          </cell>
          <cell r="AE29">
            <v>20917744264.182198</v>
          </cell>
        </row>
        <row r="30"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Q32">
            <v>140558575583.31409</v>
          </cell>
          <cell r="R32">
            <v>8513124779.2285156</v>
          </cell>
          <cell r="S32">
            <v>18371293120.954346</v>
          </cell>
          <cell r="T32">
            <v>32679978712.39856</v>
          </cell>
          <cell r="U32">
            <v>42570348179.083496</v>
          </cell>
          <cell r="V32">
            <v>54204752723.312744</v>
          </cell>
          <cell r="W32">
            <v>68927028010.185059</v>
          </cell>
          <cell r="X32">
            <v>76983693318.946777</v>
          </cell>
          <cell r="Y32">
            <v>92931371101.657227</v>
          </cell>
          <cell r="Z32">
            <v>108487885005.98694</v>
          </cell>
          <cell r="AA32">
            <v>120185079050.70837</v>
          </cell>
          <cell r="AB32">
            <v>132211734857.26526</v>
          </cell>
          <cell r="AC32">
            <v>149726107284.93213</v>
          </cell>
          <cell r="AD32">
            <v>206613012276.72522</v>
          </cell>
          <cell r="AE32">
            <v>308099128691.88074</v>
          </cell>
        </row>
        <row r="33">
          <cell r="Q33">
            <v>29785624314.957359</v>
          </cell>
          <cell r="R33">
            <v>1989872205.7133336</v>
          </cell>
          <cell r="S33">
            <v>4629716738.1285992</v>
          </cell>
          <cell r="T33">
            <v>7894434438.1697464</v>
          </cell>
          <cell r="U33">
            <v>10330058229.173367</v>
          </cell>
          <cell r="V33">
            <v>13369304777.995689</v>
          </cell>
          <cell r="W33">
            <v>16990935944.139637</v>
          </cell>
          <cell r="X33">
            <v>19471359056.313915</v>
          </cell>
          <cell r="Y33">
            <v>22627227317.333344</v>
          </cell>
          <cell r="Z33">
            <v>26654457878.786121</v>
          </cell>
          <cell r="AA33">
            <v>30052282698.886189</v>
          </cell>
          <cell r="AB33">
            <v>33737961420.955898</v>
          </cell>
          <cell r="AC33">
            <v>38050613941.696793</v>
          </cell>
          <cell r="AD33">
            <v>66781601388.536095</v>
          </cell>
          <cell r="AE33">
            <v>97860909379.459946</v>
          </cell>
        </row>
        <row r="34">
          <cell r="Q34">
            <v>5942908466.4474068</v>
          </cell>
          <cell r="R34">
            <v>663009921.94003701</v>
          </cell>
          <cell r="S34">
            <v>1355370883.4727938</v>
          </cell>
          <cell r="T34">
            <v>2350592211.9955478</v>
          </cell>
          <cell r="U34">
            <v>3044113194.2014146</v>
          </cell>
          <cell r="V34">
            <v>3830526668.6979132</v>
          </cell>
          <cell r="W34">
            <v>4663995586.8271236</v>
          </cell>
          <cell r="X34">
            <v>5443632343.1875725</v>
          </cell>
          <cell r="Y34">
            <v>6514440366.5646696</v>
          </cell>
          <cell r="Z34">
            <v>7414083398.445178</v>
          </cell>
          <cell r="AA34">
            <v>8208814711.0803919</v>
          </cell>
          <cell r="AB34">
            <v>9085092710.8793278</v>
          </cell>
          <cell r="AC34">
            <v>10127688263.788002</v>
          </cell>
          <cell r="AD34">
            <v>14234937534.396849</v>
          </cell>
          <cell r="AE34">
            <v>22642938811.023911</v>
          </cell>
        </row>
        <row r="35"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Q37">
            <v>260691322926.97589</v>
          </cell>
          <cell r="R37">
            <v>17853932531.284199</v>
          </cell>
          <cell r="S37">
            <v>38244953369.103943</v>
          </cell>
          <cell r="T37">
            <v>63044367223.835121</v>
          </cell>
          <cell r="U37">
            <v>82584096130.696869</v>
          </cell>
          <cell r="V37">
            <v>105285932907.22455</v>
          </cell>
          <cell r="W37">
            <v>130904738487.27985</v>
          </cell>
          <cell r="X37">
            <v>151131120345.86227</v>
          </cell>
          <cell r="Y37">
            <v>179041870795.68851</v>
          </cell>
          <cell r="Z37">
            <v>206793835553.54871</v>
          </cell>
          <cell r="AA37">
            <v>230714032074.96463</v>
          </cell>
          <cell r="AB37">
            <v>256198625167.50119</v>
          </cell>
          <cell r="AC37">
            <v>286347659061.62427</v>
          </cell>
          <cell r="AD37">
            <v>408293062872.37347</v>
          </cell>
          <cell r="AE37">
            <v>572122853982.38586</v>
          </cell>
        </row>
        <row r="38">
          <cell r="Q38">
            <v>9011630463.7199993</v>
          </cell>
          <cell r="R38">
            <v>835148596.62782311</v>
          </cell>
          <cell r="S38">
            <v>1786020962.3784471</v>
          </cell>
          <cell r="T38">
            <v>3042571198.736083</v>
          </cell>
          <cell r="U38">
            <v>3949459299.9268565</v>
          </cell>
          <cell r="V38">
            <v>5038396031.6459122</v>
          </cell>
          <cell r="W38">
            <v>6292902485.7858047</v>
          </cell>
          <cell r="X38">
            <v>7250905463.7578211</v>
          </cell>
          <cell r="Y38">
            <v>8753310798.5509357</v>
          </cell>
          <cell r="Z38">
            <v>10118687601.723984</v>
          </cell>
          <cell r="AA38">
            <v>11230252287.409487</v>
          </cell>
          <cell r="AB38">
            <v>12448153613.815178</v>
          </cell>
          <cell r="AC38">
            <v>13959737325.235659</v>
          </cell>
          <cell r="AD38">
            <v>14012350221.931162</v>
          </cell>
          <cell r="AE38">
            <v>15413585244.124279</v>
          </cell>
        </row>
        <row r="39">
          <cell r="Q39">
            <v>1282571158</v>
          </cell>
          <cell r="R39">
            <v>89147026.307729349</v>
          </cell>
          <cell r="S39">
            <v>190646860.1662057</v>
          </cell>
          <cell r="T39">
            <v>324775945.01393783</v>
          </cell>
          <cell r="U39">
            <v>421580726.512061</v>
          </cell>
          <cell r="V39">
            <v>537818090.5715642</v>
          </cell>
          <cell r="W39">
            <v>671729014.1149869</v>
          </cell>
          <cell r="X39">
            <v>773989997.3998735</v>
          </cell>
          <cell r="Y39">
            <v>934362616.65168035</v>
          </cell>
          <cell r="Z39">
            <v>1080108274.710511</v>
          </cell>
          <cell r="AA39">
            <v>1198761035.0428238</v>
          </cell>
          <cell r="AB39">
            <v>1328764584.1401958</v>
          </cell>
          <cell r="AC39">
            <v>1490116939.197063</v>
          </cell>
          <cell r="AD39">
            <v>1627602702.0000002</v>
          </cell>
          <cell r="AE39">
            <v>1790362972.2000005</v>
          </cell>
        </row>
        <row r="40">
          <cell r="Q40">
            <v>3879332333</v>
          </cell>
          <cell r="R40">
            <v>351990651.67332149</v>
          </cell>
          <cell r="S40">
            <v>752755479.66939902</v>
          </cell>
          <cell r="T40">
            <v>1282354569.3903086</v>
          </cell>
          <cell r="U40">
            <v>1664581319.2427993</v>
          </cell>
          <cell r="V40">
            <v>2123536230.2328725</v>
          </cell>
          <cell r="W40">
            <v>2652273925.6610699</v>
          </cell>
          <cell r="X40">
            <v>3056044097.6794829</v>
          </cell>
          <cell r="Y40">
            <v>3689263904.318244</v>
          </cell>
          <cell r="Z40">
            <v>4264730201.7760754</v>
          </cell>
          <cell r="AA40">
            <v>4733222132.0401373</v>
          </cell>
          <cell r="AB40">
            <v>5246531839.1824503</v>
          </cell>
          <cell r="AC40">
            <v>5883620062.5118637</v>
          </cell>
          <cell r="AD40">
            <v>4778381718</v>
          </cell>
          <cell r="AE40">
            <v>5256219889.8000011</v>
          </cell>
        </row>
        <row r="41">
          <cell r="Q41">
            <v>4614748000</v>
          </cell>
          <cell r="R41">
            <v>390299723.59652811</v>
          </cell>
          <cell r="S41">
            <v>834681984.46193695</v>
          </cell>
          <cell r="T41">
            <v>1421920245.911227</v>
          </cell>
          <cell r="U41">
            <v>1845746827.9793253</v>
          </cell>
          <cell r="V41">
            <v>2354652317.5175624</v>
          </cell>
          <cell r="W41">
            <v>2940935434.4118624</v>
          </cell>
          <cell r="X41">
            <v>3388650127.3621969</v>
          </cell>
          <cell r="Y41">
            <v>4090786716.3086796</v>
          </cell>
          <cell r="Z41">
            <v>4728884165.1163874</v>
          </cell>
          <cell r="AA41">
            <v>5248364640.0097103</v>
          </cell>
          <cell r="AB41">
            <v>5817540656.0903797</v>
          </cell>
          <cell r="AC41">
            <v>6523966682.7191992</v>
          </cell>
          <cell r="AD41">
            <v>6773872599.633337</v>
          </cell>
          <cell r="AE41">
            <v>7451259859.5966711</v>
          </cell>
        </row>
        <row r="42">
          <cell r="Q42">
            <v>2033160088.72</v>
          </cell>
          <cell r="R42">
            <v>246342585.81929386</v>
          </cell>
          <cell r="S42">
            <v>526820046.12867796</v>
          </cell>
          <cell r="T42">
            <v>897462870.27525258</v>
          </cell>
          <cell r="U42">
            <v>1164966355.0420997</v>
          </cell>
          <cell r="V42">
            <v>1486168463.7068729</v>
          </cell>
          <cell r="W42">
            <v>1856208436.3388748</v>
          </cell>
          <cell r="X42">
            <v>2138789203.1259146</v>
          </cell>
          <cell r="Y42">
            <v>2581951553.6537843</v>
          </cell>
          <cell r="Z42">
            <v>2984694794.4009409</v>
          </cell>
          <cell r="AA42">
            <v>3312571438.2495155</v>
          </cell>
          <cell r="AB42">
            <v>3671814048.7633276</v>
          </cell>
          <cell r="AC42">
            <v>4117683731.9037867</v>
          </cell>
          <cell r="AD42">
            <v>3032083280.8948989</v>
          </cell>
          <cell r="AE42">
            <v>3335291608.9843888</v>
          </cell>
        </row>
        <row r="43">
          <cell r="Q43">
            <v>10552777519.13559</v>
          </cell>
          <cell r="R43">
            <v>321445402.386033</v>
          </cell>
          <cell r="S43">
            <v>687432427.28272986</v>
          </cell>
          <cell r="T43">
            <v>1171073659.4840038</v>
          </cell>
          <cell r="U43">
            <v>1520131314.3533981</v>
          </cell>
          <cell r="V43">
            <v>1939258769.4119773</v>
          </cell>
          <cell r="W43">
            <v>2422113357.8949661</v>
          </cell>
          <cell r="X43">
            <v>2790844927.3242397</v>
          </cell>
          <cell r="Y43">
            <v>3369114817.6641426</v>
          </cell>
          <cell r="Z43">
            <v>3894642966.3992171</v>
          </cell>
          <cell r="AA43">
            <v>4322479831.7319527</v>
          </cell>
          <cell r="AB43">
            <v>4791245250.8606205</v>
          </cell>
          <cell r="AC43">
            <v>5373047862.1799364</v>
          </cell>
          <cell r="AD43">
            <v>16562032771.858063</v>
          </cell>
          <cell r="AE43">
            <v>20188294718.320313</v>
          </cell>
        </row>
        <row r="44"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1</v>
          </cell>
        </row>
        <row r="45">
          <cell r="Q45">
            <v>1242362000</v>
          </cell>
          <cell r="R45">
            <v>118765049.0165187</v>
          </cell>
          <cell r="S45">
            <v>253986976.68641865</v>
          </cell>
          <cell r="T45">
            <v>432678829.86717391</v>
          </cell>
          <cell r="U45">
            <v>561645830.7402153</v>
          </cell>
          <cell r="V45">
            <v>716501655.00993514</v>
          </cell>
          <cell r="W45">
            <v>894902865.42813349</v>
          </cell>
          <cell r="X45">
            <v>1031138825.2276579</v>
          </cell>
          <cell r="Y45">
            <v>1244793310.1299424</v>
          </cell>
          <cell r="Z45">
            <v>1438961202.6578507</v>
          </cell>
          <cell r="AA45">
            <v>1597034909.4371264</v>
          </cell>
          <cell r="AB45">
            <v>1770230567.4456549</v>
          </cell>
          <cell r="AC45">
            <v>1985190293.5402765</v>
          </cell>
          <cell r="AD45">
            <v>2225214176.2925639</v>
          </cell>
          <cell r="AE45">
            <v>2447735593.9218202</v>
          </cell>
        </row>
        <row r="46">
          <cell r="Q46">
            <v>1176293000</v>
          </cell>
          <cell r="R46">
            <v>39496919.593098037</v>
          </cell>
          <cell r="S46">
            <v>84466796.241394728</v>
          </cell>
          <cell r="T46">
            <v>143893183.1748125</v>
          </cell>
          <cell r="U46">
            <v>186782899.51667196</v>
          </cell>
          <cell r="V46">
            <v>238282293.4069851</v>
          </cell>
          <cell r="W46">
            <v>297612023.16795963</v>
          </cell>
          <cell r="X46">
            <v>342919129.88368994</v>
          </cell>
          <cell r="Y46">
            <v>413972811.76038921</v>
          </cell>
          <cell r="Z46">
            <v>478545964.40287602</v>
          </cell>
          <cell r="AA46">
            <v>531115508.54187286</v>
          </cell>
          <cell r="AB46">
            <v>588714061.60848343</v>
          </cell>
          <cell r="AC46">
            <v>660201819.05581772</v>
          </cell>
          <cell r="AD46">
            <v>740025000</v>
          </cell>
          <cell r="AE46">
            <v>814027500</v>
          </cell>
        </row>
        <row r="47">
          <cell r="Q47">
            <v>14478872437.43441</v>
          </cell>
          <cell r="R47">
            <v>539736334.07405734</v>
          </cell>
          <cell r="S47">
            <v>1154262140.5411434</v>
          </cell>
          <cell r="T47">
            <v>1966340159.8182292</v>
          </cell>
          <cell r="U47">
            <v>2552440000.1682258</v>
          </cell>
          <cell r="V47">
            <v>3256193466.3056407</v>
          </cell>
          <cell r="W47">
            <v>4066950638.5786071</v>
          </cell>
          <cell r="X47">
            <v>4686084787.2205086</v>
          </cell>
          <cell r="Y47">
            <v>5657053008.8864717</v>
          </cell>
          <cell r="Z47">
            <v>6539463005.5625353</v>
          </cell>
          <cell r="AA47">
            <v>7257840370.9326878</v>
          </cell>
          <cell r="AB47">
            <v>8044940534.7028008</v>
          </cell>
          <cell r="AC47">
            <v>9021840519.139616</v>
          </cell>
          <cell r="AD47">
            <v>11158394764.921249</v>
          </cell>
          <cell r="AE47">
            <v>12274234241.413376</v>
          </cell>
        </row>
        <row r="48">
          <cell r="Q48">
            <v>14065207781.980003</v>
          </cell>
          <cell r="R48">
            <v>1067229166.6666666</v>
          </cell>
          <cell r="S48">
            <v>2134458333.3333333</v>
          </cell>
          <cell r="T48">
            <v>3201687500</v>
          </cell>
          <cell r="U48">
            <v>4268916666.6666665</v>
          </cell>
          <cell r="V48">
            <v>5336145833.333333</v>
          </cell>
          <cell r="W48">
            <v>6403375000</v>
          </cell>
          <cell r="X48">
            <v>7470604166.666667</v>
          </cell>
          <cell r="Y48">
            <v>8537833333.333334</v>
          </cell>
          <cell r="Z48">
            <v>9605062500</v>
          </cell>
          <cell r="AA48">
            <v>10672291666.666666</v>
          </cell>
          <cell r="AB48">
            <v>11739520833.333332</v>
          </cell>
          <cell r="AC48">
            <v>12806749999.999998</v>
          </cell>
          <cell r="AD48">
            <v>10740793445.541391</v>
          </cell>
          <cell r="AE48">
            <v>11277833117.818462</v>
          </cell>
        </row>
        <row r="49">
          <cell r="Q49">
            <v>0</v>
          </cell>
          <cell r="R49">
            <v>28870229.744059592</v>
          </cell>
          <cell r="S49">
            <v>61740911.401603803</v>
          </cell>
          <cell r="T49">
            <v>105178563.28185216</v>
          </cell>
          <cell r="U49">
            <v>136528754.06137329</v>
          </cell>
          <cell r="V49">
            <v>174172179.13376737</v>
          </cell>
          <cell r="W49">
            <v>217539179.56059614</v>
          </cell>
          <cell r="X49">
            <v>250656359.16339061</v>
          </cell>
          <cell r="Y49">
            <v>302592969.43767881</v>
          </cell>
          <cell r="Z49">
            <v>349792644.02730411</v>
          </cell>
          <cell r="AA49">
            <v>388218294.24177128</v>
          </cell>
          <cell r="AB49">
            <v>430319892.97629738</v>
          </cell>
          <cell r="AC49">
            <v>482573790.30941498</v>
          </cell>
          <cell r="AD49">
            <v>0</v>
          </cell>
          <cell r="AE49">
            <v>0</v>
          </cell>
        </row>
        <row r="50"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</row>
        <row r="51"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Q52">
            <v>62336954781.990005</v>
          </cell>
          <cell r="R52">
            <v>4028471685.5051293</v>
          </cell>
          <cell r="S52">
            <v>8467272918.2912903</v>
          </cell>
          <cell r="T52">
            <v>13989936724.952883</v>
          </cell>
          <cell r="U52">
            <v>18272779994.209694</v>
          </cell>
          <cell r="V52">
            <v>23201125330.276421</v>
          </cell>
          <cell r="W52">
            <v>28716542360.942863</v>
          </cell>
          <cell r="X52">
            <v>33180627084.811443</v>
          </cell>
          <cell r="Y52">
            <v>39575035840.695274</v>
          </cell>
          <cell r="Z52">
            <v>45483573320.777687</v>
          </cell>
          <cell r="AA52">
            <v>50492152114.303749</v>
          </cell>
          <cell r="AB52">
            <v>55877775882.918709</v>
          </cell>
          <cell r="AC52">
            <v>62304729025.792641</v>
          </cell>
          <cell r="AD52">
            <v>71650750681.072662</v>
          </cell>
          <cell r="AE52">
            <v>80248844747.179321</v>
          </cell>
        </row>
        <row r="53"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Q54">
            <v>-45601057741.046646</v>
          </cell>
          <cell r="R54">
            <v>130790203.98265982</v>
          </cell>
          <cell r="S54">
            <v>15211725.126853943</v>
          </cell>
          <cell r="T54">
            <v>113073465.4004879</v>
          </cell>
          <cell r="U54">
            <v>239214993.88207245</v>
          </cell>
          <cell r="V54">
            <v>190300604.42810822</v>
          </cell>
          <cell r="W54">
            <v>14037941.773536682</v>
          </cell>
          <cell r="X54">
            <v>143014269.74992752</v>
          </cell>
          <cell r="Y54">
            <v>-464981515.31533051</v>
          </cell>
          <cell r="Z54">
            <v>-831391572.23996735</v>
          </cell>
          <cell r="AA54">
            <v>-872200580.85541534</v>
          </cell>
          <cell r="AB54">
            <v>-940569228.31412506</v>
          </cell>
          <cell r="AC54">
            <v>-1516679426.6081924</v>
          </cell>
          <cell r="AD54">
            <v>9486731158.4759827</v>
          </cell>
          <cell r="AE54">
            <v>33893022252.821411</v>
          </cell>
        </row>
        <row r="55">
          <cell r="Q55">
            <v>-45601057741.046646</v>
          </cell>
          <cell r="R55">
            <v>130790203.98265982</v>
          </cell>
          <cell r="S55">
            <v>15211725.126853943</v>
          </cell>
          <cell r="T55">
            <v>113073465.4004879</v>
          </cell>
          <cell r="U55">
            <v>239214993.88207245</v>
          </cell>
          <cell r="V55">
            <v>190300604.42810822</v>
          </cell>
          <cell r="W55">
            <v>14037941.773536682</v>
          </cell>
          <cell r="X55">
            <v>143014269.74992752</v>
          </cell>
          <cell r="Y55">
            <v>-464981515.31533051</v>
          </cell>
          <cell r="Z55">
            <v>-831391572.23996735</v>
          </cell>
          <cell r="AA55">
            <v>-872200580.85541534</v>
          </cell>
          <cell r="AB55">
            <v>-940569228.31412506</v>
          </cell>
          <cell r="AC55">
            <v>-1516679426.6081924</v>
          </cell>
          <cell r="AD55">
            <v>9486731158.4759827</v>
          </cell>
          <cell r="AE55">
            <v>33893022252.821411</v>
          </cell>
        </row>
        <row r="56">
          <cell r="Q56">
            <v>273200202063.99109</v>
          </cell>
          <cell r="R56">
            <v>19018691001.867332</v>
          </cell>
          <cell r="S56">
            <v>40680054922.362396</v>
          </cell>
          <cell r="T56">
            <v>67992613598.230438</v>
          </cell>
          <cell r="U56">
            <v>88761030779.504959</v>
          </cell>
          <cell r="V56">
            <v>113095443809.64081</v>
          </cell>
          <cell r="W56">
            <v>140706297060.03763</v>
          </cell>
          <cell r="X56">
            <v>162099161326.96741</v>
          </cell>
          <cell r="Y56">
            <v>192284006022.71201</v>
          </cell>
          <cell r="Z56">
            <v>221946857378.28214</v>
          </cell>
          <cell r="AA56">
            <v>247095585736.17612</v>
          </cell>
          <cell r="AB56">
            <v>274065938277.5387</v>
          </cell>
          <cell r="AC56">
            <v>306124350286.13208</v>
          </cell>
          <cell r="AD56">
            <v>433161090660.3197</v>
          </cell>
          <cell r="AE56">
            <v>607920075608.60938</v>
          </cell>
        </row>
        <row r="57"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59">
          <cell r="Q59">
            <v>580794296305.03516</v>
          </cell>
          <cell r="R59">
            <v>-96809077112.802673</v>
          </cell>
          <cell r="S59">
            <v>-96693498633.946869</v>
          </cell>
          <cell r="T59">
            <v>-96791360374.22049</v>
          </cell>
          <cell r="U59">
            <v>-96917501902.702087</v>
          </cell>
          <cell r="V59">
            <v>-96868587513.248154</v>
          </cell>
          <cell r="W59">
            <v>-96692324850.593552</v>
          </cell>
          <cell r="X59">
            <v>-96821301178.569962</v>
          </cell>
          <cell r="Y59">
            <v>-96213305393.504669</v>
          </cell>
          <cell r="Z59">
            <v>-95846895336.580063</v>
          </cell>
          <cell r="AA59">
            <v>-95806086327.96463</v>
          </cell>
          <cell r="AB59">
            <v>-95737717680.505875</v>
          </cell>
          <cell r="AC59">
            <v>703279565480.64612</v>
          </cell>
          <cell r="AD59">
            <v>920453074522.02112</v>
          </cell>
          <cell r="AE59">
            <v>1241334160578.1072</v>
          </cell>
        </row>
        <row r="60"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</row>
        <row r="61"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</row>
        <row r="62"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</row>
        <row r="63"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</row>
        <row r="64"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5">
          <cell r="Q65">
            <v>636710439458.65845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798441172962.85791</v>
          </cell>
          <cell r="AD65">
            <v>1025101413162.7089</v>
          </cell>
          <cell r="AE65">
            <v>1379875521471.6165</v>
          </cell>
        </row>
        <row r="66"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</row>
        <row r="67"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</row>
        <row r="68">
          <cell r="Q68">
            <v>636710439458.65845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798441172962.85791</v>
          </cell>
          <cell r="AD68">
            <v>1025101413162.7089</v>
          </cell>
          <cell r="AE68">
            <v>1379875521471.6165</v>
          </cell>
        </row>
        <row r="69"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</row>
        <row r="72"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</row>
        <row r="73"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</row>
        <row r="74"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</row>
        <row r="76"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</row>
        <row r="77"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</row>
        <row r="78"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</row>
        <row r="79">
          <cell r="Q79">
            <v>636710439458.65845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798441172962.85791</v>
          </cell>
          <cell r="AD79">
            <v>1025101413162.7089</v>
          </cell>
          <cell r="AE79">
            <v>1379875521471.6165</v>
          </cell>
        </row>
        <row r="80">
          <cell r="Q80">
            <v>636710439458.65845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798441172962.85791</v>
          </cell>
          <cell r="AD80">
            <v>1025101413162.7089</v>
          </cell>
          <cell r="AE80">
            <v>1379875521471.6165</v>
          </cell>
        </row>
        <row r="81"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</row>
        <row r="82"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</row>
        <row r="83"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</row>
        <row r="84"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</row>
        <row r="85"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</row>
        <row r="86"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</row>
        <row r="87"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</row>
        <row r="88"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</row>
        <row r="89"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</row>
        <row r="90"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</row>
        <row r="91">
          <cell r="Q91">
            <v>124500000000</v>
          </cell>
          <cell r="R91">
            <v>124500000000</v>
          </cell>
          <cell r="S91">
            <v>124500000000</v>
          </cell>
          <cell r="T91">
            <v>124500000000</v>
          </cell>
          <cell r="U91">
            <v>124500000000</v>
          </cell>
          <cell r="V91">
            <v>124500000000</v>
          </cell>
          <cell r="W91">
            <v>124500000000</v>
          </cell>
          <cell r="X91">
            <v>124500000000</v>
          </cell>
          <cell r="Y91">
            <v>124500000000</v>
          </cell>
          <cell r="Z91">
            <v>124500000000</v>
          </cell>
          <cell r="AA91">
            <v>124500000000</v>
          </cell>
          <cell r="AB91">
            <v>124500000000</v>
          </cell>
          <cell r="AC91">
            <v>124500000000</v>
          </cell>
          <cell r="AD91">
            <v>124500000000</v>
          </cell>
          <cell r="AE91">
            <v>124500000000</v>
          </cell>
        </row>
        <row r="92">
          <cell r="Q92">
            <v>-22982799105.330009</v>
          </cell>
          <cell r="R92">
            <v>-27821713091.18</v>
          </cell>
          <cell r="S92">
            <v>-27821713091.18</v>
          </cell>
          <cell r="T92">
            <v>-27821713091.18</v>
          </cell>
          <cell r="U92">
            <v>-27821713091.18</v>
          </cell>
          <cell r="V92">
            <v>-27821713091.18</v>
          </cell>
          <cell r="W92">
            <v>-27821713091.18</v>
          </cell>
          <cell r="X92">
            <v>-27821713091.18</v>
          </cell>
          <cell r="Y92">
            <v>-27821713091.18</v>
          </cell>
          <cell r="Z92">
            <v>-27821713091.18</v>
          </cell>
          <cell r="AA92">
            <v>-27821713091.18</v>
          </cell>
          <cell r="AB92">
            <v>-27821713091.18</v>
          </cell>
          <cell r="AC92">
            <v>-27821713091.18</v>
          </cell>
          <cell r="AD92">
            <v>-29338392517.788193</v>
          </cell>
          <cell r="AE92">
            <v>-19851661359.31221</v>
          </cell>
        </row>
        <row r="93">
          <cell r="Q93">
            <v>-45601057741.046646</v>
          </cell>
          <cell r="R93">
            <v>130790203.98265982</v>
          </cell>
          <cell r="S93">
            <v>15211725.126861095</v>
          </cell>
          <cell r="T93">
            <v>113073465.40048647</v>
          </cell>
          <cell r="U93">
            <v>239214993.88207388</v>
          </cell>
          <cell r="V93">
            <v>190300604.42814112</v>
          </cell>
          <cell r="W93">
            <v>14037941.773537159</v>
          </cell>
          <cell r="X93">
            <v>143014269.74995661</v>
          </cell>
          <cell r="Y93">
            <v>-464981515.31534529</v>
          </cell>
          <cell r="Z93">
            <v>-831391572.23994207</v>
          </cell>
          <cell r="AA93">
            <v>-872200580.85537767</v>
          </cell>
          <cell r="AB93">
            <v>-940569228.31413698</v>
          </cell>
          <cell r="AC93">
            <v>-1516679426.6081939</v>
          </cell>
          <cell r="AD93">
            <v>9486731158.4759827</v>
          </cell>
          <cell r="AE93">
            <v>33893022252.821411</v>
          </cell>
        </row>
        <row r="94"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</row>
        <row r="95"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</row>
        <row r="96"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</row>
        <row r="97">
          <cell r="Q97">
            <v>55916143153.623337</v>
          </cell>
          <cell r="R97">
            <v>96809077112.802673</v>
          </cell>
          <cell r="S97">
            <v>96693498633.946869</v>
          </cell>
          <cell r="T97">
            <v>96791360374.22049</v>
          </cell>
          <cell r="U97">
            <v>96917501902.702087</v>
          </cell>
          <cell r="V97">
            <v>96868587513.248154</v>
          </cell>
          <cell r="W97">
            <v>96692324850.593552</v>
          </cell>
          <cell r="X97">
            <v>96821301178.569962</v>
          </cell>
          <cell r="Y97">
            <v>96213305393.504669</v>
          </cell>
          <cell r="Z97">
            <v>95846895336.580063</v>
          </cell>
          <cell r="AA97">
            <v>95806086327.96463</v>
          </cell>
          <cell r="AB97">
            <v>95737717680.505875</v>
          </cell>
          <cell r="AC97">
            <v>95161607482.211807</v>
          </cell>
          <cell r="AD97">
            <v>104648338640.68779</v>
          </cell>
          <cell r="AE97">
            <v>138541360893.50922</v>
          </cell>
        </row>
        <row r="98">
          <cell r="Q98">
            <v>55916143153.623337</v>
          </cell>
          <cell r="R98">
            <v>96809077112.802673</v>
          </cell>
          <cell r="S98">
            <v>96693498633.946869</v>
          </cell>
          <cell r="T98">
            <v>96791360374.22049</v>
          </cell>
          <cell r="U98">
            <v>96917501902.702087</v>
          </cell>
          <cell r="V98">
            <v>96868587513.248154</v>
          </cell>
          <cell r="W98">
            <v>96692324850.593552</v>
          </cell>
          <cell r="X98">
            <v>96821301178.569962</v>
          </cell>
          <cell r="Y98">
            <v>96213305393.504669</v>
          </cell>
          <cell r="Z98">
            <v>95846895336.580063</v>
          </cell>
          <cell r="AA98">
            <v>95806086327.96463</v>
          </cell>
          <cell r="AB98">
            <v>95737717680.505875</v>
          </cell>
          <cell r="AC98">
            <v>95161607482.211807</v>
          </cell>
          <cell r="AD98">
            <v>104648338640.68779</v>
          </cell>
          <cell r="AE98">
            <v>138541360893.50922</v>
          </cell>
        </row>
        <row r="99">
          <cell r="Q99">
            <v>495035336608.38208</v>
          </cell>
          <cell r="R99">
            <v>498596125927.15454</v>
          </cell>
          <cell r="S99">
            <v>508338715790.02454</v>
          </cell>
          <cell r="T99">
            <v>527828388786.18115</v>
          </cell>
          <cell r="U99">
            <v>537844899781.34766</v>
          </cell>
          <cell r="V99">
            <v>549430389936.12299</v>
          </cell>
          <cell r="W99">
            <v>563976402560.3407</v>
          </cell>
          <cell r="X99">
            <v>572162044197.07886</v>
          </cell>
          <cell r="Y99">
            <v>587501726194.724</v>
          </cell>
          <cell r="Z99">
            <v>602691830042.12915</v>
          </cell>
          <cell r="AA99">
            <v>614348215078.23499</v>
          </cell>
          <cell r="AB99">
            <v>626306502237.33313</v>
          </cell>
          <cell r="AC99">
            <v>643244764466.70593</v>
          </cell>
          <cell r="AD99">
            <v>56169320549.929886</v>
          </cell>
          <cell r="AE99">
            <v>90062342802.751297</v>
          </cell>
        </row>
        <row r="100"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</row>
        <row r="101"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</row>
        <row r="102">
          <cell r="Q102">
            <v>0</v>
          </cell>
          <cell r="R102">
            <v>2.0765695533538242E-2</v>
          </cell>
          <cell r="S102">
            <v>1.0550104777800051E-3</v>
          </cell>
          <cell r="T102">
            <v>5.0408260295884411E-3</v>
          </cell>
          <cell r="U102">
            <v>7.8586357202659052E-3</v>
          </cell>
          <cell r="V102">
            <v>4.9379266390761067E-3</v>
          </cell>
          <cell r="W102">
            <v>3.0065195563722114E-4</v>
          </cell>
          <cell r="X102">
            <v>2.6149856492221346E-3</v>
          </cell>
          <cell r="Y102">
            <v>-7.3762666069892013E-3</v>
          </cell>
          <cell r="Z102">
            <v>-1.1673007520738632E-2</v>
          </cell>
          <cell r="AA102">
            <v>-1.100856653565796E-2</v>
          </cell>
          <cell r="AB102">
            <v>-1.0780864162902803E-2</v>
          </cell>
          <cell r="AC102">
            <v>0</v>
          </cell>
          <cell r="AD102">
            <v>0</v>
          </cell>
          <cell r="AE102">
            <v>0</v>
          </cell>
        </row>
        <row r="103">
          <cell r="Q103">
            <v>0</v>
          </cell>
          <cell r="R103">
            <v>2.718102446557058E-2</v>
          </cell>
          <cell r="S103">
            <v>1.5953426733430476E-3</v>
          </cell>
          <cell r="T103">
            <v>7.8725299520776559E-3</v>
          </cell>
          <cell r="U103">
            <v>1.2331897519910706E-2</v>
          </cell>
          <cell r="V103">
            <v>7.7599034820567958E-3</v>
          </cell>
          <cell r="W103">
            <v>4.7260393717007965E-4</v>
          </cell>
          <cell r="X103">
            <v>4.1180361001558197E-3</v>
          </cell>
          <cell r="Y103">
            <v>-1.1594730887149907E-2</v>
          </cell>
          <cell r="Z103">
            <v>-1.8346696144449171E-2</v>
          </cell>
          <cell r="AA103">
            <v>-1.7323398398005452E-2</v>
          </cell>
          <cell r="AB103">
            <v>-1.6980887900508668E-2</v>
          </cell>
          <cell r="AC103">
            <v>0</v>
          </cell>
          <cell r="AD103">
            <v>0</v>
          </cell>
          <cell r="AE103">
            <v>0</v>
          </cell>
        </row>
        <row r="105">
          <cell r="Q105">
            <v>12607592710.307503</v>
          </cell>
          <cell r="R105">
            <v>14615022918.641396</v>
          </cell>
          <cell r="S105">
            <v>14615022918.641396</v>
          </cell>
          <cell r="T105">
            <v>14615022918.641396</v>
          </cell>
          <cell r="U105">
            <v>14615022918.641396</v>
          </cell>
          <cell r="V105">
            <v>14615022918.641396</v>
          </cell>
          <cell r="W105">
            <v>14615022918.641396</v>
          </cell>
          <cell r="X105">
            <v>14615022918.641396</v>
          </cell>
          <cell r="Y105">
            <v>14615022918.641396</v>
          </cell>
          <cell r="Z105">
            <v>14615022918.641396</v>
          </cell>
          <cell r="AA105">
            <v>14615022918.641396</v>
          </cell>
          <cell r="AB105">
            <v>14615022918.641396</v>
          </cell>
          <cell r="AC105">
            <v>14615022918.641396</v>
          </cell>
          <cell r="AD105">
            <v>16240923713.758003</v>
          </cell>
          <cell r="AE105">
            <v>17641213097.423798</v>
          </cell>
        </row>
        <row r="106">
          <cell r="Q106">
            <v>33544325971.45945</v>
          </cell>
          <cell r="R106">
            <v>39924419066.662811</v>
          </cell>
          <cell r="S106">
            <v>39924419066.662811</v>
          </cell>
          <cell r="T106">
            <v>39924419066.662811</v>
          </cell>
          <cell r="U106">
            <v>39924419066.662811</v>
          </cell>
          <cell r="V106">
            <v>39924419066.662811</v>
          </cell>
          <cell r="W106">
            <v>39924419066.662811</v>
          </cell>
          <cell r="X106">
            <v>39924419066.662811</v>
          </cell>
          <cell r="Y106">
            <v>39924419066.662811</v>
          </cell>
          <cell r="Z106">
            <v>39924419066.662811</v>
          </cell>
          <cell r="AA106">
            <v>39924419066.662811</v>
          </cell>
          <cell r="AB106">
            <v>39924419066.662811</v>
          </cell>
          <cell r="AC106">
            <v>39924419066.662811</v>
          </cell>
          <cell r="AD106">
            <v>48702220713.040726</v>
          </cell>
          <cell r="AE106">
            <v>59827538102.651306</v>
          </cell>
        </row>
        <row r="107">
          <cell r="Q107">
            <v>9764224471.8563843</v>
          </cell>
          <cell r="R107">
            <v>42269635127.498466</v>
          </cell>
          <cell r="S107">
            <v>42154056648.642662</v>
          </cell>
          <cell r="T107">
            <v>42251918388.916283</v>
          </cell>
          <cell r="U107">
            <v>42378059917.397881</v>
          </cell>
          <cell r="V107">
            <v>42329145527.943947</v>
          </cell>
          <cell r="W107">
            <v>42152882865.289345</v>
          </cell>
          <cell r="X107">
            <v>42281859193.265755</v>
          </cell>
          <cell r="Y107">
            <v>41673863408.200462</v>
          </cell>
          <cell r="Z107">
            <v>41307453351.275856</v>
          </cell>
          <cell r="AA107">
            <v>41266644342.660423</v>
          </cell>
          <cell r="AB107">
            <v>41198275695.201668</v>
          </cell>
          <cell r="AC107">
            <v>40622165496.9076</v>
          </cell>
          <cell r="AD107">
            <v>39705194213.889061</v>
          </cell>
          <cell r="AE107">
            <v>61072609693.434113</v>
          </cell>
        </row>
        <row r="108">
          <cell r="Q108">
            <v>1.2910842352344205</v>
          </cell>
          <cell r="R108">
            <v>2.0587413947569231</v>
          </cell>
          <cell r="S108">
            <v>2.0558464627439408</v>
          </cell>
          <cell r="T108">
            <v>2.0582976378032503</v>
          </cell>
          <cell r="U108">
            <v>2.0614571459797117</v>
          </cell>
          <cell r="V108">
            <v>2.0602319712471182</v>
          </cell>
          <cell r="W108">
            <v>2.055817062607864</v>
          </cell>
          <cell r="X108">
            <v>2.0590475749356969</v>
          </cell>
          <cell r="Y108">
            <v>2.0438189053826075</v>
          </cell>
          <cell r="Z108">
            <v>2.0346413126839429</v>
          </cell>
          <cell r="AA108">
            <v>2.0336191560798036</v>
          </cell>
          <cell r="AB108">
            <v>2.0319067041755039</v>
          </cell>
          <cell r="AC108">
            <v>2.0174766833571138</v>
          </cell>
          <cell r="AD108">
            <v>1.8152645532908402</v>
          </cell>
          <cell r="AE108">
            <v>2.0208110116222153</v>
          </cell>
        </row>
        <row r="109">
          <cell r="Q109">
            <v>1.442618824683725</v>
          </cell>
          <cell r="R109">
            <v>1.3688969391281274</v>
          </cell>
          <cell r="S109">
            <v>1.3353325686315789</v>
          </cell>
          <cell r="T109">
            <v>1.4567080791208469</v>
          </cell>
          <cell r="U109">
            <v>1.4303488457546776</v>
          </cell>
          <cell r="V109">
            <v>1.3947998563044144</v>
          </cell>
          <cell r="W109">
            <v>1.3488484051590204</v>
          </cell>
          <cell r="X109">
            <v>1.3312730197570464</v>
          </cell>
          <cell r="Y109">
            <v>1.2741145841522805</v>
          </cell>
          <cell r="Z109">
            <v>1.2277049969072833</v>
          </cell>
          <cell r="AA109">
            <v>1.2007168532280796</v>
          </cell>
          <cell r="AB109">
            <v>1.1734491571927426</v>
          </cell>
          <cell r="AC109">
            <v>1.1238126320109003</v>
          </cell>
          <cell r="AD109">
            <v>0.81984756036967477</v>
          </cell>
          <cell r="AE109">
            <v>1.2104982421484278</v>
          </cell>
        </row>
        <row r="111">
          <cell r="Q111">
            <v>0.08</v>
          </cell>
          <cell r="R111">
            <v>0.08</v>
          </cell>
          <cell r="S111">
            <v>0.08</v>
          </cell>
          <cell r="T111">
            <v>0.08</v>
          </cell>
          <cell r="U111">
            <v>0.08</v>
          </cell>
          <cell r="V111">
            <v>0.08</v>
          </cell>
          <cell r="W111">
            <v>0.08</v>
          </cell>
          <cell r="X111">
            <v>0.08</v>
          </cell>
          <cell r="Y111">
            <v>0.08</v>
          </cell>
          <cell r="Z111">
            <v>0.08</v>
          </cell>
          <cell r="AA111">
            <v>0.08</v>
          </cell>
          <cell r="AB111">
            <v>0.08</v>
          </cell>
          <cell r="AC111">
            <v>0.08</v>
          </cell>
          <cell r="AD111">
            <v>0.08</v>
          </cell>
          <cell r="AE111">
            <v>0.08</v>
          </cell>
        </row>
        <row r="112">
          <cell r="Q112">
            <v>0.03</v>
          </cell>
          <cell r="R112">
            <v>0.03</v>
          </cell>
          <cell r="S112">
            <v>0.03</v>
          </cell>
          <cell r="T112">
            <v>0.03</v>
          </cell>
          <cell r="U112">
            <v>0.03</v>
          </cell>
          <cell r="V112">
            <v>0.03</v>
          </cell>
          <cell r="W112">
            <v>0.03</v>
          </cell>
          <cell r="X112">
            <v>0.03</v>
          </cell>
          <cell r="Y112">
            <v>0.03</v>
          </cell>
          <cell r="Z112">
            <v>0.03</v>
          </cell>
          <cell r="AA112">
            <v>0.03</v>
          </cell>
          <cell r="AB112">
            <v>0.03</v>
          </cell>
          <cell r="AC112">
            <v>0.03</v>
          </cell>
          <cell r="AD112">
            <v>0.03</v>
          </cell>
          <cell r="AE112">
            <v>0.03</v>
          </cell>
        </row>
        <row r="113"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</row>
        <row r="114"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</row>
        <row r="115"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</row>
        <row r="117">
          <cell r="Q117">
            <v>38750619004.360001</v>
          </cell>
          <cell r="R117">
            <v>3769074749</v>
          </cell>
          <cell r="S117">
            <v>8823503554</v>
          </cell>
          <cell r="T117">
            <v>15574611856</v>
          </cell>
          <cell r="U117">
            <v>20282949660</v>
          </cell>
          <cell r="V117">
            <v>26257806476</v>
          </cell>
          <cell r="W117">
            <v>33426994436.000004</v>
          </cell>
          <cell r="X117">
            <v>38009473426</v>
          </cell>
          <cell r="Y117">
            <v>43987551585</v>
          </cell>
          <cell r="Z117">
            <v>51775060691</v>
          </cell>
          <cell r="AA117">
            <v>58381493479</v>
          </cell>
          <cell r="AB117">
            <v>65393797915</v>
          </cell>
          <cell r="AC117">
            <v>73600003995</v>
          </cell>
          <cell r="AD117">
            <v>128800006998</v>
          </cell>
          <cell r="AE117">
            <v>185563987005</v>
          </cell>
        </row>
        <row r="118">
          <cell r="Q118">
            <v>38750619004.360001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128800006998</v>
          </cell>
          <cell r="AE118">
            <v>185563987005</v>
          </cell>
        </row>
        <row r="119">
          <cell r="Q119">
            <v>6249376395.9000006</v>
          </cell>
          <cell r="R119">
            <v>327745910.00000006</v>
          </cell>
          <cell r="S119">
            <v>767261712.80000007</v>
          </cell>
          <cell r="T119">
            <v>1354313874.8000002</v>
          </cell>
          <cell r="U119">
            <v>1763734845.8000002</v>
          </cell>
          <cell r="V119">
            <v>2283287323.8000002</v>
          </cell>
          <cell r="W119">
            <v>2906695140.5</v>
          </cell>
          <cell r="X119">
            <v>3305171858.7999997</v>
          </cell>
          <cell r="Y119">
            <v>3825004502.2999997</v>
          </cell>
          <cell r="Z119">
            <v>4502178848.8000002</v>
          </cell>
          <cell r="AA119">
            <v>5076650874.6999998</v>
          </cell>
          <cell r="AB119">
            <v>5686417071.2999992</v>
          </cell>
          <cell r="AC119">
            <v>6399999999.8999987</v>
          </cell>
          <cell r="AD119">
            <v>11200000000.1</v>
          </cell>
          <cell r="AE119">
            <v>16136000000</v>
          </cell>
        </row>
        <row r="120">
          <cell r="Q120">
            <v>6249376395.9000006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11200000000.1</v>
          </cell>
          <cell r="AE120">
            <v>16136000000</v>
          </cell>
        </row>
        <row r="121">
          <cell r="Q121">
            <v>44999995400.260002</v>
          </cell>
          <cell r="R121">
            <v>4096820659</v>
          </cell>
          <cell r="S121">
            <v>9590765266.7999992</v>
          </cell>
          <cell r="T121">
            <v>16928925730.799999</v>
          </cell>
          <cell r="U121">
            <v>22046684505.799999</v>
          </cell>
          <cell r="V121">
            <v>28541093799.799999</v>
          </cell>
          <cell r="W121">
            <v>36333689576.5</v>
          </cell>
          <cell r="X121">
            <v>41314645284.800003</v>
          </cell>
          <cell r="Y121">
            <v>47812556087.300003</v>
          </cell>
          <cell r="Z121">
            <v>56277239539.800003</v>
          </cell>
          <cell r="AA121">
            <v>63458144353.699997</v>
          </cell>
          <cell r="AB121">
            <v>71080214986.300003</v>
          </cell>
          <cell r="AC121">
            <v>80000003994.899994</v>
          </cell>
          <cell r="AD121">
            <v>140000006998.10001</v>
          </cell>
          <cell r="AE121">
            <v>201699987005</v>
          </cell>
        </row>
        <row r="122">
          <cell r="Q122">
            <v>44999995400.260002</v>
          </cell>
          <cell r="R122">
            <v>52224134912.878014</v>
          </cell>
          <cell r="S122">
            <v>54793976634.987503</v>
          </cell>
          <cell r="T122">
            <v>58466301698.352478</v>
          </cell>
          <cell r="U122">
            <v>60585976286.61554</v>
          </cell>
          <cell r="V122">
            <v>63296030056.187698</v>
          </cell>
          <cell r="W122">
            <v>67692641577.971077</v>
          </cell>
          <cell r="X122">
            <v>68333245586.258308</v>
          </cell>
          <cell r="Y122">
            <v>70076516579.251266</v>
          </cell>
          <cell r="Z122">
            <v>73474180989.720764</v>
          </cell>
          <cell r="AA122">
            <v>75791398340.633347</v>
          </cell>
          <cell r="AB122">
            <v>77732484832.818863</v>
          </cell>
          <cell r="AC122">
            <v>80000003994.900009</v>
          </cell>
          <cell r="AD122">
            <v>140000006998.10001</v>
          </cell>
          <cell r="AE122">
            <v>201699987005</v>
          </cell>
        </row>
        <row r="123">
          <cell r="Q123">
            <v>44999995400.260002</v>
          </cell>
          <cell r="R123">
            <v>52224134912.878014</v>
          </cell>
          <cell r="S123">
            <v>54793976634.987503</v>
          </cell>
          <cell r="T123">
            <v>58466301698.352478</v>
          </cell>
          <cell r="U123">
            <v>60585976286.61554</v>
          </cell>
          <cell r="V123">
            <v>63296030056.187698</v>
          </cell>
          <cell r="W123">
            <v>67692641577.971077</v>
          </cell>
          <cell r="X123">
            <v>68333245586.258308</v>
          </cell>
          <cell r="Y123">
            <v>70076516579.251266</v>
          </cell>
          <cell r="Z123">
            <v>73474180989.720764</v>
          </cell>
          <cell r="AA123">
            <v>75791398340.633347</v>
          </cell>
          <cell r="AB123">
            <v>77732484832.818863</v>
          </cell>
          <cell r="AC123">
            <v>80000003994.900009</v>
          </cell>
          <cell r="AD123">
            <v>140000006998.10001</v>
          </cell>
          <cell r="AE123">
            <v>201699987005</v>
          </cell>
        </row>
        <row r="124">
          <cell r="Q124">
            <v>5750.8008639357049</v>
          </cell>
          <cell r="R124">
            <v>587.75404272147011</v>
          </cell>
          <cell r="S124">
            <v>1369.7116235824669</v>
          </cell>
          <cell r="T124">
            <v>2405.8940706757649</v>
          </cell>
          <cell r="U124">
            <v>3122.8297440732595</v>
          </cell>
          <cell r="V124">
            <v>4025.4192395369937</v>
          </cell>
          <cell r="W124">
            <v>5099.8628008068454</v>
          </cell>
          <cell r="X124">
            <v>5781.2043612044454</v>
          </cell>
          <cell r="Y124">
            <v>6663.0167775157033</v>
          </cell>
          <cell r="Z124">
            <v>7802.6471368877446</v>
          </cell>
          <cell r="AA124">
            <v>8761.7889365980573</v>
          </cell>
          <cell r="AB124">
            <v>9771.803554057884</v>
          </cell>
          <cell r="AC124">
            <v>10944.429328965758</v>
          </cell>
          <cell r="AD124">
            <v>17411.592703327438</v>
          </cell>
          <cell r="AE124">
            <v>22804.665120655456</v>
          </cell>
        </row>
        <row r="125">
          <cell r="Q125">
            <v>404.34164809663497</v>
          </cell>
          <cell r="R125">
            <v>41.325289384214329</v>
          </cell>
          <cell r="S125">
            <v>96.305116402769272</v>
          </cell>
          <cell r="T125">
            <v>169.15958338938685</v>
          </cell>
          <cell r="U125">
            <v>219.56768274046453</v>
          </cell>
          <cell r="V125">
            <v>283.02917498127113</v>
          </cell>
          <cell r="W125">
            <v>358.57384288341086</v>
          </cell>
          <cell r="X125">
            <v>406.47930921149782</v>
          </cell>
          <cell r="Y125">
            <v>468.47996241976148</v>
          </cell>
          <cell r="Z125">
            <v>548.60792175836991</v>
          </cell>
          <cell r="AA125">
            <v>616.04563735173861</v>
          </cell>
          <cell r="AB125">
            <v>687.0602801518844</v>
          </cell>
          <cell r="AC125">
            <v>769.50817141658626</v>
          </cell>
          <cell r="AD125">
            <v>1224.217594984902</v>
          </cell>
          <cell r="AE125">
            <v>1603.407227441242</v>
          </cell>
        </row>
        <row r="126">
          <cell r="Q126">
            <v>6155.1425120323402</v>
          </cell>
          <cell r="R126">
            <v>629.07933210568444</v>
          </cell>
          <cell r="S126">
            <v>1466.0167399852362</v>
          </cell>
          <cell r="T126">
            <v>2575.0536540651519</v>
          </cell>
          <cell r="U126">
            <v>3342.397426813724</v>
          </cell>
          <cell r="V126">
            <v>4308.4484145182651</v>
          </cell>
          <cell r="W126">
            <v>5458.4366436902565</v>
          </cell>
          <cell r="X126">
            <v>6187.6836704159432</v>
          </cell>
          <cell r="Y126">
            <v>7131.4967399354646</v>
          </cell>
          <cell r="Z126">
            <v>8351.2550586461148</v>
          </cell>
          <cell r="AA126">
            <v>9377.8345739497963</v>
          </cell>
          <cell r="AB126">
            <v>10458.863834209769</v>
          </cell>
          <cell r="AC126">
            <v>11713.937500382344</v>
          </cell>
          <cell r="AD126">
            <v>18635.810298312339</v>
          </cell>
          <cell r="AE126">
            <v>24408.072348096699</v>
          </cell>
        </row>
        <row r="127">
          <cell r="Q127">
            <v>404.34164809663497</v>
          </cell>
          <cell r="R127">
            <v>41.325289384214329</v>
          </cell>
          <cell r="S127">
            <v>96.305116402769272</v>
          </cell>
          <cell r="T127">
            <v>169.15958338938685</v>
          </cell>
          <cell r="U127">
            <v>219.56768274046453</v>
          </cell>
          <cell r="V127">
            <v>283.02917498127113</v>
          </cell>
          <cell r="W127">
            <v>358.57384288341086</v>
          </cell>
          <cell r="X127">
            <v>406.47930921149782</v>
          </cell>
          <cell r="Y127">
            <v>468.47996241976148</v>
          </cell>
          <cell r="Z127">
            <v>548.60792175836991</v>
          </cell>
          <cell r="AA127">
            <v>616.04563735173861</v>
          </cell>
          <cell r="AB127">
            <v>687.0602801518844</v>
          </cell>
          <cell r="AC127">
            <v>769.50817141658626</v>
          </cell>
          <cell r="AD127">
            <v>1224.217594984902</v>
          </cell>
          <cell r="AE127">
            <v>1603.407227441242</v>
          </cell>
        </row>
        <row r="128">
          <cell r="Q128">
            <v>7310959.1390113318</v>
          </cell>
          <cell r="R128">
            <v>6512407.0207280945</v>
          </cell>
          <cell r="S128">
            <v>6542057.1301911501</v>
          </cell>
          <cell r="T128">
            <v>6574203.1060497966</v>
          </cell>
          <cell r="U128">
            <v>6596069.1355656339</v>
          </cell>
          <cell r="V128">
            <v>6624448.3057112861</v>
          </cell>
          <cell r="W128">
            <v>6656427.8287447654</v>
          </cell>
          <cell r="X128">
            <v>6676916.1911637904</v>
          </cell>
          <cell r="Y128">
            <v>6704420.941477241</v>
          </cell>
          <cell r="Z128">
            <v>6738776.2850729572</v>
          </cell>
          <cell r="AA128">
            <v>6766822.7513819775</v>
          </cell>
          <cell r="AB128">
            <v>6796169.8434015941</v>
          </cell>
          <cell r="AC128">
            <v>6829471.643696988</v>
          </cell>
          <cell r="AD128">
            <v>7512418.5510075958</v>
          </cell>
          <cell r="AE128">
            <v>8263659.0111848069</v>
          </cell>
        </row>
        <row r="129">
          <cell r="Q129">
            <v>0.70895444736608393</v>
          </cell>
          <cell r="R129">
            <v>0.99695615230694845</v>
          </cell>
          <cell r="S129">
            <v>1.1444314910111133</v>
          </cell>
          <cell r="T129">
            <v>1.3077976912469029</v>
          </cell>
          <cell r="U129">
            <v>1.2338122653428292</v>
          </cell>
          <cell r="V129">
            <v>1.2219082287346186</v>
          </cell>
          <cell r="W129">
            <v>1.2377407355306704</v>
          </cell>
          <cell r="X129">
            <v>1.1637546869317177</v>
          </cell>
          <cell r="Y129">
            <v>1.1357695078731429</v>
          </cell>
          <cell r="Z129">
            <v>1.1447916461475141</v>
          </cell>
          <cell r="AA129">
            <v>1.1239015548837243</v>
          </cell>
          <cell r="AB129">
            <v>1.1098115273991691</v>
          </cell>
          <cell r="AC129">
            <v>1.1104310835512696</v>
          </cell>
          <cell r="AD129">
            <v>1.1172548140475023</v>
          </cell>
          <cell r="AE129">
            <v>1.1825616447721268</v>
          </cell>
        </row>
        <row r="130">
          <cell r="Q130">
            <v>5183136.9961137986</v>
          </cell>
          <cell r="R130">
            <v>6492584.2456418388</v>
          </cell>
          <cell r="S130">
            <v>7486936.1957845427</v>
          </cell>
          <cell r="T130">
            <v>8597727.6438801419</v>
          </cell>
          <cell r="U130">
            <v>8138311.0025101509</v>
          </cell>
          <cell r="V130">
            <v>8094467.8955757227</v>
          </cell>
          <cell r="W130">
            <v>8238931.8767573694</v>
          </cell>
          <cell r="X130">
            <v>7770292.5117171342</v>
          </cell>
          <cell r="Y130">
            <v>7614676.8732759999</v>
          </cell>
          <cell r="Z130">
            <v>7714494.7964084996</v>
          </cell>
          <cell r="AA130">
            <v>7605242.6119007664</v>
          </cell>
          <cell r="AB130">
            <v>7542467.6343696946</v>
          </cell>
          <cell r="AC130">
            <v>7583657.5973931169</v>
          </cell>
          <cell r="AD130">
            <v>8484848.9089757577</v>
          </cell>
          <cell r="AE130">
            <v>9291504.837156808</v>
          </cell>
        </row>
        <row r="131">
          <cell r="Q131">
            <v>7310959.1390113318</v>
          </cell>
          <cell r="R131">
            <v>6512407.0207280945</v>
          </cell>
          <cell r="S131">
            <v>6542057.1301911501</v>
          </cell>
          <cell r="T131">
            <v>6574203.1060497966</v>
          </cell>
          <cell r="U131">
            <v>6596069.1355656339</v>
          </cell>
          <cell r="V131">
            <v>6624448.3057112861</v>
          </cell>
          <cell r="W131">
            <v>6656427.8287447654</v>
          </cell>
          <cell r="X131">
            <v>6676916.1911637904</v>
          </cell>
          <cell r="Y131">
            <v>6704420.941477241</v>
          </cell>
          <cell r="Z131">
            <v>6738776.2850729572</v>
          </cell>
          <cell r="AA131">
            <v>6766822.7513819775</v>
          </cell>
          <cell r="AB131">
            <v>6796169.8434015941</v>
          </cell>
          <cell r="AC131">
            <v>6829471.643696988</v>
          </cell>
          <cell r="AD131">
            <v>7512418.5510075958</v>
          </cell>
          <cell r="AE131">
            <v>8263659.0111848069</v>
          </cell>
        </row>
        <row r="132">
          <cell r="Q132">
            <v>0.70895444736608393</v>
          </cell>
          <cell r="R132">
            <v>0.99695615230694845</v>
          </cell>
          <cell r="S132">
            <v>1.1444314910111133</v>
          </cell>
          <cell r="T132">
            <v>1.3077976912469029</v>
          </cell>
          <cell r="U132">
            <v>1.2338122653428292</v>
          </cell>
          <cell r="V132">
            <v>1.2219082287346186</v>
          </cell>
          <cell r="W132">
            <v>1.2377407355306704</v>
          </cell>
          <cell r="X132">
            <v>1.1637546869317177</v>
          </cell>
          <cell r="Y132">
            <v>1.1357695078731429</v>
          </cell>
          <cell r="Z132">
            <v>1.1447916461475141</v>
          </cell>
          <cell r="AA132">
            <v>1.1239015548837243</v>
          </cell>
          <cell r="AB132">
            <v>1.1098115273991691</v>
          </cell>
          <cell r="AC132">
            <v>1.1104310835512696</v>
          </cell>
          <cell r="AD132">
            <v>1.1172548140475023</v>
          </cell>
          <cell r="AE132">
            <v>1.1825616447721268</v>
          </cell>
        </row>
        <row r="133">
          <cell r="Q133">
            <v>0.75</v>
          </cell>
          <cell r="R133">
            <v>0.8</v>
          </cell>
          <cell r="S133">
            <v>0.8</v>
          </cell>
          <cell r="T133">
            <v>0.8</v>
          </cell>
          <cell r="U133">
            <v>0.8</v>
          </cell>
          <cell r="V133">
            <v>0.8</v>
          </cell>
          <cell r="W133">
            <v>0.8</v>
          </cell>
          <cell r="X133">
            <v>0.8</v>
          </cell>
          <cell r="Y133">
            <v>0.8</v>
          </cell>
          <cell r="Z133">
            <v>0.8</v>
          </cell>
          <cell r="AA133">
            <v>0.8</v>
          </cell>
          <cell r="AB133">
            <v>0.8</v>
          </cell>
          <cell r="AC133">
            <v>0.8</v>
          </cell>
          <cell r="AD133">
            <v>0.8</v>
          </cell>
          <cell r="AE133">
            <v>0.8</v>
          </cell>
        </row>
        <row r="135">
          <cell r="Q135">
            <v>0.75</v>
          </cell>
          <cell r="R135">
            <v>0.8</v>
          </cell>
          <cell r="S135">
            <v>0.8</v>
          </cell>
          <cell r="T135">
            <v>0.8</v>
          </cell>
          <cell r="U135">
            <v>0.8</v>
          </cell>
          <cell r="V135">
            <v>0.8</v>
          </cell>
          <cell r="W135">
            <v>0.8</v>
          </cell>
          <cell r="X135">
            <v>0.8</v>
          </cell>
          <cell r="Y135">
            <v>0.8</v>
          </cell>
          <cell r="Z135">
            <v>0.8</v>
          </cell>
          <cell r="AA135">
            <v>0.8</v>
          </cell>
          <cell r="AB135">
            <v>0.8</v>
          </cell>
          <cell r="AC135">
            <v>0.8</v>
          </cell>
          <cell r="AD135">
            <v>0.8</v>
          </cell>
          <cell r="AE135">
            <v>0.8</v>
          </cell>
        </row>
        <row r="136">
          <cell r="Q136">
            <v>0.75</v>
          </cell>
          <cell r="R136">
            <v>0.8</v>
          </cell>
          <cell r="S136">
            <v>0.8</v>
          </cell>
          <cell r="T136">
            <v>0.8</v>
          </cell>
          <cell r="U136">
            <v>0.8</v>
          </cell>
          <cell r="V136">
            <v>0.8</v>
          </cell>
          <cell r="W136">
            <v>0.8</v>
          </cell>
          <cell r="X136">
            <v>0.8</v>
          </cell>
          <cell r="Y136">
            <v>0.8</v>
          </cell>
          <cell r="Z136">
            <v>0.8</v>
          </cell>
          <cell r="AA136">
            <v>0.8</v>
          </cell>
          <cell r="AB136">
            <v>0.8</v>
          </cell>
          <cell r="AC136">
            <v>0.8</v>
          </cell>
          <cell r="AD136">
            <v>0.8</v>
          </cell>
          <cell r="AE136">
            <v>0.8</v>
          </cell>
        </row>
        <row r="137">
          <cell r="Q137">
            <v>0.75</v>
          </cell>
          <cell r="R137">
            <v>0.8</v>
          </cell>
          <cell r="S137">
            <v>0.8</v>
          </cell>
          <cell r="T137">
            <v>0.8</v>
          </cell>
          <cell r="U137">
            <v>0.8</v>
          </cell>
          <cell r="V137">
            <v>0.8</v>
          </cell>
          <cell r="W137">
            <v>0.8</v>
          </cell>
          <cell r="X137">
            <v>0.8</v>
          </cell>
          <cell r="Y137">
            <v>0.8</v>
          </cell>
          <cell r="Z137">
            <v>0.8</v>
          </cell>
          <cell r="AA137">
            <v>0.8</v>
          </cell>
          <cell r="AB137">
            <v>0.8</v>
          </cell>
          <cell r="AC137">
            <v>0.8</v>
          </cell>
          <cell r="AD137">
            <v>0.8</v>
          </cell>
          <cell r="AE137">
            <v>0.8</v>
          </cell>
        </row>
        <row r="138">
          <cell r="Q138">
            <v>0.75</v>
          </cell>
          <cell r="R138">
            <v>0.8</v>
          </cell>
          <cell r="S138">
            <v>0.8</v>
          </cell>
          <cell r="T138">
            <v>0.8</v>
          </cell>
          <cell r="U138">
            <v>0.8</v>
          </cell>
          <cell r="V138">
            <v>0.8</v>
          </cell>
          <cell r="W138">
            <v>0.8</v>
          </cell>
          <cell r="X138">
            <v>0.8</v>
          </cell>
          <cell r="Y138">
            <v>0.8</v>
          </cell>
          <cell r="Z138">
            <v>0.8</v>
          </cell>
          <cell r="AA138">
            <v>0.8</v>
          </cell>
          <cell r="AB138">
            <v>0.8</v>
          </cell>
          <cell r="AC138">
            <v>0.8</v>
          </cell>
          <cell r="AD138">
            <v>0.8</v>
          </cell>
          <cell r="AE138">
            <v>0.8</v>
          </cell>
        </row>
        <row r="139">
          <cell r="Q139">
            <v>0.8</v>
          </cell>
          <cell r="R139">
            <v>0.8</v>
          </cell>
          <cell r="S139">
            <v>0.8</v>
          </cell>
          <cell r="T139">
            <v>0.8</v>
          </cell>
          <cell r="U139">
            <v>0.8</v>
          </cell>
          <cell r="V139">
            <v>0.8</v>
          </cell>
          <cell r="W139">
            <v>0.8</v>
          </cell>
          <cell r="X139">
            <v>0.8</v>
          </cell>
          <cell r="Y139">
            <v>0.8</v>
          </cell>
          <cell r="Z139">
            <v>0.8</v>
          </cell>
          <cell r="AA139">
            <v>0.8</v>
          </cell>
          <cell r="AB139">
            <v>0.8</v>
          </cell>
          <cell r="AC139">
            <v>0.8</v>
          </cell>
          <cell r="AD139">
            <v>0.8</v>
          </cell>
          <cell r="AE139">
            <v>0.8</v>
          </cell>
        </row>
        <row r="140">
          <cell r="Q140">
            <v>0.8</v>
          </cell>
          <cell r="R140">
            <v>0.8</v>
          </cell>
          <cell r="S140">
            <v>0.8</v>
          </cell>
          <cell r="T140">
            <v>0.8</v>
          </cell>
          <cell r="U140">
            <v>0.8</v>
          </cell>
          <cell r="V140">
            <v>0.8</v>
          </cell>
          <cell r="W140">
            <v>0.8</v>
          </cell>
          <cell r="X140">
            <v>0.8</v>
          </cell>
          <cell r="Y140">
            <v>0.8</v>
          </cell>
          <cell r="Z140">
            <v>0.8</v>
          </cell>
          <cell r="AA140">
            <v>0.8</v>
          </cell>
          <cell r="AB140">
            <v>0.8</v>
          </cell>
          <cell r="AC140">
            <v>0.8</v>
          </cell>
          <cell r="AD140">
            <v>0.8</v>
          </cell>
          <cell r="AE140">
            <v>0.8</v>
          </cell>
        </row>
        <row r="141">
          <cell r="Q141">
            <v>0.75</v>
          </cell>
          <cell r="R141">
            <v>0.8</v>
          </cell>
          <cell r="S141">
            <v>0.8</v>
          </cell>
          <cell r="T141">
            <v>0.8</v>
          </cell>
          <cell r="U141">
            <v>0.8</v>
          </cell>
          <cell r="V141">
            <v>0.8</v>
          </cell>
          <cell r="W141">
            <v>0.8</v>
          </cell>
          <cell r="X141">
            <v>0.8</v>
          </cell>
          <cell r="Y141">
            <v>0.8</v>
          </cell>
          <cell r="Z141">
            <v>0.8</v>
          </cell>
          <cell r="AA141">
            <v>0.8</v>
          </cell>
          <cell r="AB141">
            <v>0.8</v>
          </cell>
          <cell r="AC141">
            <v>0.8</v>
          </cell>
          <cell r="AD141">
            <v>0.8</v>
          </cell>
          <cell r="AE141">
            <v>0.8</v>
          </cell>
        </row>
        <row r="142">
          <cell r="Q142">
            <v>0.80599348613736388</v>
          </cell>
          <cell r="R142">
            <v>0.79671945054960069</v>
          </cell>
          <cell r="S142">
            <v>0.79</v>
          </cell>
          <cell r="T142">
            <v>0.75</v>
          </cell>
          <cell r="U142">
            <v>0.75</v>
          </cell>
          <cell r="V142">
            <v>0.75</v>
          </cell>
          <cell r="W142">
            <v>0.75</v>
          </cell>
          <cell r="X142">
            <v>0.75</v>
          </cell>
          <cell r="Y142">
            <v>0.75</v>
          </cell>
          <cell r="Z142">
            <v>0.75</v>
          </cell>
          <cell r="AA142">
            <v>0.75</v>
          </cell>
          <cell r="AB142">
            <v>0.75</v>
          </cell>
          <cell r="AC142">
            <v>0.75</v>
          </cell>
          <cell r="AD142">
            <v>0.75</v>
          </cell>
          <cell r="AE142">
            <v>0.75</v>
          </cell>
        </row>
        <row r="143">
          <cell r="Q143">
            <v>0.36113552491613277</v>
          </cell>
          <cell r="R143">
            <v>0.33963883495893415</v>
          </cell>
          <cell r="S143">
            <v>0.41</v>
          </cell>
          <cell r="T143">
            <v>0.75</v>
          </cell>
          <cell r="U143">
            <v>0.75</v>
          </cell>
          <cell r="V143">
            <v>0.75</v>
          </cell>
          <cell r="W143">
            <v>0.75</v>
          </cell>
          <cell r="X143">
            <v>0.75</v>
          </cell>
          <cell r="Y143">
            <v>0.75</v>
          </cell>
          <cell r="Z143">
            <v>0.75</v>
          </cell>
          <cell r="AA143">
            <v>0.75</v>
          </cell>
          <cell r="AB143">
            <v>0.75</v>
          </cell>
          <cell r="AC143">
            <v>0.75</v>
          </cell>
          <cell r="AD143">
            <v>0.75</v>
          </cell>
          <cell r="AE143">
            <v>0.75</v>
          </cell>
        </row>
        <row r="144">
          <cell r="Q144" t="str">
            <v>N/A</v>
          </cell>
          <cell r="R144" t="str">
            <v>N/A</v>
          </cell>
          <cell r="S144" t="str">
            <v>N/A</v>
          </cell>
          <cell r="T144">
            <v>0.75</v>
          </cell>
          <cell r="U144">
            <v>0.75</v>
          </cell>
          <cell r="V144">
            <v>0.75</v>
          </cell>
          <cell r="W144">
            <v>0.75</v>
          </cell>
          <cell r="X144">
            <v>0.75</v>
          </cell>
          <cell r="Y144">
            <v>0.75</v>
          </cell>
          <cell r="Z144">
            <v>0.75</v>
          </cell>
          <cell r="AA144">
            <v>0.75</v>
          </cell>
          <cell r="AB144">
            <v>0.75</v>
          </cell>
          <cell r="AC144">
            <v>0.75</v>
          </cell>
          <cell r="AD144">
            <v>0.75</v>
          </cell>
          <cell r="AE144">
            <v>0.75</v>
          </cell>
        </row>
        <row r="145">
          <cell r="Q145">
            <v>0.80304091840310177</v>
          </cell>
          <cell r="R145">
            <v>0.79388951774003647</v>
          </cell>
          <cell r="S145">
            <v>0.79</v>
          </cell>
          <cell r="T145">
            <v>0.75</v>
          </cell>
          <cell r="U145">
            <v>0.75</v>
          </cell>
          <cell r="V145">
            <v>0.75</v>
          </cell>
          <cell r="W145">
            <v>0.75</v>
          </cell>
          <cell r="X145">
            <v>0.75</v>
          </cell>
          <cell r="Y145">
            <v>0.75</v>
          </cell>
          <cell r="Z145">
            <v>0.75</v>
          </cell>
          <cell r="AA145">
            <v>0.75</v>
          </cell>
          <cell r="AB145">
            <v>0.75</v>
          </cell>
          <cell r="AC145">
            <v>0.75</v>
          </cell>
          <cell r="AD145">
            <v>0.75</v>
          </cell>
          <cell r="AE145">
            <v>0.75</v>
          </cell>
        </row>
        <row r="146">
          <cell r="Q146">
            <v>1</v>
          </cell>
          <cell r="R146">
            <v>1</v>
          </cell>
          <cell r="S146">
            <v>1</v>
          </cell>
          <cell r="T146">
            <v>0.8</v>
          </cell>
          <cell r="U146">
            <v>0.8</v>
          </cell>
          <cell r="V146">
            <v>0.8</v>
          </cell>
          <cell r="W146">
            <v>0.8</v>
          </cell>
          <cell r="X146">
            <v>0.8</v>
          </cell>
          <cell r="Y146">
            <v>0.8</v>
          </cell>
          <cell r="Z146">
            <v>0.8</v>
          </cell>
          <cell r="AA146">
            <v>0.8</v>
          </cell>
          <cell r="AB146">
            <v>0.8</v>
          </cell>
          <cell r="AC146">
            <v>0.8</v>
          </cell>
          <cell r="AD146">
            <v>0.8</v>
          </cell>
          <cell r="AE146">
            <v>0.8</v>
          </cell>
        </row>
        <row r="147">
          <cell r="Q147">
            <v>0.88856006783642327</v>
          </cell>
          <cell r="R147">
            <v>0.81177969582773102</v>
          </cell>
          <cell r="S147">
            <v>0.8</v>
          </cell>
          <cell r="T147">
            <v>0.8</v>
          </cell>
          <cell r="U147">
            <v>0.8</v>
          </cell>
          <cell r="V147">
            <v>0.8</v>
          </cell>
          <cell r="W147">
            <v>0.8</v>
          </cell>
          <cell r="X147">
            <v>0.8</v>
          </cell>
          <cell r="Y147">
            <v>0.8</v>
          </cell>
          <cell r="Z147">
            <v>0.8</v>
          </cell>
          <cell r="AA147">
            <v>0.8</v>
          </cell>
          <cell r="AB147">
            <v>0.8</v>
          </cell>
          <cell r="AC147">
            <v>0.8</v>
          </cell>
          <cell r="AD147">
            <v>0.8</v>
          </cell>
          <cell r="AE147">
            <v>0.8</v>
          </cell>
        </row>
        <row r="148">
          <cell r="Q148">
            <v>0.76</v>
          </cell>
          <cell r="R148">
            <v>0.72460000000000002</v>
          </cell>
          <cell r="S148">
            <v>0.72460000000000002</v>
          </cell>
          <cell r="T148">
            <v>0.72460000000000002</v>
          </cell>
          <cell r="U148">
            <v>0.72460000000000002</v>
          </cell>
          <cell r="V148">
            <v>0.72460000000000002</v>
          </cell>
          <cell r="W148">
            <v>0.72460000000000002</v>
          </cell>
          <cell r="X148">
            <v>0.72460000000000002</v>
          </cell>
          <cell r="Y148">
            <v>0.72460000000000002</v>
          </cell>
          <cell r="Z148">
            <v>0.72460000000000002</v>
          </cell>
          <cell r="AA148">
            <v>0.72460000000000002</v>
          </cell>
          <cell r="AB148">
            <v>0.72460000000000002</v>
          </cell>
          <cell r="AC148">
            <v>0.72460000000000002</v>
          </cell>
          <cell r="AD148">
            <v>0.72460000000000002</v>
          </cell>
          <cell r="AE148">
            <v>0.72460000000000002</v>
          </cell>
        </row>
        <row r="149">
          <cell r="Q149">
            <v>1</v>
          </cell>
          <cell r="R149">
            <v>1</v>
          </cell>
          <cell r="S149">
            <v>1</v>
          </cell>
          <cell r="T149">
            <v>0.8</v>
          </cell>
          <cell r="U149">
            <v>0.8</v>
          </cell>
          <cell r="V149">
            <v>0.8</v>
          </cell>
          <cell r="W149">
            <v>0.8</v>
          </cell>
          <cell r="X149">
            <v>0.8</v>
          </cell>
          <cell r="Y149">
            <v>0.8</v>
          </cell>
          <cell r="Z149">
            <v>0.8</v>
          </cell>
          <cell r="AA149">
            <v>0.8</v>
          </cell>
          <cell r="AB149">
            <v>0.8</v>
          </cell>
          <cell r="AC149">
            <v>0.8</v>
          </cell>
          <cell r="AD149">
            <v>0.8</v>
          </cell>
          <cell r="AE149">
            <v>0.8</v>
          </cell>
        </row>
        <row r="150">
          <cell r="Q150">
            <v>0.64</v>
          </cell>
          <cell r="R150">
            <v>0.72</v>
          </cell>
          <cell r="S150">
            <v>0.72</v>
          </cell>
          <cell r="T150">
            <v>0.72</v>
          </cell>
          <cell r="U150">
            <v>0.72</v>
          </cell>
          <cell r="V150">
            <v>0.72</v>
          </cell>
          <cell r="W150">
            <v>0.72</v>
          </cell>
          <cell r="X150">
            <v>0.72</v>
          </cell>
          <cell r="Y150">
            <v>0.72</v>
          </cell>
          <cell r="Z150">
            <v>0.72</v>
          </cell>
          <cell r="AA150">
            <v>0.72</v>
          </cell>
          <cell r="AB150">
            <v>0.72</v>
          </cell>
          <cell r="AC150">
            <v>0.72</v>
          </cell>
          <cell r="AD150">
            <v>0.72</v>
          </cell>
          <cell r="AE150">
            <v>0.72</v>
          </cell>
        </row>
        <row r="151">
          <cell r="Q151">
            <v>0.64</v>
          </cell>
          <cell r="R151">
            <v>0.72</v>
          </cell>
          <cell r="S151">
            <v>0.72</v>
          </cell>
          <cell r="T151">
            <v>0.72</v>
          </cell>
          <cell r="U151">
            <v>0.72</v>
          </cell>
          <cell r="V151">
            <v>0.72</v>
          </cell>
          <cell r="W151">
            <v>0.72</v>
          </cell>
          <cell r="X151">
            <v>0.72</v>
          </cell>
          <cell r="Y151">
            <v>0.72</v>
          </cell>
          <cell r="Z151">
            <v>0.72</v>
          </cell>
          <cell r="AA151">
            <v>0.72</v>
          </cell>
          <cell r="AB151">
            <v>0.72</v>
          </cell>
          <cell r="AC151">
            <v>0.72</v>
          </cell>
          <cell r="AD151">
            <v>0.72</v>
          </cell>
          <cell r="AE151">
            <v>0.72</v>
          </cell>
        </row>
        <row r="152">
          <cell r="Q152">
            <v>0.64</v>
          </cell>
          <cell r="R152">
            <v>0.72</v>
          </cell>
          <cell r="S152">
            <v>0.72</v>
          </cell>
          <cell r="T152">
            <v>0.72</v>
          </cell>
          <cell r="U152">
            <v>0.72</v>
          </cell>
          <cell r="V152">
            <v>0.72</v>
          </cell>
          <cell r="W152">
            <v>0.72</v>
          </cell>
          <cell r="X152">
            <v>0.72</v>
          </cell>
          <cell r="Y152">
            <v>0.72</v>
          </cell>
          <cell r="Z152">
            <v>0.72</v>
          </cell>
          <cell r="AA152">
            <v>0.72</v>
          </cell>
          <cell r="AB152">
            <v>0.72</v>
          </cell>
          <cell r="AC152">
            <v>0.72</v>
          </cell>
          <cell r="AD152">
            <v>0.72</v>
          </cell>
          <cell r="AE152">
            <v>0.72</v>
          </cell>
        </row>
        <row r="153">
          <cell r="Q153">
            <v>0.64</v>
          </cell>
          <cell r="R153">
            <v>0.72</v>
          </cell>
          <cell r="S153">
            <v>0.72</v>
          </cell>
          <cell r="T153">
            <v>0.72</v>
          </cell>
          <cell r="U153">
            <v>0.72</v>
          </cell>
          <cell r="V153">
            <v>0.72</v>
          </cell>
          <cell r="W153">
            <v>0.72</v>
          </cell>
          <cell r="X153">
            <v>0.72</v>
          </cell>
          <cell r="Y153">
            <v>0.72</v>
          </cell>
          <cell r="Z153">
            <v>0.72</v>
          </cell>
          <cell r="AA153">
            <v>0.72</v>
          </cell>
          <cell r="AB153">
            <v>0.72</v>
          </cell>
          <cell r="AC153">
            <v>0.72</v>
          </cell>
          <cell r="AD153">
            <v>0.72</v>
          </cell>
          <cell r="AE153">
            <v>0.72</v>
          </cell>
        </row>
        <row r="154">
          <cell r="Q154">
            <v>0.72</v>
          </cell>
          <cell r="R154">
            <v>0.72</v>
          </cell>
          <cell r="S154">
            <v>0.72</v>
          </cell>
          <cell r="T154">
            <v>0.72</v>
          </cell>
          <cell r="U154">
            <v>0.72</v>
          </cell>
          <cell r="V154">
            <v>0.72</v>
          </cell>
          <cell r="W154">
            <v>0.72</v>
          </cell>
          <cell r="X154">
            <v>0.72</v>
          </cell>
          <cell r="Y154">
            <v>0.72</v>
          </cell>
          <cell r="Z154">
            <v>0.72</v>
          </cell>
          <cell r="AA154">
            <v>0.72</v>
          </cell>
          <cell r="AB154">
            <v>0.72</v>
          </cell>
          <cell r="AC154">
            <v>0.72</v>
          </cell>
          <cell r="AD154">
            <v>0.72</v>
          </cell>
          <cell r="AE154">
            <v>0.72</v>
          </cell>
        </row>
        <row r="155">
          <cell r="Q155">
            <v>0.72</v>
          </cell>
          <cell r="R155">
            <v>0.72</v>
          </cell>
          <cell r="S155">
            <v>0.72</v>
          </cell>
          <cell r="T155">
            <v>0.72</v>
          </cell>
          <cell r="U155">
            <v>0.72</v>
          </cell>
          <cell r="V155">
            <v>0.72</v>
          </cell>
          <cell r="W155">
            <v>0.72</v>
          </cell>
          <cell r="X155">
            <v>0.72</v>
          </cell>
          <cell r="Y155">
            <v>0.72</v>
          </cell>
          <cell r="Z155">
            <v>0.72</v>
          </cell>
          <cell r="AA155">
            <v>0.72</v>
          </cell>
          <cell r="AB155">
            <v>0.72</v>
          </cell>
          <cell r="AC155">
            <v>0.72</v>
          </cell>
          <cell r="AD155">
            <v>0.72</v>
          </cell>
          <cell r="AE155">
            <v>0.72</v>
          </cell>
        </row>
        <row r="156">
          <cell r="Q156">
            <v>0.64</v>
          </cell>
          <cell r="R156">
            <v>0.72</v>
          </cell>
          <cell r="S156">
            <v>0.72</v>
          </cell>
          <cell r="T156">
            <v>0.72</v>
          </cell>
          <cell r="U156">
            <v>0.72</v>
          </cell>
          <cell r="V156">
            <v>0.72</v>
          </cell>
          <cell r="W156">
            <v>0.72</v>
          </cell>
          <cell r="X156">
            <v>0.72</v>
          </cell>
          <cell r="Y156">
            <v>0.72</v>
          </cell>
          <cell r="Z156">
            <v>0.72</v>
          </cell>
          <cell r="AA156">
            <v>0.72</v>
          </cell>
          <cell r="AB156">
            <v>0.72</v>
          </cell>
          <cell r="AC156">
            <v>0.72</v>
          </cell>
          <cell r="AD156">
            <v>0.72</v>
          </cell>
          <cell r="AE156">
            <v>0.72</v>
          </cell>
        </row>
        <row r="157">
          <cell r="Q157">
            <v>0.64</v>
          </cell>
          <cell r="R157">
            <v>0.64</v>
          </cell>
          <cell r="S157">
            <v>0.64</v>
          </cell>
          <cell r="T157">
            <v>0.64</v>
          </cell>
          <cell r="U157">
            <v>0.64</v>
          </cell>
          <cell r="V157">
            <v>0.64</v>
          </cell>
          <cell r="W157">
            <v>0.64</v>
          </cell>
          <cell r="X157">
            <v>0.64</v>
          </cell>
          <cell r="Y157">
            <v>0.64</v>
          </cell>
          <cell r="Z157">
            <v>0.64</v>
          </cell>
          <cell r="AA157">
            <v>0.64</v>
          </cell>
          <cell r="AB157">
            <v>0.64</v>
          </cell>
          <cell r="AC157">
            <v>0.64</v>
          </cell>
          <cell r="AD157">
            <v>0.64</v>
          </cell>
          <cell r="AE157">
            <v>0.64</v>
          </cell>
        </row>
        <row r="158">
          <cell r="Q158">
            <v>0.64</v>
          </cell>
          <cell r="R158">
            <v>0.64</v>
          </cell>
          <cell r="S158">
            <v>0.64</v>
          </cell>
          <cell r="T158">
            <v>0.64</v>
          </cell>
          <cell r="U158">
            <v>0.64</v>
          </cell>
          <cell r="V158">
            <v>0.64</v>
          </cell>
          <cell r="W158">
            <v>0.64</v>
          </cell>
          <cell r="X158">
            <v>0.64</v>
          </cell>
          <cell r="Y158">
            <v>0.64</v>
          </cell>
          <cell r="Z158">
            <v>0.64</v>
          </cell>
          <cell r="AA158">
            <v>0.64</v>
          </cell>
          <cell r="AB158">
            <v>0.64</v>
          </cell>
          <cell r="AC158">
            <v>0.64</v>
          </cell>
          <cell r="AD158">
            <v>0.64</v>
          </cell>
          <cell r="AE158">
            <v>0.64</v>
          </cell>
        </row>
        <row r="159">
          <cell r="Q159">
            <v>0.64</v>
          </cell>
          <cell r="R159">
            <v>0.64</v>
          </cell>
          <cell r="S159">
            <v>0.64</v>
          </cell>
          <cell r="T159">
            <v>0.64</v>
          </cell>
          <cell r="U159">
            <v>0.64</v>
          </cell>
          <cell r="V159">
            <v>0.64</v>
          </cell>
          <cell r="W159">
            <v>0.64</v>
          </cell>
          <cell r="X159">
            <v>0.64</v>
          </cell>
          <cell r="Y159">
            <v>0.64</v>
          </cell>
          <cell r="Z159">
            <v>0.64</v>
          </cell>
          <cell r="AA159">
            <v>0.64</v>
          </cell>
          <cell r="AB159">
            <v>0.64</v>
          </cell>
          <cell r="AC159">
            <v>0.64</v>
          </cell>
          <cell r="AD159">
            <v>0.64</v>
          </cell>
          <cell r="AE159">
            <v>0.64</v>
          </cell>
        </row>
        <row r="160">
          <cell r="Q160">
            <v>0.64</v>
          </cell>
          <cell r="R160">
            <v>0.64</v>
          </cell>
          <cell r="S160">
            <v>0.64</v>
          </cell>
          <cell r="T160">
            <v>0.64</v>
          </cell>
          <cell r="U160">
            <v>0.64</v>
          </cell>
          <cell r="V160">
            <v>0.64</v>
          </cell>
          <cell r="W160">
            <v>0.64</v>
          </cell>
          <cell r="X160">
            <v>0.64</v>
          </cell>
          <cell r="Y160">
            <v>0.64</v>
          </cell>
          <cell r="Z160">
            <v>0.64</v>
          </cell>
          <cell r="AA160">
            <v>0.64</v>
          </cell>
          <cell r="AB160">
            <v>0.64</v>
          </cell>
          <cell r="AC160">
            <v>0.64</v>
          </cell>
          <cell r="AD160">
            <v>0.64</v>
          </cell>
          <cell r="AE160">
            <v>0.64</v>
          </cell>
        </row>
        <row r="161">
          <cell r="Q161">
            <v>0.72</v>
          </cell>
          <cell r="R161">
            <v>0.72</v>
          </cell>
          <cell r="S161">
            <v>0.72</v>
          </cell>
          <cell r="T161">
            <v>0.72</v>
          </cell>
          <cell r="U161">
            <v>0.72</v>
          </cell>
          <cell r="V161">
            <v>0.72</v>
          </cell>
          <cell r="W161">
            <v>0.72</v>
          </cell>
          <cell r="X161">
            <v>0.72</v>
          </cell>
          <cell r="Y161">
            <v>0.72</v>
          </cell>
          <cell r="Z161">
            <v>0.72</v>
          </cell>
          <cell r="AA161">
            <v>0.72</v>
          </cell>
          <cell r="AB161">
            <v>0.72</v>
          </cell>
          <cell r="AC161">
            <v>0.72</v>
          </cell>
          <cell r="AD161">
            <v>0.72</v>
          </cell>
          <cell r="AE161">
            <v>0.72</v>
          </cell>
        </row>
        <row r="162">
          <cell r="Q162">
            <v>0.72</v>
          </cell>
          <cell r="R162">
            <v>0.72</v>
          </cell>
          <cell r="S162">
            <v>0.72</v>
          </cell>
          <cell r="T162">
            <v>0.72</v>
          </cell>
          <cell r="U162">
            <v>0.72</v>
          </cell>
          <cell r="V162">
            <v>0.72</v>
          </cell>
          <cell r="W162">
            <v>0.72</v>
          </cell>
          <cell r="X162">
            <v>0.72</v>
          </cell>
          <cell r="Y162">
            <v>0.72</v>
          </cell>
          <cell r="Z162">
            <v>0.72</v>
          </cell>
          <cell r="AA162">
            <v>0.72</v>
          </cell>
          <cell r="AB162">
            <v>0.72</v>
          </cell>
          <cell r="AC162">
            <v>0.72</v>
          </cell>
          <cell r="AD162">
            <v>0.72</v>
          </cell>
          <cell r="AE162">
            <v>0.72</v>
          </cell>
        </row>
        <row r="163"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</row>
        <row r="164"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</row>
        <row r="165">
          <cell r="Q165">
            <v>0</v>
          </cell>
          <cell r="R165">
            <v>0.2</v>
          </cell>
          <cell r="S165">
            <v>0.2</v>
          </cell>
          <cell r="T165">
            <v>0.2</v>
          </cell>
          <cell r="U165">
            <v>0.2</v>
          </cell>
          <cell r="V165">
            <v>0.2</v>
          </cell>
          <cell r="W165">
            <v>0.2</v>
          </cell>
          <cell r="X165">
            <v>0.2</v>
          </cell>
          <cell r="Y165">
            <v>0.2</v>
          </cell>
          <cell r="Z165">
            <v>0.2</v>
          </cell>
          <cell r="AA165">
            <v>0.2</v>
          </cell>
          <cell r="AB165">
            <v>0.2</v>
          </cell>
          <cell r="AC165">
            <v>0.2</v>
          </cell>
          <cell r="AD165">
            <v>0.2</v>
          </cell>
          <cell r="AE165">
            <v>0.2</v>
          </cell>
        </row>
        <row r="166"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</row>
        <row r="167"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</row>
        <row r="168"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B168">
            <v>1</v>
          </cell>
          <cell r="AC168">
            <v>1</v>
          </cell>
          <cell r="AD168">
            <v>1</v>
          </cell>
          <cell r="AE168">
            <v>1</v>
          </cell>
        </row>
        <row r="169">
          <cell r="Q169">
            <v>0.6</v>
          </cell>
          <cell r="R169">
            <v>0.6</v>
          </cell>
          <cell r="S169">
            <v>0.6</v>
          </cell>
          <cell r="T169">
            <v>0.6</v>
          </cell>
          <cell r="U169">
            <v>0.6</v>
          </cell>
          <cell r="V169">
            <v>0.6</v>
          </cell>
          <cell r="W169">
            <v>0.6</v>
          </cell>
          <cell r="X169">
            <v>0.6</v>
          </cell>
          <cell r="Y169">
            <v>0.6</v>
          </cell>
          <cell r="Z169">
            <v>0.6</v>
          </cell>
          <cell r="AA169">
            <v>0.6</v>
          </cell>
          <cell r="AB169">
            <v>0.6</v>
          </cell>
          <cell r="AC169">
            <v>0.6</v>
          </cell>
          <cell r="AD169">
            <v>0.6</v>
          </cell>
          <cell r="AE169">
            <v>0.6</v>
          </cell>
        </row>
        <row r="170">
          <cell r="Q170">
            <v>0.6</v>
          </cell>
          <cell r="R170">
            <v>0.6</v>
          </cell>
          <cell r="S170">
            <v>0.6</v>
          </cell>
          <cell r="T170">
            <v>0.6</v>
          </cell>
          <cell r="U170">
            <v>0.6</v>
          </cell>
          <cell r="V170">
            <v>0.6</v>
          </cell>
          <cell r="W170">
            <v>0.6</v>
          </cell>
          <cell r="X170">
            <v>0.6</v>
          </cell>
          <cell r="Y170">
            <v>0.6</v>
          </cell>
          <cell r="Z170">
            <v>0.6</v>
          </cell>
          <cell r="AA170">
            <v>0.6</v>
          </cell>
          <cell r="AB170">
            <v>0.6</v>
          </cell>
          <cell r="AC170">
            <v>0.6</v>
          </cell>
          <cell r="AD170">
            <v>0.6</v>
          </cell>
          <cell r="AE170">
            <v>0.6</v>
          </cell>
        </row>
        <row r="171">
          <cell r="Q171">
            <v>0.6</v>
          </cell>
          <cell r="R171">
            <v>0.6</v>
          </cell>
          <cell r="S171">
            <v>0.6</v>
          </cell>
          <cell r="T171">
            <v>0.6</v>
          </cell>
          <cell r="U171">
            <v>0.6</v>
          </cell>
          <cell r="V171">
            <v>0.6</v>
          </cell>
          <cell r="W171">
            <v>0.6</v>
          </cell>
          <cell r="X171">
            <v>0.6</v>
          </cell>
          <cell r="Y171">
            <v>0.6</v>
          </cell>
          <cell r="Z171">
            <v>0.6</v>
          </cell>
          <cell r="AA171">
            <v>0.6</v>
          </cell>
          <cell r="AB171">
            <v>0.6</v>
          </cell>
          <cell r="AC171">
            <v>0.6</v>
          </cell>
          <cell r="AD171">
            <v>0.6</v>
          </cell>
          <cell r="AE171">
            <v>0.6</v>
          </cell>
        </row>
        <row r="172">
          <cell r="Q172">
            <v>0.6</v>
          </cell>
          <cell r="R172">
            <v>0.6</v>
          </cell>
          <cell r="S172">
            <v>0.6</v>
          </cell>
          <cell r="T172">
            <v>0.6</v>
          </cell>
          <cell r="U172">
            <v>0.6</v>
          </cell>
          <cell r="V172">
            <v>0.6</v>
          </cell>
          <cell r="W172">
            <v>0.6</v>
          </cell>
          <cell r="X172">
            <v>0.6</v>
          </cell>
          <cell r="Y172">
            <v>0.6</v>
          </cell>
          <cell r="Z172">
            <v>0.6</v>
          </cell>
          <cell r="AA172">
            <v>0.6</v>
          </cell>
          <cell r="AB172">
            <v>0.6</v>
          </cell>
          <cell r="AC172">
            <v>0.6</v>
          </cell>
          <cell r="AD172">
            <v>0.6</v>
          </cell>
          <cell r="AE172">
            <v>0.6</v>
          </cell>
        </row>
        <row r="173">
          <cell r="Q173">
            <v>0.6</v>
          </cell>
          <cell r="R173">
            <v>0.6</v>
          </cell>
          <cell r="S173">
            <v>0.6</v>
          </cell>
          <cell r="T173">
            <v>0.6</v>
          </cell>
          <cell r="U173">
            <v>0.6</v>
          </cell>
          <cell r="V173">
            <v>0.6</v>
          </cell>
          <cell r="W173">
            <v>0.6</v>
          </cell>
          <cell r="X173">
            <v>0.6</v>
          </cell>
          <cell r="Y173">
            <v>0.6</v>
          </cell>
          <cell r="Z173">
            <v>0.6</v>
          </cell>
          <cell r="AA173">
            <v>0.6</v>
          </cell>
          <cell r="AB173">
            <v>0.6</v>
          </cell>
          <cell r="AC173">
            <v>0.6</v>
          </cell>
          <cell r="AD173">
            <v>0.6</v>
          </cell>
          <cell r="AE173">
            <v>0.6</v>
          </cell>
        </row>
        <row r="174">
          <cell r="Q174">
            <v>631</v>
          </cell>
          <cell r="R174">
            <v>508</v>
          </cell>
          <cell r="S174">
            <v>525</v>
          </cell>
          <cell r="T174">
            <v>557</v>
          </cell>
          <cell r="U174">
            <v>606</v>
          </cell>
          <cell r="V174">
            <v>679</v>
          </cell>
          <cell r="W174">
            <v>743</v>
          </cell>
          <cell r="X174">
            <v>764</v>
          </cell>
          <cell r="Y174">
            <v>817</v>
          </cell>
          <cell r="Z174">
            <v>868</v>
          </cell>
          <cell r="AA174">
            <v>899</v>
          </cell>
          <cell r="AB174">
            <v>928</v>
          </cell>
          <cell r="AC174">
            <v>945</v>
          </cell>
          <cell r="AD174">
            <v>1390</v>
          </cell>
          <cell r="AE174">
            <v>1720</v>
          </cell>
        </row>
        <row r="175">
          <cell r="Q175">
            <v>79</v>
          </cell>
          <cell r="R175">
            <v>123</v>
          </cell>
          <cell r="S175">
            <v>125</v>
          </cell>
          <cell r="T175">
            <v>131</v>
          </cell>
          <cell r="U175">
            <v>134</v>
          </cell>
          <cell r="V175">
            <v>138</v>
          </cell>
          <cell r="W175">
            <v>141</v>
          </cell>
          <cell r="X175">
            <v>143</v>
          </cell>
          <cell r="Y175">
            <v>145</v>
          </cell>
          <cell r="Z175">
            <v>148</v>
          </cell>
          <cell r="AA175">
            <v>150</v>
          </cell>
          <cell r="AB175">
            <v>152</v>
          </cell>
          <cell r="AC175">
            <v>180</v>
          </cell>
          <cell r="AD175">
            <v>235</v>
          </cell>
          <cell r="AE175">
            <v>273</v>
          </cell>
        </row>
        <row r="177">
          <cell r="Q177">
            <v>59</v>
          </cell>
          <cell r="R177">
            <v>61.5</v>
          </cell>
          <cell r="S177">
            <v>61.5</v>
          </cell>
          <cell r="T177">
            <v>61.5</v>
          </cell>
          <cell r="U177">
            <v>61.5</v>
          </cell>
          <cell r="V177">
            <v>61.5</v>
          </cell>
          <cell r="W177">
            <v>61.5</v>
          </cell>
          <cell r="X177">
            <v>61.5</v>
          </cell>
          <cell r="Y177">
            <v>61.5</v>
          </cell>
          <cell r="Z177">
            <v>61.5</v>
          </cell>
          <cell r="AA177">
            <v>61.5</v>
          </cell>
          <cell r="AB177">
            <v>61.5</v>
          </cell>
          <cell r="AC177">
            <v>61.5</v>
          </cell>
          <cell r="AD177">
            <v>68.5</v>
          </cell>
          <cell r="AE177">
            <v>68.5</v>
          </cell>
        </row>
        <row r="178">
          <cell r="Q178">
            <v>79</v>
          </cell>
          <cell r="R178">
            <v>6</v>
          </cell>
          <cell r="S178">
            <v>9</v>
          </cell>
          <cell r="T178">
            <v>9</v>
          </cell>
          <cell r="U178">
            <v>11</v>
          </cell>
          <cell r="V178">
            <v>11</v>
          </cell>
          <cell r="W178">
            <v>11</v>
          </cell>
          <cell r="X178">
            <v>11</v>
          </cell>
          <cell r="Y178">
            <v>11</v>
          </cell>
          <cell r="Z178">
            <v>11</v>
          </cell>
          <cell r="AA178">
            <v>11</v>
          </cell>
          <cell r="AB178">
            <v>11</v>
          </cell>
          <cell r="AC178">
            <v>11</v>
          </cell>
          <cell r="AD178">
            <v>0</v>
          </cell>
          <cell r="AE178">
            <v>0</v>
          </cell>
        </row>
        <row r="179">
          <cell r="Q179">
            <v>0</v>
          </cell>
          <cell r="R179">
            <v>-2</v>
          </cell>
          <cell r="S179">
            <v>-2</v>
          </cell>
          <cell r="T179">
            <v>-4</v>
          </cell>
          <cell r="U179">
            <v>-4</v>
          </cell>
          <cell r="V179">
            <v>-4</v>
          </cell>
          <cell r="W179">
            <v>-4</v>
          </cell>
          <cell r="X179">
            <v>-4</v>
          </cell>
          <cell r="Y179">
            <v>-4</v>
          </cell>
          <cell r="Z179">
            <v>-4</v>
          </cell>
          <cell r="AA179">
            <v>-4</v>
          </cell>
          <cell r="AB179">
            <v>-4</v>
          </cell>
          <cell r="AC179">
            <v>-4</v>
          </cell>
          <cell r="AD179">
            <v>0</v>
          </cell>
          <cell r="AE179">
            <v>0</v>
          </cell>
        </row>
        <row r="180">
          <cell r="Q180">
            <v>59</v>
          </cell>
          <cell r="R180">
            <v>65.5</v>
          </cell>
          <cell r="S180">
            <v>68.5</v>
          </cell>
          <cell r="T180">
            <v>66.5</v>
          </cell>
          <cell r="U180">
            <v>68.5</v>
          </cell>
          <cell r="V180">
            <v>68.5</v>
          </cell>
          <cell r="W180">
            <v>68.5</v>
          </cell>
          <cell r="X180">
            <v>68.5</v>
          </cell>
          <cell r="Y180">
            <v>68.5</v>
          </cell>
          <cell r="Z180">
            <v>68.5</v>
          </cell>
          <cell r="AA180">
            <v>68.5</v>
          </cell>
          <cell r="AB180">
            <v>68.5</v>
          </cell>
          <cell r="AC180">
            <v>68.5</v>
          </cell>
          <cell r="AD180">
            <v>68.5</v>
          </cell>
          <cell r="AE180">
            <v>68.5</v>
          </cell>
        </row>
        <row r="181">
          <cell r="Q181">
            <v>2.5</v>
          </cell>
          <cell r="R181">
            <v>6</v>
          </cell>
          <cell r="S181">
            <v>9</v>
          </cell>
          <cell r="T181">
            <v>9</v>
          </cell>
          <cell r="U181">
            <v>11</v>
          </cell>
          <cell r="V181">
            <v>11</v>
          </cell>
          <cell r="W181">
            <v>11</v>
          </cell>
          <cell r="X181">
            <v>11</v>
          </cell>
          <cell r="Y181">
            <v>11</v>
          </cell>
          <cell r="Z181">
            <v>11</v>
          </cell>
          <cell r="AA181">
            <v>11</v>
          </cell>
          <cell r="AB181">
            <v>11</v>
          </cell>
          <cell r="AC181">
            <v>11</v>
          </cell>
          <cell r="AD181">
            <v>0</v>
          </cell>
          <cell r="AE181">
            <v>0</v>
          </cell>
        </row>
        <row r="182">
          <cell r="Q182">
            <v>0</v>
          </cell>
          <cell r="R182">
            <v>-2</v>
          </cell>
          <cell r="S182">
            <v>-2</v>
          </cell>
          <cell r="T182">
            <v>-4</v>
          </cell>
          <cell r="U182">
            <v>-4</v>
          </cell>
          <cell r="V182">
            <v>-4</v>
          </cell>
          <cell r="W182">
            <v>-4</v>
          </cell>
          <cell r="X182">
            <v>-4</v>
          </cell>
          <cell r="Y182">
            <v>-4</v>
          </cell>
          <cell r="Z182">
            <v>-4</v>
          </cell>
          <cell r="AA182">
            <v>-4</v>
          </cell>
          <cell r="AB182">
            <v>-4</v>
          </cell>
          <cell r="AC182">
            <v>-4</v>
          </cell>
          <cell r="AD182">
            <v>0</v>
          </cell>
          <cell r="AE182">
            <v>0</v>
          </cell>
        </row>
        <row r="183">
          <cell r="Q183">
            <v>22371817182.163887</v>
          </cell>
          <cell r="R183">
            <v>56884658046.139862</v>
          </cell>
          <cell r="S183">
            <v>56769079567.284058</v>
          </cell>
          <cell r="T183">
            <v>56866941307.557678</v>
          </cell>
          <cell r="U183">
            <v>56993082836.039276</v>
          </cell>
          <cell r="V183">
            <v>56944168446.585342</v>
          </cell>
          <cell r="W183">
            <v>56767905783.93074</v>
          </cell>
          <cell r="X183">
            <v>56896882111.90715</v>
          </cell>
          <cell r="Y183">
            <v>56288886326.841858</v>
          </cell>
          <cell r="Z183">
            <v>55922476269.917252</v>
          </cell>
          <cell r="AA183">
            <v>55881667261.301819</v>
          </cell>
          <cell r="AB183">
            <v>55813298613.843063</v>
          </cell>
          <cell r="AC183">
            <v>55237188415.548996</v>
          </cell>
          <cell r="AD183">
            <v>55946117927.647064</v>
          </cell>
          <cell r="AE183">
            <v>78713822790.85791</v>
          </cell>
        </row>
        <row r="184">
          <cell r="Q184">
            <v>63889742736.896622</v>
          </cell>
          <cell r="R184">
            <v>55791004524.102493</v>
          </cell>
          <cell r="S184">
            <v>58274999779.37574</v>
          </cell>
          <cell r="T184">
            <v>60464136444.290497</v>
          </cell>
          <cell r="U184">
            <v>62486257697.049149</v>
          </cell>
          <cell r="V184">
            <v>65311924180.901764</v>
          </cell>
          <cell r="W184">
            <v>68900535790.644745</v>
          </cell>
          <cell r="X184">
            <v>70835729655.275589</v>
          </cell>
          <cell r="Y184">
            <v>72609636009.497391</v>
          </cell>
          <cell r="Z184">
            <v>76972680564.328125</v>
          </cell>
          <cell r="AA184">
            <v>80902021079.12326</v>
          </cell>
          <cell r="AB184">
            <v>84932707068.329224</v>
          </cell>
          <cell r="AC184">
            <v>89723381892.049713</v>
          </cell>
          <cell r="AD184">
            <v>146641900352.80762</v>
          </cell>
          <cell r="AE184">
            <v>231495343438.10504</v>
          </cell>
        </row>
        <row r="185">
          <cell r="Q185">
            <v>86261559919.060516</v>
          </cell>
          <cell r="R185">
            <v>112675662570.24236</v>
          </cell>
          <cell r="S185">
            <v>115044079346.65979</v>
          </cell>
          <cell r="T185">
            <v>117331077751.84818</v>
          </cell>
          <cell r="U185">
            <v>119479340533.08842</v>
          </cell>
          <cell r="V185">
            <v>122256092627.48711</v>
          </cell>
          <cell r="W185">
            <v>125668441574.57549</v>
          </cell>
          <cell r="X185">
            <v>127732611767.18274</v>
          </cell>
          <cell r="Y185">
            <v>128898522336.33925</v>
          </cell>
          <cell r="Z185">
            <v>132895156834.24538</v>
          </cell>
          <cell r="AA185">
            <v>136783688340.42508</v>
          </cell>
          <cell r="AB185">
            <v>140746005682.1723</v>
          </cell>
          <cell r="AC185">
            <v>144960570307.59869</v>
          </cell>
          <cell r="AD185">
            <v>202588018280.45468</v>
          </cell>
          <cell r="AE185">
            <v>310209166228.96295</v>
          </cell>
        </row>
        <row r="186">
          <cell r="Q186">
            <v>-7990152764.7024679</v>
          </cell>
          <cell r="R186">
            <v>-7929683693.6971912</v>
          </cell>
          <cell r="S186">
            <v>-6912453892.6557207</v>
          </cell>
          <cell r="T186">
            <v>-6059355347.1991148</v>
          </cell>
          <cell r="U186">
            <v>-5392913201.3963661</v>
          </cell>
          <cell r="V186">
            <v>-4497110474.0826902</v>
          </cell>
          <cell r="W186">
            <v>-3763105466.4270148</v>
          </cell>
          <cell r="X186">
            <v>-3184570603.9674554</v>
          </cell>
          <cell r="Y186">
            <v>-2311046870.2004085</v>
          </cell>
          <cell r="Z186">
            <v>-1649723155.6054683</v>
          </cell>
          <cell r="AA186">
            <v>-1182949017.25542</v>
          </cell>
          <cell r="AB186">
            <v>-552606001.40664434</v>
          </cell>
          <cell r="AC186">
            <v>0</v>
          </cell>
          <cell r="AD186">
            <v>0</v>
          </cell>
          <cell r="AE186">
            <v>0</v>
          </cell>
        </row>
        <row r="187">
          <cell r="Q187">
            <v>78271407154.358047</v>
          </cell>
          <cell r="R187">
            <v>104745978876.54517</v>
          </cell>
          <cell r="S187">
            <v>108131625454.00407</v>
          </cell>
          <cell r="T187">
            <v>111271722404.64906</v>
          </cell>
          <cell r="U187">
            <v>114086427331.69206</v>
          </cell>
          <cell r="V187">
            <v>117758982153.40442</v>
          </cell>
          <cell r="W187">
            <v>121905336108.14847</v>
          </cell>
          <cell r="X187">
            <v>124548041163.21529</v>
          </cell>
          <cell r="Y187">
            <v>126587475466.13884</v>
          </cell>
          <cell r="Z187">
            <v>131245433678.63991</v>
          </cell>
          <cell r="AA187">
            <v>135600739323.16966</v>
          </cell>
          <cell r="AB187">
            <v>140193399680.76566</v>
          </cell>
          <cell r="AC187">
            <v>144960570307.59869</v>
          </cell>
          <cell r="AD187">
            <v>202588018280.45468</v>
          </cell>
          <cell r="AE187">
            <v>310209166228.96295</v>
          </cell>
        </row>
        <row r="188">
          <cell r="Q188">
            <v>-15441393202.231197</v>
          </cell>
          <cell r="R188">
            <v>-15324533521.388678</v>
          </cell>
          <cell r="S188">
            <v>-13358683080.543739</v>
          </cell>
          <cell r="T188">
            <v>-11710024979.932629</v>
          </cell>
          <cell r="U188">
            <v>-10422090252.909657</v>
          </cell>
          <cell r="V188">
            <v>-8690904060.1765022</v>
          </cell>
          <cell r="W188">
            <v>-7272400525.9652805</v>
          </cell>
          <cell r="X188">
            <v>-6154351277.6578922</v>
          </cell>
          <cell r="Y188">
            <v>-4466220419.3637981</v>
          </cell>
          <cell r="Z188">
            <v>-3188177331.610538</v>
          </cell>
          <cell r="AA188">
            <v>-2286111599.0582829</v>
          </cell>
          <cell r="AB188">
            <v>-1067940351.6949489</v>
          </cell>
          <cell r="AC188">
            <v>0</v>
          </cell>
          <cell r="AD188">
            <v>0</v>
          </cell>
          <cell r="AE188">
            <v>0</v>
          </cell>
        </row>
        <row r="189">
          <cell r="Q189">
            <v>6418212272.5485811</v>
          </cell>
          <cell r="R189">
            <v>1310121548.3723085</v>
          </cell>
          <cell r="S189">
            <v>3067029084.758039</v>
          </cell>
          <cell r="T189">
            <v>5413697802.2935619</v>
          </cell>
          <cell r="U189">
            <v>7050304955.0241508</v>
          </cell>
          <cell r="V189">
            <v>9127150762.2721062</v>
          </cell>
          <cell r="W189">
            <v>11619143485.32519</v>
          </cell>
          <cell r="X189">
            <v>13212002409.457951</v>
          </cell>
          <cell r="Y189">
            <v>15289967975.86821</v>
          </cell>
          <cell r="Z189">
            <v>17996887353.689651</v>
          </cell>
          <cell r="AA189">
            <v>20293267403.682022</v>
          </cell>
          <cell r="AB189">
            <v>22730728030.865635</v>
          </cell>
          <cell r="AC189">
            <v>25583185563.007233</v>
          </cell>
          <cell r="AD189">
            <v>44770574739.899811</v>
          </cell>
          <cell r="AE189">
            <v>64501599730.907059</v>
          </cell>
        </row>
        <row r="190">
          <cell r="Q190">
            <v>6418212272.5485811</v>
          </cell>
          <cell r="R190">
            <v>16324544083.522017</v>
          </cell>
          <cell r="S190">
            <v>17169210400.909</v>
          </cell>
          <cell r="T190">
            <v>18372237626.803284</v>
          </cell>
          <cell r="U190">
            <v>19073523382.182556</v>
          </cell>
          <cell r="V190">
            <v>19969752508.581841</v>
          </cell>
          <cell r="W190">
            <v>21402289785.342255</v>
          </cell>
          <cell r="X190">
            <v>21641076091.974762</v>
          </cell>
          <cell r="Y190">
            <v>22235722465.820446</v>
          </cell>
          <cell r="Z190">
            <v>23361868792.765465</v>
          </cell>
          <cell r="AA190">
            <v>24140909763.755974</v>
          </cell>
          <cell r="AB190">
            <v>24806056568.902737</v>
          </cell>
          <cell r="AC190">
            <v>25583185563.007252</v>
          </cell>
          <cell r="AD190">
            <v>44770574739.899811</v>
          </cell>
          <cell r="AE190">
            <v>64501599730.907059</v>
          </cell>
        </row>
        <row r="191">
          <cell r="Q191">
            <v>0.14262695396878858</v>
          </cell>
          <cell r="R191">
            <v>0.3197898217717195</v>
          </cell>
          <cell r="S191">
            <v>0.31978981858466093</v>
          </cell>
          <cell r="T191">
            <v>0.31978980169096238</v>
          </cell>
          <cell r="U191">
            <v>0.31978980572654225</v>
          </cell>
          <cell r="V191">
            <v>0.319789802951983</v>
          </cell>
          <cell r="W191">
            <v>0.31978980446952049</v>
          </cell>
          <cell r="X191">
            <v>0.31978980621476505</v>
          </cell>
          <cell r="Y191">
            <v>0.31978980475234492</v>
          </cell>
          <cell r="Z191">
            <v>0.31978980313990024</v>
          </cell>
          <cell r="AA191">
            <v>0.31978980177189503</v>
          </cell>
          <cell r="AB191">
            <v>0.31978980417049602</v>
          </cell>
          <cell r="AC191">
            <v>0.31978980356848685</v>
          </cell>
          <cell r="AD191">
            <v>0.31978980358556275</v>
          </cell>
          <cell r="AE191">
            <v>0.31978980608118784</v>
          </cell>
        </row>
        <row r="192">
          <cell r="Q192">
            <v>0.14262695396878858</v>
          </cell>
          <cell r="R192">
            <v>0.31258620388360953</v>
          </cell>
          <cell r="S192">
            <v>0.31334120017027517</v>
          </cell>
          <cell r="T192">
            <v>0.3142363565527353</v>
          </cell>
          <cell r="U192">
            <v>0.31481746356534684</v>
          </cell>
          <cell r="V192">
            <v>0.31549770958549456</v>
          </cell>
          <cell r="W192">
            <v>0.31616863054000111</v>
          </cell>
          <cell r="X192">
            <v>0.31669908119111412</v>
          </cell>
          <cell r="Y192">
            <v>0.31730633243839279</v>
          </cell>
          <cell r="Z192">
            <v>0.31796024777783988</v>
          </cell>
          <cell r="AA192">
            <v>0.31851780402913521</v>
          </cell>
          <cell r="AB192">
            <v>0.31912084918234279</v>
          </cell>
          <cell r="AC192">
            <v>0.31978980356848702</v>
          </cell>
          <cell r="AD192">
            <v>0.31978980358556275</v>
          </cell>
          <cell r="AE192">
            <v>0.31978980608118784</v>
          </cell>
        </row>
        <row r="193">
          <cell r="Q193">
            <v>12</v>
          </cell>
          <cell r="R193">
            <v>12</v>
          </cell>
          <cell r="S193">
            <v>12</v>
          </cell>
          <cell r="T193">
            <v>12</v>
          </cell>
          <cell r="U193">
            <v>12</v>
          </cell>
          <cell r="V193">
            <v>12</v>
          </cell>
          <cell r="W193">
            <v>12</v>
          </cell>
          <cell r="X193">
            <v>12</v>
          </cell>
          <cell r="Y193">
            <v>12</v>
          </cell>
          <cell r="Z193">
            <v>12</v>
          </cell>
          <cell r="AA193">
            <v>12</v>
          </cell>
          <cell r="AB193">
            <v>12</v>
          </cell>
          <cell r="AC193">
            <v>12</v>
          </cell>
          <cell r="AD193">
            <v>12</v>
          </cell>
          <cell r="AE193">
            <v>12</v>
          </cell>
        </row>
        <row r="194">
          <cell r="Q194">
            <v>77018547270.582977</v>
          </cell>
          <cell r="R194">
            <v>195894529002.26419</v>
          </cell>
          <cell r="S194">
            <v>206030524810.90802</v>
          </cell>
          <cell r="T194">
            <v>220466851521.6394</v>
          </cell>
          <cell r="U194">
            <v>228882280586.19067</v>
          </cell>
          <cell r="V194">
            <v>239637030102.98209</v>
          </cell>
          <cell r="W194">
            <v>256827477424.10706</v>
          </cell>
          <cell r="X194">
            <v>259692913103.69714</v>
          </cell>
          <cell r="Y194">
            <v>266828669589.84534</v>
          </cell>
          <cell r="Z194">
            <v>280342425513.18555</v>
          </cell>
          <cell r="AA194">
            <v>289690917165.07166</v>
          </cell>
          <cell r="AB194">
            <v>297672678826.83282</v>
          </cell>
          <cell r="AC194">
            <v>306998226756.08704</v>
          </cell>
          <cell r="AD194">
            <v>537246896878.79773</v>
          </cell>
          <cell r="AE194">
            <v>774019196770.88477</v>
          </cell>
        </row>
        <row r="195">
          <cell r="Q195">
            <v>139848561222.70984</v>
          </cell>
          <cell r="R195">
            <v>285315974357.42065</v>
          </cell>
          <cell r="S195">
            <v>300803467184.36835</v>
          </cell>
          <cell r="T195">
            <v>320028548946.35583</v>
          </cell>
          <cell r="U195">
            <v>332546617664.97308</v>
          </cell>
          <cell r="V195">
            <v>348705108196.20996</v>
          </cell>
          <cell r="W195">
            <v>371460413006.29022</v>
          </cell>
          <cell r="X195">
            <v>378086602989.25452</v>
          </cell>
          <cell r="Y195">
            <v>388949924636.62042</v>
          </cell>
          <cell r="Z195">
            <v>408399681860.2149</v>
          </cell>
          <cell r="AA195">
            <v>423005544889.18304</v>
          </cell>
          <cell r="AB195">
            <v>436798138155.90356</v>
          </cell>
          <cell r="AC195">
            <v>451958797063.68573</v>
          </cell>
          <cell r="AD195">
            <v>739834915159.25244</v>
          </cell>
          <cell r="AE195">
            <v>1084228362999.8477</v>
          </cell>
        </row>
        <row r="196">
          <cell r="Q196">
            <v>0.14262695396878858</v>
          </cell>
          <cell r="R196">
            <v>0.31258620388360953</v>
          </cell>
          <cell r="S196">
            <v>0.31334120017027517</v>
          </cell>
          <cell r="T196">
            <v>0.3142363565527353</v>
          </cell>
          <cell r="U196">
            <v>0.31481746356534684</v>
          </cell>
          <cell r="V196">
            <v>0.31549770958549456</v>
          </cell>
          <cell r="W196">
            <v>0.31616863054000111</v>
          </cell>
          <cell r="X196">
            <v>0.31669908119111412</v>
          </cell>
          <cell r="Y196">
            <v>0.31730633243839279</v>
          </cell>
          <cell r="Z196">
            <v>0.31796024777783988</v>
          </cell>
          <cell r="AA196">
            <v>0.31851780402913521</v>
          </cell>
          <cell r="AB196">
            <v>0.31912084918234279</v>
          </cell>
          <cell r="AC196">
            <v>0.31978980356848702</v>
          </cell>
          <cell r="AD196">
            <v>0.31978980358556275</v>
          </cell>
          <cell r="AE196">
            <v>0.31978980608118784</v>
          </cell>
        </row>
        <row r="197">
          <cell r="Q197">
            <v>12</v>
          </cell>
          <cell r="R197">
            <v>12</v>
          </cell>
          <cell r="S197">
            <v>12</v>
          </cell>
          <cell r="T197">
            <v>12</v>
          </cell>
          <cell r="U197">
            <v>12</v>
          </cell>
          <cell r="V197">
            <v>12</v>
          </cell>
          <cell r="W197">
            <v>12</v>
          </cell>
          <cell r="X197">
            <v>12</v>
          </cell>
          <cell r="Y197">
            <v>12</v>
          </cell>
          <cell r="Z197">
            <v>12</v>
          </cell>
          <cell r="AA197">
            <v>12</v>
          </cell>
          <cell r="AB197">
            <v>12</v>
          </cell>
          <cell r="AC197">
            <v>12</v>
          </cell>
          <cell r="AD197">
            <v>12</v>
          </cell>
          <cell r="AE197">
            <v>12</v>
          </cell>
        </row>
        <row r="198">
          <cell r="Q198">
            <v>0.2873255779080951</v>
          </cell>
          <cell r="R198">
            <v>0.25069868990235361</v>
          </cell>
          <cell r="S198">
            <v>0.25069868990235389</v>
          </cell>
          <cell r="T198">
            <v>0.25069868990235394</v>
          </cell>
          <cell r="U198">
            <v>0.25069868990235389</v>
          </cell>
          <cell r="V198">
            <v>0.25069868990235383</v>
          </cell>
          <cell r="W198">
            <v>0.25069868990235383</v>
          </cell>
          <cell r="X198">
            <v>0.25069868990235383</v>
          </cell>
          <cell r="Y198">
            <v>0.25069868990235378</v>
          </cell>
          <cell r="Z198">
            <v>0.25069868990235383</v>
          </cell>
          <cell r="AA198">
            <v>0.25069868990235383</v>
          </cell>
          <cell r="AB198">
            <v>0.25069868990235378</v>
          </cell>
          <cell r="AC198">
            <v>0.25069868990235389</v>
          </cell>
          <cell r="AD198">
            <v>0.21558104331320577</v>
          </cell>
          <cell r="AE198">
            <v>0.17343748732172332</v>
          </cell>
        </row>
        <row r="199">
          <cell r="Q199">
            <v>3.2164521034346909</v>
          </cell>
          <cell r="R199">
            <v>1.1972718527709354</v>
          </cell>
          <cell r="S199">
            <v>1.0808645470797127</v>
          </cell>
          <cell r="T199">
            <v>1.0462634816525449</v>
          </cell>
          <cell r="U199">
            <v>1.0439112047314085</v>
          </cell>
          <cell r="V199">
            <v>1.0235227722617477</v>
          </cell>
          <cell r="W199">
            <v>0.99611654838486086</v>
          </cell>
          <cell r="X199">
            <v>1.0040058711516835</v>
          </cell>
          <cell r="Y199">
            <v>1.0299418300414025</v>
          </cell>
          <cell r="Z199">
            <v>1.0041707195988245</v>
          </cell>
          <cell r="AA199">
            <v>0.98814982429790599</v>
          </cell>
          <cell r="AB199">
            <v>0.9735435722532757</v>
          </cell>
          <cell r="AC199">
            <v>0.9618819727933039</v>
          </cell>
          <cell r="AD199">
            <v>0.55616521292797561</v>
          </cell>
          <cell r="AE199">
            <v>0.45132082817060787</v>
          </cell>
        </row>
        <row r="200">
          <cell r="Q200">
            <v>5.1939698375151027</v>
          </cell>
          <cell r="R200">
            <v>2.5770494164770734</v>
          </cell>
          <cell r="S200">
            <v>2.5660910318169314</v>
          </cell>
          <cell r="T200">
            <v>2.6254136084948501</v>
          </cell>
          <cell r="U200">
            <v>2.5937359535286864</v>
          </cell>
          <cell r="V200">
            <v>2.5889880080778349</v>
          </cell>
          <cell r="W200">
            <v>2.5947494374992055</v>
          </cell>
          <cell r="X200">
            <v>2.5843479698641891</v>
          </cell>
          <cell r="Y200">
            <v>2.6430740011132388</v>
          </cell>
          <cell r="Z200">
            <v>2.6415662369487434</v>
          </cell>
          <cell r="AA200">
            <v>2.6197022715837308</v>
          </cell>
          <cell r="AB200">
            <v>2.6079861997454423</v>
          </cell>
          <cell r="AC200">
            <v>2.6156790129763507</v>
          </cell>
          <cell r="AD200">
            <v>2.162498006994634</v>
          </cell>
          <cell r="AE200">
            <v>1.674346581525993</v>
          </cell>
        </row>
        <row r="201">
          <cell r="Q201">
            <v>4.2016324267725187</v>
          </cell>
          <cell r="R201">
            <v>1.855515133082142</v>
          </cell>
          <cell r="S201">
            <v>1.7532042108612249</v>
          </cell>
          <cell r="T201">
            <v>1.7395113841195187</v>
          </cell>
          <cell r="U201">
            <v>1.7280617786177137</v>
          </cell>
          <cell r="V201">
            <v>1.707678851339921</v>
          </cell>
          <cell r="W201">
            <v>1.6832405085974149</v>
          </cell>
          <cell r="X201">
            <v>1.6878829505213206</v>
          </cell>
          <cell r="Y201">
            <v>1.729210566551552</v>
          </cell>
          <cell r="Z201">
            <v>1.7040141503563822</v>
          </cell>
          <cell r="AA201">
            <v>1.6823944616474655</v>
          </cell>
          <cell r="AB201">
            <v>1.6648622725751048</v>
          </cell>
          <cell r="AC201">
            <v>1.6553410819683674</v>
          </cell>
          <cell r="AD201">
            <v>1.1705276775660183</v>
          </cell>
          <cell r="AE201">
            <v>0.90789275598768182</v>
          </cell>
        </row>
        <row r="202">
          <cell r="Q202">
            <v>1.1551251949978845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</row>
        <row r="203">
          <cell r="Q203">
            <v>1.0000000000000002</v>
          </cell>
          <cell r="R203">
            <v>1.0000000000000004</v>
          </cell>
          <cell r="S203">
            <v>0.99999999999999978</v>
          </cell>
          <cell r="T203">
            <v>1.0000000000000002</v>
          </cell>
          <cell r="U203">
            <v>0.99999999999999989</v>
          </cell>
          <cell r="V203">
            <v>1.0000000000000002</v>
          </cell>
          <cell r="W203">
            <v>0.99999999999999956</v>
          </cell>
          <cell r="X203">
            <v>1</v>
          </cell>
          <cell r="Y203">
            <v>1.0000000000000002</v>
          </cell>
          <cell r="Z203">
            <v>1.0000000000000002</v>
          </cell>
          <cell r="AA203">
            <v>1.0000000000000004</v>
          </cell>
          <cell r="AB203">
            <v>1.0000000000000002</v>
          </cell>
          <cell r="AC203">
            <v>1</v>
          </cell>
          <cell r="AD203">
            <v>0.99999999999999956</v>
          </cell>
          <cell r="AE203">
            <v>1</v>
          </cell>
        </row>
        <row r="204">
          <cell r="Q204">
            <v>1.1260694916956338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E204">
            <v>1</v>
          </cell>
        </row>
        <row r="205">
          <cell r="Q205">
            <v>216955814500.89108</v>
          </cell>
          <cell r="R205">
            <v>16068977811.867332</v>
          </cell>
          <cell r="S205">
            <v>33774699507.162399</v>
          </cell>
          <cell r="T205">
            <v>55803788725.030441</v>
          </cell>
          <cell r="U205">
            <v>72887417167.304962</v>
          </cell>
          <cell r="V205">
            <v>92545857895.440811</v>
          </cell>
          <cell r="W205">
            <v>114546040795.53764</v>
          </cell>
          <cell r="X205">
            <v>132352614597.76743</v>
          </cell>
          <cell r="Y205">
            <v>157858965502.01202</v>
          </cell>
          <cell r="Z205">
            <v>181427247739.08215</v>
          </cell>
          <cell r="AA205">
            <v>201405727863.87616</v>
          </cell>
          <cell r="AB205">
            <v>222888184635.83871</v>
          </cell>
          <cell r="AC205">
            <v>248524350287.03214</v>
          </cell>
          <cell r="AD205">
            <v>332361090659.41968</v>
          </cell>
          <cell r="AE205">
            <v>462696075608.60938</v>
          </cell>
        </row>
        <row r="206">
          <cell r="Q206">
            <v>23946585273.16</v>
          </cell>
          <cell r="R206">
            <v>1359303640.274214</v>
          </cell>
          <cell r="S206">
            <v>2857062379.8701019</v>
          </cell>
          <cell r="T206">
            <v>4720542528.7852945</v>
          </cell>
          <cell r="U206">
            <v>6165677284.8695278</v>
          </cell>
          <cell r="V206">
            <v>7828620028.130722</v>
          </cell>
          <cell r="W206">
            <v>9689654939.8047295</v>
          </cell>
          <cell r="X206">
            <v>11195944939.925755</v>
          </cell>
          <cell r="Y206">
            <v>13353572888.646044</v>
          </cell>
          <cell r="Z206">
            <v>15347256134.396736</v>
          </cell>
          <cell r="AA206">
            <v>17037271583.96208</v>
          </cell>
          <cell r="AB206">
            <v>18854511114.319534</v>
          </cell>
          <cell r="AC206">
            <v>21023120325.205639</v>
          </cell>
          <cell r="AD206">
            <v>21023549182.599831</v>
          </cell>
          <cell r="AE206">
            <v>25000000000</v>
          </cell>
        </row>
        <row r="207">
          <cell r="Q207">
            <v>38390369508.830002</v>
          </cell>
          <cell r="R207">
            <v>2669168045.2309151</v>
          </cell>
          <cell r="S207">
            <v>5610210538.4211884</v>
          </cell>
          <cell r="T207">
            <v>9269394196.1675873</v>
          </cell>
          <cell r="U207">
            <v>12107102709.340166</v>
          </cell>
          <cell r="V207">
            <v>15372505302.145699</v>
          </cell>
          <cell r="W207">
            <v>19026887421.138134</v>
          </cell>
          <cell r="X207">
            <v>21984682144.885689</v>
          </cell>
          <cell r="Y207">
            <v>26221462952.049232</v>
          </cell>
          <cell r="Z207">
            <v>30136317186.380951</v>
          </cell>
          <cell r="AA207">
            <v>33454880530.341667</v>
          </cell>
          <cell r="AB207">
            <v>37023264768.599174</v>
          </cell>
          <cell r="AC207">
            <v>41281608700.587006</v>
          </cell>
          <cell r="AD207">
            <v>50627201498.472832</v>
          </cell>
          <cell r="AE207">
            <v>55248844747.179321</v>
          </cell>
        </row>
        <row r="208">
          <cell r="Q208">
            <v>62336954781.990005</v>
          </cell>
          <cell r="R208">
            <v>4028471685.5051289</v>
          </cell>
          <cell r="S208">
            <v>8467272918.2912903</v>
          </cell>
          <cell r="T208">
            <v>13989936724.952881</v>
          </cell>
          <cell r="U208">
            <v>18272779994.209694</v>
          </cell>
          <cell r="V208">
            <v>23201125330.276421</v>
          </cell>
          <cell r="W208">
            <v>28716542360.942863</v>
          </cell>
          <cell r="X208">
            <v>33180627084.811443</v>
          </cell>
          <cell r="Y208">
            <v>39575035840.695274</v>
          </cell>
          <cell r="Z208">
            <v>45483573320.777687</v>
          </cell>
          <cell r="AA208">
            <v>50492152114.303749</v>
          </cell>
          <cell r="AB208">
            <v>55877775882.918709</v>
          </cell>
          <cell r="AC208">
            <v>62304729025.792648</v>
          </cell>
          <cell r="AD208">
            <v>71650750681.072662</v>
          </cell>
          <cell r="AE208">
            <v>80248844747.179321</v>
          </cell>
        </row>
        <row r="209">
          <cell r="Q209">
            <v>29785624314.957359</v>
          </cell>
          <cell r="R209">
            <v>1989872205.7133336</v>
          </cell>
          <cell r="S209">
            <v>4629716738.1285992</v>
          </cell>
          <cell r="T209">
            <v>7894434438.1697464</v>
          </cell>
          <cell r="U209">
            <v>10330058229.173367</v>
          </cell>
          <cell r="V209">
            <v>13369304777.995689</v>
          </cell>
          <cell r="W209">
            <v>16990935944.139637</v>
          </cell>
          <cell r="X209">
            <v>19471359056.313915</v>
          </cell>
          <cell r="Y209">
            <v>22627227317.333344</v>
          </cell>
          <cell r="Z209">
            <v>26654457878.786121</v>
          </cell>
          <cell r="AA209">
            <v>30052282698.886189</v>
          </cell>
          <cell r="AB209">
            <v>33737961420.955898</v>
          </cell>
          <cell r="AC209">
            <v>38050613941.696793</v>
          </cell>
          <cell r="AD209">
            <v>66781601388.536095</v>
          </cell>
          <cell r="AE209">
            <v>97860909379.459946</v>
          </cell>
        </row>
        <row r="210">
          <cell r="Q210">
            <v>5942908466.4474106</v>
          </cell>
          <cell r="R210">
            <v>663009921.94003725</v>
          </cell>
          <cell r="S210">
            <v>1355370883.4727936</v>
          </cell>
          <cell r="T210">
            <v>2350592211.9955482</v>
          </cell>
          <cell r="U210">
            <v>3044113194.2014141</v>
          </cell>
          <cell r="V210">
            <v>3830526668.6979141</v>
          </cell>
          <cell r="W210">
            <v>4663995586.8271217</v>
          </cell>
          <cell r="X210">
            <v>5443632343.1875725</v>
          </cell>
          <cell r="Y210">
            <v>6514440366.5646706</v>
          </cell>
          <cell r="Z210">
            <v>7414083398.445179</v>
          </cell>
          <cell r="AA210">
            <v>8208814711.0803947</v>
          </cell>
          <cell r="AB210">
            <v>9085092710.8793297</v>
          </cell>
          <cell r="AC210">
            <v>10127688263.788002</v>
          </cell>
          <cell r="AD210">
            <v>14234937534.396843</v>
          </cell>
          <cell r="AE210">
            <v>22642938811.023911</v>
          </cell>
        </row>
        <row r="211">
          <cell r="Q211">
            <v>35728532781.40477</v>
          </cell>
          <cell r="R211">
            <v>2652882127.6533709</v>
          </cell>
          <cell r="S211">
            <v>5985087621.6013927</v>
          </cell>
          <cell r="T211">
            <v>10245026650.165295</v>
          </cell>
          <cell r="U211">
            <v>13374171423.374781</v>
          </cell>
          <cell r="V211">
            <v>17199831446.693604</v>
          </cell>
          <cell r="W211">
            <v>21654931530.966759</v>
          </cell>
          <cell r="X211">
            <v>24914991399.501488</v>
          </cell>
          <cell r="Y211">
            <v>29141667683.898014</v>
          </cell>
          <cell r="Z211">
            <v>34068541277.2313</v>
          </cell>
          <cell r="AA211">
            <v>38261097409.966583</v>
          </cell>
          <cell r="AB211">
            <v>42823054131.835228</v>
          </cell>
          <cell r="AC211">
            <v>48178302205.484795</v>
          </cell>
          <cell r="AD211">
            <v>81016538922.932938</v>
          </cell>
          <cell r="AE211">
            <v>120503848190.48386</v>
          </cell>
        </row>
        <row r="212">
          <cell r="Q212">
            <v>7445030892.1400137</v>
          </cell>
          <cell r="R212">
            <v>1135334165.8607244</v>
          </cell>
          <cell r="S212">
            <v>2643312140.8129563</v>
          </cell>
          <cell r="T212">
            <v>4511810467.9801359</v>
          </cell>
          <cell r="U212">
            <v>5906323504.2638664</v>
          </cell>
          <cell r="V212">
            <v>7648701367.7588139</v>
          </cell>
          <cell r="W212">
            <v>9727430947.2278957</v>
          </cell>
          <cell r="X212">
            <v>11151274371.61599</v>
          </cell>
          <cell r="Y212">
            <v>12965366100.442047</v>
          </cell>
          <cell r="Z212">
            <v>15283512887.657297</v>
          </cell>
          <cell r="AA212">
            <v>17241587424.323326</v>
          </cell>
          <cell r="AB212">
            <v>19366889835.942928</v>
          </cell>
          <cell r="AC212">
            <v>21856236960.294128</v>
          </cell>
          <cell r="AD212">
            <v>37800906446.341187</v>
          </cell>
          <cell r="AE212">
            <v>55392967573.279213</v>
          </cell>
        </row>
        <row r="213">
          <cell r="Q213">
            <v>7391334703.4754267</v>
          </cell>
          <cell r="R213">
            <v>1035745775.0576515</v>
          </cell>
          <cell r="S213">
            <v>2186286639.4294887</v>
          </cell>
          <cell r="T213">
            <v>3530641482.9935055</v>
          </cell>
          <cell r="U213">
            <v>4667823913.5594664</v>
          </cell>
          <cell r="V213">
            <v>5937650253.3740368</v>
          </cell>
          <cell r="W213">
            <v>7332841909.959547</v>
          </cell>
          <cell r="X213">
            <v>8506858364.7584467</v>
          </cell>
          <cell r="Y213">
            <v>9920820582.777853</v>
          </cell>
          <cell r="Z213">
            <v>11408503320.814405</v>
          </cell>
          <cell r="AA213">
            <v>12770489567.929661</v>
          </cell>
          <cell r="AB213">
            <v>14196112223.374842</v>
          </cell>
          <cell r="AC213">
            <v>15782367980.088331</v>
          </cell>
          <cell r="AD213">
            <v>23411444234.731476</v>
          </cell>
          <cell r="AE213">
            <v>32997257172.900093</v>
          </cell>
        </row>
        <row r="214">
          <cell r="Q214">
            <v>14836365595.61544</v>
          </cell>
          <cell r="R214">
            <v>2171079940.918376</v>
          </cell>
          <cell r="S214">
            <v>4829598780.242445</v>
          </cell>
          <cell r="T214">
            <v>8042451950.9736414</v>
          </cell>
          <cell r="U214">
            <v>10574147417.823334</v>
          </cell>
          <cell r="V214">
            <v>13586351621.132851</v>
          </cell>
          <cell r="W214">
            <v>17060272857.187443</v>
          </cell>
          <cell r="X214">
            <v>19658132736.374435</v>
          </cell>
          <cell r="Y214">
            <v>22886186683.219902</v>
          </cell>
          <cell r="Z214">
            <v>26692016208.471703</v>
          </cell>
          <cell r="AA214">
            <v>30012076992.252987</v>
          </cell>
          <cell r="AB214">
            <v>33563002059.317772</v>
          </cell>
          <cell r="AC214">
            <v>37638604940.382462</v>
          </cell>
          <cell r="AD214">
            <v>61212350681.072662</v>
          </cell>
          <cell r="AE214">
            <v>88390224746.179306</v>
          </cell>
        </row>
        <row r="215">
          <cell r="Q215">
            <v>25785624314.957401</v>
          </cell>
          <cell r="R215">
            <v>1989872205.7133336</v>
          </cell>
          <cell r="S215">
            <v>4629716738.1285992</v>
          </cell>
          <cell r="T215">
            <v>7894434438.1697464</v>
          </cell>
          <cell r="U215">
            <v>10330058229.173367</v>
          </cell>
          <cell r="V215">
            <v>13369304777.995689</v>
          </cell>
          <cell r="W215">
            <v>16990935944.139637</v>
          </cell>
          <cell r="X215">
            <v>19471359056.313915</v>
          </cell>
          <cell r="Y215">
            <v>22627227317.333344</v>
          </cell>
          <cell r="Z215">
            <v>26654457878.786121</v>
          </cell>
          <cell r="AA215">
            <v>30052282698.886189</v>
          </cell>
          <cell r="AB215">
            <v>33737961420.955898</v>
          </cell>
          <cell r="AC215">
            <v>38050613941.696793</v>
          </cell>
          <cell r="AD215">
            <v>66781601388.536095</v>
          </cell>
          <cell r="AE215">
            <v>97860909379.459946</v>
          </cell>
        </row>
        <row r="216">
          <cell r="Q216">
            <v>5942908466.4474096</v>
          </cell>
          <cell r="R216">
            <v>663009921.94003701</v>
          </cell>
          <cell r="S216">
            <v>1355370883.4727938</v>
          </cell>
          <cell r="T216">
            <v>2350592211.9955478</v>
          </cell>
          <cell r="U216">
            <v>3044113194.2014146</v>
          </cell>
          <cell r="V216">
            <v>3830526668.6979132</v>
          </cell>
          <cell r="W216">
            <v>4663995586.8271236</v>
          </cell>
          <cell r="X216">
            <v>5443632343.1875725</v>
          </cell>
          <cell r="Y216">
            <v>6514440366.5646696</v>
          </cell>
          <cell r="Z216">
            <v>7414083398.445178</v>
          </cell>
          <cell r="AA216">
            <v>8208814711.0803919</v>
          </cell>
          <cell r="AB216">
            <v>9085092710.8793278</v>
          </cell>
          <cell r="AC216">
            <v>10127688263.788002</v>
          </cell>
          <cell r="AD216">
            <v>14234937534.396849</v>
          </cell>
          <cell r="AE216">
            <v>22642938811.023911</v>
          </cell>
        </row>
        <row r="217">
          <cell r="Q217">
            <v>31728532781.404812</v>
          </cell>
          <cell r="R217">
            <v>2652882127.6533709</v>
          </cell>
          <cell r="S217">
            <v>5985087621.6013927</v>
          </cell>
          <cell r="T217">
            <v>10245026650.165295</v>
          </cell>
          <cell r="U217">
            <v>13374171423.374781</v>
          </cell>
          <cell r="V217">
            <v>17199831446.693604</v>
          </cell>
          <cell r="W217">
            <v>21654931530.966759</v>
          </cell>
          <cell r="X217">
            <v>24914991399.501488</v>
          </cell>
          <cell r="Y217">
            <v>29141667683.898014</v>
          </cell>
          <cell r="Z217">
            <v>34068541277.2313</v>
          </cell>
          <cell r="AA217">
            <v>38261097409.966583</v>
          </cell>
          <cell r="AB217">
            <v>42823054131.835228</v>
          </cell>
          <cell r="AC217">
            <v>48178302205.484795</v>
          </cell>
          <cell r="AD217">
            <v>81016538922.932938</v>
          </cell>
          <cell r="AE217">
            <v>120503848190.48386</v>
          </cell>
        </row>
        <row r="218">
          <cell r="Q218">
            <v>16501554381.019985</v>
          </cell>
          <cell r="R218">
            <v>223969474.41348958</v>
          </cell>
          <cell r="S218">
            <v>213750239.0571456</v>
          </cell>
          <cell r="T218">
            <v>208732060.80515862</v>
          </cell>
          <cell r="U218">
            <v>259353780.60566139</v>
          </cell>
          <cell r="V218">
            <v>179918660.37190819</v>
          </cell>
          <cell r="W218">
            <v>-37776007.423166275</v>
          </cell>
          <cell r="X218">
            <v>44670568.309764862</v>
          </cell>
          <cell r="Y218">
            <v>388206788.20399666</v>
          </cell>
          <cell r="Z218">
            <v>63743246.739439011</v>
          </cell>
          <cell r="AA218">
            <v>-204315840.36124611</v>
          </cell>
          <cell r="AB218">
            <v>-512378721.62339401</v>
          </cell>
          <cell r="AC218">
            <v>-833116635.08848953</v>
          </cell>
          <cell r="AD218">
            <v>-16777357263.741356</v>
          </cell>
          <cell r="AE218">
            <v>-30392967573.279213</v>
          </cell>
        </row>
        <row r="219">
          <cell r="Q219">
            <v>30999034805.354576</v>
          </cell>
          <cell r="R219">
            <v>1633422270.1732635</v>
          </cell>
          <cell r="S219">
            <v>3423923898.9916997</v>
          </cell>
          <cell r="T219">
            <v>5738752713.1740818</v>
          </cell>
          <cell r="U219">
            <v>7439278795.7806997</v>
          </cell>
          <cell r="V219">
            <v>9434855048.7716618</v>
          </cell>
          <cell r="W219">
            <v>11694045511.178587</v>
          </cell>
          <cell r="X219">
            <v>13477823780.127243</v>
          </cell>
          <cell r="Y219">
            <v>16300642369.271379</v>
          </cell>
          <cell r="Z219">
            <v>18727813865.566544</v>
          </cell>
          <cell r="AA219">
            <v>20684390962.412006</v>
          </cell>
          <cell r="AB219">
            <v>22827152545.224335</v>
          </cell>
          <cell r="AC219">
            <v>25499240720.498672</v>
          </cell>
          <cell r="AD219">
            <v>27215757263.741356</v>
          </cell>
          <cell r="AE219">
            <v>22251587574.279228</v>
          </cell>
        </row>
        <row r="220">
          <cell r="Q220">
            <v>47500589186.374557</v>
          </cell>
          <cell r="R220">
            <v>1857391744.5867531</v>
          </cell>
          <cell r="S220">
            <v>3637674138.0488453</v>
          </cell>
          <cell r="T220">
            <v>5947484773.9792404</v>
          </cell>
          <cell r="U220">
            <v>7698632576.3863611</v>
          </cell>
          <cell r="V220">
            <v>9614773709.1435699</v>
          </cell>
          <cell r="W220">
            <v>11656269503.755421</v>
          </cell>
          <cell r="X220">
            <v>13522494348.437008</v>
          </cell>
          <cell r="Y220">
            <v>16688849157.475376</v>
          </cell>
          <cell r="Z220">
            <v>18791557112.305984</v>
          </cell>
          <cell r="AA220">
            <v>20480075122.050758</v>
          </cell>
          <cell r="AB220">
            <v>22314773823.600941</v>
          </cell>
          <cell r="AC220">
            <v>24666124085.410183</v>
          </cell>
          <cell r="AD220">
            <v>10438400000</v>
          </cell>
          <cell r="AE220">
            <v>-8141379998.9999847</v>
          </cell>
        </row>
        <row r="221">
          <cell r="Q221">
            <v>3999999999.999958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</row>
        <row r="222">
          <cell r="Q222">
            <v>16501554381.019985</v>
          </cell>
          <cell r="R222">
            <v>223969474.41348958</v>
          </cell>
          <cell r="S222">
            <v>213750239.0571456</v>
          </cell>
          <cell r="T222">
            <v>208732060.80515862</v>
          </cell>
          <cell r="U222">
            <v>259353780.60566139</v>
          </cell>
          <cell r="V222">
            <v>179918660.37190819</v>
          </cell>
          <cell r="W222">
            <v>-37776007.423166275</v>
          </cell>
          <cell r="X222">
            <v>44670568.309764862</v>
          </cell>
          <cell r="Y222">
            <v>388206788.20399666</v>
          </cell>
          <cell r="Z222">
            <v>63743246.739439011</v>
          </cell>
          <cell r="AA222">
            <v>-204315840.36124611</v>
          </cell>
          <cell r="AB222">
            <v>-512378721.62339401</v>
          </cell>
          <cell r="AC222">
            <v>-833116635.08848953</v>
          </cell>
          <cell r="AD222">
            <v>-16777357263.741356</v>
          </cell>
          <cell r="AE222">
            <v>-30392967573.279213</v>
          </cell>
        </row>
        <row r="223">
          <cell r="Q223">
            <v>30999034805.354576</v>
          </cell>
          <cell r="R223">
            <v>1633422270.1732635</v>
          </cell>
          <cell r="S223">
            <v>3423923898.9916997</v>
          </cell>
          <cell r="T223">
            <v>5738752713.1740818</v>
          </cell>
          <cell r="U223">
            <v>7439278795.7806997</v>
          </cell>
          <cell r="V223">
            <v>9434855048.7716618</v>
          </cell>
          <cell r="W223">
            <v>11694045511.178587</v>
          </cell>
          <cell r="X223">
            <v>13477823780.127243</v>
          </cell>
          <cell r="Y223">
            <v>16300642369.271379</v>
          </cell>
          <cell r="Z223">
            <v>18727813865.566544</v>
          </cell>
          <cell r="AA223">
            <v>20684390962.412006</v>
          </cell>
          <cell r="AB223">
            <v>22827152545.224335</v>
          </cell>
          <cell r="AC223">
            <v>25499240720.498672</v>
          </cell>
          <cell r="AD223">
            <v>27215757263.741356</v>
          </cell>
          <cell r="AE223">
            <v>22251587574.279228</v>
          </cell>
        </row>
        <row r="224">
          <cell r="Q224">
            <v>47500589186.374557</v>
          </cell>
          <cell r="R224">
            <v>1857391744.5867531</v>
          </cell>
          <cell r="S224">
            <v>3637674138.0488453</v>
          </cell>
          <cell r="T224">
            <v>5947484773.9792404</v>
          </cell>
          <cell r="U224">
            <v>7698632576.3863611</v>
          </cell>
          <cell r="V224">
            <v>9614773709.1435699</v>
          </cell>
          <cell r="W224">
            <v>11656269503.755421</v>
          </cell>
          <cell r="X224">
            <v>13522494348.437008</v>
          </cell>
          <cell r="Y224">
            <v>16688849157.475376</v>
          </cell>
          <cell r="Z224">
            <v>18791557112.305984</v>
          </cell>
          <cell r="AA224">
            <v>20480075122.050758</v>
          </cell>
          <cell r="AB224">
            <v>22314773823.600941</v>
          </cell>
          <cell r="AC224">
            <v>24666124085.410183</v>
          </cell>
          <cell r="AD224">
            <v>10438400000</v>
          </cell>
          <cell r="AE224">
            <v>-8141379998.9999847</v>
          </cell>
        </row>
        <row r="225">
          <cell r="Q225">
            <v>3999999999.999958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</row>
      </sheetData>
      <sheetData refreshError="1" sheetId="25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7897OCT99"/>
      <sheetName val="317897NOV99"/>
      <sheetName val="317897DEC99"/>
    </sheetNames>
    <sheetDataSet>
      <sheetData refreshError="1" sheetId="0"/>
      <sheetData refreshError="1" sheetId="1"/>
      <sheetData refreshError="1" sheetId="2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Stats Input"/>
      <sheetName val="Statistics"/>
      <sheetName val="Stats ratio to LY"/>
      <sheetName val="UCs"/>
      <sheetName val="NetExpenses"/>
      <sheetName val="ExpContbn"/>
      <sheetName val="UCs_by_Vols"/>
      <sheetName val="RawUC_Chk"/>
      <sheetName val="ExpData"/>
      <sheetName val="ExpDataASG"/>
      <sheetName val="ExpDataDistbn"/>
      <sheetName val="ExpDataDistbnASG"/>
      <sheetName val="ExpFinalDistbn"/>
      <sheetName val="OneOffs"/>
      <sheetName val="Adjts"/>
      <sheetName val="CapAdAdj"/>
      <sheetName val="Trends"/>
      <sheetName val="NZ"/>
      <sheetName val="PALM_BE_EXPN"/>
      <sheetName val="PALM_US_EXPN"/>
      <sheetName val="PALM ExpInd Mapping"/>
      <sheetName val="ExpFinal"/>
      <sheetName val="SolvRes - AS 2.03 methodology"/>
      <sheetName val="Overruns"/>
      <sheetName val="Mappings"/>
      <sheetName val="Groupings"/>
      <sheetName val="SolvRes"/>
    </sheetNames>
    <sheetDataSet>
      <sheetData refreshError="1" sheetId="0"/>
      <sheetData refreshError="1" sheetId="1"/>
      <sheetData refreshError="1" sheetId="2"/>
      <sheetData refreshError="1" sheetId="3"/>
      <sheetData sheetId="4">
        <row r="105">
          <cell r="A105" t="str">
            <v>CACLIP1</v>
          </cell>
          <cell r="B105" t="str">
            <v>ACLA</v>
          </cell>
          <cell r="D105" t="str">
            <v>ACLA</v>
          </cell>
          <cell r="E105" t="str">
            <v>ACLA</v>
          </cell>
          <cell r="F105" t="str">
            <v>ACLA</v>
          </cell>
          <cell r="G105" t="str">
            <v>ACLA</v>
          </cell>
          <cell r="H105" t="str">
            <v>ACLA</v>
          </cell>
        </row>
        <row r="107">
          <cell r="A107" t="str">
            <v>CACLTT1</v>
          </cell>
          <cell r="B107" t="str">
            <v>ACLB</v>
          </cell>
          <cell r="D107" t="str">
            <v>ACLB</v>
          </cell>
          <cell r="E107" t="str">
            <v>ACLB</v>
          </cell>
          <cell r="F107" t="str">
            <v>ACLB</v>
          </cell>
          <cell r="G107" t="str">
            <v>ACLB</v>
          </cell>
        </row>
        <row r="108">
          <cell r="A108" t="str">
            <v>CACLTT6</v>
          </cell>
          <cell r="B108" t="str">
            <v>ACLB</v>
          </cell>
          <cell r="D108" t="str">
            <v>ACLB</v>
          </cell>
          <cell r="E108" t="str">
            <v>ACLB</v>
          </cell>
          <cell r="F108" t="str">
            <v>ACLB</v>
          </cell>
          <cell r="G108" t="str">
            <v>ACLB</v>
          </cell>
        </row>
        <row r="109">
          <cell r="A109"/>
        </row>
        <row r="110">
          <cell r="A110"/>
        </row>
        <row r="111">
          <cell r="A111" t="str">
            <v>CACLGIPD1</v>
          </cell>
          <cell r="B111" t="str">
            <v>ACLC</v>
          </cell>
          <cell r="G111" t="str">
            <v>ACLC</v>
          </cell>
          <cell r="H111" t="str">
            <v>ACLC</v>
          </cell>
        </row>
        <row r="112">
          <cell r="A112" t="str">
            <v>CACLGIPD6</v>
          </cell>
          <cell r="B112" t="str">
            <v>ACLC</v>
          </cell>
          <cell r="G112" t="str">
            <v>ACLC</v>
          </cell>
          <cell r="H112" t="str">
            <v>ACLC</v>
          </cell>
        </row>
        <row r="113">
          <cell r="A113"/>
        </row>
        <row r="114">
          <cell r="A114"/>
        </row>
        <row r="115">
          <cell r="A115" t="str">
            <v>CACLGIP1</v>
          </cell>
          <cell r="B115" t="str">
            <v>ACLD</v>
          </cell>
          <cell r="G115" t="str">
            <v>ACLD</v>
          </cell>
        </row>
        <row r="116">
          <cell r="A116" t="str">
            <v>CACLGIP6</v>
          </cell>
          <cell r="B116" t="str">
            <v>ACLD</v>
          </cell>
          <cell r="G116" t="str">
            <v>ACLD</v>
          </cell>
        </row>
        <row r="117">
          <cell r="A117"/>
        </row>
        <row r="118">
          <cell r="A118"/>
        </row>
        <row r="119">
          <cell r="A119"/>
        </row>
        <row r="120">
          <cell r="A120"/>
        </row>
        <row r="121">
          <cell r="A121"/>
        </row>
        <row r="122">
          <cell r="A122"/>
        </row>
        <row r="123">
          <cell r="A123" t="str">
            <v>CCONV1</v>
          </cell>
          <cell r="B123" t="str">
            <v>A</v>
          </cell>
          <cell r="C123" t="str">
            <v>A</v>
          </cell>
          <cell r="D123" t="str">
            <v>A</v>
          </cell>
          <cell r="E123" t="str">
            <v>A</v>
          </cell>
          <cell r="F123" t="str">
            <v>A</v>
          </cell>
          <cell r="G123" t="str">
            <v>A</v>
          </cell>
          <cell r="H123" t="str">
            <v>A</v>
          </cell>
        </row>
        <row r="124">
          <cell r="A124" t="str">
            <v>CCONV4</v>
          </cell>
          <cell r="B124" t="str">
            <v>A</v>
          </cell>
          <cell r="C124" t="str">
            <v>A</v>
          </cell>
          <cell r="D124" t="str">
            <v>A</v>
          </cell>
          <cell r="E124" t="str">
            <v>A</v>
          </cell>
          <cell r="F124" t="str">
            <v>A1</v>
          </cell>
          <cell r="G124" t="str">
            <v>A1</v>
          </cell>
          <cell r="H124" t="str">
            <v>A1</v>
          </cell>
        </row>
        <row r="125">
          <cell r="A125"/>
        </row>
        <row r="126">
          <cell r="A126"/>
        </row>
        <row r="127">
          <cell r="A127" t="str">
            <v>CINCP1</v>
          </cell>
          <cell r="B127" t="str">
            <v>B</v>
          </cell>
          <cell r="C127" t="str">
            <v>B</v>
          </cell>
          <cell r="D127" t="str">
            <v>B</v>
          </cell>
          <cell r="E127" t="str">
            <v>B</v>
          </cell>
          <cell r="F127" t="str">
            <v>B</v>
          </cell>
          <cell r="G127" t="str">
            <v>B</v>
          </cell>
          <cell r="H127" t="str">
            <v>B</v>
          </cell>
        </row>
        <row r="128">
          <cell r="A128"/>
        </row>
        <row r="129">
          <cell r="A129" t="str">
            <v>CTT1</v>
          </cell>
          <cell r="B129" t="str">
            <v>C</v>
          </cell>
          <cell r="C129" t="str">
            <v>C</v>
          </cell>
          <cell r="D129" t="str">
            <v>C</v>
          </cell>
          <cell r="E129" t="str">
            <v>C</v>
          </cell>
          <cell r="F129" t="str">
            <v>C</v>
          </cell>
          <cell r="G129" t="str">
            <v>C</v>
          </cell>
        </row>
        <row r="130">
          <cell r="A130" t="str">
            <v>CTT4</v>
          </cell>
          <cell r="B130" t="str">
            <v>C1</v>
          </cell>
          <cell r="C130" t="str">
            <v>C1</v>
          </cell>
          <cell r="D130" t="str">
            <v>C1</v>
          </cell>
          <cell r="E130" t="str">
            <v>C1</v>
          </cell>
          <cell r="F130" t="str">
            <v>C1</v>
          </cell>
          <cell r="G130" t="str">
            <v>C1</v>
          </cell>
        </row>
        <row r="131">
          <cell r="A131"/>
        </row>
        <row r="132">
          <cell r="A132" t="str">
            <v>CGINPDIS1</v>
          </cell>
          <cell r="B132" t="str">
            <v>C2</v>
          </cell>
          <cell r="G132" t="str">
            <v>C2</v>
          </cell>
          <cell r="H132" t="str">
            <v>C2</v>
          </cell>
        </row>
        <row r="133">
          <cell r="A133" t="str">
            <v>CGINPDIS4</v>
          </cell>
          <cell r="B133" t="str">
            <v>C2</v>
          </cell>
          <cell r="G133" t="str">
            <v>C2</v>
          </cell>
          <cell r="H133" t="str">
            <v>C2</v>
          </cell>
        </row>
        <row r="134">
          <cell r="A134" t="str">
            <v>CGIPARDIS1</v>
          </cell>
          <cell r="B134" t="str">
            <v>C2</v>
          </cell>
          <cell r="G134" t="str">
            <v>C2</v>
          </cell>
          <cell r="H134" t="str">
            <v>C2</v>
          </cell>
        </row>
        <row r="135">
          <cell r="A135" t="str">
            <v>CGIPARDIS4</v>
          </cell>
          <cell r="B135" t="str">
            <v>C2</v>
          </cell>
          <cell r="G135" t="str">
            <v>C2</v>
          </cell>
          <cell r="H135" t="str">
            <v>C2</v>
          </cell>
        </row>
        <row r="136">
          <cell r="A136"/>
        </row>
        <row r="137">
          <cell r="A137" t="str">
            <v>CGIISNP4</v>
          </cell>
          <cell r="B137" t="str">
            <v>C3</v>
          </cell>
          <cell r="G137" t="str">
            <v>C3</v>
          </cell>
        </row>
        <row r="138">
          <cell r="A138" t="str">
            <v>CGIISPAR4</v>
          </cell>
          <cell r="B138" t="str">
            <v>C3</v>
          </cell>
          <cell r="G138" t="str">
            <v>C3</v>
          </cell>
        </row>
        <row r="139">
          <cell r="A139" t="str">
            <v>CGINP1</v>
          </cell>
          <cell r="B139" t="str">
            <v>C3</v>
          </cell>
          <cell r="G139" t="str">
            <v>C3</v>
          </cell>
        </row>
        <row r="140">
          <cell r="A140" t="str">
            <v>CGINP4</v>
          </cell>
          <cell r="B140" t="str">
            <v>C3</v>
          </cell>
          <cell r="G140" t="str">
            <v>C3</v>
          </cell>
        </row>
        <row r="141">
          <cell r="A141" t="str">
            <v>CGIPAR1</v>
          </cell>
          <cell r="B141" t="str">
            <v>C3</v>
          </cell>
          <cell r="G141" t="str">
            <v>C3</v>
          </cell>
        </row>
        <row r="142">
          <cell r="A142" t="str">
            <v>CGIPAR4</v>
          </cell>
          <cell r="B142" t="str">
            <v>C3</v>
          </cell>
          <cell r="G142" t="str">
            <v>C3</v>
          </cell>
        </row>
        <row r="143">
          <cell r="A143"/>
          <cell r="B143" t="str">
            <v>Ord Sav SP:</v>
          </cell>
          <cell r="C143" t="str">
            <v>Acq indicators to follow maint if acq expenses pushed to maint UCs</v>
          </cell>
        </row>
        <row r="144">
          <cell r="A144" t="str">
            <v>CFSP5</v>
          </cell>
          <cell r="B144" t="str">
            <v>D</v>
          </cell>
          <cell r="C144" t="str">
            <v>D</v>
          </cell>
          <cell r="D144" t="str">
            <v>D</v>
          </cell>
          <cell r="E144" t="str">
            <v>D</v>
          </cell>
          <cell r="F144" t="str">
            <v>D</v>
          </cell>
          <cell r="G144" t="str">
            <v>D</v>
          </cell>
          <cell r="H144" t="str">
            <v>D</v>
          </cell>
        </row>
        <row r="145">
          <cell r="A145" t="str">
            <v>CFLX1</v>
          </cell>
          <cell r="B145" t="str">
            <v>D</v>
          </cell>
          <cell r="C145" t="str">
            <v>E</v>
          </cell>
          <cell r="D145" t="str">
            <v>E</v>
          </cell>
          <cell r="E145" t="str">
            <v>D</v>
          </cell>
          <cell r="F145" t="str">
            <v>E</v>
          </cell>
          <cell r="G145" t="str">
            <v>E</v>
          </cell>
          <cell r="H145" t="str">
            <v>E</v>
          </cell>
        </row>
        <row r="146">
          <cell r="A146" t="str">
            <v>CSUPPBEN1</v>
          </cell>
          <cell r="B146" t="str">
            <v>D</v>
          </cell>
          <cell r="C146" t="str">
            <v>D</v>
          </cell>
          <cell r="D146" t="str">
            <v>D</v>
          </cell>
          <cell r="E146" t="str">
            <v>D</v>
          </cell>
          <cell r="F146" t="str">
            <v>D</v>
          </cell>
          <cell r="G146" t="str">
            <v>D</v>
          </cell>
          <cell r="H146" t="str">
            <v>D</v>
          </cell>
        </row>
        <row r="147">
          <cell r="A147" t="str">
            <v>COOS1</v>
          </cell>
          <cell r="B147" t="str">
            <v>D</v>
          </cell>
          <cell r="C147" t="str">
            <v>E</v>
          </cell>
          <cell r="D147" t="str">
            <v>E</v>
          </cell>
          <cell r="E147" t="str">
            <v>D</v>
          </cell>
          <cell r="F147" t="str">
            <v>E</v>
          </cell>
          <cell r="G147" t="str">
            <v>E</v>
          </cell>
          <cell r="H147" t="str">
            <v>E</v>
          </cell>
        </row>
        <row r="148">
          <cell r="A148" t="str">
            <v>COOS5</v>
          </cell>
          <cell r="B148" t="str">
            <v>D</v>
          </cell>
          <cell r="C148" t="str">
            <v>D</v>
          </cell>
          <cell r="D148" t="str">
            <v>D</v>
          </cell>
          <cell r="E148" t="str">
            <v>D</v>
          </cell>
          <cell r="F148" t="str">
            <v>D</v>
          </cell>
          <cell r="G148" t="str">
            <v>D</v>
          </cell>
          <cell r="H148" t="str">
            <v>D</v>
          </cell>
        </row>
        <row r="149">
          <cell r="A149"/>
        </row>
        <row r="150">
          <cell r="A150"/>
        </row>
        <row r="151">
          <cell r="A151" t="str">
            <v>CRSP2</v>
          </cell>
          <cell r="B151" t="str">
            <v>I</v>
          </cell>
          <cell r="C151" t="str">
            <v>I</v>
          </cell>
          <cell r="D151" t="str">
            <v>I</v>
          </cell>
          <cell r="E151" t="str">
            <v>I</v>
          </cell>
          <cell r="F151" t="str">
            <v>I</v>
          </cell>
          <cell r="G151" t="str">
            <v>I</v>
          </cell>
          <cell r="H151" t="str">
            <v>I</v>
          </cell>
        </row>
        <row r="152">
          <cell r="A152" t="str">
            <v>CRSP4</v>
          </cell>
          <cell r="B152" t="str">
            <v>J</v>
          </cell>
          <cell r="C152" t="str">
            <v>I</v>
          </cell>
          <cell r="D152" t="str">
            <v>I</v>
          </cell>
          <cell r="E152" t="str">
            <v>J</v>
          </cell>
          <cell r="F152" t="str">
            <v>J</v>
          </cell>
          <cell r="G152" t="str">
            <v>J</v>
          </cell>
          <cell r="H152" t="str">
            <v>J</v>
          </cell>
        </row>
        <row r="153">
          <cell r="A153" t="str">
            <v>CFLX4</v>
          </cell>
          <cell r="B153" t="str">
            <v>J</v>
          </cell>
          <cell r="C153" t="str">
            <v>I</v>
          </cell>
          <cell r="D153" t="str">
            <v>i</v>
          </cell>
          <cell r="E153" t="str">
            <v>J</v>
          </cell>
          <cell r="F153" t="str">
            <v>J</v>
          </cell>
          <cell r="G153" t="str">
            <v>J</v>
          </cell>
          <cell r="H153" t="str">
            <v>J</v>
          </cell>
        </row>
        <row r="154">
          <cell r="A154" t="str">
            <v>CGOLD2</v>
          </cell>
          <cell r="B154" t="str">
            <v>I</v>
          </cell>
          <cell r="C154" t="str">
            <v>I</v>
          </cell>
          <cell r="D154" t="str">
            <v>i</v>
          </cell>
          <cell r="E154" t="str">
            <v>I</v>
          </cell>
          <cell r="F154" t="str">
            <v>I</v>
          </cell>
          <cell r="G154" t="str">
            <v>I</v>
          </cell>
          <cell r="H154" t="str">
            <v>I</v>
          </cell>
        </row>
        <row r="155">
          <cell r="A155" t="str">
            <v>CGOLD4</v>
          </cell>
          <cell r="B155" t="str">
            <v>J</v>
          </cell>
          <cell r="C155" t="str">
            <v>I</v>
          </cell>
          <cell r="D155" t="str">
            <v>i</v>
          </cell>
          <cell r="E155" t="str">
            <v>J</v>
          </cell>
          <cell r="F155" t="str">
            <v>J</v>
          </cell>
          <cell r="G155" t="str">
            <v>j</v>
          </cell>
          <cell r="H155" t="str">
            <v>J</v>
          </cell>
        </row>
        <row r="156">
          <cell r="A156" t="str">
            <v>CPROV2</v>
          </cell>
          <cell r="B156" t="str">
            <v>I</v>
          </cell>
          <cell r="C156" t="str">
            <v>I</v>
          </cell>
          <cell r="D156" t="str">
            <v>i</v>
          </cell>
          <cell r="E156" t="str">
            <v>I</v>
          </cell>
          <cell r="F156" t="str">
            <v>I</v>
          </cell>
          <cell r="G156" t="str">
            <v>I</v>
          </cell>
          <cell r="H156" t="str">
            <v>I</v>
          </cell>
        </row>
        <row r="157">
          <cell r="A157" t="str">
            <v>CSUPPBEN4</v>
          </cell>
          <cell r="B157" t="str">
            <v>J</v>
          </cell>
          <cell r="C157" t="str">
            <v>I</v>
          </cell>
          <cell r="D157" t="str">
            <v>I</v>
          </cell>
          <cell r="E157" t="str">
            <v>J</v>
          </cell>
          <cell r="F157" t="str">
            <v>J</v>
          </cell>
          <cell r="G157" t="str">
            <v>J</v>
          </cell>
          <cell r="H157" t="str">
            <v>J</v>
          </cell>
        </row>
        <row r="158">
          <cell r="A158"/>
        </row>
        <row r="159">
          <cell r="A159"/>
        </row>
        <row r="160">
          <cell r="A160" t="str">
            <v>CSIPSUP2</v>
          </cell>
          <cell r="B160" t="str">
            <v>P</v>
          </cell>
          <cell r="C160" t="str">
            <v>P</v>
          </cell>
          <cell r="D160" t="str">
            <v>P</v>
          </cell>
          <cell r="E160" t="str">
            <v>P</v>
          </cell>
          <cell r="F160" t="str">
            <v>P</v>
          </cell>
          <cell r="G160" t="str">
            <v>P</v>
          </cell>
          <cell r="H160" t="str">
            <v>P</v>
          </cell>
        </row>
        <row r="161">
          <cell r="A161" t="str">
            <v>CSIPSUP4</v>
          </cell>
          <cell r="B161" t="str">
            <v>P1</v>
          </cell>
          <cell r="C161" t="str">
            <v>P1</v>
          </cell>
          <cell r="D161" t="str">
            <v>P1</v>
          </cell>
          <cell r="E161" t="str">
            <v>P1</v>
          </cell>
          <cell r="F161" t="str">
            <v>P1</v>
          </cell>
          <cell r="G161" t="str">
            <v>P1</v>
          </cell>
          <cell r="H161" t="str">
            <v>P1</v>
          </cell>
        </row>
        <row r="162">
          <cell r="A162" t="str">
            <v>CSIPSUPGL4</v>
          </cell>
          <cell r="B162" t="str">
            <v>P1</v>
          </cell>
          <cell r="C162" t="str">
            <v>P1</v>
          </cell>
          <cell r="D162" t="str">
            <v>P1</v>
          </cell>
          <cell r="E162" t="str">
            <v>P1</v>
          </cell>
          <cell r="F162" t="str">
            <v>P1</v>
          </cell>
          <cell r="G162" t="str">
            <v>P1</v>
          </cell>
          <cell r="H162" t="str">
            <v>P1</v>
          </cell>
        </row>
        <row r="163">
          <cell r="A163" t="str">
            <v>CTS2</v>
          </cell>
          <cell r="B163" t="str">
            <v>Q</v>
          </cell>
          <cell r="C163" t="str">
            <v>Q</v>
          </cell>
          <cell r="D163" t="str">
            <v>Q</v>
          </cell>
          <cell r="E163" t="str">
            <v>Q</v>
          </cell>
          <cell r="F163" t="str">
            <v>Q</v>
          </cell>
          <cell r="G163" t="str">
            <v>Q</v>
          </cell>
          <cell r="H163" t="str">
            <v>Q</v>
          </cell>
        </row>
        <row r="164">
          <cell r="A164" t="str">
            <v>CTS4</v>
          </cell>
          <cell r="B164" t="str">
            <v>Q</v>
          </cell>
          <cell r="C164" t="str">
            <v>Q</v>
          </cell>
          <cell r="D164" t="str">
            <v>Q</v>
          </cell>
          <cell r="E164" t="str">
            <v>Q</v>
          </cell>
          <cell r="F164" t="str">
            <v>R</v>
          </cell>
          <cell r="G164" t="str">
            <v>R</v>
          </cell>
          <cell r="H164" t="str">
            <v>Q</v>
          </cell>
        </row>
        <row r="165">
          <cell r="A165" t="str">
            <v>CTSGL4</v>
          </cell>
          <cell r="B165" t="str">
            <v>Q</v>
          </cell>
          <cell r="C165" t="str">
            <v>Q</v>
          </cell>
          <cell r="D165" t="str">
            <v>Q</v>
          </cell>
          <cell r="E165" t="str">
            <v>Q</v>
          </cell>
          <cell r="F165" t="str">
            <v>R</v>
          </cell>
          <cell r="G165" t="str">
            <v>R</v>
          </cell>
          <cell r="H165" t="str">
            <v>Q</v>
          </cell>
        </row>
        <row r="166">
          <cell r="A166" t="str">
            <v>CNMRP2</v>
          </cell>
          <cell r="F166" t="str">
            <v>S</v>
          </cell>
          <cell r="H166" t="str">
            <v>Q</v>
          </cell>
          <cell r="I166" t="str">
            <v>S</v>
          </cell>
        </row>
        <row r="167">
          <cell r="A167" t="str">
            <v>CNMRP4</v>
          </cell>
          <cell r="F167" t="str">
            <v>T</v>
          </cell>
          <cell r="H167" t="str">
            <v>Q</v>
          </cell>
          <cell r="I167" t="str">
            <v>T</v>
          </cell>
        </row>
        <row r="168">
          <cell r="A168" t="str">
            <v>CSD2</v>
          </cell>
          <cell r="B168" t="str">
            <v>R</v>
          </cell>
          <cell r="C168" t="str">
            <v>Q</v>
          </cell>
          <cell r="D168" t="str">
            <v>Q</v>
          </cell>
          <cell r="E168" t="str">
            <v>R</v>
          </cell>
          <cell r="F168" t="str">
            <v>U</v>
          </cell>
          <cell r="G168" t="str">
            <v>U</v>
          </cell>
          <cell r="H168" t="str">
            <v>Q</v>
          </cell>
        </row>
        <row r="169">
          <cell r="A169" t="str">
            <v>CSSDGL4</v>
          </cell>
          <cell r="B169" t="str">
            <v>R</v>
          </cell>
          <cell r="C169" t="str">
            <v>Q</v>
          </cell>
          <cell r="D169" t="str">
            <v>Q</v>
          </cell>
          <cell r="E169" t="str">
            <v>R</v>
          </cell>
          <cell r="F169" t="str">
            <v>U</v>
          </cell>
          <cell r="G169" t="str">
            <v>U</v>
          </cell>
          <cell r="H169" t="str">
            <v>Q</v>
          </cell>
        </row>
        <row r="170">
          <cell r="A170" t="str">
            <v>CSDRP2</v>
          </cell>
          <cell r="F170" t="str">
            <v>U3</v>
          </cell>
          <cell r="H170" t="str">
            <v>Q</v>
          </cell>
          <cell r="I170" t="str">
            <v>U3</v>
          </cell>
        </row>
        <row r="171">
          <cell r="A171" t="str">
            <v>CAGSUP2</v>
          </cell>
          <cell r="B171" t="str">
            <v>Q</v>
          </cell>
          <cell r="C171" t="str">
            <v>Q</v>
          </cell>
          <cell r="D171" t="str">
            <v>Q</v>
          </cell>
          <cell r="E171" t="str">
            <v>Q</v>
          </cell>
          <cell r="F171" t="str">
            <v>Q</v>
          </cell>
          <cell r="G171" t="str">
            <v>Q</v>
          </cell>
          <cell r="H171" t="str">
            <v>Q</v>
          </cell>
        </row>
        <row r="172">
          <cell r="A172" t="str">
            <v>CAGSUP4</v>
          </cell>
          <cell r="B172" t="str">
            <v>Q</v>
          </cell>
          <cell r="C172" t="str">
            <v>Q</v>
          </cell>
          <cell r="D172" t="str">
            <v>Q</v>
          </cell>
          <cell r="E172" t="str">
            <v>Q</v>
          </cell>
          <cell r="F172" t="str">
            <v>R</v>
          </cell>
          <cell r="G172" t="str">
            <v>R</v>
          </cell>
          <cell r="H172" t="str">
            <v>Q</v>
          </cell>
        </row>
        <row r="173">
          <cell r="A173" t="str">
            <v>CAGSUPGL4</v>
          </cell>
          <cell r="B173" t="str">
            <v>Q</v>
          </cell>
          <cell r="C173" t="str">
            <v>Q</v>
          </cell>
          <cell r="D173" t="str">
            <v>Q</v>
          </cell>
          <cell r="E173" t="str">
            <v>Q</v>
          </cell>
          <cell r="F173" t="str">
            <v>R</v>
          </cell>
          <cell r="G173" t="str">
            <v>R</v>
          </cell>
          <cell r="H173" t="str">
            <v>Q</v>
          </cell>
        </row>
        <row r="174">
          <cell r="A174"/>
        </row>
        <row r="175">
          <cell r="A175"/>
        </row>
        <row r="176">
          <cell r="A176" t="str">
            <v>CPBDSB5</v>
          </cell>
          <cell r="B176" t="str">
            <v>V</v>
          </cell>
          <cell r="C176" t="str">
            <v>V</v>
          </cell>
          <cell r="D176" t="str">
            <v>V</v>
          </cell>
          <cell r="E176" t="str">
            <v>V1</v>
          </cell>
          <cell r="F176" t="str">
            <v>V</v>
          </cell>
          <cell r="I176" t="str">
            <v>V</v>
          </cell>
        </row>
        <row r="177">
          <cell r="A177" t="str">
            <v>COIBD1</v>
          </cell>
          <cell r="B177" t="str">
            <v>V</v>
          </cell>
          <cell r="C177" t="str">
            <v>V</v>
          </cell>
          <cell r="D177" t="str">
            <v>V</v>
          </cell>
          <cell r="E177" t="str">
            <v>V1</v>
          </cell>
          <cell r="F177" t="str">
            <v>V1</v>
          </cell>
          <cell r="I177" t="str">
            <v>V1</v>
          </cell>
        </row>
        <row r="178">
          <cell r="A178" t="str">
            <v>COIBD5</v>
          </cell>
          <cell r="B178" t="str">
            <v>V</v>
          </cell>
          <cell r="C178" t="str">
            <v>V</v>
          </cell>
          <cell r="D178" t="str">
            <v>V</v>
          </cell>
          <cell r="E178" t="str">
            <v>V1</v>
          </cell>
          <cell r="F178" t="str">
            <v>V2</v>
          </cell>
          <cell r="I178" t="str">
            <v>V2</v>
          </cell>
        </row>
        <row r="179">
          <cell r="A179"/>
        </row>
        <row r="180">
          <cell r="A180"/>
        </row>
        <row r="181">
          <cell r="A181" t="str">
            <v>CPSD2</v>
          </cell>
          <cell r="B181" t="str">
            <v>V</v>
          </cell>
          <cell r="C181" t="str">
            <v>V</v>
          </cell>
          <cell r="D181" t="str">
            <v>V</v>
          </cell>
          <cell r="E181" t="str">
            <v>V</v>
          </cell>
          <cell r="F181" t="str">
            <v>AA</v>
          </cell>
          <cell r="I181" t="str">
            <v>AA</v>
          </cell>
        </row>
        <row r="182">
          <cell r="A182" t="str">
            <v>CSG4</v>
          </cell>
          <cell r="B182" t="str">
            <v>V</v>
          </cell>
          <cell r="C182" t="str">
            <v>V</v>
          </cell>
          <cell r="D182" t="str">
            <v>V</v>
          </cell>
          <cell r="E182" t="str">
            <v>V</v>
          </cell>
          <cell r="F182" t="str">
            <v>AB</v>
          </cell>
          <cell r="I182" t="str">
            <v>AB</v>
          </cell>
        </row>
        <row r="183">
          <cell r="A183" t="str">
            <v>CFG2</v>
          </cell>
          <cell r="B183" t="str">
            <v>V</v>
          </cell>
          <cell r="C183" t="str">
            <v>V</v>
          </cell>
          <cell r="D183" t="str">
            <v>V</v>
          </cell>
          <cell r="E183" t="str">
            <v>V</v>
          </cell>
          <cell r="F183" t="str">
            <v>AC</v>
          </cell>
          <cell r="I183" t="str">
            <v>AC</v>
          </cell>
        </row>
        <row r="184">
          <cell r="A184" t="str">
            <v>CODA2</v>
          </cell>
          <cell r="B184" t="str">
            <v>V</v>
          </cell>
          <cell r="C184" t="str">
            <v>V</v>
          </cell>
          <cell r="D184" t="str">
            <v>V</v>
          </cell>
          <cell r="E184" t="str">
            <v>V</v>
          </cell>
          <cell r="F184" t="str">
            <v>AD</v>
          </cell>
          <cell r="I184" t="str">
            <v>AD</v>
          </cell>
        </row>
        <row r="185">
          <cell r="A185" t="str">
            <v>CODA4</v>
          </cell>
          <cell r="B185" t="str">
            <v>V</v>
          </cell>
          <cell r="C185" t="str">
            <v>V</v>
          </cell>
          <cell r="D185" t="str">
            <v>V</v>
          </cell>
          <cell r="E185" t="str">
            <v>V</v>
          </cell>
          <cell r="F185" t="str">
            <v>AE</v>
          </cell>
          <cell r="I185" t="str">
            <v>AE</v>
          </cell>
        </row>
        <row r="186">
          <cell r="A186" t="str">
            <v>CRBD2</v>
          </cell>
          <cell r="B186" t="str">
            <v>V</v>
          </cell>
          <cell r="C186" t="str">
            <v>V</v>
          </cell>
          <cell r="D186" t="str">
            <v>V</v>
          </cell>
          <cell r="E186" t="str">
            <v>V</v>
          </cell>
          <cell r="F186" t="str">
            <v>AF</v>
          </cell>
          <cell r="I186" t="str">
            <v>AF</v>
          </cell>
        </row>
        <row r="187">
          <cell r="A187" t="str">
            <v>COSBD2</v>
          </cell>
          <cell r="B187" t="str">
            <v>V</v>
          </cell>
          <cell r="C187" t="str">
            <v>V</v>
          </cell>
          <cell r="D187" t="str">
            <v>V</v>
          </cell>
          <cell r="E187" t="str">
            <v>V</v>
          </cell>
          <cell r="F187" t="str">
            <v>AA</v>
          </cell>
          <cell r="I187" t="str">
            <v>AA</v>
          </cell>
        </row>
        <row r="188">
          <cell r="A188" t="str">
            <v>COSBD4</v>
          </cell>
          <cell r="B188" t="str">
            <v>V</v>
          </cell>
          <cell r="C188" t="str">
            <v>V</v>
          </cell>
          <cell r="D188" t="str">
            <v>V</v>
          </cell>
          <cell r="E188" t="str">
            <v>V</v>
          </cell>
          <cell r="F188" t="str">
            <v>AH</v>
          </cell>
          <cell r="I188" t="str">
            <v>AH</v>
          </cell>
        </row>
        <row r="189">
          <cell r="A189"/>
        </row>
        <row r="190">
          <cell r="A190"/>
        </row>
        <row r="191">
          <cell r="A191" t="str">
            <v>CRDAP2</v>
          </cell>
          <cell r="B191" t="str">
            <v>AI</v>
          </cell>
          <cell r="C191" t="str">
            <v>AI</v>
          </cell>
          <cell r="D191" t="str">
            <v>AI</v>
          </cell>
          <cell r="E191" t="str">
            <v>AI</v>
          </cell>
          <cell r="F191" t="str">
            <v>AI</v>
          </cell>
          <cell r="I191" t="str">
            <v>AI</v>
          </cell>
        </row>
        <row r="192">
          <cell r="A192" t="str">
            <v>CALLP2</v>
          </cell>
          <cell r="B192" t="str">
            <v>AI</v>
          </cell>
          <cell r="C192" t="str">
            <v>AI</v>
          </cell>
          <cell r="D192" t="str">
            <v>AI</v>
          </cell>
          <cell r="E192" t="str">
            <v>AI</v>
          </cell>
          <cell r="F192" t="str">
            <v>AI</v>
          </cell>
          <cell r="I192" t="str">
            <v>AI</v>
          </cell>
        </row>
        <row r="193">
          <cell r="A193" t="str">
            <v>CIMMA4</v>
          </cell>
          <cell r="B193" t="str">
            <v>AK</v>
          </cell>
          <cell r="C193" t="str">
            <v>AK</v>
          </cell>
          <cell r="D193" t="str">
            <v>AK</v>
          </cell>
          <cell r="E193" t="str">
            <v>AK</v>
          </cell>
          <cell r="F193" t="str">
            <v>AK</v>
          </cell>
          <cell r="I193" t="str">
            <v>AK</v>
          </cell>
        </row>
        <row r="194">
          <cell r="A194" t="str">
            <v>CSTA4</v>
          </cell>
          <cell r="B194" t="str">
            <v>AK</v>
          </cell>
          <cell r="C194" t="str">
            <v>AK</v>
          </cell>
          <cell r="D194" t="str">
            <v>AK</v>
          </cell>
          <cell r="E194" t="str">
            <v>AK</v>
          </cell>
          <cell r="F194" t="str">
            <v>AK</v>
          </cell>
          <cell r="I194" t="str">
            <v>AK</v>
          </cell>
        </row>
      </sheetData>
      <sheetData refreshError="1" sheetId="5"/>
      <sheetData refreshError="1" sheetId="6"/>
      <sheetData refreshError="1" sheetId="7"/>
      <sheetData refreshError="1" sheetId="8"/>
      <sheetData refreshError="1" sheetId="9"/>
      <sheetData refreshError="1" sheetId="10"/>
      <sheetData refreshError="1" sheetId="11"/>
      <sheetData refreshError="1" sheetId="12"/>
      <sheetData refreshError="1" sheetId="13"/>
      <sheetData refreshError="1" sheetId="14"/>
      <sheetData refreshError="1" sheetId="15"/>
      <sheetData refreshError="1" sheetId="16"/>
      <sheetData refreshError="1" sheetId="17"/>
      <sheetData refreshError="1" sheetId="18"/>
      <sheetData refreshError="1" sheetId="19"/>
      <sheetData refreshError="1" sheetId="20"/>
      <sheetData refreshError="1" sheetId="21"/>
      <sheetData refreshError="1" sheetId="22"/>
      <sheetData refreshError="1" sheetId="23"/>
      <sheetData refreshError="1" sheetId="24"/>
      <sheetData sheetId="25">
        <row r="4">
          <cell r="P4" t="str">
            <v>ASG Number</v>
          </cell>
          <cell r="Q4" t="str">
            <v>ASG Description</v>
          </cell>
        </row>
        <row r="5">
          <cell r="P5">
            <v>899010</v>
          </cell>
          <cell r="Q5" t="str">
            <v>Salaries</v>
          </cell>
        </row>
        <row r="6">
          <cell r="P6">
            <v>899020</v>
          </cell>
          <cell r="Q6" t="str">
            <v>LSL</v>
          </cell>
        </row>
        <row r="7">
          <cell r="P7">
            <v>899030</v>
          </cell>
          <cell r="Q7" t="str">
            <v>Superannuation</v>
          </cell>
        </row>
        <row r="8">
          <cell r="P8">
            <v>899040</v>
          </cell>
          <cell r="Q8" t="str">
            <v>Payroll Tax</v>
          </cell>
        </row>
        <row r="9">
          <cell r="P9">
            <v>899050</v>
          </cell>
          <cell r="Q9" t="str">
            <v>Workers Comp</v>
          </cell>
        </row>
        <row r="10">
          <cell r="P10">
            <v>899060</v>
          </cell>
          <cell r="Q10" t="str">
            <v>Ex Gratia Payments</v>
          </cell>
        </row>
        <row r="11">
          <cell r="P11">
            <v>899070</v>
          </cell>
          <cell r="Q11" t="str">
            <v>Other Salary</v>
          </cell>
        </row>
        <row r="12">
          <cell r="P12">
            <v>899071</v>
          </cell>
          <cell r="Q12" t="str">
            <v>Other Salary (ND)</v>
          </cell>
        </row>
        <row r="13">
          <cell r="P13">
            <v>899090</v>
          </cell>
          <cell r="Q13" t="str">
            <v>INT Subsidies</v>
          </cell>
        </row>
        <row r="14">
          <cell r="P14">
            <v>899100</v>
          </cell>
          <cell r="Q14" t="str">
            <v>FBT</v>
          </cell>
        </row>
        <row r="15">
          <cell r="P15">
            <v>899110</v>
          </cell>
          <cell r="Q15" t="str">
            <v>MV Expenses</v>
          </cell>
        </row>
        <row r="16">
          <cell r="P16">
            <v>899120</v>
          </cell>
          <cell r="Q16" t="str">
            <v>MV Capital Charges</v>
          </cell>
        </row>
        <row r="17">
          <cell r="P17">
            <v>899130</v>
          </cell>
          <cell r="Q17" t="str">
            <v>MV Depreciation</v>
          </cell>
        </row>
        <row r="18">
          <cell r="P18">
            <v>899140</v>
          </cell>
          <cell r="Q18" t="str">
            <v>Travel &amp; Accomodation</v>
          </cell>
        </row>
        <row r="19">
          <cell r="P19">
            <v>899141</v>
          </cell>
          <cell r="Q19" t="str">
            <v>Travel &amp; Accomodation (ND)</v>
          </cell>
        </row>
        <row r="20">
          <cell r="P20">
            <v>899160</v>
          </cell>
          <cell r="Q20" t="str">
            <v>Training &amp; Recruiting</v>
          </cell>
        </row>
        <row r="21">
          <cell r="P21">
            <v>899161</v>
          </cell>
          <cell r="Q21" t="str">
            <v>Training &amp; Recruiting (ND)</v>
          </cell>
        </row>
        <row r="22">
          <cell r="P22">
            <v>899180</v>
          </cell>
          <cell r="Q22" t="str">
            <v>Overtime &amp; Tea Money</v>
          </cell>
        </row>
        <row r="23">
          <cell r="P23">
            <v>899190</v>
          </cell>
          <cell r="Q23" t="str">
            <v>Temporary Staff</v>
          </cell>
        </row>
        <row r="24">
          <cell r="P24">
            <v>899200</v>
          </cell>
          <cell r="Q24" t="str">
            <v>Other Staff Benefits</v>
          </cell>
        </row>
        <row r="25">
          <cell r="P25">
            <v>899201</v>
          </cell>
          <cell r="Q25" t="str">
            <v>Other Staff Benefits (ND)</v>
          </cell>
        </row>
        <row r="26">
          <cell r="P26">
            <v>899300</v>
          </cell>
          <cell r="Q26" t="str">
            <v>Self Charged Rent</v>
          </cell>
        </row>
        <row r="27">
          <cell r="P27">
            <v>899310</v>
          </cell>
          <cell r="Q27" t="str">
            <v>Other Rent</v>
          </cell>
        </row>
        <row r="28">
          <cell r="P28">
            <v>899320</v>
          </cell>
          <cell r="Q28" t="str">
            <v>Self Occupancy Exps</v>
          </cell>
        </row>
        <row r="29">
          <cell r="P29">
            <v>899330</v>
          </cell>
          <cell r="Q29" t="str">
            <v>Other Occupancy Exps</v>
          </cell>
        </row>
        <row r="30">
          <cell r="P30">
            <v>899340</v>
          </cell>
          <cell r="Q30" t="str">
            <v>EQ Capital Charges</v>
          </cell>
        </row>
        <row r="31">
          <cell r="P31">
            <v>899350</v>
          </cell>
          <cell r="Q31" t="str">
            <v>EQ Depreciation</v>
          </cell>
        </row>
        <row r="32">
          <cell r="P32">
            <v>899360</v>
          </cell>
          <cell r="Q32" t="str">
            <v>Printing &amp; Stationery</v>
          </cell>
        </row>
        <row r="33">
          <cell r="P33">
            <v>899370</v>
          </cell>
          <cell r="Q33" t="str">
            <v>H&amp;M of Equipment</v>
          </cell>
        </row>
        <row r="34">
          <cell r="P34">
            <v>899380</v>
          </cell>
          <cell r="Q34" t="str">
            <v>Entertainment</v>
          </cell>
        </row>
        <row r="35">
          <cell r="P35">
            <v>899381</v>
          </cell>
          <cell r="Q35" t="str">
            <v>Entertainment (ND)</v>
          </cell>
        </row>
        <row r="36">
          <cell r="P36">
            <v>899390</v>
          </cell>
          <cell r="Q36" t="str">
            <v>Conventions</v>
          </cell>
        </row>
        <row r="37">
          <cell r="P37">
            <v>899400</v>
          </cell>
          <cell r="Q37" t="str">
            <v>Telephone &amp; Telex</v>
          </cell>
        </row>
        <row r="38">
          <cell r="P38">
            <v>899410</v>
          </cell>
          <cell r="Q38" t="str">
            <v>Postage</v>
          </cell>
        </row>
        <row r="39">
          <cell r="P39">
            <v>899420</v>
          </cell>
          <cell r="Q39" t="str">
            <v>Advertising</v>
          </cell>
        </row>
        <row r="40">
          <cell r="P40">
            <v>899421</v>
          </cell>
          <cell r="Q40" t="str">
            <v>Advertising (ND)</v>
          </cell>
        </row>
        <row r="41">
          <cell r="P41">
            <v>899440</v>
          </cell>
          <cell r="Q41" t="str">
            <v>Directors Fees</v>
          </cell>
        </row>
        <row r="42">
          <cell r="P42">
            <v>899450</v>
          </cell>
          <cell r="Q42" t="str">
            <v>Consultants Fees</v>
          </cell>
        </row>
        <row r="43">
          <cell r="P43">
            <v>899451</v>
          </cell>
          <cell r="Q43" t="str">
            <v>Consultants Fees (ND)</v>
          </cell>
        </row>
        <row r="44">
          <cell r="P44">
            <v>899470</v>
          </cell>
          <cell r="Q44" t="str">
            <v>Audit Fees</v>
          </cell>
        </row>
        <row r="45">
          <cell r="P45">
            <v>899480</v>
          </cell>
          <cell r="Q45" t="str">
            <v>Audit Fees (Direct)</v>
          </cell>
        </row>
        <row r="46">
          <cell r="P46">
            <v>899490</v>
          </cell>
          <cell r="Q46" t="str">
            <v>Bank Charges</v>
          </cell>
        </row>
        <row r="47">
          <cell r="P47">
            <v>899500</v>
          </cell>
          <cell r="Q47" t="str">
            <v>Legal Expenses</v>
          </cell>
        </row>
        <row r="48">
          <cell r="P48">
            <v>899501</v>
          </cell>
          <cell r="Q48" t="str">
            <v>Legal Expenses (ND)</v>
          </cell>
        </row>
        <row r="49">
          <cell r="P49">
            <v>899520</v>
          </cell>
          <cell r="Q49" t="str">
            <v>Donations</v>
          </cell>
        </row>
        <row r="50">
          <cell r="P50">
            <v>899521</v>
          </cell>
          <cell r="Q50" t="str">
            <v>Donations (ND)</v>
          </cell>
        </row>
        <row r="51">
          <cell r="P51">
            <v>899540</v>
          </cell>
          <cell r="Q51" t="str">
            <v>Stamp Duty (Non NB)</v>
          </cell>
        </row>
        <row r="52">
          <cell r="P52">
            <v>899550</v>
          </cell>
          <cell r="Q52" t="str">
            <v>Linksave Conversion</v>
          </cell>
        </row>
        <row r="53">
          <cell r="P53">
            <v>899560</v>
          </cell>
          <cell r="Q53" t="str">
            <v>Other Admin Expenses</v>
          </cell>
        </row>
        <row r="54">
          <cell r="P54">
            <v>899561</v>
          </cell>
          <cell r="Q54" t="str">
            <v>Other Admin Expenses (ND)</v>
          </cell>
        </row>
        <row r="55">
          <cell r="P55">
            <v>899580</v>
          </cell>
          <cell r="Q55" t="str">
            <v xml:space="preserve">GST </v>
          </cell>
        </row>
        <row r="56">
          <cell r="P56">
            <v>899581</v>
          </cell>
          <cell r="Q56" t="str">
            <v>GST - RITC</v>
          </cell>
        </row>
        <row r="57">
          <cell r="P57">
            <v>899582</v>
          </cell>
          <cell r="Q57" t="str">
            <v>GST - Recoverable BU Dependent</v>
          </cell>
        </row>
        <row r="58">
          <cell r="P58">
            <v>899583</v>
          </cell>
          <cell r="Q58" t="str">
            <v>GST - Non-recoverable</v>
          </cell>
        </row>
        <row r="59">
          <cell r="P59">
            <v>899584</v>
          </cell>
          <cell r="Q59" t="str">
            <v>GST - Recoverable</v>
          </cell>
        </row>
        <row r="60">
          <cell r="P60">
            <v>899590</v>
          </cell>
          <cell r="Q60" t="str">
            <v>Other Adm Exp (Prem Waived)</v>
          </cell>
        </row>
        <row r="61">
          <cell r="P61">
            <v>899600</v>
          </cell>
          <cell r="Q61" t="str">
            <v>NMCS Charges</v>
          </cell>
        </row>
        <row r="62">
          <cell r="P62">
            <v>899610</v>
          </cell>
          <cell r="Q62" t="str">
            <v>TRF Pricing Charges</v>
          </cell>
        </row>
        <row r="63">
          <cell r="P63">
            <v>899630</v>
          </cell>
          <cell r="Q63" t="str">
            <v>TRF Pricing Recoveries</v>
          </cell>
        </row>
        <row r="64">
          <cell r="P64">
            <v>899640</v>
          </cell>
          <cell r="Q64" t="str">
            <v>Admin Exp Recov</v>
          </cell>
        </row>
        <row r="65">
          <cell r="P65">
            <v>899650</v>
          </cell>
          <cell r="Q65" t="str">
            <v>Admin Exp Recov NZSS</v>
          </cell>
        </row>
        <row r="66">
          <cell r="P66">
            <v>899660</v>
          </cell>
          <cell r="Q66" t="str">
            <v>Admin Exp Recov O/S</v>
          </cell>
        </row>
        <row r="67">
          <cell r="P67">
            <v>899670</v>
          </cell>
          <cell r="Q67" t="str">
            <v>Admin Exp Recov NZRFS</v>
          </cell>
        </row>
        <row r="68">
          <cell r="P68">
            <v>899680</v>
          </cell>
          <cell r="Q68" t="str">
            <v>Volume Bonus</v>
          </cell>
        </row>
        <row r="69">
          <cell r="P69">
            <v>899690</v>
          </cell>
          <cell r="Q69" t="str">
            <v>ADL Costs</v>
          </cell>
        </row>
        <row r="70">
          <cell r="P70" t="str">
            <v>8997A0</v>
          </cell>
          <cell r="Q70" t="str">
            <v>ADL Bad &amp; D/Debts</v>
          </cell>
        </row>
        <row r="71">
          <cell r="P71">
            <v>899700</v>
          </cell>
          <cell r="Q71" t="str">
            <v>ADL Interest</v>
          </cell>
        </row>
        <row r="72">
          <cell r="P72">
            <v>899710</v>
          </cell>
          <cell r="Q72" t="str">
            <v>ADL FBT</v>
          </cell>
        </row>
        <row r="73">
          <cell r="P73">
            <v>899720</v>
          </cell>
          <cell r="Q73" t="str">
            <v>Other Agent On-Costs</v>
          </cell>
        </row>
        <row r="74">
          <cell r="P74">
            <v>899730</v>
          </cell>
          <cell r="Q74" t="str">
            <v>Dist Man Fee Acquisition</v>
          </cell>
        </row>
        <row r="75">
          <cell r="P75">
            <v>899740</v>
          </cell>
          <cell r="Q75" t="str">
            <v>Dist Man Fee Maintenance</v>
          </cell>
        </row>
        <row r="76">
          <cell r="P76">
            <v>899750</v>
          </cell>
          <cell r="Q76" t="str">
            <v>SFS Remuneration</v>
          </cell>
        </row>
        <row r="77">
          <cell r="P77">
            <v>899760</v>
          </cell>
          <cell r="Q77" t="str">
            <v>SFS LSL</v>
          </cell>
        </row>
        <row r="78">
          <cell r="P78">
            <v>899770</v>
          </cell>
          <cell r="Q78" t="str">
            <v>SFS Superannuation</v>
          </cell>
        </row>
        <row r="79">
          <cell r="P79">
            <v>899780</v>
          </cell>
          <cell r="Q79" t="str">
            <v>SFS Payroll Tax</v>
          </cell>
        </row>
        <row r="80">
          <cell r="P80">
            <v>899790</v>
          </cell>
          <cell r="Q80" t="str">
            <v>SFS Workers Comp</v>
          </cell>
        </row>
        <row r="81">
          <cell r="P81" t="str">
            <v>8998A0</v>
          </cell>
          <cell r="Q81" t="str">
            <v>SFS Bad &amp; D/Debts</v>
          </cell>
        </row>
        <row r="82">
          <cell r="P82">
            <v>899800</v>
          </cell>
          <cell r="Q82" t="str">
            <v>SFS Ex Gratia Payments</v>
          </cell>
        </row>
        <row r="83">
          <cell r="P83">
            <v>899810</v>
          </cell>
          <cell r="Q83" t="str">
            <v>SFS Int Subsidies</v>
          </cell>
        </row>
        <row r="84">
          <cell r="P84">
            <v>899820</v>
          </cell>
          <cell r="Q84" t="str">
            <v>SFS FBT</v>
          </cell>
        </row>
        <row r="85">
          <cell r="P85">
            <v>899830</v>
          </cell>
          <cell r="Q85" t="str">
            <v>SFS MV Expenses</v>
          </cell>
        </row>
        <row r="86">
          <cell r="P86">
            <v>899840</v>
          </cell>
          <cell r="Q86" t="str">
            <v>SFS MV Capital Charges</v>
          </cell>
        </row>
        <row r="87">
          <cell r="P87">
            <v>899850</v>
          </cell>
          <cell r="Q87" t="str">
            <v>SFS MV Depreciation</v>
          </cell>
        </row>
        <row r="88">
          <cell r="P88">
            <v>899860</v>
          </cell>
          <cell r="Q88" t="str">
            <v>SFS Training/Recruiting</v>
          </cell>
        </row>
        <row r="89">
          <cell r="P89">
            <v>899870</v>
          </cell>
          <cell r="Q89" t="str">
            <v>SFS Other O/Head Costs</v>
          </cell>
        </row>
        <row r="90">
          <cell r="P90">
            <v>899880</v>
          </cell>
          <cell r="Q90" t="str">
            <v>25% Comm Acquisition</v>
          </cell>
        </row>
        <row r="91">
          <cell r="P91">
            <v>899890</v>
          </cell>
          <cell r="Q91" t="str">
            <v>25% Comm Maintenance</v>
          </cell>
        </row>
        <row r="92">
          <cell r="P92">
            <v>899900</v>
          </cell>
          <cell r="Q92" t="str">
            <v>NB Commission</v>
          </cell>
        </row>
        <row r="93">
          <cell r="P93">
            <v>899910</v>
          </cell>
          <cell r="Q93" t="str">
            <v>Renewal Comm (Prem)</v>
          </cell>
        </row>
        <row r="94">
          <cell r="P94">
            <v>899920</v>
          </cell>
          <cell r="Q94" t="str">
            <v>Renewal Comm (Asset)</v>
          </cell>
        </row>
        <row r="95">
          <cell r="P95">
            <v>899930</v>
          </cell>
          <cell r="Q95" t="str">
            <v>Intermediaries/Cons</v>
          </cell>
        </row>
        <row r="96">
          <cell r="P96">
            <v>899940</v>
          </cell>
          <cell r="Q96" t="str">
            <v>NB Stamp Duty</v>
          </cell>
        </row>
        <row r="97">
          <cell r="P97">
            <v>899950</v>
          </cell>
          <cell r="Q97" t="str">
            <v>Medical Fees</v>
          </cell>
        </row>
        <row r="98">
          <cell r="P98">
            <v>899960</v>
          </cell>
          <cell r="Q98" t="str">
            <v>Group Fee</v>
          </cell>
        </row>
        <row r="99">
          <cell r="P99">
            <v>899970</v>
          </cell>
          <cell r="Q99" t="str">
            <v>NMFM Fee</v>
          </cell>
        </row>
        <row r="100">
          <cell r="P100">
            <v>899980</v>
          </cell>
          <cell r="Q100" t="str">
            <v>Agency Fee</v>
          </cell>
        </row>
      </sheetData>
      <sheetData refreshError="1" sheetId="26"/>
      <sheetData refreshError="1" sheetId="27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7944NOV99"/>
      <sheetName val="317944DEC99"/>
    </sheetNames>
    <sheetDataSet>
      <sheetData refreshError="1" sheetId="0"/>
      <sheetData refreshError="1" sheetId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s"/>
      <sheetName val="Jun2000"/>
      <sheetName val="Jul2000"/>
      <sheetName val="SHReturnData"/>
      <sheetName val="ShareIndexData"/>
      <sheetName val="SharePerformance"/>
    </sheetNames>
    <sheetDataSet>
      <sheetData refreshError="1" sheetId="0"/>
      <sheetData refreshError="1" sheetId="1"/>
      <sheetData refreshError="1" sheetId="2"/>
      <sheetData refreshError="1" sheetId="3"/>
      <sheetData sheetId="4">
        <row r="10">
          <cell r="A10">
            <v>36616</v>
          </cell>
          <cell r="B10">
            <v>241.2</v>
          </cell>
          <cell r="C10">
            <v>5776.4</v>
          </cell>
          <cell r="D10">
            <v>6111.8</v>
          </cell>
        </row>
        <row r="11">
          <cell r="A11">
            <v>36646</v>
          </cell>
          <cell r="B11">
            <v>250</v>
          </cell>
          <cell r="C11">
            <v>5921.5</v>
          </cell>
          <cell r="D11">
            <v>6695.1</v>
          </cell>
        </row>
        <row r="12">
          <cell r="A12">
            <v>36677</v>
          </cell>
          <cell r="B12">
            <v>261</v>
          </cell>
          <cell r="C12">
            <v>6055.3</v>
          </cell>
          <cell r="D12">
            <v>7167.6</v>
          </cell>
        </row>
        <row r="13">
          <cell r="A13">
            <v>36707</v>
          </cell>
          <cell r="B13">
            <v>260</v>
          </cell>
          <cell r="C13">
            <v>6652</v>
          </cell>
          <cell r="D13">
            <v>7415</v>
          </cell>
        </row>
        <row r="14">
          <cell r="A14">
            <v>36738</v>
          </cell>
          <cell r="B14">
            <v>248</v>
          </cell>
          <cell r="C14">
            <v>6639</v>
          </cell>
          <cell r="D14">
            <v>7192</v>
          </cell>
        </row>
        <row r="15">
          <cell r="A15">
            <v>36769</v>
          </cell>
        </row>
        <row r="16">
          <cell r="A16">
            <v>36799</v>
          </cell>
        </row>
        <row r="17">
          <cell r="A17">
            <v>36830</v>
          </cell>
        </row>
        <row r="18">
          <cell r="A18">
            <v>36860</v>
          </cell>
        </row>
        <row r="19">
          <cell r="A19">
            <v>36891</v>
          </cell>
        </row>
        <row r="20">
          <cell r="A20">
            <v>36922</v>
          </cell>
        </row>
        <row r="21">
          <cell r="A21">
            <v>36950</v>
          </cell>
        </row>
        <row r="22">
          <cell r="A22">
            <v>36981</v>
          </cell>
        </row>
        <row r="23">
          <cell r="A23">
            <v>37011</v>
          </cell>
        </row>
        <row r="24">
          <cell r="A24">
            <v>37042</v>
          </cell>
        </row>
        <row r="25">
          <cell r="A25">
            <v>37072</v>
          </cell>
        </row>
        <row r="26">
          <cell r="A26">
            <v>37103</v>
          </cell>
        </row>
        <row r="27">
          <cell r="A27">
            <v>37134</v>
          </cell>
        </row>
        <row r="28">
          <cell r="A28">
            <v>37164</v>
          </cell>
        </row>
        <row r="29">
          <cell r="A29">
            <v>37195</v>
          </cell>
        </row>
        <row r="30">
          <cell r="A30">
            <v>37225</v>
          </cell>
        </row>
        <row r="31">
          <cell r="A31">
            <v>37256</v>
          </cell>
        </row>
        <row r="32">
          <cell r="A32">
            <v>37287</v>
          </cell>
        </row>
        <row r="33">
          <cell r="A33">
            <v>37315</v>
          </cell>
        </row>
        <row r="34">
          <cell r="A34">
            <v>37346</v>
          </cell>
        </row>
        <row r="35">
          <cell r="A35">
            <v>37376</v>
          </cell>
        </row>
        <row r="36">
          <cell r="A36">
            <v>37407</v>
          </cell>
        </row>
        <row r="37">
          <cell r="A37">
            <v>37437</v>
          </cell>
        </row>
        <row r="38">
          <cell r="A38">
            <v>37468</v>
          </cell>
        </row>
        <row r="39">
          <cell r="A39">
            <v>37499</v>
          </cell>
        </row>
        <row r="40">
          <cell r="A40">
            <v>37529</v>
          </cell>
        </row>
        <row r="41">
          <cell r="A41">
            <v>37560</v>
          </cell>
        </row>
        <row r="42">
          <cell r="A42">
            <v>37590</v>
          </cell>
        </row>
        <row r="43">
          <cell r="A43">
            <v>37621</v>
          </cell>
        </row>
        <row r="44">
          <cell r="A44">
            <v>37652</v>
          </cell>
        </row>
        <row r="45">
          <cell r="A45">
            <v>37680</v>
          </cell>
        </row>
        <row r="46">
          <cell r="A46">
            <v>37711</v>
          </cell>
        </row>
        <row r="47">
          <cell r="A47">
            <v>37741</v>
          </cell>
        </row>
        <row r="48">
          <cell r="A48">
            <v>37772</v>
          </cell>
        </row>
        <row r="49">
          <cell r="A49">
            <v>37802</v>
          </cell>
        </row>
        <row r="50">
          <cell r="A50">
            <v>37833</v>
          </cell>
        </row>
        <row r="51">
          <cell r="A51">
            <v>37864</v>
          </cell>
        </row>
        <row r="52">
          <cell r="A52">
            <v>37894</v>
          </cell>
        </row>
      </sheetData>
      <sheetData refreshError="1" sheetId="5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"/>
      <sheetName val="CATH"/>
      <sheetName val="SUMM"/>
      <sheetName val="B-S"/>
      <sheetName val="EQTY"/>
      <sheetName val="TAX"/>
      <sheetName val="C-F"/>
      <sheetName val="CASH"/>
      <sheetName val="STAFF"/>
      <sheetName val="STAFF (2)"/>
      <sheetName val="DEPN"/>
      <sheetName val="INCOME"/>
      <sheetName val="CRED"/>
      <sheetName val="DEBT"/>
      <sheetName val="XREC"/>
      <sheetName val="XRECv2"/>
      <sheetName val="LTDRFSXREC"/>
      <sheetName val="LTDFASXREC"/>
      <sheetName val="RFS"/>
      <sheetName val="FAS"/>
      <sheetName val="SP"/>
      <sheetName val="COMM"/>
      <sheetName val="COMM2"/>
      <sheetName val="exit v1"/>
      <sheetName val="%"/>
      <sheetName val="EXIT"/>
      <sheetName val="EXPS"/>
      <sheetName val="98 v 97 TB"/>
      <sheetName val="DATA"/>
    </sheetNames>
    <sheetDataSet>
      <sheetData refreshError="1" sheetId="0"/>
      <sheetData refreshError="1" sheetId="1"/>
      <sheetData refreshError="1" sheetId="2"/>
      <sheetData refreshError="1" sheetId="3"/>
      <sheetData refreshError="1" sheetId="4"/>
      <sheetData refreshError="1" sheetId="5"/>
      <sheetData refreshError="1" sheetId="6"/>
      <sheetData refreshError="1" sheetId="7"/>
      <sheetData refreshError="1" sheetId="8"/>
      <sheetData refreshError="1" sheetId="9"/>
      <sheetData refreshError="1" sheetId="10"/>
      <sheetData refreshError="1" sheetId="11"/>
      <sheetData refreshError="1" sheetId="12"/>
      <sheetData refreshError="1" sheetId="13"/>
      <sheetData refreshError="1" sheetId="14"/>
      <sheetData refreshError="1" sheetId="15"/>
      <sheetData refreshError="1" sheetId="16"/>
      <sheetData refreshError="1" sheetId="17"/>
      <sheetData refreshError="1" sheetId="18"/>
      <sheetData refreshError="1" sheetId="19"/>
      <sheetData refreshError="1" sheetId="20"/>
      <sheetData refreshError="1" sheetId="21"/>
      <sheetData refreshError="1" sheetId="22"/>
      <sheetData refreshError="1" sheetId="23"/>
      <sheetData refreshError="1" sheetId="24"/>
      <sheetData refreshError="1" sheetId="25"/>
      <sheetData refreshError="1" sheetId="26"/>
      <sheetData refreshError="1" sheetId="27"/>
      <sheetData refreshError="1" sheetId="2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7934NOV99"/>
      <sheetName val="317934DEC99"/>
    </sheetNames>
    <sheetDataSet>
      <sheetData refreshError="1" sheetId="0"/>
      <sheetData refreshError="1" sheetId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O"/>
      <sheetName val="Extracts"/>
      <sheetName val="IRESS Import"/>
      <sheetName val="Indices"/>
      <sheetName val="Charts"/>
      <sheetName val="Report"/>
    </sheetNames>
    <sheetDataSet>
      <sheetData sheetId="0"/>
      <sheetData sheetId="1"/>
      <sheetData sheetId="2"/>
      <sheetData sheetId="3">
        <row r="1">
          <cell r="C1" t="str">
            <v>NZSE40</v>
          </cell>
          <cell r="D1" t="str">
            <v>NZSE40G</v>
          </cell>
          <cell r="E1" t="str">
            <v>NZSE10</v>
          </cell>
          <cell r="F1" t="str">
            <v>NZSE10G</v>
          </cell>
          <cell r="G1" t="str">
            <v>BNZ25</v>
          </cell>
          <cell r="H1" t="str">
            <v>RUSSCAP</v>
          </cell>
          <cell r="I1" t="str">
            <v>RUSSNET</v>
          </cell>
          <cell r="J1" t="str">
            <v>RUSSGR</v>
          </cell>
          <cell r="K1" t="str">
            <v>XAOAINZ</v>
          </cell>
          <cell r="L1" t="str">
            <v>XAONZ</v>
          </cell>
          <cell r="M1" t="str">
            <v>WWPROP</v>
          </cell>
          <cell r="N1" t="str">
            <v>AONNET</v>
          </cell>
          <cell r="O1" t="str">
            <v>AONGR</v>
          </cell>
          <cell r="P1" t="str">
            <v>AMPPNET</v>
          </cell>
          <cell r="Q1" t="str">
            <v>AMPPGR</v>
          </cell>
          <cell r="R1" t="str">
            <v>NZSEPROP</v>
          </cell>
          <cell r="S1" t="str">
            <v>NZSEPROPG</v>
          </cell>
          <cell r="T1" t="str">
            <v>XPK</v>
          </cell>
          <cell r="U1" t="str">
            <v>XPKAI</v>
          </cell>
          <cell r="V1" t="str">
            <v>XPKNZ</v>
          </cell>
          <cell r="W1" t="str">
            <v>XPKAINZ</v>
          </cell>
          <cell r="X1" t="str">
            <v>SBWGB</v>
          </cell>
          <cell r="Y1" t="str">
            <v>CSFBBOND</v>
          </cell>
          <cell r="Z1" t="str">
            <v>CSFB90D</v>
          </cell>
          <cell r="AA1" t="str">
            <v>CSFB0-3</v>
          </cell>
          <cell r="AB1" t="str">
            <v>CSFB7+</v>
          </cell>
          <cell r="AC1" t="str">
            <v>MSCICAP</v>
          </cell>
          <cell r="AD1" t="str">
            <v>MSCIGR</v>
          </cell>
          <cell r="AE1" t="str">
            <v>MSCIGREY</v>
          </cell>
          <cell r="AF1" t="str">
            <v>MSCIAUST</v>
          </cell>
          <cell r="AG1" t="str">
            <v>MSCIVAL</v>
          </cell>
          <cell r="AH1" t="str">
            <v>MSCIGRTH</v>
          </cell>
          <cell r="AN1" t="str">
            <v>NZDUSD</v>
          </cell>
          <cell r="AQ1" t="str">
            <v>NZDAUD</v>
          </cell>
          <cell r="AR1" t="str">
            <v>NZDJPY</v>
          </cell>
          <cell r="AS1" t="str">
            <v>NZDGBP</v>
          </cell>
          <cell r="AT1" t="str">
            <v>NZDEUR</v>
          </cell>
          <cell r="AX1" t="str">
            <v>MSCIHedg</v>
          </cell>
          <cell r="AY1" t="str">
            <v>MSCI50%Hedg</v>
          </cell>
          <cell r="AZ1" t="str">
            <v>NZSE50</v>
          </cell>
          <cell r="BA1" t="str">
            <v>NZSE50G</v>
          </cell>
          <cell r="BB1" t="str">
            <v>LEHMAN</v>
          </cell>
          <cell r="BC1" t="str">
            <v>BMI Prop</v>
          </cell>
          <cell r="BD1" t="str">
            <v>AUSGBI</v>
          </cell>
          <cell r="BE1" t="str">
            <v>AusGBINZ</v>
          </cell>
          <cell r="BF1" t="str">
            <v>ISBmk</v>
          </cell>
          <cell r="BG1" t="str">
            <v>IFBmk</v>
          </cell>
          <cell r="BH1" t="str">
            <v>NZOCR</v>
          </cell>
          <cell r="BI1" t="str">
            <v>NZTB3M</v>
          </cell>
          <cell r="BJ1" t="str">
            <v>NZ404</v>
          </cell>
          <cell r="BK1" t="str">
            <v>NZ205</v>
          </cell>
          <cell r="BL1" t="str">
            <v>NZN06</v>
          </cell>
          <cell r="BM1" t="str">
            <v>NZ709</v>
          </cell>
          <cell r="BN1" t="str">
            <v>NZN11</v>
          </cell>
          <cell r="BO1" t="str">
            <v>NZ413</v>
          </cell>
          <cell r="BP1" t="str">
            <v>NZ415</v>
          </cell>
          <cell r="BQ1" t="str">
            <v>XJOAI</v>
          </cell>
          <cell r="BR1" t="str">
            <v>XJOAINZ</v>
          </cell>
          <cell r="BS1" t="str">
            <v>CPI</v>
          </cell>
          <cell r="BT1" t="str">
            <v>NZSX15G</v>
          </cell>
          <cell r="BU1" t="str">
            <v>NC50G</v>
          </cell>
          <cell r="BV1" t="str">
            <v>NZSXALL</v>
          </cell>
          <cell r="BW1" t="str">
            <v>NZSXALLG</v>
          </cell>
          <cell r="BX1" t="str">
            <v>NZAXG</v>
          </cell>
          <cell r="BY1" t="str">
            <v>MSCIGREYH</v>
          </cell>
          <cell r="BZ1" t="str">
            <v>MSCIGREY50H</v>
          </cell>
          <cell r="CA1" t="str">
            <v>IPBmk</v>
          </cell>
          <cell r="CB1" t="str">
            <v>LFBmk</v>
          </cell>
        </row>
        <row r="2">
          <cell r="B2">
            <v>38168</v>
          </cell>
          <cell r="C2">
            <v>2392.4180999999999</v>
          </cell>
          <cell r="D2">
            <v>5432.2762000000002</v>
          </cell>
          <cell r="E2">
            <v>1101.32</v>
          </cell>
          <cell r="F2">
            <v>2969.6590000000001</v>
          </cell>
          <cell r="G2">
            <v>3778.63</v>
          </cell>
          <cell r="H2">
            <v>1091.8800000000001</v>
          </cell>
          <cell r="I2">
            <v>1534.58</v>
          </cell>
          <cell r="J2">
            <v>1756.63</v>
          </cell>
          <cell r="K2">
            <v>21277.570627679455</v>
          </cell>
          <cell r="L2">
            <v>3880.6947345278668</v>
          </cell>
          <cell r="M2">
            <v>616.05999999999995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840.21799999999996</v>
          </cell>
          <cell r="S2">
            <v>1460.1759999999999</v>
          </cell>
          <cell r="T2">
            <v>1633.4960000000001</v>
          </cell>
          <cell r="U2">
            <v>24409.286</v>
          </cell>
          <cell r="V2">
            <v>1795.6425195119273</v>
          </cell>
          <cell r="W2">
            <v>26832.237001209192</v>
          </cell>
          <cell r="X2">
            <v>1251.6099999999999</v>
          </cell>
          <cell r="Y2">
            <v>763.4</v>
          </cell>
          <cell r="Z2">
            <v>387.28</v>
          </cell>
          <cell r="AA2">
            <v>208.31</v>
          </cell>
          <cell r="AB2">
            <v>228.13</v>
          </cell>
          <cell r="AC2">
            <v>1670.356862128596</v>
          </cell>
          <cell r="AD2">
            <v>4763.5481842477593</v>
          </cell>
          <cell r="AE2">
            <v>1394.5</v>
          </cell>
          <cell r="AF2">
            <v>4811.0391447885559</v>
          </cell>
          <cell r="AG2">
            <v>7902.8376041502906</v>
          </cell>
          <cell r="AH2">
            <v>3144.4348372897343</v>
          </cell>
          <cell r="AI2">
            <v>3060.3020000000001</v>
          </cell>
          <cell r="AJ2">
            <v>1062.5139999999999</v>
          </cell>
          <cell r="AK2">
            <v>3030.0929999999998</v>
          </cell>
          <cell r="AL2">
            <v>5026.9949999999999</v>
          </cell>
          <cell r="AM2">
            <v>2000.175</v>
          </cell>
          <cell r="AN2">
            <v>0.6361</v>
          </cell>
          <cell r="AO2">
            <v>19356.205999999998</v>
          </cell>
          <cell r="AP2">
            <v>3530.268</v>
          </cell>
          <cell r="AQ2">
            <v>0.90969999999999995</v>
          </cell>
          <cell r="AR2">
            <v>69.2</v>
          </cell>
          <cell r="AS2">
            <v>0.34939999999999999</v>
          </cell>
          <cell r="AT2">
            <v>0.52159999999999995</v>
          </cell>
          <cell r="AU2">
            <v>268.21199999999999</v>
          </cell>
          <cell r="AV2">
            <v>74.933999999999997</v>
          </cell>
          <cell r="AW2">
            <v>115.568</v>
          </cell>
          <cell r="AX2">
            <v>221.32246713702784</v>
          </cell>
          <cell r="AY2">
            <v>216.96827489737348</v>
          </cell>
          <cell r="AZ2">
            <v>0</v>
          </cell>
          <cell r="BA2">
            <v>2696.07</v>
          </cell>
          <cell r="BB2">
            <v>147.98030240749173</v>
          </cell>
          <cell r="BC2">
            <v>324.69</v>
          </cell>
          <cell r="BD2">
            <v>4571.43</v>
          </cell>
          <cell r="BE2">
            <v>5025.206111905024</v>
          </cell>
          <cell r="BF2">
            <v>5034.7433492907321</v>
          </cell>
          <cell r="BG2">
            <v>1258.4030193018125</v>
          </cell>
          <cell r="BH2">
            <v>5.7500000000000002E-2</v>
          </cell>
          <cell r="BI2">
            <v>5.885E-2</v>
          </cell>
          <cell r="BJ2">
            <v>0</v>
          </cell>
          <cell r="BK2">
            <v>6.0999999999999999E-2</v>
          </cell>
          <cell r="BL2">
            <v>6.0149999999999995E-2</v>
          </cell>
          <cell r="BM2">
            <v>6.2E-2</v>
          </cell>
          <cell r="BN2">
            <v>6.2950000000000006E-2</v>
          </cell>
          <cell r="BO2">
            <v>6.3250000000000001E-2</v>
          </cell>
          <cell r="BP2">
            <v>6.3449999999999993E-2</v>
          </cell>
          <cell r="BQ2">
            <v>19416.740000000002</v>
          </cell>
          <cell r="BR2">
            <v>4783.5780000000004</v>
          </cell>
          <cell r="BS2">
            <v>1115</v>
          </cell>
          <cell r="BT2">
            <v>4968.7870000000003</v>
          </cell>
          <cell r="BU2">
            <v>1458.202</v>
          </cell>
          <cell r="BV2">
            <v>905.70699999999999</v>
          </cell>
          <cell r="BW2">
            <v>2758.5880000000002</v>
          </cell>
          <cell r="BX2">
            <v>1170.8150000000001</v>
          </cell>
          <cell r="BY2">
            <v>1165.2</v>
          </cell>
          <cell r="BZ2">
            <v>726.30443253384908</v>
          </cell>
          <cell r="CA2">
            <v>654.93802503678455</v>
          </cell>
          <cell r="CB2">
            <v>649.31980432754153</v>
          </cell>
        </row>
        <row r="3">
          <cell r="B3">
            <v>38138</v>
          </cell>
          <cell r="C3">
            <v>2323.9780000000001</v>
          </cell>
          <cell r="D3">
            <v>5248.6220000000003</v>
          </cell>
          <cell r="E3">
            <v>1065.0609999999999</v>
          </cell>
          <cell r="F3">
            <v>2867.7930000000001</v>
          </cell>
          <cell r="G3">
            <v>3655.62</v>
          </cell>
          <cell r="H3">
            <v>1059.18</v>
          </cell>
          <cell r="I3">
            <v>1482.66</v>
          </cell>
          <cell r="J3">
            <v>1694.96</v>
          </cell>
          <cell r="K3">
            <v>21346.315372424724</v>
          </cell>
          <cell r="L3">
            <v>3913.1571202173423</v>
          </cell>
          <cell r="M3">
            <v>577.67999999999995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833.64499999999998</v>
          </cell>
          <cell r="S3">
            <v>1422.2070000000001</v>
          </cell>
          <cell r="T3">
            <v>1639.675</v>
          </cell>
          <cell r="U3">
            <v>24126.323</v>
          </cell>
          <cell r="V3">
            <v>1856.095766357256</v>
          </cell>
          <cell r="W3">
            <v>27310.757301335751</v>
          </cell>
          <cell r="X3">
            <v>1246.8399999999999</v>
          </cell>
          <cell r="Y3">
            <v>763.28</v>
          </cell>
          <cell r="Z3">
            <v>385.46</v>
          </cell>
          <cell r="AA3">
            <v>208.03</v>
          </cell>
          <cell r="AB3">
            <v>228.42</v>
          </cell>
          <cell r="AC3">
            <v>1650.508152604084</v>
          </cell>
          <cell r="AD3">
            <v>4698.2491689092922</v>
          </cell>
          <cell r="AE3">
            <v>1380.55</v>
          </cell>
          <cell r="AF3">
            <v>4742.9871774576541</v>
          </cell>
          <cell r="AG3">
            <v>7736.6202311223678</v>
          </cell>
          <cell r="AH3">
            <v>3124.9659648567354</v>
          </cell>
          <cell r="AI3">
            <v>2996.145</v>
          </cell>
          <cell r="AJ3">
            <v>1042.626</v>
          </cell>
          <cell r="AK3">
            <v>2967.884</v>
          </cell>
          <cell r="AL3">
            <v>4887.223</v>
          </cell>
          <cell r="AM3">
            <v>1974.0409999999999</v>
          </cell>
          <cell r="AN3">
            <v>0.63170000000000004</v>
          </cell>
          <cell r="AO3">
            <v>18857.334999999999</v>
          </cell>
          <cell r="AP3">
            <v>3456.8829999999998</v>
          </cell>
          <cell r="AQ3">
            <v>0.88339999999999996</v>
          </cell>
          <cell r="AR3">
            <v>69.155000000000001</v>
          </cell>
          <cell r="AS3">
            <v>0.34470000000000001</v>
          </cell>
          <cell r="AT3">
            <v>0.51870000000000005</v>
          </cell>
          <cell r="AU3">
            <v>263.13299999999998</v>
          </cell>
          <cell r="AV3">
            <v>72.168999999999997</v>
          </cell>
          <cell r="AW3">
            <v>110.93899999999999</v>
          </cell>
          <cell r="AX3">
            <v>216.42005001219138</v>
          </cell>
          <cell r="AY3">
            <v>213.07424619224773</v>
          </cell>
          <cell r="AZ3">
            <v>0</v>
          </cell>
          <cell r="BA3">
            <v>2595.73</v>
          </cell>
          <cell r="BB3">
            <v>147.14820929507314</v>
          </cell>
          <cell r="BC3">
            <v>317.58</v>
          </cell>
          <cell r="BD3">
            <v>4557.38</v>
          </cell>
          <cell r="BE3">
            <v>5158.9087616028983</v>
          </cell>
          <cell r="BF3">
            <v>4944.3825113555431</v>
          </cell>
          <cell r="BG3">
            <v>1251.3270202129311</v>
          </cell>
          <cell r="BH3">
            <v>5.5E-2</v>
          </cell>
          <cell r="BI3">
            <v>5.6050000000000003E-2</v>
          </cell>
          <cell r="BJ3">
            <v>5.21E-2</v>
          </cell>
          <cell r="BK3">
            <v>5.7549999999999997E-2</v>
          </cell>
          <cell r="BL3">
            <v>5.7750000000000003E-2</v>
          </cell>
          <cell r="BM3">
            <v>6.0850000000000001E-2</v>
          </cell>
          <cell r="BN3">
            <v>6.1849999999999995E-2</v>
          </cell>
          <cell r="BO3">
            <v>6.225E-2</v>
          </cell>
          <cell r="BP3">
            <v>6.2649999999999997E-2</v>
          </cell>
          <cell r="BQ3">
            <v>18909.57</v>
          </cell>
          <cell r="BR3">
            <v>4783.5780000000004</v>
          </cell>
          <cell r="BS3">
            <v>1115</v>
          </cell>
          <cell r="BT3">
            <v>4776.0529999999999</v>
          </cell>
          <cell r="BU3">
            <v>1420.0309999999999</v>
          </cell>
          <cell r="BV3">
            <v>873.48800000000006</v>
          </cell>
          <cell r="BW3">
            <v>2643.2190000000001</v>
          </cell>
          <cell r="BX3">
            <v>1075.346</v>
          </cell>
          <cell r="BY3">
            <v>1141.6813639035863</v>
          </cell>
          <cell r="BZ3">
            <v>715.32256149846341</v>
          </cell>
          <cell r="CA3">
            <v>645.0352286267007</v>
          </cell>
          <cell r="CB3">
            <v>637.66616529642488</v>
          </cell>
        </row>
        <row r="4">
          <cell r="B4">
            <v>38077</v>
          </cell>
          <cell r="C4">
            <v>2321.6309999999999</v>
          </cell>
          <cell r="D4">
            <v>5200.4930000000004</v>
          </cell>
          <cell r="E4">
            <v>1092.2049999999999</v>
          </cell>
          <cell r="F4">
            <v>2909.221</v>
          </cell>
          <cell r="G4">
            <v>3656.74</v>
          </cell>
          <cell r="H4">
            <v>1067.23</v>
          </cell>
          <cell r="I4">
            <v>1484.65</v>
          </cell>
          <cell r="J4">
            <v>1692.09</v>
          </cell>
          <cell r="K4">
            <v>21310.683564628969</v>
          </cell>
          <cell r="L4">
            <v>3918.4539511411858</v>
          </cell>
          <cell r="M4">
            <v>568.37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846.97400000000005</v>
          </cell>
          <cell r="S4">
            <v>1431.171</v>
          </cell>
          <cell r="T4">
            <v>1567.8109999999999</v>
          </cell>
          <cell r="U4">
            <v>22997.598000000002</v>
          </cell>
          <cell r="V4">
            <v>1798.1546048858813</v>
          </cell>
          <cell r="W4">
            <v>26376.417020300494</v>
          </cell>
          <cell r="X4">
            <v>1257.47</v>
          </cell>
          <cell r="Y4">
            <v>768.73</v>
          </cell>
          <cell r="Z4">
            <v>382</v>
          </cell>
          <cell r="AA4">
            <v>207.38</v>
          </cell>
          <cell r="AB4">
            <v>233.01</v>
          </cell>
          <cell r="AC4">
            <v>1584.378459237098</v>
          </cell>
          <cell r="AD4">
            <v>4485.9087509349292</v>
          </cell>
          <cell r="AE4">
            <v>1321.29</v>
          </cell>
          <cell r="AF4">
            <v>4524.2258788332092</v>
          </cell>
          <cell r="AG4">
            <v>7397.8908002991775</v>
          </cell>
          <cell r="AH4">
            <v>2979.1877337322362</v>
          </cell>
          <cell r="AI4">
            <v>3024.4450000000002</v>
          </cell>
          <cell r="AJ4">
            <v>1059.1569999999999</v>
          </cell>
          <cell r="AK4">
            <v>2998.83</v>
          </cell>
          <cell r="AL4">
            <v>4945.49</v>
          </cell>
          <cell r="AM4">
            <v>1991.587</v>
          </cell>
          <cell r="AN4">
            <v>0.66849999999999998</v>
          </cell>
          <cell r="AO4">
            <v>18580.785</v>
          </cell>
          <cell r="AP4">
            <v>3416.5</v>
          </cell>
          <cell r="AQ4">
            <v>0.87190000000000001</v>
          </cell>
          <cell r="AR4">
            <v>69.7</v>
          </cell>
          <cell r="AS4">
            <v>0.36209999999999998</v>
          </cell>
          <cell r="AT4">
            <v>0.54279999999999995</v>
          </cell>
          <cell r="AU4">
            <v>265.08300000000003</v>
          </cell>
          <cell r="AV4">
            <v>73.945999999999998</v>
          </cell>
          <cell r="AW4">
            <v>112.761</v>
          </cell>
          <cell r="AX4">
            <v>216.27918571926631</v>
          </cell>
          <cell r="AY4">
            <v>208.07652921559492</v>
          </cell>
          <cell r="AZ4">
            <v>0</v>
          </cell>
          <cell r="BA4">
            <v>2593.0250000000001</v>
          </cell>
          <cell r="BB4">
            <v>148.9253442593934</v>
          </cell>
          <cell r="BC4">
            <v>329.14</v>
          </cell>
          <cell r="BD4">
            <v>4566.3999999999996</v>
          </cell>
          <cell r="BE4">
            <v>5237.2978552586301</v>
          </cell>
          <cell r="BF4">
            <v>4828.4106149032077</v>
          </cell>
          <cell r="BG4">
            <v>1266.4395180820679</v>
          </cell>
          <cell r="BH4">
            <v>5.2499999999999998E-2</v>
          </cell>
          <cell r="BI4">
            <v>5.2750000000000005E-2</v>
          </cell>
          <cell r="BJ4">
            <v>5.1799999999999999E-2</v>
          </cell>
          <cell r="BK4">
            <v>5.3200000000000004E-2</v>
          </cell>
          <cell r="BL4">
            <v>5.373E-2</v>
          </cell>
          <cell r="BM4">
            <v>5.604E-2</v>
          </cell>
          <cell r="BN4">
            <v>5.7099999999999998E-2</v>
          </cell>
          <cell r="BO4">
            <v>5.7699999999999994E-2</v>
          </cell>
          <cell r="BP4">
            <v>5.8150000000000007E-2</v>
          </cell>
          <cell r="BQ4">
            <v>18604.192999999999</v>
          </cell>
          <cell r="BR4">
            <v>4783.5780000000004</v>
          </cell>
          <cell r="BS4">
            <v>1115</v>
          </cell>
          <cell r="BT4">
            <v>4783.5780000000004</v>
          </cell>
          <cell r="BU4">
            <v>1385.556</v>
          </cell>
          <cell r="BV4">
            <v>876.04600000000005</v>
          </cell>
          <cell r="BW4">
            <v>2625.6179999999999</v>
          </cell>
          <cell r="BX4">
            <v>1024.673</v>
          </cell>
          <cell r="BY4">
            <v>1127.6204437019667</v>
          </cell>
          <cell r="BZ4">
            <v>695.33068068499654</v>
          </cell>
          <cell r="CA4">
            <v>627.00774269898329</v>
          </cell>
          <cell r="CB4">
            <v>622.70952423496283</v>
          </cell>
        </row>
        <row r="5">
          <cell r="B5">
            <v>37986</v>
          </cell>
          <cell r="C5">
            <v>2278.3339999999998</v>
          </cell>
          <cell r="D5">
            <v>4988.1019999999999</v>
          </cell>
          <cell r="E5">
            <v>1062.402</v>
          </cell>
          <cell r="F5">
            <v>2789.511</v>
          </cell>
          <cell r="G5">
            <v>3483.48</v>
          </cell>
          <cell r="H5">
            <v>1031.3</v>
          </cell>
          <cell r="I5">
            <v>1418.37</v>
          </cell>
          <cell r="J5">
            <v>1608.93</v>
          </cell>
          <cell r="K5">
            <v>20442.094012182508</v>
          </cell>
          <cell r="L5">
            <v>3799.5632685898172</v>
          </cell>
          <cell r="M5">
            <v>545.66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826.63099999999997</v>
          </cell>
          <cell r="S5">
            <v>1376.6310000000001</v>
          </cell>
          <cell r="T5">
            <v>1497.95</v>
          </cell>
          <cell r="U5">
            <v>21549.094000000001</v>
          </cell>
          <cell r="V5">
            <v>1721.5837260085048</v>
          </cell>
          <cell r="W5">
            <v>24766.22687047466</v>
          </cell>
          <cell r="X5">
            <v>1220.7080000000001</v>
          </cell>
          <cell r="Y5">
            <v>753.1</v>
          </cell>
          <cell r="Z5">
            <v>376.92</v>
          </cell>
          <cell r="AA5">
            <v>203.94</v>
          </cell>
          <cell r="AB5">
            <v>227.3</v>
          </cell>
          <cell r="AC5">
            <v>1582.1648854961832</v>
          </cell>
          <cell r="AD5">
            <v>4457.1633587786255</v>
          </cell>
          <cell r="AE5">
            <v>1302.9932981368227</v>
          </cell>
          <cell r="AF5">
            <v>4498.6274809160304</v>
          </cell>
          <cell r="AG5">
            <v>7321.3114503816787</v>
          </cell>
          <cell r="AH5">
            <v>2972.2152671755721</v>
          </cell>
          <cell r="AI5">
            <v>2946.6010000000001</v>
          </cell>
          <cell r="AJ5">
            <v>1036.318</v>
          </cell>
          <cell r="AK5">
            <v>2919.442</v>
          </cell>
          <cell r="AL5">
            <v>4795.4589999999998</v>
          </cell>
          <cell r="AM5">
            <v>1946.8009999999999</v>
          </cell>
          <cell r="AN5">
            <v>0.65500000000000003</v>
          </cell>
          <cell r="AO5">
            <v>17786.666000000001</v>
          </cell>
          <cell r="AP5">
            <v>3306</v>
          </cell>
          <cell r="AQ5">
            <v>0.87009999999999998</v>
          </cell>
          <cell r="AR5">
            <v>70.275000000000006</v>
          </cell>
          <cell r="AS5">
            <v>0.36720000000000003</v>
          </cell>
          <cell r="AT5">
            <v>0.52029999999999998</v>
          </cell>
          <cell r="AU5">
            <v>259.798</v>
          </cell>
          <cell r="AV5">
            <v>71.412999999999997</v>
          </cell>
          <cell r="AW5">
            <v>107.616</v>
          </cell>
          <cell r="AX5">
            <v>209.47103949400199</v>
          </cell>
          <cell r="AY5">
            <v>204.05986198110173</v>
          </cell>
          <cell r="AZ5">
            <v>0</v>
          </cell>
          <cell r="BA5">
            <v>2450.3440000000001</v>
          </cell>
          <cell r="BB5">
            <v>144.37915415952224</v>
          </cell>
          <cell r="BC5">
            <v>291.68</v>
          </cell>
          <cell r="BD5">
            <v>4478.95</v>
          </cell>
          <cell r="BE5">
            <v>5147.6267095736121</v>
          </cell>
          <cell r="BF5">
            <v>4735.2039529857266</v>
          </cell>
          <cell r="BG5">
            <v>1227.7793771381455</v>
          </cell>
          <cell r="BH5">
            <v>0.05</v>
          </cell>
          <cell r="BI5">
            <v>5.135E-2</v>
          </cell>
          <cell r="BJ5">
            <v>5.1299999999999998E-2</v>
          </cell>
          <cell r="BK5">
            <v>5.4699999999999999E-2</v>
          </cell>
          <cell r="BL5">
            <v>5.6950000000000001E-2</v>
          </cell>
          <cell r="BM5">
            <v>5.8400000000000001E-2</v>
          </cell>
          <cell r="BN5">
            <v>5.8899999999999994E-2</v>
          </cell>
          <cell r="BO5">
            <v>5.9299999999999999E-2</v>
          </cell>
          <cell r="BP5">
            <v>5.9700000000000003E-2</v>
          </cell>
          <cell r="BQ5">
            <v>17773.976999999999</v>
          </cell>
          <cell r="BR5">
            <v>20427.510630961959</v>
          </cell>
          <cell r="BS5">
            <v>1111</v>
          </cell>
          <cell r="BT5">
            <v>4521.2759999999998</v>
          </cell>
          <cell r="BU5">
            <v>1329.269</v>
          </cell>
          <cell r="BV5">
            <v>850.38599999999997</v>
          </cell>
          <cell r="BW5">
            <v>2486.5630000000001</v>
          </cell>
          <cell r="BX5">
            <v>1035.171</v>
          </cell>
          <cell r="BY5">
            <v>1106.9403137029817</v>
          </cell>
          <cell r="BZ5">
            <v>683.90323092954281</v>
          </cell>
          <cell r="CA5">
            <v>616.70314997065077</v>
          </cell>
          <cell r="CB5">
            <v>610.68886552813763</v>
          </cell>
        </row>
        <row r="6">
          <cell r="B6">
            <v>37986</v>
          </cell>
          <cell r="C6">
            <v>2278.3339999999998</v>
          </cell>
          <cell r="D6">
            <v>4988.1019999999999</v>
          </cell>
          <cell r="E6">
            <v>1062.402</v>
          </cell>
          <cell r="F6">
            <v>2789.511</v>
          </cell>
          <cell r="G6">
            <v>3483.48</v>
          </cell>
          <cell r="H6">
            <v>1031.3</v>
          </cell>
          <cell r="I6">
            <v>1418.37</v>
          </cell>
          <cell r="J6">
            <v>1608.93</v>
          </cell>
          <cell r="K6">
            <v>20442.094012182508</v>
          </cell>
          <cell r="L6">
            <v>3799.5632685898172</v>
          </cell>
          <cell r="M6">
            <v>545.66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826.63099999999997</v>
          </cell>
          <cell r="S6">
            <v>1376.6310000000001</v>
          </cell>
          <cell r="T6">
            <v>1497.95</v>
          </cell>
          <cell r="U6">
            <v>21549.094000000001</v>
          </cell>
          <cell r="V6">
            <v>1721.5837260085048</v>
          </cell>
          <cell r="W6">
            <v>24766.22687047466</v>
          </cell>
          <cell r="X6">
            <v>1220.7080000000001</v>
          </cell>
          <cell r="Y6">
            <v>753.1</v>
          </cell>
          <cell r="Z6">
            <v>376.92</v>
          </cell>
          <cell r="AA6">
            <v>203.94</v>
          </cell>
          <cell r="AB6">
            <v>227.3</v>
          </cell>
          <cell r="AC6">
            <v>1582.1648854961832</v>
          </cell>
          <cell r="AD6">
            <v>4457.1633587786255</v>
          </cell>
          <cell r="AE6">
            <v>1302.9932981368227</v>
          </cell>
          <cell r="AF6">
            <v>4498.6274809160304</v>
          </cell>
          <cell r="AG6">
            <v>7321.3114503816787</v>
          </cell>
          <cell r="AH6">
            <v>2972.2152671755721</v>
          </cell>
          <cell r="AI6">
            <v>2946.6010000000001</v>
          </cell>
          <cell r="AJ6">
            <v>1036.318</v>
          </cell>
          <cell r="AK6">
            <v>2919.442</v>
          </cell>
          <cell r="AL6">
            <v>4795.4589999999998</v>
          </cell>
          <cell r="AM6">
            <v>1946.8009999999999</v>
          </cell>
          <cell r="AN6">
            <v>0.65500000000000003</v>
          </cell>
          <cell r="AO6">
            <v>17786.666000000001</v>
          </cell>
          <cell r="AP6">
            <v>3306</v>
          </cell>
          <cell r="AQ6">
            <v>0.87009999999999998</v>
          </cell>
          <cell r="AR6">
            <v>70.275000000000006</v>
          </cell>
          <cell r="AS6">
            <v>0.36720000000000003</v>
          </cell>
          <cell r="AT6">
            <v>0.52029999999999998</v>
          </cell>
          <cell r="AU6">
            <v>259.798</v>
          </cell>
          <cell r="AV6">
            <v>71.412999999999997</v>
          </cell>
          <cell r="AW6">
            <v>107.616</v>
          </cell>
          <cell r="AX6">
            <v>209.47103949400199</v>
          </cell>
          <cell r="AY6">
            <v>204.05986198110173</v>
          </cell>
          <cell r="AZ6">
            <v>0</v>
          </cell>
          <cell r="BA6">
            <v>2450.3440000000001</v>
          </cell>
          <cell r="BB6">
            <v>144.37915415952224</v>
          </cell>
          <cell r="BC6">
            <v>291.68</v>
          </cell>
          <cell r="BD6">
            <v>4478.95</v>
          </cell>
          <cell r="BE6">
            <v>5147.6267095736121</v>
          </cell>
          <cell r="BF6">
            <v>4735.2039529857266</v>
          </cell>
          <cell r="BG6">
            <v>1227.7793771381455</v>
          </cell>
          <cell r="BH6">
            <v>0.05</v>
          </cell>
          <cell r="BI6">
            <v>5.135E-2</v>
          </cell>
          <cell r="BJ6">
            <v>5.1299999999999998E-2</v>
          </cell>
          <cell r="BK6">
            <v>5.4699999999999999E-2</v>
          </cell>
          <cell r="BL6">
            <v>5.6950000000000001E-2</v>
          </cell>
          <cell r="BM6">
            <v>5.8400000000000001E-2</v>
          </cell>
          <cell r="BN6">
            <v>5.8899999999999994E-2</v>
          </cell>
          <cell r="BO6">
            <v>5.9299999999999999E-2</v>
          </cell>
          <cell r="BP6">
            <v>5.9700000000000003E-2</v>
          </cell>
          <cell r="BQ6">
            <v>17773.976999999999</v>
          </cell>
          <cell r="BR6">
            <v>20427.510630961959</v>
          </cell>
          <cell r="BS6">
            <v>1111</v>
          </cell>
          <cell r="BT6">
            <v>4521.2759999999998</v>
          </cell>
          <cell r="BU6">
            <v>1329.269</v>
          </cell>
          <cell r="BV6">
            <v>850.38599999999997</v>
          </cell>
          <cell r="BW6">
            <v>2486.5630000000001</v>
          </cell>
          <cell r="BX6">
            <v>1035.171</v>
          </cell>
          <cell r="BY6">
            <v>1106.9403137029817</v>
          </cell>
          <cell r="BZ6">
            <v>683.90323092954281</v>
          </cell>
          <cell r="CA6">
            <v>616.70314997065077</v>
          </cell>
          <cell r="CB6">
            <v>610.68886552813763</v>
          </cell>
        </row>
        <row r="7">
          <cell r="B7">
            <v>37802</v>
          </cell>
          <cell r="C7">
            <v>2143.134</v>
          </cell>
          <cell r="D7">
            <v>4504.5730000000003</v>
          </cell>
          <cell r="E7">
            <v>993.88400000000001</v>
          </cell>
          <cell r="F7">
            <v>2538.4789999999998</v>
          </cell>
          <cell r="G7">
            <v>3141.6959261059537</v>
          </cell>
          <cell r="H7">
            <v>956.70863753368394</v>
          </cell>
          <cell r="I7">
            <v>1289.3519788017495</v>
          </cell>
          <cell r="J7">
            <v>1450.9231206157315</v>
          </cell>
          <cell r="K7">
            <v>18139.675458715596</v>
          </cell>
          <cell r="L7">
            <v>3440.0229357798162</v>
          </cell>
          <cell r="M7">
            <v>510.21</v>
          </cell>
          <cell r="N7">
            <v>0</v>
          </cell>
          <cell r="O7">
            <v>2125.384</v>
          </cell>
          <cell r="P7">
            <v>13.99591</v>
          </cell>
          <cell r="Q7">
            <v>19.990690000000001</v>
          </cell>
          <cell r="R7">
            <v>811.73500000000001</v>
          </cell>
          <cell r="S7">
            <v>1305.1199999999999</v>
          </cell>
          <cell r="T7">
            <v>1502.2529999999999</v>
          </cell>
          <cell r="U7">
            <v>20824.609</v>
          </cell>
          <cell r="V7">
            <v>1722.7672018348624</v>
          </cell>
          <cell r="W7">
            <v>23881.43233944954</v>
          </cell>
          <cell r="X7">
            <v>1206.894</v>
          </cell>
          <cell r="Y7">
            <v>750.79</v>
          </cell>
          <cell r="Z7">
            <v>367.26</v>
          </cell>
          <cell r="AA7">
            <v>199.99</v>
          </cell>
          <cell r="AB7">
            <v>229.87</v>
          </cell>
          <cell r="AC7">
            <v>1483.675694089593</v>
          </cell>
          <cell r="AD7">
            <v>4143.2038834951454</v>
          </cell>
          <cell r="AE7">
            <v>1231.3430959325258</v>
          </cell>
          <cell r="AF7">
            <v>4185.3449156872766</v>
          </cell>
          <cell r="AG7">
            <v>6685.5305740078356</v>
          </cell>
          <cell r="AH7">
            <v>2813.2430591040711</v>
          </cell>
          <cell r="AI7">
            <v>2457.2159999999999</v>
          </cell>
          <cell r="AJ7">
            <v>871.06600000000003</v>
          </cell>
          <cell r="AK7">
            <v>2432.4749999999999</v>
          </cell>
          <cell r="AL7">
            <v>3925.0749999999998</v>
          </cell>
          <cell r="AM7">
            <v>1651.655</v>
          </cell>
          <cell r="AN7">
            <v>0.58709999999999996</v>
          </cell>
          <cell r="AO7">
            <v>15817.797</v>
          </cell>
          <cell r="AP7">
            <v>2999.7</v>
          </cell>
          <cell r="AQ7">
            <v>0.872</v>
          </cell>
          <cell r="AR7">
            <v>70.295000000000002</v>
          </cell>
          <cell r="AS7">
            <v>0.3548</v>
          </cell>
          <cell r="AT7">
            <v>0.51029999999999998</v>
          </cell>
          <cell r="AU7">
            <v>227.83</v>
          </cell>
          <cell r="AV7">
            <v>68.554000000000002</v>
          </cell>
          <cell r="AW7">
            <v>101.39400000000001</v>
          </cell>
          <cell r="AX7">
            <v>180.29304886647515</v>
          </cell>
          <cell r="AY7">
            <v>182.47952374284876</v>
          </cell>
          <cell r="AZ7">
            <v>0</v>
          </cell>
          <cell r="BA7">
            <v>2212.5160000000001</v>
          </cell>
          <cell r="BB7">
            <v>141.92316480047566</v>
          </cell>
          <cell r="BC7">
            <v>246.67</v>
          </cell>
          <cell r="BD7">
            <v>4486.57</v>
          </cell>
          <cell r="BE7">
            <v>5145.149082568807</v>
          </cell>
          <cell r="BF7">
            <v>4234.4327482006893</v>
          </cell>
          <cell r="BG7">
            <v>1206.894</v>
          </cell>
          <cell r="BH7">
            <v>5.2499999999999998E-2</v>
          </cell>
          <cell r="BI7">
            <v>5.2499999999999998E-2</v>
          </cell>
          <cell r="BJ7">
            <v>4.8849999999999998E-2</v>
          </cell>
          <cell r="BK7">
            <v>4.8750000000000002E-2</v>
          </cell>
          <cell r="BL7">
            <v>4.9349999999999998E-2</v>
          </cell>
          <cell r="BM7">
            <v>5.1150000000000001E-2</v>
          </cell>
          <cell r="BN7">
            <v>5.2850000000000001E-2</v>
          </cell>
          <cell r="BO7">
            <v>5.3350000000000002E-2</v>
          </cell>
          <cell r="BP7">
            <v>5.4050000000000001E-2</v>
          </cell>
          <cell r="BQ7">
            <v>15966.707</v>
          </cell>
          <cell r="BR7">
            <v>18310.443807339449</v>
          </cell>
          <cell r="BS7">
            <v>1098</v>
          </cell>
          <cell r="BT7">
            <v>4127.7839999999997</v>
          </cell>
          <cell r="BU7">
            <v>1169.5989999999999</v>
          </cell>
          <cell r="BV7">
            <v>797.17100000000005</v>
          </cell>
          <cell r="BW7">
            <v>2237.1869999999999</v>
          </cell>
          <cell r="BX7">
            <v>0</v>
          </cell>
          <cell r="BY7">
            <v>939.04734150575507</v>
          </cell>
          <cell r="BZ7">
            <v>612.08755463376008</v>
          </cell>
          <cell r="CA7">
            <v>551.94405572176788</v>
          </cell>
          <cell r="CB7">
            <v>546.10550185982015</v>
          </cell>
        </row>
        <row r="8">
          <cell r="B8">
            <v>37437</v>
          </cell>
          <cell r="C8">
            <v>2068.2399999999998</v>
          </cell>
          <cell r="D8">
            <v>4085.97</v>
          </cell>
          <cell r="E8">
            <v>921.83699999999999</v>
          </cell>
          <cell r="F8">
            <v>2197.88</v>
          </cell>
          <cell r="G8">
            <v>2876.2593912068269</v>
          </cell>
          <cell r="H8">
            <v>904.2</v>
          </cell>
          <cell r="I8">
            <v>1166.8499999999999</v>
          </cell>
          <cell r="J8">
            <v>1291.01</v>
          </cell>
          <cell r="K8">
            <v>18521.195274496178</v>
          </cell>
          <cell r="L8">
            <v>3663.6553161918</v>
          </cell>
          <cell r="M8">
            <v>459.31</v>
          </cell>
          <cell r="N8">
            <v>0</v>
          </cell>
          <cell r="O8">
            <v>1906.1859999999999</v>
          </cell>
          <cell r="P8">
            <v>13.286490000000001</v>
          </cell>
          <cell r="Q8">
            <v>18.417390000000001</v>
          </cell>
          <cell r="R8">
            <v>773.58100000000002</v>
          </cell>
          <cell r="S8">
            <v>1134.54</v>
          </cell>
          <cell r="T8">
            <v>1442.93</v>
          </cell>
          <cell r="U8">
            <v>18566</v>
          </cell>
          <cell r="V8">
            <v>1671.2184387306002</v>
          </cell>
          <cell r="W8">
            <v>21503.358813991199</v>
          </cell>
          <cell r="X8">
            <v>1065.1959999999999</v>
          </cell>
          <cell r="Y8">
            <v>671.35</v>
          </cell>
          <cell r="Z8">
            <v>346.52</v>
          </cell>
          <cell r="AA8">
            <v>185.96</v>
          </cell>
          <cell r="AB8">
            <v>198.69</v>
          </cell>
          <cell r="AC8">
            <v>1860.266393442623</v>
          </cell>
          <cell r="AD8">
            <v>5080.502049180328</v>
          </cell>
          <cell r="AE8">
            <v>1511.7347521211443</v>
          </cell>
          <cell r="AF8">
            <v>5148.9836065573772</v>
          </cell>
          <cell r="AG8">
            <v>8204.8790983606559</v>
          </cell>
          <cell r="AH8">
            <v>3448.4016393442621</v>
          </cell>
          <cell r="AI8">
            <v>2512.7040000000002</v>
          </cell>
          <cell r="AJ8">
            <v>907.81</v>
          </cell>
          <cell r="AK8">
            <v>2479.2849999999999</v>
          </cell>
          <cell r="AL8">
            <v>4003.9810000000002</v>
          </cell>
          <cell r="AM8">
            <v>1682.82</v>
          </cell>
          <cell r="AN8">
            <v>0.48799999999999999</v>
          </cell>
          <cell r="AO8">
            <v>15991.2</v>
          </cell>
          <cell r="AP8">
            <v>3163.2</v>
          </cell>
          <cell r="AQ8">
            <v>0.86339999999999995</v>
          </cell>
          <cell r="AR8">
            <v>58.274999999999999</v>
          </cell>
          <cell r="AS8">
            <v>0.31950000000000001</v>
          </cell>
          <cell r="AT8">
            <v>0.49399999999999999</v>
          </cell>
          <cell r="AU8">
            <v>248.67500000000001</v>
          </cell>
          <cell r="AV8">
            <v>65.635999999999996</v>
          </cell>
          <cell r="AW8">
            <v>93.234999999999999</v>
          </cell>
          <cell r="AX8">
            <v>188.99817565026012</v>
          </cell>
          <cell r="AY8">
            <v>206.68273895810813</v>
          </cell>
          <cell r="AZ8">
            <v>2001.5</v>
          </cell>
          <cell r="BA8">
            <v>2001.5</v>
          </cell>
          <cell r="BB8">
            <v>125.01015466907236</v>
          </cell>
          <cell r="BC8">
            <v>260.02499999999998</v>
          </cell>
          <cell r="BD8">
            <v>4081.26</v>
          </cell>
          <cell r="BE8">
            <v>4726.9631688672698</v>
          </cell>
          <cell r="BF8">
            <v>5080.502049180328</v>
          </cell>
          <cell r="BG8">
            <v>1065.1959999999999</v>
          </cell>
          <cell r="BH8">
            <v>5.5E-2</v>
          </cell>
          <cell r="BI8">
            <v>5.7300000000000004E-2</v>
          </cell>
          <cell r="BJ8">
            <v>6.055E-2</v>
          </cell>
          <cell r="BK8">
            <v>6.3049999999999995E-2</v>
          </cell>
          <cell r="BL8">
            <v>6.4349999999999991E-2</v>
          </cell>
          <cell r="BM8">
            <v>6.6049999999999998E-2</v>
          </cell>
          <cell r="BN8">
            <v>6.6549999999999998E-2</v>
          </cell>
          <cell r="BO8">
            <v>6.7150000000000001E-2</v>
          </cell>
          <cell r="BP8">
            <v>0</v>
          </cell>
          <cell r="BQ8">
            <v>16245.3</v>
          </cell>
          <cell r="BR8">
            <v>18815.496872828353</v>
          </cell>
          <cell r="BS8">
            <v>1082</v>
          </cell>
          <cell r="BT8">
            <v>3528.3229999999999</v>
          </cell>
          <cell r="BU8">
            <v>1058.115</v>
          </cell>
          <cell r="BV8">
            <v>752.59100000000001</v>
          </cell>
          <cell r="BW8">
            <v>1978.22</v>
          </cell>
          <cell r="BX8">
            <v>0</v>
          </cell>
          <cell r="BY8">
            <v>935.75605618028771</v>
          </cell>
          <cell r="BZ8">
            <v>676.20376595793164</v>
          </cell>
          <cell r="CA8">
            <v>664.46572230810636</v>
          </cell>
          <cell r="CB8">
            <v>664.46572230810636</v>
          </cell>
        </row>
        <row r="9">
          <cell r="B9">
            <v>37072</v>
          </cell>
          <cell r="C9">
            <v>2086.0500000000002</v>
          </cell>
          <cell r="D9">
            <v>3904.05</v>
          </cell>
          <cell r="E9">
            <v>911.81</v>
          </cell>
          <cell r="F9">
            <v>2067.4</v>
          </cell>
          <cell r="G9">
            <v>2738.9727657630183</v>
          </cell>
          <cell r="H9">
            <v>0</v>
          </cell>
          <cell r="I9">
            <v>0</v>
          </cell>
          <cell r="J9">
            <v>0</v>
          </cell>
          <cell r="K9">
            <v>20986.339140243137</v>
          </cell>
          <cell r="L9">
            <v>4292.7685173580649</v>
          </cell>
          <cell r="M9">
            <v>418.61</v>
          </cell>
          <cell r="N9">
            <v>0</v>
          </cell>
          <cell r="O9">
            <v>1714.875</v>
          </cell>
          <cell r="P9">
            <v>12.374919999999999</v>
          </cell>
          <cell r="Q9">
            <v>16.773340000000001</v>
          </cell>
          <cell r="R9">
            <v>721.81</v>
          </cell>
          <cell r="S9">
            <v>987.49</v>
          </cell>
          <cell r="T9">
            <v>1348.24</v>
          </cell>
          <cell r="U9">
            <v>16126.6</v>
          </cell>
          <cell r="V9">
            <v>1689.7355558340644</v>
          </cell>
          <cell r="W9">
            <v>20211.304674771272</v>
          </cell>
          <cell r="X9">
            <v>979.44749999999999</v>
          </cell>
          <cell r="Y9">
            <v>626.87</v>
          </cell>
          <cell r="Z9">
            <v>328.43</v>
          </cell>
          <cell r="AA9">
            <v>174.45</v>
          </cell>
          <cell r="AB9">
            <v>184.89</v>
          </cell>
          <cell r="AC9">
            <v>2683.1263912935938</v>
          </cell>
          <cell r="AD9">
            <v>7205.0853326737579</v>
          </cell>
          <cell r="AE9">
            <v>2200.6450771604145</v>
          </cell>
          <cell r="AF9">
            <v>7325.5998021271325</v>
          </cell>
          <cell r="AG9">
            <v>11687.608211723968</v>
          </cell>
          <cell r="AH9">
            <v>4872.5575068018798</v>
          </cell>
          <cell r="AI9">
            <v>2961.74</v>
          </cell>
          <cell r="AJ9">
            <v>1084.788</v>
          </cell>
          <cell r="AK9">
            <v>2913.0160000000001</v>
          </cell>
          <cell r="AL9">
            <v>4725.3</v>
          </cell>
          <cell r="AM9">
            <v>1969.9749999999999</v>
          </cell>
          <cell r="AN9">
            <v>0.40429999999999999</v>
          </cell>
          <cell r="AO9">
            <v>16745</v>
          </cell>
          <cell r="AP9">
            <v>3425.2</v>
          </cell>
          <cell r="AQ9">
            <v>0.79790000000000005</v>
          </cell>
          <cell r="AR9">
            <v>50.145000000000003</v>
          </cell>
          <cell r="AS9">
            <v>0.28710000000000002</v>
          </cell>
          <cell r="AT9">
            <v>0.47789999999999999</v>
          </cell>
          <cell r="AU9">
            <v>313.387</v>
          </cell>
          <cell r="AV9">
            <v>68.674000000000007</v>
          </cell>
          <cell r="AW9">
            <v>95.733999999999995</v>
          </cell>
          <cell r="AX9">
            <v>233.74560546145142</v>
          </cell>
          <cell r="AY9">
            <v>273.03589077925648</v>
          </cell>
          <cell r="AZ9">
            <v>1939.296</v>
          </cell>
          <cell r="BA9">
            <v>1939.296</v>
          </cell>
          <cell r="BB9">
            <v>114.28594462561527</v>
          </cell>
          <cell r="BC9">
            <v>261.935</v>
          </cell>
          <cell r="BD9">
            <v>3848.78</v>
          </cell>
          <cell r="BE9">
            <v>4823.6370472490289</v>
          </cell>
          <cell r="BF9">
            <v>7205.0853326737579</v>
          </cell>
          <cell r="BG9">
            <v>979.44749999999999</v>
          </cell>
          <cell r="BH9">
            <v>0</v>
          </cell>
          <cell r="BI9">
            <v>5.7099999999999998E-2</v>
          </cell>
          <cell r="BJ9">
            <v>6.4399999999999999E-2</v>
          </cell>
          <cell r="BK9">
            <v>6.5500000000000003E-2</v>
          </cell>
          <cell r="BL9">
            <v>6.6100000000000006E-2</v>
          </cell>
          <cell r="BM9">
            <v>6.6799999999999998E-2</v>
          </cell>
          <cell r="BN9">
            <v>6.7500000000000004E-2</v>
          </cell>
          <cell r="BO9">
            <v>6.8699999999999997E-2</v>
          </cell>
          <cell r="BP9">
            <v>0</v>
          </cell>
          <cell r="BQ9">
            <v>17044.800999999999</v>
          </cell>
          <cell r="BR9">
            <v>21362.076701341019</v>
          </cell>
          <cell r="BS9">
            <v>1053</v>
          </cell>
          <cell r="BT9">
            <v>0</v>
          </cell>
          <cell r="BU9">
            <v>1000.342</v>
          </cell>
          <cell r="BV9">
            <v>737.77</v>
          </cell>
          <cell r="BW9">
            <v>1824.89</v>
          </cell>
          <cell r="BX9">
            <v>0</v>
          </cell>
          <cell r="BY9">
            <v>1134.6919638947336</v>
          </cell>
          <cell r="BZ9">
            <v>896.67601192995664</v>
          </cell>
          <cell r="CA9">
            <v>945.3535563138106</v>
          </cell>
          <cell r="CB9">
            <v>945.3535563138106</v>
          </cell>
        </row>
        <row r="10">
          <cell r="B10">
            <v>36341</v>
          </cell>
          <cell r="C10">
            <v>2136.4</v>
          </cell>
          <cell r="D10">
            <v>3552</v>
          </cell>
          <cell r="E10">
            <v>1007.67</v>
          </cell>
          <cell r="F10">
            <v>2037.23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16367.115527950309</v>
          </cell>
          <cell r="L10">
            <v>3585.1577639751554</v>
          </cell>
          <cell r="M10">
            <v>363.41</v>
          </cell>
          <cell r="N10">
            <v>0</v>
          </cell>
          <cell r="O10">
            <v>1575.4559999999999</v>
          </cell>
          <cell r="P10">
            <v>12.22752</v>
          </cell>
          <cell r="Q10">
            <v>15.785909999999999</v>
          </cell>
          <cell r="R10">
            <v>797.35</v>
          </cell>
          <cell r="S10">
            <v>926.43</v>
          </cell>
          <cell r="T10">
            <v>1264.5999999999999</v>
          </cell>
          <cell r="U10">
            <v>0</v>
          </cell>
          <cell r="V10">
            <v>1570.9316770186333</v>
          </cell>
          <cell r="W10">
            <v>0</v>
          </cell>
          <cell r="X10">
            <v>851.9</v>
          </cell>
          <cell r="Y10">
            <v>556.17999999999995</v>
          </cell>
          <cell r="Z10">
            <v>291.55</v>
          </cell>
          <cell r="AA10">
            <v>0</v>
          </cell>
          <cell r="AB10">
            <v>0</v>
          </cell>
          <cell r="AC10">
            <v>2344.1337615718876</v>
          </cell>
          <cell r="AD10">
            <v>6113.5650859625921</v>
          </cell>
          <cell r="AE10">
            <v>0</v>
          </cell>
          <cell r="AF10">
            <v>0</v>
          </cell>
          <cell r="AG10">
            <v>8994.829019459663</v>
          </cell>
          <cell r="AH10">
            <v>4690.2682788588709</v>
          </cell>
          <cell r="AI10">
            <v>0</v>
          </cell>
          <cell r="AJ10">
            <v>1240.75</v>
          </cell>
          <cell r="AK10">
            <v>3235.91</v>
          </cell>
          <cell r="AL10">
            <v>4760.9629999999997</v>
          </cell>
          <cell r="AM10">
            <v>2482.5590000000002</v>
          </cell>
          <cell r="AN10">
            <v>0.52929999999999999</v>
          </cell>
          <cell r="AO10">
            <v>13175.528</v>
          </cell>
          <cell r="AP10">
            <v>2886.0520000000001</v>
          </cell>
          <cell r="AQ10">
            <v>0.80500000000000005</v>
          </cell>
          <cell r="AR10">
            <v>64</v>
          </cell>
          <cell r="AS10">
            <v>0.33629999999999999</v>
          </cell>
          <cell r="AT10">
            <v>0.51200000000000001</v>
          </cell>
          <cell r="AU10">
            <v>328.49400000000003</v>
          </cell>
          <cell r="AV10">
            <v>74.542000000000002</v>
          </cell>
          <cell r="AW10">
            <v>105.935</v>
          </cell>
          <cell r="AX10">
            <v>249.77817501496816</v>
          </cell>
          <cell r="AY10">
            <v>259.20706268657477</v>
          </cell>
          <cell r="AZ10">
            <v>0</v>
          </cell>
          <cell r="BA10">
            <v>1768.0868585970363</v>
          </cell>
          <cell r="BB10">
            <v>99.554787722508863</v>
          </cell>
          <cell r="BC10">
            <v>198.315</v>
          </cell>
          <cell r="BD10">
            <v>3389.38</v>
          </cell>
          <cell r="BE10">
            <v>4210.4099378881983</v>
          </cell>
          <cell r="BF10">
            <v>6113.5650859625921</v>
          </cell>
          <cell r="BG10">
            <v>851.9</v>
          </cell>
          <cell r="BH10">
            <v>0</v>
          </cell>
          <cell r="BI10">
            <v>4.4199999999999996E-2</v>
          </cell>
          <cell r="BJ10">
            <v>6.25E-2</v>
          </cell>
          <cell r="BK10">
            <v>0</v>
          </cell>
          <cell r="BL10">
            <v>6.5099999999999991E-2</v>
          </cell>
          <cell r="BM10">
            <v>6.6400000000000001E-2</v>
          </cell>
          <cell r="BN10">
            <v>6.7500000000000004E-2</v>
          </cell>
          <cell r="BO10">
            <v>0</v>
          </cell>
          <cell r="BP10">
            <v>0</v>
          </cell>
          <cell r="BQ10">
            <v>13251.569</v>
          </cell>
          <cell r="BR10">
            <v>16461.576397515528</v>
          </cell>
          <cell r="BS10">
            <v>1000</v>
          </cell>
          <cell r="BT10">
            <v>0</v>
          </cell>
          <cell r="BU10">
            <v>0</v>
          </cell>
          <cell r="BV10">
            <v>758.51</v>
          </cell>
          <cell r="BW10">
            <v>1638.92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</row>
        <row r="11">
          <cell r="B11">
            <v>34515</v>
          </cell>
          <cell r="C11">
            <v>1996.88</v>
          </cell>
          <cell r="D11">
            <v>2374.7600000000002</v>
          </cell>
          <cell r="E11">
            <v>991.9</v>
          </cell>
          <cell r="F11">
            <v>1425.29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227.72</v>
          </cell>
          <cell r="N11">
            <v>0</v>
          </cell>
          <cell r="O11">
            <v>1036.865</v>
          </cell>
          <cell r="P11">
            <v>8.6204800000000006</v>
          </cell>
          <cell r="Q11">
            <v>9.4273699999999998</v>
          </cell>
          <cell r="R11">
            <v>0</v>
          </cell>
          <cell r="S11">
            <v>0</v>
          </cell>
          <cell r="T11">
            <v>1045.8</v>
          </cell>
          <cell r="U11">
            <v>0</v>
          </cell>
          <cell r="V11">
            <v>0</v>
          </cell>
          <cell r="W11">
            <v>0</v>
          </cell>
          <cell r="X11">
            <v>476.74</v>
          </cell>
          <cell r="Y11">
            <v>369.6</v>
          </cell>
          <cell r="Z11">
            <v>196.33</v>
          </cell>
          <cell r="AA11">
            <v>0</v>
          </cell>
          <cell r="AB11">
            <v>0</v>
          </cell>
          <cell r="AC11">
            <v>1033.4117251805812</v>
          </cell>
          <cell r="AD11">
            <v>2452.8641021333779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615.19000000000005</v>
          </cell>
          <cell r="AK11">
            <v>1460.19</v>
          </cell>
          <cell r="AL11">
            <v>0</v>
          </cell>
          <cell r="AM11">
            <v>0</v>
          </cell>
          <cell r="AN11">
            <v>0.59530000000000005</v>
          </cell>
          <cell r="AO11">
            <v>0</v>
          </cell>
          <cell r="AP11">
            <v>0</v>
          </cell>
          <cell r="AQ11">
            <v>0.81469800000000003</v>
          </cell>
          <cell r="AR11">
            <v>58.723368999999998</v>
          </cell>
          <cell r="AS11">
            <v>0.38568200000000002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1182.0895124780113</v>
          </cell>
          <cell r="BB11">
            <v>0</v>
          </cell>
          <cell r="BC11">
            <v>143</v>
          </cell>
          <cell r="BD11">
            <v>2065.98</v>
          </cell>
          <cell r="BE11">
            <v>2535.8844627088811</v>
          </cell>
          <cell r="BF11">
            <v>2452.8641021333779</v>
          </cell>
          <cell r="BG11">
            <v>476.74</v>
          </cell>
          <cell r="BH11">
            <v>0</v>
          </cell>
          <cell r="BI11">
            <v>0</v>
          </cell>
          <cell r="BJ11">
            <v>0.08</v>
          </cell>
          <cell r="BK11">
            <v>0</v>
          </cell>
          <cell r="BL11">
            <v>9.35E-2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7252.0780000000004</v>
          </cell>
          <cell r="BR11">
            <v>8901.5537045629171</v>
          </cell>
          <cell r="BS11">
            <v>915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</row>
        <row r="12">
          <cell r="B12" t="str">
            <v>1 month</v>
          </cell>
          <cell r="C12">
            <v>2.9449547284871036E-2</v>
          </cell>
          <cell r="D12">
            <v>3.4990936668710448E-2</v>
          </cell>
          <cell r="E12">
            <v>3.4044059448238295E-2</v>
          </cell>
          <cell r="F12">
            <v>3.5520694833971689E-2</v>
          </cell>
          <cell r="G12">
            <v>3.3649558761578158E-2</v>
          </cell>
          <cell r="H12">
            <v>3.0872939443720604E-2</v>
          </cell>
          <cell r="I12">
            <v>3.5018143067189866E-2</v>
          </cell>
          <cell r="J12">
            <v>3.6384339453438441E-2</v>
          </cell>
          <cell r="K12">
            <v>-3.2204501594721435E-3</v>
          </cell>
          <cell r="L12">
            <v>-8.2957020871353704E-3</v>
          </cell>
          <cell r="M12">
            <v>6.6438166458939296E-2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>
            <v>7.884651140473542E-3</v>
          </cell>
          <cell r="S12">
            <v>2.6697238868884643E-2</v>
          </cell>
          <cell r="T12">
            <v>-3.7684297193040228E-3</v>
          </cell>
          <cell r="U12">
            <v>1.1728393091645195E-2</v>
          </cell>
          <cell r="V12">
            <v>-3.2570111920449785E-2</v>
          </cell>
          <cell r="W12">
            <v>-1.752131201807261E-2</v>
          </cell>
          <cell r="X12">
            <v>3.8256712970388129E-3</v>
          </cell>
          <cell r="Y12">
            <v>1.5721622471431829E-4</v>
          </cell>
          <cell r="Z12">
            <v>4.7216312976703367E-3</v>
          </cell>
          <cell r="AA12">
            <v>1.3459597173484106E-3</v>
          </cell>
          <cell r="AB12">
            <v>-1.2695911041064045E-3</v>
          </cell>
          <cell r="AC12">
            <v>1.2025817317651954E-2</v>
          </cell>
          <cell r="AD12">
            <v>1.3898584981525408E-2</v>
          </cell>
          <cell r="AE12">
            <v>1.0104668429249175E-2</v>
          </cell>
          <cell r="AF12">
            <v>1.4347912989167932E-2</v>
          </cell>
          <cell r="AG12">
            <v>2.1484494270414656E-2</v>
          </cell>
          <cell r="AH12">
            <v>6.2301070321870711E-3</v>
          </cell>
          <cell r="AI12">
            <v>2.141318260631575E-2</v>
          </cell>
          <cell r="AJ12">
            <v>1.9074912768336727E-2</v>
          </cell>
          <cell r="AK12">
            <v>2.0960724880082937E-2</v>
          </cell>
          <cell r="AL12">
            <v>2.8599472542996329E-2</v>
          </cell>
          <cell r="AM12">
            <v>1.3238833438616426E-2</v>
          </cell>
          <cell r="AN12">
            <v>6.9653316447679803E-3</v>
          </cell>
          <cell r="AO12">
            <v>2.6455010742504115E-2</v>
          </cell>
          <cell r="AP12">
            <v>2.1228661774205237E-2</v>
          </cell>
          <cell r="AQ12">
            <v>2.9771338012225534E-2</v>
          </cell>
          <cell r="AR12">
            <v>6.5071216831746881E-4</v>
          </cell>
          <cell r="AS12">
            <v>1.3635044966637588E-2</v>
          </cell>
          <cell r="AT12">
            <v>5.590900327742343E-3</v>
          </cell>
          <cell r="AU12">
            <v>1.9302025971656978E-2</v>
          </cell>
          <cell r="AV12">
            <v>3.8312849007191563E-2</v>
          </cell>
          <cell r="AW12">
            <v>4.1725633005525564E-2</v>
          </cell>
          <cell r="AX12">
            <v>2.2652324147232727E-2</v>
          </cell>
          <cell r="AY12">
            <v>1.8275454564379068E-2</v>
          </cell>
          <cell r="AZ12" t="e">
            <v>#DIV/0!</v>
          </cell>
          <cell r="BA12">
            <v>3.8655792397514377E-2</v>
          </cell>
          <cell r="BB12">
            <v>5.6547960481803106E-3</v>
          </cell>
          <cell r="BC12">
            <v>2.2388059701492491E-2</v>
          </cell>
          <cell r="BD12">
            <v>3.0829116729349515E-3</v>
          </cell>
          <cell r="BE12">
            <v>-2.5916847123369613E-2</v>
          </cell>
          <cell r="BF12">
            <v>1.8275454564379068E-2</v>
          </cell>
          <cell r="BG12">
            <v>5.6547960481803106E-3</v>
          </cell>
          <cell r="BQ12">
            <v>2.6820810838110054E-2</v>
          </cell>
          <cell r="BR12">
            <v>0</v>
          </cell>
          <cell r="BT12">
            <v>4.0354242300075116E-2</v>
          </cell>
          <cell r="BU12">
            <v>2.6880399089879159E-2</v>
          </cell>
          <cell r="BV12">
            <v>3.6885452347370506E-2</v>
          </cell>
          <cell r="BW12">
            <v>4.3647159013309178E-2</v>
          </cell>
          <cell r="BX12">
            <v>8.8779797386143722E-2</v>
          </cell>
          <cell r="BY12">
            <v>2.0599999999999952E-2</v>
          </cell>
          <cell r="BZ12">
            <v>1.5352334214624452E-2</v>
          </cell>
          <cell r="CA12">
            <v>1.5352334214624452E-2</v>
          </cell>
          <cell r="CB12">
            <v>1.8275454564379068E-2</v>
          </cell>
        </row>
        <row r="13">
          <cell r="B13" t="str">
            <v>3 months</v>
          </cell>
          <cell r="C13">
            <v>3.0490245865945065E-2</v>
          </cell>
          <cell r="D13">
            <v>4.4569466779399436E-2</v>
          </cell>
          <cell r="E13">
            <v>8.3455029046743956E-3</v>
          </cell>
          <cell r="F13">
            <v>2.0774633484358818E-2</v>
          </cell>
          <cell r="G13">
            <v>3.3332968709834487E-2</v>
          </cell>
          <cell r="H13">
            <v>2.3097176803500652E-2</v>
          </cell>
          <cell r="I13">
            <v>3.3630822079277811E-2</v>
          </cell>
          <cell r="J13">
            <v>3.8142179198506154E-2</v>
          </cell>
          <cell r="K13">
            <v>-1.553818621025993E-3</v>
          </cell>
          <cell r="L13">
            <v>-9.6362537582768137E-3</v>
          </cell>
          <cell r="M13">
            <v>8.3906610130724646E-2</v>
          </cell>
          <cell r="N13"/>
          <cell r="O13"/>
          <cell r="P13"/>
          <cell r="Q13"/>
          <cell r="R13">
            <v>-7.9766321044094646E-3</v>
          </cell>
          <cell r="S13">
            <v>2.0266620830075466E-2</v>
          </cell>
          <cell r="T13">
            <v>4.1895993841094548E-2</v>
          </cell>
          <cell r="U13">
            <v>6.1384149770771668E-2</v>
          </cell>
          <cell r="V13">
            <v>-1.3970352533249075E-3</v>
          </cell>
          <cell r="W13">
            <v>1.7281345702029105E-2</v>
          </cell>
          <cell r="X13">
            <v>-4.660150937994656E-3</v>
          </cell>
          <cell r="Y13">
            <v>-6.9335137174301176E-3</v>
          </cell>
          <cell r="Z13">
            <v>1.3821989528795653E-2</v>
          </cell>
          <cell r="AA13">
            <v>4.4845211688688824E-3</v>
          </cell>
          <cell r="AB13">
            <v>-2.0943307154199342E-2</v>
          </cell>
          <cell r="AC13">
            <v>5.4266329102263811E-2</v>
          </cell>
          <cell r="AD13">
            <v>6.1891458058518367E-2</v>
          </cell>
          <cell r="AE13">
            <v>5.5407972511712034E-2</v>
          </cell>
          <cell r="AF13">
            <v>6.3394992565958042E-2</v>
          </cell>
          <cell r="AG13">
            <v>6.8255509236591072E-2</v>
          </cell>
          <cell r="AH13">
            <v>5.5467167002088091E-2</v>
          </cell>
          <cell r="AI13">
            <v>1.1855728902327556E-2</v>
          </cell>
          <cell r="AJ13">
            <v>3.1695017830217775E-3</v>
          </cell>
          <cell r="AK13">
            <v>1.0425065775652387E-2</v>
          </cell>
          <cell r="AL13">
            <v>1.6480672289298059E-2</v>
          </cell>
          <cell r="AM13">
            <v>4.3121390127571768E-3</v>
          </cell>
          <cell r="AN13">
            <v>-4.8466716529543707E-2</v>
          </cell>
          <cell r="AO13">
            <v>4.1732413350673792E-2</v>
          </cell>
          <cell r="AP13">
            <v>3.3299575589053054E-2</v>
          </cell>
          <cell r="AQ13">
            <v>4.3353595595825078E-2</v>
          </cell>
          <cell r="AR13">
            <v>-7.1736011477762096E-3</v>
          </cell>
          <cell r="AS13">
            <v>-3.5073184203258778E-2</v>
          </cell>
          <cell r="AT13">
            <v>-3.905674281503313E-2</v>
          </cell>
          <cell r="AU13">
            <v>1.1803850114869618E-2</v>
          </cell>
          <cell r="AV13">
            <v>1.336110134422408E-2</v>
          </cell>
          <cell r="AW13">
            <v>2.4893358519346265E-2</v>
          </cell>
          <cell r="AX13">
            <v>2.3318385451607027E-2</v>
          </cell>
          <cell r="AY13">
            <v>4.273305458957144E-2</v>
          </cell>
          <cell r="AZ13"/>
          <cell r="BA13">
            <v>3.9739300623788942E-2</v>
          </cell>
          <cell r="BB13">
            <v>-6.3457422683920184E-3</v>
          </cell>
          <cell r="BC13">
            <v>-1.3520082639606246E-2</v>
          </cell>
          <cell r="BD13">
            <v>1.1015241765943706E-3</v>
          </cell>
          <cell r="BE13">
            <v>-4.0496406585058042E-2</v>
          </cell>
          <cell r="BF13">
            <v>4.2733054589571218E-2</v>
          </cell>
          <cell r="BG13">
            <v>-6.3457422683920184E-3</v>
          </cell>
          <cell r="BQ13">
            <v>4.3675476813211045E-2</v>
          </cell>
          <cell r="BR13">
            <v>0</v>
          </cell>
          <cell r="BS13">
            <v>0</v>
          </cell>
          <cell r="BT13">
            <v>3.8717671165809264E-2</v>
          </cell>
          <cell r="BU13">
            <v>5.2430937472032868E-2</v>
          </cell>
          <cell r="BV13">
            <v>3.3857811119507364E-2</v>
          </cell>
          <cell r="BW13">
            <v>5.0643315211885476E-2</v>
          </cell>
          <cell r="BX13">
            <v>0.1426230612107473</v>
          </cell>
          <cell r="BY13">
            <v>3.3326423361623503E-2</v>
          </cell>
          <cell r="BZ13">
            <v>4.4545354763202871E-2</v>
          </cell>
          <cell r="CA13">
            <v>4.4545354763202871E-2</v>
          </cell>
          <cell r="CB13">
            <v>4.273305458957144E-2</v>
          </cell>
        </row>
        <row r="14">
          <cell r="B14" t="str">
            <v>6 months</v>
          </cell>
          <cell r="C14">
            <v>5.0073474740753632E-2</v>
          </cell>
          <cell r="D14">
            <v>8.9046735612062555E-2</v>
          </cell>
          <cell r="E14">
            <v>3.663208465345491E-2</v>
          </cell>
          <cell r="F14">
            <v>6.4580494574138614E-2</v>
          </cell>
          <cell r="G14">
            <v>8.4728489900903758E-2</v>
          </cell>
          <cell r="H14">
            <v>5.87413943566375E-2</v>
          </cell>
          <cell r="I14">
            <v>8.1932076961582778E-2</v>
          </cell>
          <cell r="J14">
            <v>9.1800140466024027E-2</v>
          </cell>
          <cell r="K14">
            <v>4.0870402758105051E-2</v>
          </cell>
          <cell r="L14">
            <v>2.1352839840501181E-2</v>
          </cell>
          <cell r="M14">
            <v>0.12901806986035247</v>
          </cell>
          <cell r="N14"/>
          <cell r="O14"/>
          <cell r="P14"/>
          <cell r="Q14"/>
          <cell r="R14">
            <v>1.6436596256370617E-2</v>
          </cell>
          <cell r="S14">
            <v>6.0688012982418549E-2</v>
          </cell>
          <cell r="T14">
            <v>9.048766647751938E-2</v>
          </cell>
          <cell r="U14">
            <v>0.13272910684783312</v>
          </cell>
          <cell r="V14">
            <v>4.3017828517192047E-2</v>
          </cell>
          <cell r="W14">
            <v>8.3420463744420914E-2</v>
          </cell>
          <cell r="X14">
            <v>2.531481730274554E-2</v>
          </cell>
          <cell r="Y14">
            <v>1.3676802549462241E-2</v>
          </cell>
          <cell r="Z14">
            <v>2.7485938660723575E-2</v>
          </cell>
          <cell r="AA14">
            <v>2.1427870942434035E-2</v>
          </cell>
          <cell r="AB14">
            <v>3.6515618125825267E-3</v>
          </cell>
          <cell r="AC14">
            <v>5.5741331033746899E-2</v>
          </cell>
          <cell r="AD14">
            <v>6.8739869016847255E-2</v>
          </cell>
          <cell r="AE14">
            <v>7.0228067937129657E-2</v>
          </cell>
          <cell r="AF14">
            <v>6.9445995517039449E-2</v>
          </cell>
          <cell r="AG14">
            <v>7.9429233097069618E-2</v>
          </cell>
          <cell r="AH14">
            <v>5.7943168523529875E-2</v>
          </cell>
          <cell r="AI14">
            <v>3.8587172134944669E-2</v>
          </cell>
          <cell r="AJ14">
            <v>2.5277955222238635E-2</v>
          </cell>
          <cell r="AK14">
            <v>3.7901420887964221E-2</v>
          </cell>
          <cell r="AL14">
            <v>4.8282343775642778E-2</v>
          </cell>
          <cell r="AM14">
            <v>2.7416258775293523E-2</v>
          </cell>
          <cell r="AN14">
            <v>-2.8854961832061155E-2</v>
          </cell>
          <cell r="AO14">
            <v>8.8242507055566133E-2</v>
          </cell>
          <cell r="AP14">
            <v>6.7836660617059952E-2</v>
          </cell>
          <cell r="AQ14">
            <v>4.5512010113780033E-2</v>
          </cell>
          <cell r="AR14">
            <v>-1.529704731412318E-2</v>
          </cell>
          <cell r="AS14">
            <v>-4.8474945533769187E-2</v>
          </cell>
          <cell r="AT14">
            <v>2.4985585239285513E-3</v>
          </cell>
          <cell r="AU14">
            <v>3.2386700436492832E-2</v>
          </cell>
          <cell r="AV14">
            <v>4.9304748435158974E-2</v>
          </cell>
          <cell r="AW14">
            <v>7.3892358013678328E-2</v>
          </cell>
          <cell r="AX14">
            <v>5.6577881465877722E-2</v>
          </cell>
          <cell r="AY14">
            <v>6.3257971415599634E-2</v>
          </cell>
          <cell r="AZ14"/>
          <cell r="BA14">
            <v>0.10028224608463132</v>
          </cell>
          <cell r="BB14">
            <v>2.4942300492982739E-2</v>
          </cell>
          <cell r="BC14">
            <v>0.11317196928140416</v>
          </cell>
          <cell r="BD14">
            <v>2.0647696446711938E-2</v>
          </cell>
          <cell r="BE14">
            <v>-2.3781949347824516E-2</v>
          </cell>
          <cell r="BF14">
            <v>6.3257971415599634E-2</v>
          </cell>
          <cell r="BG14">
            <v>2.4942300492982961E-2</v>
          </cell>
          <cell r="BQ14">
            <v>9.2425178675543673E-2</v>
          </cell>
          <cell r="BR14">
            <v>-0.7658266792063475</v>
          </cell>
          <cell r="BS14">
            <v>3.6003600360035026E-3</v>
          </cell>
          <cell r="BT14">
            <v>9.8978916571339726E-2</v>
          </cell>
          <cell r="BU14">
            <v>9.69954162776685E-2</v>
          </cell>
          <cell r="BV14">
            <v>6.5053987248143708E-2</v>
          </cell>
          <cell r="BW14">
            <v>0.1093979923291708</v>
          </cell>
          <cell r="BX14">
            <v>0.13103535551131174</v>
          </cell>
          <cell r="BY14">
            <v>5.2631280635290656E-2</v>
          </cell>
          <cell r="BZ14">
            <v>6.1998832125234493E-2</v>
          </cell>
          <cell r="CA14">
            <v>6.1998832125234715E-2</v>
          </cell>
          <cell r="CB14">
            <v>6.3257971415599634E-2</v>
          </cell>
        </row>
        <row r="15">
          <cell r="B15" t="str">
            <v>Cal YTD (6 mths)</v>
          </cell>
          <cell r="C15">
            <v>5.0073474740753632E-2</v>
          </cell>
          <cell r="D15">
            <v>8.9046735612062555E-2</v>
          </cell>
          <cell r="E15">
            <v>3.663208465345491E-2</v>
          </cell>
          <cell r="F15">
            <v>6.4580494574138614E-2</v>
          </cell>
          <cell r="G15">
            <v>8.4728489900903758E-2</v>
          </cell>
          <cell r="H15">
            <v>5.87413943566375E-2</v>
          </cell>
          <cell r="I15">
            <v>8.1932076961582778E-2</v>
          </cell>
          <cell r="J15">
            <v>9.1800140466024027E-2</v>
          </cell>
          <cell r="K15">
            <v>4.0870402758105051E-2</v>
          </cell>
          <cell r="L15">
            <v>2.1352839840501181E-2</v>
          </cell>
          <cell r="M15">
            <v>0.12901806986035247</v>
          </cell>
          <cell r="N15"/>
          <cell r="O15"/>
          <cell r="P15"/>
          <cell r="Q15"/>
          <cell r="R15">
            <v>1.6436596256370617E-2</v>
          </cell>
          <cell r="S15">
            <v>6.0688012982418549E-2</v>
          </cell>
          <cell r="T15">
            <v>9.048766647751938E-2</v>
          </cell>
          <cell r="U15">
            <v>0.13272910684783312</v>
          </cell>
          <cell r="V15">
            <v>4.3017828517192047E-2</v>
          </cell>
          <cell r="W15">
            <v>8.3420463744420914E-2</v>
          </cell>
          <cell r="X15">
            <v>2.531481730274554E-2</v>
          </cell>
          <cell r="Y15">
            <v>1.3676802549462241E-2</v>
          </cell>
          <cell r="Z15">
            <v>2.7485938660723575E-2</v>
          </cell>
          <cell r="AA15">
            <v>2.1427870942434035E-2</v>
          </cell>
          <cell r="AB15">
            <v>3.6515618125825267E-3</v>
          </cell>
          <cell r="AC15">
            <v>5.5741331033746899E-2</v>
          </cell>
          <cell r="AD15">
            <v>6.8739869016847255E-2</v>
          </cell>
          <cell r="AE15">
            <v>7.0228067937129657E-2</v>
          </cell>
          <cell r="AF15">
            <v>6.9445995517039449E-2</v>
          </cell>
          <cell r="AG15">
            <v>7.9429233097069618E-2</v>
          </cell>
          <cell r="AH15">
            <v>5.7943168523529875E-2</v>
          </cell>
          <cell r="AI15">
            <v>3.8587172134944669E-2</v>
          </cell>
          <cell r="AJ15">
            <v>2.5277955222238635E-2</v>
          </cell>
          <cell r="AK15">
            <v>3.7901420887964221E-2</v>
          </cell>
          <cell r="AL15">
            <v>4.8282343775642778E-2</v>
          </cell>
          <cell r="AM15">
            <v>2.7416258775293523E-2</v>
          </cell>
          <cell r="AN15">
            <v>-2.8854961832061155E-2</v>
          </cell>
          <cell r="AO15">
            <v>8.8242507055566133E-2</v>
          </cell>
          <cell r="AP15">
            <v>6.7836660617059952E-2</v>
          </cell>
          <cell r="AQ15">
            <v>4.5512010113780033E-2</v>
          </cell>
          <cell r="AR15">
            <v>-1.529704731412318E-2</v>
          </cell>
          <cell r="AS15">
            <v>-4.8474945533769187E-2</v>
          </cell>
          <cell r="AT15">
            <v>2.4985585239285513E-3</v>
          </cell>
          <cell r="AU15">
            <v>3.2386700436492832E-2</v>
          </cell>
          <cell r="AV15">
            <v>4.9304748435158974E-2</v>
          </cell>
          <cell r="AW15">
            <v>7.3892358013678328E-2</v>
          </cell>
          <cell r="AX15">
            <v>5.6577881465877722E-2</v>
          </cell>
          <cell r="AY15">
            <v>6.3257971415599634E-2</v>
          </cell>
          <cell r="AZ15"/>
          <cell r="BA15">
            <v>0.10028224608463132</v>
          </cell>
          <cell r="BB15">
            <v>2.4942300492982739E-2</v>
          </cell>
          <cell r="BC15">
            <v>0.11317196928140416</v>
          </cell>
          <cell r="BD15">
            <v>2.0647696446711938E-2</v>
          </cell>
          <cell r="BE15">
            <v>-2.3781949347824516E-2</v>
          </cell>
          <cell r="BF15">
            <v>6.3257971415599634E-2</v>
          </cell>
          <cell r="BG15">
            <v>2.4942300492982961E-2</v>
          </cell>
          <cell r="BQ15">
            <v>9.2425178675543673E-2</v>
          </cell>
          <cell r="BR15">
            <v>-0.7658266792063475</v>
          </cell>
          <cell r="BS15">
            <v>3.6003600360035026E-3</v>
          </cell>
          <cell r="BT15">
            <v>9.8978916571339726E-2</v>
          </cell>
          <cell r="BU15">
            <v>9.69954162776685E-2</v>
          </cell>
          <cell r="BV15">
            <v>6.5053987248143708E-2</v>
          </cell>
          <cell r="BW15">
            <v>0.1093979923291708</v>
          </cell>
          <cell r="BX15">
            <v>0.13103535551131174</v>
          </cell>
          <cell r="BY15">
            <v>5.2631280635290656E-2</v>
          </cell>
          <cell r="BZ15">
            <v>6.1998832125234493E-2</v>
          </cell>
          <cell r="CA15">
            <v>6.1998832125234715E-2</v>
          </cell>
          <cell r="CB15">
            <v>6.3257971415599634E-2</v>
          </cell>
        </row>
        <row r="16">
          <cell r="B16" t="str">
            <v>1 year</v>
          </cell>
          <cell r="C16">
            <v>0.11631755177231096</v>
          </cell>
          <cell r="D16">
            <v>0.20594697877024082</v>
          </cell>
          <cell r="E16">
            <v>0.10809712199814059</v>
          </cell>
          <cell r="F16">
            <v>0.16985761946425404</v>
          </cell>
          <cell r="G16">
            <v>0.20273574810389383</v>
          </cell>
          <cell r="H16">
            <v>0.14128790852644202</v>
          </cell>
          <cell r="I16">
            <v>0.1901947840698639</v>
          </cell>
          <cell r="J16">
            <v>0.21069819278538704</v>
          </cell>
          <cell r="K16">
            <v>0.17298518797127604</v>
          </cell>
          <cell r="L16">
            <v>0.12810141297739785</v>
          </cell>
          <cell r="M16">
            <v>0.20746359342231635</v>
          </cell>
          <cell r="N16"/>
          <cell r="O16">
            <v>-1</v>
          </cell>
          <cell r="P16">
            <v>-1</v>
          </cell>
          <cell r="Q16">
            <v>-1</v>
          </cell>
          <cell r="R16">
            <v>3.5089037678552648E-2</v>
          </cell>
          <cell r="S16">
            <v>0.11880593355400282</v>
          </cell>
          <cell r="T16">
            <v>8.7364112436453922E-2</v>
          </cell>
          <cell r="U16">
            <v>0.17213658129187448</v>
          </cell>
          <cell r="V16">
            <v>4.230131476815191E-2</v>
          </cell>
          <cell r="W16">
            <v>0.12356062315765048</v>
          </cell>
          <cell r="X16">
            <v>3.7050478335296955E-2</v>
          </cell>
          <cell r="Y16">
            <v>1.6795641923840199E-2</v>
          </cell>
          <cell r="Z16">
            <v>5.4511790012525152E-2</v>
          </cell>
          <cell r="AA16">
            <v>4.1602080104005124E-2</v>
          </cell>
          <cell r="AB16">
            <v>-7.5694958019750791E-3</v>
          </cell>
          <cell r="AC16">
            <v>0.12582343215749292</v>
          </cell>
          <cell r="AD16">
            <v>0.149725748043396</v>
          </cell>
          <cell r="AE16">
            <v>0.13250320288994</v>
          </cell>
          <cell r="AF16">
            <v>0.14949645529955902</v>
          </cell>
          <cell r="AG16">
            <v>0.18208084110408973</v>
          </cell>
          <cell r="AH16">
            <v>0.1177259736281504</v>
          </cell>
          <cell r="AI16">
            <v>0.24543467078189307</v>
          </cell>
          <cell r="AJ16">
            <v>0.2197858715642671</v>
          </cell>
          <cell r="AK16">
            <v>0.2456831005457405</v>
          </cell>
          <cell r="AL16">
            <v>0.2807385846130328</v>
          </cell>
          <cell r="AM16">
            <v>0.21101259040174858</v>
          </cell>
          <cell r="AN16">
            <v>8.3461079884176614E-2</v>
          </cell>
          <cell r="AO16">
            <v>0.22369796502003392</v>
          </cell>
          <cell r="AP16">
            <v>0.17687368736873688</v>
          </cell>
          <cell r="AQ16">
            <v>4.3233944954128356E-2</v>
          </cell>
          <cell r="AR16">
            <v>-1.5577210327903823E-2</v>
          </cell>
          <cell r="AS16">
            <v>-1.5219842164599817E-2</v>
          </cell>
          <cell r="AT16">
            <v>2.2143836958651741E-2</v>
          </cell>
          <cell r="AU16">
            <v>0.17724619233639105</v>
          </cell>
          <cell r="AV16">
            <v>9.3065320769028625E-2</v>
          </cell>
          <cell r="AW16">
            <v>0.1397913091504428</v>
          </cell>
          <cell r="AX16">
            <v>0.22757071627835779</v>
          </cell>
          <cell r="AY16">
            <v>0.18900066400395965</v>
          </cell>
          <cell r="AZ16"/>
          <cell r="BA16">
            <v>0.21855389972321104</v>
          </cell>
          <cell r="BB16">
            <v>4.2678991942799227E-2</v>
          </cell>
          <cell r="BC16">
            <v>0.31629302306725582</v>
          </cell>
          <cell r="BD16">
            <v>1.891422623518646E-2</v>
          </cell>
          <cell r="BE16">
            <v>-2.331185525219015E-2</v>
          </cell>
          <cell r="BF16">
            <v>0.18900066400395987</v>
          </cell>
          <cell r="BG16">
            <v>4.2678991942799005E-2</v>
          </cell>
          <cell r="BQ16">
            <v>0.21607667755160787</v>
          </cell>
          <cell r="BR16">
            <v>-0.7387513896259259</v>
          </cell>
          <cell r="BS16">
            <v>1.5482695810564717E-2</v>
          </cell>
          <cell r="BT16">
            <v>0.20374200781823881</v>
          </cell>
          <cell r="BU16">
            <v>0.24675380194408514</v>
          </cell>
          <cell r="BV16">
            <v>0.13615146562029978</v>
          </cell>
          <cell r="BW16">
            <v>0.23306098238546902</v>
          </cell>
          <cell r="BX16"/>
          <cell r="BY16">
            <v>0.24083200973830654</v>
          </cell>
          <cell r="BZ16">
            <v>0.1866021895649066</v>
          </cell>
          <cell r="CA16">
            <v>0.1866021895649066</v>
          </cell>
          <cell r="CB16">
            <v>0.18900066400395921</v>
          </cell>
        </row>
        <row r="17">
          <cell r="B17" t="str">
            <v>2 years</v>
          </cell>
          <cell r="C17">
            <v>7.5518965675004379E-2</v>
          </cell>
          <cell r="D17">
            <v>0.15303724192431201</v>
          </cell>
          <cell r="E17">
            <v>9.3023993052557596E-2</v>
          </cell>
          <cell r="F17">
            <v>0.16238849546771172</v>
          </cell>
          <cell r="G17">
            <v>0.14618087945385105</v>
          </cell>
          <cell r="H17">
            <v>9.889248704122422E-2</v>
          </cell>
          <cell r="I17">
            <v>0.14679885754205735</v>
          </cell>
          <cell r="J17">
            <v>0.16647475609066364</v>
          </cell>
          <cell r="K17">
            <v>7.1831496790789817E-2</v>
          </cell>
          <cell r="L17">
            <v>2.9194453013672295E-2</v>
          </cell>
          <cell r="M17">
            <v>0.1581333164766987</v>
          </cell>
          <cell r="N17"/>
          <cell r="O17">
            <v>-1</v>
          </cell>
          <cell r="P17">
            <v>-1</v>
          </cell>
          <cell r="Q17">
            <v>-1</v>
          </cell>
          <cell r="R17">
            <v>4.2180861032217853E-2</v>
          </cell>
          <cell r="S17">
            <v>0.13446916668618702</v>
          </cell>
          <cell r="T17">
            <v>6.3987207030768545E-2</v>
          </cell>
          <cell r="U17">
            <v>0.14661696963804838</v>
          </cell>
          <cell r="V17">
            <v>3.6557339348881612E-2</v>
          </cell>
          <cell r="W17">
            <v>0.11705688512655454</v>
          </cell>
          <cell r="X17">
            <v>8.3976204689708567E-2</v>
          </cell>
          <cell r="Y17">
            <v>6.6354439048065927E-2</v>
          </cell>
          <cell r="Z17">
            <v>5.7178645364275527E-2</v>
          </cell>
          <cell r="AA17">
            <v>5.8388934663771819E-2</v>
          </cell>
          <cell r="AB17">
            <v>7.1527189055695661E-2</v>
          </cell>
          <cell r="AC17">
            <v>-5.2417432295846056E-2</v>
          </cell>
          <cell r="AD17">
            <v>-3.1695465023980351E-2</v>
          </cell>
          <cell r="AE17">
            <v>-3.955729799617147E-2</v>
          </cell>
          <cell r="AF17">
            <v>-3.3373514267134086E-2</v>
          </cell>
          <cell r="AG17">
            <v>-1.8578798235922567E-2</v>
          </cell>
          <cell r="AH17">
            <v>-4.5090139014221542E-2</v>
          </cell>
          <cell r="AI17">
            <v>0.10359945540882531</v>
          </cell>
          <cell r="AJ17">
            <v>8.1856974858644183E-2</v>
          </cell>
          <cell r="AK17">
            <v>0.1055152876958847</v>
          </cell>
          <cell r="AL17">
            <v>0.12049061326137922</v>
          </cell>
          <cell r="AM17">
            <v>9.0222560733409951E-2</v>
          </cell>
          <cell r="AN17">
            <v>0.14170206558338894</v>
          </cell>
          <cell r="AO17">
            <v>0.10019480581209095</v>
          </cell>
          <cell r="AP17">
            <v>5.6429480535478804E-2</v>
          </cell>
          <cell r="AQ17">
            <v>2.6462470179524411E-2</v>
          </cell>
          <cell r="AR17">
            <v>8.9712433384692369E-2</v>
          </cell>
          <cell r="AS17">
            <v>4.5745535285539818E-2</v>
          </cell>
          <cell r="AT17">
            <v>2.7555568007944453E-2</v>
          </cell>
          <cell r="AU17">
            <v>3.8539547284430986E-2</v>
          </cell>
          <cell r="AV17">
            <v>6.8484938873120349E-2</v>
          </cell>
          <cell r="AW17">
            <v>0.11334384157482336</v>
          </cell>
          <cell r="AX17">
            <v>8.2141233006493453E-2</v>
          </cell>
          <cell r="AY17">
            <v>2.4580329752827312E-2</v>
          </cell>
          <cell r="AZ17">
            <v>-1</v>
          </cell>
          <cell r="BA17">
            <v>0.16061394591457989</v>
          </cell>
          <cell r="BB17">
            <v>8.8001036234830465E-2</v>
          </cell>
          <cell r="BC17">
            <v>0.11744692320923655</v>
          </cell>
          <cell r="BD17">
            <v>5.8349004520145575E-2</v>
          </cell>
          <cell r="BE17">
            <v>3.1064491169408459E-2</v>
          </cell>
          <cell r="BF17">
            <v>-4.5135500502171411E-3</v>
          </cell>
          <cell r="BG17">
            <v>8.6913823888511654E-2</v>
          </cell>
          <cell r="BQ17">
            <v>9.3262092396668717E-2</v>
          </cell>
          <cell r="BR17">
            <v>-0.49578172280196653</v>
          </cell>
          <cell r="BS17">
            <v>1.5135003723929508E-2</v>
          </cell>
          <cell r="BT17">
            <v>0.18670021794576241</v>
          </cell>
          <cell r="BU17">
            <v>0.17393056227226733</v>
          </cell>
          <cell r="BV17">
            <v>9.7019511442534956E-2</v>
          </cell>
          <cell r="BW17">
            <v>0.180880978743448</v>
          </cell>
          <cell r="BX17"/>
          <cell r="BY17">
            <v>0.11588365101079834</v>
          </cell>
          <cell r="BZ17">
            <v>3.638365429978685E-2</v>
          </cell>
          <cell r="CA17">
            <v>-7.1953286459259802E-3</v>
          </cell>
          <cell r="CB17">
            <v>-1.1462762405090698E-2</v>
          </cell>
        </row>
        <row r="18">
          <cell r="B18" t="str">
            <v>3 years</v>
          </cell>
          <cell r="C18">
            <v>4.6736709298017765E-2</v>
          </cell>
          <cell r="D18">
            <v>0.11640598835266958</v>
          </cell>
          <cell r="E18">
            <v>6.496759142173647E-2</v>
          </cell>
          <cell r="F18">
            <v>0.12830719360076404</v>
          </cell>
          <cell r="G18">
            <v>0.11322312176226124</v>
          </cell>
          <cell r="H18"/>
          <cell r="I18"/>
          <cell r="J18"/>
          <cell r="K18">
            <v>4.6044972050514055E-3</v>
          </cell>
          <cell r="L18">
            <v>-3.3079717275034559E-2</v>
          </cell>
          <cell r="M18">
            <v>0.13746437670357525</v>
          </cell>
          <cell r="N18"/>
          <cell r="O18">
            <v>-1</v>
          </cell>
          <cell r="P18">
            <v>-1</v>
          </cell>
          <cell r="Q18">
            <v>-1</v>
          </cell>
          <cell r="R18">
            <v>5.1936914385745547E-2</v>
          </cell>
          <cell r="S18">
            <v>0.13926345528841044</v>
          </cell>
          <cell r="T18">
            <v>6.6064846009489253E-2</v>
          </cell>
          <cell r="U18">
            <v>0.14816442734399193</v>
          </cell>
          <cell r="V18">
            <v>2.0470323211003727E-2</v>
          </cell>
          <cell r="W18">
            <v>9.9058587905703321E-2</v>
          </cell>
          <cell r="X18">
            <v>8.5165440169542972E-2</v>
          </cell>
          <cell r="Y18">
            <v>6.7885992131629491E-2</v>
          </cell>
          <cell r="Z18">
            <v>5.6478710328672133E-2</v>
          </cell>
          <cell r="AA18">
            <v>6.0912863035626819E-2</v>
          </cell>
          <cell r="AB18">
            <v>7.2563448403573316E-2</v>
          </cell>
          <cell r="AC18">
            <v>-0.14613467356434373</v>
          </cell>
          <cell r="AD18">
            <v>-0.12884156785450929</v>
          </cell>
          <cell r="AE18">
            <v>-0.14107316512855084</v>
          </cell>
          <cell r="AF18">
            <v>-0.13077561709091545</v>
          </cell>
          <cell r="AG18">
            <v>-0.12228712106191009</v>
          </cell>
          <cell r="AH18">
            <v>-0.13583791339886653</v>
          </cell>
          <cell r="AI18">
            <v>1.0971978947885264E-2</v>
          </cell>
          <cell r="AJ18">
            <v>-6.8917349826270735E-3</v>
          </cell>
          <cell r="AK18">
            <v>1.3221420659780714E-2</v>
          </cell>
          <cell r="AL18">
            <v>2.0844725039077971E-2</v>
          </cell>
          <cell r="AM18">
            <v>5.0841554846945414E-3</v>
          </cell>
          <cell r="AN18">
            <v>0.16307365373760674</v>
          </cell>
          <cell r="AO18">
            <v>4.9490136316190814E-2</v>
          </cell>
          <cell r="AP18">
            <v>1.012219450256624E-2</v>
          </cell>
          <cell r="AQ18">
            <v>4.4679910587716254E-2</v>
          </cell>
          <cell r="AR18">
            <v>0.1133357452323156</v>
          </cell>
          <cell r="AS18">
            <v>6.7652454230367587E-2</v>
          </cell>
          <cell r="AT18">
            <v>2.9596009665602274E-2</v>
          </cell>
          <cell r="AU18">
            <v>-5.0563895959081284E-2</v>
          </cell>
          <cell r="AV18">
            <v>2.9505941301521288E-2</v>
          </cell>
          <cell r="AW18">
            <v>6.4773247144577661E-2</v>
          </cell>
          <cell r="AX18">
            <v>-1.8039505262200217E-2</v>
          </cell>
          <cell r="AY18">
            <v>-7.3755805488755155E-2</v>
          </cell>
          <cell r="AZ18">
            <v>-1</v>
          </cell>
          <cell r="BA18">
            <v>0.11608092952892202</v>
          </cell>
          <cell r="BB18">
            <v>8.994277296252795E-2</v>
          </cell>
          <cell r="BC18">
            <v>7.4216436864306345E-2</v>
          </cell>
          <cell r="BD18">
            <v>5.9033412478986191E-2</v>
          </cell>
          <cell r="BE18">
            <v>1.3739617030823048E-2</v>
          </cell>
          <cell r="BF18">
            <v>-0.11261366622810987</v>
          </cell>
          <cell r="BG18">
            <v>8.7125117084311476E-2</v>
          </cell>
          <cell r="BQ18">
            <v>4.4387006534151174E-2</v>
          </cell>
          <cell r="BR18">
            <v>-0.39274682161620689</v>
          </cell>
          <cell r="BS18">
            <v>1.9253391936654429E-2</v>
          </cell>
          <cell r="BT18"/>
          <cell r="BU18">
            <v>0.13385206517337367</v>
          </cell>
          <cell r="BV18">
            <v>7.0752041111823205E-2</v>
          </cell>
          <cell r="BW18">
            <v>0.14766917482109765</v>
          </cell>
          <cell r="BX18"/>
          <cell r="BY18">
            <v>8.8830654723648372E-3</v>
          </cell>
          <cell r="BZ18">
            <v>-6.7831590318060742E-2</v>
          </cell>
          <cell r="CA18">
            <v>-0.11515205246605564</v>
          </cell>
          <cell r="CB18">
            <v>-0.11768947022592269</v>
          </cell>
        </row>
        <row r="19">
          <cell r="B19" t="str">
            <v>5 years</v>
          </cell>
          <cell r="C19">
            <v>2.2894637951084373E-2</v>
          </cell>
          <cell r="D19">
            <v>8.8683841883255621E-2</v>
          </cell>
          <cell r="E19">
            <v>1.7932638041950222E-2</v>
          </cell>
          <cell r="F19">
            <v>7.8284355029487829E-2</v>
          </cell>
          <cell r="G19"/>
          <cell r="H19"/>
          <cell r="I19"/>
          <cell r="J19"/>
          <cell r="K19">
            <v>5.3877126370007966E-2</v>
          </cell>
          <cell r="L19">
            <v>1.5968497852889563E-2</v>
          </cell>
          <cell r="M19">
            <v>0.11133560259275477</v>
          </cell>
          <cell r="N19"/>
          <cell r="O19">
            <v>-1</v>
          </cell>
          <cell r="P19">
            <v>-1</v>
          </cell>
          <cell r="Q19">
            <v>-1</v>
          </cell>
          <cell r="R19">
            <v>1.0528569962116041E-2</v>
          </cell>
          <cell r="S19">
            <v>9.5263258543438312E-2</v>
          </cell>
          <cell r="T19">
            <v>5.2526355732386509E-2</v>
          </cell>
          <cell r="U19"/>
          <cell r="V19">
            <v>2.7099497404418083E-2</v>
          </cell>
          <cell r="W19"/>
          <cell r="X19">
            <v>7.9980915878810732E-2</v>
          </cell>
          <cell r="Y19">
            <v>6.5386912694499921E-2</v>
          </cell>
          <cell r="Z19">
            <v>5.8430643001232685E-2</v>
          </cell>
          <cell r="AA19"/>
          <cell r="AB19"/>
          <cell r="AC19">
            <v>-6.552997485401757E-2</v>
          </cell>
          <cell r="AD19">
            <v>-4.8678735457774902E-2</v>
          </cell>
          <cell r="AE19"/>
          <cell r="AF19"/>
          <cell r="AG19">
            <v>-2.5553434905827066E-2</v>
          </cell>
          <cell r="AH19">
            <v>-7.6856995679185247E-2</v>
          </cell>
          <cell r="AI19"/>
          <cell r="AJ19">
            <v>-3.0539596632670918E-2</v>
          </cell>
          <cell r="AK19">
            <v>-1.3057377938958781E-2</v>
          </cell>
          <cell r="AL19">
            <v>1.0933828410950586E-2</v>
          </cell>
          <cell r="AM19">
            <v>-4.2290747426835473E-2</v>
          </cell>
          <cell r="AN19">
            <v>3.7444088392113439E-2</v>
          </cell>
          <cell r="AO19">
            <v>7.9966891241877391E-2</v>
          </cell>
          <cell r="AP19">
            <v>4.1119797338349917E-2</v>
          </cell>
          <cell r="AQ19">
            <v>2.4755983614269672E-2</v>
          </cell>
          <cell r="AR19">
            <v>1.5746241698525898E-2</v>
          </cell>
          <cell r="AS19">
            <v>7.6720361955797678E-3</v>
          </cell>
          <cell r="AT19">
            <v>3.7221873117216919E-3</v>
          </cell>
          <cell r="AU19">
            <v>-3.9737094453087263E-2</v>
          </cell>
          <cell r="AV19">
            <v>1.049550630443985E-3</v>
          </cell>
          <cell r="AW19">
            <v>1.755905968485294E-2</v>
          </cell>
          <cell r="AX19">
            <v>-2.3900246892688326E-2</v>
          </cell>
          <cell r="AY19">
            <v>-3.4949853376797901E-2</v>
          </cell>
          <cell r="AZ19"/>
          <cell r="BA19">
            <v>8.8041632847028595E-2</v>
          </cell>
          <cell r="BB19">
            <v>8.2501114021362065E-2</v>
          </cell>
          <cell r="BC19">
            <v>0.10362789683113682</v>
          </cell>
          <cell r="BD19">
            <v>6.1662218431507432E-2</v>
          </cell>
          <cell r="BE19">
            <v>3.6014656569333781E-2</v>
          </cell>
          <cell r="BF19">
            <v>-3.8085305163333527E-2</v>
          </cell>
          <cell r="BG19">
            <v>8.1150682167288268E-2</v>
          </cell>
          <cell r="BQ19">
            <v>7.9398481083748695E-2</v>
          </cell>
          <cell r="BR19">
            <v>-0.218990552078416</v>
          </cell>
          <cell r="BS19">
            <v>2.2009595808371918E-2</v>
          </cell>
          <cell r="BT19"/>
          <cell r="BU19"/>
          <cell r="BV19">
            <v>3.610861006499011E-2</v>
          </cell>
          <cell r="BW19">
            <v>0.10975169628455128</v>
          </cell>
          <cell r="BX19"/>
          <cell r="BY19"/>
          <cell r="BZ19"/>
          <cell r="CA19"/>
          <cell r="CB19"/>
        </row>
        <row r="20">
          <cell r="B20" t="str">
            <v>10 years</v>
          </cell>
          <cell r="C20">
            <v>1.823614922916672E-2</v>
          </cell>
          <cell r="D20">
            <v>8.626606359179112E-2</v>
          </cell>
          <cell r="E20">
            <v>1.0519186039842587E-2</v>
          </cell>
          <cell r="F20">
            <v>7.6168645250177303E-2</v>
          </cell>
          <cell r="G20"/>
          <cell r="H20"/>
          <cell r="I20"/>
          <cell r="J20"/>
          <cell r="K20"/>
          <cell r="L20"/>
          <cell r="M20">
            <v>0.10464360742614787</v>
          </cell>
          <cell r="N20"/>
          <cell r="O20">
            <v>-1</v>
          </cell>
          <cell r="P20">
            <v>-1</v>
          </cell>
          <cell r="Q20">
            <v>-1</v>
          </cell>
          <cell r="R20"/>
          <cell r="S20"/>
          <cell r="T20">
            <v>4.5603296497135792E-2</v>
          </cell>
          <cell r="U20"/>
          <cell r="V20"/>
          <cell r="W20"/>
          <cell r="X20">
            <v>0.10133323010790862</v>
          </cell>
          <cell r="Y20">
            <v>7.5231599804881588E-2</v>
          </cell>
          <cell r="Z20">
            <v>7.0295847098373221E-2</v>
          </cell>
          <cell r="AA20"/>
          <cell r="AB20"/>
          <cell r="AC20">
            <v>4.9188660346317414E-2</v>
          </cell>
          <cell r="AD20">
            <v>6.8625928711622874E-2</v>
          </cell>
          <cell r="AE20"/>
          <cell r="AF20"/>
          <cell r="AG20"/>
          <cell r="AH20"/>
          <cell r="AI20"/>
          <cell r="AJ20">
            <v>5.6166867641075369E-2</v>
          </cell>
          <cell r="AK20">
            <v>7.5733414269693711E-2</v>
          </cell>
          <cell r="AL20"/>
          <cell r="AM20"/>
          <cell r="AN20">
            <v>6.6510510058834793E-3</v>
          </cell>
          <cell r="AO20"/>
          <cell r="AP20"/>
          <cell r="AQ20">
            <v>1.1090790058801758E-2</v>
          </cell>
          <cell r="AR20">
            <v>1.6551798614413249E-2</v>
          </cell>
          <cell r="AS20">
            <v>-9.8309370761653359E-3</v>
          </cell>
          <cell r="AT20"/>
          <cell r="AU20"/>
          <cell r="AV20"/>
          <cell r="AW20"/>
          <cell r="AX20"/>
          <cell r="AY20"/>
          <cell r="AZ20"/>
          <cell r="BA20">
            <v>8.5945624927954656E-2</v>
          </cell>
          <cell r="BB20"/>
          <cell r="BC20">
            <v>8.5458659232427792E-2</v>
          </cell>
          <cell r="BD20">
            <v>8.2661257658312559E-2</v>
          </cell>
          <cell r="BE20">
            <v>7.0785401571453743E-2</v>
          </cell>
          <cell r="BF20">
            <v>7.4559294423792943E-2</v>
          </cell>
          <cell r="BG20">
            <v>0.10192951556216934</v>
          </cell>
          <cell r="BQ20">
            <v>0.10349757947095606</v>
          </cell>
          <cell r="BR20">
            <v>-6.0214577111485257E-2</v>
          </cell>
          <cell r="BS20">
            <v>1.9965253848828635E-2</v>
          </cell>
          <cell r="BT20"/>
          <cell r="BU20"/>
          <cell r="BV20"/>
          <cell r="BW20"/>
          <cell r="BX20"/>
          <cell r="BY20"/>
          <cell r="BZ20"/>
          <cell r="CA20"/>
          <cell r="CB20"/>
        </row>
      </sheetData>
      <sheetData sheetId="4"/>
      <sheetData sheetId="5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.1 AL"/>
      <sheetName val="P.1 NAL"/>
      <sheetName val="SUMM p.1"/>
      <sheetName val="NMFP &amp; CFP RPT"/>
      <sheetName val="NMAS RPT"/>
      <sheetName val="TOP20"/>
      <sheetName val="STATE ANALYSIS"/>
      <sheetName val="STATE ANALYSIS (2)"/>
      <sheetName val="Productivity"/>
      <sheetName val="DATA fp "/>
      <sheetName val="NMAS DATA"/>
      <sheetName val="% NMFP CFP"/>
      <sheetName val="% NMAS"/>
      <sheetName val="ADVISORSOCT00"/>
      <sheetName val="ADVISORSNOV00"/>
      <sheetName val="ADVISORSDEC00"/>
      <sheetName val="ADVISORSJAN01"/>
      <sheetName val="Advisor Rpt Feb'2001"/>
    </sheetNames>
    <sheetDataSet>
      <sheetData sheetId="0"/>
      <sheetData sheetId="1"/>
      <sheetData sheetId="2"/>
      <sheetData sheetId="3"/>
      <sheetData sheetId="4"/>
      <sheetData sheetId="5">
        <row r="5">
          <cell r="R5">
            <v>1074</v>
          </cell>
          <cell r="S5" t="str">
            <v>AXAFP</v>
          </cell>
        </row>
        <row r="6">
          <cell r="R6">
            <v>7072</v>
          </cell>
          <cell r="S6" t="str">
            <v>CFP</v>
          </cell>
        </row>
        <row r="7">
          <cell r="R7">
            <v>6958</v>
          </cell>
          <cell r="S7" t="str">
            <v>NMAS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7900OCT99"/>
      <sheetName val="317900NOV99"/>
      <sheetName val="317900DEC99"/>
    </sheetNames>
    <sheetDataSet>
      <sheetData refreshError="1" sheetId="0"/>
      <sheetData refreshError="1" sheetId="1"/>
      <sheetData refreshError="1" sheetId="2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rat Plan - Sept'99"/>
      <sheetName val="317897DEC99"/>
      <sheetName val="317899DEC99"/>
      <sheetName val="317900DEC99"/>
      <sheetName val="317901DEC99"/>
      <sheetName val="317902DEC99"/>
      <sheetName val="317903DEC99"/>
      <sheetName val="317932DEC99"/>
      <sheetName val="317933DEC99"/>
      <sheetName val="317935DEC99"/>
      <sheetName val="Strat Plan P&amp;L"/>
    </sheetNames>
    <sheetDataSet>
      <sheetData refreshError="1" sheetId="0"/>
      <sheetData refreshError="1" sheetId="1"/>
      <sheetData sheetId="2">
        <row r="29">
          <cell r="C29" t="str">
            <v>800100</v>
          </cell>
          <cell r="D29" t="str">
            <v>Salaries</v>
          </cell>
          <cell r="F29">
            <v>86723.28</v>
          </cell>
          <cell r="G29">
            <v>66831</v>
          </cell>
          <cell r="H29">
            <v>-19892.28</v>
          </cell>
          <cell r="I29">
            <v>-0.29765049153835793</v>
          </cell>
          <cell r="K29">
            <v>295188.15999999997</v>
          </cell>
          <cell r="L29">
            <v>233908</v>
          </cell>
          <cell r="M29">
            <v>-61280.159999999974</v>
          </cell>
          <cell r="N29">
            <v>-0.2619840279084083</v>
          </cell>
          <cell r="O29">
            <v>0</v>
          </cell>
          <cell r="P29">
            <v>984188</v>
          </cell>
        </row>
        <row r="30">
          <cell r="C30" t="str">
            <v>800110</v>
          </cell>
          <cell r="D30" t="str">
            <v>Salaries-Casual Staff</v>
          </cell>
          <cell r="F30">
            <v>4975.79</v>
          </cell>
          <cell r="G30">
            <v>0</v>
          </cell>
          <cell r="H30">
            <v>-4975.79</v>
          </cell>
          <cell r="I30">
            <v>-1</v>
          </cell>
          <cell r="K30">
            <v>17370.86</v>
          </cell>
          <cell r="L30">
            <v>0</v>
          </cell>
          <cell r="M30">
            <v>-17370.86</v>
          </cell>
          <cell r="N30">
            <v>-1</v>
          </cell>
          <cell r="O30">
            <v>0</v>
          </cell>
          <cell r="P30">
            <v>0</v>
          </cell>
        </row>
        <row r="31">
          <cell r="C31" t="str">
            <v>800150</v>
          </cell>
          <cell r="D31" t="str">
            <v>Salaries-Overtime</v>
          </cell>
          <cell r="F31">
            <v>12136.31</v>
          </cell>
          <cell r="G31">
            <v>2692</v>
          </cell>
          <cell r="H31">
            <v>-9444.31</v>
          </cell>
          <cell r="I31">
            <v>-3.5082875185735509</v>
          </cell>
          <cell r="K31">
            <v>36023.93</v>
          </cell>
          <cell r="L31">
            <v>9422</v>
          </cell>
          <cell r="M31">
            <v>-26601.93</v>
          </cell>
          <cell r="N31">
            <v>-2.823384631713012</v>
          </cell>
          <cell r="O31">
            <v>0</v>
          </cell>
          <cell r="P31">
            <v>35000</v>
          </cell>
        </row>
        <row r="32">
          <cell r="C32" t="str">
            <v>800191</v>
          </cell>
          <cell r="D32" t="str">
            <v>Salaries-EOY Adj</v>
          </cell>
          <cell r="F32">
            <v>13741.18</v>
          </cell>
          <cell r="G32">
            <v>0</v>
          </cell>
          <cell r="H32">
            <v>-13741.18</v>
          </cell>
          <cell r="I32">
            <v>-1</v>
          </cell>
          <cell r="K32">
            <v>-7294.96</v>
          </cell>
          <cell r="L32">
            <v>-30074</v>
          </cell>
          <cell r="M32">
            <v>-22779.040000000001</v>
          </cell>
          <cell r="N32">
            <v>0.75743299860344482</v>
          </cell>
          <cell r="O32">
            <v>0</v>
          </cell>
          <cell r="P32">
            <v>3785</v>
          </cell>
        </row>
        <row r="33">
          <cell r="C33" t="str">
            <v>800611</v>
          </cell>
          <cell r="D33" t="str">
            <v>Employee Share Plan-Tax Def</v>
          </cell>
          <cell r="F33">
            <v>-121.16</v>
          </cell>
          <cell r="G33">
            <v>0</v>
          </cell>
          <cell r="H33">
            <v>121.16</v>
          </cell>
          <cell r="I33">
            <v>-1</v>
          </cell>
          <cell r="K33">
            <v>-363.48</v>
          </cell>
          <cell r="L33">
            <v>0</v>
          </cell>
          <cell r="M33">
            <v>363.48</v>
          </cell>
          <cell r="N33">
            <v>-1</v>
          </cell>
          <cell r="O33">
            <v>0</v>
          </cell>
          <cell r="P33">
            <v>0</v>
          </cell>
        </row>
        <row r="34">
          <cell r="C34" t="str">
            <v>800613</v>
          </cell>
          <cell r="D34" t="str">
            <v>Employee Share Plan-Tax Exempt</v>
          </cell>
          <cell r="F34">
            <v>-384.6</v>
          </cell>
          <cell r="G34">
            <v>0</v>
          </cell>
          <cell r="H34">
            <v>384.6</v>
          </cell>
          <cell r="I34">
            <v>-1</v>
          </cell>
          <cell r="K34">
            <v>-1153.8</v>
          </cell>
          <cell r="L34">
            <v>0</v>
          </cell>
          <cell r="M34">
            <v>1153.8</v>
          </cell>
          <cell r="N34">
            <v>-1</v>
          </cell>
          <cell r="O34">
            <v>0</v>
          </cell>
          <cell r="P34">
            <v>0</v>
          </cell>
        </row>
        <row r="35">
          <cell r="C35" t="str">
            <v>800675</v>
          </cell>
          <cell r="D35" t="str">
            <v>Subsidies-Staff Loan Interest</v>
          </cell>
          <cell r="F35">
            <v>1366.57</v>
          </cell>
          <cell r="G35">
            <v>1538</v>
          </cell>
          <cell r="H35">
            <v>171.43000000000006</v>
          </cell>
          <cell r="I35">
            <v>0.11146293888166454</v>
          </cell>
          <cell r="K35">
            <v>2064.48</v>
          </cell>
          <cell r="L35">
            <v>5384</v>
          </cell>
          <cell r="M35">
            <v>3319.52</v>
          </cell>
          <cell r="N35">
            <v>0.61655274888558687</v>
          </cell>
          <cell r="O35">
            <v>0</v>
          </cell>
          <cell r="P35">
            <v>20000</v>
          </cell>
        </row>
        <row r="36">
          <cell r="C36" t="str">
            <v>801110</v>
          </cell>
          <cell r="D36" t="str">
            <v>Annual Leave Loading</v>
          </cell>
          <cell r="F36">
            <v>2879.42</v>
          </cell>
          <cell r="G36">
            <v>5833</v>
          </cell>
          <cell r="H36">
            <v>2953.58</v>
          </cell>
          <cell r="I36">
            <v>0.50635693468198184</v>
          </cell>
          <cell r="K36">
            <v>4688.6400000000003</v>
          </cell>
          <cell r="L36">
            <v>17499</v>
          </cell>
          <cell r="M36">
            <v>12810.36</v>
          </cell>
          <cell r="N36">
            <v>0.73206240356591812</v>
          </cell>
          <cell r="O36">
            <v>0</v>
          </cell>
          <cell r="P36">
            <v>70001</v>
          </cell>
        </row>
        <row r="37">
          <cell r="C37" t="str">
            <v>801120</v>
          </cell>
          <cell r="D37" t="str">
            <v>Annual Leave-Term Payment</v>
          </cell>
          <cell r="F37">
            <v>3655.2</v>
          </cell>
          <cell r="G37">
            <v>0</v>
          </cell>
          <cell r="H37">
            <v>-3655.2</v>
          </cell>
          <cell r="I37">
            <v>-1</v>
          </cell>
          <cell r="K37">
            <v>6460.26</v>
          </cell>
          <cell r="L37">
            <v>0</v>
          </cell>
          <cell r="M37">
            <v>-6460.26</v>
          </cell>
          <cell r="N37">
            <v>-1</v>
          </cell>
          <cell r="O37">
            <v>0</v>
          </cell>
          <cell r="P37">
            <v>0</v>
          </cell>
        </row>
        <row r="38">
          <cell r="C38" t="str">
            <v>801191</v>
          </cell>
          <cell r="D38" t="str">
            <v>Annual Leave Accrual</v>
          </cell>
          <cell r="F38">
            <v>-386.9</v>
          </cell>
          <cell r="G38">
            <v>0</v>
          </cell>
          <cell r="H38">
            <v>386.9</v>
          </cell>
          <cell r="I38">
            <v>-1</v>
          </cell>
          <cell r="K38">
            <v>915.69</v>
          </cell>
          <cell r="L38">
            <v>0</v>
          </cell>
          <cell r="M38">
            <v>-915.69</v>
          </cell>
          <cell r="N38">
            <v>-1</v>
          </cell>
          <cell r="O38">
            <v>0</v>
          </cell>
          <cell r="P38">
            <v>0</v>
          </cell>
        </row>
        <row r="39">
          <cell r="C39" t="str">
            <v>801192</v>
          </cell>
          <cell r="D39" t="str">
            <v>Annual Leave Loading Accrual</v>
          </cell>
          <cell r="F39">
            <v>-1293.48</v>
          </cell>
          <cell r="G39">
            <v>0</v>
          </cell>
          <cell r="H39">
            <v>1293.48</v>
          </cell>
          <cell r="I39">
            <v>-1</v>
          </cell>
          <cell r="K39">
            <v>-1524.58</v>
          </cell>
          <cell r="L39">
            <v>0</v>
          </cell>
          <cell r="M39">
            <v>1524.58</v>
          </cell>
          <cell r="N39">
            <v>-1</v>
          </cell>
          <cell r="O39">
            <v>0</v>
          </cell>
          <cell r="P39">
            <v>0</v>
          </cell>
        </row>
        <row r="40">
          <cell r="C40" t="str">
            <v>801391</v>
          </cell>
          <cell r="D40" t="str">
            <v>Long Service Leave Accrual</v>
          </cell>
          <cell r="F40">
            <v>340.15</v>
          </cell>
          <cell r="G40">
            <v>833</v>
          </cell>
          <cell r="H40">
            <v>492.85</v>
          </cell>
          <cell r="I40">
            <v>0.591656662665066</v>
          </cell>
          <cell r="K40">
            <v>1241.77</v>
          </cell>
          <cell r="L40">
            <v>2499</v>
          </cell>
          <cell r="M40">
            <v>1257.23</v>
          </cell>
          <cell r="N40">
            <v>0.50309323729491795</v>
          </cell>
          <cell r="O40">
            <v>0</v>
          </cell>
          <cell r="P40">
            <v>10000</v>
          </cell>
        </row>
        <row r="41">
          <cell r="C41" t="str">
            <v>804100</v>
          </cell>
          <cell r="D41" t="str">
            <v>Agency Staff</v>
          </cell>
          <cell r="F41">
            <v>23668.66</v>
          </cell>
          <cell r="G41">
            <v>0</v>
          </cell>
          <cell r="H41">
            <v>-23668.66</v>
          </cell>
          <cell r="I41">
            <v>-1</v>
          </cell>
          <cell r="K41">
            <v>46557.85</v>
          </cell>
          <cell r="L41">
            <v>0</v>
          </cell>
          <cell r="M41">
            <v>-46557.85</v>
          </cell>
          <cell r="N41">
            <v>-1</v>
          </cell>
          <cell r="O41">
            <v>0</v>
          </cell>
          <cell r="P41">
            <v>0</v>
          </cell>
        </row>
        <row r="42">
          <cell r="C42" t="str">
            <v>804130</v>
          </cell>
          <cell r="D42" t="str">
            <v>Contract Personnel (no SRC)</v>
          </cell>
          <cell r="F42">
            <v>0</v>
          </cell>
          <cell r="G42">
            <v>2018</v>
          </cell>
          <cell r="H42">
            <v>2018</v>
          </cell>
          <cell r="I42">
            <v>1</v>
          </cell>
          <cell r="K42">
            <v>0</v>
          </cell>
          <cell r="L42">
            <v>6054</v>
          </cell>
          <cell r="M42">
            <v>6054</v>
          </cell>
          <cell r="N42">
            <v>1</v>
          </cell>
          <cell r="O42">
            <v>0</v>
          </cell>
          <cell r="P42">
            <v>24214</v>
          </cell>
        </row>
        <row r="43">
          <cell r="C43" t="str">
            <v>839030</v>
          </cell>
          <cell r="D43" t="str">
            <v>Rep &amp; Maint-Motor Vehicles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K43">
            <v>289.14999999999998</v>
          </cell>
          <cell r="L43">
            <v>0</v>
          </cell>
          <cell r="M43">
            <v>-289.14999999999998</v>
          </cell>
          <cell r="N43">
            <v>-1</v>
          </cell>
          <cell r="O43">
            <v>0</v>
          </cell>
          <cell r="P43">
            <v>0</v>
          </cell>
        </row>
        <row r="44">
          <cell r="C44" t="str">
            <v>839040</v>
          </cell>
          <cell r="D44" t="str">
            <v>Petrol</v>
          </cell>
          <cell r="F44">
            <v>257.32</v>
          </cell>
          <cell r="G44">
            <v>0</v>
          </cell>
          <cell r="H44">
            <v>-257.32</v>
          </cell>
          <cell r="I44">
            <v>-1</v>
          </cell>
          <cell r="K44">
            <v>686.26</v>
          </cell>
          <cell r="L44">
            <v>0</v>
          </cell>
          <cell r="M44">
            <v>-686.26</v>
          </cell>
          <cell r="N44">
            <v>-1</v>
          </cell>
          <cell r="O44">
            <v>0</v>
          </cell>
          <cell r="P44">
            <v>0</v>
          </cell>
        </row>
        <row r="45">
          <cell r="C45" t="str">
            <v>839050</v>
          </cell>
          <cell r="D45" t="str">
            <v>Parking</v>
          </cell>
          <cell r="F45">
            <v>81.5</v>
          </cell>
          <cell r="G45">
            <v>0</v>
          </cell>
          <cell r="H45">
            <v>-81.5</v>
          </cell>
          <cell r="I45">
            <v>-1</v>
          </cell>
          <cell r="K45">
            <v>225.5</v>
          </cell>
          <cell r="L45">
            <v>0</v>
          </cell>
          <cell r="M45">
            <v>-225.5</v>
          </cell>
          <cell r="N45">
            <v>-1</v>
          </cell>
          <cell r="O45">
            <v>0</v>
          </cell>
          <cell r="P45">
            <v>0</v>
          </cell>
        </row>
        <row r="46">
          <cell r="C46" t="str">
            <v>839060</v>
          </cell>
          <cell r="D46" t="str">
            <v>Motor Vehicle Pool Costs</v>
          </cell>
          <cell r="F46">
            <v>0</v>
          </cell>
          <cell r="G46">
            <v>1105</v>
          </cell>
          <cell r="H46">
            <v>1105</v>
          </cell>
          <cell r="I46">
            <v>1</v>
          </cell>
          <cell r="K46">
            <v>0</v>
          </cell>
          <cell r="L46">
            <v>3315</v>
          </cell>
          <cell r="M46">
            <v>3315</v>
          </cell>
          <cell r="N46">
            <v>1</v>
          </cell>
          <cell r="O46">
            <v>0</v>
          </cell>
          <cell r="P46">
            <v>13258</v>
          </cell>
        </row>
        <row r="47">
          <cell r="C47" t="str">
            <v>839500</v>
          </cell>
          <cell r="D47" t="str">
            <v>Profit on Disp-Motor Vehicle</v>
          </cell>
          <cell r="F47">
            <v>134</v>
          </cell>
          <cell r="G47">
            <v>0</v>
          </cell>
          <cell r="H47">
            <v>-134</v>
          </cell>
          <cell r="I47">
            <v>-1</v>
          </cell>
          <cell r="K47">
            <v>134</v>
          </cell>
          <cell r="L47">
            <v>0</v>
          </cell>
          <cell r="M47">
            <v>-134</v>
          </cell>
          <cell r="N47">
            <v>-1</v>
          </cell>
          <cell r="O47">
            <v>0</v>
          </cell>
          <cell r="P47">
            <v>0</v>
          </cell>
        </row>
        <row r="48">
          <cell r="C48" t="str">
            <v>Salaries</v>
          </cell>
          <cell r="F48">
            <v>147773.24</v>
          </cell>
          <cell r="G48">
            <v>80850</v>
          </cell>
          <cell r="H48">
            <v>-66923.239999999991</v>
          </cell>
          <cell r="I48">
            <v>-0.82774570191713037</v>
          </cell>
          <cell r="K48">
            <v>401509.73</v>
          </cell>
          <cell r="L48">
            <v>248007</v>
          </cell>
          <cell r="M48">
            <v>-153502.72999999998</v>
          </cell>
          <cell r="N48">
            <v>-0.61894515074171286</v>
          </cell>
          <cell r="O48">
            <v>0</v>
          </cell>
          <cell r="P48">
            <v>1160446</v>
          </cell>
        </row>
        <row r="50">
          <cell r="C50" t="str">
            <v>801205</v>
          </cell>
          <cell r="D50" t="str">
            <v>Superannuation-Staff SRC</v>
          </cell>
          <cell r="F50">
            <v>3445.07</v>
          </cell>
          <cell r="G50">
            <v>11611</v>
          </cell>
          <cell r="H50">
            <v>8165.93</v>
          </cell>
          <cell r="I50">
            <v>0.7032925673929894</v>
          </cell>
          <cell r="K50">
            <v>11817.34</v>
          </cell>
          <cell r="L50">
            <v>40639</v>
          </cell>
          <cell r="M50">
            <v>28821.66</v>
          </cell>
          <cell r="N50">
            <v>0.70921184084254041</v>
          </cell>
          <cell r="O50">
            <v>0</v>
          </cell>
          <cell r="P50">
            <v>170996</v>
          </cell>
        </row>
        <row r="51">
          <cell r="C51" t="str">
            <v>801215</v>
          </cell>
          <cell r="D51" t="str">
            <v>Superannuation-Indexed SRC</v>
          </cell>
          <cell r="F51">
            <v>2734.44</v>
          </cell>
          <cell r="G51">
            <v>0</v>
          </cell>
          <cell r="H51">
            <v>-2734.44</v>
          </cell>
          <cell r="I51">
            <v>-1</v>
          </cell>
          <cell r="K51">
            <v>7877.42</v>
          </cell>
          <cell r="L51">
            <v>0</v>
          </cell>
          <cell r="M51">
            <v>-7877.42</v>
          </cell>
          <cell r="N51">
            <v>-1</v>
          </cell>
          <cell r="O51">
            <v>0</v>
          </cell>
          <cell r="P51">
            <v>0</v>
          </cell>
        </row>
        <row r="52">
          <cell r="C52" t="str">
            <v>802110</v>
          </cell>
          <cell r="D52" t="str">
            <v>Payroll Tax SRC Other</v>
          </cell>
          <cell r="F52">
            <v>6858.41</v>
          </cell>
          <cell r="G52">
            <v>4506</v>
          </cell>
          <cell r="H52">
            <v>-2352.41</v>
          </cell>
          <cell r="I52">
            <v>-0.52206169551708825</v>
          </cell>
          <cell r="K52">
            <v>22137.78</v>
          </cell>
          <cell r="L52">
            <v>15596</v>
          </cell>
          <cell r="M52">
            <v>-6541.7799999999988</v>
          </cell>
          <cell r="N52">
            <v>-0.41945242369838415</v>
          </cell>
          <cell r="O52">
            <v>0</v>
          </cell>
          <cell r="P52">
            <v>65123</v>
          </cell>
        </row>
        <row r="53">
          <cell r="C53" t="str">
            <v>802200</v>
          </cell>
          <cell r="D53" t="str">
            <v>Fringe Benefits Tax-Other</v>
          </cell>
          <cell r="F53">
            <v>99.61</v>
          </cell>
          <cell r="G53">
            <v>0</v>
          </cell>
          <cell r="H53">
            <v>-99.61</v>
          </cell>
          <cell r="I53">
            <v>-1</v>
          </cell>
          <cell r="K53">
            <v>239.02</v>
          </cell>
          <cell r="L53">
            <v>0</v>
          </cell>
          <cell r="M53">
            <v>-239.02</v>
          </cell>
          <cell r="N53">
            <v>-1</v>
          </cell>
          <cell r="O53">
            <v>0</v>
          </cell>
          <cell r="P53">
            <v>0</v>
          </cell>
        </row>
        <row r="54">
          <cell r="C54" t="str">
            <v>802210</v>
          </cell>
          <cell r="D54" t="str">
            <v>FBT-Field Staff Loan Int</v>
          </cell>
          <cell r="F54">
            <v>1164.25</v>
          </cell>
          <cell r="G54">
            <v>0</v>
          </cell>
          <cell r="H54">
            <v>-1164.25</v>
          </cell>
          <cell r="I54">
            <v>-1</v>
          </cell>
          <cell r="K54">
            <v>1758.84</v>
          </cell>
          <cell r="L54">
            <v>0</v>
          </cell>
          <cell r="M54">
            <v>-1758.84</v>
          </cell>
          <cell r="N54">
            <v>-1</v>
          </cell>
          <cell r="O54">
            <v>0</v>
          </cell>
          <cell r="P54">
            <v>0</v>
          </cell>
        </row>
        <row r="55">
          <cell r="C55" t="str">
            <v>802300</v>
          </cell>
          <cell r="D55" t="str">
            <v>SRC-Worker Compensation</v>
          </cell>
          <cell r="F55">
            <v>333.34</v>
          </cell>
          <cell r="G55">
            <v>219</v>
          </cell>
          <cell r="H55">
            <v>-114.33999999999997</v>
          </cell>
          <cell r="I55">
            <v>-0.52210045662100446</v>
          </cell>
          <cell r="K55">
            <v>1093.68</v>
          </cell>
          <cell r="L55">
            <v>757</v>
          </cell>
          <cell r="M55">
            <v>-336.68000000000006</v>
          </cell>
          <cell r="N55">
            <v>-0.4447556142668429</v>
          </cell>
          <cell r="O55">
            <v>0</v>
          </cell>
          <cell r="P55">
            <v>3159</v>
          </cell>
        </row>
        <row r="56">
          <cell r="C56" t="str">
            <v>On-Costs</v>
          </cell>
          <cell r="F56">
            <v>14635.12</v>
          </cell>
          <cell r="G56">
            <v>16336</v>
          </cell>
          <cell r="H56">
            <v>1700.8799999999992</v>
          </cell>
          <cell r="I56">
            <v>0.10411851126346713</v>
          </cell>
          <cell r="K56">
            <v>44924.08</v>
          </cell>
          <cell r="L56">
            <v>56992</v>
          </cell>
          <cell r="M56">
            <v>12067.919999999998</v>
          </cell>
          <cell r="N56">
            <v>0.21174761370016842</v>
          </cell>
          <cell r="O56">
            <v>0</v>
          </cell>
          <cell r="P56">
            <v>239278</v>
          </cell>
        </row>
        <row r="58">
          <cell r="C58" t="str">
            <v>833510</v>
          </cell>
          <cell r="D58" t="str">
            <v>Travel &amp; Accom.-Local AMEX</v>
          </cell>
          <cell r="F58">
            <v>241.4</v>
          </cell>
          <cell r="G58">
            <v>2896</v>
          </cell>
          <cell r="H58">
            <v>2654.6</v>
          </cell>
          <cell r="I58">
            <v>0.91664364640883977</v>
          </cell>
          <cell r="K58">
            <v>241.4</v>
          </cell>
          <cell r="L58">
            <v>8688</v>
          </cell>
          <cell r="M58">
            <v>8446.6</v>
          </cell>
          <cell r="N58">
            <v>0.97221454880294667</v>
          </cell>
          <cell r="O58">
            <v>0</v>
          </cell>
          <cell r="P58">
            <v>34757</v>
          </cell>
        </row>
        <row r="59">
          <cell r="C59" t="str">
            <v>834800</v>
          </cell>
          <cell r="D59" t="str">
            <v>Travel-Home Transport</v>
          </cell>
          <cell r="F59">
            <v>2064.6999999999998</v>
          </cell>
          <cell r="G59">
            <v>0</v>
          </cell>
          <cell r="H59">
            <v>-2064.6999999999998</v>
          </cell>
          <cell r="I59">
            <v>-1</v>
          </cell>
          <cell r="K59">
            <v>4903.93</v>
          </cell>
          <cell r="L59">
            <v>0</v>
          </cell>
          <cell r="M59">
            <v>-4903.93</v>
          </cell>
          <cell r="N59">
            <v>-1</v>
          </cell>
          <cell r="O59">
            <v>0</v>
          </cell>
          <cell r="P59">
            <v>0</v>
          </cell>
        </row>
        <row r="60">
          <cell r="C60" t="str">
            <v>Travel &amp; Accomodation</v>
          </cell>
          <cell r="F60">
            <v>2306.1</v>
          </cell>
          <cell r="G60">
            <v>2896</v>
          </cell>
          <cell r="H60">
            <v>589.90000000000009</v>
          </cell>
          <cell r="I60">
            <v>0.20369475138121551</v>
          </cell>
          <cell r="K60">
            <v>5145.33</v>
          </cell>
          <cell r="L60">
            <v>8688</v>
          </cell>
          <cell r="M60">
            <v>3542.67</v>
          </cell>
          <cell r="N60">
            <v>0.40776588397790053</v>
          </cell>
          <cell r="O60">
            <v>0</v>
          </cell>
          <cell r="P60">
            <v>34757</v>
          </cell>
        </row>
        <row r="62">
          <cell r="C62" t="str">
            <v>805100</v>
          </cell>
          <cell r="D62" t="str">
            <v>Staff Training &amp; Dev</v>
          </cell>
          <cell r="F62">
            <v>495</v>
          </cell>
          <cell r="G62">
            <v>3616</v>
          </cell>
          <cell r="H62">
            <v>3121</v>
          </cell>
          <cell r="I62">
            <v>0.86310840707964598</v>
          </cell>
          <cell r="K62">
            <v>495</v>
          </cell>
          <cell r="L62">
            <v>10848</v>
          </cell>
          <cell r="M62">
            <v>10353</v>
          </cell>
          <cell r="N62">
            <v>0.95436946902654862</v>
          </cell>
          <cell r="O62">
            <v>0</v>
          </cell>
          <cell r="P62">
            <v>43391</v>
          </cell>
        </row>
        <row r="63">
          <cell r="C63" t="str">
            <v>805200</v>
          </cell>
          <cell r="D63" t="str">
            <v>Recruitment-Advert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K63">
            <v>6892.61</v>
          </cell>
          <cell r="L63">
            <v>0</v>
          </cell>
          <cell r="M63">
            <v>-6892.61</v>
          </cell>
          <cell r="N63">
            <v>-1</v>
          </cell>
          <cell r="O63">
            <v>0</v>
          </cell>
          <cell r="P63">
            <v>0</v>
          </cell>
        </row>
        <row r="64">
          <cell r="C64" t="str">
            <v>805210</v>
          </cell>
          <cell r="D64" t="str">
            <v>Recruitment-Placement Fees</v>
          </cell>
          <cell r="F64">
            <v>0</v>
          </cell>
          <cell r="G64">
            <v>3800</v>
          </cell>
          <cell r="H64">
            <v>3800</v>
          </cell>
          <cell r="I64">
            <v>1</v>
          </cell>
          <cell r="K64">
            <v>0</v>
          </cell>
          <cell r="L64">
            <v>11400</v>
          </cell>
          <cell r="M64">
            <v>11400</v>
          </cell>
          <cell r="N64">
            <v>1</v>
          </cell>
          <cell r="O64">
            <v>0</v>
          </cell>
          <cell r="P64">
            <v>45594</v>
          </cell>
        </row>
        <row r="65">
          <cell r="C65" t="str">
            <v>Training &amp; Recruitment</v>
          </cell>
          <cell r="F65">
            <v>495</v>
          </cell>
          <cell r="G65">
            <v>7416</v>
          </cell>
          <cell r="H65">
            <v>6921</v>
          </cell>
          <cell r="I65">
            <v>0.93325242718446599</v>
          </cell>
          <cell r="K65">
            <v>7387.61</v>
          </cell>
          <cell r="L65">
            <v>22248</v>
          </cell>
          <cell r="M65">
            <v>14860.39</v>
          </cell>
          <cell r="N65">
            <v>0.66794273642574609</v>
          </cell>
          <cell r="O65">
            <v>0</v>
          </cell>
          <cell r="P65">
            <v>88985</v>
          </cell>
        </row>
        <row r="67">
          <cell r="C67" t="str">
            <v>831200</v>
          </cell>
          <cell r="D67" t="str">
            <v>Meals-Employees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K67">
            <v>296.05</v>
          </cell>
          <cell r="L67">
            <v>0</v>
          </cell>
          <cell r="M67">
            <v>-296.05</v>
          </cell>
          <cell r="N67">
            <v>-1</v>
          </cell>
          <cell r="O67">
            <v>0</v>
          </cell>
          <cell r="P67">
            <v>0</v>
          </cell>
        </row>
        <row r="68">
          <cell r="C68" t="str">
            <v>831315</v>
          </cell>
          <cell r="D68" t="str">
            <v>Ent-External Meal-Non Employee</v>
          </cell>
          <cell r="F68">
            <v>0</v>
          </cell>
          <cell r="G68">
            <v>205</v>
          </cell>
          <cell r="H68">
            <v>205</v>
          </cell>
          <cell r="I68">
            <v>1</v>
          </cell>
          <cell r="K68">
            <v>0</v>
          </cell>
          <cell r="L68">
            <v>615</v>
          </cell>
          <cell r="M68">
            <v>615</v>
          </cell>
          <cell r="N68">
            <v>1</v>
          </cell>
          <cell r="O68">
            <v>0</v>
          </cell>
          <cell r="P68">
            <v>2459</v>
          </cell>
        </row>
        <row r="69">
          <cell r="C69" t="str">
            <v>Entertainment &amp; Conventions</v>
          </cell>
          <cell r="F69">
            <v>0</v>
          </cell>
          <cell r="G69">
            <v>205</v>
          </cell>
          <cell r="H69">
            <v>205</v>
          </cell>
          <cell r="I69">
            <v>1</v>
          </cell>
          <cell r="K69">
            <v>296.05</v>
          </cell>
          <cell r="L69">
            <v>615</v>
          </cell>
          <cell r="M69">
            <v>318.95</v>
          </cell>
          <cell r="N69">
            <v>0.51861788617886173</v>
          </cell>
          <cell r="O69">
            <v>0</v>
          </cell>
          <cell r="P69">
            <v>2459</v>
          </cell>
        </row>
        <row r="71">
          <cell r="C71" t="str">
            <v>Communication &amp; Telephone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</row>
        <row r="73">
          <cell r="C73" t="str">
            <v>871000</v>
          </cell>
          <cell r="D73" t="str">
            <v>Mgt Consulting Fees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K73">
            <v>40625</v>
          </cell>
          <cell r="L73">
            <v>0</v>
          </cell>
          <cell r="M73">
            <v>-40625</v>
          </cell>
          <cell r="N73">
            <v>-1</v>
          </cell>
          <cell r="O73">
            <v>0</v>
          </cell>
          <cell r="P73">
            <v>0</v>
          </cell>
        </row>
        <row r="74">
          <cell r="C74" t="str">
            <v>Consulting Fees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K74">
            <v>40625</v>
          </cell>
          <cell r="L74">
            <v>0</v>
          </cell>
          <cell r="M74">
            <v>-40625</v>
          </cell>
          <cell r="N74">
            <v>-1</v>
          </cell>
          <cell r="O74">
            <v>0</v>
          </cell>
          <cell r="P74">
            <v>0</v>
          </cell>
        </row>
        <row r="76">
          <cell r="C76" t="str">
            <v>Selling Costs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</row>
        <row r="78">
          <cell r="C78" t="str">
            <v>873310</v>
          </cell>
          <cell r="D78" t="str">
            <v>Subs-Publications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K78">
            <v>220</v>
          </cell>
          <cell r="L78">
            <v>0</v>
          </cell>
          <cell r="M78">
            <v>-220</v>
          </cell>
          <cell r="N78">
            <v>-1</v>
          </cell>
          <cell r="O78">
            <v>0</v>
          </cell>
          <cell r="P78">
            <v>0</v>
          </cell>
        </row>
        <row r="79">
          <cell r="C79" t="str">
            <v>873320</v>
          </cell>
          <cell r="D79" t="str">
            <v>Subs-Bus&amp;Prof</v>
          </cell>
          <cell r="F79">
            <v>0</v>
          </cell>
          <cell r="G79">
            <v>308</v>
          </cell>
          <cell r="H79">
            <v>308</v>
          </cell>
          <cell r="I79">
            <v>1</v>
          </cell>
          <cell r="K79">
            <v>15</v>
          </cell>
          <cell r="L79">
            <v>924</v>
          </cell>
          <cell r="M79">
            <v>909</v>
          </cell>
          <cell r="N79">
            <v>0.98376623376623373</v>
          </cell>
          <cell r="O79">
            <v>0</v>
          </cell>
          <cell r="P79">
            <v>3690</v>
          </cell>
        </row>
        <row r="80">
          <cell r="C80" t="str">
            <v>873500</v>
          </cell>
          <cell r="D80" t="str">
            <v>General Expense</v>
          </cell>
          <cell r="F80">
            <v>197</v>
          </cell>
          <cell r="G80">
            <v>2035</v>
          </cell>
          <cell r="H80">
            <v>1838</v>
          </cell>
          <cell r="I80">
            <v>0.9031941031941032</v>
          </cell>
          <cell r="K80">
            <v>197</v>
          </cell>
          <cell r="L80">
            <v>6105</v>
          </cell>
          <cell r="M80">
            <v>5908</v>
          </cell>
          <cell r="N80">
            <v>0.9677313677313677</v>
          </cell>
          <cell r="O80">
            <v>0</v>
          </cell>
          <cell r="P80">
            <v>24417</v>
          </cell>
        </row>
        <row r="81">
          <cell r="C81" t="str">
            <v>873550</v>
          </cell>
          <cell r="D81" t="str">
            <v>Admin Exp</v>
          </cell>
          <cell r="F81">
            <v>193.7</v>
          </cell>
          <cell r="G81">
            <v>24479</v>
          </cell>
          <cell r="H81">
            <v>24285.3</v>
          </cell>
          <cell r="I81">
            <v>0.99208709506107273</v>
          </cell>
          <cell r="K81">
            <v>1732.7</v>
          </cell>
          <cell r="L81">
            <v>73437</v>
          </cell>
          <cell r="M81">
            <v>71704.3</v>
          </cell>
          <cell r="N81">
            <v>0.97640562659150021</v>
          </cell>
          <cell r="O81">
            <v>0</v>
          </cell>
          <cell r="P81">
            <v>293750</v>
          </cell>
        </row>
        <row r="82">
          <cell r="C82" t="str">
            <v>Other Expenses</v>
          </cell>
          <cell r="F82">
            <v>390.7</v>
          </cell>
          <cell r="G82">
            <v>26822</v>
          </cell>
          <cell r="H82">
            <v>26431.3</v>
          </cell>
          <cell r="I82">
            <v>0.98543359928416974</v>
          </cell>
          <cell r="K82">
            <v>2164.6999999999998</v>
          </cell>
          <cell r="L82">
            <v>80466</v>
          </cell>
          <cell r="M82">
            <v>78301.3</v>
          </cell>
          <cell r="N82">
            <v>0.9730979544155296</v>
          </cell>
          <cell r="O82">
            <v>0</v>
          </cell>
          <cell r="P82">
            <v>321857</v>
          </cell>
        </row>
        <row r="84">
          <cell r="F84">
            <v>165600.16</v>
          </cell>
          <cell r="G84">
            <v>134525</v>
          </cell>
          <cell r="H84">
            <v>-31075.160000000003</v>
          </cell>
          <cell r="I84">
            <v>-0.23099914514030853</v>
          </cell>
          <cell r="K84">
            <v>502052.5</v>
          </cell>
          <cell r="L84">
            <v>417016</v>
          </cell>
          <cell r="M84">
            <v>-85036.5</v>
          </cell>
          <cell r="N84">
            <v>-0.20391663629213266</v>
          </cell>
          <cell r="O84">
            <v>0</v>
          </cell>
          <cell r="P84">
            <v>1847782</v>
          </cell>
        </row>
        <row r="89">
          <cell r="C89" t="str">
            <v xml:space="preserve">Salaries 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</row>
        <row r="91">
          <cell r="C91" t="str">
            <v>On-Costs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</row>
        <row r="93">
          <cell r="C93" t="str">
            <v>841100</v>
          </cell>
          <cell r="D93" t="str">
            <v>Rent-Leased Premises</v>
          </cell>
          <cell r="F93">
            <v>0</v>
          </cell>
          <cell r="G93">
            <v>324</v>
          </cell>
          <cell r="H93">
            <v>324</v>
          </cell>
          <cell r="I93">
            <v>1</v>
          </cell>
          <cell r="K93">
            <v>0</v>
          </cell>
          <cell r="L93">
            <v>972</v>
          </cell>
          <cell r="M93">
            <v>972</v>
          </cell>
          <cell r="N93">
            <v>1</v>
          </cell>
          <cell r="O93">
            <v>0</v>
          </cell>
          <cell r="P93">
            <v>3882</v>
          </cell>
        </row>
        <row r="94">
          <cell r="C94" t="str">
            <v>843600</v>
          </cell>
          <cell r="D94" t="str">
            <v>Rep &amp; Maint-Premises</v>
          </cell>
          <cell r="F94">
            <v>1547.72</v>
          </cell>
          <cell r="G94">
            <v>0</v>
          </cell>
          <cell r="H94">
            <v>-1547.72</v>
          </cell>
          <cell r="I94">
            <v>-1</v>
          </cell>
          <cell r="K94">
            <v>3917.32</v>
          </cell>
          <cell r="L94">
            <v>0</v>
          </cell>
          <cell r="M94">
            <v>-3917.32</v>
          </cell>
          <cell r="N94">
            <v>-1</v>
          </cell>
          <cell r="O94">
            <v>0</v>
          </cell>
          <cell r="P94">
            <v>0</v>
          </cell>
        </row>
        <row r="95">
          <cell r="C95" t="str">
            <v>875000</v>
          </cell>
          <cell r="D95" t="str">
            <v>Contract Services</v>
          </cell>
          <cell r="F95">
            <v>52.52</v>
          </cell>
          <cell r="G95">
            <v>0</v>
          </cell>
          <cell r="H95">
            <v>-52.52</v>
          </cell>
          <cell r="I95">
            <v>-1</v>
          </cell>
          <cell r="K95">
            <v>299.93</v>
          </cell>
          <cell r="L95">
            <v>0</v>
          </cell>
          <cell r="M95">
            <v>-299.93</v>
          </cell>
          <cell r="N95">
            <v>-1</v>
          </cell>
          <cell r="O95">
            <v>0</v>
          </cell>
          <cell r="P95">
            <v>0</v>
          </cell>
        </row>
        <row r="96">
          <cell r="C96" t="str">
            <v>Rent Occupancy &amp; Contract Services</v>
          </cell>
          <cell r="F96">
            <v>1600.24</v>
          </cell>
          <cell r="G96">
            <v>324</v>
          </cell>
          <cell r="H96">
            <v>-1276.24</v>
          </cell>
          <cell r="I96">
            <v>-3.9390123456790125</v>
          </cell>
          <cell r="K96">
            <v>4217.25</v>
          </cell>
          <cell r="L96">
            <v>972</v>
          </cell>
          <cell r="M96">
            <v>-3245.25</v>
          </cell>
          <cell r="N96">
            <v>-3.3387345679012346</v>
          </cell>
          <cell r="O96">
            <v>0</v>
          </cell>
          <cell r="P96">
            <v>3882</v>
          </cell>
        </row>
        <row r="98">
          <cell r="C98" t="str">
            <v>843640</v>
          </cell>
          <cell r="D98" t="str">
            <v>Rep &amp; Maint-Equipment</v>
          </cell>
          <cell r="F98">
            <v>0</v>
          </cell>
          <cell r="G98">
            <v>262</v>
          </cell>
          <cell r="H98">
            <v>262</v>
          </cell>
          <cell r="I98">
            <v>1</v>
          </cell>
          <cell r="K98">
            <v>0</v>
          </cell>
          <cell r="L98">
            <v>786</v>
          </cell>
          <cell r="M98">
            <v>786</v>
          </cell>
          <cell r="N98">
            <v>1</v>
          </cell>
          <cell r="O98">
            <v>0</v>
          </cell>
          <cell r="P98">
            <v>3143</v>
          </cell>
        </row>
        <row r="99">
          <cell r="C99" t="str">
            <v>847300</v>
          </cell>
          <cell r="D99" t="str">
            <v>Capital Ch-Office Equip</v>
          </cell>
          <cell r="F99">
            <v>0</v>
          </cell>
          <cell r="G99">
            <v>108</v>
          </cell>
          <cell r="H99">
            <v>108</v>
          </cell>
          <cell r="I99">
            <v>1</v>
          </cell>
          <cell r="K99">
            <v>0</v>
          </cell>
          <cell r="L99">
            <v>324</v>
          </cell>
          <cell r="M99">
            <v>324</v>
          </cell>
          <cell r="N99">
            <v>1</v>
          </cell>
          <cell r="O99">
            <v>0</v>
          </cell>
          <cell r="P99">
            <v>1291</v>
          </cell>
        </row>
        <row r="100">
          <cell r="C100" t="str">
            <v>849000</v>
          </cell>
          <cell r="D100" t="str">
            <v>Asset Write-Offs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K100">
            <v>300</v>
          </cell>
          <cell r="L100">
            <v>0</v>
          </cell>
          <cell r="M100">
            <v>-300</v>
          </cell>
          <cell r="N100">
            <v>-1</v>
          </cell>
          <cell r="O100">
            <v>0</v>
          </cell>
          <cell r="P100">
            <v>0</v>
          </cell>
        </row>
        <row r="101">
          <cell r="C101" t="str">
            <v>849010</v>
          </cell>
          <cell r="D101" t="str">
            <v>Large Asset Write-Offs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K101">
            <v>610</v>
          </cell>
          <cell r="L101">
            <v>0</v>
          </cell>
          <cell r="M101">
            <v>-610</v>
          </cell>
          <cell r="N101">
            <v>-1</v>
          </cell>
          <cell r="O101">
            <v>0</v>
          </cell>
          <cell r="P101">
            <v>0</v>
          </cell>
        </row>
        <row r="102">
          <cell r="C102" t="str">
            <v>Equipment</v>
          </cell>
          <cell r="F102">
            <v>0</v>
          </cell>
          <cell r="G102">
            <v>370</v>
          </cell>
          <cell r="H102">
            <v>370</v>
          </cell>
          <cell r="I102">
            <v>1</v>
          </cell>
          <cell r="K102">
            <v>910</v>
          </cell>
          <cell r="L102">
            <v>1110</v>
          </cell>
          <cell r="M102">
            <v>200</v>
          </cell>
          <cell r="N102">
            <v>0.18018018018018017</v>
          </cell>
          <cell r="O102">
            <v>0</v>
          </cell>
          <cell r="P102">
            <v>4434</v>
          </cell>
        </row>
        <row r="104">
          <cell r="C104" t="str">
            <v>866110</v>
          </cell>
          <cell r="D104" t="str">
            <v>Telephone Costs</v>
          </cell>
          <cell r="F104">
            <v>0</v>
          </cell>
          <cell r="G104">
            <v>4243</v>
          </cell>
          <cell r="H104">
            <v>4243</v>
          </cell>
          <cell r="I104">
            <v>1</v>
          </cell>
          <cell r="K104">
            <v>4200.18</v>
          </cell>
          <cell r="L104">
            <v>12729</v>
          </cell>
          <cell r="M104">
            <v>8528.82</v>
          </cell>
          <cell r="N104">
            <v>0.67003063869903368</v>
          </cell>
          <cell r="O104">
            <v>0</v>
          </cell>
          <cell r="P104">
            <v>50916</v>
          </cell>
        </row>
        <row r="105">
          <cell r="C105" t="str">
            <v>866120</v>
          </cell>
          <cell r="D105" t="str">
            <v>Telephone-Line Rental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K105">
            <v>50</v>
          </cell>
          <cell r="L105">
            <v>0</v>
          </cell>
          <cell r="M105">
            <v>-50</v>
          </cell>
          <cell r="N105">
            <v>-1</v>
          </cell>
          <cell r="O105">
            <v>0</v>
          </cell>
          <cell r="P105">
            <v>0</v>
          </cell>
        </row>
        <row r="106">
          <cell r="C106" t="str">
            <v>866210</v>
          </cell>
          <cell r="D106" t="str">
            <v>Telephone Costs-Service Costs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K106">
            <v>989.84</v>
          </cell>
          <cell r="L106">
            <v>0</v>
          </cell>
          <cell r="M106">
            <v>-989.84</v>
          </cell>
          <cell r="N106">
            <v>-1</v>
          </cell>
          <cell r="O106">
            <v>0</v>
          </cell>
          <cell r="P106">
            <v>0</v>
          </cell>
        </row>
        <row r="107">
          <cell r="C107" t="str">
            <v>877200</v>
          </cell>
          <cell r="D107" t="str">
            <v>Postage</v>
          </cell>
          <cell r="F107">
            <v>0</v>
          </cell>
          <cell r="G107">
            <v>973</v>
          </cell>
          <cell r="H107">
            <v>973</v>
          </cell>
          <cell r="I107">
            <v>1</v>
          </cell>
          <cell r="K107">
            <v>322.55</v>
          </cell>
          <cell r="L107">
            <v>2919</v>
          </cell>
          <cell r="M107">
            <v>2596.4499999999998</v>
          </cell>
          <cell r="N107">
            <v>0.88949982870846178</v>
          </cell>
          <cell r="O107">
            <v>0</v>
          </cell>
          <cell r="P107">
            <v>11677</v>
          </cell>
        </row>
        <row r="108">
          <cell r="C108" t="str">
            <v>Communication &amp; Telephone</v>
          </cell>
          <cell r="F108">
            <v>0</v>
          </cell>
          <cell r="G108">
            <v>5216</v>
          </cell>
          <cell r="H108">
            <v>5216</v>
          </cell>
          <cell r="I108">
            <v>1</v>
          </cell>
          <cell r="K108">
            <v>5562.57</v>
          </cell>
          <cell r="L108">
            <v>15648</v>
          </cell>
          <cell r="M108">
            <v>10085.43</v>
          </cell>
          <cell r="N108">
            <v>0.64451878834355825</v>
          </cell>
          <cell r="O108">
            <v>0</v>
          </cell>
          <cell r="P108">
            <v>62593</v>
          </cell>
        </row>
        <row r="110">
          <cell r="C110" t="str">
            <v>852400</v>
          </cell>
          <cell r="D110" t="str">
            <v>Sponsorship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K110">
            <v>1500</v>
          </cell>
          <cell r="L110">
            <v>0</v>
          </cell>
          <cell r="M110">
            <v>-1500</v>
          </cell>
          <cell r="N110">
            <v>-1</v>
          </cell>
          <cell r="O110">
            <v>0</v>
          </cell>
          <cell r="P110">
            <v>0</v>
          </cell>
        </row>
        <row r="111">
          <cell r="C111" t="str">
            <v>Advertising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K111">
            <v>1500</v>
          </cell>
          <cell r="L111">
            <v>0</v>
          </cell>
          <cell r="M111">
            <v>-1500</v>
          </cell>
          <cell r="N111">
            <v>-1</v>
          </cell>
          <cell r="O111">
            <v>0</v>
          </cell>
          <cell r="P111">
            <v>0</v>
          </cell>
        </row>
        <row r="113">
          <cell r="C113" t="str">
            <v>871800</v>
          </cell>
          <cell r="D113" t="str">
            <v>Legal Fees-Mgt Exp</v>
          </cell>
          <cell r="F113">
            <v>0</v>
          </cell>
          <cell r="G113">
            <v>417</v>
          </cell>
          <cell r="H113">
            <v>417</v>
          </cell>
          <cell r="I113">
            <v>1</v>
          </cell>
          <cell r="K113">
            <v>0</v>
          </cell>
          <cell r="L113">
            <v>1251</v>
          </cell>
          <cell r="M113">
            <v>1251</v>
          </cell>
          <cell r="N113">
            <v>1</v>
          </cell>
          <cell r="O113">
            <v>0</v>
          </cell>
          <cell r="P113">
            <v>5000</v>
          </cell>
        </row>
        <row r="114">
          <cell r="C114" t="str">
            <v>Consulting Fees</v>
          </cell>
          <cell r="F114">
            <v>0</v>
          </cell>
          <cell r="G114">
            <v>417</v>
          </cell>
          <cell r="H114">
            <v>417</v>
          </cell>
          <cell r="I114">
            <v>1</v>
          </cell>
          <cell r="K114">
            <v>0</v>
          </cell>
          <cell r="L114">
            <v>1251</v>
          </cell>
          <cell r="M114">
            <v>1251</v>
          </cell>
          <cell r="N114">
            <v>1</v>
          </cell>
          <cell r="O114">
            <v>0</v>
          </cell>
          <cell r="P114">
            <v>5000</v>
          </cell>
        </row>
        <row r="116">
          <cell r="C116" t="str">
            <v>Audit Fees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</row>
        <row r="118">
          <cell r="C118" t="str">
            <v>876000</v>
          </cell>
          <cell r="D118" t="str">
            <v>Printing</v>
          </cell>
          <cell r="F118">
            <v>0</v>
          </cell>
          <cell r="G118">
            <v>4464</v>
          </cell>
          <cell r="H118">
            <v>4464</v>
          </cell>
          <cell r="I118">
            <v>1</v>
          </cell>
          <cell r="K118">
            <v>862.5</v>
          </cell>
          <cell r="L118">
            <v>13392</v>
          </cell>
          <cell r="M118">
            <v>12529.5</v>
          </cell>
          <cell r="N118">
            <v>0.93559587813620071</v>
          </cell>
          <cell r="O118">
            <v>0</v>
          </cell>
          <cell r="P118">
            <v>53573</v>
          </cell>
        </row>
        <row r="119">
          <cell r="C119" t="str">
            <v>876500</v>
          </cell>
          <cell r="D119" t="str">
            <v>Stationery</v>
          </cell>
          <cell r="F119">
            <v>131.81</v>
          </cell>
          <cell r="G119">
            <v>1116</v>
          </cell>
          <cell r="H119">
            <v>984.19</v>
          </cell>
          <cell r="I119">
            <v>0.88189068100358425</v>
          </cell>
          <cell r="K119">
            <v>494.62</v>
          </cell>
          <cell r="L119">
            <v>3348</v>
          </cell>
          <cell r="M119">
            <v>2853.38</v>
          </cell>
          <cell r="N119">
            <v>0.85226403823178021</v>
          </cell>
          <cell r="O119">
            <v>0</v>
          </cell>
          <cell r="P119">
            <v>13394</v>
          </cell>
        </row>
        <row r="120">
          <cell r="C120" t="str">
            <v>Printing &amp; Stationery</v>
          </cell>
          <cell r="F120">
            <v>131.81</v>
          </cell>
          <cell r="G120">
            <v>5580</v>
          </cell>
          <cell r="H120">
            <v>5448.19</v>
          </cell>
          <cell r="I120">
            <v>0.97637813620071678</v>
          </cell>
          <cell r="K120">
            <v>1357.12</v>
          </cell>
          <cell r="L120">
            <v>16740</v>
          </cell>
          <cell r="M120">
            <v>15382.880000000001</v>
          </cell>
          <cell r="N120">
            <v>0.91892951015531665</v>
          </cell>
          <cell r="O120">
            <v>0</v>
          </cell>
          <cell r="P120">
            <v>66967</v>
          </cell>
        </row>
        <row r="122">
          <cell r="C122" t="str">
            <v>863900</v>
          </cell>
          <cell r="D122" t="str">
            <v>DP Costs</v>
          </cell>
          <cell r="F122">
            <v>0</v>
          </cell>
          <cell r="G122">
            <v>2868</v>
          </cell>
          <cell r="H122">
            <v>2868</v>
          </cell>
          <cell r="I122">
            <v>1</v>
          </cell>
          <cell r="K122">
            <v>0</v>
          </cell>
          <cell r="L122">
            <v>8604</v>
          </cell>
          <cell r="M122">
            <v>8604</v>
          </cell>
          <cell r="N122">
            <v>1</v>
          </cell>
          <cell r="O122">
            <v>0</v>
          </cell>
          <cell r="P122">
            <v>34421</v>
          </cell>
        </row>
        <row r="123">
          <cell r="C123" t="str">
            <v>869070</v>
          </cell>
          <cell r="D123" t="str">
            <v>Software Write-Off (&lt;$5000)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K123">
            <v>1395</v>
          </cell>
          <cell r="L123">
            <v>0</v>
          </cell>
          <cell r="M123">
            <v>-1395</v>
          </cell>
          <cell r="N123">
            <v>-1</v>
          </cell>
          <cell r="O123">
            <v>0</v>
          </cell>
          <cell r="P123">
            <v>0</v>
          </cell>
        </row>
        <row r="124">
          <cell r="C124" t="str">
            <v>IT Costs</v>
          </cell>
          <cell r="F124">
            <v>0</v>
          </cell>
          <cell r="G124">
            <v>2868</v>
          </cell>
          <cell r="H124">
            <v>2868</v>
          </cell>
          <cell r="I124">
            <v>1</v>
          </cell>
          <cell r="K124">
            <v>1395</v>
          </cell>
          <cell r="L124">
            <v>8604</v>
          </cell>
          <cell r="M124">
            <v>7209</v>
          </cell>
          <cell r="N124">
            <v>0.83786610878661083</v>
          </cell>
          <cell r="O124">
            <v>0</v>
          </cell>
          <cell r="P124">
            <v>34421</v>
          </cell>
        </row>
        <row r="126">
          <cell r="C126" t="str">
            <v>873105</v>
          </cell>
          <cell r="D126" t="str">
            <v>Bank Ch-Other</v>
          </cell>
          <cell r="F126">
            <v>0.08</v>
          </cell>
          <cell r="G126">
            <v>0</v>
          </cell>
          <cell r="H126">
            <v>-0.08</v>
          </cell>
          <cell r="I126">
            <v>-1</v>
          </cell>
          <cell r="K126">
            <v>0.08</v>
          </cell>
          <cell r="L126">
            <v>0</v>
          </cell>
          <cell r="M126">
            <v>-0.08</v>
          </cell>
          <cell r="N126">
            <v>-1</v>
          </cell>
          <cell r="O126">
            <v>0</v>
          </cell>
          <cell r="P126">
            <v>0</v>
          </cell>
        </row>
        <row r="127">
          <cell r="C127" t="str">
            <v>873120</v>
          </cell>
          <cell r="D127" t="str">
            <v>Ch-Finl Inst Duty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K127">
            <v>0.04</v>
          </cell>
          <cell r="L127">
            <v>0</v>
          </cell>
          <cell r="M127">
            <v>-0.04</v>
          </cell>
          <cell r="N127">
            <v>-1</v>
          </cell>
          <cell r="O127">
            <v>0</v>
          </cell>
          <cell r="P127">
            <v>0</v>
          </cell>
        </row>
        <row r="128">
          <cell r="C128" t="str">
            <v>Banking &amp; Finance</v>
          </cell>
          <cell r="F128">
            <v>0.08</v>
          </cell>
          <cell r="G128">
            <v>0</v>
          </cell>
          <cell r="H128">
            <v>-0.08</v>
          </cell>
          <cell r="I128">
            <v>-1</v>
          </cell>
          <cell r="K128">
            <v>0.12</v>
          </cell>
          <cell r="L128">
            <v>0</v>
          </cell>
          <cell r="M128">
            <v>-0.12</v>
          </cell>
          <cell r="N128">
            <v>-1</v>
          </cell>
          <cell r="O128">
            <v>0</v>
          </cell>
          <cell r="P128">
            <v>0</v>
          </cell>
        </row>
        <row r="130">
          <cell r="C130" t="str">
            <v>852200</v>
          </cell>
          <cell r="D130" t="str">
            <v>Sales Support Costs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K130">
            <v>2500</v>
          </cell>
          <cell r="L130">
            <v>0</v>
          </cell>
          <cell r="M130">
            <v>-2500</v>
          </cell>
          <cell r="N130">
            <v>-1</v>
          </cell>
          <cell r="O130">
            <v>0</v>
          </cell>
          <cell r="P130">
            <v>0</v>
          </cell>
        </row>
        <row r="131">
          <cell r="C131" t="str">
            <v>Selling Costs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K131">
            <v>2500</v>
          </cell>
          <cell r="L131">
            <v>0</v>
          </cell>
          <cell r="M131">
            <v>-2500</v>
          </cell>
          <cell r="N131">
            <v>-1</v>
          </cell>
          <cell r="O131">
            <v>0</v>
          </cell>
          <cell r="P131">
            <v>0</v>
          </cell>
        </row>
        <row r="133">
          <cell r="C133" t="str">
            <v>877010</v>
          </cell>
          <cell r="D133" t="str">
            <v>Air Freight</v>
          </cell>
          <cell r="F133">
            <v>11677</v>
          </cell>
          <cell r="G133">
            <v>0</v>
          </cell>
          <cell r="H133">
            <v>-11677</v>
          </cell>
          <cell r="I133">
            <v>-1</v>
          </cell>
          <cell r="K133">
            <v>11677</v>
          </cell>
          <cell r="L133">
            <v>0</v>
          </cell>
          <cell r="M133">
            <v>-11677</v>
          </cell>
          <cell r="N133">
            <v>-1</v>
          </cell>
          <cell r="O133">
            <v>0</v>
          </cell>
          <cell r="P133">
            <v>0</v>
          </cell>
        </row>
        <row r="134">
          <cell r="C134" t="str">
            <v>Other Expenses</v>
          </cell>
          <cell r="F134">
            <v>11677</v>
          </cell>
          <cell r="G134">
            <v>0</v>
          </cell>
          <cell r="H134">
            <v>-11677</v>
          </cell>
          <cell r="I134">
            <v>-1</v>
          </cell>
          <cell r="K134">
            <v>11677</v>
          </cell>
          <cell r="L134">
            <v>0</v>
          </cell>
          <cell r="M134">
            <v>-11677</v>
          </cell>
          <cell r="N134">
            <v>-1</v>
          </cell>
          <cell r="O134">
            <v>0</v>
          </cell>
          <cell r="P134">
            <v>0</v>
          </cell>
        </row>
        <row r="136">
          <cell r="C136" t="str">
            <v>Total Non Cost Base Expenses</v>
          </cell>
          <cell r="F136">
            <v>13409.13</v>
          </cell>
          <cell r="G136">
            <v>14775</v>
          </cell>
          <cell r="H136">
            <v>1365.8700000000008</v>
          </cell>
          <cell r="I136">
            <v>9.2444670050761471E-2</v>
          </cell>
          <cell r="K136">
            <v>29119.059999999998</v>
          </cell>
          <cell r="L136">
            <v>44325</v>
          </cell>
          <cell r="M136">
            <v>15205.940000000002</v>
          </cell>
          <cell r="N136">
            <v>0.34305561195713485</v>
          </cell>
          <cell r="O136">
            <v>0</v>
          </cell>
          <cell r="P136">
            <v>177297</v>
          </cell>
        </row>
        <row r="141">
          <cell r="C141" t="str">
            <v>894600</v>
          </cell>
          <cell r="D141" t="str">
            <v>TP-Cafeteria</v>
          </cell>
          <cell r="F141">
            <v>211.54</v>
          </cell>
          <cell r="G141">
            <v>0</v>
          </cell>
          <cell r="H141">
            <v>-211.54</v>
          </cell>
          <cell r="I141">
            <v>-1</v>
          </cell>
          <cell r="K141">
            <v>211.54</v>
          </cell>
          <cell r="L141">
            <v>0</v>
          </cell>
          <cell r="M141">
            <v>-211.54</v>
          </cell>
          <cell r="N141">
            <v>-1</v>
          </cell>
          <cell r="O141">
            <v>0</v>
          </cell>
          <cell r="P141">
            <v>0</v>
          </cell>
        </row>
        <row r="142">
          <cell r="C142" t="str">
            <v>896026</v>
          </cell>
          <cell r="D142" t="str">
            <v>TP Chgs/Recov-Projects</v>
          </cell>
          <cell r="F142">
            <v>-2825.91</v>
          </cell>
          <cell r="G142">
            <v>0</v>
          </cell>
          <cell r="H142">
            <v>2825.91</v>
          </cell>
          <cell r="I142">
            <v>-1</v>
          </cell>
          <cell r="K142">
            <v>-4238.8599999999997</v>
          </cell>
          <cell r="L142">
            <v>0</v>
          </cell>
          <cell r="M142">
            <v>4238.8599999999997</v>
          </cell>
          <cell r="N142">
            <v>-1</v>
          </cell>
          <cell r="O142">
            <v>0</v>
          </cell>
          <cell r="P142">
            <v>0</v>
          </cell>
        </row>
        <row r="143">
          <cell r="C143" t="str">
            <v>896200</v>
          </cell>
          <cell r="D143" t="str">
            <v>TP-Desktop UB</v>
          </cell>
          <cell r="F143">
            <v>11450</v>
          </cell>
          <cell r="G143">
            <v>0</v>
          </cell>
          <cell r="H143">
            <v>-11450</v>
          </cell>
          <cell r="I143">
            <v>-1</v>
          </cell>
          <cell r="K143">
            <v>11450</v>
          </cell>
          <cell r="L143">
            <v>0</v>
          </cell>
          <cell r="M143">
            <v>-11450</v>
          </cell>
          <cell r="N143">
            <v>-1</v>
          </cell>
          <cell r="O143">
            <v>0</v>
          </cell>
          <cell r="P143">
            <v>0</v>
          </cell>
        </row>
        <row r="144">
          <cell r="C144" t="str">
            <v>Internal Charges</v>
          </cell>
          <cell r="F144">
            <v>8835.6299999999992</v>
          </cell>
          <cell r="G144">
            <v>0</v>
          </cell>
          <cell r="H144">
            <v>-8835.6299999999992</v>
          </cell>
          <cell r="I144">
            <v>-1</v>
          </cell>
          <cell r="K144">
            <v>7422.68</v>
          </cell>
          <cell r="L144">
            <v>0</v>
          </cell>
          <cell r="M144">
            <v>-7422.68</v>
          </cell>
          <cell r="N144">
            <v>-1</v>
          </cell>
          <cell r="O144">
            <v>0</v>
          </cell>
          <cell r="P144">
            <v>0</v>
          </cell>
        </row>
        <row r="147">
          <cell r="F147">
            <v>8835.6299999999992</v>
          </cell>
          <cell r="G147">
            <v>0</v>
          </cell>
          <cell r="H147">
            <v>-8835.6299999999992</v>
          </cell>
          <cell r="I147">
            <v>-1</v>
          </cell>
          <cell r="K147">
            <v>7422.68</v>
          </cell>
          <cell r="L147">
            <v>0</v>
          </cell>
          <cell r="M147">
            <v>-7422.68</v>
          </cell>
          <cell r="N147">
            <v>-1</v>
          </cell>
          <cell r="O147">
            <v>0</v>
          </cell>
          <cell r="P147">
            <v>0</v>
          </cell>
        </row>
        <row r="152">
          <cell r="C152" t="str">
            <v>Income Tax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</row>
        <row r="154">
          <cell r="C154" t="str">
            <v>Stamp Duty &amp; Licence Fees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</row>
        <row r="157"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</row>
        <row r="162">
          <cell r="C162" t="str">
            <v>Commission Expenses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</row>
        <row r="164">
          <cell r="C164" t="str">
            <v>Medical Fees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</row>
        <row r="167"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</row>
        <row r="172">
          <cell r="C172" t="str">
            <v>Interest on Subordinated Loans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</row>
        <row r="174">
          <cell r="C174" t="str">
            <v>Transfers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</row>
        <row r="177"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</row>
        <row r="180">
          <cell r="F180">
            <v>187844.92</v>
          </cell>
          <cell r="G180">
            <v>149300</v>
          </cell>
          <cell r="H180">
            <v>-38544.920000000013</v>
          </cell>
          <cell r="I180">
            <v>-0.25817093101138655</v>
          </cell>
          <cell r="K180">
            <v>538594.24000000011</v>
          </cell>
          <cell r="L180">
            <v>461341</v>
          </cell>
          <cell r="M180">
            <v>-77253.240000000107</v>
          </cell>
          <cell r="N180">
            <v>-0.16745366225850317</v>
          </cell>
          <cell r="O180">
            <v>0</v>
          </cell>
          <cell r="P180">
            <v>2025079</v>
          </cell>
        </row>
        <row r="183">
          <cell r="F183">
            <v>-187844.92</v>
          </cell>
          <cell r="G183">
            <v>-149300</v>
          </cell>
          <cell r="H183">
            <v>38544.920000000013</v>
          </cell>
          <cell r="I183">
            <v>-0.25817093101138655</v>
          </cell>
          <cell r="K183">
            <v>-538594.24000000011</v>
          </cell>
          <cell r="L183">
            <v>-461341</v>
          </cell>
          <cell r="M183">
            <v>77253.240000000107</v>
          </cell>
          <cell r="N183">
            <v>-0.16745366225850317</v>
          </cell>
          <cell r="O183">
            <v>0</v>
          </cell>
          <cell r="P183">
            <v>-2025079</v>
          </cell>
        </row>
      </sheetData>
      <sheetData refreshError="1" sheetId="3"/>
      <sheetData refreshError="1" sheetId="4"/>
      <sheetData refreshError="1" sheetId="5"/>
      <sheetData refreshError="1" sheetId="6"/>
      <sheetData refreshError="1" sheetId="7"/>
      <sheetData refreshError="1" sheetId="8"/>
      <sheetData refreshError="1" sheetId="9"/>
      <sheetData refreshError="1" sheetId="10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CONSO"/>
      <sheetName val="HOXP"/>
      <sheetName val="NMCP"/>
    </sheetNames>
    <sheetDataSet>
      <sheetData refreshError="1" sheetId="0"/>
      <sheetData refreshError="1" sheetId="1"/>
      <sheetData refreshError="1" sheetId="2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ummary figures"/>
      <sheetName val="key-goals"/>
      <sheetName val="Statistics"/>
      <sheetName val="Comments"/>
      <sheetName val="New Business"/>
      <sheetName val="Distributor Efficiency"/>
      <sheetName val="Database"/>
      <sheetName val="data-1"/>
      <sheetName val="data-2"/>
      <sheetName val="Key-Indc"/>
    </sheetNames>
    <sheetDataSet>
      <sheetData refreshError="1" sheetId="0"/>
      <sheetData sheetId="1"/>
      <sheetData refreshError="1" sheetId="2"/>
      <sheetData refreshError="1" sheetId="3"/>
      <sheetData refreshError="1" sheetId="4"/>
      <sheetData refreshError="1" sheetId="5"/>
      <sheetData refreshError="1" sheetId="6"/>
      <sheetData refreshError="1" sheetId="7"/>
      <sheetData sheetId="8">
        <row r="2">
          <cell r="C2">
            <v>37437</v>
          </cell>
        </row>
      </sheetData>
      <sheetData refreshError="1" sheetId="9"/>
      <sheetData sheetId="10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*******************00"/>
      <sheetName val="***********************02"/>
      <sheetName val="INC-ST"/>
      <sheetName val="BLS"/>
      <sheetName val="Contents"/>
      <sheetName val="Summary"/>
      <sheetName val="P&amp;L"/>
      <sheetName val="CF"/>
      <sheetName val="Premium"/>
      <sheetName val="Expense"/>
      <sheetName val="Claims-pay"/>
      <sheetName val="Investment"/>
      <sheetName val="Staff"/>
      <sheetName val="MoS"/>
      <sheetName val="GAAP"/>
      <sheetName val="Miscellaneous"/>
      <sheetName val="Data1"/>
      <sheetName val="Data2"/>
      <sheetName val="Key-Indc"/>
      <sheetName val="Sheet16"/>
      <sheetName val="P_L"/>
      <sheetName val="Claims_pay"/>
    </sheetNames>
    <sheetDataSet>
      <sheetData refreshError="1" sheetId="0"/>
      <sheetData refreshError="1" sheetId="1"/>
      <sheetData refreshError="1" sheetId="2"/>
      <sheetData refreshError="1" sheetId="3"/>
      <sheetData sheetId="4">
        <row r="3">
          <cell r="C3" t="str">
            <v xml:space="preserve">Monthly Report for </v>
          </cell>
          <cell r="E3">
            <v>37195</v>
          </cell>
        </row>
        <row r="4">
          <cell r="C4" t="str">
            <v>Table of Contents</v>
          </cell>
        </row>
        <row r="7">
          <cell r="B7" t="str">
            <v>Exhibit</v>
          </cell>
          <cell r="C7">
            <v>1</v>
          </cell>
          <cell r="D7" t="str">
            <v>Part 1</v>
          </cell>
          <cell r="E7" t="str">
            <v>Summary Figures</v>
          </cell>
        </row>
        <row r="8">
          <cell r="B8" t="str">
            <v>Exhibit</v>
          </cell>
          <cell r="C8">
            <v>1</v>
          </cell>
          <cell r="D8" t="str">
            <v>Part 2</v>
          </cell>
          <cell r="E8" t="str">
            <v>Commentary</v>
          </cell>
        </row>
        <row r="9">
          <cell r="B9" t="str">
            <v>Exhibit</v>
          </cell>
          <cell r="C9">
            <v>2</v>
          </cell>
          <cell r="E9" t="str">
            <v xml:space="preserve">Profit &amp; Loss </v>
          </cell>
        </row>
        <row r="10">
          <cell r="B10" t="str">
            <v>Exhibit</v>
          </cell>
          <cell r="C10">
            <v>3</v>
          </cell>
          <cell r="E10" t="str">
            <v>Cash Flow Report</v>
          </cell>
        </row>
        <row r="11">
          <cell r="B11" t="str">
            <v>Exhibit</v>
          </cell>
          <cell r="C11">
            <v>4</v>
          </cell>
          <cell r="E11" t="str">
            <v>Analysis of Premium and Inforce</v>
          </cell>
        </row>
        <row r="12">
          <cell r="B12" t="str">
            <v>Exhibit</v>
          </cell>
          <cell r="C12">
            <v>5</v>
          </cell>
          <cell r="E12" t="str">
            <v>Analysis of Expenses</v>
          </cell>
        </row>
        <row r="13">
          <cell r="B13" t="str">
            <v>Exhibit</v>
          </cell>
          <cell r="C13">
            <v>6</v>
          </cell>
          <cell r="E13" t="str">
            <v>Analysis of Policy Payments</v>
          </cell>
        </row>
        <row r="14">
          <cell r="B14" t="str">
            <v>Exhibit</v>
          </cell>
          <cell r="C14">
            <v>7</v>
          </cell>
          <cell r="E14" t="str">
            <v>Analysis of Investments</v>
          </cell>
        </row>
        <row r="15">
          <cell r="B15" t="str">
            <v>Exhibit</v>
          </cell>
          <cell r="C15">
            <v>8</v>
          </cell>
          <cell r="E15" t="str">
            <v>Analysis of Staff and Agents</v>
          </cell>
        </row>
        <row r="16">
          <cell r="B16" t="str">
            <v>Exhibit</v>
          </cell>
          <cell r="C16">
            <v>9</v>
          </cell>
          <cell r="E16" t="str">
            <v>Australian MOS Profit &amp; Loss</v>
          </cell>
        </row>
        <row r="17">
          <cell r="B17" t="str">
            <v>Exhibit</v>
          </cell>
          <cell r="C17">
            <v>10</v>
          </cell>
          <cell r="E17" t="str">
            <v xml:space="preserve">US GAAP Profit &amp; Loss </v>
          </cell>
        </row>
        <row r="18">
          <cell r="B18" t="str">
            <v>Exhibit</v>
          </cell>
          <cell r="C18">
            <v>11</v>
          </cell>
          <cell r="E18" t="str">
            <v>Miscellaneous</v>
          </cell>
        </row>
      </sheetData>
      <sheetData sheetId="5">
        <row r="2">
          <cell r="B2" t="str">
            <v xml:space="preserve">Monthly Report for </v>
          </cell>
          <cell r="F2">
            <v>37195</v>
          </cell>
        </row>
        <row r="3">
          <cell r="B3" t="str">
            <v>Exhibit 1:</v>
          </cell>
          <cell r="D3" t="str">
            <v>Part 1: Summary figures</v>
          </cell>
        </row>
        <row r="5">
          <cell r="B5">
            <v>37195</v>
          </cell>
          <cell r="C5" t="str">
            <v>YTD 2001</v>
          </cell>
          <cell r="D5" t="str">
            <v>YTD 2000</v>
          </cell>
          <cell r="E5">
            <v>1</v>
          </cell>
          <cell r="F5" t="str">
            <v>YTD 2001/2000</v>
          </cell>
          <cell r="G5" t="str">
            <v>YTD Budget 2001</v>
          </cell>
          <cell r="H5" t="str">
            <v>YTD Actual/ Budget</v>
          </cell>
          <cell r="I5" t="str">
            <v>EOY 2001 Budget</v>
          </cell>
          <cell r="J5" t="str">
            <v>EOY 2001 Forecast</v>
          </cell>
        </row>
        <row r="7">
          <cell r="A7" t="str">
            <v>New Business</v>
          </cell>
        </row>
        <row r="8">
          <cell r="A8" t="str">
            <v>New Sales Annual Premium</v>
          </cell>
          <cell r="B8">
            <v>4871.84</v>
          </cell>
          <cell r="C8">
            <v>4871.84</v>
          </cell>
          <cell r="D8">
            <v>3966</v>
          </cell>
          <cell r="F8">
            <v>1.2284014120020172</v>
          </cell>
          <cell r="G8">
            <v>5274.9138267166772</v>
          </cell>
          <cell r="H8">
            <v>0.92358665184724609</v>
          </cell>
          <cell r="I8">
            <v>16441.984179913379</v>
          </cell>
          <cell r="J8">
            <v>16441.984179913379</v>
          </cell>
        </row>
        <row r="9">
          <cell r="A9" t="str">
            <v>New Sales Single Premium</v>
          </cell>
          <cell r="B9">
            <v>726.24</v>
          </cell>
          <cell r="C9">
            <v>726.24</v>
          </cell>
          <cell r="D9">
            <v>743.8</v>
          </cell>
          <cell r="F9">
            <v>0.97639150309222922</v>
          </cell>
          <cell r="G9">
            <v>864.24399355971423</v>
          </cell>
          <cell r="H9">
            <v>0.84031824972101588</v>
          </cell>
          <cell r="I9">
            <v>2693.6047180034475</v>
          </cell>
          <cell r="J9">
            <v>2693.6047180034475</v>
          </cell>
        </row>
        <row r="10">
          <cell r="A10" t="str">
            <v>Total Sales</v>
          </cell>
          <cell r="B10">
            <v>5598.08</v>
          </cell>
          <cell r="C10">
            <v>5598.08</v>
          </cell>
          <cell r="D10">
            <v>4709.8</v>
          </cell>
          <cell r="E10">
            <v>0</v>
          </cell>
          <cell r="F10">
            <v>1.1886024884283832</v>
          </cell>
          <cell r="G10">
            <v>6139.1578202763912</v>
          </cell>
          <cell r="H10">
            <v>0.91186448758666516</v>
          </cell>
          <cell r="I10">
            <v>19135.588897916827</v>
          </cell>
          <cell r="J10">
            <v>19135.588897916827</v>
          </cell>
        </row>
        <row r="12">
          <cell r="A12" t="str">
            <v>Total Adjusted Sales</v>
          </cell>
          <cell r="B12">
            <v>4944.4639999999999</v>
          </cell>
          <cell r="C12">
            <v>4944.4639999999999</v>
          </cell>
          <cell r="D12">
            <v>4040.38</v>
          </cell>
          <cell r="F12">
            <v>1.2237621213846221</v>
          </cell>
          <cell r="G12">
            <v>5361.3382260726485</v>
          </cell>
          <cell r="H12">
            <v>0.92224437099577983</v>
          </cell>
          <cell r="I12">
            <v>16711.344651713724</v>
          </cell>
          <cell r="J12">
            <v>16711.344651713724</v>
          </cell>
        </row>
        <row r="13">
          <cell r="A13" t="str">
            <v>P &amp; L</v>
          </cell>
        </row>
        <row r="14">
          <cell r="A14" t="str">
            <v>Premium Income (1)</v>
          </cell>
          <cell r="B14">
            <v>9398.8275090300012</v>
          </cell>
          <cell r="C14">
            <v>9398.8275090300012</v>
          </cell>
          <cell r="D14">
            <v>5858.5</v>
          </cell>
          <cell r="F14">
            <v>1.6043061379243835</v>
          </cell>
          <cell r="G14">
            <v>10458.493967858367</v>
          </cell>
          <cell r="H14">
            <v>0.89867886694920007</v>
          </cell>
          <cell r="I14">
            <v>34603.065071172867</v>
          </cell>
          <cell r="J14">
            <v>34603.065071172867</v>
          </cell>
        </row>
        <row r="15">
          <cell r="A15" t="str">
            <v>Policy claims/payments</v>
          </cell>
          <cell r="B15">
            <v>400.34509106999997</v>
          </cell>
          <cell r="C15">
            <v>400.34509106999997</v>
          </cell>
          <cell r="D15">
            <v>224.81</v>
          </cell>
          <cell r="F15">
            <v>1.7808153154663937</v>
          </cell>
          <cell r="G15">
            <v>1724.458824772516</v>
          </cell>
          <cell r="H15">
            <v>0.23215694414902133</v>
          </cell>
          <cell r="I15">
            <v>5755.3754054117871</v>
          </cell>
          <cell r="J15">
            <v>5755.3754054117871</v>
          </cell>
        </row>
        <row r="16">
          <cell r="A16" t="str">
            <v>Expenses (2)</v>
          </cell>
          <cell r="B16">
            <v>3192.9554972199994</v>
          </cell>
          <cell r="C16">
            <v>3192.9554972199994</v>
          </cell>
          <cell r="D16">
            <v>2304.52</v>
          </cell>
          <cell r="F16">
            <v>1.385518675134084</v>
          </cell>
          <cell r="G16">
            <v>3853.744063416576</v>
          </cell>
          <cell r="H16">
            <v>0.82853335475248246</v>
          </cell>
          <cell r="I16">
            <v>11930.961838231522</v>
          </cell>
          <cell r="J16">
            <v>11930.961838231522</v>
          </cell>
        </row>
        <row r="17">
          <cell r="A17" t="str">
            <v>Commissions</v>
          </cell>
          <cell r="B17">
            <v>3314.0144519699998</v>
          </cell>
          <cell r="C17">
            <v>3314.0144519699998</v>
          </cell>
          <cell r="D17">
            <v>2348.65</v>
          </cell>
          <cell r="E17">
            <v>1.4110295071509162</v>
          </cell>
          <cell r="F17">
            <v>1.4110295071509162</v>
          </cell>
          <cell r="G17">
            <v>3852.6148205856061</v>
          </cell>
          <cell r="H17">
            <v>0.86019874975880983</v>
          </cell>
          <cell r="I17">
            <v>12198.844268611803</v>
          </cell>
          <cell r="J17">
            <v>12198.844268611803</v>
          </cell>
        </row>
        <row r="19">
          <cell r="A19" t="str">
            <v>Statistics</v>
          </cell>
        </row>
        <row r="20">
          <cell r="A20" t="str">
            <v>Inforce Premium (3)</v>
          </cell>
          <cell r="B20">
            <v>100934.42</v>
          </cell>
          <cell r="C20">
            <v>100934.42</v>
          </cell>
          <cell r="D20">
            <v>55580.5</v>
          </cell>
          <cell r="F20">
            <v>1.8160041741258175</v>
          </cell>
          <cell r="G20">
            <v>96300.491438937606</v>
          </cell>
          <cell r="H20">
            <v>1.04811946950448</v>
          </cell>
          <cell r="I20">
            <v>106212.4466150243</v>
          </cell>
          <cell r="J20">
            <v>106212.4466150243</v>
          </cell>
        </row>
        <row r="21">
          <cell r="A21" t="str">
            <v>Funds Under Management (5)</v>
          </cell>
          <cell r="B21">
            <v>98687.981665739993</v>
          </cell>
          <cell r="C21">
            <v>98687.981665739993</v>
          </cell>
          <cell r="D21">
            <v>58143</v>
          </cell>
          <cell r="E21">
            <v>1.9037984318131944</v>
          </cell>
          <cell r="F21">
            <v>1.697332123656158</v>
          </cell>
          <cell r="G21">
            <v>97180.214642640538</v>
          </cell>
          <cell r="H21">
            <v>1.0155151645697011</v>
          </cell>
          <cell r="I21">
            <v>102902.59217919264</v>
          </cell>
          <cell r="J21">
            <v>102902.59217919264</v>
          </cell>
        </row>
        <row r="22">
          <cell r="A22" t="str">
            <v>Cashflow</v>
          </cell>
        </row>
        <row r="24">
          <cell r="A24" t="str">
            <v>Personnel</v>
          </cell>
        </row>
        <row r="25">
          <cell r="A25" t="str">
            <v>Staff</v>
          </cell>
          <cell r="B25">
            <v>270</v>
          </cell>
          <cell r="C25">
            <v>270</v>
          </cell>
          <cell r="D25">
            <v>188</v>
          </cell>
          <cell r="F25">
            <v>1.4361702127659575</v>
          </cell>
          <cell r="G25">
            <v>336</v>
          </cell>
          <cell r="H25">
            <v>0.8035714285714286</v>
          </cell>
          <cell r="I25">
            <v>357</v>
          </cell>
          <cell r="J25">
            <v>357</v>
          </cell>
        </row>
        <row r="26">
          <cell r="A26" t="str">
            <v>Direct Sales Agents</v>
          </cell>
          <cell r="B26">
            <v>1253</v>
          </cell>
          <cell r="C26">
            <v>1253</v>
          </cell>
          <cell r="D26">
            <v>850</v>
          </cell>
          <cell r="F26">
            <v>1.4741176470588235</v>
          </cell>
          <cell r="G26">
            <v>1249</v>
          </cell>
          <cell r="H26">
            <v>1.0032025620496396</v>
          </cell>
          <cell r="I26">
            <v>1348</v>
          </cell>
          <cell r="J26">
            <v>1348</v>
          </cell>
        </row>
        <row r="27">
          <cell r="A27" t="str">
            <v>Sales Managers</v>
          </cell>
          <cell r="B27">
            <v>501</v>
          </cell>
          <cell r="C27">
            <v>501</v>
          </cell>
          <cell r="D27">
            <v>165</v>
          </cell>
          <cell r="F27">
            <v>3.0363636363636362</v>
          </cell>
          <cell r="G27">
            <v>356</v>
          </cell>
          <cell r="H27">
            <v>1.4073033707865168</v>
          </cell>
          <cell r="I27">
            <v>361</v>
          </cell>
          <cell r="J27">
            <v>361</v>
          </cell>
        </row>
        <row r="28">
          <cell r="A28" t="str">
            <v>Branch Managers</v>
          </cell>
          <cell r="B28">
            <v>53</v>
          </cell>
          <cell r="C28">
            <v>53</v>
          </cell>
          <cell r="D28">
            <v>28</v>
          </cell>
          <cell r="F28">
            <v>1.8928571428571428</v>
          </cell>
          <cell r="G28">
            <v>58</v>
          </cell>
          <cell r="H28">
            <v>0.91379310344827591</v>
          </cell>
          <cell r="I28">
            <v>59</v>
          </cell>
          <cell r="J28">
            <v>59</v>
          </cell>
        </row>
        <row r="29">
          <cell r="A29" t="str">
            <v>Total Sales Force</v>
          </cell>
          <cell r="B29">
            <v>1807</v>
          </cell>
          <cell r="C29">
            <v>1807</v>
          </cell>
          <cell r="D29">
            <v>1043</v>
          </cell>
          <cell r="F29">
            <v>1.7325023969319271</v>
          </cell>
          <cell r="G29">
            <v>1663</v>
          </cell>
          <cell r="H29">
            <v>1.0865904990980155</v>
          </cell>
          <cell r="I29">
            <v>1768</v>
          </cell>
          <cell r="J29">
            <v>1768</v>
          </cell>
        </row>
        <row r="30">
          <cell r="A30" t="str">
            <v>Career Agents</v>
          </cell>
        </row>
        <row r="31">
          <cell r="A31" t="str">
            <v>Multi-agents/brokers/salaried</v>
          </cell>
        </row>
        <row r="32">
          <cell r="A32" t="str">
            <v>sales force/etc.</v>
          </cell>
        </row>
        <row r="34">
          <cell r="A34" t="str">
            <v>Investment</v>
          </cell>
        </row>
        <row r="35">
          <cell r="A35" t="str">
            <v>Investment Performance (4)</v>
          </cell>
          <cell r="B35">
            <v>0.18690000000000001</v>
          </cell>
          <cell r="C35">
            <v>0.18690000000000001</v>
          </cell>
          <cell r="D35">
            <v>0.121</v>
          </cell>
          <cell r="F35">
            <v>1.5446280991735539</v>
          </cell>
          <cell r="G35">
            <v>0.12</v>
          </cell>
          <cell r="H35">
            <v>1.5575000000000001</v>
          </cell>
          <cell r="I35">
            <v>0.12</v>
          </cell>
          <cell r="J35">
            <v>0.12</v>
          </cell>
        </row>
        <row r="36">
          <cell r="A36" t="str">
            <v>Benchmark Performance</v>
          </cell>
        </row>
        <row r="37">
          <cell r="A37" t="str">
            <v xml:space="preserve">       - Actual Mix</v>
          </cell>
        </row>
        <row r="38">
          <cell r="A38" t="str">
            <v xml:space="preserve">       - Notional Mix</v>
          </cell>
        </row>
        <row r="41">
          <cell r="A41" t="str">
            <v>Key Indicators</v>
          </cell>
        </row>
        <row r="42">
          <cell r="A42" t="str">
            <v>Net Profit after tax</v>
          </cell>
          <cell r="B42">
            <v>-567.00824751999608</v>
          </cell>
          <cell r="C42">
            <v>-567.00824751999608</v>
          </cell>
          <cell r="D42">
            <v>-875.22000000000025</v>
          </cell>
          <cell r="E42">
            <v>0.64784653860743113</v>
          </cell>
          <cell r="F42">
            <v>0.64784653860743113</v>
          </cell>
          <cell r="G42">
            <v>-1740.949760974634</v>
          </cell>
          <cell r="H42">
            <v>0.32568903493376422</v>
          </cell>
          <cell r="I42">
            <v>-9163.3724039684312</v>
          </cell>
          <cell r="J42">
            <v>-9163.3724039684312</v>
          </cell>
        </row>
        <row r="43">
          <cell r="A43" t="str">
            <v>Share price</v>
          </cell>
        </row>
        <row r="44">
          <cell r="A44" t="str">
            <v>Mgmt. expense/Net Premium</v>
          </cell>
          <cell r="B44">
            <v>0.33971849085988026</v>
          </cell>
          <cell r="C44">
            <v>0.33971849085988026</v>
          </cell>
          <cell r="D44">
            <v>0.39336348894768286</v>
          </cell>
          <cell r="E44">
            <v>0.86362486708842123</v>
          </cell>
          <cell r="F44">
            <v>0.86362486708842123</v>
          </cell>
          <cell r="G44">
            <v>0.36847982847818428</v>
          </cell>
          <cell r="H44">
            <v>0.9219459644857958</v>
          </cell>
          <cell r="I44">
            <v>0.34479494269341393</v>
          </cell>
          <cell r="J44">
            <v>0.34479494269341393</v>
          </cell>
        </row>
        <row r="45">
          <cell r="A45" t="str">
            <v xml:space="preserve">No of Total NB policies </v>
          </cell>
          <cell r="B45">
            <v>994</v>
          </cell>
          <cell r="C45">
            <v>994</v>
          </cell>
          <cell r="D45">
            <v>839</v>
          </cell>
          <cell r="F45">
            <v>1.1847437425506555</v>
          </cell>
          <cell r="G45">
            <v>1169.7607595106074</v>
          </cell>
          <cell r="H45">
            <v>0.84974640491091491</v>
          </cell>
          <cell r="I45">
            <v>3615.4180460844209</v>
          </cell>
          <cell r="J45">
            <v>3615.4180460844209</v>
          </cell>
        </row>
        <row r="46">
          <cell r="A46" t="str">
            <v>No. of NB AP policies</v>
          </cell>
          <cell r="B46">
            <v>982</v>
          </cell>
          <cell r="C46">
            <v>982</v>
          </cell>
          <cell r="G46">
            <v>1146.7203971123213</v>
          </cell>
          <cell r="H46">
            <v>0.85635522178979173</v>
          </cell>
          <cell r="I46">
            <v>3544.2130523790584</v>
          </cell>
          <cell r="J46">
            <v>3544.2130523790584</v>
          </cell>
        </row>
        <row r="47">
          <cell r="A47" t="str">
            <v>No. of NB SP policies</v>
          </cell>
          <cell r="B47">
            <v>12</v>
          </cell>
          <cell r="C47">
            <v>12</v>
          </cell>
          <cell r="G47">
            <v>23.040362398286167</v>
          </cell>
          <cell r="H47">
            <v>0.52082514122662438</v>
          </cell>
          <cell r="I47">
            <v>71.204993705363052</v>
          </cell>
          <cell r="J47">
            <v>71.204993705363052</v>
          </cell>
        </row>
        <row r="48">
          <cell r="A48" t="str">
            <v>Productivity</v>
          </cell>
          <cell r="B48">
            <v>0.5667046750285063</v>
          </cell>
          <cell r="C48">
            <v>0.5667046750285063</v>
          </cell>
          <cell r="D48">
            <v>0.82660098522167491</v>
          </cell>
          <cell r="F48">
            <v>0.68558432080325848</v>
          </cell>
          <cell r="G48">
            <v>0.72882290312187381</v>
          </cell>
          <cell r="H48">
            <v>0.77756156207640736</v>
          </cell>
          <cell r="I48">
            <v>0.72818087534429421</v>
          </cell>
          <cell r="J48">
            <v>0.72818087534429421</v>
          </cell>
        </row>
        <row r="49">
          <cell r="A49" t="str">
            <v>Average Total  Premium</v>
          </cell>
          <cell r="B49">
            <v>4.9743098591549293</v>
          </cell>
          <cell r="C49">
            <v>4.9743098591549293</v>
          </cell>
          <cell r="D49">
            <v>4.8157091775923719</v>
          </cell>
          <cell r="F49">
            <v>1.0329340239856117</v>
          </cell>
          <cell r="G49">
            <v>4.5832775484071382</v>
          </cell>
          <cell r="H49">
            <v>1.0853171789440701</v>
          </cell>
          <cell r="I49">
            <v>4.6222440776419997</v>
          </cell>
          <cell r="J49">
            <v>4.6222440776419997</v>
          </cell>
        </row>
        <row r="50">
          <cell r="A50" t="str">
            <v xml:space="preserve">Average AP  Premium </v>
          </cell>
          <cell r="B50">
            <v>4.9611405295315683</v>
          </cell>
          <cell r="C50">
            <v>4.9611405295315683</v>
          </cell>
          <cell r="G50">
            <v>4.5999999999999996</v>
          </cell>
          <cell r="H50">
            <v>1.0785088107677323</v>
          </cell>
          <cell r="I50">
            <v>4.5999999999999996</v>
          </cell>
          <cell r="J50">
            <v>4.5999999999999996</v>
          </cell>
        </row>
        <row r="51">
          <cell r="A51" t="str">
            <v>Average Single Premium</v>
          </cell>
          <cell r="B51">
            <v>60.52</v>
          </cell>
          <cell r="C51">
            <v>60.52</v>
          </cell>
          <cell r="G51">
            <v>37.510000000000005</v>
          </cell>
          <cell r="H51">
            <v>1.6134364169554785</v>
          </cell>
          <cell r="I51">
            <v>37.51</v>
          </cell>
          <cell r="J51">
            <v>37.51</v>
          </cell>
        </row>
        <row r="52">
          <cell r="A52" t="str">
            <v>Active Agent Ratio</v>
          </cell>
          <cell r="B52">
            <v>0.373</v>
          </cell>
          <cell r="C52">
            <v>0.373</v>
          </cell>
          <cell r="D52">
            <v>0.504</v>
          </cell>
          <cell r="F52">
            <v>0.504</v>
          </cell>
        </row>
        <row r="53">
          <cell r="A53" t="str">
            <v>Capital adequacy ratio (Q)</v>
          </cell>
        </row>
        <row r="54">
          <cell r="A54" t="str">
            <v>Return on capital (Q)</v>
          </cell>
        </row>
        <row r="55">
          <cell r="A55" t="str">
            <v>Persistency (13 month) (Q)</v>
          </cell>
          <cell r="B55">
            <v>0.7562522014793942</v>
          </cell>
          <cell r="C55">
            <v>0.76800000000000002</v>
          </cell>
          <cell r="D55">
            <v>0.65600000000000003</v>
          </cell>
        </row>
        <row r="56">
          <cell r="A56" t="str">
            <v>AUS MOS profit</v>
          </cell>
        </row>
        <row r="57">
          <cell r="A57" t="str">
            <v>US GAAP profit</v>
          </cell>
        </row>
        <row r="72">
          <cell r="B72" t="str">
            <v xml:space="preserve">Monthly Report for </v>
          </cell>
          <cell r="F72">
            <v>37195</v>
          </cell>
        </row>
        <row r="73">
          <cell r="B73" t="str">
            <v>Exhibit 1:</v>
          </cell>
          <cell r="D73" t="str">
            <v>Part 2: Comments</v>
          </cell>
        </row>
        <row r="75">
          <cell r="A75" t="str">
            <v>Comments:</v>
          </cell>
        </row>
        <row r="77">
          <cell r="A77" t="str">
            <v>1.  Major Events</v>
          </cell>
        </row>
        <row r="80">
          <cell r="A80" t="str">
            <v>2.  External / Market / Regulatory developments</v>
          </cell>
        </row>
        <row r="83">
          <cell r="A83" t="str">
            <v>3.  New Business / Discontinuances</v>
          </cell>
        </row>
        <row r="86">
          <cell r="A86" t="str">
            <v>4.  Premium Income</v>
          </cell>
        </row>
        <row r="89">
          <cell r="A89" t="str">
            <v>5.  Distribution / Agents</v>
          </cell>
        </row>
        <row r="92">
          <cell r="A92" t="str">
            <v>6.  Policy Claims / Persistency</v>
          </cell>
        </row>
        <row r="95">
          <cell r="A95" t="str">
            <v>7.  Expenses and Commissions</v>
          </cell>
        </row>
        <row r="98">
          <cell r="A98" t="str">
            <v xml:space="preserve">8. Human Resources / Staff </v>
          </cell>
        </row>
        <row r="101">
          <cell r="A101" t="str">
            <v>9.  Investment Performance</v>
          </cell>
        </row>
        <row r="104">
          <cell r="A104" t="str">
            <v>10.  Profitability</v>
          </cell>
        </row>
        <row r="107">
          <cell r="A107" t="str">
            <v>11.  Key Indicators</v>
          </cell>
        </row>
        <row r="110">
          <cell r="A110" t="str">
            <v>12.  Major Business Plan projects</v>
          </cell>
        </row>
        <row r="113">
          <cell r="A113" t="str">
            <v>13. Inforce</v>
          </cell>
        </row>
      </sheetData>
      <sheetData sheetId="6">
        <row r="2">
          <cell r="B2" t="str">
            <v>Monthly Report for</v>
          </cell>
          <cell r="E2">
            <v>37195</v>
          </cell>
        </row>
        <row r="3">
          <cell r="B3" t="str">
            <v>Exhibit 2:</v>
          </cell>
          <cell r="D3" t="str">
            <v>Profit &amp; Loss Statement</v>
          </cell>
        </row>
        <row r="6">
          <cell r="B6">
            <v>37195</v>
          </cell>
          <cell r="C6">
            <v>1</v>
          </cell>
          <cell r="D6" t="str">
            <v>YTD 2001</v>
          </cell>
          <cell r="E6" t="str">
            <v>YTD 2000</v>
          </cell>
          <cell r="F6" t="str">
            <v>YTD 2001/2000</v>
          </cell>
          <cell r="G6" t="str">
            <v>YTD Budget 2001</v>
          </cell>
          <cell r="H6" t="str">
            <v>YTD Actual/ Budget</v>
          </cell>
          <cell r="I6" t="str">
            <v>EOY 2001 Budget</v>
          </cell>
          <cell r="J6" t="str">
            <v>EOY 2001 Forecast</v>
          </cell>
        </row>
        <row r="9">
          <cell r="A9" t="str">
            <v>Net Premium Income (a)</v>
          </cell>
          <cell r="B9">
            <v>9398.8275090300012</v>
          </cell>
          <cell r="D9">
            <v>9398.8275090300012</v>
          </cell>
          <cell r="E9">
            <v>5858.5</v>
          </cell>
          <cell r="F9">
            <v>1.6043061379243835</v>
          </cell>
          <cell r="G9">
            <v>10458.493967858367</v>
          </cell>
          <cell r="H9">
            <v>0.89867886694920007</v>
          </cell>
          <cell r="I9">
            <v>34603.065071172867</v>
          </cell>
          <cell r="J9">
            <v>34603.065071172867</v>
          </cell>
        </row>
        <row r="10">
          <cell r="A10" t="str">
            <v>Investment Income (b)</v>
          </cell>
          <cell r="B10">
            <v>898.61176593000005</v>
          </cell>
          <cell r="D10">
            <v>898.61176593000005</v>
          </cell>
          <cell r="E10">
            <v>403.7</v>
          </cell>
          <cell r="F10">
            <v>2.2259394746841714</v>
          </cell>
          <cell r="G10">
            <v>888.33314075987778</v>
          </cell>
          <cell r="H10">
            <v>1.0115706875028101</v>
          </cell>
          <cell r="I10">
            <v>2920.5033774778876</v>
          </cell>
          <cell r="J10">
            <v>2920.5033774778876</v>
          </cell>
        </row>
        <row r="11">
          <cell r="A11" t="str">
            <v>Other Insurance Income</v>
          </cell>
        </row>
        <row r="12">
          <cell r="A12" t="str">
            <v>Non-Insurance Income</v>
          </cell>
          <cell r="B12">
            <v>3016.2286969800002</v>
          </cell>
          <cell r="D12">
            <v>3016.2286969800002</v>
          </cell>
          <cell r="E12">
            <v>1114.8999999999999</v>
          </cell>
          <cell r="F12">
            <v>2.7053804798457266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</row>
        <row r="14">
          <cell r="A14" t="str">
            <v>Total Revenue</v>
          </cell>
          <cell r="B14">
            <v>13313.667971940002</v>
          </cell>
          <cell r="D14">
            <v>13313.667971940002</v>
          </cell>
          <cell r="E14">
            <v>7377.0999999999995</v>
          </cell>
          <cell r="F14">
            <v>1.8047292258394223</v>
          </cell>
          <cell r="G14">
            <v>11346.827108618245</v>
          </cell>
          <cell r="H14">
            <v>1.1733384006378209</v>
          </cell>
          <cell r="I14">
            <v>37523.568448650753</v>
          </cell>
          <cell r="J14">
            <v>37523.568448650753</v>
          </cell>
        </row>
        <row r="16">
          <cell r="A16" t="str">
            <v>Policy Payments (c)</v>
          </cell>
          <cell r="B16">
            <v>400.34509106999997</v>
          </cell>
          <cell r="D16">
            <v>400.34509106999997</v>
          </cell>
          <cell r="E16">
            <v>224.81</v>
          </cell>
          <cell r="F16">
            <v>1.7808153154663937</v>
          </cell>
          <cell r="G16">
            <v>1724.458824772516</v>
          </cell>
          <cell r="H16">
            <v>0.23215694414902133</v>
          </cell>
          <cell r="I16">
            <v>5755.3754054117871</v>
          </cell>
          <cell r="J16">
            <v>5755.3754054117871</v>
          </cell>
        </row>
        <row r="17">
          <cell r="A17" t="str">
            <v>Inc. in Policyholder Liabilities</v>
          </cell>
          <cell r="B17">
            <v>6973.3611792000002</v>
          </cell>
          <cell r="D17">
            <v>6973.3611792000002</v>
          </cell>
          <cell r="E17">
            <v>3374.34</v>
          </cell>
          <cell r="F17">
            <v>2.0665852223545937</v>
          </cell>
          <cell r="G17">
            <v>3656.95916081818</v>
          </cell>
          <cell r="H17">
            <v>1.9068742287075018</v>
          </cell>
          <cell r="I17">
            <v>16801.759340364064</v>
          </cell>
          <cell r="J17">
            <v>16801.759340364064</v>
          </cell>
        </row>
        <row r="18">
          <cell r="A18" t="str">
            <v>Commissions (d)</v>
          </cell>
          <cell r="B18">
            <v>3314.0144519699998</v>
          </cell>
          <cell r="D18">
            <v>3314.0144519699998</v>
          </cell>
          <cell r="E18">
            <v>2348.65</v>
          </cell>
          <cell r="F18">
            <v>1.4110295071509162</v>
          </cell>
          <cell r="G18">
            <v>3852.6148205856061</v>
          </cell>
          <cell r="H18">
            <v>0.86019874975880983</v>
          </cell>
          <cell r="I18">
            <v>12198.844268611803</v>
          </cell>
          <cell r="J18">
            <v>12198.844268611803</v>
          </cell>
        </row>
        <row r="19">
          <cell r="A19" t="str">
            <v>Mgmt Expenses (d)</v>
          </cell>
          <cell r="B19">
            <v>3192.9554972199994</v>
          </cell>
          <cell r="D19">
            <v>3192.9554972199994</v>
          </cell>
          <cell r="E19">
            <v>2304.52</v>
          </cell>
          <cell r="F19">
            <v>1.385518675134084</v>
          </cell>
          <cell r="G19">
            <v>3853.744063416576</v>
          </cell>
          <cell r="H19">
            <v>0.82853335475248246</v>
          </cell>
          <cell r="I19">
            <v>11930.961838231522</v>
          </cell>
          <cell r="J19">
            <v>11930.961838231522</v>
          </cell>
        </row>
        <row r="20">
          <cell r="A20" t="str">
            <v>Other Expenses</v>
          </cell>
        </row>
        <row r="22">
          <cell r="A22" t="str">
            <v>Total Outgo</v>
          </cell>
          <cell r="B22">
            <v>13880.676219459998</v>
          </cell>
          <cell r="D22">
            <v>13880.676219459998</v>
          </cell>
          <cell r="E22">
            <v>8252.32</v>
          </cell>
          <cell r="F22">
            <v>1.6820332002951894</v>
          </cell>
          <cell r="G22">
            <v>13087.776869592879</v>
          </cell>
          <cell r="H22">
            <v>1.060583195890914</v>
          </cell>
          <cell r="I22">
            <v>46686.940852619184</v>
          </cell>
          <cell r="J22">
            <v>46686.940852619184</v>
          </cell>
        </row>
        <row r="24">
          <cell r="A24" t="str">
            <v xml:space="preserve">Profit before taxation </v>
          </cell>
          <cell r="B24">
            <v>-567.00824751999608</v>
          </cell>
          <cell r="D24">
            <v>-567.00824751999608</v>
          </cell>
          <cell r="E24">
            <v>-875.22000000000025</v>
          </cell>
          <cell r="F24">
            <v>0.64784653860743113</v>
          </cell>
          <cell r="G24">
            <v>-1740.949760974634</v>
          </cell>
          <cell r="H24">
            <v>0.32568903493376422</v>
          </cell>
          <cell r="I24">
            <v>-9163.3724039684312</v>
          </cell>
          <cell r="J24">
            <v>-9163.3724039684312</v>
          </cell>
        </row>
        <row r="25">
          <cell r="A25" t="str">
            <v>and extraordinary</v>
          </cell>
        </row>
        <row r="28">
          <cell r="A28" t="str">
            <v>Taxation</v>
          </cell>
          <cell r="B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</row>
        <row r="29">
          <cell r="A29" t="str">
            <v>Extraordinary</v>
          </cell>
          <cell r="B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</row>
        <row r="32">
          <cell r="A32" t="str">
            <v>Profit before dividend</v>
          </cell>
          <cell r="B32">
            <v>-567.00824751999608</v>
          </cell>
          <cell r="D32">
            <v>-567.00824751999608</v>
          </cell>
          <cell r="E32">
            <v>-875.22000000000025</v>
          </cell>
          <cell r="F32">
            <v>0.64784653860743113</v>
          </cell>
          <cell r="G32">
            <v>-1740.949760974634</v>
          </cell>
          <cell r="H32">
            <v>0.32568903493376422</v>
          </cell>
          <cell r="I32">
            <v>-9163.3724039684312</v>
          </cell>
          <cell r="J32">
            <v>-9163.3724039684312</v>
          </cell>
        </row>
        <row r="35">
          <cell r="A35" t="str">
            <v>(a) Detail provided in Exhibit 4</v>
          </cell>
        </row>
        <row r="36">
          <cell r="A36" t="str">
            <v>(b) Detail provided in Exhibit 7</v>
          </cell>
        </row>
        <row r="37">
          <cell r="A37" t="str">
            <v>(c) Detail provided in Exhibit 6</v>
          </cell>
        </row>
        <row r="38">
          <cell r="A38" t="str">
            <v>(d) Detail provided in Exhibit 5</v>
          </cell>
        </row>
      </sheetData>
      <sheetData sheetId="7">
        <row r="1">
          <cell r="D1">
            <v>37174</v>
          </cell>
        </row>
        <row r="3">
          <cell r="B3" t="str">
            <v>Monthly Report for</v>
          </cell>
        </row>
        <row r="4">
          <cell r="B4" t="str">
            <v xml:space="preserve">                                                Exhibit 3: Cashflow information</v>
          </cell>
        </row>
        <row r="6">
          <cell r="B6" t="str">
            <v>Business Managers to review current cash flow for acceptability</v>
          </cell>
        </row>
        <row r="7">
          <cell r="B7" t="str">
            <v>and adapt if necessary</v>
          </cell>
        </row>
        <row r="9">
          <cell r="C9" t="str">
            <v>YTD 10/2001</v>
          </cell>
          <cell r="D9" t="str">
            <v>YTD 10/2000</v>
          </cell>
        </row>
        <row r="10">
          <cell r="C10"/>
          <cell r="D10"/>
        </row>
        <row r="11">
          <cell r="B11" t="str">
            <v>CASHFLOW FROM OPERATION</v>
          </cell>
        </row>
        <row r="12">
          <cell r="B12" t="str">
            <v>Gross Premium Income</v>
          </cell>
          <cell r="C12">
            <v>10690206936.799999</v>
          </cell>
          <cell r="D12">
            <v>6064293635.6499996</v>
          </cell>
        </row>
        <row r="13">
          <cell r="B13" t="str">
            <v>Net Reinsurance Premiums</v>
          </cell>
          <cell r="C13">
            <v>17697890.560000002</v>
          </cell>
          <cell r="D13">
            <v>0</v>
          </cell>
        </row>
        <row r="14">
          <cell r="B14" t="str">
            <v>Net Premium Income</v>
          </cell>
          <cell r="C14">
            <v>10707904827.359999</v>
          </cell>
          <cell r="D14">
            <v>6064293635.6499996</v>
          </cell>
        </row>
        <row r="16">
          <cell r="B16" t="str">
            <v>Claims &amp; Benefits</v>
          </cell>
          <cell r="C16">
            <v>828677820.44001389</v>
          </cell>
          <cell r="D16">
            <v>-180417120.25</v>
          </cell>
        </row>
        <row r="17">
          <cell r="B17" t="str">
            <v>Comm &amp; Related Exp. (Incl. GGI)</v>
          </cell>
          <cell r="C17">
            <v>4409607973.8699999</v>
          </cell>
          <cell r="D17">
            <v>822346152.78999996</v>
          </cell>
        </row>
        <row r="18">
          <cell r="B18" t="str">
            <v>Management Expenses</v>
          </cell>
          <cell r="C18">
            <v>4933937900.6300011</v>
          </cell>
          <cell r="D18">
            <v>1952822294.55</v>
          </cell>
        </row>
        <row r="20">
          <cell r="B20" t="str">
            <v>Total Non-Investment Fundsflow</v>
          </cell>
          <cell r="C20">
            <v>535681132.41998386</v>
          </cell>
          <cell r="D20">
            <v>3469542308.5599995</v>
          </cell>
        </row>
        <row r="22">
          <cell r="B22" t="str">
            <v>Investment Income</v>
          </cell>
        </row>
        <row r="23">
          <cell r="B23" t="str">
            <v>- Interest</v>
          </cell>
          <cell r="C23">
            <v>670000953.68999994</v>
          </cell>
          <cell r="D23">
            <v>424061208.31</v>
          </cell>
        </row>
        <row r="24">
          <cell r="B24" t="str">
            <v>- Unrealised Gains</v>
          </cell>
          <cell r="C24">
            <v>0</v>
          </cell>
          <cell r="D24">
            <v>0</v>
          </cell>
        </row>
        <row r="25">
          <cell r="B25" t="str">
            <v>Total Investment Income</v>
          </cell>
          <cell r="C25">
            <v>670000953.68999994</v>
          </cell>
          <cell r="D25">
            <v>424061208.31</v>
          </cell>
        </row>
      </sheetData>
      <sheetData sheetId="8">
        <row r="3">
          <cell r="C3" t="str">
            <v>Monthly Report for</v>
          </cell>
          <cell r="G3">
            <v>37195</v>
          </cell>
        </row>
        <row r="4">
          <cell r="C4" t="str">
            <v>Exhibit 4:</v>
          </cell>
          <cell r="D4" t="str">
            <v>Analysis of Premium and Inforce</v>
          </cell>
        </row>
        <row r="7">
          <cell r="C7">
            <v>37195</v>
          </cell>
          <cell r="D7" t="str">
            <v>YTD 2001</v>
          </cell>
          <cell r="E7" t="str">
            <v>YTD 2000</v>
          </cell>
          <cell r="F7">
            <v>1</v>
          </cell>
          <cell r="G7" t="str">
            <v>YTD 2001/2000</v>
          </cell>
          <cell r="H7" t="str">
            <v>YTD Budget 2001</v>
          </cell>
          <cell r="I7" t="str">
            <v>YTD Actual/ Budget</v>
          </cell>
          <cell r="J7" t="str">
            <v>EOY 2001 Budget</v>
          </cell>
          <cell r="K7" t="str">
            <v>EOY 2001 Forecast</v>
          </cell>
        </row>
        <row r="10">
          <cell r="B10" t="str">
            <v>Analysis of premium Income</v>
          </cell>
        </row>
        <row r="11">
          <cell r="B11" t="str">
            <v>Ind. Life Regular Premium</v>
          </cell>
          <cell r="C11">
            <v>8672.5875090300015</v>
          </cell>
          <cell r="D11">
            <v>8672.5875090300015</v>
          </cell>
          <cell r="E11">
            <v>5114.7</v>
          </cell>
          <cell r="G11">
            <v>1.6956199794768025</v>
          </cell>
          <cell r="H11">
            <v>9594.2499742986529</v>
          </cell>
          <cell r="I11">
            <v>0.90393595458346121</v>
          </cell>
          <cell r="J11">
            <v>31909.460353169419</v>
          </cell>
          <cell r="K11">
            <v>31909.460353169419</v>
          </cell>
        </row>
        <row r="12">
          <cell r="B12" t="str">
            <v>Ind. Life Single Premium</v>
          </cell>
          <cell r="C12">
            <v>726.24</v>
          </cell>
          <cell r="D12">
            <v>726.24</v>
          </cell>
          <cell r="E12">
            <v>743.8</v>
          </cell>
          <cell r="G12">
            <v>0.97639150309222922</v>
          </cell>
          <cell r="H12">
            <v>864.24399355971423</v>
          </cell>
          <cell r="I12">
            <v>0.84031824972101588</v>
          </cell>
          <cell r="J12">
            <v>2693.6047180034475</v>
          </cell>
          <cell r="K12">
            <v>2693.6047180034475</v>
          </cell>
        </row>
        <row r="13">
          <cell r="B13" t="str">
            <v>Retirement Regular Premium</v>
          </cell>
        </row>
        <row r="14">
          <cell r="B14" t="str">
            <v>Retirement Single Premium</v>
          </cell>
        </row>
        <row r="15">
          <cell r="B15" t="str">
            <v>Group Life &amp; DI Regular Premium</v>
          </cell>
        </row>
        <row r="16">
          <cell r="B16" t="str">
            <v>Group Health Regular Premium</v>
          </cell>
        </row>
        <row r="17">
          <cell r="B17" t="str">
            <v>General Insurance premium</v>
          </cell>
        </row>
        <row r="18">
          <cell r="B18" t="str">
            <v>Non-insurance Deposits</v>
          </cell>
        </row>
        <row r="19">
          <cell r="B19" t="str">
            <v>Inter-branch eliminations</v>
          </cell>
        </row>
        <row r="21">
          <cell r="B21" t="str">
            <v>Gross premium income</v>
          </cell>
          <cell r="C21">
            <v>9398.8275090300012</v>
          </cell>
          <cell r="D21">
            <v>9398.8275090300012</v>
          </cell>
          <cell r="E21">
            <v>5858.5</v>
          </cell>
          <cell r="G21">
            <v>1.6043061379243835</v>
          </cell>
          <cell r="H21">
            <v>10458.493967858367</v>
          </cell>
          <cell r="I21">
            <v>0.89867886694920007</v>
          </cell>
          <cell r="J21">
            <v>34603.065071172867</v>
          </cell>
          <cell r="K21">
            <v>34603.065071172867</v>
          </cell>
        </row>
        <row r="23">
          <cell r="B23" t="str">
            <v>Reinsurance ceded - Ind/Grp Life</v>
          </cell>
          <cell r="C23">
            <v>0</v>
          </cell>
          <cell r="D23">
            <v>0</v>
          </cell>
          <cell r="E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B24" t="str">
            <v xml:space="preserve">                             - Gp Med/Gen</v>
          </cell>
        </row>
        <row r="25">
          <cell r="B25" t="str">
            <v xml:space="preserve">                             - Total</v>
          </cell>
          <cell r="C25">
            <v>0</v>
          </cell>
          <cell r="D25">
            <v>0</v>
          </cell>
          <cell r="E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7">
          <cell r="B27" t="str">
            <v>Net premium Income (from P&amp;L)</v>
          </cell>
          <cell r="C27">
            <v>9398.8275090300012</v>
          </cell>
          <cell r="D27">
            <v>9398.8275090300012</v>
          </cell>
          <cell r="E27">
            <v>5858.5</v>
          </cell>
          <cell r="G27">
            <v>1.6043061379243835</v>
          </cell>
          <cell r="H27">
            <v>10458.493967858367</v>
          </cell>
          <cell r="I27">
            <v>0.89867886694920007</v>
          </cell>
          <cell r="J27">
            <v>34603.065071172867</v>
          </cell>
          <cell r="K27">
            <v>34603.065071172867</v>
          </cell>
        </row>
        <row r="30">
          <cell r="B30" t="str">
            <v>Analysis of New Business</v>
          </cell>
        </row>
        <row r="31">
          <cell r="B31" t="str">
            <v>New Sales Annual Premium (Ind.)</v>
          </cell>
          <cell r="C31">
            <v>4871.84</v>
          </cell>
          <cell r="D31">
            <v>4871.84</v>
          </cell>
          <cell r="E31">
            <v>3966</v>
          </cell>
          <cell r="G31">
            <v>1.2284014120020172</v>
          </cell>
          <cell r="H31">
            <v>5274.9138267166772</v>
          </cell>
          <cell r="I31">
            <v>0.92358665184724609</v>
          </cell>
          <cell r="J31">
            <v>16441.984179913379</v>
          </cell>
          <cell r="K31">
            <v>16441.984179913379</v>
          </cell>
        </row>
        <row r="32">
          <cell r="B32" t="str">
            <v>New Sales Single Premium (Ind)</v>
          </cell>
          <cell r="C32">
            <v>726.24</v>
          </cell>
          <cell r="D32">
            <v>726.24</v>
          </cell>
          <cell r="E32">
            <v>743.8</v>
          </cell>
          <cell r="G32">
            <v>0.97639150309222922</v>
          </cell>
          <cell r="H32">
            <v>864.24399355971423</v>
          </cell>
          <cell r="I32">
            <v>0.84031824972101588</v>
          </cell>
          <cell r="J32">
            <v>2693.6047180034475</v>
          </cell>
          <cell r="K32">
            <v>2693.6047180034475</v>
          </cell>
        </row>
        <row r="33">
          <cell r="B33" t="str">
            <v>New Sales Annual Premium (Group)</v>
          </cell>
        </row>
        <row r="34">
          <cell r="B34" t="str">
            <v>New Sales Single Premium (Group)</v>
          </cell>
        </row>
        <row r="35">
          <cell r="B35" t="str">
            <v>New Sales Deposits (Ext Trusts)</v>
          </cell>
        </row>
        <row r="36">
          <cell r="B36" t="str">
            <v>Other New Business</v>
          </cell>
        </row>
        <row r="38">
          <cell r="B38" t="str">
            <v>Total New Business</v>
          </cell>
          <cell r="C38">
            <v>5598.08</v>
          </cell>
          <cell r="D38">
            <v>5598.08</v>
          </cell>
          <cell r="E38">
            <v>4709.8</v>
          </cell>
          <cell r="G38">
            <v>1.1886024884283832</v>
          </cell>
          <cell r="H38">
            <v>6139.1578202763912</v>
          </cell>
          <cell r="I38">
            <v>0.91186448758666516</v>
          </cell>
          <cell r="J38">
            <v>19135.588897916827</v>
          </cell>
          <cell r="K38">
            <v>19135.588897916827</v>
          </cell>
        </row>
        <row r="41">
          <cell r="B41" t="str">
            <v>Individual Life Inforce</v>
          </cell>
        </row>
        <row r="42">
          <cell r="B42" t="str">
            <v>Inforce - start of period</v>
          </cell>
          <cell r="C42">
            <v>94226.35</v>
          </cell>
          <cell r="D42">
            <v>94226.35</v>
          </cell>
          <cell r="E42">
            <v>50855.8</v>
          </cell>
          <cell r="G42">
            <v>1.8528142316117335</v>
          </cell>
          <cell r="H42">
            <v>92786.791395393986</v>
          </cell>
          <cell r="I42">
            <v>1.0155146932333461</v>
          </cell>
          <cell r="J42">
            <v>92786.791395393986</v>
          </cell>
          <cell r="K42">
            <v>92786.791395393986</v>
          </cell>
        </row>
        <row r="43">
          <cell r="B43" t="str">
            <v xml:space="preserve">New Business </v>
          </cell>
          <cell r="C43">
            <v>4871.84</v>
          </cell>
          <cell r="D43">
            <v>4871.84</v>
          </cell>
          <cell r="E43">
            <v>3966</v>
          </cell>
          <cell r="G43">
            <v>1.2284014120020172</v>
          </cell>
          <cell r="H43">
            <v>5274.9138267166772</v>
          </cell>
          <cell r="I43">
            <v>0.92358665184724609</v>
          </cell>
          <cell r="J43">
            <v>16441.984179913379</v>
          </cell>
          <cell r="K43">
            <v>16441.984179913379</v>
          </cell>
        </row>
        <row r="44">
          <cell r="B44" t="str">
            <v>Exchange Rate Adjustment</v>
          </cell>
          <cell r="C44">
            <v>2944.7299999999923</v>
          </cell>
          <cell r="D44">
            <v>2944.7299999999923</v>
          </cell>
          <cell r="E44">
            <v>-1087.7</v>
          </cell>
          <cell r="F44">
            <v>-1087.7</v>
          </cell>
        </row>
        <row r="45">
          <cell r="B45" t="str">
            <v>Discontinuances</v>
          </cell>
          <cell r="C45">
            <v>-1108.5</v>
          </cell>
          <cell r="D45">
            <v>-1108.5</v>
          </cell>
          <cell r="E45">
            <v>296.2</v>
          </cell>
          <cell r="G45">
            <v>-3.7424037812288997</v>
          </cell>
          <cell r="H45">
            <v>1761.213783173057</v>
          </cell>
          <cell r="I45">
            <v>-0.62939548315531135</v>
          </cell>
          <cell r="J45">
            <v>3016.3289602830837</v>
          </cell>
          <cell r="K45">
            <v>3016.3289602830837</v>
          </cell>
        </row>
        <row r="46">
          <cell r="B46" t="str">
            <v>Inforce - end of period</v>
          </cell>
          <cell r="C46">
            <v>100934.42</v>
          </cell>
          <cell r="D46">
            <v>100934.42</v>
          </cell>
          <cell r="E46">
            <v>55580.5</v>
          </cell>
          <cell r="G46">
            <v>1.8160041741258175</v>
          </cell>
          <cell r="H46">
            <v>96300.491438937606</v>
          </cell>
          <cell r="I46">
            <v>1.04811946950448</v>
          </cell>
          <cell r="J46">
            <v>106212.4466150243</v>
          </cell>
          <cell r="K46">
            <v>106212.4466150243</v>
          </cell>
        </row>
        <row r="47">
          <cell r="B47" t="str">
            <v>Change in inforce</v>
          </cell>
        </row>
        <row r="50">
          <cell r="B50" t="str">
            <v>Grp Life &amp; DI/Ret Inforce</v>
          </cell>
        </row>
        <row r="51">
          <cell r="B51" t="str">
            <v>Inforce - start of period</v>
          </cell>
        </row>
        <row r="52">
          <cell r="B52" t="str">
            <v>New Business</v>
          </cell>
        </row>
        <row r="53">
          <cell r="B53" t="str">
            <v>Discontinuancies</v>
          </cell>
        </row>
        <row r="54">
          <cell r="B54" t="str">
            <v>Inforce - end of period</v>
          </cell>
        </row>
        <row r="55">
          <cell r="B55" t="str">
            <v>Change in inforce</v>
          </cell>
        </row>
        <row r="58">
          <cell r="B58" t="str">
            <v>Health / General New Business</v>
          </cell>
        </row>
        <row r="59">
          <cell r="B59" t="str">
            <v>Health / Medical</v>
          </cell>
        </row>
        <row r="60">
          <cell r="B60" t="str">
            <v>General</v>
          </cell>
        </row>
      </sheetData>
      <sheetData sheetId="9">
        <row r="2">
          <cell r="B2" t="str">
            <v xml:space="preserve">Monthly Report for </v>
          </cell>
          <cell r="E2">
            <v>37195</v>
          </cell>
        </row>
        <row r="3">
          <cell r="B3" t="str">
            <v>Exhibit 5:</v>
          </cell>
          <cell r="D3" t="str">
            <v>Analysis of Company Expenses</v>
          </cell>
        </row>
        <row r="5">
          <cell r="B5">
            <v>37195</v>
          </cell>
          <cell r="C5">
            <v>1</v>
          </cell>
          <cell r="D5" t="str">
            <v>YTD 2001</v>
          </cell>
          <cell r="E5" t="str">
            <v>YTD 2000</v>
          </cell>
          <cell r="F5" t="str">
            <v>YTD 2001/2000</v>
          </cell>
          <cell r="G5" t="str">
            <v>YTD Budget 2001</v>
          </cell>
          <cell r="H5" t="str">
            <v>YTD Actual/ Budget</v>
          </cell>
          <cell r="I5" t="str">
            <v>EOY 2001 Budget</v>
          </cell>
          <cell r="J5" t="str">
            <v>EOY 2001 Forecast</v>
          </cell>
        </row>
        <row r="8">
          <cell r="A8" t="str">
            <v>New Business Commissions - Individual (1)</v>
          </cell>
          <cell r="B8">
            <v>1915.3069123730638</v>
          </cell>
          <cell r="D8">
            <v>1915.3069123730638</v>
          </cell>
          <cell r="E8">
            <v>1470.95</v>
          </cell>
          <cell r="F8">
            <v>1.3020883866705624</v>
          </cell>
          <cell r="G8">
            <v>2082.1078036383465</v>
          </cell>
          <cell r="H8">
            <v>0.91988844623039734</v>
          </cell>
          <cell r="I8">
            <v>6489.9427672120419</v>
          </cell>
          <cell r="J8">
            <v>6489.9427672120419</v>
          </cell>
        </row>
        <row r="9">
          <cell r="A9" t="str">
            <v>Renewal Commissions - Individual (2)</v>
          </cell>
          <cell r="B9">
            <v>870.99933198693589</v>
          </cell>
          <cell r="D9">
            <v>870.99933198693589</v>
          </cell>
          <cell r="E9">
            <v>763.45</v>
          </cell>
          <cell r="F9">
            <v>1.1408727906044087</v>
          </cell>
          <cell r="G9">
            <v>1293.8487489969257</v>
          </cell>
          <cell r="H9">
            <v>0.67318481597032909</v>
          </cell>
          <cell r="I9">
            <v>4253.0052196222914</v>
          </cell>
          <cell r="J9">
            <v>4253.0052196222914</v>
          </cell>
        </row>
        <row r="10">
          <cell r="A10" t="str">
            <v>New Business Commissions - Grp Life / Med</v>
          </cell>
        </row>
        <row r="11">
          <cell r="A11" t="str">
            <v>Renewal Commissions - Grp Life / Med</v>
          </cell>
        </row>
        <row r="12">
          <cell r="A12" t="str">
            <v>Grp Retirement Commissions</v>
          </cell>
        </row>
        <row r="13">
          <cell r="A13" t="str">
            <v>GI Commissions</v>
          </cell>
          <cell r="B13">
            <v>527.70820761000004</v>
          </cell>
          <cell r="D13">
            <v>527.70820761000004</v>
          </cell>
          <cell r="E13">
            <v>114.25</v>
          </cell>
          <cell r="F13">
            <v>4.6188902197811821</v>
          </cell>
          <cell r="G13">
            <v>476.65826795033399</v>
          </cell>
          <cell r="H13">
            <v>1.1070996625720657</v>
          </cell>
          <cell r="I13">
            <v>1455.8962817774695</v>
          </cell>
          <cell r="J13">
            <v>1455.8962817774695</v>
          </cell>
        </row>
        <row r="14">
          <cell r="A14" t="str">
            <v>Reinsurance Commission</v>
          </cell>
        </row>
        <row r="17">
          <cell r="A17" t="str">
            <v>Total Agent/Broker Commissions (to P&amp;L)</v>
          </cell>
          <cell r="B17">
            <v>3314.0144519699998</v>
          </cell>
          <cell r="C17">
            <v>0</v>
          </cell>
          <cell r="D17">
            <v>3314.0144519699998</v>
          </cell>
          <cell r="E17">
            <v>2348.65</v>
          </cell>
          <cell r="F17">
            <v>1.4110295071509162</v>
          </cell>
          <cell r="G17">
            <v>3852.6148205856061</v>
          </cell>
          <cell r="H17">
            <v>0.86019874975880983</v>
          </cell>
          <cell r="I17">
            <v>12198.844268611803</v>
          </cell>
          <cell r="J17">
            <v>12198.844268611803</v>
          </cell>
        </row>
        <row r="19">
          <cell r="A19" t="str">
            <v>Personnel</v>
          </cell>
          <cell r="B19">
            <v>832.3317181000001</v>
          </cell>
          <cell r="D19">
            <v>832.3317181000001</v>
          </cell>
          <cell r="E19">
            <v>629.5</v>
          </cell>
          <cell r="F19">
            <v>1.322210830976966</v>
          </cell>
          <cell r="G19">
            <v>1423.2261214284213</v>
          </cell>
          <cell r="H19">
            <v>0.58482043406049222</v>
          </cell>
          <cell r="I19">
            <v>4470.9889787007523</v>
          </cell>
          <cell r="J19">
            <v>4470.9889787007523</v>
          </cell>
        </row>
        <row r="20">
          <cell r="A20" t="str">
            <v>Premises</v>
          </cell>
          <cell r="B20">
            <v>558.29644171999996</v>
          </cell>
          <cell r="D20">
            <v>558.29644171999996</v>
          </cell>
          <cell r="E20">
            <v>293.39999999999998</v>
          </cell>
          <cell r="F20">
            <v>1.902850857941377</v>
          </cell>
          <cell r="G20">
            <v>665.17508932842054</v>
          </cell>
          <cell r="H20">
            <v>0.83932253428743364</v>
          </cell>
          <cell r="I20">
            <v>2013.3571116015983</v>
          </cell>
          <cell r="J20">
            <v>2013.3571116015983</v>
          </cell>
        </row>
        <row r="21">
          <cell r="A21" t="str">
            <v>Supplies</v>
          </cell>
          <cell r="B21">
            <v>416.35542938000003</v>
          </cell>
          <cell r="D21">
            <v>416.35542938000003</v>
          </cell>
          <cell r="E21">
            <v>187.3</v>
          </cell>
          <cell r="F21">
            <v>2.222933419006941</v>
          </cell>
          <cell r="G21">
            <v>280.65828387615852</v>
          </cell>
          <cell r="H21">
            <v>1.4834959568259827</v>
          </cell>
          <cell r="I21">
            <v>871.43253074442043</v>
          </cell>
          <cell r="J21">
            <v>871.43253074442043</v>
          </cell>
        </row>
        <row r="22">
          <cell r="A22" t="str">
            <v>Advertising &amp; Sales Promotion</v>
          </cell>
          <cell r="B22">
            <v>557.88389336</v>
          </cell>
          <cell r="D22">
            <v>557.88389336</v>
          </cell>
          <cell r="E22">
            <v>745.6</v>
          </cell>
          <cell r="F22">
            <v>0.74823483551502146</v>
          </cell>
          <cell r="G22">
            <v>650.14253197990047</v>
          </cell>
          <cell r="H22">
            <v>0.85809474987132095</v>
          </cell>
          <cell r="I22">
            <v>1966.3444825243382</v>
          </cell>
          <cell r="J22">
            <v>1966.3444825243382</v>
          </cell>
        </row>
        <row r="23">
          <cell r="A23" t="str">
            <v>Communication</v>
          </cell>
          <cell r="B23">
            <v>264.23027500000001</v>
          </cell>
          <cell r="D23">
            <v>264.23027500000001</v>
          </cell>
          <cell r="E23">
            <v>175.22</v>
          </cell>
          <cell r="F23">
            <v>1.5079915249400753</v>
          </cell>
          <cell r="G23">
            <v>171.1828916220766</v>
          </cell>
          <cell r="H23">
            <v>1.5435553897719272</v>
          </cell>
          <cell r="I23">
            <v>534.20474012169711</v>
          </cell>
          <cell r="J23">
            <v>534.20474012169711</v>
          </cell>
        </row>
        <row r="24">
          <cell r="A24" t="str">
            <v>Travel &amp; Entertainment</v>
          </cell>
          <cell r="B24">
            <v>308.18854347000001</v>
          </cell>
          <cell r="D24">
            <v>308.18854347000001</v>
          </cell>
          <cell r="E24">
            <v>149.4</v>
          </cell>
          <cell r="F24">
            <v>2.0628416564257028</v>
          </cell>
          <cell r="G24">
            <v>243.91199928464101</v>
          </cell>
          <cell r="H24">
            <v>1.263523501811608</v>
          </cell>
          <cell r="I24">
            <v>739.56462476242609</v>
          </cell>
          <cell r="J24">
            <v>739.56462476242609</v>
          </cell>
        </row>
        <row r="25">
          <cell r="A25" t="str">
            <v>Depreciation</v>
          </cell>
          <cell r="B25">
            <v>114.07176998</v>
          </cell>
          <cell r="D25">
            <v>114.07176998</v>
          </cell>
          <cell r="E25">
            <v>56.5</v>
          </cell>
          <cell r="F25">
            <v>2.018969380176991</v>
          </cell>
          <cell r="G25">
            <v>240.16396509204034</v>
          </cell>
          <cell r="H25">
            <v>0.47497454472940259</v>
          </cell>
          <cell r="I25">
            <v>782.91994314534782</v>
          </cell>
          <cell r="J25">
            <v>782.91994314534782</v>
          </cell>
        </row>
        <row r="26">
          <cell r="A26" t="str">
            <v>Other</v>
          </cell>
          <cell r="B26">
            <v>141.59742620999998</v>
          </cell>
          <cell r="D26">
            <v>141.59742620999998</v>
          </cell>
          <cell r="E26">
            <v>67.599999999999994</v>
          </cell>
          <cell r="F26">
            <v>2.0946364823964494</v>
          </cell>
          <cell r="G26">
            <v>179.28318080491772</v>
          </cell>
          <cell r="H26">
            <v>0.78979760161705015</v>
          </cell>
          <cell r="I26">
            <v>552.14942663094212</v>
          </cell>
          <cell r="J26">
            <v>552.14942663094212</v>
          </cell>
        </row>
        <row r="28">
          <cell r="A28" t="str">
            <v>Total Management Expense (from P&amp;L)</v>
          </cell>
          <cell r="B28">
            <v>3192.9554972199994</v>
          </cell>
          <cell r="D28">
            <v>3192.9554972199994</v>
          </cell>
          <cell r="E28">
            <v>2304.52</v>
          </cell>
          <cell r="F28">
            <v>1.385518675134084</v>
          </cell>
          <cell r="G28">
            <v>3853.744063416576</v>
          </cell>
          <cell r="H28">
            <v>0.82853335475248246</v>
          </cell>
          <cell r="I28">
            <v>11930.961838231522</v>
          </cell>
          <cell r="J28">
            <v>11930.961838231522</v>
          </cell>
        </row>
        <row r="31">
          <cell r="A31" t="str">
            <v>Note : All figures from Monthly Operating Statements</v>
          </cell>
        </row>
        <row r="32">
          <cell r="A32" t="str">
            <v>(1) First premium commission only</v>
          </cell>
        </row>
        <row r="33">
          <cell r="A33" t="str">
            <v>(2) 2nd and subsequance premium commission</v>
          </cell>
        </row>
      </sheetData>
      <sheetData sheetId="10">
        <row r="2">
          <cell r="B2" t="str">
            <v>Monthly Report for</v>
          </cell>
          <cell r="F2">
            <v>37195</v>
          </cell>
        </row>
        <row r="3">
          <cell r="B3" t="str">
            <v>Exhibit 6:</v>
          </cell>
          <cell r="D3" t="str">
            <v>Analysis of Policy Payments</v>
          </cell>
        </row>
        <row r="5">
          <cell r="B5">
            <v>37195</v>
          </cell>
          <cell r="C5">
            <v>1</v>
          </cell>
          <cell r="D5" t="str">
            <v>YTD 2001</v>
          </cell>
          <cell r="E5" t="str">
            <v>YTD 2000</v>
          </cell>
          <cell r="F5" t="str">
            <v>YTD 2001/2000</v>
          </cell>
          <cell r="G5" t="str">
            <v>YTD Budget 2001</v>
          </cell>
          <cell r="H5" t="str">
            <v>YTD Actual/ Budget</v>
          </cell>
          <cell r="I5" t="str">
            <v>EOY 2001 Budget</v>
          </cell>
          <cell r="J5" t="str">
            <v>EOY 2001 Forecast</v>
          </cell>
        </row>
        <row r="8">
          <cell r="A8" t="str">
            <v>Indiv Life &amp; Health Claims (less recoveries)</v>
          </cell>
          <cell r="B8">
            <v>116.279825</v>
          </cell>
          <cell r="D8">
            <v>116.279825</v>
          </cell>
          <cell r="E8">
            <v>13.75</v>
          </cell>
          <cell r="F8">
            <v>8.4567145454545454</v>
          </cell>
          <cell r="G8">
            <v>562.95654233609503</v>
          </cell>
          <cell r="H8">
            <v>0.20655204488338441</v>
          </cell>
          <cell r="I8">
            <v>1890.2848298286845</v>
          </cell>
          <cell r="J8">
            <v>1890.2848298286845</v>
          </cell>
        </row>
        <row r="9">
          <cell r="A9" t="str">
            <v>EB Claims (less recoveries)</v>
          </cell>
        </row>
        <row r="10">
          <cell r="A10" t="str">
            <v>Group Health Claims (less recoveries)</v>
          </cell>
        </row>
        <row r="11">
          <cell r="A11" t="str">
            <v>General Ins. Claims (less recoveries)</v>
          </cell>
        </row>
        <row r="12">
          <cell r="A12" t="str">
            <v>Indiv Life Surrenders/Withdrawals</v>
          </cell>
          <cell r="B12">
            <v>225.41722797999998</v>
          </cell>
          <cell r="D12">
            <v>225.41722797999998</v>
          </cell>
          <cell r="E12">
            <v>141.51</v>
          </cell>
          <cell r="F12">
            <v>1.5929420392905094</v>
          </cell>
          <cell r="G12">
            <v>998.22572187612536</v>
          </cell>
          <cell r="H12">
            <v>0.22581789172526762</v>
          </cell>
          <cell r="I12">
            <v>3354.1025642415352</v>
          </cell>
          <cell r="J12">
            <v>3354.1025642415352</v>
          </cell>
        </row>
        <row r="13">
          <cell r="A13" t="str">
            <v>Ret. Surrenders/Withdrawals</v>
          </cell>
        </row>
        <row r="14">
          <cell r="A14" t="str">
            <v>Indiv Life maturities &amp; dividends (Cash)</v>
          </cell>
          <cell r="B14">
            <v>58.64803809</v>
          </cell>
          <cell r="D14">
            <v>58.64803809</v>
          </cell>
          <cell r="E14">
            <v>69.55</v>
          </cell>
          <cell r="F14">
            <v>0.84325000848310572</v>
          </cell>
          <cell r="G14">
            <v>163.27656056029556</v>
          </cell>
          <cell r="H14">
            <v>0.35919447279355304</v>
          </cell>
          <cell r="I14">
            <v>510.98801134156747</v>
          </cell>
          <cell r="J14">
            <v>510.98801134156747</v>
          </cell>
        </row>
        <row r="15">
          <cell r="A15" t="str">
            <v>Experience Refund</v>
          </cell>
        </row>
        <row r="16">
          <cell r="A16" t="str">
            <v>Other</v>
          </cell>
        </row>
        <row r="18">
          <cell r="A18" t="str">
            <v>Total Policy payments (from P&amp;L)</v>
          </cell>
          <cell r="B18">
            <v>400.34509106999997</v>
          </cell>
          <cell r="D18">
            <v>400.34509106999997</v>
          </cell>
          <cell r="E18">
            <v>224.81</v>
          </cell>
          <cell r="F18">
            <v>1.7808153154663937</v>
          </cell>
          <cell r="G18">
            <v>1724.458824772516</v>
          </cell>
          <cell r="H18">
            <v>0.23215694414902133</v>
          </cell>
          <cell r="I18">
            <v>5755.3754054117871</v>
          </cell>
          <cell r="J18">
            <v>5755.3754054117871</v>
          </cell>
        </row>
        <row r="21">
          <cell r="B21">
            <v>37195</v>
          </cell>
          <cell r="D21" t="str">
            <v>YTD 01</v>
          </cell>
          <cell r="E21" t="str">
            <v>EOY 00</v>
          </cell>
          <cell r="G21" t="str">
            <v>EOY 01 Budget</v>
          </cell>
          <cell r="H21" t="str">
            <v>EOY 01 Forecast</v>
          </cell>
        </row>
        <row r="23">
          <cell r="A23" t="str">
            <v>Persistency (Q)    (1)</v>
          </cell>
        </row>
        <row r="24">
          <cell r="A24" t="str">
            <v>13 month - Individual life &amp; DI</v>
          </cell>
          <cell r="B24">
            <v>0.7562522014793942</v>
          </cell>
          <cell r="D24">
            <v>0.76800000000000002</v>
          </cell>
        </row>
        <row r="25">
          <cell r="A25" t="str">
            <v>25 month - Individual life &amp; DI</v>
          </cell>
        </row>
        <row r="27">
          <cell r="A27" t="str">
            <v>Loss ratios (Q)</v>
          </cell>
        </row>
        <row r="28">
          <cell r="A28" t="str">
            <v>General Insurance</v>
          </cell>
        </row>
        <row r="29">
          <cell r="A29" t="str">
            <v>Group Life &amp; DI</v>
          </cell>
        </row>
        <row r="30">
          <cell r="A30" t="str">
            <v>Group Med</v>
          </cell>
        </row>
        <row r="33">
          <cell r="A33" t="str">
            <v>(1) 12 months moving figure for latest quarter</v>
          </cell>
        </row>
      </sheetData>
      <sheetData sheetId="11">
        <row r="3">
          <cell r="B3" t="str">
            <v>Monthly report for</v>
          </cell>
          <cell r="F3">
            <v>37195</v>
          </cell>
        </row>
        <row r="4">
          <cell r="B4" t="str">
            <v>Exhibit 7:</v>
          </cell>
          <cell r="D4" t="str">
            <v>Analysis of Investments</v>
          </cell>
        </row>
        <row r="7">
          <cell r="B7">
            <v>37195</v>
          </cell>
          <cell r="C7">
            <v>1</v>
          </cell>
          <cell r="D7" t="str">
            <v>YTD 2001</v>
          </cell>
          <cell r="E7" t="str">
            <v>YTD 00</v>
          </cell>
          <cell r="F7" t="str">
            <v>YTD 2001/2000</v>
          </cell>
          <cell r="G7" t="str">
            <v>YTD Budget 2001</v>
          </cell>
          <cell r="H7" t="str">
            <v>YTD Actual/ Budget</v>
          </cell>
          <cell r="I7" t="str">
            <v>EOY 2001 Budget</v>
          </cell>
          <cell r="J7" t="str">
            <v>EOY 2001 Forecast</v>
          </cell>
        </row>
        <row r="10">
          <cell r="A10" t="str">
            <v>Analysis of Investment Income &amp; Gains</v>
          </cell>
        </row>
        <row r="11">
          <cell r="A11" t="str">
            <v>Interest, dividends and rent</v>
          </cell>
          <cell r="B11">
            <v>898.61176593000005</v>
          </cell>
          <cell r="D11">
            <v>898.61176593000005</v>
          </cell>
          <cell r="E11">
            <v>403.7</v>
          </cell>
          <cell r="F11">
            <v>2.2259394746841714</v>
          </cell>
          <cell r="G11">
            <v>888.33314075987778</v>
          </cell>
          <cell r="H11">
            <v>1.0115706875028101</v>
          </cell>
          <cell r="I11">
            <v>2920.5033774778876</v>
          </cell>
          <cell r="J11">
            <v>2920.5033774778876</v>
          </cell>
        </row>
        <row r="12">
          <cell r="A12" t="str">
            <v>Realized Gains (losses) on SH fund</v>
          </cell>
        </row>
        <row r="13">
          <cell r="A13" t="str">
            <v>Transfer from CGSR</v>
          </cell>
        </row>
        <row r="15">
          <cell r="A15" t="str">
            <v>Total Investment Income (from P&amp;L)</v>
          </cell>
          <cell r="B15">
            <v>898.61176593000005</v>
          </cell>
          <cell r="D15">
            <v>898.61176593000005</v>
          </cell>
          <cell r="E15">
            <v>403.7</v>
          </cell>
          <cell r="F15">
            <v>2.2259394746841714</v>
          </cell>
          <cell r="G15">
            <v>888.33314075987778</v>
          </cell>
          <cell r="H15">
            <v>1.0115706875028101</v>
          </cell>
          <cell r="I15">
            <v>2920.5033774778876</v>
          </cell>
          <cell r="J15">
            <v>2920.5033774778876</v>
          </cell>
        </row>
        <row r="18">
          <cell r="A18" t="str">
            <v>Analysis of CGSR</v>
          </cell>
        </row>
        <row r="19">
          <cell r="A19" t="str">
            <v>Start of period balance</v>
          </cell>
        </row>
        <row r="20">
          <cell r="A20" t="str">
            <v>Increases</v>
          </cell>
        </row>
        <row r="21">
          <cell r="A21" t="str">
            <v>Transfer - current month</v>
          </cell>
        </row>
        <row r="22">
          <cell r="A22" t="str">
            <v>Transfer - historical</v>
          </cell>
        </row>
        <row r="23">
          <cell r="A23" t="str">
            <v>End of period balance</v>
          </cell>
        </row>
        <row r="26">
          <cell r="A26" t="str">
            <v>Funds under management</v>
          </cell>
        </row>
        <row r="27">
          <cell r="A27" t="str">
            <v xml:space="preserve">Insurance </v>
          </cell>
          <cell r="B27">
            <v>95778.195306089998</v>
          </cell>
          <cell r="C27">
            <v>0</v>
          </cell>
          <cell r="D27">
            <v>95778.195306089998</v>
          </cell>
          <cell r="E27">
            <v>50309</v>
          </cell>
          <cell r="F27">
            <v>1.9037984318131944</v>
          </cell>
          <cell r="G27">
            <v>96957.850909558503</v>
          </cell>
          <cell r="H27">
            <v>0.98783331527666718</v>
          </cell>
          <cell r="I27">
            <v>110102.65108910439</v>
          </cell>
          <cell r="J27">
            <v>110102.65108910439</v>
          </cell>
        </row>
        <row r="28">
          <cell r="A28" t="str">
            <v>Non-insurance</v>
          </cell>
          <cell r="B28">
            <v>2909.7863596499956</v>
          </cell>
          <cell r="C28">
            <v>0</v>
          </cell>
          <cell r="D28">
            <v>2909.7863596499956</v>
          </cell>
          <cell r="E28">
            <v>7834</v>
          </cell>
          <cell r="F28">
            <v>0.37143047736150059</v>
          </cell>
          <cell r="G28">
            <v>222.36373308203838</v>
          </cell>
          <cell r="H28">
            <v>13.085705655861</v>
          </cell>
          <cell r="I28">
            <v>-7200.0589099117497</v>
          </cell>
          <cell r="J28">
            <v>-7200.0589099117497</v>
          </cell>
        </row>
        <row r="29">
          <cell r="A29" t="str">
            <v>TOTAL</v>
          </cell>
          <cell r="B29">
            <v>98687.981665739993</v>
          </cell>
          <cell r="C29">
            <v>0</v>
          </cell>
          <cell r="D29">
            <v>98687.981665739993</v>
          </cell>
          <cell r="E29">
            <v>58143</v>
          </cell>
          <cell r="F29">
            <v>1.697332123656158</v>
          </cell>
          <cell r="G29">
            <v>97180.214642640538</v>
          </cell>
          <cell r="H29">
            <v>1.0155151645697011</v>
          </cell>
          <cell r="I29">
            <v>102902.59217919264</v>
          </cell>
          <cell r="J29">
            <v>102902.59217919264</v>
          </cell>
        </row>
        <row r="32">
          <cell r="A32" t="str">
            <v xml:space="preserve">Attached are reports on </v>
          </cell>
        </row>
        <row r="33">
          <cell r="A33" t="str">
            <v>(1) Balance Sheet Investment Asset Movements</v>
          </cell>
        </row>
        <row r="34">
          <cell r="A34" t="str">
            <v>(2) Rates of return by asset class</v>
          </cell>
        </row>
        <row r="35">
          <cell r="A35" t="str">
            <v>(3) Size of portfolio Investment Assets</v>
          </cell>
        </row>
      </sheetData>
      <sheetData sheetId="12">
        <row r="3">
          <cell r="B3" t="str">
            <v>Monthly Report for</v>
          </cell>
          <cell r="G3">
            <v>37195</v>
          </cell>
          <cell r="I3" t="str">
            <v>JANGAN LUPA MERUBAH INI SECARA MANUAL DI DATA1 !!!</v>
          </cell>
        </row>
        <row r="4">
          <cell r="B4" t="str">
            <v>Exhibit 8:</v>
          </cell>
          <cell r="C4" t="str">
            <v>Analysis of Staff and Agents</v>
          </cell>
        </row>
        <row r="6">
          <cell r="B6">
            <v>37195</v>
          </cell>
          <cell r="C6" t="str">
            <v>YTD 2001</v>
          </cell>
          <cell r="D6">
            <v>1</v>
          </cell>
          <cell r="F6">
            <v>37195</v>
          </cell>
          <cell r="G6" t="str">
            <v>YTD 2001/00</v>
          </cell>
          <cell r="I6">
            <v>36800</v>
          </cell>
          <cell r="J6" t="str">
            <v>YTD 00</v>
          </cell>
        </row>
        <row r="7">
          <cell r="F7">
            <v>36800</v>
          </cell>
        </row>
        <row r="8">
          <cell r="A8" t="str">
            <v>Staff</v>
          </cell>
        </row>
        <row r="9">
          <cell r="A9" t="str">
            <v xml:space="preserve">Start of period </v>
          </cell>
          <cell r="B9">
            <v>261</v>
          </cell>
          <cell r="C9">
            <v>261</v>
          </cell>
          <cell r="F9">
            <v>1.4108108108108108</v>
          </cell>
          <cell r="G9">
            <v>1.4108108108108108</v>
          </cell>
          <cell r="I9">
            <v>185</v>
          </cell>
          <cell r="J9">
            <v>185</v>
          </cell>
        </row>
        <row r="10">
          <cell r="A10" t="str">
            <v>Additions</v>
          </cell>
          <cell r="B10">
            <v>9</v>
          </cell>
          <cell r="C10">
            <v>9</v>
          </cell>
          <cell r="F10">
            <v>2.25</v>
          </cell>
          <cell r="G10">
            <v>2.25</v>
          </cell>
          <cell r="I10">
            <v>4</v>
          </cell>
          <cell r="J10">
            <v>4</v>
          </cell>
        </row>
        <row r="11">
          <cell r="A11" t="str">
            <v>Terminations</v>
          </cell>
          <cell r="B11">
            <v>0</v>
          </cell>
          <cell r="C11">
            <v>0</v>
          </cell>
          <cell r="F11">
            <v>0</v>
          </cell>
          <cell r="G11">
            <v>0</v>
          </cell>
          <cell r="I11">
            <v>1</v>
          </cell>
          <cell r="J11">
            <v>1</v>
          </cell>
        </row>
        <row r="12">
          <cell r="A12" t="str">
            <v xml:space="preserve">End of period </v>
          </cell>
          <cell r="B12">
            <v>270</v>
          </cell>
          <cell r="C12">
            <v>270</v>
          </cell>
          <cell r="F12">
            <v>1.4361702127659575</v>
          </cell>
          <cell r="G12">
            <v>1.4361702127659575</v>
          </cell>
          <cell r="I12">
            <v>188</v>
          </cell>
          <cell r="J12">
            <v>188</v>
          </cell>
        </row>
        <row r="14">
          <cell r="A14" t="str">
            <v>End of Year Budget</v>
          </cell>
        </row>
        <row r="18">
          <cell r="A18" t="str">
            <v>Agents</v>
          </cell>
        </row>
        <row r="19">
          <cell r="A19" t="str">
            <v xml:space="preserve">Start of period </v>
          </cell>
        </row>
        <row r="20">
          <cell r="A20" t="str">
            <v>Direct Sales Agents</v>
          </cell>
          <cell r="B20">
            <v>1174</v>
          </cell>
          <cell r="C20">
            <v>1174</v>
          </cell>
          <cell r="F20">
            <v>1.3250564334085779</v>
          </cell>
          <cell r="G20">
            <v>1.3250564334085779</v>
          </cell>
          <cell r="I20">
            <v>886</v>
          </cell>
          <cell r="J20">
            <v>886</v>
          </cell>
        </row>
        <row r="21">
          <cell r="A21" t="str">
            <v>Sales Managers</v>
          </cell>
          <cell r="B21">
            <v>462</v>
          </cell>
          <cell r="C21">
            <v>462</v>
          </cell>
          <cell r="F21">
            <v>2.6101694915254239</v>
          </cell>
          <cell r="G21">
            <v>2.6101694915254239</v>
          </cell>
          <cell r="I21">
            <v>177</v>
          </cell>
          <cell r="J21">
            <v>177</v>
          </cell>
        </row>
        <row r="22">
          <cell r="A22" t="str">
            <v>Branch Managers</v>
          </cell>
          <cell r="B22">
            <v>50</v>
          </cell>
          <cell r="C22">
            <v>50</v>
          </cell>
          <cell r="F22">
            <v>1.6666666666666667</v>
          </cell>
          <cell r="G22">
            <v>1.6666666666666667</v>
          </cell>
          <cell r="I22">
            <v>30</v>
          </cell>
          <cell r="J22">
            <v>30</v>
          </cell>
        </row>
        <row r="23">
          <cell r="A23" t="str">
            <v>Additions</v>
          </cell>
        </row>
        <row r="24">
          <cell r="A24" t="str">
            <v>Direct Sales Agents</v>
          </cell>
          <cell r="B24">
            <v>140</v>
          </cell>
          <cell r="C24">
            <v>140</v>
          </cell>
          <cell r="F24">
            <v>1</v>
          </cell>
          <cell r="G24">
            <v>1</v>
          </cell>
          <cell r="I24">
            <v>140</v>
          </cell>
          <cell r="J24">
            <v>140</v>
          </cell>
        </row>
        <row r="25">
          <cell r="A25" t="str">
            <v>Sales Managers</v>
          </cell>
          <cell r="B25">
            <v>67</v>
          </cell>
          <cell r="C25">
            <v>67</v>
          </cell>
          <cell r="F25">
            <v>3.35</v>
          </cell>
          <cell r="G25">
            <v>3.35</v>
          </cell>
          <cell r="I25">
            <v>20</v>
          </cell>
          <cell r="J25">
            <v>20</v>
          </cell>
        </row>
        <row r="26">
          <cell r="A26" t="str">
            <v>Branch Managers</v>
          </cell>
          <cell r="B26">
            <v>7</v>
          </cell>
          <cell r="C26">
            <v>7</v>
          </cell>
          <cell r="F26">
            <v>7</v>
          </cell>
          <cell r="G26">
            <v>7</v>
          </cell>
          <cell r="I26">
            <v>1</v>
          </cell>
          <cell r="J26">
            <v>1</v>
          </cell>
        </row>
        <row r="27">
          <cell r="A27" t="str">
            <v>Terminations</v>
          </cell>
        </row>
        <row r="28">
          <cell r="A28" t="str">
            <v>Direct Sales Agents</v>
          </cell>
          <cell r="B28">
            <v>61</v>
          </cell>
          <cell r="C28">
            <v>61</v>
          </cell>
          <cell r="F28">
            <v>0.34659090909090912</v>
          </cell>
          <cell r="G28">
            <v>0.34659090909090912</v>
          </cell>
          <cell r="I28">
            <v>176</v>
          </cell>
          <cell r="J28">
            <v>176</v>
          </cell>
        </row>
        <row r="29">
          <cell r="A29" t="str">
            <v>Sales Managers</v>
          </cell>
          <cell r="B29">
            <v>28</v>
          </cell>
          <cell r="C29">
            <v>28</v>
          </cell>
          <cell r="F29">
            <v>0.875</v>
          </cell>
          <cell r="G29">
            <v>0.875</v>
          </cell>
          <cell r="I29">
            <v>32</v>
          </cell>
          <cell r="J29">
            <v>32</v>
          </cell>
        </row>
        <row r="30">
          <cell r="A30" t="str">
            <v>Branch Managers</v>
          </cell>
          <cell r="B30">
            <v>4</v>
          </cell>
          <cell r="C30">
            <v>4</v>
          </cell>
          <cell r="F30">
            <v>1.3333333333333333</v>
          </cell>
          <cell r="G30">
            <v>1.3333333333333333</v>
          </cell>
          <cell r="I30">
            <v>3</v>
          </cell>
          <cell r="J30">
            <v>3</v>
          </cell>
        </row>
        <row r="31">
          <cell r="A31" t="str">
            <v xml:space="preserve">End of period </v>
          </cell>
        </row>
        <row r="32">
          <cell r="A32" t="str">
            <v>Direct Sales Agents</v>
          </cell>
          <cell r="B32">
            <v>1253</v>
          </cell>
          <cell r="C32">
            <v>1253</v>
          </cell>
          <cell r="F32">
            <v>1.4741176470588235</v>
          </cell>
          <cell r="G32">
            <v>1.4741176470588235</v>
          </cell>
          <cell r="I32">
            <v>850</v>
          </cell>
          <cell r="J32">
            <v>850</v>
          </cell>
        </row>
        <row r="33">
          <cell r="A33" t="str">
            <v>Sales Managers</v>
          </cell>
          <cell r="B33">
            <v>501</v>
          </cell>
          <cell r="C33">
            <v>501</v>
          </cell>
          <cell r="F33">
            <v>3.0363636363636362</v>
          </cell>
          <cell r="G33">
            <v>3.0363636363636362</v>
          </cell>
          <cell r="I33">
            <v>165</v>
          </cell>
          <cell r="J33">
            <v>165</v>
          </cell>
        </row>
        <row r="34">
          <cell r="A34" t="str">
            <v>Branch Managers</v>
          </cell>
          <cell r="B34">
            <v>53</v>
          </cell>
          <cell r="C34">
            <v>53</v>
          </cell>
          <cell r="F34">
            <v>1.8928571428571428</v>
          </cell>
          <cell r="G34">
            <v>1.8928571428571428</v>
          </cell>
          <cell r="I34">
            <v>28</v>
          </cell>
          <cell r="J34">
            <v>28</v>
          </cell>
        </row>
        <row r="35">
          <cell r="A35" t="str">
            <v>TOTAL</v>
          </cell>
          <cell r="B35">
            <v>1807</v>
          </cell>
          <cell r="C35">
            <v>1807</v>
          </cell>
          <cell r="F35">
            <v>1.7325023969319271</v>
          </cell>
          <cell r="G35">
            <v>1.7325023969319271</v>
          </cell>
          <cell r="I35">
            <v>1043</v>
          </cell>
          <cell r="J35">
            <v>1043</v>
          </cell>
        </row>
        <row r="37">
          <cell r="A37" t="str">
            <v>End of Year Budget</v>
          </cell>
        </row>
        <row r="38">
          <cell r="A38" t="str">
            <v>Direct Sales Agents</v>
          </cell>
          <cell r="C38">
            <v>1676</v>
          </cell>
        </row>
        <row r="39">
          <cell r="A39" t="str">
            <v>Sales Managers</v>
          </cell>
          <cell r="C39">
            <v>373</v>
          </cell>
        </row>
        <row r="40">
          <cell r="A40" t="str">
            <v>Branch Managers</v>
          </cell>
          <cell r="C40">
            <v>65</v>
          </cell>
        </row>
        <row r="44">
          <cell r="A44" t="str">
            <v>Monthly staff turnover report should be included quarterly.</v>
          </cell>
        </row>
      </sheetData>
      <sheetData sheetId="13">
        <row r="3">
          <cell r="C3" t="str">
            <v>Monthly report for</v>
          </cell>
          <cell r="E3">
            <v>37195</v>
          </cell>
        </row>
        <row r="4">
          <cell r="C4" t="str">
            <v>Exhibit 9:</v>
          </cell>
          <cell r="D4" t="str">
            <v>MoS Profit</v>
          </cell>
        </row>
        <row r="7">
          <cell r="C7" t="str">
            <v>Requirements to be determined</v>
          </cell>
        </row>
      </sheetData>
      <sheetData sheetId="14">
        <row r="3">
          <cell r="C3" t="str">
            <v>Monthly report for</v>
          </cell>
          <cell r="E3">
            <v>37195</v>
          </cell>
        </row>
        <row r="4">
          <cell r="C4" t="str">
            <v>Exhibit 10:</v>
          </cell>
          <cell r="D4" t="str">
            <v xml:space="preserve"> US GAAP Profit</v>
          </cell>
        </row>
        <row r="7">
          <cell r="C7" t="str">
            <v>Requirements to be determined</v>
          </cell>
        </row>
      </sheetData>
      <sheetData sheetId="15">
        <row r="3">
          <cell r="C3" t="str">
            <v>Monthly report for</v>
          </cell>
          <cell r="F3">
            <v>37195</v>
          </cell>
        </row>
        <row r="4">
          <cell r="C4" t="str">
            <v>Exhibit 11:</v>
          </cell>
          <cell r="D4" t="str">
            <v>Miscellaneous</v>
          </cell>
        </row>
        <row r="7">
          <cell r="C7">
            <v>37195</v>
          </cell>
          <cell r="D7" t="str">
            <v>EOY 00</v>
          </cell>
          <cell r="E7">
            <v>37195</v>
          </cell>
          <cell r="F7" t="str">
            <v>EOY 01 Budget</v>
          </cell>
          <cell r="G7" t="str">
            <v>EOY 01 Forecast</v>
          </cell>
        </row>
        <row r="8">
          <cell r="E8" t="str">
            <v xml:space="preserve"> /01</v>
          </cell>
        </row>
        <row r="10">
          <cell r="B10" t="str">
            <v>Economic Indicators</v>
          </cell>
        </row>
        <row r="11">
          <cell r="B11" t="str">
            <v>Inflation (1)</v>
          </cell>
        </row>
        <row r="12">
          <cell r="B12" t="str">
            <v>Interest rate - 3 months (2)</v>
          </cell>
          <cell r="C12">
            <v>7.1199999999999999E-2</v>
          </cell>
        </row>
        <row r="13">
          <cell r="B13" t="str">
            <v>Interest rate - 10 yr. (2)</v>
          </cell>
        </row>
        <row r="14">
          <cell r="B14" t="str">
            <v>Stock Market Index (3)</v>
          </cell>
        </row>
        <row r="17">
          <cell r="B17" t="str">
            <v>Key indicators</v>
          </cell>
        </row>
        <row r="18">
          <cell r="B18" t="str">
            <v>NMA Share Price</v>
          </cell>
        </row>
        <row r="19">
          <cell r="B19" t="str">
            <v>Agent persistency (Q) (4)</v>
          </cell>
        </row>
        <row r="20">
          <cell r="B20" t="str">
            <v>Others to be defined</v>
          </cell>
        </row>
        <row r="23">
          <cell r="C23">
            <v>37195</v>
          </cell>
          <cell r="D23" t="str">
            <v>YTD 01</v>
          </cell>
          <cell r="E23">
            <v>37195</v>
          </cell>
          <cell r="F23" t="str">
            <v>YTD 01/00</v>
          </cell>
        </row>
        <row r="24">
          <cell r="E24" t="str">
            <v>00/01</v>
          </cell>
        </row>
        <row r="27">
          <cell r="B27" t="str">
            <v>Trusts</v>
          </cell>
        </row>
        <row r="28">
          <cell r="B28" t="str">
            <v>Sales</v>
          </cell>
        </row>
        <row r="29">
          <cell r="B29" t="str">
            <v>Redemptions</v>
          </cell>
        </row>
        <row r="30">
          <cell r="B30" t="str">
            <v>Assets under management</v>
          </cell>
        </row>
        <row r="33">
          <cell r="B33" t="str">
            <v>Single Premium</v>
          </cell>
        </row>
        <row r="34">
          <cell r="B34" t="str">
            <v>Sales - Personal Life</v>
          </cell>
        </row>
        <row r="35">
          <cell r="B35" t="str">
            <v xml:space="preserve">         - Corp Life &amp; Super</v>
          </cell>
        </row>
        <row r="36">
          <cell r="B36" t="str">
            <v>Redemptions - Personal Life</v>
          </cell>
        </row>
        <row r="37">
          <cell r="B37" t="str">
            <v xml:space="preserve">             - Corp Life &amp; Super</v>
          </cell>
        </row>
        <row r="38">
          <cell r="B38" t="str">
            <v>Assets under management</v>
          </cell>
        </row>
        <row r="41">
          <cell r="B41" t="str">
            <v>(1) CPI 12 months moving average</v>
          </cell>
        </row>
        <row r="42">
          <cell r="B42" t="str">
            <v>(2) USA interest rate</v>
          </cell>
        </row>
        <row r="43">
          <cell r="B43" t="str">
            <v>(3) JAKARTA Stock Exchange Index</v>
          </cell>
        </row>
        <row r="44">
          <cell r="B44" t="str">
            <v xml:space="preserve">(4) 12 months moving average </v>
          </cell>
        </row>
      </sheetData>
      <sheetData sheetId="16">
        <row r="5">
          <cell r="C5">
            <v>37195</v>
          </cell>
        </row>
      </sheetData>
      <sheetData refreshError="1" sheetId="17"/>
      <sheetData refreshError="1" sheetId="18"/>
      <sheetData refreshError="1" sheetId="19"/>
      <sheetData refreshError="1" sheetId="20"/>
      <sheetData refreshError="1"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Data"/>
      <sheetName val="Risk"/>
      <sheetName val="K5D"/>
      <sheetName val="k5Goals"/>
      <sheetName val="Index"/>
      <sheetName val="Cover"/>
      <sheetName val="P"/>
      <sheetName val="PHR"/>
      <sheetName val="SD"/>
      <sheetName val="S1"/>
      <sheetName val="S2"/>
      <sheetName val="FMD"/>
      <sheetName val="FM1"/>
      <sheetName val="HD"/>
      <sheetName val="H1"/>
      <sheetName val="Sheet1"/>
      <sheetName val="Extract"/>
      <sheetName val="HomePage"/>
      <sheetName val="Finance"/>
      <sheetName val="People"/>
    </sheetNames>
    <sheetDataSet>
      <sheetData sheetId="0"/>
      <sheetData refreshError="1" sheetId="1"/>
      <sheetData sheetId="2"/>
      <sheetData refreshError="1" sheetId="3"/>
      <sheetData refreshError="1" sheetId="4"/>
      <sheetData refreshError="1" sheetId="5"/>
      <sheetData sheetId="6"/>
      <sheetData refreshError="1" sheetId="7"/>
      <sheetData sheetId="8"/>
      <sheetData refreshError="1" sheetId="9"/>
      <sheetData refreshError="1" sheetId="10"/>
      <sheetData refreshError="1" sheetId="11"/>
      <sheetData refreshError="1" sheetId="12"/>
      <sheetData refreshError="1" sheetId="13"/>
      <sheetData refreshError="1" sheetId="14"/>
      <sheetData refreshError="1" sheetId="15"/>
      <sheetData refreshError="1" sheetId="16"/>
      <sheetData sheetId="17"/>
      <sheetData sheetId="18">
        <row r="28">
          <cell r="A28" t="str">
            <v>Enterprise Value</v>
          </cell>
        </row>
      </sheetData>
      <sheetData sheetId="19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Data"/>
      <sheetName val="Risk2"/>
      <sheetName val="Risk1"/>
      <sheetName val="Index"/>
      <sheetName val="Cover"/>
      <sheetName val="PP"/>
      <sheetName val="SD"/>
      <sheetName val="S1"/>
      <sheetName val="S2"/>
      <sheetName val="FMD"/>
      <sheetName val="FM1"/>
      <sheetName val="HD"/>
      <sheetName val="H1"/>
      <sheetName val="Sheet1"/>
      <sheetName val="Extract"/>
      <sheetName val="HomePage"/>
      <sheetName val="Finance"/>
      <sheetName val="Peop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52">
          <cell r="A52" t="str">
            <v>Total Shareholer returns</v>
          </cell>
        </row>
      </sheetData>
      <sheetData sheetId="17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data analysis"/>
      <sheetName val="MGR FEES"/>
      <sheetName val="SUMMIT"/>
      <sheetName val="SUMMIT2"/>
      <sheetName val="FAS"/>
      <sheetName val="MLM"/>
      <sheetName val="GUILD"/>
      <sheetName val="SELECT"/>
      <sheetName val="TOTAL"/>
      <sheetName val="ADVISOR NOS"/>
      <sheetName val="NMMT - Summary"/>
      <sheetName val="P&amp;L"/>
      <sheetName val="B-S"/>
      <sheetName val="Key Drivers"/>
      <sheetName val="Cost Centre"/>
      <sheetName val="analytical"/>
      <sheetName val="Source"/>
      <sheetName val="Fund-of-Fund - Analysis"/>
      <sheetName val="FUM - Analysis"/>
      <sheetName val="NB - State Analysis"/>
      <sheetName val="NB - Analysis"/>
      <sheetName val="Trend Summury"/>
      <sheetName val="stats (3)"/>
      <sheetName val="SUMMIT 2"/>
      <sheetName val="fees"/>
      <sheetName val="FundsProd_TST"/>
      <sheetName val="Flowchart"/>
    </sheetNames>
    <sheetDataSet>
      <sheetData sheetId="0"/>
      <sheetData sheetId="1"/>
      <sheetData sheetId="2"/>
      <sheetData sheetId="3">
        <row r="9">
          <cell r="C9">
            <v>0</v>
          </cell>
        </row>
        <row r="10">
          <cell r="C10">
            <v>0</v>
          </cell>
        </row>
        <row r="11">
          <cell r="C11">
            <v>0</v>
          </cell>
        </row>
        <row r="12">
          <cell r="C12">
            <v>0</v>
          </cell>
        </row>
        <row r="13">
          <cell r="C13">
            <v>0</v>
          </cell>
        </row>
        <row r="14">
          <cell r="C14">
            <v>0</v>
          </cell>
        </row>
        <row r="15">
          <cell r="C15">
            <v>0</v>
          </cell>
        </row>
        <row r="16">
          <cell r="C16">
            <v>0</v>
          </cell>
        </row>
        <row r="17">
          <cell r="C17">
            <v>0</v>
          </cell>
        </row>
        <row r="18">
          <cell r="C18">
            <v>0</v>
          </cell>
        </row>
        <row r="19">
          <cell r="C19">
            <v>0</v>
          </cell>
        </row>
        <row r="20">
          <cell r="C20">
            <v>0</v>
          </cell>
        </row>
        <row r="21">
          <cell r="C21">
            <v>0</v>
          </cell>
        </row>
        <row r="22">
          <cell r="C22">
            <v>0</v>
          </cell>
        </row>
        <row r="23">
          <cell r="C23">
            <v>0</v>
          </cell>
        </row>
        <row r="24">
          <cell r="C24">
            <v>0</v>
          </cell>
        </row>
        <row r="25">
          <cell r="C25">
            <v>0</v>
          </cell>
        </row>
        <row r="26">
          <cell r="C26">
            <v>0</v>
          </cell>
        </row>
        <row r="27">
          <cell r="C27">
            <v>0</v>
          </cell>
        </row>
        <row r="28">
          <cell r="C28">
            <v>0</v>
          </cell>
        </row>
        <row r="29">
          <cell r="C29">
            <v>0</v>
          </cell>
        </row>
        <row r="30">
          <cell r="C30">
            <v>0</v>
          </cell>
        </row>
        <row r="31">
          <cell r="C31">
            <v>0</v>
          </cell>
        </row>
        <row r="32">
          <cell r="C32">
            <v>0</v>
          </cell>
        </row>
        <row r="33">
          <cell r="C33">
            <v>0</v>
          </cell>
        </row>
        <row r="34">
          <cell r="C34">
            <v>0</v>
          </cell>
        </row>
        <row r="35">
          <cell r="C35">
            <v>0</v>
          </cell>
        </row>
        <row r="36">
          <cell r="C36">
            <v>0</v>
          </cell>
        </row>
        <row r="37">
          <cell r="C37">
            <v>0</v>
          </cell>
        </row>
        <row r="38">
          <cell r="C38">
            <v>0</v>
          </cell>
        </row>
        <row r="39">
          <cell r="C39">
            <v>0</v>
          </cell>
        </row>
        <row r="40">
          <cell r="C40">
            <v>0</v>
          </cell>
        </row>
        <row r="41">
          <cell r="C41">
            <v>0</v>
          </cell>
        </row>
        <row r="42">
          <cell r="C42">
            <v>0</v>
          </cell>
        </row>
        <row r="43">
          <cell r="C43">
            <v>0</v>
          </cell>
        </row>
        <row r="44">
          <cell r="C44">
            <v>0</v>
          </cell>
        </row>
        <row r="45">
          <cell r="C45">
            <v>0</v>
          </cell>
        </row>
        <row r="46">
          <cell r="C46">
            <v>0</v>
          </cell>
        </row>
        <row r="47">
          <cell r="C47">
            <v>341858.56</v>
          </cell>
        </row>
        <row r="48">
          <cell r="C48">
            <v>1101727.8700000001</v>
          </cell>
        </row>
        <row r="49">
          <cell r="C49">
            <v>3030130.34</v>
          </cell>
        </row>
        <row r="50">
          <cell r="C50">
            <v>7045990.0399999991</v>
          </cell>
        </row>
        <row r="51">
          <cell r="C51">
            <v>9895992.2400000002</v>
          </cell>
        </row>
        <row r="52">
          <cell r="C52">
            <v>13070248.800000004</v>
          </cell>
        </row>
        <row r="53">
          <cell r="C53">
            <v>15285038.649999999</v>
          </cell>
        </row>
        <row r="54">
          <cell r="C54">
            <v>16200121.809999997</v>
          </cell>
        </row>
        <row r="55">
          <cell r="C55">
            <v>18093552.500000007</v>
          </cell>
        </row>
        <row r="56">
          <cell r="C56">
            <v>21651329.830000002</v>
          </cell>
        </row>
        <row r="57">
          <cell r="C57">
            <v>23003518.18999999</v>
          </cell>
        </row>
        <row r="58">
          <cell r="C58">
            <v>24894273.530000005</v>
          </cell>
        </row>
        <row r="59">
          <cell r="C59">
            <v>28276804.600000001</v>
          </cell>
        </row>
        <row r="60">
          <cell r="C60">
            <v>30605116</v>
          </cell>
        </row>
        <row r="61">
          <cell r="C61">
            <v>33140372.52</v>
          </cell>
        </row>
        <row r="62">
          <cell r="C62">
            <v>36875239.75</v>
          </cell>
        </row>
        <row r="63">
          <cell r="C63">
            <v>38897916.700000003</v>
          </cell>
        </row>
        <row r="64">
          <cell r="C64">
            <v>40791361.200000003</v>
          </cell>
        </row>
        <row r="65">
          <cell r="C65">
            <v>45722793.469999999</v>
          </cell>
        </row>
        <row r="66">
          <cell r="C66">
            <v>46768230.439999998</v>
          </cell>
        </row>
        <row r="67">
          <cell r="C67">
            <v>48561390.329999998</v>
          </cell>
        </row>
        <row r="68">
          <cell r="C68">
            <v>51223825.939999998</v>
          </cell>
        </row>
        <row r="69">
          <cell r="C69">
            <v>53076564.810000002</v>
          </cell>
        </row>
        <row r="70">
          <cell r="C70">
            <v>56372084.450000003</v>
          </cell>
        </row>
        <row r="71">
          <cell r="C71">
            <v>58175974.539999999</v>
          </cell>
        </row>
        <row r="72">
          <cell r="C72">
            <v>61125314</v>
          </cell>
        </row>
        <row r="73">
          <cell r="C73">
            <v>64379293.219999999</v>
          </cell>
        </row>
        <row r="74">
          <cell r="C74">
            <v>70194962.579999998</v>
          </cell>
        </row>
        <row r="75">
          <cell r="C75">
            <v>73480022.140000001</v>
          </cell>
        </row>
        <row r="76">
          <cell r="C76">
            <v>76126756.140000001</v>
          </cell>
        </row>
        <row r="77">
          <cell r="C77">
            <v>78212694.930000007</v>
          </cell>
        </row>
        <row r="78">
          <cell r="C78">
            <v>82117039.650000006</v>
          </cell>
        </row>
        <row r="79">
          <cell r="C79">
            <v>89025942.810000002</v>
          </cell>
        </row>
        <row r="80">
          <cell r="C80">
            <v>90401019.620000005</v>
          </cell>
        </row>
        <row r="81">
          <cell r="C81">
            <v>92166610.209999993</v>
          </cell>
        </row>
        <row r="82">
          <cell r="C82">
            <v>95515440.260000005</v>
          </cell>
        </row>
        <row r="83">
          <cell r="C83">
            <v>100045893.87</v>
          </cell>
        </row>
        <row r="84">
          <cell r="C84">
            <v>101221012.01000001</v>
          </cell>
        </row>
        <row r="85">
          <cell r="C85">
            <v>103738830.19</v>
          </cell>
        </row>
        <row r="86">
          <cell r="C86">
            <v>112029658.56999999</v>
          </cell>
        </row>
        <row r="87">
          <cell r="C87">
            <v>118070971.5</v>
          </cell>
        </row>
        <row r="88">
          <cell r="C88">
            <v>124707801.73999999</v>
          </cell>
        </row>
        <row r="89">
          <cell r="C89">
            <v>124312064.66</v>
          </cell>
        </row>
        <row r="90">
          <cell r="C90">
            <v>128334373.75</v>
          </cell>
        </row>
        <row r="91">
          <cell r="C91">
            <v>130492269.06</v>
          </cell>
        </row>
        <row r="102">
          <cell r="C102">
            <v>124312064.66</v>
          </cell>
        </row>
        <row r="104">
          <cell r="C104" t="str">
            <v>Corporate Super Plan</v>
          </cell>
        </row>
        <row r="105">
          <cell r="C105" t="str">
            <v>Div 1</v>
          </cell>
        </row>
        <row r="106">
          <cell r="C106">
            <v>130492269.06</v>
          </cell>
        </row>
        <row r="125">
          <cell r="C125" t="str">
            <v>2000 Budget</v>
          </cell>
        </row>
        <row r="126">
          <cell r="C126">
            <v>2344851502</v>
          </cell>
        </row>
        <row r="127">
          <cell r="C127">
            <v>477755380</v>
          </cell>
        </row>
        <row r="128">
          <cell r="C128">
            <v>239124527</v>
          </cell>
        </row>
        <row r="129">
          <cell r="C129">
            <v>25999999.999999996</v>
          </cell>
        </row>
        <row r="130">
          <cell r="C130">
            <v>3087731409</v>
          </cell>
        </row>
        <row r="132">
          <cell r="C132">
            <v>82231575</v>
          </cell>
        </row>
        <row r="133">
          <cell r="C133">
            <v>44398146</v>
          </cell>
        </row>
        <row r="134">
          <cell r="C134">
            <v>3214361130</v>
          </cell>
        </row>
        <row r="137">
          <cell r="C137">
            <v>925000000</v>
          </cell>
        </row>
        <row r="138">
          <cell r="C138">
            <v>275000000</v>
          </cell>
        </row>
        <row r="139">
          <cell r="C139">
            <v>150000000</v>
          </cell>
        </row>
        <row r="140">
          <cell r="C140">
            <v>25999999.999999996</v>
          </cell>
        </row>
        <row r="141">
          <cell r="C141">
            <v>1376000000</v>
          </cell>
        </row>
        <row r="143">
          <cell r="C143">
            <v>6000000</v>
          </cell>
        </row>
        <row r="144">
          <cell r="C144">
            <v>18000000</v>
          </cell>
        </row>
        <row r="145">
          <cell r="C145">
            <v>1400000000</v>
          </cell>
        </row>
      </sheetData>
      <sheetData sheetId="4"/>
      <sheetData refreshError="1" sheetId="5"/>
      <sheetData refreshError="1" sheetId="6"/>
      <sheetData sheetId="7"/>
      <sheetData refreshError="1"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refreshError="1" sheetId="18"/>
      <sheetData refreshError="1" sheetId="19"/>
      <sheetData refreshError="1" sheetId="20"/>
      <sheetData sheetId="21"/>
      <sheetData refreshError="1" sheetId="22"/>
      <sheetData refreshError="1" sheetId="23"/>
      <sheetData refreshError="1" sheetId="24"/>
      <sheetData sheetId="25"/>
      <sheetData sheetId="26"/>
      <sheetData sheetId="27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otal Detail"/>
      <sheetName val="GM"/>
      <sheetName val="Deg of Freedom"/>
      <sheetName val="NSW Inv Club"/>
      <sheetName val="Product"/>
      <sheetName val="Services"/>
      <sheetName val="Risk"/>
      <sheetName val="PAS"/>
      <sheetName val="Act_Fin"/>
      <sheetName val="BRTS"/>
      <sheetName val="K5 "/>
      <sheetName val="Risk analysis"/>
      <sheetName val=" Savings"/>
    </sheetNames>
    <sheetDataSet>
      <sheetData refreshError="1" sheetId="0"/>
      <sheetData refreshError="1" sheetId="1"/>
      <sheetData refreshError="1" sheetId="2"/>
      <sheetData refreshError="1" sheetId="3"/>
      <sheetData refreshError="1" sheetId="4"/>
      <sheetData refreshError="1" sheetId="5"/>
      <sheetData sheetId="6">
        <row r="411">
          <cell r="AH411" t="str">
            <v>DEPTID</v>
          </cell>
        </row>
        <row r="412">
          <cell r="AH412" t="str">
            <v>013805_</v>
          </cell>
        </row>
        <row r="413">
          <cell r="AH413" t="str">
            <v>MR-Marketing Services</v>
          </cell>
        </row>
      </sheetData>
      <sheetData refreshError="1" sheetId="7"/>
      <sheetData refreshError="1" sheetId="8"/>
      <sheetData refreshError="1" sheetId="9"/>
      <sheetData refreshError="1" sheetId="10"/>
      <sheetData refreshError="1" sheetId="11"/>
      <sheetData refreshError="1" sheetId="12"/>
      <sheetData refreshError="1" sheetId="13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gt Exp by cat"/>
      <sheetName val="mgt exp by Act"/>
      <sheetName val="Inflow-outflow"/>
      <sheetName val="Sheet3"/>
      <sheetName val="Persistency"/>
      <sheetName val="net inflow-outflow"/>
      <sheetName val="overrun"/>
      <sheetName val="P&amp;L"/>
      <sheetName val="Data"/>
      <sheetName val="Data2"/>
      <sheetName val="Data3 - Adviser Prac"/>
    </sheetNames>
    <sheetDataSet>
      <sheetData sheetId="0"/>
      <sheetData sheetId="1">
        <row r="218">
          <cell r="AB218" t="str">
            <v>AMB_Func_Unit_Activity-Distribution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 Data (A)"/>
      <sheetName val="BL Data (NZ)"/>
      <sheetName val="FPN Mapping"/>
      <sheetName val="mgt exp by Act"/>
    </sheetNames>
    <sheetDataSet>
      <sheetData sheetId="0">
        <row r="2">
          <cell r="F2">
            <v>127</v>
          </cell>
          <cell r="G2">
            <v>10121075.359999999</v>
          </cell>
          <cell r="I2" t="str">
            <v>GIB INCL BU</v>
          </cell>
          <cell r="J2" t="str">
            <v>Aust</v>
          </cell>
          <cell r="K2" t="str">
            <v>RFS</v>
          </cell>
          <cell r="L2">
            <v>10099435.58</v>
          </cell>
          <cell r="M2">
            <v>21639.78</v>
          </cell>
          <cell r="P2">
            <v>236</v>
          </cell>
          <cell r="Q2" t="str">
            <v>BFS</v>
          </cell>
          <cell r="R2">
            <v>14055488.549999999</v>
          </cell>
          <cell r="S2">
            <v>95</v>
          </cell>
        </row>
        <row r="3">
          <cell r="F3">
            <v>128</v>
          </cell>
          <cell r="G3">
            <v>1077983.6399999999</v>
          </cell>
          <cell r="I3" t="str">
            <v>VIB INCL BU</v>
          </cell>
          <cell r="J3" t="str">
            <v>Aust</v>
          </cell>
          <cell r="K3" t="str">
            <v>RFS</v>
          </cell>
          <cell r="L3">
            <v>1077983.6399999999</v>
          </cell>
          <cell r="M3">
            <v>0</v>
          </cell>
          <cell r="P3">
            <v>240</v>
          </cell>
          <cell r="Q3" t="str">
            <v>BFS</v>
          </cell>
          <cell r="R3">
            <v>189800951.31532949</v>
          </cell>
          <cell r="S3">
            <v>95</v>
          </cell>
        </row>
        <row r="4">
          <cell r="F4">
            <v>132</v>
          </cell>
          <cell r="G4">
            <v>833777645.24000001</v>
          </cell>
          <cell r="I4" t="str">
            <v>ORD_CONV</v>
          </cell>
          <cell r="J4" t="str">
            <v>Aust</v>
          </cell>
          <cell r="K4" t="str">
            <v>LI</v>
          </cell>
          <cell r="L4">
            <v>833777645.24000001</v>
          </cell>
          <cell r="M4">
            <v>0</v>
          </cell>
          <cell r="P4">
            <v>265</v>
          </cell>
          <cell r="Q4" t="str">
            <v>BFS</v>
          </cell>
          <cell r="R4">
            <v>318688404.25987256</v>
          </cell>
          <cell r="S4">
            <v>95</v>
          </cell>
        </row>
        <row r="5">
          <cell r="F5">
            <v>133</v>
          </cell>
          <cell r="G5">
            <v>108718729.5</v>
          </cell>
          <cell r="I5" t="str">
            <v>ORD_FLEX</v>
          </cell>
          <cell r="J5" t="str">
            <v>Aust</v>
          </cell>
          <cell r="K5" t="str">
            <v>LI</v>
          </cell>
          <cell r="L5">
            <v>108718729.5</v>
          </cell>
          <cell r="M5">
            <v>0</v>
          </cell>
          <cell r="P5">
            <v>292</v>
          </cell>
          <cell r="Q5" t="str">
            <v>BFS</v>
          </cell>
          <cell r="R5">
            <v>286753086.89901215</v>
          </cell>
          <cell r="S5">
            <v>95</v>
          </cell>
        </row>
        <row r="6">
          <cell r="F6">
            <v>134</v>
          </cell>
          <cell r="G6">
            <v>10759630.720000006</v>
          </cell>
          <cell r="I6" t="str">
            <v>BUS INS WOL</v>
          </cell>
          <cell r="J6" t="str">
            <v>Aust</v>
          </cell>
          <cell r="K6" t="str">
            <v>BFS</v>
          </cell>
          <cell r="L6">
            <v>10759630.720000006</v>
          </cell>
          <cell r="M6">
            <v>0</v>
          </cell>
          <cell r="P6">
            <v>293</v>
          </cell>
          <cell r="Q6" t="str">
            <v>BFS</v>
          </cell>
          <cell r="R6">
            <v>36658971.785314023</v>
          </cell>
          <cell r="S6">
            <v>95</v>
          </cell>
        </row>
        <row r="7">
          <cell r="F7">
            <v>135</v>
          </cell>
          <cell r="G7">
            <v>15359209.340000002</v>
          </cell>
          <cell r="I7" t="str">
            <v>BUS INS BSIO</v>
          </cell>
          <cell r="J7" t="str">
            <v>Aust</v>
          </cell>
          <cell r="K7" t="str">
            <v>BFS</v>
          </cell>
          <cell r="L7">
            <v>15359209.340000002</v>
          </cell>
          <cell r="M7">
            <v>0</v>
          </cell>
          <cell r="P7">
            <v>437</v>
          </cell>
          <cell r="Q7" t="str">
            <v>BFS</v>
          </cell>
          <cell r="R7">
            <v>13052696.410000002</v>
          </cell>
          <cell r="S7">
            <v>95</v>
          </cell>
        </row>
        <row r="8">
          <cell r="F8">
            <v>136</v>
          </cell>
          <cell r="G8">
            <v>8657160.8900000006</v>
          </cell>
          <cell r="I8" t="str">
            <v>TERM_IN_ORD</v>
          </cell>
          <cell r="J8" t="str">
            <v>Aust</v>
          </cell>
          <cell r="K8" t="str">
            <v>LI</v>
          </cell>
          <cell r="L8">
            <v>7792194.1799999997</v>
          </cell>
          <cell r="M8">
            <v>864966.71</v>
          </cell>
          <cell r="P8">
            <v>440</v>
          </cell>
          <cell r="Q8" t="str">
            <v>BFS</v>
          </cell>
          <cell r="R8">
            <v>181634721.99760759</v>
          </cell>
          <cell r="S8">
            <v>95</v>
          </cell>
        </row>
        <row r="9">
          <cell r="F9">
            <v>137</v>
          </cell>
          <cell r="G9">
            <v>196028565.72999996</v>
          </cell>
          <cell r="I9" t="str">
            <v>BUS INS ORD</v>
          </cell>
          <cell r="J9" t="str">
            <v>Aust</v>
          </cell>
          <cell r="K9" t="str">
            <v>BFS</v>
          </cell>
          <cell r="L9">
            <v>196028565.72999996</v>
          </cell>
          <cell r="M9">
            <v>0</v>
          </cell>
          <cell r="P9">
            <v>463</v>
          </cell>
          <cell r="Q9" t="str">
            <v>BFS</v>
          </cell>
          <cell r="R9">
            <v>648940930.63391256</v>
          </cell>
          <cell r="S9">
            <v>95</v>
          </cell>
        </row>
        <row r="10">
          <cell r="F10">
            <v>138</v>
          </cell>
          <cell r="G10">
            <v>2089665.6600000001</v>
          </cell>
          <cell r="I10" t="str">
            <v>BUS TRM INS</v>
          </cell>
          <cell r="J10" t="str">
            <v>Aust</v>
          </cell>
          <cell r="K10" t="str">
            <v>BFS</v>
          </cell>
          <cell r="L10">
            <v>1606854.26</v>
          </cell>
          <cell r="M10">
            <v>482811.4</v>
          </cell>
          <cell r="P10">
            <v>493</v>
          </cell>
          <cell r="Q10" t="str">
            <v>BFS</v>
          </cell>
          <cell r="R10">
            <v>602559314.87285089</v>
          </cell>
          <cell r="S10">
            <v>95</v>
          </cell>
        </row>
        <row r="11">
          <cell r="F11">
            <v>139</v>
          </cell>
          <cell r="G11">
            <v>5881996.040000001</v>
          </cell>
          <cell r="I11" t="str">
            <v>BUS INS ENDOW</v>
          </cell>
          <cell r="J11" t="str">
            <v>Aust</v>
          </cell>
          <cell r="K11" t="str">
            <v>BFS</v>
          </cell>
          <cell r="L11">
            <v>5881996.040000001</v>
          </cell>
          <cell r="M11">
            <v>0</v>
          </cell>
          <cell r="P11">
            <v>495</v>
          </cell>
          <cell r="Q11" t="str">
            <v>BFS</v>
          </cell>
          <cell r="R11">
            <v>22165947.73</v>
          </cell>
          <cell r="S11">
            <v>95</v>
          </cell>
        </row>
        <row r="12">
          <cell r="F12">
            <v>140</v>
          </cell>
          <cell r="G12">
            <v>51289062.850000001</v>
          </cell>
          <cell r="I12" t="str">
            <v>INC_PROT'N</v>
          </cell>
          <cell r="J12" t="str">
            <v>Aust</v>
          </cell>
          <cell r="K12" t="str">
            <v>LI</v>
          </cell>
          <cell r="L12">
            <v>50306380.200000003</v>
          </cell>
          <cell r="M12">
            <v>982682.65</v>
          </cell>
          <cell r="P12">
            <v>440</v>
          </cell>
          <cell r="Q12" t="str">
            <v>BFS</v>
          </cell>
          <cell r="R12">
            <v>3850416</v>
          </cell>
          <cell r="S12">
            <v>95</v>
          </cell>
        </row>
        <row r="13">
          <cell r="F13">
            <v>147</v>
          </cell>
          <cell r="G13">
            <v>43.86</v>
          </cell>
          <cell r="J13" t="str">
            <v>Aust</v>
          </cell>
          <cell r="K13" t="str">
            <v>LI</v>
          </cell>
          <cell r="L13">
            <v>0</v>
          </cell>
          <cell r="M13">
            <v>43.86</v>
          </cell>
          <cell r="P13">
            <v>463</v>
          </cell>
          <cell r="Q13" t="str">
            <v>BFS</v>
          </cell>
          <cell r="R13">
            <v>1941428</v>
          </cell>
          <cell r="S13">
            <v>95</v>
          </cell>
        </row>
        <row r="14">
          <cell r="F14">
            <v>145</v>
          </cell>
          <cell r="G14">
            <v>10352720.529999999</v>
          </cell>
          <cell r="I14" t="str">
            <v>COLLECTOR</v>
          </cell>
          <cell r="J14" t="str">
            <v>Aust</v>
          </cell>
          <cell r="K14" t="str">
            <v>LI</v>
          </cell>
          <cell r="L14">
            <v>10352720.529999999</v>
          </cell>
          <cell r="M14">
            <v>0</v>
          </cell>
          <cell r="P14">
            <v>493</v>
          </cell>
          <cell r="Q14" t="str">
            <v>BFS</v>
          </cell>
          <cell r="R14">
            <v>4745435</v>
          </cell>
          <cell r="S14">
            <v>95</v>
          </cell>
        </row>
        <row r="15">
          <cell r="F15">
            <v>150</v>
          </cell>
          <cell r="G15">
            <v>1904208.92</v>
          </cell>
          <cell r="I15" t="str">
            <v>SPP_CG</v>
          </cell>
          <cell r="J15" t="str">
            <v>Aust</v>
          </cell>
          <cell r="K15" t="str">
            <v>LI</v>
          </cell>
          <cell r="L15">
            <v>1903891.21</v>
          </cell>
          <cell r="M15">
            <v>317.70999999999998</v>
          </cell>
          <cell r="P15">
            <v>495</v>
          </cell>
          <cell r="Q15" t="str">
            <v>BFS</v>
          </cell>
          <cell r="R15">
            <v>298804</v>
          </cell>
          <cell r="S15">
            <v>95</v>
          </cell>
        </row>
        <row r="16">
          <cell r="F16">
            <v>156</v>
          </cell>
          <cell r="G16">
            <v>31686.48</v>
          </cell>
          <cell r="I16" t="str">
            <v>SPP_FG</v>
          </cell>
          <cell r="J16" t="str">
            <v>Aust</v>
          </cell>
          <cell r="K16" t="str">
            <v>LI</v>
          </cell>
          <cell r="L16">
            <v>31193.3</v>
          </cell>
          <cell r="M16">
            <v>493.18</v>
          </cell>
          <cell r="P16">
            <v>140</v>
          </cell>
          <cell r="Q16" t="str">
            <v>LI</v>
          </cell>
          <cell r="R16">
            <v>50306380.200000003</v>
          </cell>
          <cell r="S16">
            <v>95</v>
          </cell>
        </row>
        <row r="17">
          <cell r="F17">
            <v>158</v>
          </cell>
          <cell r="G17">
            <v>37831.83</v>
          </cell>
          <cell r="I17" t="str">
            <v>SPP_MAN</v>
          </cell>
          <cell r="J17" t="str">
            <v>Aust</v>
          </cell>
          <cell r="K17" t="str">
            <v>LI</v>
          </cell>
          <cell r="L17">
            <v>37678.03</v>
          </cell>
          <cell r="M17">
            <v>153.80000000000001</v>
          </cell>
          <cell r="P17" t="str">
            <v>1ZA</v>
          </cell>
          <cell r="Q17" t="str">
            <v>LI</v>
          </cell>
          <cell r="R17">
            <v>0</v>
          </cell>
          <cell r="S17">
            <v>95</v>
          </cell>
        </row>
        <row r="18">
          <cell r="F18">
            <v>161</v>
          </cell>
          <cell r="G18">
            <v>429216.57999999996</v>
          </cell>
          <cell r="I18" t="str">
            <v>ORD_WOL</v>
          </cell>
          <cell r="J18" t="str">
            <v>Aust</v>
          </cell>
          <cell r="K18" t="str">
            <v>LI</v>
          </cell>
          <cell r="L18">
            <v>175882.12</v>
          </cell>
          <cell r="M18">
            <v>253334.45999999996</v>
          </cell>
          <cell r="P18">
            <v>134</v>
          </cell>
          <cell r="Q18" t="str">
            <v>BFS</v>
          </cell>
          <cell r="R18">
            <v>10759630.720000006</v>
          </cell>
          <cell r="S18">
            <v>95</v>
          </cell>
        </row>
        <row r="19">
          <cell r="F19">
            <v>162</v>
          </cell>
          <cell r="G19">
            <v>239197.39999999997</v>
          </cell>
          <cell r="I19" t="str">
            <v>ORD_EA</v>
          </cell>
          <cell r="J19" t="str">
            <v>Aust</v>
          </cell>
          <cell r="K19" t="str">
            <v>LI</v>
          </cell>
          <cell r="L19">
            <v>91204.349999999919</v>
          </cell>
          <cell r="M19">
            <v>147993.05000000005</v>
          </cell>
          <cell r="P19">
            <v>135</v>
          </cell>
          <cell r="Q19" t="str">
            <v>BFS</v>
          </cell>
          <cell r="R19">
            <v>15359209.340000002</v>
          </cell>
          <cell r="S19">
            <v>95</v>
          </cell>
        </row>
        <row r="20">
          <cell r="F20">
            <v>163</v>
          </cell>
          <cell r="G20">
            <v>108616.17999999988</v>
          </cell>
          <cell r="I20" t="str">
            <v>ORD_PE</v>
          </cell>
          <cell r="J20" t="str">
            <v>Aust</v>
          </cell>
          <cell r="K20" t="str">
            <v>LI</v>
          </cell>
          <cell r="L20">
            <v>51095.089999999967</v>
          </cell>
          <cell r="M20">
            <v>57521.089999999909</v>
          </cell>
          <cell r="P20">
            <v>137</v>
          </cell>
          <cell r="Q20" t="str">
            <v>BFS</v>
          </cell>
          <cell r="R20">
            <v>196028565.72999996</v>
          </cell>
          <cell r="S20">
            <v>95</v>
          </cell>
        </row>
        <row r="21">
          <cell r="F21">
            <v>165</v>
          </cell>
          <cell r="G21">
            <v>1046730.8499999997</v>
          </cell>
          <cell r="I21" t="str">
            <v>BUS INS WOL</v>
          </cell>
          <cell r="J21" t="str">
            <v>Aust</v>
          </cell>
          <cell r="K21" t="str">
            <v>BFS</v>
          </cell>
          <cell r="L21">
            <v>304589.77999999991</v>
          </cell>
          <cell r="M21">
            <v>742141.06999999983</v>
          </cell>
          <cell r="P21">
            <v>138</v>
          </cell>
          <cell r="Q21" t="str">
            <v>BFS</v>
          </cell>
          <cell r="R21">
            <v>1606854.26</v>
          </cell>
          <cell r="S21">
            <v>95</v>
          </cell>
        </row>
        <row r="22">
          <cell r="F22">
            <v>167</v>
          </cell>
          <cell r="G22">
            <v>57045.030000000013</v>
          </cell>
          <cell r="I22" t="str">
            <v>BUS INS ENDOW</v>
          </cell>
          <cell r="J22" t="str">
            <v>Aust</v>
          </cell>
          <cell r="K22" t="str">
            <v>BFS</v>
          </cell>
          <cell r="L22">
            <v>31210.540000000008</v>
          </cell>
          <cell r="M22">
            <v>25834.490000000005</v>
          </cell>
          <cell r="P22">
            <v>139</v>
          </cell>
          <cell r="Q22" t="str">
            <v>BFS</v>
          </cell>
          <cell r="R22">
            <v>5881996.040000001</v>
          </cell>
          <cell r="S22">
            <v>95</v>
          </cell>
        </row>
        <row r="23">
          <cell r="F23">
            <v>168</v>
          </cell>
          <cell r="G23">
            <v>15575.819999999992</v>
          </cell>
          <cell r="I23" t="str">
            <v>BUS INS P/END</v>
          </cell>
          <cell r="J23" t="str">
            <v>Aust</v>
          </cell>
          <cell r="K23" t="str">
            <v>BFS</v>
          </cell>
          <cell r="L23">
            <v>15575.819999999992</v>
          </cell>
          <cell r="M23">
            <v>0</v>
          </cell>
          <cell r="P23">
            <v>165</v>
          </cell>
          <cell r="Q23" t="str">
            <v>BFS</v>
          </cell>
          <cell r="R23">
            <v>304589.77999999991</v>
          </cell>
          <cell r="S23">
            <v>95</v>
          </cell>
        </row>
        <row r="24">
          <cell r="F24">
            <v>170</v>
          </cell>
          <cell r="G24">
            <v>431800.01</v>
          </cell>
          <cell r="I24" t="str">
            <v>FSP_M/FSPLD</v>
          </cell>
          <cell r="J24" t="str">
            <v>Aust</v>
          </cell>
          <cell r="K24" t="str">
            <v>LI</v>
          </cell>
          <cell r="L24">
            <v>431800.01</v>
          </cell>
          <cell r="M24">
            <v>0</v>
          </cell>
          <cell r="P24">
            <v>167</v>
          </cell>
          <cell r="Q24" t="str">
            <v>BFS</v>
          </cell>
          <cell r="R24">
            <v>31210.540000000008</v>
          </cell>
          <cell r="S24">
            <v>95</v>
          </cell>
        </row>
        <row r="25">
          <cell r="F25">
            <v>171</v>
          </cell>
          <cell r="G25">
            <v>16892.45</v>
          </cell>
          <cell r="I25" t="str">
            <v>FSP_C/FSPLD</v>
          </cell>
          <cell r="J25" t="str">
            <v>Aust</v>
          </cell>
          <cell r="K25" t="str">
            <v>LI</v>
          </cell>
          <cell r="L25">
            <v>16892.45</v>
          </cell>
          <cell r="M25">
            <v>0</v>
          </cell>
          <cell r="P25">
            <v>168</v>
          </cell>
          <cell r="Q25" t="str">
            <v>BFS</v>
          </cell>
          <cell r="R25">
            <v>15575.819999999992</v>
          </cell>
          <cell r="S25">
            <v>95</v>
          </cell>
        </row>
        <row r="26">
          <cell r="F26">
            <v>172</v>
          </cell>
          <cell r="G26">
            <v>6619571.8900000006</v>
          </cell>
          <cell r="I26" t="str">
            <v>FSP/MAN_BU</v>
          </cell>
          <cell r="J26" t="str">
            <v>Aust</v>
          </cell>
          <cell r="K26" t="str">
            <v>LI</v>
          </cell>
          <cell r="L26">
            <v>6619571.8900000006</v>
          </cell>
          <cell r="M26">
            <v>0</v>
          </cell>
          <cell r="P26">
            <v>192</v>
          </cell>
          <cell r="Q26" t="str">
            <v>BFS</v>
          </cell>
          <cell r="R26">
            <v>54948.51</v>
          </cell>
          <cell r="S26">
            <v>95</v>
          </cell>
        </row>
        <row r="27">
          <cell r="F27">
            <v>173</v>
          </cell>
          <cell r="G27">
            <v>175606.28</v>
          </cell>
          <cell r="I27" t="str">
            <v>FSP/CASH_BU</v>
          </cell>
          <cell r="J27" t="str">
            <v>Aust</v>
          </cell>
          <cell r="K27" t="str">
            <v>LI</v>
          </cell>
          <cell r="L27">
            <v>175606.28</v>
          </cell>
          <cell r="M27">
            <v>0</v>
          </cell>
          <cell r="P27">
            <v>468</v>
          </cell>
          <cell r="Q27" t="str">
            <v>BFS</v>
          </cell>
          <cell r="R27">
            <v>25065559.729999997</v>
          </cell>
          <cell r="S27">
            <v>95</v>
          </cell>
        </row>
        <row r="28">
          <cell r="F28">
            <v>174</v>
          </cell>
          <cell r="G28">
            <v>3454.37</v>
          </cell>
          <cell r="J28" t="str">
            <v>Aust</v>
          </cell>
          <cell r="K28" t="str">
            <v>LI</v>
          </cell>
          <cell r="L28">
            <v>0</v>
          </cell>
          <cell r="M28">
            <v>3454.37</v>
          </cell>
          <cell r="P28">
            <v>132</v>
          </cell>
          <cell r="Q28" t="str">
            <v>LI</v>
          </cell>
          <cell r="R28">
            <v>833777645.24000001</v>
          </cell>
          <cell r="S28">
            <v>95</v>
          </cell>
        </row>
        <row r="29">
          <cell r="F29">
            <v>176</v>
          </cell>
          <cell r="G29">
            <v>102127.03999999999</v>
          </cell>
          <cell r="I29" t="str">
            <v xml:space="preserve">PIB FBU CAP STABLE  </v>
          </cell>
          <cell r="J29" t="str">
            <v>Aust</v>
          </cell>
          <cell r="K29" t="str">
            <v>RFS</v>
          </cell>
          <cell r="L29">
            <v>102127.03999999999</v>
          </cell>
          <cell r="M29">
            <v>0</v>
          </cell>
          <cell r="P29">
            <v>133</v>
          </cell>
          <cell r="Q29" t="str">
            <v>LI</v>
          </cell>
          <cell r="R29">
            <v>108718729.5</v>
          </cell>
          <cell r="S29">
            <v>95</v>
          </cell>
        </row>
        <row r="30">
          <cell r="F30">
            <v>177</v>
          </cell>
          <cell r="G30">
            <v>54854.22</v>
          </cell>
          <cell r="I30" t="str">
            <v xml:space="preserve">PIB FBU INTERNAT    </v>
          </cell>
          <cell r="J30" t="str">
            <v>Aust</v>
          </cell>
          <cell r="K30" t="str">
            <v>RFS</v>
          </cell>
          <cell r="L30">
            <v>54840.81</v>
          </cell>
          <cell r="M30">
            <v>13.41</v>
          </cell>
          <cell r="P30">
            <v>136</v>
          </cell>
          <cell r="Q30" t="str">
            <v>LI</v>
          </cell>
          <cell r="R30">
            <v>7792194.1799999997</v>
          </cell>
          <cell r="S30">
            <v>95</v>
          </cell>
        </row>
        <row r="31">
          <cell r="F31">
            <v>178</v>
          </cell>
          <cell r="G31">
            <v>210785277.05999997</v>
          </cell>
          <cell r="I31" t="str">
            <v>OLD INSURANCE BONDS - GUA</v>
          </cell>
          <cell r="J31" t="str">
            <v>Aust</v>
          </cell>
          <cell r="K31" t="str">
            <v>RFS</v>
          </cell>
          <cell r="L31">
            <v>208549631.16999999</v>
          </cell>
          <cell r="M31">
            <v>2235645.89</v>
          </cell>
          <cell r="P31">
            <v>145</v>
          </cell>
          <cell r="Q31" t="str">
            <v>LI</v>
          </cell>
          <cell r="R31">
            <v>10352720.529999999</v>
          </cell>
          <cell r="S31">
            <v>95</v>
          </cell>
        </row>
        <row r="32">
          <cell r="F32">
            <v>179</v>
          </cell>
          <cell r="G32">
            <v>2701214.21</v>
          </cell>
          <cell r="I32" t="str">
            <v xml:space="preserve">PIB FBU MANAGED     </v>
          </cell>
          <cell r="J32" t="str">
            <v>Aust</v>
          </cell>
          <cell r="K32" t="str">
            <v>RFS</v>
          </cell>
          <cell r="L32">
            <v>2701100.93</v>
          </cell>
          <cell r="M32">
            <v>113.28</v>
          </cell>
          <cell r="P32">
            <v>150</v>
          </cell>
          <cell r="Q32" t="str">
            <v>LI</v>
          </cell>
          <cell r="R32">
            <v>1903891.21</v>
          </cell>
          <cell r="S32">
            <v>95</v>
          </cell>
        </row>
        <row r="33">
          <cell r="F33">
            <v>180</v>
          </cell>
          <cell r="G33">
            <v>1455906.4299999997</v>
          </cell>
          <cell r="I33" t="str">
            <v>ORD_EA</v>
          </cell>
          <cell r="J33" t="str">
            <v>Aust</v>
          </cell>
          <cell r="K33" t="str">
            <v>LI</v>
          </cell>
          <cell r="L33">
            <v>1455906.4299999997</v>
          </cell>
          <cell r="M33">
            <v>0</v>
          </cell>
          <cell r="P33">
            <v>156</v>
          </cell>
          <cell r="Q33" t="str">
            <v>LI</v>
          </cell>
          <cell r="R33">
            <v>31193.3</v>
          </cell>
          <cell r="S33">
            <v>95</v>
          </cell>
        </row>
        <row r="34">
          <cell r="F34">
            <v>181</v>
          </cell>
          <cell r="G34">
            <v>721380.88000000012</v>
          </cell>
          <cell r="I34" t="str">
            <v>ORD_PE</v>
          </cell>
          <cell r="J34" t="str">
            <v>Aust</v>
          </cell>
          <cell r="K34" t="str">
            <v>LI</v>
          </cell>
          <cell r="L34">
            <v>721380.88000000012</v>
          </cell>
          <cell r="M34">
            <v>0</v>
          </cell>
          <cell r="P34">
            <v>158</v>
          </cell>
          <cell r="Q34" t="str">
            <v>LI</v>
          </cell>
          <cell r="R34">
            <v>37678.03</v>
          </cell>
          <cell r="S34">
            <v>95</v>
          </cell>
        </row>
        <row r="35">
          <cell r="F35">
            <v>182</v>
          </cell>
          <cell r="G35">
            <v>208034.75</v>
          </cell>
          <cell r="I35" t="str">
            <v xml:space="preserve">PIB FBU CASH        </v>
          </cell>
          <cell r="J35" t="str">
            <v>Aust</v>
          </cell>
          <cell r="K35" t="str">
            <v>RFS</v>
          </cell>
          <cell r="L35">
            <v>208034.75</v>
          </cell>
          <cell r="M35">
            <v>0</v>
          </cell>
          <cell r="P35">
            <v>161</v>
          </cell>
          <cell r="Q35" t="str">
            <v>LI</v>
          </cell>
          <cell r="R35">
            <v>175882.12</v>
          </cell>
          <cell r="S35">
            <v>95</v>
          </cell>
        </row>
        <row r="36">
          <cell r="F36">
            <v>184</v>
          </cell>
          <cell r="G36">
            <v>229586.55</v>
          </cell>
          <cell r="I36" t="str">
            <v>FSP_SUPP</v>
          </cell>
          <cell r="J36" t="str">
            <v>Aust</v>
          </cell>
          <cell r="K36" t="str">
            <v>LI</v>
          </cell>
          <cell r="L36">
            <v>229586.55</v>
          </cell>
          <cell r="M36">
            <v>0</v>
          </cell>
          <cell r="P36">
            <v>162</v>
          </cell>
          <cell r="Q36" t="str">
            <v>LI</v>
          </cell>
          <cell r="R36">
            <v>91204.349999999919</v>
          </cell>
          <cell r="S36">
            <v>95</v>
          </cell>
        </row>
        <row r="37">
          <cell r="F37">
            <v>185</v>
          </cell>
          <cell r="G37">
            <v>14769.93</v>
          </cell>
          <cell r="I37" t="str">
            <v xml:space="preserve">SIB FBU CAP STABLE  </v>
          </cell>
          <cell r="J37" t="str">
            <v>Aust</v>
          </cell>
          <cell r="K37" t="str">
            <v>RFS</v>
          </cell>
          <cell r="L37">
            <v>14769.93</v>
          </cell>
          <cell r="M37">
            <v>0</v>
          </cell>
          <cell r="P37">
            <v>163</v>
          </cell>
          <cell r="Q37" t="str">
            <v>LI</v>
          </cell>
          <cell r="R37">
            <v>51095.089999999967</v>
          </cell>
          <cell r="S37">
            <v>95</v>
          </cell>
        </row>
        <row r="38">
          <cell r="F38">
            <v>186</v>
          </cell>
          <cell r="G38">
            <v>6052097.9100000001</v>
          </cell>
          <cell r="I38" t="str">
            <v>SIB GTD  INCL BU</v>
          </cell>
          <cell r="J38" t="str">
            <v>Aust</v>
          </cell>
          <cell r="K38" t="str">
            <v>RFS</v>
          </cell>
          <cell r="L38">
            <v>5911309.21</v>
          </cell>
          <cell r="M38">
            <v>140788.70000000001</v>
          </cell>
          <cell r="P38">
            <v>170</v>
          </cell>
          <cell r="Q38" t="str">
            <v>LI</v>
          </cell>
          <cell r="R38">
            <v>431800.01</v>
          </cell>
          <cell r="S38">
            <v>95</v>
          </cell>
        </row>
        <row r="39">
          <cell r="F39">
            <v>187</v>
          </cell>
          <cell r="G39">
            <v>1628056.080000001</v>
          </cell>
          <cell r="I39" t="str">
            <v>ORD_WOL</v>
          </cell>
          <cell r="J39" t="str">
            <v>Aust</v>
          </cell>
          <cell r="K39" t="str">
            <v>LI</v>
          </cell>
          <cell r="L39">
            <v>1628056.080000001</v>
          </cell>
          <cell r="M39">
            <v>0</v>
          </cell>
          <cell r="P39">
            <v>171</v>
          </cell>
          <cell r="Q39" t="str">
            <v>LI</v>
          </cell>
          <cell r="R39">
            <v>16892.45</v>
          </cell>
          <cell r="S39">
            <v>95</v>
          </cell>
        </row>
        <row r="40">
          <cell r="F40">
            <v>188</v>
          </cell>
          <cell r="G40">
            <v>19876043.640000001</v>
          </cell>
          <cell r="I40" t="str">
            <v>FSP_GUA</v>
          </cell>
          <cell r="J40" t="str">
            <v>Aust</v>
          </cell>
          <cell r="K40" t="str">
            <v>LI</v>
          </cell>
          <cell r="L40">
            <v>19876043.640000001</v>
          </cell>
          <cell r="M40">
            <v>0</v>
          </cell>
          <cell r="P40">
            <v>172</v>
          </cell>
          <cell r="Q40" t="str">
            <v>LI</v>
          </cell>
          <cell r="R40">
            <v>6619571.8900000006</v>
          </cell>
          <cell r="S40">
            <v>95</v>
          </cell>
        </row>
        <row r="41">
          <cell r="F41">
            <v>190</v>
          </cell>
          <cell r="G41">
            <v>8292.8799999999992</v>
          </cell>
          <cell r="I41" t="str">
            <v xml:space="preserve">SIB FBU MANAGED     </v>
          </cell>
          <cell r="J41" t="str">
            <v>Aust</v>
          </cell>
          <cell r="K41" t="str">
            <v>RFS</v>
          </cell>
          <cell r="L41">
            <v>8171.28</v>
          </cell>
          <cell r="M41">
            <v>121.6</v>
          </cell>
          <cell r="P41">
            <v>173</v>
          </cell>
          <cell r="Q41" t="str">
            <v>LI</v>
          </cell>
          <cell r="R41">
            <v>175606.28</v>
          </cell>
          <cell r="S41">
            <v>95</v>
          </cell>
        </row>
        <row r="42">
          <cell r="F42">
            <v>191</v>
          </cell>
          <cell r="G42">
            <v>215908.13</v>
          </cell>
          <cell r="I42" t="str">
            <v>SAT</v>
          </cell>
          <cell r="J42" t="str">
            <v>Aust</v>
          </cell>
          <cell r="K42" t="str">
            <v>LI</v>
          </cell>
          <cell r="L42">
            <v>168190.07</v>
          </cell>
          <cell r="M42">
            <v>47718.06</v>
          </cell>
          <cell r="P42">
            <v>180</v>
          </cell>
          <cell r="Q42" t="str">
            <v>LI</v>
          </cell>
          <cell r="R42">
            <v>1455906.4299999997</v>
          </cell>
          <cell r="S42">
            <v>95</v>
          </cell>
        </row>
        <row r="43">
          <cell r="F43">
            <v>192</v>
          </cell>
          <cell r="G43">
            <v>91255.1</v>
          </cell>
          <cell r="I43" t="str">
            <v>SAT BUS INS</v>
          </cell>
          <cell r="J43" t="str">
            <v>Aust</v>
          </cell>
          <cell r="K43" t="str">
            <v>BFS</v>
          </cell>
          <cell r="L43">
            <v>54948.51</v>
          </cell>
          <cell r="M43">
            <v>36306.589999999997</v>
          </cell>
          <cell r="P43">
            <v>181</v>
          </cell>
          <cell r="Q43" t="str">
            <v>LI</v>
          </cell>
          <cell r="R43">
            <v>721380.88000000012</v>
          </cell>
          <cell r="S43">
            <v>95</v>
          </cell>
        </row>
        <row r="44">
          <cell r="F44">
            <v>195</v>
          </cell>
          <cell r="G44">
            <v>11188883.779999999</v>
          </cell>
          <cell r="I44" t="str">
            <v>OLD INSURANCE BONDS - BONUS</v>
          </cell>
          <cell r="J44" t="str">
            <v>Aust</v>
          </cell>
          <cell r="K44" t="str">
            <v>RFS</v>
          </cell>
          <cell r="L44">
            <v>11188883.779999999</v>
          </cell>
          <cell r="M44">
            <v>0</v>
          </cell>
          <cell r="P44">
            <v>184</v>
          </cell>
          <cell r="Q44" t="str">
            <v>LI</v>
          </cell>
          <cell r="R44">
            <v>229586.55</v>
          </cell>
          <cell r="S44">
            <v>95</v>
          </cell>
        </row>
        <row r="45">
          <cell r="F45">
            <v>196</v>
          </cell>
          <cell r="G45">
            <v>520083.44</v>
          </cell>
          <cell r="I45" t="str">
            <v xml:space="preserve">MIP FBU CASH        </v>
          </cell>
          <cell r="J45" t="str">
            <v>Aust</v>
          </cell>
          <cell r="K45" t="str">
            <v>RFS</v>
          </cell>
          <cell r="L45">
            <v>520083.44</v>
          </cell>
          <cell r="M45">
            <v>0</v>
          </cell>
          <cell r="P45">
            <v>187</v>
          </cell>
          <cell r="Q45" t="str">
            <v>LI</v>
          </cell>
          <cell r="R45">
            <v>1628056.080000001</v>
          </cell>
          <cell r="S45">
            <v>95</v>
          </cell>
        </row>
        <row r="46">
          <cell r="F46">
            <v>197</v>
          </cell>
          <cell r="G46">
            <v>17544436.739999998</v>
          </cell>
          <cell r="I46" t="str">
            <v>MIP GUAR INCL BU</v>
          </cell>
          <cell r="J46" t="str">
            <v>Aust</v>
          </cell>
          <cell r="K46" t="str">
            <v>RFS</v>
          </cell>
          <cell r="L46">
            <v>17544436.739999998</v>
          </cell>
          <cell r="M46">
            <v>0</v>
          </cell>
          <cell r="P46">
            <v>188</v>
          </cell>
          <cell r="Q46" t="str">
            <v>LI</v>
          </cell>
          <cell r="R46">
            <v>19876043.640000001</v>
          </cell>
          <cell r="S46">
            <v>95</v>
          </cell>
        </row>
        <row r="47">
          <cell r="F47">
            <v>230</v>
          </cell>
          <cell r="G47">
            <v>95246192.829999998</v>
          </cell>
          <cell r="I47" t="str">
            <v>OLD DEFERRED ANNYS - UL</v>
          </cell>
          <cell r="J47" t="str">
            <v>Aust</v>
          </cell>
          <cell r="K47" t="str">
            <v>RFS</v>
          </cell>
          <cell r="L47">
            <v>95065413.579999998</v>
          </cell>
          <cell r="M47">
            <v>180779.25</v>
          </cell>
          <cell r="P47">
            <v>191</v>
          </cell>
          <cell r="Q47" t="str">
            <v>LI</v>
          </cell>
          <cell r="R47">
            <v>168190.07</v>
          </cell>
          <cell r="S47">
            <v>95</v>
          </cell>
        </row>
        <row r="48">
          <cell r="F48">
            <v>233</v>
          </cell>
          <cell r="G48">
            <v>108130389.82000001</v>
          </cell>
          <cell r="I48" t="str">
            <v>FUTUREGUARD EXIT</v>
          </cell>
          <cell r="J48" t="str">
            <v>Aust</v>
          </cell>
          <cell r="K48" t="str">
            <v>RFS</v>
          </cell>
          <cell r="L48">
            <v>93940461.730000004</v>
          </cell>
          <cell r="M48">
            <v>14189928.09</v>
          </cell>
          <cell r="P48" t="str">
            <v>1SD</v>
          </cell>
          <cell r="Q48" t="str">
            <v>LI</v>
          </cell>
          <cell r="R48">
            <v>14152.88</v>
          </cell>
          <cell r="S48">
            <v>95</v>
          </cell>
        </row>
        <row r="49">
          <cell r="F49">
            <v>236</v>
          </cell>
          <cell r="G49">
            <v>14781180.979999999</v>
          </cell>
          <cell r="I49" t="str">
            <v>CSB2</v>
          </cell>
          <cell r="J49" t="str">
            <v>Aust</v>
          </cell>
          <cell r="K49" t="str">
            <v>BFS</v>
          </cell>
          <cell r="L49">
            <v>14055488.549999999</v>
          </cell>
          <cell r="M49">
            <v>725692.43</v>
          </cell>
          <cell r="P49" t="str">
            <v>1SE</v>
          </cell>
          <cell r="Q49" t="str">
            <v>LI</v>
          </cell>
          <cell r="R49">
            <v>90.64</v>
          </cell>
          <cell r="S49">
            <v>95</v>
          </cell>
        </row>
        <row r="50">
          <cell r="F50">
            <v>240</v>
          </cell>
          <cell r="G50">
            <v>207409299.5553295</v>
          </cell>
          <cell r="I50" t="str">
            <v>SSP2</v>
          </cell>
          <cell r="J50" t="str">
            <v>Aust</v>
          </cell>
          <cell r="K50" t="str">
            <v>BFS</v>
          </cell>
          <cell r="L50">
            <v>189800951.31532949</v>
          </cell>
          <cell r="M50">
            <v>17608348.239999998</v>
          </cell>
          <cell r="P50" t="str">
            <v>1ZA</v>
          </cell>
          <cell r="Q50" t="str">
            <v>LI</v>
          </cell>
          <cell r="R50">
            <v>255945.11</v>
          </cell>
          <cell r="S50">
            <v>95</v>
          </cell>
        </row>
        <row r="51">
          <cell r="F51">
            <v>241</v>
          </cell>
          <cell r="G51">
            <v>6330958.6699999999</v>
          </cell>
          <cell r="J51" t="str">
            <v>Aust</v>
          </cell>
          <cell r="K51" t="str">
            <v>RFS</v>
          </cell>
          <cell r="L51">
            <v>4734376.7699999996</v>
          </cell>
          <cell r="M51">
            <v>1596581.9</v>
          </cell>
          <cell r="P51">
            <v>250</v>
          </cell>
          <cell r="Q51" t="str">
            <v>LI</v>
          </cell>
          <cell r="R51">
            <v>1566536749.8299999</v>
          </cell>
          <cell r="S51">
            <v>95</v>
          </cell>
        </row>
        <row r="52">
          <cell r="F52">
            <v>242</v>
          </cell>
          <cell r="G52">
            <v>18053947.039999999</v>
          </cell>
          <cell r="J52" t="str">
            <v>Aust</v>
          </cell>
          <cell r="K52" t="str">
            <v>RFS</v>
          </cell>
          <cell r="L52">
            <v>14715834.869999999</v>
          </cell>
          <cell r="M52">
            <v>3338112.17</v>
          </cell>
          <cell r="P52">
            <v>251</v>
          </cell>
          <cell r="Q52" t="str">
            <v>LI</v>
          </cell>
          <cell r="R52">
            <v>26815152.229999997</v>
          </cell>
          <cell r="S52">
            <v>95</v>
          </cell>
        </row>
        <row r="53">
          <cell r="F53">
            <v>243</v>
          </cell>
          <cell r="G53">
            <v>232635.5</v>
          </cell>
          <cell r="J53" t="str">
            <v>Aust</v>
          </cell>
          <cell r="K53" t="str">
            <v>RFS</v>
          </cell>
          <cell r="L53">
            <v>232635.5</v>
          </cell>
          <cell r="M53">
            <v>0</v>
          </cell>
          <cell r="P53">
            <v>252</v>
          </cell>
          <cell r="Q53" t="str">
            <v>LI</v>
          </cell>
          <cell r="R53">
            <v>5670504.0199999996</v>
          </cell>
          <cell r="S53">
            <v>95</v>
          </cell>
        </row>
        <row r="54">
          <cell r="F54">
            <v>247</v>
          </cell>
          <cell r="G54">
            <v>20984354.050000001</v>
          </cell>
          <cell r="J54" t="str">
            <v>Aust</v>
          </cell>
          <cell r="K54" t="str">
            <v>RFS</v>
          </cell>
          <cell r="L54">
            <v>16566568.41</v>
          </cell>
          <cell r="M54">
            <v>4417785.6399999997</v>
          </cell>
          <cell r="P54">
            <v>253</v>
          </cell>
          <cell r="Q54" t="str">
            <v>LI</v>
          </cell>
          <cell r="R54">
            <v>62777.15</v>
          </cell>
          <cell r="S54">
            <v>95</v>
          </cell>
        </row>
        <row r="55">
          <cell r="F55">
            <v>248</v>
          </cell>
          <cell r="G55">
            <v>47282829.690000005</v>
          </cell>
          <cell r="I55" t="str">
            <v>FLEX ANNUITY/PENSION</v>
          </cell>
          <cell r="J55" t="str">
            <v>Aust</v>
          </cell>
          <cell r="K55" t="str">
            <v>RFS</v>
          </cell>
          <cell r="L55">
            <v>38562262.660000004</v>
          </cell>
          <cell r="M55">
            <v>8720567.0299999993</v>
          </cell>
          <cell r="P55">
            <v>254</v>
          </cell>
          <cell r="Q55" t="str">
            <v>LI</v>
          </cell>
          <cell r="R55">
            <v>275138.05</v>
          </cell>
          <cell r="S55">
            <v>95</v>
          </cell>
        </row>
        <row r="56">
          <cell r="F56">
            <v>250</v>
          </cell>
          <cell r="G56">
            <v>1566536749.8299999</v>
          </cell>
          <cell r="I56" t="str">
            <v>MRS</v>
          </cell>
          <cell r="J56" t="str">
            <v>Aust</v>
          </cell>
          <cell r="K56" t="str">
            <v>LI</v>
          </cell>
          <cell r="L56">
            <v>1566536749.8299999</v>
          </cell>
          <cell r="M56">
            <v>0</v>
          </cell>
          <cell r="P56">
            <v>255</v>
          </cell>
          <cell r="Q56" t="str">
            <v>LI</v>
          </cell>
          <cell r="R56">
            <v>1685330.28</v>
          </cell>
          <cell r="S56">
            <v>95</v>
          </cell>
        </row>
        <row r="57">
          <cell r="F57">
            <v>251</v>
          </cell>
          <cell r="G57">
            <v>26815678.509999998</v>
          </cell>
          <cell r="I57" t="str">
            <v>PSP_RF_MAN</v>
          </cell>
          <cell r="J57" t="str">
            <v>Aust</v>
          </cell>
          <cell r="K57" t="str">
            <v>LI</v>
          </cell>
          <cell r="L57">
            <v>26815152.229999997</v>
          </cell>
          <cell r="M57">
            <v>526.28</v>
          </cell>
          <cell r="P57" t="str">
            <v>2V2</v>
          </cell>
          <cell r="Q57" t="str">
            <v>LI</v>
          </cell>
          <cell r="R57">
            <v>720883.31</v>
          </cell>
          <cell r="S57">
            <v>95</v>
          </cell>
        </row>
        <row r="58">
          <cell r="F58">
            <v>252</v>
          </cell>
          <cell r="G58">
            <v>5671093.7799999993</v>
          </cell>
          <cell r="I58" t="str">
            <v>PSP_RF_BAL</v>
          </cell>
          <cell r="J58" t="str">
            <v>Aust</v>
          </cell>
          <cell r="K58" t="str">
            <v>LI</v>
          </cell>
          <cell r="L58">
            <v>5670504.0199999996</v>
          </cell>
          <cell r="M58">
            <v>589.76</v>
          </cell>
          <cell r="P58" t="str">
            <v>2V3</v>
          </cell>
          <cell r="Q58" t="str">
            <v>LI</v>
          </cell>
          <cell r="R58">
            <v>578367.85</v>
          </cell>
          <cell r="S58">
            <v>95</v>
          </cell>
        </row>
        <row r="59">
          <cell r="F59">
            <v>253</v>
          </cell>
          <cell r="G59">
            <v>62777.15</v>
          </cell>
          <cell r="I59" t="str">
            <v>PSP_RF_CSH</v>
          </cell>
          <cell r="J59" t="str">
            <v>Aust</v>
          </cell>
          <cell r="K59" t="str">
            <v>LI</v>
          </cell>
          <cell r="L59">
            <v>62777.15</v>
          </cell>
          <cell r="M59">
            <v>0</v>
          </cell>
          <cell r="P59" t="str">
            <v>2V4</v>
          </cell>
          <cell r="Q59" t="str">
            <v>LI</v>
          </cell>
          <cell r="R59">
            <v>698901.84</v>
          </cell>
          <cell r="S59">
            <v>95</v>
          </cell>
        </row>
        <row r="60">
          <cell r="F60">
            <v>254</v>
          </cell>
          <cell r="G60">
            <v>275138.05</v>
          </cell>
          <cell r="I60" t="str">
            <v>PSP_RF_PRP</v>
          </cell>
          <cell r="J60" t="str">
            <v>Aust</v>
          </cell>
          <cell r="K60" t="str">
            <v>LI</v>
          </cell>
          <cell r="L60">
            <v>275138.05</v>
          </cell>
          <cell r="M60">
            <v>0</v>
          </cell>
          <cell r="P60" t="str">
            <v>2V5</v>
          </cell>
          <cell r="Q60" t="str">
            <v>LI</v>
          </cell>
          <cell r="R60">
            <v>653277.91</v>
          </cell>
          <cell r="S60">
            <v>95</v>
          </cell>
        </row>
        <row r="61">
          <cell r="F61">
            <v>255</v>
          </cell>
          <cell r="G61">
            <v>1696366.44</v>
          </cell>
          <cell r="I61" t="str">
            <v>PSP_RF_EQ</v>
          </cell>
          <cell r="J61" t="str">
            <v>Aust</v>
          </cell>
          <cell r="K61" t="str">
            <v>LI</v>
          </cell>
          <cell r="L61">
            <v>1685330.28</v>
          </cell>
          <cell r="M61">
            <v>11036.16</v>
          </cell>
          <cell r="P61" t="str">
            <v>2V6</v>
          </cell>
          <cell r="Q61" t="str">
            <v>LI</v>
          </cell>
          <cell r="R61">
            <v>42465.89</v>
          </cell>
          <cell r="S61">
            <v>95</v>
          </cell>
        </row>
        <row r="62">
          <cell r="F62">
            <v>265</v>
          </cell>
          <cell r="G62">
            <v>320517119.08987254</v>
          </cell>
          <cell r="I62" t="str">
            <v>SS2</v>
          </cell>
          <cell r="J62" t="str">
            <v>Aust</v>
          </cell>
          <cell r="K62" t="str">
            <v>BFS</v>
          </cell>
          <cell r="L62">
            <v>318688404.25987256</v>
          </cell>
          <cell r="M62">
            <v>1828714.8299999998</v>
          </cell>
          <cell r="P62" t="str">
            <v>2V7</v>
          </cell>
          <cell r="Q62" t="str">
            <v>LI</v>
          </cell>
          <cell r="R62">
            <v>75608.41</v>
          </cell>
          <cell r="S62">
            <v>95</v>
          </cell>
        </row>
        <row r="63">
          <cell r="F63">
            <v>281</v>
          </cell>
          <cell r="G63">
            <v>9107856.1199999992</v>
          </cell>
          <cell r="I63" t="str">
            <v>RETIREMENT BOND - ENTRY</v>
          </cell>
          <cell r="J63" t="str">
            <v>Aust</v>
          </cell>
          <cell r="K63" t="str">
            <v>RFS</v>
          </cell>
          <cell r="L63">
            <v>5767030.6099999994</v>
          </cell>
          <cell r="M63">
            <v>3340825.51</v>
          </cell>
          <cell r="P63" t="str">
            <v>2V8</v>
          </cell>
          <cell r="Q63" t="str">
            <v>LI</v>
          </cell>
          <cell r="R63">
            <v>61207.93</v>
          </cell>
          <cell r="S63">
            <v>95</v>
          </cell>
        </row>
        <row r="64">
          <cell r="F64">
            <v>286</v>
          </cell>
          <cell r="G64">
            <v>34342970.57</v>
          </cell>
          <cell r="I64" t="str">
            <v>RETIREMENT BOND - EXIT</v>
          </cell>
          <cell r="J64" t="str">
            <v>Aust</v>
          </cell>
          <cell r="K64" t="str">
            <v>RFS</v>
          </cell>
          <cell r="L64">
            <v>23869063.719999999</v>
          </cell>
          <cell r="M64">
            <v>10473906.85</v>
          </cell>
          <cell r="P64" t="str">
            <v>2V9</v>
          </cell>
          <cell r="Q64" t="str">
            <v>LI</v>
          </cell>
          <cell r="R64">
            <v>34468.129999999997</v>
          </cell>
          <cell r="S64">
            <v>95</v>
          </cell>
        </row>
        <row r="65">
          <cell r="F65">
            <v>292</v>
          </cell>
          <cell r="G65">
            <v>300749372.59901214</v>
          </cell>
          <cell r="I65" t="str">
            <v>TS2</v>
          </cell>
          <cell r="J65" t="str">
            <v>Aust</v>
          </cell>
          <cell r="K65" t="str">
            <v>BFS</v>
          </cell>
          <cell r="L65">
            <v>286753086.89901215</v>
          </cell>
          <cell r="M65">
            <v>13996285.699999999</v>
          </cell>
          <cell r="P65" t="str">
            <v>2VD</v>
          </cell>
          <cell r="Q65" t="str">
            <v>LI</v>
          </cell>
          <cell r="R65">
            <v>2242577.96</v>
          </cell>
          <cell r="S65">
            <v>95</v>
          </cell>
        </row>
        <row r="66">
          <cell r="F66">
            <v>293</v>
          </cell>
          <cell r="G66">
            <v>36827724.465314023</v>
          </cell>
          <cell r="I66" t="str">
            <v>AS2</v>
          </cell>
          <cell r="J66" t="str">
            <v>Aust</v>
          </cell>
          <cell r="K66" t="str">
            <v>BFS</v>
          </cell>
          <cell r="L66">
            <v>36658971.785314023</v>
          </cell>
          <cell r="M66">
            <v>168752.68</v>
          </cell>
          <cell r="P66" t="str">
            <v>2VE</v>
          </cell>
          <cell r="Q66" t="str">
            <v>LI</v>
          </cell>
          <cell r="R66">
            <v>106567.4</v>
          </cell>
          <cell r="S66">
            <v>95</v>
          </cell>
        </row>
        <row r="67">
          <cell r="F67">
            <v>429</v>
          </cell>
          <cell r="G67">
            <v>300239094.83999997</v>
          </cell>
          <cell r="I67" t="str">
            <v>SUPERGUARD</v>
          </cell>
          <cell r="J67" t="str">
            <v>Aust</v>
          </cell>
          <cell r="K67" t="str">
            <v>RFS</v>
          </cell>
          <cell r="L67">
            <v>224971956.44999999</v>
          </cell>
          <cell r="M67">
            <v>75267138.390000001</v>
          </cell>
          <cell r="P67">
            <v>436</v>
          </cell>
          <cell r="Q67" t="str">
            <v>LI</v>
          </cell>
          <cell r="R67">
            <v>932067</v>
          </cell>
          <cell r="S67">
            <v>95</v>
          </cell>
        </row>
        <row r="68">
          <cell r="F68">
            <v>430</v>
          </cell>
          <cell r="G68">
            <v>111741977.01000001</v>
          </cell>
          <cell r="I68" t="str">
            <v>OLD DEFERRED ANNYS - GUA</v>
          </cell>
          <cell r="J68" t="str">
            <v>Aust</v>
          </cell>
          <cell r="K68" t="str">
            <v>RFS</v>
          </cell>
          <cell r="L68">
            <v>111515091.82000001</v>
          </cell>
          <cell r="M68">
            <v>226885.19</v>
          </cell>
          <cell r="P68">
            <v>450</v>
          </cell>
          <cell r="Q68" t="str">
            <v>LI</v>
          </cell>
          <cell r="R68">
            <v>7628531.3900000006</v>
          </cell>
          <cell r="S68">
            <v>95</v>
          </cell>
        </row>
        <row r="69">
          <cell r="F69">
            <v>431</v>
          </cell>
          <cell r="G69">
            <v>1191438.6800000002</v>
          </cell>
          <cell r="I69" t="str">
            <v>SGII - GUARANTEED</v>
          </cell>
          <cell r="J69" t="str">
            <v>Aust</v>
          </cell>
          <cell r="K69" t="str">
            <v>RFS</v>
          </cell>
          <cell r="L69">
            <v>891098.78</v>
          </cell>
          <cell r="M69">
            <v>300339.90000000002</v>
          </cell>
          <cell r="P69">
            <v>456</v>
          </cell>
          <cell r="Q69" t="str">
            <v>LI</v>
          </cell>
          <cell r="R69">
            <v>1216607754.72</v>
          </cell>
          <cell r="S69">
            <v>95</v>
          </cell>
        </row>
        <row r="70">
          <cell r="F70">
            <v>432</v>
          </cell>
          <cell r="G70">
            <v>103364658.09</v>
          </cell>
          <cell r="I70" t="str">
            <v>SGII - GUARANTEED MATURE</v>
          </cell>
          <cell r="J70" t="str">
            <v>Aust</v>
          </cell>
          <cell r="K70" t="str">
            <v>RFS</v>
          </cell>
          <cell r="L70">
            <v>103364658.09</v>
          </cell>
          <cell r="M70">
            <v>0</v>
          </cell>
          <cell r="P70">
            <v>458</v>
          </cell>
          <cell r="Q70" t="str">
            <v>LI</v>
          </cell>
          <cell r="R70">
            <v>358018506.32999998</v>
          </cell>
          <cell r="S70">
            <v>95</v>
          </cell>
        </row>
        <row r="71">
          <cell r="F71">
            <v>436</v>
          </cell>
          <cell r="G71">
            <v>1085260.18</v>
          </cell>
          <cell r="I71" t="str">
            <v>SUP_ART</v>
          </cell>
          <cell r="J71" t="str">
            <v>Aust</v>
          </cell>
          <cell r="K71" t="str">
            <v>LI</v>
          </cell>
          <cell r="L71">
            <v>932067</v>
          </cell>
          <cell r="M71">
            <v>153193.18</v>
          </cell>
          <cell r="P71">
            <v>460</v>
          </cell>
          <cell r="Q71" t="str">
            <v>LI</v>
          </cell>
          <cell r="R71">
            <v>63460.42</v>
          </cell>
          <cell r="S71">
            <v>95</v>
          </cell>
        </row>
        <row r="72">
          <cell r="F72">
            <v>437</v>
          </cell>
          <cell r="G72">
            <v>14204528.570000002</v>
          </cell>
          <cell r="I72" t="str">
            <v>CSB4</v>
          </cell>
          <cell r="J72" t="str">
            <v>Aust</v>
          </cell>
          <cell r="K72" t="str">
            <v>BFS</v>
          </cell>
          <cell r="L72">
            <v>13052696.410000002</v>
          </cell>
          <cell r="M72">
            <v>1151832.1599999999</v>
          </cell>
          <cell r="P72">
            <v>465</v>
          </cell>
          <cell r="Q72" t="str">
            <v>LI</v>
          </cell>
          <cell r="R72">
            <v>186154939.28</v>
          </cell>
          <cell r="S72">
            <v>95</v>
          </cell>
        </row>
        <row r="73">
          <cell r="F73">
            <v>439</v>
          </cell>
          <cell r="G73">
            <v>0</v>
          </cell>
          <cell r="I73" t="str">
            <v>TERM INSURANCE</v>
          </cell>
          <cell r="J73" t="str">
            <v>Aust</v>
          </cell>
          <cell r="K73" t="str">
            <v>BFS</v>
          </cell>
          <cell r="L73">
            <v>0</v>
          </cell>
          <cell r="M73">
            <v>0</v>
          </cell>
          <cell r="P73">
            <v>466</v>
          </cell>
          <cell r="Q73" t="str">
            <v>LI</v>
          </cell>
          <cell r="R73">
            <v>190813.28</v>
          </cell>
          <cell r="S73">
            <v>95</v>
          </cell>
        </row>
        <row r="74">
          <cell r="F74">
            <v>440</v>
          </cell>
          <cell r="G74">
            <v>214000605.05760759</v>
          </cell>
          <cell r="I74" t="str">
            <v>SSP4</v>
          </cell>
          <cell r="J74" t="str">
            <v>Aust</v>
          </cell>
          <cell r="K74" t="str">
            <v>BFS</v>
          </cell>
          <cell r="L74">
            <v>185485137.99760759</v>
          </cell>
          <cell r="M74">
            <v>28515467.059999999</v>
          </cell>
          <cell r="P74">
            <v>470</v>
          </cell>
          <cell r="Q74" t="str">
            <v>LI</v>
          </cell>
          <cell r="R74">
            <v>1705313</v>
          </cell>
          <cell r="S74">
            <v>95</v>
          </cell>
        </row>
        <row r="75">
          <cell r="F75">
            <v>450</v>
          </cell>
          <cell r="G75">
            <v>7628531.3900000006</v>
          </cell>
          <cell r="I75" t="str">
            <v>PSP_RF_CG</v>
          </cell>
          <cell r="J75" t="str">
            <v>Aust</v>
          </cell>
          <cell r="K75" t="str">
            <v>LI</v>
          </cell>
          <cell r="L75">
            <v>7628531.3900000006</v>
          </cell>
          <cell r="M75">
            <v>0</v>
          </cell>
          <cell r="P75">
            <v>471</v>
          </cell>
          <cell r="Q75" t="str">
            <v>LI</v>
          </cell>
          <cell r="R75">
            <v>1264980.44</v>
          </cell>
          <cell r="S75">
            <v>95</v>
          </cell>
        </row>
        <row r="76">
          <cell r="F76">
            <v>456</v>
          </cell>
          <cell r="G76">
            <v>1216607754.72</v>
          </cell>
          <cell r="I76" t="str">
            <v>INVEST_GRS</v>
          </cell>
          <cell r="J76" t="str">
            <v>Aust</v>
          </cell>
          <cell r="K76" t="str">
            <v>LI</v>
          </cell>
          <cell r="L76">
            <v>1216607754.72</v>
          </cell>
          <cell r="M76">
            <v>0</v>
          </cell>
          <cell r="P76" t="str">
            <v>4VF</v>
          </cell>
          <cell r="Q76" t="str">
            <v>LI</v>
          </cell>
          <cell r="R76">
            <v>33155.86</v>
          </cell>
          <cell r="S76">
            <v>95</v>
          </cell>
        </row>
        <row r="77">
          <cell r="F77">
            <v>458</v>
          </cell>
          <cell r="G77">
            <v>358018506.32999998</v>
          </cell>
          <cell r="I77" t="str">
            <v>SUPER_FLEX</v>
          </cell>
          <cell r="J77" t="str">
            <v>Aust</v>
          </cell>
          <cell r="K77" t="str">
            <v>LI</v>
          </cell>
          <cell r="L77">
            <v>358018506.32999998</v>
          </cell>
          <cell r="M77">
            <v>0</v>
          </cell>
          <cell r="P77" t="str">
            <v>4VG</v>
          </cell>
          <cell r="Q77" t="str">
            <v>LI</v>
          </cell>
          <cell r="R77">
            <v>2577.9699999999998</v>
          </cell>
          <cell r="S77">
            <v>95</v>
          </cell>
        </row>
        <row r="78">
          <cell r="F78">
            <v>460</v>
          </cell>
          <cell r="G78">
            <v>63463.45</v>
          </cell>
          <cell r="I78" t="str">
            <v>PSP_MAN</v>
          </cell>
          <cell r="J78" t="str">
            <v>Aust</v>
          </cell>
          <cell r="K78" t="str">
            <v>LI</v>
          </cell>
          <cell r="L78">
            <v>63460.42</v>
          </cell>
          <cell r="M78">
            <v>3.03</v>
          </cell>
          <cell r="P78">
            <v>551</v>
          </cell>
          <cell r="Q78" t="str">
            <v>LI</v>
          </cell>
          <cell r="R78">
            <v>7730486.6299999999</v>
          </cell>
          <cell r="S78">
            <v>95</v>
          </cell>
        </row>
        <row r="79">
          <cell r="F79">
            <v>463</v>
          </cell>
          <cell r="G79">
            <v>655908838.98391259</v>
          </cell>
          <cell r="I79" t="str">
            <v>SS4</v>
          </cell>
          <cell r="J79" t="str">
            <v>Aust</v>
          </cell>
          <cell r="K79" t="str">
            <v>BFS</v>
          </cell>
          <cell r="L79">
            <v>650882358.63391256</v>
          </cell>
          <cell r="M79">
            <v>5026480.3500000006</v>
          </cell>
          <cell r="P79">
            <v>552</v>
          </cell>
          <cell r="Q79" t="str">
            <v>LI</v>
          </cell>
          <cell r="R79">
            <v>1967086.59</v>
          </cell>
          <cell r="S79">
            <v>95</v>
          </cell>
        </row>
        <row r="80">
          <cell r="F80">
            <v>465</v>
          </cell>
          <cell r="G80">
            <v>186154939.28</v>
          </cell>
          <cell r="I80" t="str">
            <v>SES</v>
          </cell>
          <cell r="J80" t="str">
            <v>Aust</v>
          </cell>
          <cell r="K80" t="str">
            <v>LI</v>
          </cell>
          <cell r="L80">
            <v>186154939.28</v>
          </cell>
          <cell r="M80">
            <v>0</v>
          </cell>
          <cell r="P80">
            <v>553</v>
          </cell>
          <cell r="Q80" t="str">
            <v>LI</v>
          </cell>
          <cell r="R80">
            <v>39036.629999999997</v>
          </cell>
          <cell r="S80">
            <v>95</v>
          </cell>
        </row>
        <row r="81">
          <cell r="F81">
            <v>466</v>
          </cell>
          <cell r="G81">
            <v>190813.28</v>
          </cell>
          <cell r="I81" t="str">
            <v>PSP_RFFG</v>
          </cell>
          <cell r="J81" t="str">
            <v>Aust</v>
          </cell>
          <cell r="K81" t="str">
            <v>LI</v>
          </cell>
          <cell r="L81">
            <v>190813.28</v>
          </cell>
          <cell r="M81">
            <v>0</v>
          </cell>
          <cell r="P81">
            <v>554</v>
          </cell>
          <cell r="Q81" t="str">
            <v>LI</v>
          </cell>
          <cell r="R81">
            <v>176944.34</v>
          </cell>
          <cell r="S81">
            <v>95</v>
          </cell>
        </row>
        <row r="82">
          <cell r="F82">
            <v>468</v>
          </cell>
          <cell r="G82">
            <v>25200134.849999998</v>
          </cell>
          <cell r="I82" t="str">
            <v>ESC</v>
          </cell>
          <cell r="J82" t="str">
            <v>Aust</v>
          </cell>
          <cell r="K82" t="str">
            <v>BFS</v>
          </cell>
          <cell r="L82">
            <v>25065559.729999997</v>
          </cell>
          <cell r="M82">
            <v>134575.12000000011</v>
          </cell>
          <cell r="P82">
            <v>555</v>
          </cell>
          <cell r="Q82" t="str">
            <v>LI</v>
          </cell>
          <cell r="R82">
            <v>889215.09</v>
          </cell>
          <cell r="S82">
            <v>95</v>
          </cell>
        </row>
        <row r="83">
          <cell r="F83">
            <v>470</v>
          </cell>
          <cell r="G83">
            <v>1705313</v>
          </cell>
          <cell r="I83" t="str">
            <v>MRS-(SUPPL)</v>
          </cell>
          <cell r="J83" t="str">
            <v>Aust</v>
          </cell>
          <cell r="K83" t="str">
            <v>LI</v>
          </cell>
          <cell r="L83">
            <v>1705313</v>
          </cell>
          <cell r="M83">
            <v>0</v>
          </cell>
          <cell r="P83">
            <v>570</v>
          </cell>
          <cell r="Q83" t="str">
            <v>LI</v>
          </cell>
          <cell r="R83">
            <v>198770099.78</v>
          </cell>
          <cell r="S83">
            <v>95</v>
          </cell>
        </row>
        <row r="84">
          <cell r="F84">
            <v>471</v>
          </cell>
          <cell r="G84">
            <v>1264980.44</v>
          </cell>
          <cell r="I84" t="str">
            <v>GRS-(SUPPL)</v>
          </cell>
          <cell r="J84" t="str">
            <v>Aust</v>
          </cell>
          <cell r="K84" t="str">
            <v>LI</v>
          </cell>
          <cell r="L84">
            <v>1264980.44</v>
          </cell>
          <cell r="M84">
            <v>0</v>
          </cell>
          <cell r="P84">
            <v>571</v>
          </cell>
          <cell r="Q84" t="str">
            <v>LI</v>
          </cell>
          <cell r="R84">
            <v>7648734.0899999999</v>
          </cell>
          <cell r="S84">
            <v>95</v>
          </cell>
        </row>
        <row r="85">
          <cell r="F85">
            <v>472</v>
          </cell>
          <cell r="G85">
            <v>0</v>
          </cell>
          <cell r="I85" t="str">
            <v>Conv Annities</v>
          </cell>
          <cell r="J85" t="str">
            <v>Aust</v>
          </cell>
          <cell r="K85" t="str">
            <v>RFS</v>
          </cell>
          <cell r="L85">
            <v>0</v>
          </cell>
          <cell r="M85">
            <v>0</v>
          </cell>
          <cell r="P85" t="str">
            <v>5S2</v>
          </cell>
          <cell r="Q85" t="str">
            <v>LI</v>
          </cell>
          <cell r="R85">
            <v>139201.76</v>
          </cell>
          <cell r="S85">
            <v>95</v>
          </cell>
        </row>
        <row r="86">
          <cell r="F86">
            <v>493</v>
          </cell>
          <cell r="G86">
            <v>631843492.59285092</v>
          </cell>
          <cell r="I86" t="str">
            <v>TS4</v>
          </cell>
          <cell r="J86" t="str">
            <v>Aust</v>
          </cell>
          <cell r="K86" t="str">
            <v>BFS</v>
          </cell>
          <cell r="L86">
            <v>607304749.87285089</v>
          </cell>
          <cell r="M86">
            <v>24538742.719999999</v>
          </cell>
          <cell r="P86" t="str">
            <v>5S3</v>
          </cell>
          <cell r="Q86" t="str">
            <v>LI</v>
          </cell>
          <cell r="R86">
            <v>69177.789999999994</v>
          </cell>
          <cell r="S86">
            <v>95</v>
          </cell>
        </row>
        <row r="87">
          <cell r="F87">
            <v>495</v>
          </cell>
          <cell r="G87">
            <v>22526521.490000002</v>
          </cell>
          <cell r="I87" t="str">
            <v>AS4</v>
          </cell>
          <cell r="J87" t="str">
            <v>Aust</v>
          </cell>
          <cell r="K87" t="str">
            <v>BFS</v>
          </cell>
          <cell r="L87">
            <v>22464751.73</v>
          </cell>
          <cell r="M87">
            <v>61769.760000000002</v>
          </cell>
          <cell r="P87" t="str">
            <v>5S4</v>
          </cell>
          <cell r="Q87" t="str">
            <v>LI</v>
          </cell>
          <cell r="R87">
            <v>89630.84</v>
          </cell>
          <cell r="S87">
            <v>95</v>
          </cell>
        </row>
        <row r="88">
          <cell r="F88">
            <v>551</v>
          </cell>
          <cell r="G88">
            <v>7751113.6499999994</v>
          </cell>
          <cell r="I88" t="str">
            <v>SPP_MAN</v>
          </cell>
          <cell r="J88" t="str">
            <v>Aust</v>
          </cell>
          <cell r="K88" t="str">
            <v>LI</v>
          </cell>
          <cell r="L88">
            <v>7730486.6299999999</v>
          </cell>
          <cell r="M88">
            <v>20627.02</v>
          </cell>
          <cell r="P88" t="str">
            <v>5S5</v>
          </cell>
          <cell r="Q88" t="str">
            <v>LI</v>
          </cell>
          <cell r="R88">
            <v>138587.19</v>
          </cell>
          <cell r="S88">
            <v>95</v>
          </cell>
        </row>
        <row r="89">
          <cell r="F89">
            <v>552</v>
          </cell>
          <cell r="G89">
            <v>1967274.35</v>
          </cell>
          <cell r="I89" t="str">
            <v>SPP_BAL</v>
          </cell>
          <cell r="J89" t="str">
            <v>Aust</v>
          </cell>
          <cell r="K89" t="str">
            <v>LI</v>
          </cell>
          <cell r="L89">
            <v>1967086.59</v>
          </cell>
          <cell r="M89">
            <v>187.76</v>
          </cell>
          <cell r="P89" t="str">
            <v>5S6</v>
          </cell>
          <cell r="Q89" t="str">
            <v>LI</v>
          </cell>
          <cell r="R89">
            <v>44459.38</v>
          </cell>
          <cell r="S89">
            <v>95</v>
          </cell>
        </row>
        <row r="90">
          <cell r="F90">
            <v>553</v>
          </cell>
          <cell r="G90">
            <v>39036.629999999997</v>
          </cell>
          <cell r="I90" t="str">
            <v>SPP_CSH</v>
          </cell>
          <cell r="J90" t="str">
            <v>Aust</v>
          </cell>
          <cell r="K90" t="str">
            <v>LI</v>
          </cell>
          <cell r="L90">
            <v>39036.629999999997</v>
          </cell>
          <cell r="M90">
            <v>0</v>
          </cell>
          <cell r="P90" t="str">
            <v>5S7</v>
          </cell>
          <cell r="Q90" t="str">
            <v>LI</v>
          </cell>
          <cell r="R90">
            <v>44694.12</v>
          </cell>
          <cell r="S90">
            <v>95</v>
          </cell>
        </row>
        <row r="91">
          <cell r="F91">
            <v>554</v>
          </cell>
          <cell r="G91">
            <v>176944.34</v>
          </cell>
          <cell r="I91" t="str">
            <v>SPP_PRP</v>
          </cell>
          <cell r="J91" t="str">
            <v>Aust</v>
          </cell>
          <cell r="K91" t="str">
            <v>LI</v>
          </cell>
          <cell r="L91">
            <v>176944.34</v>
          </cell>
          <cell r="M91">
            <v>0</v>
          </cell>
          <cell r="P91" t="str">
            <v>5S8</v>
          </cell>
          <cell r="Q91" t="str">
            <v>LI</v>
          </cell>
          <cell r="R91">
            <v>29931.17</v>
          </cell>
          <cell r="S91">
            <v>95</v>
          </cell>
        </row>
        <row r="92">
          <cell r="F92">
            <v>555</v>
          </cell>
          <cell r="G92">
            <v>889215.09</v>
          </cell>
          <cell r="I92" t="str">
            <v>SPP_EQ</v>
          </cell>
          <cell r="J92" t="str">
            <v>Aust</v>
          </cell>
          <cell r="K92" t="str">
            <v>LI</v>
          </cell>
          <cell r="L92">
            <v>889215.09</v>
          </cell>
          <cell r="M92">
            <v>0</v>
          </cell>
          <cell r="P92" t="str">
            <v>5S9</v>
          </cell>
          <cell r="Q92" t="str">
            <v>LI</v>
          </cell>
          <cell r="R92">
            <v>24087.68</v>
          </cell>
          <cell r="S92">
            <v>95</v>
          </cell>
        </row>
        <row r="93">
          <cell r="F93">
            <v>570</v>
          </cell>
          <cell r="G93">
            <v>198770099.78</v>
          </cell>
          <cell r="I93" t="str">
            <v>MFS</v>
          </cell>
          <cell r="J93" t="str">
            <v>Aust</v>
          </cell>
          <cell r="K93" t="str">
            <v>LI</v>
          </cell>
          <cell r="L93">
            <v>198770099.78</v>
          </cell>
          <cell r="M93">
            <v>0</v>
          </cell>
          <cell r="P93" t="str">
            <v>5SF</v>
          </cell>
          <cell r="Q93" t="str">
            <v>LI</v>
          </cell>
          <cell r="R93">
            <v>419334.12</v>
          </cell>
          <cell r="S93">
            <v>95</v>
          </cell>
        </row>
        <row r="94">
          <cell r="F94">
            <v>571</v>
          </cell>
          <cell r="G94">
            <v>7648734.0899999999</v>
          </cell>
          <cell r="I94" t="str">
            <v>CFS</v>
          </cell>
          <cell r="J94" t="str">
            <v>Aust</v>
          </cell>
          <cell r="K94" t="str">
            <v>LI</v>
          </cell>
          <cell r="L94">
            <v>7648734.0899999999</v>
          </cell>
          <cell r="M94">
            <v>0</v>
          </cell>
          <cell r="P94" t="str">
            <v>5SG</v>
          </cell>
          <cell r="Q94" t="str">
            <v>LI</v>
          </cell>
          <cell r="R94">
            <v>59594.07</v>
          </cell>
          <cell r="S94">
            <v>95</v>
          </cell>
        </row>
        <row r="95">
          <cell r="F95">
            <v>573</v>
          </cell>
          <cell r="G95">
            <v>12971186.33</v>
          </cell>
          <cell r="I95" t="str">
            <v>SAVINGS BOND</v>
          </cell>
          <cell r="J95" t="str">
            <v>Aust</v>
          </cell>
          <cell r="K95" t="str">
            <v>RFS</v>
          </cell>
          <cell r="L95">
            <v>11577272.050000001</v>
          </cell>
          <cell r="M95">
            <v>1393914.28</v>
          </cell>
          <cell r="P95">
            <v>127</v>
          </cell>
          <cell r="Q95" t="str">
            <v>RFS</v>
          </cell>
          <cell r="R95">
            <v>10099435.58</v>
          </cell>
          <cell r="S95">
            <v>95</v>
          </cell>
        </row>
        <row r="96">
          <cell r="F96">
            <v>580</v>
          </cell>
          <cell r="G96">
            <v>160506202.44</v>
          </cell>
          <cell r="I96" t="str">
            <v>OLD INSURANCE BONDS - UL</v>
          </cell>
          <cell r="J96" t="str">
            <v>Aust</v>
          </cell>
          <cell r="K96" t="str">
            <v>RFS</v>
          </cell>
          <cell r="L96">
            <v>160506202.44</v>
          </cell>
          <cell r="M96">
            <v>0</v>
          </cell>
          <cell r="P96">
            <v>128</v>
          </cell>
          <cell r="Q96" t="str">
            <v>RFS</v>
          </cell>
          <cell r="R96">
            <v>1077983.6399999999</v>
          </cell>
          <cell r="S96">
            <v>95</v>
          </cell>
        </row>
        <row r="97">
          <cell r="F97">
            <v>584</v>
          </cell>
          <cell r="G97">
            <v>3812000.23</v>
          </cell>
          <cell r="I97" t="str">
            <v>PROSPERITY BOND</v>
          </cell>
          <cell r="J97" t="str">
            <v>Aust</v>
          </cell>
          <cell r="K97" t="str">
            <v>RFS</v>
          </cell>
          <cell r="L97">
            <v>3649537.57</v>
          </cell>
          <cell r="M97">
            <v>162462.66</v>
          </cell>
          <cell r="P97">
            <v>176</v>
          </cell>
          <cell r="Q97" t="str">
            <v>RFS</v>
          </cell>
          <cell r="R97">
            <v>102127.03999999999</v>
          </cell>
          <cell r="S97">
            <v>95</v>
          </cell>
        </row>
        <row r="98">
          <cell r="F98" t="str">
            <v>1FC</v>
          </cell>
          <cell r="G98">
            <v>4623095</v>
          </cell>
          <cell r="I98" t="str">
            <v>GL</v>
          </cell>
          <cell r="J98" t="str">
            <v>Aust</v>
          </cell>
          <cell r="K98" t="str">
            <v>BFS</v>
          </cell>
          <cell r="L98">
            <v>4470015</v>
          </cell>
          <cell r="M98">
            <v>153080</v>
          </cell>
          <cell r="P98">
            <v>177</v>
          </cell>
          <cell r="Q98" t="str">
            <v>RFS</v>
          </cell>
          <cell r="R98">
            <v>54840.81</v>
          </cell>
          <cell r="S98">
            <v>95</v>
          </cell>
        </row>
        <row r="99">
          <cell r="F99" t="str">
            <v>1FD</v>
          </cell>
          <cell r="G99">
            <v>1919274</v>
          </cell>
          <cell r="I99" t="str">
            <v>GL</v>
          </cell>
          <cell r="J99" t="str">
            <v>Aust</v>
          </cell>
          <cell r="K99" t="str">
            <v>BFS</v>
          </cell>
          <cell r="L99">
            <v>1831775</v>
          </cell>
          <cell r="M99">
            <v>87499</v>
          </cell>
          <cell r="P99">
            <v>178</v>
          </cell>
          <cell r="Q99" t="str">
            <v>RFS</v>
          </cell>
          <cell r="R99">
            <v>208549631.16999999</v>
          </cell>
          <cell r="S99">
            <v>95</v>
          </cell>
        </row>
        <row r="100">
          <cell r="F100" t="str">
            <v>1FE</v>
          </cell>
          <cell r="G100">
            <v>4806678</v>
          </cell>
          <cell r="I100" t="str">
            <v>GL</v>
          </cell>
          <cell r="J100" t="str">
            <v>Aust</v>
          </cell>
          <cell r="K100" t="str">
            <v>BFS</v>
          </cell>
          <cell r="L100">
            <v>4806678</v>
          </cell>
          <cell r="M100">
            <v>0</v>
          </cell>
          <cell r="P100">
            <v>179</v>
          </cell>
          <cell r="Q100" t="str">
            <v>RFS</v>
          </cell>
          <cell r="R100">
            <v>2701100.93</v>
          </cell>
          <cell r="S100">
            <v>95</v>
          </cell>
        </row>
        <row r="101">
          <cell r="F101" t="str">
            <v>1FN + 4FP</v>
          </cell>
          <cell r="G101">
            <v>2232605</v>
          </cell>
          <cell r="I101" t="str">
            <v>GL</v>
          </cell>
          <cell r="J101" t="str">
            <v>Aust</v>
          </cell>
          <cell r="K101" t="str">
            <v>BFS</v>
          </cell>
          <cell r="L101">
            <v>2198694</v>
          </cell>
          <cell r="M101">
            <v>33911</v>
          </cell>
          <cell r="P101">
            <v>182</v>
          </cell>
          <cell r="Q101" t="str">
            <v>RFS</v>
          </cell>
          <cell r="R101">
            <v>208034.75</v>
          </cell>
          <cell r="S101">
            <v>95</v>
          </cell>
        </row>
        <row r="102">
          <cell r="F102" t="str">
            <v>1FN</v>
          </cell>
          <cell r="G102">
            <v>0</v>
          </cell>
          <cell r="I102" t="str">
            <v>GL</v>
          </cell>
          <cell r="J102" t="str">
            <v>Aust</v>
          </cell>
          <cell r="K102" t="str">
            <v>BFS</v>
          </cell>
          <cell r="L102">
            <v>0</v>
          </cell>
          <cell r="M102">
            <v>0</v>
          </cell>
          <cell r="P102">
            <v>185</v>
          </cell>
          <cell r="Q102" t="str">
            <v>RFS</v>
          </cell>
          <cell r="R102">
            <v>14769.93</v>
          </cell>
          <cell r="S102">
            <v>95</v>
          </cell>
        </row>
        <row r="103">
          <cell r="F103" t="str">
            <v>1FO</v>
          </cell>
          <cell r="G103">
            <v>0</v>
          </cell>
          <cell r="I103" t="str">
            <v>GL</v>
          </cell>
          <cell r="J103" t="str">
            <v>Aust</v>
          </cell>
          <cell r="K103" t="str">
            <v>BFS</v>
          </cell>
          <cell r="L103">
            <v>0</v>
          </cell>
          <cell r="M103">
            <v>0</v>
          </cell>
          <cell r="P103">
            <v>186</v>
          </cell>
          <cell r="Q103" t="str">
            <v>RFS</v>
          </cell>
          <cell r="R103">
            <v>5911309.21</v>
          </cell>
          <cell r="S103">
            <v>95</v>
          </cell>
        </row>
        <row r="104">
          <cell r="F104" t="str">
            <v>1GK</v>
          </cell>
          <cell r="G104">
            <v>168000</v>
          </cell>
          <cell r="I104" t="str">
            <v>MF ORD DA</v>
          </cell>
          <cell r="J104" t="str">
            <v>Aust</v>
          </cell>
          <cell r="K104" t="str">
            <v>NMFM</v>
          </cell>
          <cell r="L104">
            <v>168000</v>
          </cell>
          <cell r="M104">
            <v>0</v>
          </cell>
          <cell r="P104">
            <v>189</v>
          </cell>
          <cell r="Q104" t="str">
            <v>RFS</v>
          </cell>
          <cell r="R104">
            <v>56.78</v>
          </cell>
          <cell r="S104">
            <v>95</v>
          </cell>
        </row>
        <row r="105">
          <cell r="F105" t="str">
            <v>1NN</v>
          </cell>
          <cell r="G105">
            <v>1084.73</v>
          </cell>
          <cell r="J105" t="str">
            <v>Aust</v>
          </cell>
          <cell r="K105" t="str">
            <v>RFS</v>
          </cell>
          <cell r="L105">
            <v>1084.73</v>
          </cell>
          <cell r="M105">
            <v>0</v>
          </cell>
          <cell r="P105">
            <v>190</v>
          </cell>
          <cell r="Q105" t="str">
            <v>RFS</v>
          </cell>
          <cell r="R105">
            <v>8171.28</v>
          </cell>
          <cell r="S105">
            <v>95</v>
          </cell>
        </row>
        <row r="106">
          <cell r="F106" t="str">
            <v>1NX</v>
          </cell>
          <cell r="G106">
            <v>2612721</v>
          </cell>
          <cell r="I106" t="str">
            <v>FIXED RATE IB</v>
          </cell>
          <cell r="J106" t="str">
            <v>Aust</v>
          </cell>
          <cell r="K106" t="str">
            <v>RFS</v>
          </cell>
          <cell r="L106">
            <v>1883660</v>
          </cell>
          <cell r="M106">
            <v>729061</v>
          </cell>
          <cell r="P106">
            <v>195</v>
          </cell>
          <cell r="Q106" t="str">
            <v>RFS</v>
          </cell>
          <cell r="R106">
            <v>11188883.779999999</v>
          </cell>
          <cell r="S106">
            <v>95</v>
          </cell>
        </row>
        <row r="107">
          <cell r="F107" t="str">
            <v>1SD</v>
          </cell>
          <cell r="G107">
            <v>38652.99</v>
          </cell>
          <cell r="I107" t="str">
            <v>PSAV-Risk</v>
          </cell>
          <cell r="J107" t="str">
            <v>Aust</v>
          </cell>
          <cell r="K107" t="str">
            <v>LI</v>
          </cell>
          <cell r="L107">
            <v>14152.88</v>
          </cell>
          <cell r="M107">
            <v>24500.11</v>
          </cell>
          <cell r="P107">
            <v>196</v>
          </cell>
          <cell r="Q107" t="str">
            <v>RFS</v>
          </cell>
          <cell r="R107">
            <v>520083.44</v>
          </cell>
          <cell r="S107">
            <v>95</v>
          </cell>
        </row>
        <row r="108">
          <cell r="F108" t="str">
            <v>1SE</v>
          </cell>
          <cell r="G108">
            <v>154.57</v>
          </cell>
          <cell r="I108" t="str">
            <v>PSPE-Risk</v>
          </cell>
          <cell r="J108" t="str">
            <v>Aust</v>
          </cell>
          <cell r="K108" t="str">
            <v>LI</v>
          </cell>
          <cell r="L108">
            <v>90.64</v>
          </cell>
          <cell r="M108">
            <v>63.93</v>
          </cell>
          <cell r="P108">
            <v>197</v>
          </cell>
          <cell r="Q108" t="str">
            <v>RFS</v>
          </cell>
          <cell r="R108">
            <v>17544436.739999998</v>
          </cell>
          <cell r="S108">
            <v>95</v>
          </cell>
        </row>
        <row r="109">
          <cell r="F109" t="str">
            <v>2GA, 2GB, 2GC</v>
          </cell>
          <cell r="G109">
            <v>915459000</v>
          </cell>
          <cell r="I109" t="str">
            <v>CSIM EFG</v>
          </cell>
          <cell r="J109" t="str">
            <v>Aust</v>
          </cell>
          <cell r="K109" t="str">
            <v>NMFM</v>
          </cell>
          <cell r="L109">
            <v>915459000</v>
          </cell>
          <cell r="M109">
            <v>0</v>
          </cell>
          <cell r="P109" t="str">
            <v>1NN</v>
          </cell>
          <cell r="Q109" t="str">
            <v>RFS</v>
          </cell>
          <cell r="R109">
            <v>1084.73</v>
          </cell>
          <cell r="S109">
            <v>95</v>
          </cell>
        </row>
        <row r="110">
          <cell r="F110" t="str">
            <v>2GA</v>
          </cell>
          <cell r="G110">
            <v>0</v>
          </cell>
          <cell r="I110" t="str">
            <v>CSIM EFG</v>
          </cell>
          <cell r="J110" t="str">
            <v>Aust</v>
          </cell>
          <cell r="K110" t="str">
            <v>NMFM</v>
          </cell>
          <cell r="L110">
            <v>0</v>
          </cell>
          <cell r="M110">
            <v>0</v>
          </cell>
          <cell r="P110" t="str">
            <v>1NX</v>
          </cell>
          <cell r="Q110" t="str">
            <v>RFS</v>
          </cell>
          <cell r="R110">
            <v>1883660</v>
          </cell>
          <cell r="S110">
            <v>95</v>
          </cell>
        </row>
        <row r="111">
          <cell r="F111" t="str">
            <v>2GB</v>
          </cell>
          <cell r="G111">
            <v>0</v>
          </cell>
          <cell r="I111" t="str">
            <v>MF EFG</v>
          </cell>
          <cell r="J111" t="str">
            <v>Aust</v>
          </cell>
          <cell r="K111" t="str">
            <v>NMFM</v>
          </cell>
          <cell r="L111">
            <v>0</v>
          </cell>
          <cell r="M111">
            <v>0</v>
          </cell>
          <cell r="P111">
            <v>229</v>
          </cell>
          <cell r="Q111" t="str">
            <v>RFS</v>
          </cell>
          <cell r="R111">
            <v>8330218.6000000006</v>
          </cell>
          <cell r="S111">
            <v>95</v>
          </cell>
        </row>
        <row r="112">
          <cell r="F112" t="str">
            <v>2GC</v>
          </cell>
          <cell r="G112">
            <v>0</v>
          </cell>
          <cell r="I112" t="str">
            <v>CF EFG</v>
          </cell>
          <cell r="J112" t="str">
            <v>Aust</v>
          </cell>
          <cell r="K112" t="str">
            <v>NMFM</v>
          </cell>
          <cell r="L112">
            <v>0</v>
          </cell>
          <cell r="M112">
            <v>0</v>
          </cell>
          <cell r="P112">
            <v>230</v>
          </cell>
          <cell r="Q112" t="str">
            <v>RFS</v>
          </cell>
          <cell r="R112">
            <v>95065413.579999998</v>
          </cell>
          <cell r="S112">
            <v>95</v>
          </cell>
        </row>
        <row r="113">
          <cell r="F113" t="str">
            <v>2HA</v>
          </cell>
          <cell r="G113">
            <v>0</v>
          </cell>
          <cell r="I113" t="str">
            <v>ADMIN</v>
          </cell>
          <cell r="J113" t="str">
            <v>Aust</v>
          </cell>
          <cell r="K113" t="str">
            <v>NMFM</v>
          </cell>
          <cell r="L113">
            <v>0</v>
          </cell>
          <cell r="M113">
            <v>0</v>
          </cell>
          <cell r="P113">
            <v>231</v>
          </cell>
          <cell r="Q113" t="str">
            <v>RFS</v>
          </cell>
          <cell r="R113">
            <v>87527.57</v>
          </cell>
          <cell r="S113">
            <v>95</v>
          </cell>
        </row>
        <row r="114">
          <cell r="F114" t="str">
            <v>2KN</v>
          </cell>
          <cell r="G114">
            <v>8513000</v>
          </cell>
          <cell r="I114" t="str">
            <v>ISIM EFG</v>
          </cell>
          <cell r="J114" t="str">
            <v>Aust</v>
          </cell>
          <cell r="K114" t="str">
            <v>NMFM</v>
          </cell>
          <cell r="L114">
            <v>8513000</v>
          </cell>
          <cell r="M114">
            <v>0</v>
          </cell>
          <cell r="P114">
            <v>232</v>
          </cell>
          <cell r="Q114" t="str">
            <v>RFS</v>
          </cell>
          <cell r="R114">
            <v>371738.02</v>
          </cell>
          <cell r="S114">
            <v>95</v>
          </cell>
        </row>
        <row r="115">
          <cell r="F115" t="str">
            <v>2KO</v>
          </cell>
          <cell r="G115">
            <v>3199000</v>
          </cell>
          <cell r="I115" t="str">
            <v>ISCF EFG</v>
          </cell>
          <cell r="J115" t="str">
            <v>Aust</v>
          </cell>
          <cell r="K115" t="str">
            <v>NMFM</v>
          </cell>
          <cell r="L115">
            <v>3199000</v>
          </cell>
          <cell r="M115">
            <v>0</v>
          </cell>
          <cell r="P115">
            <v>233</v>
          </cell>
          <cell r="Q115" t="str">
            <v>RFS</v>
          </cell>
          <cell r="R115">
            <v>93940461.730000004</v>
          </cell>
          <cell r="S115">
            <v>95</v>
          </cell>
        </row>
        <row r="116">
          <cell r="F116" t="str">
            <v>2P0</v>
          </cell>
          <cell r="G116">
            <v>7678459.6899999995</v>
          </cell>
          <cell r="I116" t="str">
            <v>FUTUREGUARD ENTRY</v>
          </cell>
          <cell r="J116" t="str">
            <v>Aust</v>
          </cell>
          <cell r="K116" t="str">
            <v>RFS</v>
          </cell>
          <cell r="L116">
            <v>3532349.94</v>
          </cell>
          <cell r="M116">
            <v>4146109.75</v>
          </cell>
          <cell r="P116">
            <v>234</v>
          </cell>
          <cell r="Q116" t="str">
            <v>RFS</v>
          </cell>
          <cell r="R116">
            <v>11906584.48</v>
          </cell>
          <cell r="S116">
            <v>95</v>
          </cell>
        </row>
        <row r="117">
          <cell r="F117" t="str">
            <v>2PC</v>
          </cell>
          <cell r="G117">
            <v>19587026.25</v>
          </cell>
          <cell r="I117" t="str">
            <v>PSB - MANAGED</v>
          </cell>
          <cell r="J117" t="str">
            <v>Aust</v>
          </cell>
          <cell r="K117" t="str">
            <v>RFS</v>
          </cell>
          <cell r="L117">
            <v>19587026.25</v>
          </cell>
          <cell r="M117">
            <v>0</v>
          </cell>
          <cell r="P117">
            <v>235</v>
          </cell>
          <cell r="Q117" t="str">
            <v>RFS</v>
          </cell>
          <cell r="R117">
            <v>55917822.590000004</v>
          </cell>
          <cell r="S117">
            <v>95</v>
          </cell>
        </row>
        <row r="118">
          <cell r="F118" t="str">
            <v>2V2</v>
          </cell>
          <cell r="G118">
            <v>8058193</v>
          </cell>
          <cell r="I118" t="str">
            <v>PPRP-MCH</v>
          </cell>
          <cell r="J118" t="str">
            <v>Aust</v>
          </cell>
          <cell r="K118" t="str">
            <v>LI</v>
          </cell>
          <cell r="L118">
            <v>720883.31</v>
          </cell>
          <cell r="M118">
            <v>7337309.6900000004</v>
          </cell>
          <cell r="P118">
            <v>237</v>
          </cell>
          <cell r="Q118" t="str">
            <v>RFS</v>
          </cell>
          <cell r="R118">
            <v>9004618.0299999993</v>
          </cell>
          <cell r="S118">
            <v>95</v>
          </cell>
        </row>
        <row r="119">
          <cell r="F119" t="str">
            <v>2V3</v>
          </cell>
          <cell r="G119">
            <v>2030466.17</v>
          </cell>
          <cell r="I119" t="str">
            <v>PPRP-CSH</v>
          </cell>
          <cell r="J119" t="str">
            <v>Aust</v>
          </cell>
          <cell r="K119" t="str">
            <v>LI</v>
          </cell>
          <cell r="L119">
            <v>578367.85</v>
          </cell>
          <cell r="M119">
            <v>1452098.32</v>
          </cell>
          <cell r="P119">
            <v>238</v>
          </cell>
          <cell r="Q119" t="str">
            <v>RFS</v>
          </cell>
          <cell r="R119">
            <v>14950350.99</v>
          </cell>
          <cell r="S119">
            <v>95</v>
          </cell>
        </row>
        <row r="120">
          <cell r="F120" t="str">
            <v>2V4</v>
          </cell>
          <cell r="G120">
            <v>9468642.879999999</v>
          </cell>
          <cell r="I120" t="str">
            <v>PPRP-SEC</v>
          </cell>
          <cell r="J120" t="str">
            <v>Aust</v>
          </cell>
          <cell r="K120" t="str">
            <v>LI</v>
          </cell>
          <cell r="L120">
            <v>698901.84</v>
          </cell>
          <cell r="M120">
            <v>8769741.0399999991</v>
          </cell>
          <cell r="P120">
            <v>273</v>
          </cell>
          <cell r="Q120" t="str">
            <v>RFS</v>
          </cell>
          <cell r="R120">
            <v>76495561.169999987</v>
          </cell>
          <cell r="S120">
            <v>95</v>
          </cell>
        </row>
        <row r="121">
          <cell r="F121" t="str">
            <v>2V5</v>
          </cell>
          <cell r="G121">
            <v>7737073.2000000002</v>
          </cell>
          <cell r="I121" t="str">
            <v>PPRP-SPM</v>
          </cell>
          <cell r="J121" t="str">
            <v>Aust</v>
          </cell>
          <cell r="K121" t="str">
            <v>LI</v>
          </cell>
          <cell r="L121">
            <v>653277.91</v>
          </cell>
          <cell r="M121">
            <v>7083795.29</v>
          </cell>
          <cell r="P121">
            <v>274</v>
          </cell>
          <cell r="Q121" t="str">
            <v>RFS</v>
          </cell>
          <cell r="R121">
            <v>4395079.0599999996</v>
          </cell>
          <cell r="S121">
            <v>95</v>
          </cell>
        </row>
        <row r="122">
          <cell r="F122" t="str">
            <v>2V6</v>
          </cell>
          <cell r="G122">
            <v>136392.04999999999</v>
          </cell>
          <cell r="I122" t="str">
            <v>PRET-MCH</v>
          </cell>
          <cell r="J122" t="str">
            <v>Aust</v>
          </cell>
          <cell r="K122" t="str">
            <v>LI</v>
          </cell>
          <cell r="L122">
            <v>42465.89</v>
          </cell>
          <cell r="M122">
            <v>93926.16</v>
          </cell>
          <cell r="P122">
            <v>281</v>
          </cell>
          <cell r="Q122" t="str">
            <v>RFS</v>
          </cell>
          <cell r="R122">
            <v>5767030.6099999994</v>
          </cell>
          <cell r="S122">
            <v>95</v>
          </cell>
        </row>
        <row r="123">
          <cell r="F123" t="str">
            <v>2V7</v>
          </cell>
          <cell r="G123">
            <v>117194.61</v>
          </cell>
          <cell r="I123" t="str">
            <v>PRET-CSH</v>
          </cell>
          <cell r="J123" t="str">
            <v>Aust</v>
          </cell>
          <cell r="K123" t="str">
            <v>LI</v>
          </cell>
          <cell r="L123">
            <v>75608.41</v>
          </cell>
          <cell r="M123">
            <v>41586.199999999997</v>
          </cell>
          <cell r="P123">
            <v>282</v>
          </cell>
          <cell r="Q123" t="str">
            <v>RFS</v>
          </cell>
          <cell r="R123">
            <v>317888.53999999998</v>
          </cell>
          <cell r="S123">
            <v>95</v>
          </cell>
        </row>
        <row r="124">
          <cell r="F124" t="str">
            <v>2V8</v>
          </cell>
          <cell r="G124">
            <v>251861.58</v>
          </cell>
          <cell r="I124" t="str">
            <v>PRET-SEC</v>
          </cell>
          <cell r="J124" t="str">
            <v>Aust</v>
          </cell>
          <cell r="K124" t="str">
            <v>LI</v>
          </cell>
          <cell r="L124">
            <v>61207.93</v>
          </cell>
          <cell r="M124">
            <v>190653.65</v>
          </cell>
          <cell r="P124">
            <v>283</v>
          </cell>
          <cell r="Q124" t="str">
            <v>RFS</v>
          </cell>
          <cell r="R124">
            <v>593673.65</v>
          </cell>
          <cell r="S124">
            <v>95</v>
          </cell>
        </row>
        <row r="125">
          <cell r="F125" t="str">
            <v>2V9</v>
          </cell>
          <cell r="G125">
            <v>106315.20999999999</v>
          </cell>
          <cell r="I125" t="str">
            <v>PRET-SPM</v>
          </cell>
          <cell r="J125" t="str">
            <v>Aust</v>
          </cell>
          <cell r="K125" t="str">
            <v>LI</v>
          </cell>
          <cell r="L125">
            <v>34468.129999999997</v>
          </cell>
          <cell r="M125">
            <v>71847.08</v>
          </cell>
          <cell r="P125">
            <v>284</v>
          </cell>
          <cell r="Q125" t="str">
            <v>RFS</v>
          </cell>
          <cell r="R125">
            <v>2503398.2400000002</v>
          </cell>
          <cell r="S125">
            <v>95</v>
          </cell>
        </row>
        <row r="126">
          <cell r="F126" t="str">
            <v>2VD</v>
          </cell>
          <cell r="G126">
            <v>23839698.09</v>
          </cell>
          <cell r="I126" t="str">
            <v>PPRP-MGD</v>
          </cell>
          <cell r="J126" t="str">
            <v>Aust</v>
          </cell>
          <cell r="K126" t="str">
            <v>LI</v>
          </cell>
          <cell r="L126">
            <v>2242577.96</v>
          </cell>
          <cell r="M126">
            <v>21597120.129999999</v>
          </cell>
          <cell r="P126">
            <v>285</v>
          </cell>
          <cell r="Q126" t="str">
            <v>RFS</v>
          </cell>
          <cell r="R126">
            <v>2254349.2599999998</v>
          </cell>
          <cell r="S126">
            <v>95</v>
          </cell>
        </row>
        <row r="127">
          <cell r="F127" t="str">
            <v>2VE</v>
          </cell>
          <cell r="G127">
            <v>439261.64</v>
          </cell>
          <cell r="I127" t="str">
            <v>PRET-MGD</v>
          </cell>
          <cell r="J127" t="str">
            <v>Aust</v>
          </cell>
          <cell r="K127" t="str">
            <v>LI</v>
          </cell>
          <cell r="L127">
            <v>106567.4</v>
          </cell>
          <cell r="M127">
            <v>332694.24</v>
          </cell>
          <cell r="P127">
            <v>286</v>
          </cell>
          <cell r="Q127" t="str">
            <v>RFS</v>
          </cell>
          <cell r="R127">
            <v>23869063.719999999</v>
          </cell>
          <cell r="S127">
            <v>95</v>
          </cell>
        </row>
        <row r="128">
          <cell r="F128" t="str">
            <v>4FA</v>
          </cell>
          <cell r="G128">
            <v>27329010</v>
          </cell>
          <cell r="I128" t="str">
            <v>GL</v>
          </cell>
          <cell r="J128" t="str">
            <v>Aust</v>
          </cell>
          <cell r="K128" t="str">
            <v>BFS</v>
          </cell>
          <cell r="L128">
            <v>26687480</v>
          </cell>
          <cell r="M128">
            <v>641530</v>
          </cell>
          <cell r="P128">
            <v>287</v>
          </cell>
          <cell r="Q128" t="str">
            <v>RFS</v>
          </cell>
          <cell r="R128">
            <v>3446806.15</v>
          </cell>
          <cell r="S128">
            <v>95</v>
          </cell>
        </row>
        <row r="129">
          <cell r="F129" t="str">
            <v>4FB</v>
          </cell>
          <cell r="G129">
            <v>54625731</v>
          </cell>
          <cell r="I129" t="str">
            <v>GL</v>
          </cell>
          <cell r="J129" t="str">
            <v>Aust</v>
          </cell>
          <cell r="K129" t="str">
            <v>BFS</v>
          </cell>
          <cell r="L129">
            <v>54326150</v>
          </cell>
          <cell r="M129">
            <v>299581</v>
          </cell>
          <cell r="P129">
            <v>288</v>
          </cell>
          <cell r="Q129" t="str">
            <v>RFS</v>
          </cell>
          <cell r="R129">
            <v>3962475.35</v>
          </cell>
          <cell r="S129">
            <v>95</v>
          </cell>
        </row>
        <row r="130">
          <cell r="F130" t="str">
            <v>4FF</v>
          </cell>
          <cell r="G130">
            <v>0</v>
          </cell>
          <cell r="I130" t="str">
            <v>GL</v>
          </cell>
          <cell r="J130" t="str">
            <v>Aust</v>
          </cell>
          <cell r="K130" t="str">
            <v>BFS</v>
          </cell>
          <cell r="L130">
            <v>0</v>
          </cell>
          <cell r="M130">
            <v>0</v>
          </cell>
          <cell r="P130">
            <v>289</v>
          </cell>
          <cell r="Q130" t="str">
            <v>RFS</v>
          </cell>
          <cell r="R130">
            <v>11983113.560000001</v>
          </cell>
          <cell r="S130">
            <v>95</v>
          </cell>
        </row>
        <row r="131">
          <cell r="F131" t="str">
            <v>4FG</v>
          </cell>
          <cell r="G131">
            <v>0</v>
          </cell>
          <cell r="I131" t="str">
            <v>GL</v>
          </cell>
          <cell r="J131" t="str">
            <v>Aust</v>
          </cell>
          <cell r="K131" t="str">
            <v>BFS</v>
          </cell>
          <cell r="L131">
            <v>0</v>
          </cell>
          <cell r="M131">
            <v>0</v>
          </cell>
          <cell r="P131">
            <v>290</v>
          </cell>
          <cell r="Q131" t="str">
            <v>RFS</v>
          </cell>
          <cell r="R131">
            <v>16555352.51</v>
          </cell>
          <cell r="S131">
            <v>95</v>
          </cell>
        </row>
        <row r="132">
          <cell r="F132" t="str">
            <v>4FP</v>
          </cell>
          <cell r="G132">
            <v>0</v>
          </cell>
          <cell r="I132" t="str">
            <v>GL</v>
          </cell>
          <cell r="J132" t="str">
            <v>Aust</v>
          </cell>
          <cell r="K132" t="str">
            <v>BFS</v>
          </cell>
          <cell r="L132">
            <v>0</v>
          </cell>
          <cell r="M132">
            <v>0</v>
          </cell>
          <cell r="P132" t="str">
            <v>2P0</v>
          </cell>
          <cell r="Q132" t="str">
            <v>RFS</v>
          </cell>
          <cell r="R132">
            <v>3532349.94</v>
          </cell>
          <cell r="S132">
            <v>95</v>
          </cell>
        </row>
        <row r="133">
          <cell r="F133" t="str">
            <v>4FQ</v>
          </cell>
          <cell r="G133">
            <v>0</v>
          </cell>
          <cell r="I133" t="str">
            <v>GL</v>
          </cell>
          <cell r="J133" t="str">
            <v>Aust</v>
          </cell>
          <cell r="K133" t="str">
            <v>BFS</v>
          </cell>
          <cell r="L133">
            <v>0</v>
          </cell>
          <cell r="M133">
            <v>0</v>
          </cell>
          <cell r="P133" t="str">
            <v>2P1</v>
          </cell>
          <cell r="Q133" t="str">
            <v>RFS</v>
          </cell>
          <cell r="R133">
            <v>625578.66</v>
          </cell>
          <cell r="S133">
            <v>95</v>
          </cell>
        </row>
        <row r="134">
          <cell r="F134" t="str">
            <v>4FQ + 1FO</v>
          </cell>
          <cell r="G134">
            <v>1815365</v>
          </cell>
          <cell r="I134" t="str">
            <v>GL</v>
          </cell>
          <cell r="J134" t="str">
            <v>Aust</v>
          </cell>
          <cell r="K134" t="str">
            <v>BFS</v>
          </cell>
          <cell r="L134">
            <v>1672513</v>
          </cell>
          <cell r="M134">
            <v>142852</v>
          </cell>
          <cell r="P134" t="str">
            <v>2P2</v>
          </cell>
          <cell r="Q134" t="str">
            <v>RFS</v>
          </cell>
          <cell r="R134">
            <v>845227.19</v>
          </cell>
          <cell r="S134">
            <v>95</v>
          </cell>
        </row>
        <row r="135">
          <cell r="F135" t="str">
            <v>4GD</v>
          </cell>
          <cell r="G135">
            <v>0</v>
          </cell>
          <cell r="I135" t="str">
            <v>CSIM AD/SGP</v>
          </cell>
          <cell r="J135" t="str">
            <v>Aust</v>
          </cell>
          <cell r="K135" t="str">
            <v>NMFM</v>
          </cell>
          <cell r="L135">
            <v>0</v>
          </cell>
          <cell r="M135">
            <v>0</v>
          </cell>
          <cell r="P135" t="str">
            <v>2P3</v>
          </cell>
          <cell r="Q135" t="str">
            <v>RFS</v>
          </cell>
          <cell r="R135">
            <v>547170.74</v>
          </cell>
          <cell r="S135">
            <v>95</v>
          </cell>
        </row>
        <row r="136">
          <cell r="F136" t="str">
            <v>4GE</v>
          </cell>
          <cell r="G136">
            <v>0</v>
          </cell>
          <cell r="I136" t="str">
            <v>CSIM DA/MGP</v>
          </cell>
          <cell r="J136" t="str">
            <v>Aust</v>
          </cell>
          <cell r="K136" t="str">
            <v>NMFM</v>
          </cell>
          <cell r="L136">
            <v>0</v>
          </cell>
          <cell r="M136">
            <v>0</v>
          </cell>
          <cell r="P136" t="str">
            <v>2P4</v>
          </cell>
          <cell r="Q136" t="str">
            <v>RFS</v>
          </cell>
          <cell r="R136">
            <v>102856.21</v>
          </cell>
          <cell r="S136">
            <v>95</v>
          </cell>
        </row>
        <row r="137">
          <cell r="F137" t="str">
            <v>4GF</v>
          </cell>
          <cell r="G137">
            <v>0</v>
          </cell>
          <cell r="I137" t="str">
            <v>CSIM TGP</v>
          </cell>
          <cell r="J137" t="str">
            <v>Aust</v>
          </cell>
          <cell r="K137" t="str">
            <v>NMFM</v>
          </cell>
          <cell r="L137">
            <v>0</v>
          </cell>
          <cell r="M137">
            <v>0</v>
          </cell>
          <cell r="P137" t="str">
            <v>2P5</v>
          </cell>
          <cell r="Q137" t="str">
            <v>RFS</v>
          </cell>
          <cell r="R137">
            <v>2437970.9</v>
          </cell>
          <cell r="S137">
            <v>95</v>
          </cell>
        </row>
        <row r="138">
          <cell r="F138" t="str">
            <v>4GG</v>
          </cell>
          <cell r="G138">
            <v>0</v>
          </cell>
          <cell r="I138" t="str">
            <v>MF AD</v>
          </cell>
          <cell r="J138" t="str">
            <v>Aust</v>
          </cell>
          <cell r="K138" t="str">
            <v>NMFM</v>
          </cell>
          <cell r="L138">
            <v>0</v>
          </cell>
          <cell r="M138">
            <v>0</v>
          </cell>
          <cell r="P138" t="str">
            <v>2P6</v>
          </cell>
          <cell r="Q138" t="str">
            <v>RFS</v>
          </cell>
          <cell r="R138">
            <v>690671.14</v>
          </cell>
          <cell r="S138">
            <v>95</v>
          </cell>
        </row>
        <row r="139">
          <cell r="F139" t="str">
            <v>4GE, 4GH</v>
          </cell>
          <cell r="G139">
            <v>7609000</v>
          </cell>
          <cell r="I139" t="str">
            <v>CSIM DA/MGP</v>
          </cell>
          <cell r="J139" t="str">
            <v>Aust</v>
          </cell>
          <cell r="K139" t="str">
            <v>NMFM</v>
          </cell>
          <cell r="L139">
            <v>7609000</v>
          </cell>
          <cell r="M139">
            <v>0</v>
          </cell>
          <cell r="P139" t="str">
            <v>2PA</v>
          </cell>
          <cell r="Q139" t="str">
            <v>RFS</v>
          </cell>
          <cell r="R139">
            <v>2970008.12</v>
          </cell>
          <cell r="S139">
            <v>95</v>
          </cell>
        </row>
        <row r="140">
          <cell r="F140" t="str">
            <v>4GF, 4GJ</v>
          </cell>
          <cell r="G140">
            <v>126541000</v>
          </cell>
          <cell r="I140" t="str">
            <v>CSIM TGP</v>
          </cell>
          <cell r="J140" t="str">
            <v>Aust</v>
          </cell>
          <cell r="K140" t="str">
            <v>NMFM</v>
          </cell>
          <cell r="L140">
            <v>126541000</v>
          </cell>
          <cell r="M140">
            <v>0</v>
          </cell>
          <cell r="P140" t="str">
            <v>2PB</v>
          </cell>
          <cell r="Q140" t="str">
            <v>RFS</v>
          </cell>
          <cell r="R140">
            <v>13020149.399999999</v>
          </cell>
          <cell r="S140">
            <v>95</v>
          </cell>
        </row>
        <row r="141">
          <cell r="F141" t="str">
            <v>4GG, 4GD, 4GI</v>
          </cell>
          <cell r="G141">
            <v>194116000</v>
          </cell>
          <cell r="I141" t="str">
            <v>MF AD</v>
          </cell>
          <cell r="J141" t="str">
            <v>Aust</v>
          </cell>
          <cell r="K141" t="str">
            <v>NMFM</v>
          </cell>
          <cell r="L141">
            <v>194116000</v>
          </cell>
          <cell r="M141">
            <v>0</v>
          </cell>
          <cell r="P141" t="str">
            <v>2PC</v>
          </cell>
          <cell r="Q141" t="str">
            <v>RFS</v>
          </cell>
          <cell r="R141">
            <v>19587026.25</v>
          </cell>
          <cell r="S141">
            <v>95</v>
          </cell>
        </row>
        <row r="142">
          <cell r="F142" t="str">
            <v>4GH</v>
          </cell>
          <cell r="G142">
            <v>0</v>
          </cell>
          <cell r="I142" t="str">
            <v>MF DA</v>
          </cell>
          <cell r="J142" t="str">
            <v>Aust</v>
          </cell>
          <cell r="K142" t="str">
            <v>NMFM</v>
          </cell>
          <cell r="L142">
            <v>0</v>
          </cell>
          <cell r="M142">
            <v>0</v>
          </cell>
          <cell r="P142" t="str">
            <v>2PE</v>
          </cell>
          <cell r="Q142" t="str">
            <v>RFS</v>
          </cell>
          <cell r="R142">
            <v>641436.42000000004</v>
          </cell>
          <cell r="S142">
            <v>95</v>
          </cell>
        </row>
        <row r="143">
          <cell r="F143" t="str">
            <v>4GI</v>
          </cell>
          <cell r="G143">
            <v>0</v>
          </cell>
          <cell r="I143" t="str">
            <v>CF AD</v>
          </cell>
          <cell r="J143" t="str">
            <v>Aust</v>
          </cell>
          <cell r="K143" t="str">
            <v>NMFM</v>
          </cell>
          <cell r="L143">
            <v>0</v>
          </cell>
          <cell r="M143">
            <v>0</v>
          </cell>
          <cell r="P143" t="str">
            <v>2PF</v>
          </cell>
          <cell r="Q143" t="str">
            <v>RFS</v>
          </cell>
          <cell r="R143">
            <v>6995349.6100000003</v>
          </cell>
          <cell r="S143">
            <v>95</v>
          </cell>
        </row>
        <row r="144">
          <cell r="F144" t="str">
            <v>4GJ</v>
          </cell>
          <cell r="G144">
            <v>0</v>
          </cell>
          <cell r="I144" t="str">
            <v>CF TGP</v>
          </cell>
          <cell r="J144" t="str">
            <v>Aust</v>
          </cell>
          <cell r="K144" t="str">
            <v>NMFM</v>
          </cell>
          <cell r="L144">
            <v>0</v>
          </cell>
          <cell r="M144">
            <v>0</v>
          </cell>
          <cell r="P144" t="str">
            <v>2PI</v>
          </cell>
          <cell r="Q144" t="str">
            <v>RFS</v>
          </cell>
          <cell r="R144">
            <v>590221.73</v>
          </cell>
          <cell r="S144">
            <v>95</v>
          </cell>
        </row>
        <row r="145">
          <cell r="F145" t="str">
            <v>4HB</v>
          </cell>
          <cell r="G145">
            <v>0</v>
          </cell>
          <cell r="I145" t="str">
            <v>ADMIN</v>
          </cell>
          <cell r="J145" t="str">
            <v>Aust</v>
          </cell>
          <cell r="K145" t="str">
            <v>NMFM</v>
          </cell>
          <cell r="L145">
            <v>0</v>
          </cell>
          <cell r="M145">
            <v>0</v>
          </cell>
          <cell r="P145" t="str">
            <v>2PJ</v>
          </cell>
          <cell r="Q145" t="str">
            <v>RFS</v>
          </cell>
          <cell r="R145">
            <v>169787.32</v>
          </cell>
          <cell r="S145">
            <v>95</v>
          </cell>
        </row>
        <row r="146">
          <cell r="F146" t="str">
            <v>4KA + 4KC</v>
          </cell>
          <cell r="G146">
            <v>13917217</v>
          </cell>
          <cell r="I146" t="str">
            <v>GL</v>
          </cell>
          <cell r="J146" t="str">
            <v>Aust</v>
          </cell>
          <cell r="K146" t="str">
            <v>BFS</v>
          </cell>
          <cell r="L146">
            <v>12542578</v>
          </cell>
          <cell r="M146">
            <v>1374639</v>
          </cell>
          <cell r="P146" t="str">
            <v>2PK</v>
          </cell>
          <cell r="Q146" t="str">
            <v>RFS</v>
          </cell>
          <cell r="R146">
            <v>5025417.97</v>
          </cell>
          <cell r="S146">
            <v>95</v>
          </cell>
        </row>
        <row r="147">
          <cell r="F147" t="str">
            <v>4KA</v>
          </cell>
          <cell r="G147">
            <v>0</v>
          </cell>
          <cell r="I147" t="str">
            <v>GL</v>
          </cell>
          <cell r="J147" t="str">
            <v>Aust</v>
          </cell>
          <cell r="K147" t="str">
            <v>BFS</v>
          </cell>
          <cell r="L147">
            <v>0</v>
          </cell>
          <cell r="M147">
            <v>0</v>
          </cell>
          <cell r="P147" t="str">
            <v>2PN</v>
          </cell>
          <cell r="Q147" t="str">
            <v>RFS</v>
          </cell>
          <cell r="R147">
            <v>42082578.890000001</v>
          </cell>
          <cell r="S147">
            <v>95</v>
          </cell>
        </row>
        <row r="148">
          <cell r="F148" t="str">
            <v>4KC</v>
          </cell>
          <cell r="G148">
            <v>0</v>
          </cell>
          <cell r="I148" t="str">
            <v>GL</v>
          </cell>
          <cell r="J148" t="str">
            <v>Aust</v>
          </cell>
          <cell r="K148" t="str">
            <v>BFS</v>
          </cell>
          <cell r="L148">
            <v>0</v>
          </cell>
          <cell r="M148">
            <v>0</v>
          </cell>
          <cell r="P148" t="str">
            <v>2PT</v>
          </cell>
          <cell r="Q148" t="str">
            <v>RFS</v>
          </cell>
          <cell r="R148">
            <v>18891359.5</v>
          </cell>
          <cell r="S148">
            <v>95</v>
          </cell>
        </row>
        <row r="149">
          <cell r="F149" t="str">
            <v>4KP</v>
          </cell>
          <cell r="G149">
            <v>3221000</v>
          </cell>
          <cell r="I149" t="str">
            <v>ISIM AD/SGP</v>
          </cell>
          <cell r="J149" t="str">
            <v>Aust</v>
          </cell>
          <cell r="K149" t="str">
            <v>NMFM</v>
          </cell>
          <cell r="L149">
            <v>3221000</v>
          </cell>
          <cell r="M149">
            <v>0</v>
          </cell>
          <cell r="P149" t="str">
            <v>2PU</v>
          </cell>
          <cell r="Q149" t="str">
            <v>RFS</v>
          </cell>
          <cell r="R149">
            <v>103090484.26000001</v>
          </cell>
          <cell r="S149">
            <v>95</v>
          </cell>
        </row>
        <row r="150">
          <cell r="F150" t="str">
            <v>4KR</v>
          </cell>
          <cell r="G150">
            <v>0</v>
          </cell>
          <cell r="I150" t="str">
            <v>ISIM TGP</v>
          </cell>
          <cell r="J150" t="str">
            <v>Aust</v>
          </cell>
          <cell r="K150" t="str">
            <v>NMFM</v>
          </cell>
          <cell r="L150">
            <v>0</v>
          </cell>
          <cell r="M150">
            <v>0</v>
          </cell>
          <cell r="P150" t="str">
            <v>2PW</v>
          </cell>
          <cell r="Q150" t="str">
            <v>RFS</v>
          </cell>
          <cell r="R150">
            <v>1169404.3700000001</v>
          </cell>
          <cell r="S150">
            <v>95</v>
          </cell>
        </row>
        <row r="151">
          <cell r="F151" t="str">
            <v>4KS</v>
          </cell>
          <cell r="G151">
            <v>0</v>
          </cell>
          <cell r="I151" t="str">
            <v>ISCF AD</v>
          </cell>
          <cell r="J151" t="str">
            <v>Aust</v>
          </cell>
          <cell r="K151" t="str">
            <v>NMFM</v>
          </cell>
          <cell r="L151">
            <v>0</v>
          </cell>
          <cell r="M151">
            <v>0</v>
          </cell>
          <cell r="P151">
            <v>429</v>
          </cell>
          <cell r="Q151" t="str">
            <v>RFS</v>
          </cell>
          <cell r="R151">
            <v>224971956.44999999</v>
          </cell>
          <cell r="S151">
            <v>95</v>
          </cell>
        </row>
        <row r="152">
          <cell r="F152" t="str">
            <v>4KT</v>
          </cell>
          <cell r="G152">
            <v>42229000</v>
          </cell>
          <cell r="I152" t="str">
            <v>ISCF TGP</v>
          </cell>
          <cell r="J152" t="str">
            <v>Aust</v>
          </cell>
          <cell r="K152" t="str">
            <v>NMFM</v>
          </cell>
          <cell r="L152">
            <v>42229000</v>
          </cell>
          <cell r="M152">
            <v>0</v>
          </cell>
          <cell r="P152">
            <v>430</v>
          </cell>
          <cell r="Q152" t="str">
            <v>RFS</v>
          </cell>
          <cell r="R152">
            <v>111515091.82000001</v>
          </cell>
          <cell r="S152">
            <v>95</v>
          </cell>
        </row>
        <row r="153">
          <cell r="F153" t="str">
            <v>4MN</v>
          </cell>
          <cell r="G153">
            <v>349448417</v>
          </cell>
          <cell r="I153" t="str">
            <v>IMMEDIATE ANNUITIES</v>
          </cell>
          <cell r="J153" t="str">
            <v>Aust</v>
          </cell>
          <cell r="K153" t="str">
            <v>RFS</v>
          </cell>
          <cell r="L153">
            <v>339463996</v>
          </cell>
          <cell r="M153">
            <v>9984421</v>
          </cell>
          <cell r="P153">
            <v>431</v>
          </cell>
          <cell r="Q153" t="str">
            <v>RFS</v>
          </cell>
          <cell r="R153">
            <v>891098.78</v>
          </cell>
          <cell r="S153">
            <v>95</v>
          </cell>
        </row>
        <row r="154">
          <cell r="F154" t="str">
            <v>4MO</v>
          </cell>
          <cell r="G154">
            <v>30068251</v>
          </cell>
          <cell r="I154" t="str">
            <v>IMMEDIATE ANNUITIES</v>
          </cell>
          <cell r="J154" t="str">
            <v>Aust</v>
          </cell>
          <cell r="K154" t="str">
            <v>RFS</v>
          </cell>
          <cell r="L154">
            <v>21655404</v>
          </cell>
          <cell r="M154">
            <v>8412847</v>
          </cell>
          <cell r="P154">
            <v>432</v>
          </cell>
          <cell r="Q154" t="str">
            <v>RFS</v>
          </cell>
          <cell r="R154">
            <v>103364658.09</v>
          </cell>
          <cell r="S154">
            <v>95</v>
          </cell>
        </row>
        <row r="155">
          <cell r="F155" t="str">
            <v>4MP</v>
          </cell>
          <cell r="G155">
            <v>170843711</v>
          </cell>
          <cell r="I155" t="str">
            <v>IMMEDIATE ANNUITIES</v>
          </cell>
          <cell r="J155" t="str">
            <v>Aust</v>
          </cell>
          <cell r="K155" t="str">
            <v>RFS</v>
          </cell>
          <cell r="L155">
            <v>163300778</v>
          </cell>
          <cell r="M155">
            <v>7542933</v>
          </cell>
          <cell r="P155" t="str">
            <v>4MN</v>
          </cell>
          <cell r="Q155" t="str">
            <v>RFS</v>
          </cell>
          <cell r="R155">
            <v>339463996</v>
          </cell>
          <cell r="S155">
            <v>95</v>
          </cell>
        </row>
        <row r="156">
          <cell r="F156" t="str">
            <v>4MQ</v>
          </cell>
          <cell r="G156">
            <v>18959377</v>
          </cell>
          <cell r="I156" t="str">
            <v>IMMEDIATE ANNUITIES</v>
          </cell>
          <cell r="J156" t="str">
            <v>Aust</v>
          </cell>
          <cell r="K156" t="str">
            <v>RFS</v>
          </cell>
          <cell r="L156">
            <v>17651768</v>
          </cell>
          <cell r="M156">
            <v>1307609</v>
          </cell>
          <cell r="P156" t="str">
            <v>4MO</v>
          </cell>
          <cell r="Q156" t="str">
            <v>RFS</v>
          </cell>
          <cell r="R156">
            <v>21655404</v>
          </cell>
          <cell r="S156">
            <v>95</v>
          </cell>
        </row>
        <row r="157">
          <cell r="F157" t="str">
            <v>4MS</v>
          </cell>
          <cell r="G157">
            <v>161001246</v>
          </cell>
          <cell r="I157" t="str">
            <v>SHORT TERM ANNUITIES</v>
          </cell>
          <cell r="J157" t="str">
            <v>Aust</v>
          </cell>
          <cell r="K157" t="str">
            <v>RFS</v>
          </cell>
          <cell r="L157">
            <v>65424918</v>
          </cell>
          <cell r="M157">
            <v>95576328</v>
          </cell>
          <cell r="P157" t="str">
            <v>4MP</v>
          </cell>
          <cell r="Q157" t="str">
            <v>RFS</v>
          </cell>
          <cell r="R157">
            <v>163300778</v>
          </cell>
          <cell r="S157">
            <v>95</v>
          </cell>
        </row>
        <row r="158">
          <cell r="F158" t="str">
            <v>4PD</v>
          </cell>
          <cell r="G158">
            <v>32999839.800000001</v>
          </cell>
          <cell r="I158" t="str">
            <v>PSB - GUARANTEED</v>
          </cell>
          <cell r="J158" t="str">
            <v>Aust</v>
          </cell>
          <cell r="K158" t="str">
            <v>RFS</v>
          </cell>
          <cell r="L158">
            <v>32999839.800000001</v>
          </cell>
          <cell r="M158">
            <v>0</v>
          </cell>
          <cell r="P158" t="str">
            <v>4MQ</v>
          </cell>
          <cell r="Q158" t="str">
            <v>RFS</v>
          </cell>
          <cell r="R158">
            <v>17651768</v>
          </cell>
          <cell r="S158">
            <v>95</v>
          </cell>
        </row>
        <row r="159">
          <cell r="F159" t="str">
            <v>4PY</v>
          </cell>
          <cell r="G159">
            <v>33350333</v>
          </cell>
          <cell r="I159" t="str">
            <v>FIXED RATE DA</v>
          </cell>
          <cell r="J159" t="str">
            <v>Aust</v>
          </cell>
          <cell r="K159" t="str">
            <v>RFS</v>
          </cell>
          <cell r="L159">
            <v>16361240</v>
          </cell>
          <cell r="M159">
            <v>16989093</v>
          </cell>
          <cell r="P159" t="str">
            <v>4MS</v>
          </cell>
          <cell r="Q159" t="str">
            <v>RFS</v>
          </cell>
          <cell r="R159">
            <v>65424918</v>
          </cell>
          <cell r="S159">
            <v>95</v>
          </cell>
        </row>
        <row r="160">
          <cell r="F160" t="str">
            <v>4VF</v>
          </cell>
          <cell r="G160">
            <v>108982.27</v>
          </cell>
          <cell r="I160" t="str">
            <v>PPRP-Risk</v>
          </cell>
          <cell r="J160" t="str">
            <v>Aust</v>
          </cell>
          <cell r="K160" t="str">
            <v>LI</v>
          </cell>
          <cell r="L160">
            <v>33155.86</v>
          </cell>
          <cell r="M160">
            <v>75826.41</v>
          </cell>
          <cell r="P160" t="str">
            <v>4PY</v>
          </cell>
          <cell r="Q160" t="str">
            <v>RFS</v>
          </cell>
          <cell r="R160">
            <v>16361240</v>
          </cell>
          <cell r="S160">
            <v>95</v>
          </cell>
        </row>
        <row r="161">
          <cell r="F161" t="str">
            <v>4VG</v>
          </cell>
          <cell r="G161">
            <v>8210.94</v>
          </cell>
          <cell r="I161" t="str">
            <v>PRET-Risk</v>
          </cell>
          <cell r="J161" t="str">
            <v>Aust</v>
          </cell>
          <cell r="K161" t="str">
            <v>LI</v>
          </cell>
          <cell r="L161">
            <v>2577.9699999999998</v>
          </cell>
          <cell r="M161">
            <v>5632.97</v>
          </cell>
          <cell r="P161" t="str">
            <v>4PD</v>
          </cell>
          <cell r="Q161" t="str">
            <v>RFS</v>
          </cell>
          <cell r="R161">
            <v>32999839.800000001</v>
          </cell>
          <cell r="S161">
            <v>95</v>
          </cell>
        </row>
        <row r="162">
          <cell r="F162" t="str">
            <v>5S2</v>
          </cell>
          <cell r="G162">
            <v>2070885.3800000001</v>
          </cell>
          <cell r="I162" t="str">
            <v>PSAV-MCH</v>
          </cell>
          <cell r="J162" t="str">
            <v>Aust</v>
          </cell>
          <cell r="K162" t="str">
            <v>LI</v>
          </cell>
          <cell r="L162">
            <v>139201.76</v>
          </cell>
          <cell r="M162">
            <v>1931683.62</v>
          </cell>
          <cell r="P162">
            <v>573</v>
          </cell>
          <cell r="Q162" t="str">
            <v>RFS</v>
          </cell>
          <cell r="R162">
            <v>11577272.050000001</v>
          </cell>
          <cell r="S162">
            <v>95</v>
          </cell>
        </row>
        <row r="163">
          <cell r="F163" t="str">
            <v>5S3</v>
          </cell>
          <cell r="G163">
            <v>366279.38</v>
          </cell>
          <cell r="I163" t="str">
            <v>PSAV-CSH</v>
          </cell>
          <cell r="J163" t="str">
            <v>Aust</v>
          </cell>
          <cell r="K163" t="str">
            <v>LI</v>
          </cell>
          <cell r="L163">
            <v>69177.789999999994</v>
          </cell>
          <cell r="M163">
            <v>297101.59000000003</v>
          </cell>
          <cell r="P163">
            <v>574</v>
          </cell>
          <cell r="Q163" t="str">
            <v>RFS</v>
          </cell>
          <cell r="R163">
            <v>6556472.3999999994</v>
          </cell>
          <cell r="S163">
            <v>95</v>
          </cell>
        </row>
        <row r="164">
          <cell r="F164" t="str">
            <v>5S4</v>
          </cell>
          <cell r="G164">
            <v>1484767.49</v>
          </cell>
          <cell r="I164" t="str">
            <v>PSAV-SEC</v>
          </cell>
          <cell r="J164" t="str">
            <v>Aust</v>
          </cell>
          <cell r="K164" t="str">
            <v>LI</v>
          </cell>
          <cell r="L164">
            <v>89630.84</v>
          </cell>
          <cell r="M164">
            <v>1395136.65</v>
          </cell>
          <cell r="P164">
            <v>575</v>
          </cell>
          <cell r="Q164" t="str">
            <v>RFS</v>
          </cell>
          <cell r="R164">
            <v>1152973.05</v>
          </cell>
          <cell r="S164">
            <v>95</v>
          </cell>
        </row>
        <row r="165">
          <cell r="F165" t="str">
            <v>5S5</v>
          </cell>
          <cell r="G165">
            <v>1051712.24</v>
          </cell>
          <cell r="I165" t="str">
            <v>PSAV-SPM</v>
          </cell>
          <cell r="J165" t="str">
            <v>Aust</v>
          </cell>
          <cell r="K165" t="str">
            <v>LI</v>
          </cell>
          <cell r="L165">
            <v>138587.19</v>
          </cell>
          <cell r="M165">
            <v>913125.05</v>
          </cell>
          <cell r="P165">
            <v>577</v>
          </cell>
          <cell r="Q165" t="str">
            <v>RFS</v>
          </cell>
          <cell r="R165">
            <v>1067983.06</v>
          </cell>
          <cell r="S165">
            <v>95</v>
          </cell>
        </row>
        <row r="166">
          <cell r="F166" t="str">
            <v>5S6</v>
          </cell>
          <cell r="G166">
            <v>55164.45</v>
          </cell>
          <cell r="I166" t="str">
            <v>PSPE-MCH</v>
          </cell>
          <cell r="J166" t="str">
            <v>Aust</v>
          </cell>
          <cell r="K166" t="str">
            <v>LI</v>
          </cell>
          <cell r="L166">
            <v>44459.38</v>
          </cell>
          <cell r="M166">
            <v>10705.07</v>
          </cell>
          <cell r="P166">
            <v>578</v>
          </cell>
          <cell r="Q166" t="str">
            <v>RFS</v>
          </cell>
          <cell r="R166">
            <v>2349915.9900000002</v>
          </cell>
          <cell r="S166">
            <v>95</v>
          </cell>
        </row>
        <row r="167">
          <cell r="F167" t="str">
            <v>5S7</v>
          </cell>
          <cell r="G167">
            <v>159788.36000000002</v>
          </cell>
          <cell r="I167" t="str">
            <v>PSPE-CSH</v>
          </cell>
          <cell r="J167" t="str">
            <v>Aust</v>
          </cell>
          <cell r="K167" t="str">
            <v>LI</v>
          </cell>
          <cell r="L167">
            <v>44694.12</v>
          </cell>
          <cell r="M167">
            <v>115094.24</v>
          </cell>
          <cell r="P167">
            <v>579</v>
          </cell>
          <cell r="Q167" t="str">
            <v>RFS</v>
          </cell>
          <cell r="R167">
            <v>50196783.299999997</v>
          </cell>
          <cell r="S167">
            <v>95</v>
          </cell>
        </row>
        <row r="168">
          <cell r="F168" t="str">
            <v>5S8</v>
          </cell>
          <cell r="G168">
            <v>62060.52</v>
          </cell>
          <cell r="I168" t="str">
            <v>PSPE-SEC</v>
          </cell>
          <cell r="J168" t="str">
            <v>Aust</v>
          </cell>
          <cell r="K168" t="str">
            <v>LI</v>
          </cell>
          <cell r="L168">
            <v>29931.17</v>
          </cell>
          <cell r="M168">
            <v>32129.35</v>
          </cell>
          <cell r="P168">
            <v>580</v>
          </cell>
          <cell r="Q168" t="str">
            <v>RFS</v>
          </cell>
          <cell r="R168">
            <v>160506202.44</v>
          </cell>
          <cell r="S168">
            <v>95</v>
          </cell>
        </row>
        <row r="169">
          <cell r="F169" t="str">
            <v>5S9</v>
          </cell>
          <cell r="G169">
            <v>34105.78</v>
          </cell>
          <cell r="I169" t="str">
            <v>PSPE-SPM</v>
          </cell>
          <cell r="J169" t="str">
            <v>Aust</v>
          </cell>
          <cell r="K169" t="str">
            <v>LI</v>
          </cell>
          <cell r="L169">
            <v>24087.68</v>
          </cell>
          <cell r="M169">
            <v>10018.1</v>
          </cell>
          <cell r="P169">
            <v>582</v>
          </cell>
          <cell r="Q169" t="str">
            <v>RFS</v>
          </cell>
          <cell r="R169">
            <v>4609745.66</v>
          </cell>
          <cell r="S169">
            <v>95</v>
          </cell>
        </row>
        <row r="170">
          <cell r="F170" t="str">
            <v>5SF</v>
          </cell>
          <cell r="G170">
            <v>4769542.9800000004</v>
          </cell>
          <cell r="I170" t="str">
            <v>PSAV-MGD</v>
          </cell>
          <cell r="J170" t="str">
            <v>Aust</v>
          </cell>
          <cell r="K170" t="str">
            <v>LI</v>
          </cell>
          <cell r="L170">
            <v>419334.12</v>
          </cell>
          <cell r="M170">
            <v>4350208.8600000003</v>
          </cell>
          <cell r="P170">
            <v>583</v>
          </cell>
          <cell r="Q170" t="str">
            <v>RFS</v>
          </cell>
          <cell r="R170">
            <v>7541493.9400000004</v>
          </cell>
          <cell r="S170">
            <v>95</v>
          </cell>
        </row>
        <row r="171">
          <cell r="F171" t="str">
            <v>5SG</v>
          </cell>
          <cell r="G171">
            <v>171096.34</v>
          </cell>
          <cell r="I171" t="str">
            <v>PSPE-MGD</v>
          </cell>
          <cell r="J171" t="str">
            <v>Aust</v>
          </cell>
          <cell r="K171" t="str">
            <v>LI</v>
          </cell>
          <cell r="L171">
            <v>59594.07</v>
          </cell>
          <cell r="M171">
            <v>111502.27</v>
          </cell>
          <cell r="P171">
            <v>584</v>
          </cell>
          <cell r="Q171" t="str">
            <v>RFS</v>
          </cell>
          <cell r="R171">
            <v>3649537.57</v>
          </cell>
          <cell r="S171">
            <v>95</v>
          </cell>
        </row>
        <row r="172">
          <cell r="F172" t="str">
            <v>1ZA</v>
          </cell>
          <cell r="G172">
            <v>3172113.69</v>
          </cell>
          <cell r="I172" t="str">
            <v>NM IP</v>
          </cell>
          <cell r="J172" t="str">
            <v>Aust</v>
          </cell>
          <cell r="K172" t="str">
            <v>LI</v>
          </cell>
          <cell r="L172">
            <v>255945.11</v>
          </cell>
          <cell r="M172">
            <v>2916168.58</v>
          </cell>
          <cell r="P172">
            <v>585</v>
          </cell>
          <cell r="Q172" t="str">
            <v>RFS</v>
          </cell>
          <cell r="R172">
            <v>388344.81</v>
          </cell>
          <cell r="S172">
            <v>95</v>
          </cell>
        </row>
        <row r="173">
          <cell r="F173">
            <v>189</v>
          </cell>
          <cell r="G173">
            <v>56.78</v>
          </cell>
          <cell r="J173" t="str">
            <v>Aust</v>
          </cell>
          <cell r="K173" t="str">
            <v>RFS</v>
          </cell>
          <cell r="L173">
            <v>56.78</v>
          </cell>
          <cell r="M173">
            <v>0</v>
          </cell>
          <cell r="P173">
            <v>586</v>
          </cell>
          <cell r="Q173" t="str">
            <v>RFS</v>
          </cell>
          <cell r="R173">
            <v>459080.15</v>
          </cell>
          <cell r="S173">
            <v>95</v>
          </cell>
        </row>
        <row r="174">
          <cell r="F174">
            <v>229</v>
          </cell>
          <cell r="G174">
            <v>8369523.4500000002</v>
          </cell>
          <cell r="J174" t="str">
            <v>Aust</v>
          </cell>
          <cell r="K174" t="str">
            <v>RFS</v>
          </cell>
          <cell r="L174">
            <v>8330218.6000000006</v>
          </cell>
          <cell r="M174">
            <v>39304.85</v>
          </cell>
          <cell r="P174">
            <v>587</v>
          </cell>
          <cell r="Q174" t="str">
            <v>RFS</v>
          </cell>
          <cell r="R174">
            <v>1594558.83</v>
          </cell>
          <cell r="S174">
            <v>95</v>
          </cell>
        </row>
        <row r="175">
          <cell r="F175">
            <v>231</v>
          </cell>
          <cell r="G175">
            <v>115902.37000000001</v>
          </cell>
          <cell r="J175" t="str">
            <v>Aust</v>
          </cell>
          <cell r="K175" t="str">
            <v>RFS</v>
          </cell>
          <cell r="L175">
            <v>87527.57</v>
          </cell>
          <cell r="M175">
            <v>28374.799999999999</v>
          </cell>
          <cell r="P175">
            <v>588</v>
          </cell>
          <cell r="Q175" t="str">
            <v>RFS</v>
          </cell>
          <cell r="R175">
            <v>6559703.5099999998</v>
          </cell>
          <cell r="S175">
            <v>95</v>
          </cell>
        </row>
        <row r="176">
          <cell r="F176">
            <v>232</v>
          </cell>
          <cell r="G176">
            <v>420684.64</v>
          </cell>
          <cell r="J176" t="str">
            <v>Aust</v>
          </cell>
          <cell r="K176" t="str">
            <v>RFS</v>
          </cell>
          <cell r="L176">
            <v>371738.02</v>
          </cell>
          <cell r="M176">
            <v>48946.62</v>
          </cell>
          <cell r="P176">
            <v>589</v>
          </cell>
          <cell r="Q176" t="str">
            <v>RFS</v>
          </cell>
          <cell r="R176">
            <v>1880.18</v>
          </cell>
          <cell r="S176">
            <v>95</v>
          </cell>
        </row>
        <row r="177">
          <cell r="F177">
            <v>234</v>
          </cell>
          <cell r="G177">
            <v>13287879.75</v>
          </cell>
          <cell r="J177" t="str">
            <v>Aust</v>
          </cell>
          <cell r="K177" t="str">
            <v>RFS</v>
          </cell>
          <cell r="L177">
            <v>11906584.48</v>
          </cell>
          <cell r="M177">
            <v>1381295.27</v>
          </cell>
          <cell r="P177">
            <v>590</v>
          </cell>
          <cell r="Q177" t="str">
            <v>RFS</v>
          </cell>
          <cell r="R177">
            <v>153331.54</v>
          </cell>
          <cell r="S177">
            <v>95</v>
          </cell>
        </row>
        <row r="178">
          <cell r="F178">
            <v>235</v>
          </cell>
          <cell r="G178">
            <v>60945419.760000005</v>
          </cell>
          <cell r="J178" t="str">
            <v>Aust</v>
          </cell>
          <cell r="K178" t="str">
            <v>RFS</v>
          </cell>
          <cell r="L178">
            <v>55917822.590000004</v>
          </cell>
          <cell r="M178">
            <v>5027597.17</v>
          </cell>
          <cell r="P178">
            <v>592</v>
          </cell>
          <cell r="Q178" t="str">
            <v>RFS</v>
          </cell>
          <cell r="R178">
            <v>3262032.5</v>
          </cell>
          <cell r="S178">
            <v>95</v>
          </cell>
        </row>
        <row r="179">
          <cell r="F179">
            <v>237</v>
          </cell>
          <cell r="G179">
            <v>9004618.0299999993</v>
          </cell>
          <cell r="J179" t="str">
            <v>Aust</v>
          </cell>
          <cell r="K179" t="str">
            <v>RFS</v>
          </cell>
          <cell r="L179">
            <v>9004618.0299999993</v>
          </cell>
          <cell r="M179">
            <v>0</v>
          </cell>
          <cell r="P179">
            <v>593</v>
          </cell>
          <cell r="Q179" t="str">
            <v>RFS</v>
          </cell>
          <cell r="R179">
            <v>2635712.86</v>
          </cell>
          <cell r="S179">
            <v>95</v>
          </cell>
        </row>
        <row r="180">
          <cell r="F180">
            <v>238</v>
          </cell>
          <cell r="G180">
            <v>14950350.99</v>
          </cell>
          <cell r="J180" t="str">
            <v>Aust</v>
          </cell>
          <cell r="K180" t="str">
            <v>RFS</v>
          </cell>
          <cell r="L180">
            <v>14950350.99</v>
          </cell>
          <cell r="M180">
            <v>0</v>
          </cell>
          <cell r="P180">
            <v>594</v>
          </cell>
          <cell r="Q180" t="str">
            <v>RFS</v>
          </cell>
          <cell r="R180">
            <v>435922.49</v>
          </cell>
          <cell r="S180">
            <v>95</v>
          </cell>
        </row>
        <row r="181">
          <cell r="F181">
            <v>273</v>
          </cell>
          <cell r="G181">
            <v>82055927.969999984</v>
          </cell>
          <cell r="J181" t="str">
            <v>Aust</v>
          </cell>
          <cell r="K181" t="str">
            <v>RFS</v>
          </cell>
          <cell r="L181">
            <v>76495561.169999987</v>
          </cell>
          <cell r="M181">
            <v>5560366.7999999998</v>
          </cell>
          <cell r="P181" t="str">
            <v>5NA</v>
          </cell>
          <cell r="Q181" t="str">
            <v>RFS</v>
          </cell>
          <cell r="R181">
            <v>1524065.48</v>
          </cell>
          <cell r="S181">
            <v>95</v>
          </cell>
        </row>
        <row r="182">
          <cell r="F182">
            <v>274</v>
          </cell>
          <cell r="G182">
            <v>4947186.01</v>
          </cell>
          <cell r="J182" t="str">
            <v>Aust</v>
          </cell>
          <cell r="K182" t="str">
            <v>RFS</v>
          </cell>
          <cell r="L182">
            <v>4395079.0599999996</v>
          </cell>
          <cell r="M182">
            <v>552106.94999999995</v>
          </cell>
          <cell r="P182" t="str">
            <v>5NB</v>
          </cell>
          <cell r="Q182" t="str">
            <v>RFS</v>
          </cell>
          <cell r="R182">
            <v>2012507.12</v>
          </cell>
          <cell r="S182">
            <v>95</v>
          </cell>
        </row>
        <row r="183">
          <cell r="F183">
            <v>282</v>
          </cell>
          <cell r="G183">
            <v>725424</v>
          </cell>
          <cell r="J183" t="str">
            <v>Aust</v>
          </cell>
          <cell r="K183" t="str">
            <v>RFS</v>
          </cell>
          <cell r="L183">
            <v>317888.53999999998</v>
          </cell>
          <cell r="M183">
            <v>407535.46</v>
          </cell>
          <cell r="P183" t="str">
            <v>5NH</v>
          </cell>
          <cell r="Q183" t="str">
            <v>RFS</v>
          </cell>
          <cell r="R183">
            <v>572001.87</v>
          </cell>
          <cell r="S183">
            <v>95</v>
          </cell>
        </row>
        <row r="184">
          <cell r="F184">
            <v>283</v>
          </cell>
          <cell r="G184">
            <v>934028.4</v>
          </cell>
          <cell r="J184" t="str">
            <v>Aust</v>
          </cell>
          <cell r="K184" t="str">
            <v>RFS</v>
          </cell>
          <cell r="L184">
            <v>593673.65</v>
          </cell>
          <cell r="M184">
            <v>340354.75</v>
          </cell>
          <cell r="P184" t="str">
            <v>5NJ</v>
          </cell>
          <cell r="Q184" t="str">
            <v>RFS</v>
          </cell>
          <cell r="R184">
            <v>19928269.010000002</v>
          </cell>
          <cell r="S184">
            <v>95</v>
          </cell>
        </row>
        <row r="185">
          <cell r="F185">
            <v>284</v>
          </cell>
          <cell r="G185">
            <v>3830693.74</v>
          </cell>
          <cell r="J185" t="str">
            <v>Aust</v>
          </cell>
          <cell r="K185" t="str">
            <v>RFS</v>
          </cell>
          <cell r="L185">
            <v>2503398.2400000002</v>
          </cell>
          <cell r="M185">
            <v>1327295.5</v>
          </cell>
          <cell r="P185" t="str">
            <v>5NK</v>
          </cell>
          <cell r="Q185" t="str">
            <v>RFS</v>
          </cell>
          <cell r="R185">
            <v>126832.77</v>
          </cell>
          <cell r="S185">
            <v>95</v>
          </cell>
        </row>
        <row r="186">
          <cell r="F186">
            <v>285</v>
          </cell>
          <cell r="G186">
            <v>2995832.1999999997</v>
          </cell>
          <cell r="J186" t="str">
            <v>Aust</v>
          </cell>
          <cell r="K186" t="str">
            <v>RFS</v>
          </cell>
          <cell r="L186">
            <v>2254349.2599999998</v>
          </cell>
          <cell r="M186">
            <v>741482.94</v>
          </cell>
          <cell r="P186" t="str">
            <v>5NL</v>
          </cell>
          <cell r="Q186" t="str">
            <v>RFS</v>
          </cell>
          <cell r="R186">
            <v>2061411.46</v>
          </cell>
          <cell r="S186">
            <v>95</v>
          </cell>
        </row>
        <row r="187">
          <cell r="F187">
            <v>287</v>
          </cell>
          <cell r="G187">
            <v>4962314.22</v>
          </cell>
          <cell r="J187" t="str">
            <v>Aust</v>
          </cell>
          <cell r="K187" t="str">
            <v>RFS</v>
          </cell>
          <cell r="L187">
            <v>3446806.15</v>
          </cell>
          <cell r="M187">
            <v>1515508.07</v>
          </cell>
          <cell r="P187" t="str">
            <v>5NM</v>
          </cell>
          <cell r="Q187" t="str">
            <v>RFS</v>
          </cell>
          <cell r="R187">
            <v>17601.38</v>
          </cell>
          <cell r="S187">
            <v>95</v>
          </cell>
        </row>
        <row r="188">
          <cell r="F188">
            <v>288</v>
          </cell>
          <cell r="G188">
            <v>5974469.5800000001</v>
          </cell>
          <cell r="J188" t="str">
            <v>Aust</v>
          </cell>
          <cell r="K188" t="str">
            <v>RFS</v>
          </cell>
          <cell r="L188">
            <v>3962475.35</v>
          </cell>
          <cell r="M188">
            <v>2011994.23</v>
          </cell>
          <cell r="P188" t="str">
            <v>5NY</v>
          </cell>
          <cell r="Q188" t="str">
            <v>RFS</v>
          </cell>
          <cell r="R188">
            <v>147831.19</v>
          </cell>
          <cell r="S188">
            <v>95</v>
          </cell>
        </row>
        <row r="189">
          <cell r="F189">
            <v>289</v>
          </cell>
          <cell r="G189">
            <v>17768861.260000002</v>
          </cell>
          <cell r="J189" t="str">
            <v>Aust</v>
          </cell>
          <cell r="K189" t="str">
            <v>RFS</v>
          </cell>
          <cell r="L189">
            <v>11983113.560000001</v>
          </cell>
          <cell r="M189">
            <v>5785747.7000000002</v>
          </cell>
          <cell r="P189" t="str">
            <v>5NZ</v>
          </cell>
          <cell r="Q189" t="str">
            <v>RFS</v>
          </cell>
          <cell r="R189">
            <v>34737.660000000003</v>
          </cell>
          <cell r="S189">
            <v>95</v>
          </cell>
        </row>
        <row r="190">
          <cell r="F190">
            <v>290</v>
          </cell>
          <cell r="G190">
            <v>23968587.170000002</v>
          </cell>
          <cell r="J190" t="str">
            <v>Aust</v>
          </cell>
          <cell r="K190" t="str">
            <v>RFS</v>
          </cell>
          <cell r="L190">
            <v>16555352.51</v>
          </cell>
          <cell r="M190">
            <v>7413234.6600000001</v>
          </cell>
          <cell r="P190">
            <v>241</v>
          </cell>
          <cell r="Q190" t="str">
            <v>RFS</v>
          </cell>
          <cell r="R190">
            <v>4734376.7699999996</v>
          </cell>
          <cell r="S190">
            <v>95</v>
          </cell>
        </row>
        <row r="191">
          <cell r="F191" t="str">
            <v>2P1</v>
          </cell>
          <cell r="G191">
            <v>877764.19000000006</v>
          </cell>
          <cell r="J191" t="str">
            <v>Aust</v>
          </cell>
          <cell r="K191" t="str">
            <v>RFS</v>
          </cell>
          <cell r="L191">
            <v>625578.66</v>
          </cell>
          <cell r="M191">
            <v>252185.53</v>
          </cell>
          <cell r="P191">
            <v>242</v>
          </cell>
          <cell r="Q191" t="str">
            <v>RFS</v>
          </cell>
          <cell r="R191">
            <v>14715834.869999999</v>
          </cell>
          <cell r="S191">
            <v>95</v>
          </cell>
        </row>
        <row r="192">
          <cell r="F192" t="str">
            <v>2P2</v>
          </cell>
          <cell r="G192">
            <v>1277418.08</v>
          </cell>
          <cell r="J192" t="str">
            <v>Aust</v>
          </cell>
          <cell r="K192" t="str">
            <v>RFS</v>
          </cell>
          <cell r="L192">
            <v>845227.19</v>
          </cell>
          <cell r="M192">
            <v>432190.89</v>
          </cell>
          <cell r="P192">
            <v>243</v>
          </cell>
          <cell r="Q192" t="str">
            <v>RFS</v>
          </cell>
          <cell r="R192">
            <v>232635.5</v>
          </cell>
          <cell r="S192">
            <v>95</v>
          </cell>
        </row>
        <row r="193">
          <cell r="F193" t="str">
            <v>2P3</v>
          </cell>
          <cell r="G193">
            <v>2105954.69</v>
          </cell>
          <cell r="J193" t="str">
            <v>Aust</v>
          </cell>
          <cell r="K193" t="str">
            <v>RFS</v>
          </cell>
          <cell r="L193">
            <v>547170.74</v>
          </cell>
          <cell r="M193">
            <v>1558783.95</v>
          </cell>
          <cell r="P193">
            <v>247</v>
          </cell>
          <cell r="Q193" t="str">
            <v>RFS</v>
          </cell>
          <cell r="R193">
            <v>16566568.41</v>
          </cell>
          <cell r="S193">
            <v>95</v>
          </cell>
        </row>
        <row r="194">
          <cell r="F194" t="str">
            <v>2P4</v>
          </cell>
          <cell r="G194">
            <v>2524659.27</v>
          </cell>
          <cell r="J194" t="str">
            <v>Aust</v>
          </cell>
          <cell r="K194" t="str">
            <v>RFS</v>
          </cell>
          <cell r="L194">
            <v>102856.21</v>
          </cell>
          <cell r="M194">
            <v>2421803.06</v>
          </cell>
          <cell r="P194">
            <v>248</v>
          </cell>
          <cell r="Q194" t="str">
            <v>RFS</v>
          </cell>
          <cell r="R194">
            <v>38562262.660000004</v>
          </cell>
          <cell r="S194">
            <v>95</v>
          </cell>
        </row>
        <row r="195">
          <cell r="F195" t="str">
            <v>2P5</v>
          </cell>
          <cell r="G195">
            <v>3950669.0599999996</v>
          </cell>
          <cell r="J195" t="str">
            <v>Aust</v>
          </cell>
          <cell r="K195" t="str">
            <v>RFS</v>
          </cell>
          <cell r="L195">
            <v>2437970.9</v>
          </cell>
          <cell r="M195">
            <v>1512698.16</v>
          </cell>
          <cell r="P195" t="str">
            <v>2GA, 2GB, 2GC</v>
          </cell>
          <cell r="Q195" t="str">
            <v>NMFM</v>
          </cell>
          <cell r="R195">
            <v>915459000</v>
          </cell>
          <cell r="S195">
            <v>95</v>
          </cell>
        </row>
        <row r="196">
          <cell r="F196" t="str">
            <v>2P6</v>
          </cell>
          <cell r="G196">
            <v>952358.68</v>
          </cell>
          <cell r="J196" t="str">
            <v>Aust</v>
          </cell>
          <cell r="K196" t="str">
            <v>RFS</v>
          </cell>
          <cell r="L196">
            <v>690671.14</v>
          </cell>
          <cell r="M196">
            <v>261687.54</v>
          </cell>
          <cell r="P196" t="str">
            <v>4GG, 4GD, 4GI</v>
          </cell>
          <cell r="Q196" t="str">
            <v>NMFM</v>
          </cell>
          <cell r="R196">
            <v>194116000</v>
          </cell>
          <cell r="S196">
            <v>95</v>
          </cell>
        </row>
        <row r="197">
          <cell r="F197" t="str">
            <v>2P7</v>
          </cell>
          <cell r="G197">
            <v>6122.62</v>
          </cell>
          <cell r="J197" t="str">
            <v>Aust</v>
          </cell>
          <cell r="K197" t="str">
            <v>RFS</v>
          </cell>
          <cell r="L197">
            <v>0</v>
          </cell>
          <cell r="M197">
            <v>6122.62</v>
          </cell>
          <cell r="P197" t="str">
            <v>4GE, 4GH</v>
          </cell>
          <cell r="Q197" t="str">
            <v>NMFM</v>
          </cell>
          <cell r="R197">
            <v>7609000</v>
          </cell>
          <cell r="S197">
            <v>95</v>
          </cell>
        </row>
        <row r="198">
          <cell r="F198" t="str">
            <v>2PA</v>
          </cell>
          <cell r="G198">
            <v>5447266.4700000007</v>
          </cell>
          <cell r="J198" t="str">
            <v>Aust</v>
          </cell>
          <cell r="K198" t="str">
            <v>RFS</v>
          </cell>
          <cell r="L198">
            <v>2970008.12</v>
          </cell>
          <cell r="M198">
            <v>2477258.35</v>
          </cell>
          <cell r="P198" t="str">
            <v>4GF, 4GJ</v>
          </cell>
          <cell r="Q198" t="str">
            <v>NMFM</v>
          </cell>
          <cell r="R198">
            <v>126541000</v>
          </cell>
          <cell r="S198">
            <v>95</v>
          </cell>
        </row>
        <row r="199">
          <cell r="F199" t="str">
            <v>2PB</v>
          </cell>
          <cell r="G199">
            <v>21402841.159999996</v>
          </cell>
          <cell r="J199" t="str">
            <v>Aust</v>
          </cell>
          <cell r="K199" t="str">
            <v>RFS</v>
          </cell>
          <cell r="L199">
            <v>13020149.399999999</v>
          </cell>
          <cell r="M199">
            <v>8382691.7599999998</v>
          </cell>
          <cell r="P199" t="str">
            <v>2KO</v>
          </cell>
          <cell r="Q199" t="str">
            <v>NMFM</v>
          </cell>
          <cell r="R199">
            <v>3199000</v>
          </cell>
          <cell r="S199">
            <v>95</v>
          </cell>
        </row>
        <row r="200">
          <cell r="F200" t="str">
            <v>2PE</v>
          </cell>
          <cell r="G200">
            <v>1207334.9100000001</v>
          </cell>
          <cell r="J200" t="str">
            <v>Aust</v>
          </cell>
          <cell r="K200" t="str">
            <v>RFS</v>
          </cell>
          <cell r="L200">
            <v>641436.42000000004</v>
          </cell>
          <cell r="M200">
            <v>565898.49</v>
          </cell>
          <cell r="P200" t="str">
            <v>2KN</v>
          </cell>
          <cell r="Q200" t="str">
            <v>NMFM</v>
          </cell>
          <cell r="R200">
            <v>8513000</v>
          </cell>
          <cell r="S200">
            <v>95</v>
          </cell>
        </row>
        <row r="201">
          <cell r="F201" t="str">
            <v>2PF</v>
          </cell>
          <cell r="G201">
            <v>6995349.6100000003</v>
          </cell>
          <cell r="J201" t="str">
            <v>Aust</v>
          </cell>
          <cell r="K201" t="str">
            <v>RFS</v>
          </cell>
          <cell r="L201">
            <v>6995349.6100000003</v>
          </cell>
          <cell r="M201">
            <v>0</v>
          </cell>
          <cell r="P201" t="str">
            <v>4KP</v>
          </cell>
          <cell r="Q201" t="str">
            <v>NMFM</v>
          </cell>
          <cell r="R201">
            <v>3221000</v>
          </cell>
          <cell r="S201">
            <v>95</v>
          </cell>
        </row>
        <row r="202">
          <cell r="F202" t="str">
            <v>2PI</v>
          </cell>
          <cell r="G202">
            <v>1391292.6600000001</v>
          </cell>
          <cell r="J202" t="str">
            <v>Aust</v>
          </cell>
          <cell r="K202" t="str">
            <v>RFS</v>
          </cell>
          <cell r="L202">
            <v>590221.73</v>
          </cell>
          <cell r="M202">
            <v>801070.93</v>
          </cell>
          <cell r="P202" t="str">
            <v>4KS</v>
          </cell>
          <cell r="Q202" t="str">
            <v>NMFM</v>
          </cell>
          <cell r="R202">
            <v>0</v>
          </cell>
          <cell r="S202">
            <v>95</v>
          </cell>
        </row>
        <row r="203">
          <cell r="F203" t="str">
            <v>2PJ</v>
          </cell>
          <cell r="G203">
            <v>614736.44999999995</v>
          </cell>
          <cell r="J203" t="str">
            <v>Aust</v>
          </cell>
          <cell r="K203" t="str">
            <v>RFS</v>
          </cell>
          <cell r="L203">
            <v>169787.32</v>
          </cell>
          <cell r="M203">
            <v>444949.13</v>
          </cell>
          <cell r="P203" t="str">
            <v>4KT</v>
          </cell>
          <cell r="Q203" t="str">
            <v>NMFM</v>
          </cell>
          <cell r="R203">
            <v>42229000</v>
          </cell>
          <cell r="S203">
            <v>95</v>
          </cell>
        </row>
        <row r="204">
          <cell r="F204" t="str">
            <v>2PK</v>
          </cell>
          <cell r="G204">
            <v>9309746.120000001</v>
          </cell>
          <cell r="J204" t="str">
            <v>Aust</v>
          </cell>
          <cell r="K204" t="str">
            <v>RFS</v>
          </cell>
          <cell r="L204">
            <v>5025417.97</v>
          </cell>
          <cell r="M204">
            <v>4284328.1500000004</v>
          </cell>
          <cell r="P204" t="str">
            <v>4KR</v>
          </cell>
          <cell r="Q204" t="str">
            <v>NMFM</v>
          </cell>
          <cell r="R204">
            <v>0</v>
          </cell>
          <cell r="S204">
            <v>95</v>
          </cell>
        </row>
        <row r="205">
          <cell r="F205" t="str">
            <v>2PN</v>
          </cell>
          <cell r="G205">
            <v>50316549.600000001</v>
          </cell>
          <cell r="J205" t="str">
            <v>Aust</v>
          </cell>
          <cell r="K205" t="str">
            <v>RFS</v>
          </cell>
          <cell r="L205">
            <v>42082578.890000001</v>
          </cell>
          <cell r="M205">
            <v>8233970.71</v>
          </cell>
          <cell r="P205" t="str">
            <v>1GK</v>
          </cell>
          <cell r="Q205" t="str">
            <v>NMFM</v>
          </cell>
          <cell r="R205">
            <v>168000</v>
          </cell>
          <cell r="S205">
            <v>95</v>
          </cell>
        </row>
        <row r="206">
          <cell r="F206" t="str">
            <v>2PT</v>
          </cell>
          <cell r="G206">
            <v>21445071.539999999</v>
          </cell>
          <cell r="J206" t="str">
            <v>Aust</v>
          </cell>
          <cell r="K206" t="str">
            <v>RFS</v>
          </cell>
          <cell r="L206">
            <v>18891359.5</v>
          </cell>
          <cell r="M206">
            <v>2553712.04</v>
          </cell>
          <cell r="P206" t="str">
            <v>4FB</v>
          </cell>
          <cell r="Q206" t="str">
            <v>BFS</v>
          </cell>
          <cell r="R206">
            <v>54326150</v>
          </cell>
          <cell r="S206">
            <v>95</v>
          </cell>
        </row>
        <row r="207">
          <cell r="F207" t="str">
            <v>2PU</v>
          </cell>
          <cell r="G207">
            <v>103090484.26000001</v>
          </cell>
          <cell r="J207" t="str">
            <v>Aust</v>
          </cell>
          <cell r="K207" t="str">
            <v>RFS</v>
          </cell>
          <cell r="L207">
            <v>103090484.26000001</v>
          </cell>
          <cell r="M207">
            <v>0</v>
          </cell>
          <cell r="P207" t="str">
            <v>4FA</v>
          </cell>
          <cell r="Q207" t="str">
            <v>BFS</v>
          </cell>
          <cell r="R207">
            <v>26687480</v>
          </cell>
          <cell r="S207">
            <v>95</v>
          </cell>
        </row>
        <row r="208">
          <cell r="F208" t="str">
            <v>2PW</v>
          </cell>
          <cell r="G208">
            <v>1555570.53</v>
          </cell>
          <cell r="J208" t="str">
            <v>Aust</v>
          </cell>
          <cell r="K208" t="str">
            <v>RFS</v>
          </cell>
          <cell r="L208">
            <v>1169404.3700000001</v>
          </cell>
          <cell r="M208">
            <v>386166.16</v>
          </cell>
          <cell r="P208" t="str">
            <v>1FD</v>
          </cell>
          <cell r="Q208" t="str">
            <v>BFS</v>
          </cell>
          <cell r="R208">
            <v>1831775</v>
          </cell>
          <cell r="S208">
            <v>95</v>
          </cell>
        </row>
        <row r="209">
          <cell r="F209">
            <v>574</v>
          </cell>
          <cell r="G209">
            <v>7141940.1399999997</v>
          </cell>
          <cell r="J209" t="str">
            <v>Aust</v>
          </cell>
          <cell r="K209" t="str">
            <v>RFS</v>
          </cell>
          <cell r="L209">
            <v>6556472.3999999994</v>
          </cell>
          <cell r="M209">
            <v>585467.74</v>
          </cell>
          <cell r="P209" t="str">
            <v>1FC</v>
          </cell>
          <cell r="Q209" t="str">
            <v>BFS</v>
          </cell>
          <cell r="R209">
            <v>4470015</v>
          </cell>
          <cell r="S209">
            <v>95</v>
          </cell>
        </row>
        <row r="210">
          <cell r="F210">
            <v>575</v>
          </cell>
          <cell r="G210">
            <v>1452498.75</v>
          </cell>
          <cell r="J210" t="str">
            <v>Aust</v>
          </cell>
          <cell r="K210" t="str">
            <v>RFS</v>
          </cell>
          <cell r="L210">
            <v>1152973.05</v>
          </cell>
          <cell r="M210">
            <v>299525.7</v>
          </cell>
          <cell r="P210" t="str">
            <v>1FE</v>
          </cell>
          <cell r="Q210" t="str">
            <v>BFS</v>
          </cell>
          <cell r="R210">
            <v>4806678</v>
          </cell>
          <cell r="S210">
            <v>95</v>
          </cell>
        </row>
        <row r="211">
          <cell r="F211">
            <v>577</v>
          </cell>
          <cell r="G211">
            <v>1103231.58</v>
          </cell>
          <cell r="J211" t="str">
            <v>Aust</v>
          </cell>
          <cell r="K211" t="str">
            <v>RFS</v>
          </cell>
          <cell r="L211">
            <v>1067983.06</v>
          </cell>
          <cell r="M211">
            <v>35248.519999999997</v>
          </cell>
          <cell r="P211" t="str">
            <v>4FQ + 1FO</v>
          </cell>
          <cell r="Q211" t="str">
            <v>BFS</v>
          </cell>
          <cell r="R211">
            <v>1672513</v>
          </cell>
          <cell r="S211">
            <v>95</v>
          </cell>
        </row>
        <row r="212">
          <cell r="F212">
            <v>578</v>
          </cell>
          <cell r="G212">
            <v>2349915.9900000002</v>
          </cell>
          <cell r="J212" t="str">
            <v>Aust</v>
          </cell>
          <cell r="K212" t="str">
            <v>RFS</v>
          </cell>
          <cell r="L212">
            <v>2349915.9900000002</v>
          </cell>
          <cell r="M212">
            <v>0</v>
          </cell>
          <cell r="P212" t="str">
            <v>1FN + 4FP</v>
          </cell>
          <cell r="Q212" t="str">
            <v>BFS</v>
          </cell>
          <cell r="R212">
            <v>2198694</v>
          </cell>
          <cell r="S212">
            <v>95</v>
          </cell>
        </row>
        <row r="213">
          <cell r="F213">
            <v>579</v>
          </cell>
          <cell r="G213">
            <v>50411730.459999993</v>
          </cell>
          <cell r="J213" t="str">
            <v>Aust</v>
          </cell>
          <cell r="K213" t="str">
            <v>RFS</v>
          </cell>
          <cell r="L213">
            <v>50196783.299999997</v>
          </cell>
          <cell r="M213">
            <v>214947.16</v>
          </cell>
          <cell r="P213" t="str">
            <v>4KA + 4KC</v>
          </cell>
          <cell r="Q213" t="str">
            <v>BFS</v>
          </cell>
          <cell r="R213">
            <v>12542578</v>
          </cell>
          <cell r="S213">
            <v>95</v>
          </cell>
        </row>
        <row r="214">
          <cell r="F214">
            <v>583</v>
          </cell>
          <cell r="G214">
            <v>7541493.9400000004</v>
          </cell>
          <cell r="J214" t="str">
            <v>Aust</v>
          </cell>
          <cell r="K214" t="str">
            <v>RFS</v>
          </cell>
          <cell r="L214">
            <v>7541493.9400000004</v>
          </cell>
          <cell r="M214">
            <v>0</v>
          </cell>
          <cell r="P214">
            <v>236</v>
          </cell>
          <cell r="Q214" t="str">
            <v>BFS</v>
          </cell>
          <cell r="R214">
            <v>725692.43</v>
          </cell>
          <cell r="S214">
            <v>96</v>
          </cell>
        </row>
        <row r="215">
          <cell r="F215">
            <v>585</v>
          </cell>
          <cell r="G215">
            <v>436021.19</v>
          </cell>
          <cell r="J215" t="str">
            <v>Aust</v>
          </cell>
          <cell r="K215" t="str">
            <v>RFS</v>
          </cell>
          <cell r="L215">
            <v>388344.81</v>
          </cell>
          <cell r="M215">
            <v>47676.38</v>
          </cell>
          <cell r="P215">
            <v>240</v>
          </cell>
          <cell r="Q215" t="str">
            <v>BFS</v>
          </cell>
          <cell r="R215">
            <v>17608348.239999998</v>
          </cell>
          <cell r="S215">
            <v>96</v>
          </cell>
        </row>
        <row r="216">
          <cell r="F216">
            <v>586</v>
          </cell>
          <cell r="G216">
            <v>459080.15</v>
          </cell>
          <cell r="J216" t="str">
            <v>Aust</v>
          </cell>
          <cell r="K216" t="str">
            <v>RFS</v>
          </cell>
          <cell r="L216">
            <v>459080.15</v>
          </cell>
          <cell r="M216">
            <v>0</v>
          </cell>
          <cell r="P216">
            <v>265</v>
          </cell>
          <cell r="Q216" t="str">
            <v>BFS</v>
          </cell>
          <cell r="R216">
            <v>1828714.8299999998</v>
          </cell>
          <cell r="S216">
            <v>96</v>
          </cell>
        </row>
        <row r="217">
          <cell r="F217">
            <v>587</v>
          </cell>
          <cell r="G217">
            <v>1738341.02</v>
          </cell>
          <cell r="J217" t="str">
            <v>Aust</v>
          </cell>
          <cell r="K217" t="str">
            <v>RFS</v>
          </cell>
          <cell r="L217">
            <v>1594558.83</v>
          </cell>
          <cell r="M217">
            <v>143782.19</v>
          </cell>
          <cell r="P217">
            <v>292</v>
          </cell>
          <cell r="Q217" t="str">
            <v>BFS</v>
          </cell>
          <cell r="R217">
            <v>13996285.699999999</v>
          </cell>
          <cell r="S217">
            <v>96</v>
          </cell>
        </row>
        <row r="218">
          <cell r="F218">
            <v>588</v>
          </cell>
          <cell r="G218">
            <v>7564947.8899999997</v>
          </cell>
          <cell r="J218" t="str">
            <v>Aust</v>
          </cell>
          <cell r="K218" t="str">
            <v>RFS</v>
          </cell>
          <cell r="L218">
            <v>6559703.5099999998</v>
          </cell>
          <cell r="M218">
            <v>1005244.38</v>
          </cell>
          <cell r="P218">
            <v>293</v>
          </cell>
          <cell r="Q218" t="str">
            <v>BFS</v>
          </cell>
          <cell r="R218">
            <v>168752.68</v>
          </cell>
          <cell r="S218">
            <v>96</v>
          </cell>
        </row>
        <row r="219">
          <cell r="F219">
            <v>589</v>
          </cell>
          <cell r="G219">
            <v>1880.18</v>
          </cell>
          <cell r="J219" t="str">
            <v>Aust</v>
          </cell>
          <cell r="K219" t="str">
            <v>RFS</v>
          </cell>
          <cell r="L219">
            <v>1880.18</v>
          </cell>
          <cell r="M219">
            <v>0</v>
          </cell>
          <cell r="P219">
            <v>437</v>
          </cell>
          <cell r="Q219" t="str">
            <v>BFS</v>
          </cell>
          <cell r="R219">
            <v>1151832.1599999999</v>
          </cell>
          <cell r="S219">
            <v>96</v>
          </cell>
        </row>
        <row r="220">
          <cell r="F220">
            <v>590</v>
          </cell>
          <cell r="G220">
            <v>193717.46000000002</v>
          </cell>
          <cell r="J220" t="str">
            <v>Aust</v>
          </cell>
          <cell r="K220" t="str">
            <v>RFS</v>
          </cell>
          <cell r="L220">
            <v>153331.54</v>
          </cell>
          <cell r="M220">
            <v>40385.919999999998</v>
          </cell>
          <cell r="P220">
            <v>440</v>
          </cell>
          <cell r="Q220" t="str">
            <v>BFS</v>
          </cell>
          <cell r="R220">
            <v>28515467.059999999</v>
          </cell>
          <cell r="S220">
            <v>96</v>
          </cell>
        </row>
        <row r="221">
          <cell r="F221">
            <v>592</v>
          </cell>
          <cell r="G221">
            <v>3316955.52</v>
          </cell>
          <cell r="J221" t="str">
            <v>Aust</v>
          </cell>
          <cell r="K221" t="str">
            <v>RFS</v>
          </cell>
          <cell r="L221">
            <v>3262032.5</v>
          </cell>
          <cell r="M221">
            <v>54923.02</v>
          </cell>
          <cell r="P221">
            <v>463</v>
          </cell>
          <cell r="Q221" t="str">
            <v>BFS</v>
          </cell>
          <cell r="R221">
            <v>5026480.3500000006</v>
          </cell>
          <cell r="S221">
            <v>96</v>
          </cell>
        </row>
        <row r="222">
          <cell r="F222">
            <v>593</v>
          </cell>
          <cell r="G222">
            <v>2774989.27</v>
          </cell>
          <cell r="J222" t="str">
            <v>Aust</v>
          </cell>
          <cell r="K222" t="str">
            <v>RFS</v>
          </cell>
          <cell r="L222">
            <v>2635712.86</v>
          </cell>
          <cell r="M222">
            <v>139276.41</v>
          </cell>
          <cell r="P222">
            <v>493</v>
          </cell>
          <cell r="Q222" t="str">
            <v>BFS</v>
          </cell>
          <cell r="R222">
            <v>24538742.719999999</v>
          </cell>
          <cell r="S222">
            <v>96</v>
          </cell>
        </row>
        <row r="223">
          <cell r="F223">
            <v>594</v>
          </cell>
          <cell r="G223">
            <v>444813.79</v>
          </cell>
          <cell r="J223" t="str">
            <v>Aust</v>
          </cell>
          <cell r="K223" t="str">
            <v>RFS</v>
          </cell>
          <cell r="L223">
            <v>435922.49</v>
          </cell>
          <cell r="M223">
            <v>8891.2999999999993</v>
          </cell>
          <cell r="P223">
            <v>495</v>
          </cell>
          <cell r="Q223" t="str">
            <v>BFS</v>
          </cell>
          <cell r="R223">
            <v>61769.760000000002</v>
          </cell>
          <cell r="S223">
            <v>96</v>
          </cell>
        </row>
        <row r="224">
          <cell r="F224" t="str">
            <v>5NA</v>
          </cell>
          <cell r="G224">
            <v>1559836.14</v>
          </cell>
          <cell r="J224" t="str">
            <v>Aust</v>
          </cell>
          <cell r="K224" t="str">
            <v>RFS</v>
          </cell>
          <cell r="L224">
            <v>1524065.48</v>
          </cell>
          <cell r="M224">
            <v>35770.660000000003</v>
          </cell>
          <cell r="P224">
            <v>440</v>
          </cell>
          <cell r="Q224" t="str">
            <v>BFS</v>
          </cell>
          <cell r="R224">
            <v>0</v>
          </cell>
          <cell r="S224">
            <v>96</v>
          </cell>
        </row>
        <row r="225">
          <cell r="F225" t="str">
            <v>5NB</v>
          </cell>
          <cell r="G225">
            <v>2651305.91</v>
          </cell>
          <cell r="J225" t="str">
            <v>Aust</v>
          </cell>
          <cell r="K225" t="str">
            <v>RFS</v>
          </cell>
          <cell r="L225">
            <v>2012507.12</v>
          </cell>
          <cell r="M225">
            <v>638798.79</v>
          </cell>
          <cell r="P225">
            <v>463</v>
          </cell>
          <cell r="Q225" t="str">
            <v>BFS</v>
          </cell>
          <cell r="R225">
            <v>0</v>
          </cell>
          <cell r="S225">
            <v>96</v>
          </cell>
        </row>
        <row r="226">
          <cell r="F226" t="str">
            <v>5NL</v>
          </cell>
          <cell r="G226">
            <v>2351958.71</v>
          </cell>
          <cell r="J226" t="str">
            <v>Aust</v>
          </cell>
          <cell r="K226" t="str">
            <v>RFS</v>
          </cell>
          <cell r="L226">
            <v>2061411.46</v>
          </cell>
          <cell r="M226">
            <v>290547.25</v>
          </cell>
          <cell r="P226">
            <v>493</v>
          </cell>
          <cell r="Q226" t="str">
            <v>BFS</v>
          </cell>
          <cell r="R226">
            <v>0</v>
          </cell>
          <cell r="S226">
            <v>96</v>
          </cell>
        </row>
        <row r="227">
          <cell r="F227" t="str">
            <v>5NM</v>
          </cell>
          <cell r="G227">
            <v>17601.38</v>
          </cell>
          <cell r="J227" t="str">
            <v>Aust</v>
          </cell>
          <cell r="K227" t="str">
            <v>RFS</v>
          </cell>
          <cell r="L227">
            <v>17601.38</v>
          </cell>
          <cell r="M227">
            <v>0</v>
          </cell>
          <cell r="P227">
            <v>495</v>
          </cell>
          <cell r="Q227" t="str">
            <v>BFS</v>
          </cell>
          <cell r="R227">
            <v>0</v>
          </cell>
          <cell r="S227">
            <v>96</v>
          </cell>
        </row>
        <row r="228">
          <cell r="F228" t="str">
            <v>5NY</v>
          </cell>
          <cell r="G228">
            <v>404808.86</v>
          </cell>
          <cell r="J228" t="str">
            <v>Aust</v>
          </cell>
          <cell r="K228" t="str">
            <v>RFS</v>
          </cell>
          <cell r="L228">
            <v>147831.19</v>
          </cell>
          <cell r="M228">
            <v>256977.67</v>
          </cell>
          <cell r="P228">
            <v>140</v>
          </cell>
          <cell r="Q228" t="str">
            <v>LI</v>
          </cell>
          <cell r="R228">
            <v>982682.65</v>
          </cell>
          <cell r="S228">
            <v>96</v>
          </cell>
        </row>
        <row r="229">
          <cell r="F229" t="str">
            <v>5NZ</v>
          </cell>
          <cell r="G229">
            <v>52007.17</v>
          </cell>
          <cell r="J229" t="str">
            <v>Aust</v>
          </cell>
          <cell r="K229" t="str">
            <v>RFS</v>
          </cell>
          <cell r="L229">
            <v>34737.660000000003</v>
          </cell>
          <cell r="M229">
            <v>17269.509999999998</v>
          </cell>
          <cell r="P229" t="str">
            <v>1ZA</v>
          </cell>
          <cell r="Q229" t="str">
            <v>LI</v>
          </cell>
          <cell r="R229">
            <v>2916168.58</v>
          </cell>
          <cell r="S229">
            <v>96</v>
          </cell>
        </row>
        <row r="230">
          <cell r="F230" t="str">
            <v>5NH</v>
          </cell>
          <cell r="G230">
            <v>762098.5</v>
          </cell>
          <cell r="J230" t="str">
            <v>Aust</v>
          </cell>
          <cell r="K230" t="str">
            <v>RFS</v>
          </cell>
          <cell r="L230">
            <v>572001.87</v>
          </cell>
          <cell r="M230">
            <v>190096.63</v>
          </cell>
          <cell r="P230">
            <v>138</v>
          </cell>
          <cell r="Q230" t="str">
            <v>BFS</v>
          </cell>
          <cell r="R230">
            <v>482811.4</v>
          </cell>
          <cell r="S230">
            <v>96</v>
          </cell>
        </row>
        <row r="231">
          <cell r="F231" t="str">
            <v>5NJ</v>
          </cell>
          <cell r="G231">
            <v>19928269.010000002</v>
          </cell>
          <cell r="J231" t="str">
            <v>Aust</v>
          </cell>
          <cell r="K231" t="str">
            <v>RFS</v>
          </cell>
          <cell r="L231">
            <v>19928269.010000002</v>
          </cell>
          <cell r="M231">
            <v>0</v>
          </cell>
          <cell r="P231">
            <v>165</v>
          </cell>
          <cell r="Q231" t="str">
            <v>BFS</v>
          </cell>
          <cell r="R231">
            <v>742141.06999999983</v>
          </cell>
          <cell r="S231">
            <v>96</v>
          </cell>
        </row>
        <row r="232">
          <cell r="F232" t="str">
            <v>5NK</v>
          </cell>
          <cell r="G232">
            <v>126832.77</v>
          </cell>
          <cell r="J232" t="str">
            <v>Aust</v>
          </cell>
          <cell r="K232" t="str">
            <v>RFS</v>
          </cell>
          <cell r="L232">
            <v>126832.77</v>
          </cell>
          <cell r="M232">
            <v>0</v>
          </cell>
          <cell r="P232">
            <v>167</v>
          </cell>
          <cell r="Q232" t="str">
            <v>BFS</v>
          </cell>
          <cell r="R232">
            <v>25834.490000000005</v>
          </cell>
          <cell r="S232">
            <v>96</v>
          </cell>
        </row>
        <row r="233">
          <cell r="F233">
            <v>641</v>
          </cell>
          <cell r="G233">
            <v>0</v>
          </cell>
          <cell r="J233" t="str">
            <v>Aust</v>
          </cell>
          <cell r="K233" t="str">
            <v>RFS</v>
          </cell>
          <cell r="L233">
            <v>0</v>
          </cell>
          <cell r="M233">
            <v>0</v>
          </cell>
          <cell r="P233">
            <v>192</v>
          </cell>
          <cell r="Q233" t="str">
            <v>BFS</v>
          </cell>
          <cell r="R233">
            <v>36306.589999999997</v>
          </cell>
          <cell r="S233">
            <v>96</v>
          </cell>
        </row>
        <row r="234">
          <cell r="F234">
            <v>642</v>
          </cell>
          <cell r="G234">
            <v>0</v>
          </cell>
          <cell r="J234" t="str">
            <v>Aust</v>
          </cell>
          <cell r="K234" t="str">
            <v>RFS</v>
          </cell>
          <cell r="L234">
            <v>0</v>
          </cell>
          <cell r="M234">
            <v>0</v>
          </cell>
          <cell r="P234">
            <v>468</v>
          </cell>
          <cell r="Q234" t="str">
            <v>BFS</v>
          </cell>
          <cell r="R234">
            <v>134575.12000000011</v>
          </cell>
          <cell r="S234">
            <v>96</v>
          </cell>
        </row>
        <row r="235">
          <cell r="F235">
            <v>647</v>
          </cell>
          <cell r="G235">
            <v>0</v>
          </cell>
          <cell r="J235" t="str">
            <v>Aust</v>
          </cell>
          <cell r="K235" t="str">
            <v>RFS</v>
          </cell>
          <cell r="L235">
            <v>0</v>
          </cell>
          <cell r="M235">
            <v>0</v>
          </cell>
          <cell r="P235">
            <v>136</v>
          </cell>
          <cell r="Q235" t="str">
            <v>LI</v>
          </cell>
          <cell r="R235">
            <v>864966.71</v>
          </cell>
          <cell r="S235">
            <v>96</v>
          </cell>
        </row>
        <row r="236">
          <cell r="F236">
            <v>648</v>
          </cell>
          <cell r="G236">
            <v>0</v>
          </cell>
          <cell r="J236" t="str">
            <v>Aust</v>
          </cell>
          <cell r="K236" t="str">
            <v>RFS</v>
          </cell>
          <cell r="L236">
            <v>0</v>
          </cell>
          <cell r="M236">
            <v>0</v>
          </cell>
          <cell r="P236">
            <v>147</v>
          </cell>
          <cell r="Q236" t="str">
            <v>LI</v>
          </cell>
          <cell r="R236">
            <v>43.86</v>
          </cell>
          <cell r="S236">
            <v>96</v>
          </cell>
        </row>
        <row r="237">
          <cell r="F237">
            <v>582</v>
          </cell>
          <cell r="G237">
            <v>4609745.66</v>
          </cell>
          <cell r="J237" t="str">
            <v>Aust</v>
          </cell>
          <cell r="K237" t="str">
            <v>RFS</v>
          </cell>
          <cell r="L237">
            <v>4609745.66</v>
          </cell>
          <cell r="M237">
            <v>0</v>
          </cell>
          <cell r="P237">
            <v>148</v>
          </cell>
          <cell r="Q237" t="str">
            <v>LI</v>
          </cell>
          <cell r="R237">
            <v>0</v>
          </cell>
          <cell r="S237">
            <v>96</v>
          </cell>
        </row>
        <row r="238">
          <cell r="P238">
            <v>150</v>
          </cell>
          <cell r="Q238" t="str">
            <v>LI</v>
          </cell>
          <cell r="R238">
            <v>317.70999999999998</v>
          </cell>
          <cell r="S238">
            <v>96</v>
          </cell>
        </row>
        <row r="239">
          <cell r="P239">
            <v>156</v>
          </cell>
          <cell r="Q239" t="str">
            <v>LI</v>
          </cell>
          <cell r="R239">
            <v>493.18</v>
          </cell>
          <cell r="S239">
            <v>96</v>
          </cell>
        </row>
        <row r="240">
          <cell r="P240">
            <v>158</v>
          </cell>
          <cell r="Q240" t="str">
            <v>LI</v>
          </cell>
          <cell r="R240">
            <v>153.80000000000001</v>
          </cell>
          <cell r="S240">
            <v>96</v>
          </cell>
        </row>
        <row r="241">
          <cell r="P241">
            <v>161</v>
          </cell>
          <cell r="Q241" t="str">
            <v>LI</v>
          </cell>
          <cell r="R241">
            <v>253334.45999999996</v>
          </cell>
          <cell r="S241">
            <v>96</v>
          </cell>
        </row>
        <row r="242">
          <cell r="P242">
            <v>162</v>
          </cell>
          <cell r="Q242" t="str">
            <v>LI</v>
          </cell>
          <cell r="R242">
            <v>147993.05000000005</v>
          </cell>
          <cell r="S242">
            <v>96</v>
          </cell>
        </row>
        <row r="243">
          <cell r="P243">
            <v>163</v>
          </cell>
          <cell r="Q243" t="str">
            <v>LI</v>
          </cell>
          <cell r="R243">
            <v>57521.089999999909</v>
          </cell>
          <cell r="S243">
            <v>96</v>
          </cell>
        </row>
        <row r="244">
          <cell r="P244">
            <v>174</v>
          </cell>
          <cell r="Q244" t="str">
            <v>LI</v>
          </cell>
          <cell r="R244">
            <v>3454.37</v>
          </cell>
          <cell r="S244">
            <v>96</v>
          </cell>
        </row>
        <row r="245">
          <cell r="P245">
            <v>191</v>
          </cell>
          <cell r="Q245" t="str">
            <v>LI</v>
          </cell>
          <cell r="R245">
            <v>47718.06</v>
          </cell>
          <cell r="S245">
            <v>96</v>
          </cell>
        </row>
        <row r="246">
          <cell r="P246" t="str">
            <v>1SD</v>
          </cell>
          <cell r="Q246" t="str">
            <v>LI</v>
          </cell>
          <cell r="R246">
            <v>24500.11</v>
          </cell>
          <cell r="S246">
            <v>96</v>
          </cell>
        </row>
        <row r="247">
          <cell r="P247" t="str">
            <v>1SE</v>
          </cell>
          <cell r="Q247" t="str">
            <v>LI</v>
          </cell>
          <cell r="R247">
            <v>63.93</v>
          </cell>
          <cell r="S247">
            <v>96</v>
          </cell>
        </row>
        <row r="248">
          <cell r="P248">
            <v>251</v>
          </cell>
          <cell r="Q248" t="str">
            <v>LI</v>
          </cell>
          <cell r="R248">
            <v>526.28</v>
          </cell>
          <cell r="S248">
            <v>96</v>
          </cell>
        </row>
        <row r="249">
          <cell r="P249">
            <v>252</v>
          </cell>
          <cell r="Q249" t="str">
            <v>LI</v>
          </cell>
          <cell r="R249">
            <v>589.76</v>
          </cell>
          <cell r="S249">
            <v>96</v>
          </cell>
        </row>
        <row r="250">
          <cell r="P250">
            <v>255</v>
          </cell>
          <cell r="Q250" t="str">
            <v>LI</v>
          </cell>
          <cell r="R250">
            <v>11036.16</v>
          </cell>
          <cell r="S250">
            <v>96</v>
          </cell>
        </row>
        <row r="251">
          <cell r="P251" t="str">
            <v>2V2</v>
          </cell>
          <cell r="Q251" t="str">
            <v>LI</v>
          </cell>
          <cell r="R251">
            <v>7337309.6900000004</v>
          </cell>
          <cell r="S251">
            <v>96</v>
          </cell>
        </row>
        <row r="252">
          <cell r="P252" t="str">
            <v>2V3</v>
          </cell>
          <cell r="Q252" t="str">
            <v>LI</v>
          </cell>
          <cell r="R252">
            <v>1452098.32</v>
          </cell>
          <cell r="S252">
            <v>96</v>
          </cell>
        </row>
        <row r="253">
          <cell r="P253" t="str">
            <v>2V4</v>
          </cell>
          <cell r="Q253" t="str">
            <v>LI</v>
          </cell>
          <cell r="R253">
            <v>8769741.0399999991</v>
          </cell>
          <cell r="S253">
            <v>96</v>
          </cell>
        </row>
        <row r="254">
          <cell r="P254" t="str">
            <v>2V5</v>
          </cell>
          <cell r="Q254" t="str">
            <v>LI</v>
          </cell>
          <cell r="R254">
            <v>7083795.29</v>
          </cell>
          <cell r="S254">
            <v>96</v>
          </cell>
        </row>
        <row r="255">
          <cell r="P255" t="str">
            <v>2V6</v>
          </cell>
          <cell r="Q255" t="str">
            <v>LI</v>
          </cell>
          <cell r="R255">
            <v>93926.16</v>
          </cell>
          <cell r="S255">
            <v>96</v>
          </cell>
        </row>
        <row r="256">
          <cell r="P256" t="str">
            <v>2V7</v>
          </cell>
          <cell r="Q256" t="str">
            <v>LI</v>
          </cell>
          <cell r="R256">
            <v>41586.199999999997</v>
          </cell>
          <cell r="S256">
            <v>96</v>
          </cell>
        </row>
        <row r="257">
          <cell r="P257" t="str">
            <v>2V8</v>
          </cell>
          <cell r="Q257" t="str">
            <v>LI</v>
          </cell>
          <cell r="R257">
            <v>190653.65</v>
          </cell>
          <cell r="S257">
            <v>96</v>
          </cell>
        </row>
        <row r="258">
          <cell r="P258" t="str">
            <v>2V9</v>
          </cell>
          <cell r="Q258" t="str">
            <v>LI</v>
          </cell>
          <cell r="R258">
            <v>71847.08</v>
          </cell>
          <cell r="S258">
            <v>96</v>
          </cell>
        </row>
        <row r="259">
          <cell r="P259" t="str">
            <v>2VD</v>
          </cell>
          <cell r="Q259" t="str">
            <v>LI</v>
          </cell>
          <cell r="R259">
            <v>21597120.129999999</v>
          </cell>
          <cell r="S259">
            <v>96</v>
          </cell>
        </row>
        <row r="260">
          <cell r="P260" t="str">
            <v>2VE</v>
          </cell>
          <cell r="Q260" t="str">
            <v>LI</v>
          </cell>
          <cell r="R260">
            <v>332694.24</v>
          </cell>
          <cell r="S260">
            <v>96</v>
          </cell>
        </row>
        <row r="261">
          <cell r="P261">
            <v>436</v>
          </cell>
          <cell r="Q261" t="str">
            <v>LI</v>
          </cell>
          <cell r="R261">
            <v>153193.18</v>
          </cell>
          <cell r="S261">
            <v>96</v>
          </cell>
        </row>
        <row r="262">
          <cell r="P262">
            <v>460</v>
          </cell>
          <cell r="Q262" t="str">
            <v>LI</v>
          </cell>
          <cell r="R262">
            <v>3.03</v>
          </cell>
          <cell r="S262">
            <v>96</v>
          </cell>
        </row>
        <row r="263">
          <cell r="P263" t="str">
            <v>4VF</v>
          </cell>
          <cell r="Q263" t="str">
            <v>LI</v>
          </cell>
          <cell r="R263">
            <v>75826.41</v>
          </cell>
          <cell r="S263">
            <v>96</v>
          </cell>
        </row>
        <row r="264">
          <cell r="P264" t="str">
            <v>4VG</v>
          </cell>
          <cell r="Q264" t="str">
            <v>LI</v>
          </cell>
          <cell r="R264">
            <v>5632.97</v>
          </cell>
          <cell r="S264">
            <v>96</v>
          </cell>
        </row>
        <row r="265">
          <cell r="P265">
            <v>551</v>
          </cell>
          <cell r="Q265" t="str">
            <v>LI</v>
          </cell>
          <cell r="R265">
            <v>20627.02</v>
          </cell>
          <cell r="S265">
            <v>96</v>
          </cell>
        </row>
        <row r="266">
          <cell r="P266">
            <v>552</v>
          </cell>
          <cell r="Q266" t="str">
            <v>LI</v>
          </cell>
          <cell r="R266">
            <v>187.76</v>
          </cell>
          <cell r="S266">
            <v>96</v>
          </cell>
        </row>
        <row r="267">
          <cell r="P267" t="str">
            <v>5S2</v>
          </cell>
          <cell r="Q267" t="str">
            <v>LI</v>
          </cell>
          <cell r="R267">
            <v>1931683.62</v>
          </cell>
          <cell r="S267">
            <v>96</v>
          </cell>
        </row>
        <row r="268">
          <cell r="P268" t="str">
            <v>5S3</v>
          </cell>
          <cell r="Q268" t="str">
            <v>LI</v>
          </cell>
          <cell r="R268">
            <v>297101.59000000003</v>
          </cell>
          <cell r="S268">
            <v>96</v>
          </cell>
        </row>
        <row r="269">
          <cell r="P269" t="str">
            <v>5S4</v>
          </cell>
          <cell r="Q269" t="str">
            <v>LI</v>
          </cell>
          <cell r="R269">
            <v>1395136.65</v>
          </cell>
          <cell r="S269">
            <v>96</v>
          </cell>
        </row>
        <row r="270">
          <cell r="P270" t="str">
            <v>5S5</v>
          </cell>
          <cell r="Q270" t="str">
            <v>LI</v>
          </cell>
          <cell r="R270">
            <v>913125.05</v>
          </cell>
          <cell r="S270">
            <v>96</v>
          </cell>
        </row>
        <row r="271">
          <cell r="P271" t="str">
            <v>5S6</v>
          </cell>
          <cell r="Q271" t="str">
            <v>LI</v>
          </cell>
          <cell r="R271">
            <v>10705.07</v>
          </cell>
          <cell r="S271">
            <v>96</v>
          </cell>
        </row>
        <row r="272">
          <cell r="P272" t="str">
            <v>5S7</v>
          </cell>
          <cell r="Q272" t="str">
            <v>LI</v>
          </cell>
          <cell r="R272">
            <v>115094.24</v>
          </cell>
          <cell r="S272">
            <v>96</v>
          </cell>
        </row>
        <row r="273">
          <cell r="P273" t="str">
            <v>5S8</v>
          </cell>
          <cell r="Q273" t="str">
            <v>LI</v>
          </cell>
          <cell r="R273">
            <v>32129.35</v>
          </cell>
          <cell r="S273">
            <v>96</v>
          </cell>
        </row>
        <row r="274">
          <cell r="P274" t="str">
            <v>5S9</v>
          </cell>
          <cell r="Q274" t="str">
            <v>LI</v>
          </cell>
          <cell r="R274">
            <v>10018.1</v>
          </cell>
          <cell r="S274">
            <v>96</v>
          </cell>
        </row>
        <row r="275">
          <cell r="P275" t="str">
            <v>5SF</v>
          </cell>
          <cell r="Q275" t="str">
            <v>LI</v>
          </cell>
          <cell r="R275">
            <v>4350208.8600000003</v>
          </cell>
          <cell r="S275">
            <v>96</v>
          </cell>
        </row>
        <row r="276">
          <cell r="P276" t="str">
            <v>5SG</v>
          </cell>
          <cell r="Q276" t="str">
            <v>LI</v>
          </cell>
          <cell r="R276">
            <v>111502.27</v>
          </cell>
          <cell r="S276">
            <v>96</v>
          </cell>
        </row>
        <row r="277">
          <cell r="P277">
            <v>127</v>
          </cell>
          <cell r="Q277" t="str">
            <v>RFS</v>
          </cell>
          <cell r="R277">
            <v>21639.78</v>
          </cell>
          <cell r="S277">
            <v>96</v>
          </cell>
        </row>
        <row r="278">
          <cell r="P278">
            <v>177</v>
          </cell>
          <cell r="Q278" t="str">
            <v>RFS</v>
          </cell>
          <cell r="R278">
            <v>13.41</v>
          </cell>
          <cell r="S278">
            <v>96</v>
          </cell>
        </row>
        <row r="279">
          <cell r="P279">
            <v>178</v>
          </cell>
          <cell r="Q279" t="str">
            <v>RFS</v>
          </cell>
          <cell r="R279">
            <v>2235645.89</v>
          </cell>
          <cell r="S279">
            <v>96</v>
          </cell>
        </row>
        <row r="280">
          <cell r="P280">
            <v>179</v>
          </cell>
          <cell r="Q280" t="str">
            <v>RFS</v>
          </cell>
          <cell r="R280">
            <v>113.28</v>
          </cell>
          <cell r="S280">
            <v>96</v>
          </cell>
        </row>
        <row r="281">
          <cell r="P281">
            <v>186</v>
          </cell>
          <cell r="Q281" t="str">
            <v>RFS</v>
          </cell>
          <cell r="R281">
            <v>140788.70000000001</v>
          </cell>
          <cell r="S281">
            <v>96</v>
          </cell>
        </row>
        <row r="282">
          <cell r="P282">
            <v>190</v>
          </cell>
          <cell r="Q282" t="str">
            <v>RFS</v>
          </cell>
          <cell r="R282">
            <v>121.6</v>
          </cell>
          <cell r="S282">
            <v>96</v>
          </cell>
        </row>
        <row r="283">
          <cell r="P283" t="str">
            <v>1NX</v>
          </cell>
          <cell r="Q283" t="str">
            <v>RFS</v>
          </cell>
          <cell r="R283">
            <v>729061</v>
          </cell>
          <cell r="S283">
            <v>96</v>
          </cell>
        </row>
        <row r="284">
          <cell r="P284">
            <v>229</v>
          </cell>
          <cell r="Q284" t="str">
            <v>RFS</v>
          </cell>
          <cell r="R284">
            <v>39304.85</v>
          </cell>
          <cell r="S284">
            <v>96</v>
          </cell>
        </row>
        <row r="285">
          <cell r="P285">
            <v>230</v>
          </cell>
          <cell r="Q285" t="str">
            <v>RFS</v>
          </cell>
          <cell r="R285">
            <v>180779.25</v>
          </cell>
          <cell r="S285">
            <v>96</v>
          </cell>
        </row>
        <row r="286">
          <cell r="P286">
            <v>231</v>
          </cell>
          <cell r="Q286" t="str">
            <v>RFS</v>
          </cell>
          <cell r="R286">
            <v>28374.799999999999</v>
          </cell>
          <cell r="S286">
            <v>96</v>
          </cell>
        </row>
        <row r="287">
          <cell r="P287">
            <v>232</v>
          </cell>
          <cell r="Q287" t="str">
            <v>RFS</v>
          </cell>
          <cell r="R287">
            <v>48946.62</v>
          </cell>
          <cell r="S287">
            <v>96</v>
          </cell>
        </row>
        <row r="288">
          <cell r="P288">
            <v>233</v>
          </cell>
          <cell r="Q288" t="str">
            <v>RFS</v>
          </cell>
          <cell r="R288">
            <v>14189928.09</v>
          </cell>
          <cell r="S288">
            <v>96</v>
          </cell>
        </row>
        <row r="289">
          <cell r="P289">
            <v>234</v>
          </cell>
          <cell r="Q289" t="str">
            <v>RFS</v>
          </cell>
          <cell r="R289">
            <v>1381295.27</v>
          </cell>
          <cell r="S289">
            <v>96</v>
          </cell>
        </row>
        <row r="290">
          <cell r="P290">
            <v>235</v>
          </cell>
          <cell r="Q290" t="str">
            <v>RFS</v>
          </cell>
          <cell r="R290">
            <v>5027597.17</v>
          </cell>
          <cell r="S290">
            <v>96</v>
          </cell>
        </row>
        <row r="291">
          <cell r="P291">
            <v>273</v>
          </cell>
          <cell r="Q291" t="str">
            <v>RFS</v>
          </cell>
          <cell r="R291">
            <v>5560366.7999999998</v>
          </cell>
          <cell r="S291">
            <v>96</v>
          </cell>
        </row>
        <row r="292">
          <cell r="P292">
            <v>274</v>
          </cell>
          <cell r="Q292" t="str">
            <v>RFS</v>
          </cell>
          <cell r="R292">
            <v>552106.94999999995</v>
          </cell>
          <cell r="S292">
            <v>96</v>
          </cell>
        </row>
        <row r="293">
          <cell r="P293">
            <v>281</v>
          </cell>
          <cell r="Q293" t="str">
            <v>RFS</v>
          </cell>
          <cell r="R293">
            <v>3340825.51</v>
          </cell>
          <cell r="S293">
            <v>96</v>
          </cell>
        </row>
        <row r="294">
          <cell r="P294">
            <v>282</v>
          </cell>
          <cell r="Q294" t="str">
            <v>RFS</v>
          </cell>
          <cell r="R294">
            <v>407535.46</v>
          </cell>
          <cell r="S294">
            <v>96</v>
          </cell>
        </row>
        <row r="295">
          <cell r="P295">
            <v>283</v>
          </cell>
          <cell r="Q295" t="str">
            <v>RFS</v>
          </cell>
          <cell r="R295">
            <v>340354.75</v>
          </cell>
          <cell r="S295">
            <v>96</v>
          </cell>
        </row>
        <row r="296">
          <cell r="P296">
            <v>284</v>
          </cell>
          <cell r="Q296" t="str">
            <v>RFS</v>
          </cell>
          <cell r="R296">
            <v>1327295.5</v>
          </cell>
          <cell r="S296">
            <v>96</v>
          </cell>
        </row>
        <row r="297">
          <cell r="P297">
            <v>285</v>
          </cell>
          <cell r="Q297" t="str">
            <v>RFS</v>
          </cell>
          <cell r="R297">
            <v>741482.94</v>
          </cell>
          <cell r="S297">
            <v>96</v>
          </cell>
        </row>
        <row r="298">
          <cell r="P298">
            <v>286</v>
          </cell>
          <cell r="Q298" t="str">
            <v>RFS</v>
          </cell>
          <cell r="R298">
            <v>10473906.85</v>
          </cell>
          <cell r="S298">
            <v>96</v>
          </cell>
        </row>
        <row r="299">
          <cell r="P299">
            <v>287</v>
          </cell>
          <cell r="Q299" t="str">
            <v>RFS</v>
          </cell>
          <cell r="R299">
            <v>1515508.07</v>
          </cell>
          <cell r="S299">
            <v>96</v>
          </cell>
        </row>
        <row r="300">
          <cell r="P300">
            <v>288</v>
          </cell>
          <cell r="Q300" t="str">
            <v>RFS</v>
          </cell>
          <cell r="R300">
            <v>2011994.23</v>
          </cell>
          <cell r="S300">
            <v>96</v>
          </cell>
        </row>
        <row r="301">
          <cell r="P301">
            <v>289</v>
          </cell>
          <cell r="Q301" t="str">
            <v>RFS</v>
          </cell>
          <cell r="R301">
            <v>5785747.7000000002</v>
          </cell>
          <cell r="S301">
            <v>96</v>
          </cell>
        </row>
        <row r="302">
          <cell r="P302">
            <v>290</v>
          </cell>
          <cell r="Q302" t="str">
            <v>RFS</v>
          </cell>
          <cell r="R302">
            <v>7413234.6600000001</v>
          </cell>
          <cell r="S302">
            <v>96</v>
          </cell>
        </row>
        <row r="303">
          <cell r="P303" t="str">
            <v>2P0</v>
          </cell>
          <cell r="Q303" t="str">
            <v>RFS</v>
          </cell>
          <cell r="R303">
            <v>4146109.75</v>
          </cell>
          <cell r="S303">
            <v>96</v>
          </cell>
        </row>
        <row r="304">
          <cell r="P304" t="str">
            <v>2P1</v>
          </cell>
          <cell r="Q304" t="str">
            <v>RFS</v>
          </cell>
          <cell r="R304">
            <v>252185.53</v>
          </cell>
          <cell r="S304">
            <v>96</v>
          </cell>
        </row>
        <row r="305">
          <cell r="P305" t="str">
            <v>2P2</v>
          </cell>
          <cell r="Q305" t="str">
            <v>RFS</v>
          </cell>
          <cell r="R305">
            <v>432190.89</v>
          </cell>
          <cell r="S305">
            <v>96</v>
          </cell>
        </row>
        <row r="306">
          <cell r="P306" t="str">
            <v>2P3</v>
          </cell>
          <cell r="Q306" t="str">
            <v>RFS</v>
          </cell>
          <cell r="R306">
            <v>1558783.95</v>
          </cell>
          <cell r="S306">
            <v>96</v>
          </cell>
        </row>
        <row r="307">
          <cell r="P307" t="str">
            <v>2P4</v>
          </cell>
          <cell r="Q307" t="str">
            <v>RFS</v>
          </cell>
          <cell r="R307">
            <v>2421803.06</v>
          </cell>
          <cell r="S307">
            <v>96</v>
          </cell>
        </row>
        <row r="308">
          <cell r="P308" t="str">
            <v>2P5</v>
          </cell>
          <cell r="Q308" t="str">
            <v>RFS</v>
          </cell>
          <cell r="R308">
            <v>1512698.16</v>
          </cell>
          <cell r="S308">
            <v>96</v>
          </cell>
        </row>
        <row r="309">
          <cell r="P309" t="str">
            <v>2P6</v>
          </cell>
          <cell r="Q309" t="str">
            <v>RFS</v>
          </cell>
          <cell r="R309">
            <v>261687.54</v>
          </cell>
          <cell r="S309">
            <v>96</v>
          </cell>
        </row>
        <row r="310">
          <cell r="P310" t="str">
            <v>2P7</v>
          </cell>
          <cell r="Q310" t="str">
            <v>RFS</v>
          </cell>
          <cell r="R310">
            <v>6122.62</v>
          </cell>
          <cell r="S310">
            <v>96</v>
          </cell>
        </row>
        <row r="311">
          <cell r="P311" t="str">
            <v>2PA</v>
          </cell>
          <cell r="Q311" t="str">
            <v>RFS</v>
          </cell>
          <cell r="R311">
            <v>2477258.35</v>
          </cell>
          <cell r="S311">
            <v>96</v>
          </cell>
        </row>
        <row r="312">
          <cell r="P312" t="str">
            <v>2PB</v>
          </cell>
          <cell r="Q312" t="str">
            <v>RFS</v>
          </cell>
          <cell r="R312">
            <v>8382691.7599999998</v>
          </cell>
          <cell r="S312">
            <v>96</v>
          </cell>
        </row>
        <row r="313">
          <cell r="P313" t="str">
            <v>2PE</v>
          </cell>
          <cell r="Q313" t="str">
            <v>RFS</v>
          </cell>
          <cell r="R313">
            <v>565898.49</v>
          </cell>
          <cell r="S313">
            <v>96</v>
          </cell>
        </row>
        <row r="314">
          <cell r="P314" t="str">
            <v>2PI</v>
          </cell>
          <cell r="Q314" t="str">
            <v>RFS</v>
          </cell>
          <cell r="R314">
            <v>801070.93</v>
          </cell>
          <cell r="S314">
            <v>96</v>
          </cell>
        </row>
        <row r="315">
          <cell r="P315" t="str">
            <v>2PJ</v>
          </cell>
          <cell r="Q315" t="str">
            <v>RFS</v>
          </cell>
          <cell r="R315">
            <v>444949.13</v>
          </cell>
          <cell r="S315">
            <v>96</v>
          </cell>
        </row>
        <row r="316">
          <cell r="P316" t="str">
            <v>2PK</v>
          </cell>
          <cell r="Q316" t="str">
            <v>RFS</v>
          </cell>
          <cell r="R316">
            <v>4284328.1500000004</v>
          </cell>
          <cell r="S316">
            <v>96</v>
          </cell>
        </row>
        <row r="317">
          <cell r="P317" t="str">
            <v>2PN</v>
          </cell>
          <cell r="Q317" t="str">
            <v>RFS</v>
          </cell>
          <cell r="R317">
            <v>8233970.71</v>
          </cell>
          <cell r="S317">
            <v>96</v>
          </cell>
        </row>
        <row r="318">
          <cell r="P318" t="str">
            <v>2PT</v>
          </cell>
          <cell r="Q318" t="str">
            <v>RFS</v>
          </cell>
          <cell r="R318">
            <v>2553712.04</v>
          </cell>
          <cell r="S318">
            <v>96</v>
          </cell>
        </row>
        <row r="319">
          <cell r="P319" t="str">
            <v>2PW</v>
          </cell>
          <cell r="Q319" t="str">
            <v>RFS</v>
          </cell>
          <cell r="R319">
            <v>386166.16</v>
          </cell>
          <cell r="S319">
            <v>96</v>
          </cell>
        </row>
        <row r="320">
          <cell r="P320">
            <v>429</v>
          </cell>
          <cell r="Q320" t="str">
            <v>RFS</v>
          </cell>
          <cell r="R320">
            <v>75267138.390000001</v>
          </cell>
          <cell r="S320">
            <v>96</v>
          </cell>
        </row>
        <row r="321">
          <cell r="P321">
            <v>430</v>
          </cell>
          <cell r="Q321" t="str">
            <v>RFS</v>
          </cell>
          <cell r="R321">
            <v>226885.19</v>
          </cell>
          <cell r="S321">
            <v>96</v>
          </cell>
        </row>
        <row r="322">
          <cell r="P322">
            <v>431</v>
          </cell>
          <cell r="Q322" t="str">
            <v>RFS</v>
          </cell>
          <cell r="R322">
            <v>300339.90000000002</v>
          </cell>
          <cell r="S322">
            <v>96</v>
          </cell>
        </row>
        <row r="323">
          <cell r="P323" t="str">
            <v>4MN</v>
          </cell>
          <cell r="Q323" t="str">
            <v>RFS</v>
          </cell>
          <cell r="R323">
            <v>9984421</v>
          </cell>
          <cell r="S323">
            <v>96</v>
          </cell>
        </row>
        <row r="324">
          <cell r="P324" t="str">
            <v>4MO</v>
          </cell>
          <cell r="Q324" t="str">
            <v>RFS</v>
          </cell>
          <cell r="R324">
            <v>8412847</v>
          </cell>
          <cell r="S324">
            <v>96</v>
          </cell>
        </row>
        <row r="325">
          <cell r="P325" t="str">
            <v>4MP</v>
          </cell>
          <cell r="Q325" t="str">
            <v>RFS</v>
          </cell>
          <cell r="R325">
            <v>7542933</v>
          </cell>
          <cell r="S325">
            <v>96</v>
          </cell>
        </row>
        <row r="326">
          <cell r="P326" t="str">
            <v>4MQ</v>
          </cell>
          <cell r="Q326" t="str">
            <v>RFS</v>
          </cell>
          <cell r="R326">
            <v>1307609</v>
          </cell>
          <cell r="S326">
            <v>96</v>
          </cell>
        </row>
        <row r="327">
          <cell r="P327" t="str">
            <v>4MS</v>
          </cell>
          <cell r="Q327" t="str">
            <v>RFS</v>
          </cell>
          <cell r="R327">
            <v>95576328</v>
          </cell>
          <cell r="S327">
            <v>96</v>
          </cell>
        </row>
        <row r="328">
          <cell r="P328" t="str">
            <v>4PY</v>
          </cell>
          <cell r="Q328" t="str">
            <v>RFS</v>
          </cell>
          <cell r="R328">
            <v>16989093</v>
          </cell>
          <cell r="S328">
            <v>96</v>
          </cell>
        </row>
        <row r="329">
          <cell r="P329">
            <v>573</v>
          </cell>
          <cell r="Q329" t="str">
            <v>RFS</v>
          </cell>
          <cell r="R329">
            <v>1393914.28</v>
          </cell>
          <cell r="S329">
            <v>96</v>
          </cell>
        </row>
        <row r="330">
          <cell r="P330">
            <v>574</v>
          </cell>
          <cell r="Q330" t="str">
            <v>RFS</v>
          </cell>
          <cell r="R330">
            <v>585467.74</v>
          </cell>
          <cell r="S330">
            <v>96</v>
          </cell>
        </row>
        <row r="331">
          <cell r="P331">
            <v>575</v>
          </cell>
          <cell r="Q331" t="str">
            <v>RFS</v>
          </cell>
          <cell r="R331">
            <v>299525.7</v>
          </cell>
          <cell r="S331">
            <v>96</v>
          </cell>
        </row>
        <row r="332">
          <cell r="P332">
            <v>577</v>
          </cell>
          <cell r="Q332" t="str">
            <v>RFS</v>
          </cell>
          <cell r="R332">
            <v>35248.519999999997</v>
          </cell>
          <cell r="S332">
            <v>96</v>
          </cell>
        </row>
        <row r="333">
          <cell r="P333">
            <v>579</v>
          </cell>
          <cell r="Q333" t="str">
            <v>RFS</v>
          </cell>
          <cell r="R333">
            <v>214947.16</v>
          </cell>
          <cell r="S333">
            <v>96</v>
          </cell>
        </row>
        <row r="334">
          <cell r="P334">
            <v>584</v>
          </cell>
          <cell r="Q334" t="str">
            <v>RFS</v>
          </cell>
          <cell r="R334">
            <v>162462.66</v>
          </cell>
          <cell r="S334">
            <v>96</v>
          </cell>
        </row>
        <row r="335">
          <cell r="P335">
            <v>585</v>
          </cell>
          <cell r="Q335" t="str">
            <v>RFS</v>
          </cell>
          <cell r="R335">
            <v>47676.38</v>
          </cell>
          <cell r="S335">
            <v>96</v>
          </cell>
        </row>
        <row r="336">
          <cell r="P336">
            <v>587</v>
          </cell>
          <cell r="Q336" t="str">
            <v>RFS</v>
          </cell>
          <cell r="R336">
            <v>143782.19</v>
          </cell>
          <cell r="S336">
            <v>96</v>
          </cell>
        </row>
        <row r="337">
          <cell r="P337">
            <v>588</v>
          </cell>
          <cell r="Q337" t="str">
            <v>RFS</v>
          </cell>
          <cell r="R337">
            <v>1005244.38</v>
          </cell>
          <cell r="S337">
            <v>96</v>
          </cell>
        </row>
        <row r="338">
          <cell r="P338">
            <v>590</v>
          </cell>
          <cell r="Q338" t="str">
            <v>RFS</v>
          </cell>
          <cell r="R338">
            <v>40385.919999999998</v>
          </cell>
          <cell r="S338">
            <v>96</v>
          </cell>
        </row>
        <row r="339">
          <cell r="P339">
            <v>592</v>
          </cell>
          <cell r="Q339" t="str">
            <v>RFS</v>
          </cell>
          <cell r="R339">
            <v>54923.02</v>
          </cell>
          <cell r="S339">
            <v>96</v>
          </cell>
        </row>
        <row r="340">
          <cell r="P340">
            <v>593</v>
          </cell>
          <cell r="Q340" t="str">
            <v>RFS</v>
          </cell>
          <cell r="R340">
            <v>139276.41</v>
          </cell>
          <cell r="S340">
            <v>96</v>
          </cell>
        </row>
        <row r="341">
          <cell r="P341">
            <v>594</v>
          </cell>
          <cell r="Q341" t="str">
            <v>RFS</v>
          </cell>
          <cell r="R341">
            <v>8891.2999999999993</v>
          </cell>
          <cell r="S341">
            <v>96</v>
          </cell>
        </row>
        <row r="342">
          <cell r="P342" t="str">
            <v>5NA</v>
          </cell>
          <cell r="Q342" t="str">
            <v>RFS</v>
          </cell>
          <cell r="R342">
            <v>35770.660000000003</v>
          </cell>
          <cell r="S342">
            <v>96</v>
          </cell>
        </row>
        <row r="343">
          <cell r="P343" t="str">
            <v>5NB</v>
          </cell>
          <cell r="Q343" t="str">
            <v>RFS</v>
          </cell>
          <cell r="R343">
            <v>638798.79</v>
          </cell>
          <cell r="S343">
            <v>96</v>
          </cell>
        </row>
        <row r="344">
          <cell r="P344" t="str">
            <v>5NH</v>
          </cell>
          <cell r="Q344" t="str">
            <v>RFS</v>
          </cell>
          <cell r="R344">
            <v>190096.63</v>
          </cell>
          <cell r="S344">
            <v>96</v>
          </cell>
        </row>
        <row r="345">
          <cell r="P345" t="str">
            <v>5NL</v>
          </cell>
          <cell r="Q345" t="str">
            <v>RFS</v>
          </cell>
          <cell r="R345">
            <v>290547.25</v>
          </cell>
          <cell r="S345">
            <v>96</v>
          </cell>
        </row>
        <row r="346">
          <cell r="P346" t="str">
            <v>5NY</v>
          </cell>
          <cell r="Q346" t="str">
            <v>RFS</v>
          </cell>
          <cell r="R346">
            <v>256977.67</v>
          </cell>
          <cell r="S346">
            <v>96</v>
          </cell>
        </row>
        <row r="347">
          <cell r="P347" t="str">
            <v>5NZ</v>
          </cell>
          <cell r="Q347" t="str">
            <v>RFS</v>
          </cell>
          <cell r="R347">
            <v>17269.509999999998</v>
          </cell>
          <cell r="S347">
            <v>96</v>
          </cell>
        </row>
        <row r="348">
          <cell r="P348">
            <v>241</v>
          </cell>
          <cell r="Q348" t="str">
            <v>RFS</v>
          </cell>
          <cell r="R348">
            <v>1596581.9</v>
          </cell>
          <cell r="S348">
            <v>96</v>
          </cell>
        </row>
        <row r="349">
          <cell r="P349">
            <v>242</v>
          </cell>
          <cell r="Q349" t="str">
            <v>RFS</v>
          </cell>
          <cell r="R349">
            <v>3338112.17</v>
          </cell>
          <cell r="S349">
            <v>96</v>
          </cell>
        </row>
        <row r="350">
          <cell r="P350">
            <v>247</v>
          </cell>
          <cell r="Q350" t="str">
            <v>RFS</v>
          </cell>
          <cell r="R350">
            <v>4417785.6399999997</v>
          </cell>
          <cell r="S350">
            <v>96</v>
          </cell>
        </row>
        <row r="351">
          <cell r="P351">
            <v>248</v>
          </cell>
          <cell r="Q351" t="str">
            <v>RFS</v>
          </cell>
          <cell r="R351">
            <v>8720567.0299999993</v>
          </cell>
          <cell r="S351">
            <v>96</v>
          </cell>
        </row>
        <row r="352">
          <cell r="P352" t="str">
            <v>4FB</v>
          </cell>
          <cell r="Q352" t="str">
            <v>BFS</v>
          </cell>
          <cell r="R352">
            <v>299581</v>
          </cell>
          <cell r="S352">
            <v>96</v>
          </cell>
        </row>
        <row r="353">
          <cell r="P353" t="str">
            <v>4FA</v>
          </cell>
          <cell r="Q353" t="str">
            <v>BFS</v>
          </cell>
          <cell r="R353">
            <v>641530</v>
          </cell>
          <cell r="S353">
            <v>96</v>
          </cell>
        </row>
        <row r="354">
          <cell r="P354" t="str">
            <v>1FD</v>
          </cell>
          <cell r="Q354" t="str">
            <v>BFS</v>
          </cell>
          <cell r="R354">
            <v>87499</v>
          </cell>
          <cell r="S354">
            <v>96</v>
          </cell>
        </row>
        <row r="355">
          <cell r="P355" t="str">
            <v>1FC</v>
          </cell>
          <cell r="Q355" t="str">
            <v>BFS</v>
          </cell>
          <cell r="R355">
            <v>153080</v>
          </cell>
          <cell r="S355">
            <v>96</v>
          </cell>
        </row>
        <row r="356">
          <cell r="P356" t="str">
            <v>1FE</v>
          </cell>
          <cell r="Q356" t="str">
            <v>BFS</v>
          </cell>
          <cell r="R356">
            <v>0</v>
          </cell>
          <cell r="S356">
            <v>96</v>
          </cell>
        </row>
        <row r="357">
          <cell r="P357" t="str">
            <v>4FQ + 1FO</v>
          </cell>
          <cell r="Q357" t="str">
            <v>BFS</v>
          </cell>
          <cell r="R357">
            <v>142852</v>
          </cell>
          <cell r="S357">
            <v>96</v>
          </cell>
        </row>
        <row r="358">
          <cell r="P358" t="str">
            <v>1FN + 4FP</v>
          </cell>
          <cell r="Q358" t="str">
            <v>BFS</v>
          </cell>
          <cell r="R358">
            <v>33911</v>
          </cell>
          <cell r="S358">
            <v>96</v>
          </cell>
        </row>
        <row r="359">
          <cell r="P359" t="str">
            <v>4KA + 4KC</v>
          </cell>
          <cell r="Q359" t="str">
            <v>BFS</v>
          </cell>
          <cell r="R359">
            <v>1374639</v>
          </cell>
          <cell r="S359">
            <v>96</v>
          </cell>
        </row>
      </sheetData>
      <sheetData sheetId="1">
        <row r="2">
          <cell r="F2">
            <v>127</v>
          </cell>
          <cell r="G2">
            <v>0</v>
          </cell>
          <cell r="I2" t="str">
            <v>GL</v>
          </cell>
          <cell r="J2" t="str">
            <v>NZ</v>
          </cell>
          <cell r="K2" t="str">
            <v>BFS</v>
          </cell>
          <cell r="L2">
            <v>0</v>
          </cell>
          <cell r="M2">
            <v>0</v>
          </cell>
          <cell r="Q2">
            <v>140</v>
          </cell>
          <cell r="R2" t="str">
            <v>LI</v>
          </cell>
          <cell r="S2">
            <v>6622616.3900000006</v>
          </cell>
          <cell r="T2">
            <v>95</v>
          </cell>
        </row>
        <row r="3">
          <cell r="F3">
            <v>128</v>
          </cell>
          <cell r="G3">
            <v>710456</v>
          </cell>
          <cell r="I3" t="str">
            <v xml:space="preserve">GROUP LIFE GBS      </v>
          </cell>
          <cell r="J3" t="str">
            <v>NZ</v>
          </cell>
          <cell r="K3" t="str">
            <v>BFS</v>
          </cell>
          <cell r="L3">
            <v>596245</v>
          </cell>
          <cell r="M3">
            <v>114211</v>
          </cell>
          <cell r="Q3">
            <v>137</v>
          </cell>
          <cell r="R3" t="str">
            <v>BFS</v>
          </cell>
          <cell r="S3">
            <v>22635453.520000003</v>
          </cell>
          <cell r="T3">
            <v>95</v>
          </cell>
        </row>
        <row r="4">
          <cell r="F4" t="str">
            <v>129 + 130</v>
          </cell>
          <cell r="G4">
            <v>7549075</v>
          </cell>
          <cell r="I4" t="str">
            <v xml:space="preserve">GROUP LIFE SUPER    </v>
          </cell>
          <cell r="J4" t="str">
            <v>NZ</v>
          </cell>
          <cell r="K4" t="str">
            <v>NMFM</v>
          </cell>
          <cell r="L4">
            <v>7035290</v>
          </cell>
          <cell r="M4">
            <v>513785</v>
          </cell>
          <cell r="Q4">
            <v>138</v>
          </cell>
          <cell r="R4" t="str">
            <v>BFS</v>
          </cell>
          <cell r="S4">
            <v>615238.43999999994</v>
          </cell>
          <cell r="T4">
            <v>95</v>
          </cell>
        </row>
        <row r="5">
          <cell r="F5">
            <v>129</v>
          </cell>
          <cell r="G5">
            <v>0</v>
          </cell>
          <cell r="I5" t="str">
            <v xml:space="preserve">GROUP LIFE SUPER    </v>
          </cell>
          <cell r="J5" t="str">
            <v>NZ</v>
          </cell>
          <cell r="K5" t="str">
            <v>NMFM</v>
          </cell>
          <cell r="L5">
            <v>0</v>
          </cell>
          <cell r="M5">
            <v>0</v>
          </cell>
          <cell r="Q5">
            <v>151</v>
          </cell>
          <cell r="R5" t="str">
            <v>BFS</v>
          </cell>
          <cell r="S5">
            <v>9129.2199999999993</v>
          </cell>
          <cell r="T5">
            <v>95</v>
          </cell>
        </row>
        <row r="6">
          <cell r="F6">
            <v>130</v>
          </cell>
          <cell r="G6">
            <v>0</v>
          </cell>
          <cell r="I6" t="str">
            <v xml:space="preserve">GROUP LIFE ORD      </v>
          </cell>
          <cell r="J6" t="str">
            <v>NZ</v>
          </cell>
          <cell r="K6" t="str">
            <v>NMFM</v>
          </cell>
          <cell r="L6">
            <v>0</v>
          </cell>
          <cell r="M6">
            <v>0</v>
          </cell>
          <cell r="Q6">
            <v>165</v>
          </cell>
          <cell r="R6" t="str">
            <v>BFS</v>
          </cell>
          <cell r="S6">
            <v>235176.85999999987</v>
          </cell>
          <cell r="T6">
            <v>95</v>
          </cell>
        </row>
        <row r="7">
          <cell r="F7">
            <v>131</v>
          </cell>
          <cell r="G7">
            <v>0</v>
          </cell>
          <cell r="I7" t="str">
            <v>GL</v>
          </cell>
          <cell r="J7" t="str">
            <v>NZ</v>
          </cell>
          <cell r="K7" t="str">
            <v>BFS</v>
          </cell>
          <cell r="L7">
            <v>0</v>
          </cell>
          <cell r="M7">
            <v>0</v>
          </cell>
          <cell r="Q7">
            <v>132</v>
          </cell>
          <cell r="R7" t="str">
            <v>LI</v>
          </cell>
          <cell r="S7">
            <v>638691264.20000005</v>
          </cell>
          <cell r="T7">
            <v>95</v>
          </cell>
        </row>
        <row r="8">
          <cell r="F8">
            <v>132</v>
          </cell>
          <cell r="G8">
            <v>638691264.20000005</v>
          </cell>
          <cell r="I8" t="str">
            <v>ORD_IND</v>
          </cell>
          <cell r="J8" t="str">
            <v>NZ</v>
          </cell>
          <cell r="K8" t="str">
            <v>LI</v>
          </cell>
          <cell r="L8">
            <v>638691264.20000005</v>
          </cell>
          <cell r="M8">
            <v>0</v>
          </cell>
          <cell r="Q8">
            <v>133</v>
          </cell>
          <cell r="R8" t="str">
            <v>LI</v>
          </cell>
          <cell r="S8">
            <v>118271972.84</v>
          </cell>
          <cell r="T8">
            <v>95</v>
          </cell>
        </row>
        <row r="9">
          <cell r="F9">
            <v>133</v>
          </cell>
          <cell r="G9">
            <v>118271972.84</v>
          </cell>
          <cell r="I9" t="str">
            <v>ORD_FLEX</v>
          </cell>
          <cell r="J9" t="str">
            <v>NZ</v>
          </cell>
          <cell r="K9" t="str">
            <v>LI</v>
          </cell>
          <cell r="L9">
            <v>118271972.84</v>
          </cell>
          <cell r="M9">
            <v>0</v>
          </cell>
          <cell r="Q9">
            <v>134</v>
          </cell>
          <cell r="R9" t="str">
            <v>LI</v>
          </cell>
          <cell r="S9">
            <v>76266586.120000005</v>
          </cell>
          <cell r="T9">
            <v>95</v>
          </cell>
        </row>
        <row r="10">
          <cell r="F10">
            <v>134</v>
          </cell>
          <cell r="G10">
            <v>76266586.120000005</v>
          </cell>
          <cell r="I10" t="str">
            <v>FLEX_SUP</v>
          </cell>
          <cell r="J10" t="str">
            <v>NZ</v>
          </cell>
          <cell r="K10" t="str">
            <v>LI</v>
          </cell>
          <cell r="L10">
            <v>76266586.120000005</v>
          </cell>
          <cell r="M10">
            <v>0</v>
          </cell>
          <cell r="Q10">
            <v>136</v>
          </cell>
          <cell r="R10" t="str">
            <v>LI</v>
          </cell>
          <cell r="S10">
            <v>2035985.73</v>
          </cell>
          <cell r="T10">
            <v>95</v>
          </cell>
        </row>
        <row r="11">
          <cell r="F11">
            <v>135</v>
          </cell>
          <cell r="G11">
            <v>0</v>
          </cell>
          <cell r="I11" t="str">
            <v xml:space="preserve">BUS INS BSIO        </v>
          </cell>
          <cell r="J11" t="str">
            <v>NZ</v>
          </cell>
          <cell r="K11" t="str">
            <v>BFS</v>
          </cell>
          <cell r="L11">
            <v>0</v>
          </cell>
          <cell r="M11">
            <v>0</v>
          </cell>
          <cell r="Q11">
            <v>145</v>
          </cell>
          <cell r="R11" t="str">
            <v>LI</v>
          </cell>
          <cell r="S11">
            <v>1162674.4599999997</v>
          </cell>
          <cell r="T11">
            <v>95</v>
          </cell>
        </row>
        <row r="12">
          <cell r="F12">
            <v>136</v>
          </cell>
          <cell r="G12">
            <v>2222571.84</v>
          </cell>
          <cell r="I12" t="str">
            <v>TERM_INS</v>
          </cell>
          <cell r="J12" t="str">
            <v>NZ</v>
          </cell>
          <cell r="K12" t="str">
            <v>LI</v>
          </cell>
          <cell r="L12">
            <v>2035985.73</v>
          </cell>
          <cell r="M12">
            <v>186586.11</v>
          </cell>
          <cell r="Q12">
            <v>150</v>
          </cell>
          <cell r="R12" t="str">
            <v>LI</v>
          </cell>
          <cell r="S12">
            <v>41554.49</v>
          </cell>
          <cell r="T12">
            <v>95</v>
          </cell>
        </row>
        <row r="13">
          <cell r="F13">
            <v>137</v>
          </cell>
          <cell r="G13">
            <v>22635453.520000003</v>
          </cell>
          <cell r="I13" t="str">
            <v>BUS INS ORD</v>
          </cell>
          <cell r="J13" t="str">
            <v>NZ</v>
          </cell>
          <cell r="K13" t="str">
            <v>BFS</v>
          </cell>
          <cell r="L13">
            <v>22635453.520000003</v>
          </cell>
          <cell r="M13">
            <v>0</v>
          </cell>
          <cell r="Q13">
            <v>161</v>
          </cell>
          <cell r="R13" t="str">
            <v>LI</v>
          </cell>
          <cell r="S13">
            <v>96163.38</v>
          </cell>
          <cell r="T13">
            <v>95</v>
          </cell>
        </row>
        <row r="14">
          <cell r="F14">
            <v>138</v>
          </cell>
          <cell r="G14">
            <v>743222.12999999989</v>
          </cell>
          <cell r="I14" t="str">
            <v>BUS TRM INS</v>
          </cell>
          <cell r="J14" t="str">
            <v>NZ</v>
          </cell>
          <cell r="K14" t="str">
            <v>BFS</v>
          </cell>
          <cell r="L14">
            <v>615238.43999999994</v>
          </cell>
          <cell r="M14">
            <v>127983.69</v>
          </cell>
          <cell r="Q14">
            <v>162</v>
          </cell>
          <cell r="R14" t="str">
            <v>LI</v>
          </cell>
          <cell r="S14">
            <v>20102.869999999995</v>
          </cell>
          <cell r="T14">
            <v>95</v>
          </cell>
        </row>
        <row r="15">
          <cell r="F15">
            <v>139</v>
          </cell>
          <cell r="G15">
            <v>0</v>
          </cell>
          <cell r="I15" t="str">
            <v xml:space="preserve">BUS INS PDP         </v>
          </cell>
          <cell r="J15" t="str">
            <v>NZ</v>
          </cell>
          <cell r="K15" t="str">
            <v>BFS</v>
          </cell>
          <cell r="L15">
            <v>0</v>
          </cell>
          <cell r="M15">
            <v>0</v>
          </cell>
          <cell r="Q15">
            <v>163</v>
          </cell>
          <cell r="R15" t="str">
            <v>LI</v>
          </cell>
          <cell r="S15">
            <v>376.77999999999975</v>
          </cell>
          <cell r="T15">
            <v>95</v>
          </cell>
        </row>
        <row r="16">
          <cell r="F16">
            <v>140</v>
          </cell>
          <cell r="G16">
            <v>7348602.6300000008</v>
          </cell>
          <cell r="I16" t="str">
            <v>DIS</v>
          </cell>
          <cell r="J16" t="str">
            <v>NZ</v>
          </cell>
          <cell r="K16" t="str">
            <v>LI</v>
          </cell>
          <cell r="L16">
            <v>6622616.3900000006</v>
          </cell>
          <cell r="M16">
            <v>725986.24</v>
          </cell>
          <cell r="Q16">
            <v>171</v>
          </cell>
          <cell r="R16" t="str">
            <v>LI</v>
          </cell>
          <cell r="S16">
            <v>190158.90000000002</v>
          </cell>
          <cell r="T16">
            <v>95</v>
          </cell>
        </row>
        <row r="17">
          <cell r="F17">
            <v>142</v>
          </cell>
          <cell r="G17">
            <v>2147146</v>
          </cell>
          <cell r="I17" t="str">
            <v>GL</v>
          </cell>
          <cell r="J17" t="str">
            <v>NZ</v>
          </cell>
          <cell r="K17" t="str">
            <v>BFS</v>
          </cell>
          <cell r="L17">
            <v>1991543</v>
          </cell>
          <cell r="M17">
            <v>155603</v>
          </cell>
          <cell r="Q17">
            <v>172</v>
          </cell>
          <cell r="R17" t="str">
            <v>LI</v>
          </cell>
          <cell r="S17">
            <v>692118.06999999937</v>
          </cell>
          <cell r="T17">
            <v>95</v>
          </cell>
        </row>
        <row r="18">
          <cell r="F18">
            <v>144</v>
          </cell>
          <cell r="G18">
            <v>0</v>
          </cell>
          <cell r="I18" t="str">
            <v xml:space="preserve">CREDIT INSURANCE    </v>
          </cell>
          <cell r="J18" t="str">
            <v>NZ</v>
          </cell>
          <cell r="K18" t="str">
            <v>BFS</v>
          </cell>
          <cell r="L18">
            <v>0</v>
          </cell>
          <cell r="M18">
            <v>0</v>
          </cell>
          <cell r="Q18">
            <v>173</v>
          </cell>
          <cell r="R18" t="str">
            <v>LI</v>
          </cell>
          <cell r="S18">
            <v>2105.34</v>
          </cell>
          <cell r="T18">
            <v>95</v>
          </cell>
        </row>
        <row r="19">
          <cell r="F19">
            <v>145</v>
          </cell>
          <cell r="G19">
            <v>1162674.4599999997</v>
          </cell>
          <cell r="I19" t="str">
            <v>COLL</v>
          </cell>
          <cell r="J19" t="str">
            <v>NZ</v>
          </cell>
          <cell r="K19" t="str">
            <v>LI</v>
          </cell>
          <cell r="L19">
            <v>1162674.4599999997</v>
          </cell>
          <cell r="M19">
            <v>0</v>
          </cell>
          <cell r="Q19">
            <v>721</v>
          </cell>
          <cell r="R19" t="str">
            <v>LI</v>
          </cell>
          <cell r="S19">
            <v>5362722.47</v>
          </cell>
          <cell r="T19">
            <v>95</v>
          </cell>
        </row>
        <row r="20">
          <cell r="F20">
            <v>146</v>
          </cell>
          <cell r="G20">
            <v>25608882</v>
          </cell>
          <cell r="I20" t="str">
            <v>ORDINARY ANNUITIES</v>
          </cell>
          <cell r="J20" t="str">
            <v>NZ</v>
          </cell>
          <cell r="K20" t="str">
            <v>RFS</v>
          </cell>
          <cell r="L20">
            <v>25608882</v>
          </cell>
          <cell r="M20">
            <v>0</v>
          </cell>
          <cell r="Q20">
            <v>722</v>
          </cell>
          <cell r="R20" t="str">
            <v>LI</v>
          </cell>
          <cell r="S20">
            <v>34894978.920000002</v>
          </cell>
          <cell r="T20">
            <v>95</v>
          </cell>
        </row>
        <row r="21">
          <cell r="F21">
            <v>147</v>
          </cell>
          <cell r="G21">
            <v>55517979</v>
          </cell>
          <cell r="I21" t="str">
            <v>GROUP ANNUITIES</v>
          </cell>
          <cell r="J21" t="str">
            <v>NZ</v>
          </cell>
          <cell r="K21" t="str">
            <v>RFS</v>
          </cell>
          <cell r="L21">
            <v>55517979</v>
          </cell>
          <cell r="M21">
            <v>0</v>
          </cell>
          <cell r="Q21">
            <v>724</v>
          </cell>
          <cell r="R21" t="str">
            <v>LI</v>
          </cell>
          <cell r="S21">
            <v>749985.48</v>
          </cell>
          <cell r="T21">
            <v>95</v>
          </cell>
        </row>
        <row r="22">
          <cell r="F22">
            <v>150</v>
          </cell>
          <cell r="G22">
            <v>53367.27</v>
          </cell>
          <cell r="I22" t="str">
            <v>SAT</v>
          </cell>
          <cell r="J22" t="str">
            <v>NZ</v>
          </cell>
          <cell r="K22" t="str">
            <v>LI</v>
          </cell>
          <cell r="L22">
            <v>41554.49</v>
          </cell>
          <cell r="M22">
            <v>11812.78</v>
          </cell>
          <cell r="Q22">
            <v>725</v>
          </cell>
          <cell r="R22" t="str">
            <v>LI</v>
          </cell>
          <cell r="S22">
            <v>344449.72</v>
          </cell>
          <cell r="T22">
            <v>95</v>
          </cell>
        </row>
        <row r="23">
          <cell r="F23">
            <v>151</v>
          </cell>
          <cell r="G23">
            <v>11673.599999999999</v>
          </cell>
          <cell r="I23" t="str">
            <v>BUS TRAUMA</v>
          </cell>
          <cell r="J23" t="str">
            <v>NZ</v>
          </cell>
          <cell r="K23" t="str">
            <v>BFS</v>
          </cell>
          <cell r="L23">
            <v>9129.2199999999993</v>
          </cell>
          <cell r="M23">
            <v>2544.38</v>
          </cell>
          <cell r="Q23">
            <v>726</v>
          </cell>
          <cell r="R23" t="str">
            <v>LI</v>
          </cell>
          <cell r="S23">
            <v>5489659.9699999997</v>
          </cell>
          <cell r="T23">
            <v>95</v>
          </cell>
        </row>
        <row r="24">
          <cell r="F24">
            <v>161</v>
          </cell>
          <cell r="G24">
            <v>211250.44000000006</v>
          </cell>
          <cell r="I24" t="str">
            <v>ORD_WOL</v>
          </cell>
          <cell r="J24" t="str">
            <v>NZ</v>
          </cell>
          <cell r="K24" t="str">
            <v>LI</v>
          </cell>
          <cell r="L24">
            <v>96163.38</v>
          </cell>
          <cell r="M24">
            <v>115087.06000000006</v>
          </cell>
          <cell r="Q24">
            <v>728</v>
          </cell>
          <cell r="R24" t="str">
            <v>LI</v>
          </cell>
          <cell r="S24">
            <v>1609452.55</v>
          </cell>
          <cell r="T24">
            <v>95</v>
          </cell>
        </row>
        <row r="25">
          <cell r="F25">
            <v>162</v>
          </cell>
          <cell r="G25">
            <v>73434.080000000075</v>
          </cell>
          <cell r="I25" t="str">
            <v>ORD_EA</v>
          </cell>
          <cell r="J25" t="str">
            <v>NZ</v>
          </cell>
          <cell r="K25" t="str">
            <v>LI</v>
          </cell>
          <cell r="L25">
            <v>20102.869999999995</v>
          </cell>
          <cell r="M25">
            <v>53331.210000000079</v>
          </cell>
          <cell r="Q25">
            <v>729</v>
          </cell>
          <cell r="R25" t="str">
            <v>LI</v>
          </cell>
          <cell r="S25">
            <v>115365.07</v>
          </cell>
          <cell r="T25">
            <v>95</v>
          </cell>
        </row>
        <row r="26">
          <cell r="F26">
            <v>163</v>
          </cell>
          <cell r="G26">
            <v>1903.1599999999989</v>
          </cell>
          <cell r="I26" t="str">
            <v>ORD_PE</v>
          </cell>
          <cell r="J26" t="str">
            <v>NZ</v>
          </cell>
          <cell r="K26" t="str">
            <v>LI</v>
          </cell>
          <cell r="L26">
            <v>376.77999999999975</v>
          </cell>
          <cell r="M26">
            <v>1526.3799999999992</v>
          </cell>
          <cell r="Q26">
            <v>731</v>
          </cell>
          <cell r="R26" t="str">
            <v>LI</v>
          </cell>
          <cell r="S26">
            <v>4444671.2</v>
          </cell>
          <cell r="T26">
            <v>95</v>
          </cell>
        </row>
        <row r="27">
          <cell r="F27">
            <v>165</v>
          </cell>
          <cell r="G27">
            <v>676467.85999999987</v>
          </cell>
          <cell r="I27" t="str">
            <v>BUS INS WOL</v>
          </cell>
          <cell r="J27" t="str">
            <v>NZ</v>
          </cell>
          <cell r="K27" t="str">
            <v>BFS</v>
          </cell>
          <cell r="L27">
            <v>235176.85999999987</v>
          </cell>
          <cell r="M27">
            <v>441291</v>
          </cell>
          <cell r="Q27">
            <v>732</v>
          </cell>
          <cell r="R27" t="str">
            <v>LI</v>
          </cell>
          <cell r="S27">
            <v>31669158.949999999</v>
          </cell>
          <cell r="T27">
            <v>95</v>
          </cell>
        </row>
        <row r="28">
          <cell r="F28">
            <v>167</v>
          </cell>
          <cell r="G28">
            <v>5165.9599999999991</v>
          </cell>
          <cell r="I28" t="str">
            <v>BUS INS EA</v>
          </cell>
          <cell r="J28" t="str">
            <v>NZ</v>
          </cell>
          <cell r="K28" t="str">
            <v>BFS</v>
          </cell>
          <cell r="L28">
            <v>0</v>
          </cell>
          <cell r="M28">
            <v>5165.9599999999991</v>
          </cell>
          <cell r="Q28">
            <v>734</v>
          </cell>
          <cell r="R28" t="str">
            <v>LI</v>
          </cell>
          <cell r="S28">
            <v>899738.53</v>
          </cell>
          <cell r="T28">
            <v>95</v>
          </cell>
        </row>
        <row r="29">
          <cell r="F29">
            <v>168</v>
          </cell>
          <cell r="G29">
            <v>0</v>
          </cell>
          <cell r="I29" t="str">
            <v xml:space="preserve">BUSINESS INS P/END  </v>
          </cell>
          <cell r="J29" t="str">
            <v>NZ</v>
          </cell>
          <cell r="K29" t="str">
            <v>BFS</v>
          </cell>
          <cell r="L29">
            <v>0</v>
          </cell>
          <cell r="M29">
            <v>0</v>
          </cell>
          <cell r="Q29">
            <v>735</v>
          </cell>
          <cell r="R29" t="str">
            <v>LI</v>
          </cell>
          <cell r="S29">
            <v>429381.01</v>
          </cell>
          <cell r="T29">
            <v>95</v>
          </cell>
        </row>
        <row r="30">
          <cell r="F30">
            <v>171</v>
          </cell>
          <cell r="G30">
            <v>190158.90000000002</v>
          </cell>
          <cell r="I30" t="str">
            <v>ORD_EA</v>
          </cell>
          <cell r="J30" t="str">
            <v>NZ</v>
          </cell>
          <cell r="K30" t="str">
            <v>LI</v>
          </cell>
          <cell r="L30">
            <v>190158.90000000002</v>
          </cell>
          <cell r="M30">
            <v>0</v>
          </cell>
          <cell r="Q30">
            <v>736</v>
          </cell>
          <cell r="R30" t="str">
            <v>LI</v>
          </cell>
          <cell r="S30">
            <v>6234232.8300000001</v>
          </cell>
          <cell r="T30">
            <v>95</v>
          </cell>
        </row>
        <row r="31">
          <cell r="F31">
            <v>172</v>
          </cell>
          <cell r="G31">
            <v>692118.06999999937</v>
          </cell>
          <cell r="I31" t="str">
            <v>ORD_WOL</v>
          </cell>
          <cell r="J31" t="str">
            <v>NZ</v>
          </cell>
          <cell r="K31" t="str">
            <v>LI</v>
          </cell>
          <cell r="L31">
            <v>692118.06999999937</v>
          </cell>
          <cell r="M31">
            <v>0</v>
          </cell>
          <cell r="Q31">
            <v>738</v>
          </cell>
          <cell r="R31" t="str">
            <v>LI</v>
          </cell>
          <cell r="S31">
            <v>1636720.77</v>
          </cell>
          <cell r="T31">
            <v>95</v>
          </cell>
        </row>
        <row r="32">
          <cell r="F32">
            <v>173</v>
          </cell>
          <cell r="G32">
            <v>2105.34</v>
          </cell>
          <cell r="I32" t="str">
            <v>ORD_PE</v>
          </cell>
          <cell r="J32" t="str">
            <v>NZ</v>
          </cell>
          <cell r="K32" t="str">
            <v>LI</v>
          </cell>
          <cell r="L32">
            <v>2105.34</v>
          </cell>
          <cell r="M32">
            <v>0</v>
          </cell>
          <cell r="Q32">
            <v>739</v>
          </cell>
          <cell r="R32" t="str">
            <v>LI</v>
          </cell>
          <cell r="S32">
            <v>30140.38</v>
          </cell>
          <cell r="T32">
            <v>95</v>
          </cell>
        </row>
        <row r="33">
          <cell r="F33">
            <v>721</v>
          </cell>
          <cell r="G33">
            <v>5367351.47</v>
          </cell>
          <cell r="I33" t="str">
            <v>SPP-CG</v>
          </cell>
          <cell r="J33" t="str">
            <v>NZ</v>
          </cell>
          <cell r="K33" t="str">
            <v>LI</v>
          </cell>
          <cell r="L33">
            <v>5362722.47</v>
          </cell>
          <cell r="M33">
            <v>4629</v>
          </cell>
          <cell r="Q33">
            <v>761</v>
          </cell>
          <cell r="R33" t="str">
            <v>LI</v>
          </cell>
          <cell r="S33">
            <v>115058882.31</v>
          </cell>
          <cell r="T33">
            <v>95</v>
          </cell>
        </row>
        <row r="34">
          <cell r="F34">
            <v>722</v>
          </cell>
          <cell r="G34">
            <v>34947396.200000003</v>
          </cell>
          <cell r="I34" t="str">
            <v>SPP-MAN</v>
          </cell>
          <cell r="J34" t="str">
            <v>NZ</v>
          </cell>
          <cell r="K34" t="str">
            <v>LI</v>
          </cell>
          <cell r="L34">
            <v>34894978.920000002</v>
          </cell>
          <cell r="M34">
            <v>52417.279999999999</v>
          </cell>
          <cell r="Q34">
            <v>762</v>
          </cell>
          <cell r="R34" t="str">
            <v>LI</v>
          </cell>
          <cell r="S34">
            <v>10674954.560000001</v>
          </cell>
          <cell r="T34">
            <v>95</v>
          </cell>
        </row>
        <row r="35">
          <cell r="F35">
            <v>724</v>
          </cell>
          <cell r="G35">
            <v>749985.48</v>
          </cell>
          <cell r="I35" t="str">
            <v>SPP-CS</v>
          </cell>
          <cell r="J35" t="str">
            <v>NZ</v>
          </cell>
          <cell r="K35" t="str">
            <v>LI</v>
          </cell>
          <cell r="L35">
            <v>749985.48</v>
          </cell>
          <cell r="M35">
            <v>0</v>
          </cell>
          <cell r="Q35">
            <v>763</v>
          </cell>
          <cell r="R35" t="str">
            <v>LI</v>
          </cell>
          <cell r="S35">
            <v>21498640.609999999</v>
          </cell>
          <cell r="T35">
            <v>95</v>
          </cell>
        </row>
        <row r="36">
          <cell r="F36">
            <v>725</v>
          </cell>
          <cell r="G36">
            <v>353889.67</v>
          </cell>
          <cell r="I36" t="str">
            <v>SPP-PRP</v>
          </cell>
          <cell r="J36" t="str">
            <v>NZ</v>
          </cell>
          <cell r="K36" t="str">
            <v>LI</v>
          </cell>
          <cell r="L36">
            <v>344449.72</v>
          </cell>
          <cell r="M36">
            <v>9439.9500000000007</v>
          </cell>
          <cell r="Q36">
            <v>764</v>
          </cell>
          <cell r="R36" t="str">
            <v>LI</v>
          </cell>
          <cell r="S36">
            <v>239754.97</v>
          </cell>
          <cell r="T36">
            <v>95</v>
          </cell>
        </row>
        <row r="37">
          <cell r="F37">
            <v>726</v>
          </cell>
          <cell r="G37">
            <v>5498441.6899999995</v>
          </cell>
          <cell r="I37" t="str">
            <v>SPP-EQ</v>
          </cell>
          <cell r="J37" t="str">
            <v>NZ</v>
          </cell>
          <cell r="K37" t="str">
            <v>LI</v>
          </cell>
          <cell r="L37">
            <v>5489659.9699999997</v>
          </cell>
          <cell r="M37">
            <v>8781.7199999999993</v>
          </cell>
          <cell r="Q37">
            <v>765</v>
          </cell>
          <cell r="R37" t="str">
            <v>LI</v>
          </cell>
          <cell r="S37">
            <v>55984828.43</v>
          </cell>
          <cell r="T37">
            <v>95</v>
          </cell>
        </row>
        <row r="38">
          <cell r="F38">
            <v>728</v>
          </cell>
          <cell r="G38">
            <v>1611513.86</v>
          </cell>
          <cell r="I38" t="str">
            <v>SPP-INT</v>
          </cell>
          <cell r="J38" t="str">
            <v>NZ</v>
          </cell>
          <cell r="K38" t="str">
            <v>LI</v>
          </cell>
          <cell r="L38">
            <v>1609452.55</v>
          </cell>
          <cell r="M38">
            <v>2061.31</v>
          </cell>
          <cell r="Q38">
            <v>766</v>
          </cell>
          <cell r="R38" t="str">
            <v>LI</v>
          </cell>
          <cell r="S38">
            <v>14867088.92</v>
          </cell>
          <cell r="T38">
            <v>95</v>
          </cell>
        </row>
        <row r="39">
          <cell r="F39">
            <v>729</v>
          </cell>
          <cell r="G39">
            <v>115579.99</v>
          </cell>
          <cell r="I39" t="str">
            <v>NM-MAN</v>
          </cell>
          <cell r="J39" t="str">
            <v>NZ</v>
          </cell>
          <cell r="K39" t="str">
            <v>LI</v>
          </cell>
          <cell r="L39">
            <v>115365.07</v>
          </cell>
          <cell r="M39">
            <v>214.92</v>
          </cell>
          <cell r="Q39" t="str">
            <v>7T2</v>
          </cell>
          <cell r="R39" t="str">
            <v>LI</v>
          </cell>
          <cell r="S39">
            <v>628.35</v>
          </cell>
          <cell r="T39">
            <v>95</v>
          </cell>
        </row>
        <row r="40">
          <cell r="F40">
            <v>731</v>
          </cell>
          <cell r="G40">
            <v>4466507.82</v>
          </cell>
          <cell r="I40" t="str">
            <v>PSP-CG</v>
          </cell>
          <cell r="J40" t="str">
            <v>NZ</v>
          </cell>
          <cell r="K40" t="str">
            <v>LI</v>
          </cell>
          <cell r="L40">
            <v>4444671.2</v>
          </cell>
          <cell r="M40">
            <v>21836.62</v>
          </cell>
          <cell r="Q40" t="str">
            <v>7T3</v>
          </cell>
          <cell r="R40" t="str">
            <v>LI</v>
          </cell>
          <cell r="S40">
            <v>6497.02</v>
          </cell>
          <cell r="T40">
            <v>95</v>
          </cell>
        </row>
        <row r="41">
          <cell r="F41">
            <v>732</v>
          </cell>
          <cell r="G41">
            <v>31897221.689999998</v>
          </cell>
          <cell r="I41" t="str">
            <v>PSP-MAN</v>
          </cell>
          <cell r="J41" t="str">
            <v>NZ</v>
          </cell>
          <cell r="K41" t="str">
            <v>LI</v>
          </cell>
          <cell r="L41">
            <v>31669158.949999999</v>
          </cell>
          <cell r="M41">
            <v>228062.74</v>
          </cell>
          <cell r="Q41" t="str">
            <v>7T4</v>
          </cell>
          <cell r="R41" t="str">
            <v>LI</v>
          </cell>
          <cell r="S41">
            <v>558.71</v>
          </cell>
          <cell r="T41">
            <v>95</v>
          </cell>
        </row>
        <row r="42">
          <cell r="F42">
            <v>734</v>
          </cell>
          <cell r="G42">
            <v>903195.45000000007</v>
          </cell>
          <cell r="I42" t="str">
            <v>PSP-CSH</v>
          </cell>
          <cell r="J42" t="str">
            <v>NZ</v>
          </cell>
          <cell r="K42" t="str">
            <v>LI</v>
          </cell>
          <cell r="L42">
            <v>899738.53</v>
          </cell>
          <cell r="M42">
            <v>3456.92</v>
          </cell>
          <cell r="Q42" t="str">
            <v>7T5</v>
          </cell>
          <cell r="R42" t="str">
            <v>LI</v>
          </cell>
          <cell r="S42">
            <v>0</v>
          </cell>
          <cell r="T42">
            <v>95</v>
          </cell>
        </row>
        <row r="43">
          <cell r="F43">
            <v>735</v>
          </cell>
          <cell r="G43">
            <v>432944.69</v>
          </cell>
          <cell r="I43" t="str">
            <v>PSP-PRP</v>
          </cell>
          <cell r="J43" t="str">
            <v>NZ</v>
          </cell>
          <cell r="K43" t="str">
            <v>LI</v>
          </cell>
          <cell r="L43">
            <v>429381.01</v>
          </cell>
          <cell r="M43">
            <v>3563.68</v>
          </cell>
          <cell r="Q43" t="str">
            <v>7TF</v>
          </cell>
          <cell r="R43" t="str">
            <v>LI</v>
          </cell>
          <cell r="S43">
            <v>107.8</v>
          </cell>
          <cell r="T43">
            <v>95</v>
          </cell>
        </row>
        <row r="44">
          <cell r="F44">
            <v>736</v>
          </cell>
          <cell r="G44">
            <v>6308995.8499999996</v>
          </cell>
          <cell r="I44" t="str">
            <v>PSP-EQ</v>
          </cell>
          <cell r="J44" t="str">
            <v>NZ</v>
          </cell>
          <cell r="K44" t="str">
            <v>LI</v>
          </cell>
          <cell r="L44">
            <v>6234232.8300000001</v>
          </cell>
          <cell r="M44">
            <v>74763.02</v>
          </cell>
          <cell r="Q44" t="str">
            <v>7W2</v>
          </cell>
          <cell r="R44" t="str">
            <v>LI</v>
          </cell>
          <cell r="S44">
            <v>12002.87</v>
          </cell>
          <cell r="T44">
            <v>95</v>
          </cell>
        </row>
        <row r="45">
          <cell r="F45">
            <v>738</v>
          </cell>
          <cell r="G45">
            <v>1644906.5</v>
          </cell>
          <cell r="I45" t="str">
            <v>PSP-INT</v>
          </cell>
          <cell r="J45" t="str">
            <v>NZ</v>
          </cell>
          <cell r="K45" t="str">
            <v>LI</v>
          </cell>
          <cell r="L45">
            <v>1636720.77</v>
          </cell>
          <cell r="M45">
            <v>8185.73</v>
          </cell>
          <cell r="Q45" t="str">
            <v>7W3</v>
          </cell>
          <cell r="R45" t="str">
            <v>LI</v>
          </cell>
          <cell r="S45">
            <v>22725.35</v>
          </cell>
          <cell r="T45">
            <v>95</v>
          </cell>
        </row>
        <row r="46">
          <cell r="F46">
            <v>739</v>
          </cell>
          <cell r="G46">
            <v>30240.99</v>
          </cell>
          <cell r="I46" t="str">
            <v>NM_MGD</v>
          </cell>
          <cell r="J46" t="str">
            <v>NZ</v>
          </cell>
          <cell r="K46" t="str">
            <v>LI</v>
          </cell>
          <cell r="L46">
            <v>30140.38</v>
          </cell>
          <cell r="M46">
            <v>100.61</v>
          </cell>
          <cell r="Q46" t="str">
            <v>7W4</v>
          </cell>
          <cell r="R46" t="str">
            <v>LI</v>
          </cell>
          <cell r="S46">
            <v>1824.28</v>
          </cell>
          <cell r="T46">
            <v>95</v>
          </cell>
        </row>
        <row r="47">
          <cell r="F47">
            <v>761</v>
          </cell>
          <cell r="G47">
            <v>115058882.31</v>
          </cell>
          <cell r="I47" t="str">
            <v>LS_ORD_MAN</v>
          </cell>
          <cell r="J47" t="str">
            <v>NZ</v>
          </cell>
          <cell r="K47" t="str">
            <v>LI</v>
          </cell>
          <cell r="L47">
            <v>115058882.31</v>
          </cell>
          <cell r="M47">
            <v>0</v>
          </cell>
          <cell r="Q47" t="str">
            <v>7W5</v>
          </cell>
          <cell r="R47" t="str">
            <v>LI</v>
          </cell>
          <cell r="S47">
            <v>420.06</v>
          </cell>
          <cell r="T47">
            <v>95</v>
          </cell>
        </row>
        <row r="48">
          <cell r="F48">
            <v>762</v>
          </cell>
          <cell r="G48">
            <v>10674954.560000001</v>
          </cell>
          <cell r="I48" t="str">
            <v>LS_ORD_L/R</v>
          </cell>
          <cell r="J48" t="str">
            <v>NZ</v>
          </cell>
          <cell r="K48" t="str">
            <v>LI</v>
          </cell>
          <cell r="L48">
            <v>10674954.560000001</v>
          </cell>
          <cell r="M48">
            <v>0</v>
          </cell>
          <cell r="Q48" t="str">
            <v>7WD</v>
          </cell>
          <cell r="R48" t="str">
            <v>LI</v>
          </cell>
          <cell r="S48">
            <v>3.36</v>
          </cell>
          <cell r="T48">
            <v>95</v>
          </cell>
        </row>
        <row r="49">
          <cell r="F49">
            <v>763</v>
          </cell>
          <cell r="G49">
            <v>21498640.609999999</v>
          </cell>
          <cell r="I49" t="str">
            <v>LS_PENS_MAN</v>
          </cell>
          <cell r="J49" t="str">
            <v>NZ</v>
          </cell>
          <cell r="K49" t="str">
            <v>LI</v>
          </cell>
          <cell r="L49">
            <v>21498640.609999999</v>
          </cell>
          <cell r="M49">
            <v>0</v>
          </cell>
          <cell r="Q49">
            <v>146</v>
          </cell>
          <cell r="R49" t="str">
            <v>RFS</v>
          </cell>
          <cell r="S49">
            <v>25608882</v>
          </cell>
          <cell r="T49">
            <v>95</v>
          </cell>
        </row>
        <row r="50">
          <cell r="F50">
            <v>764</v>
          </cell>
          <cell r="G50">
            <v>239754.97</v>
          </cell>
          <cell r="I50" t="str">
            <v>LS_PENS_L/R</v>
          </cell>
          <cell r="J50" t="str">
            <v>NZ</v>
          </cell>
          <cell r="K50" t="str">
            <v>LI</v>
          </cell>
          <cell r="L50">
            <v>239754.97</v>
          </cell>
          <cell r="M50">
            <v>0</v>
          </cell>
          <cell r="Q50">
            <v>147</v>
          </cell>
          <cell r="R50" t="str">
            <v>RFS</v>
          </cell>
          <cell r="S50">
            <v>55517979</v>
          </cell>
          <cell r="T50">
            <v>95</v>
          </cell>
        </row>
        <row r="51">
          <cell r="F51">
            <v>765</v>
          </cell>
          <cell r="G51">
            <v>55984828.43</v>
          </cell>
          <cell r="I51" t="str">
            <v>LS_PLUS_MAN</v>
          </cell>
          <cell r="J51" t="str">
            <v>NZ</v>
          </cell>
          <cell r="K51" t="str">
            <v>LI</v>
          </cell>
          <cell r="L51">
            <v>55984828.43</v>
          </cell>
          <cell r="M51">
            <v>0</v>
          </cell>
          <cell r="Q51">
            <v>771</v>
          </cell>
          <cell r="R51" t="str">
            <v>RFS</v>
          </cell>
          <cell r="S51">
            <v>98502743.870000005</v>
          </cell>
          <cell r="T51">
            <v>95</v>
          </cell>
        </row>
        <row r="52">
          <cell r="F52">
            <v>766</v>
          </cell>
          <cell r="G52">
            <v>14867088.92</v>
          </cell>
          <cell r="I52" t="str">
            <v>LS_PLUS_L/R</v>
          </cell>
          <cell r="J52" t="str">
            <v>NZ</v>
          </cell>
          <cell r="K52" t="str">
            <v>LI</v>
          </cell>
          <cell r="L52">
            <v>14867088.92</v>
          </cell>
          <cell r="M52">
            <v>0</v>
          </cell>
          <cell r="Q52">
            <v>773</v>
          </cell>
          <cell r="R52" t="str">
            <v>RFS</v>
          </cell>
          <cell r="S52">
            <v>1217622.1000000001</v>
          </cell>
          <cell r="T52">
            <v>95</v>
          </cell>
        </row>
        <row r="53">
          <cell r="F53">
            <v>771</v>
          </cell>
          <cell r="G53">
            <v>104796323.07000001</v>
          </cell>
          <cell r="I53" t="str">
            <v>RETIREMENT  INCOME BOND</v>
          </cell>
          <cell r="J53" t="str">
            <v>NZ</v>
          </cell>
          <cell r="K53" t="str">
            <v>RFS</v>
          </cell>
          <cell r="L53">
            <v>98502743.870000005</v>
          </cell>
          <cell r="M53">
            <v>6293579.2000000002</v>
          </cell>
          <cell r="Q53">
            <v>774</v>
          </cell>
          <cell r="R53" t="str">
            <v>RFS</v>
          </cell>
          <cell r="S53">
            <v>46142903.780000001</v>
          </cell>
          <cell r="T53">
            <v>95</v>
          </cell>
        </row>
        <row r="54">
          <cell r="F54">
            <v>774</v>
          </cell>
          <cell r="G54">
            <v>46258467.210000001</v>
          </cell>
          <cell r="I54" t="str">
            <v>PROSPERITY BOND - GUA</v>
          </cell>
          <cell r="J54" t="str">
            <v>NZ</v>
          </cell>
          <cell r="K54" t="str">
            <v>RFS</v>
          </cell>
          <cell r="L54">
            <v>46142903.780000001</v>
          </cell>
          <cell r="M54">
            <v>115563.43</v>
          </cell>
          <cell r="Q54">
            <v>775</v>
          </cell>
          <cell r="R54" t="str">
            <v>RFS</v>
          </cell>
          <cell r="S54">
            <v>1181990.8999999999</v>
          </cell>
          <cell r="T54">
            <v>95</v>
          </cell>
        </row>
        <row r="55">
          <cell r="F55">
            <v>776</v>
          </cell>
          <cell r="G55">
            <v>11251494.369999999</v>
          </cell>
          <cell r="I55" t="str">
            <v>PROSPERITY BOND - MAN</v>
          </cell>
          <cell r="J55" t="str">
            <v>NZ</v>
          </cell>
          <cell r="K55" t="str">
            <v>RFS</v>
          </cell>
          <cell r="L55">
            <v>11251494.369999999</v>
          </cell>
          <cell r="M55">
            <v>0</v>
          </cell>
          <cell r="Q55">
            <v>776</v>
          </cell>
          <cell r="R55" t="str">
            <v>RFS</v>
          </cell>
          <cell r="S55">
            <v>11251494.369999999</v>
          </cell>
          <cell r="T55">
            <v>95</v>
          </cell>
        </row>
        <row r="56">
          <cell r="F56">
            <v>778</v>
          </cell>
          <cell r="G56">
            <v>4622846.29</v>
          </cell>
          <cell r="I56" t="str">
            <v>GUARANTEED INCOME BOND</v>
          </cell>
          <cell r="J56" t="str">
            <v>NZ</v>
          </cell>
          <cell r="K56" t="str">
            <v>RFS</v>
          </cell>
          <cell r="L56">
            <v>4497602.6399999997</v>
          </cell>
          <cell r="M56">
            <v>125243.65</v>
          </cell>
          <cell r="Q56">
            <v>777</v>
          </cell>
          <cell r="R56" t="str">
            <v>RFS</v>
          </cell>
          <cell r="S56">
            <v>2543363.33</v>
          </cell>
          <cell r="T56">
            <v>95</v>
          </cell>
        </row>
        <row r="57">
          <cell r="F57">
            <v>779</v>
          </cell>
          <cell r="G57">
            <v>9318578.2699999996</v>
          </cell>
          <cell r="I57" t="str">
            <v>ZENITH BOND ENTRY FEE</v>
          </cell>
          <cell r="J57" t="str">
            <v>NZ</v>
          </cell>
          <cell r="K57" t="str">
            <v>RFS</v>
          </cell>
          <cell r="L57">
            <v>7102975.1799999997</v>
          </cell>
          <cell r="M57">
            <v>2215603.09</v>
          </cell>
          <cell r="Q57">
            <v>778</v>
          </cell>
          <cell r="R57" t="str">
            <v>RFS</v>
          </cell>
          <cell r="S57">
            <v>4497602.6399999997</v>
          </cell>
          <cell r="T57">
            <v>95</v>
          </cell>
        </row>
        <row r="58">
          <cell r="F58">
            <v>780</v>
          </cell>
          <cell r="G58">
            <v>26381467.020000003</v>
          </cell>
          <cell r="I58" t="str">
            <v>ZENITH BOND EXIT FEE</v>
          </cell>
          <cell r="J58" t="str">
            <v>NZ</v>
          </cell>
          <cell r="K58" t="str">
            <v>RFS</v>
          </cell>
          <cell r="L58">
            <v>20225178.990000002</v>
          </cell>
          <cell r="M58">
            <v>6156288.0300000003</v>
          </cell>
          <cell r="Q58">
            <v>779</v>
          </cell>
          <cell r="R58" t="str">
            <v>RFS</v>
          </cell>
          <cell r="S58">
            <v>7102975.1799999997</v>
          </cell>
          <cell r="T58">
            <v>95</v>
          </cell>
        </row>
        <row r="59">
          <cell r="F59" t="str">
            <v>7T2</v>
          </cell>
          <cell r="G59">
            <v>13394352.619999999</v>
          </cell>
          <cell r="I59" t="str">
            <v>PSAV-AGG</v>
          </cell>
          <cell r="J59" t="str">
            <v>NZ</v>
          </cell>
          <cell r="K59" t="str">
            <v>LI</v>
          </cell>
          <cell r="L59">
            <v>628.35</v>
          </cell>
          <cell r="M59">
            <v>13393724.27</v>
          </cell>
          <cell r="Q59">
            <v>780</v>
          </cell>
          <cell r="R59" t="str">
            <v>RFS</v>
          </cell>
          <cell r="S59">
            <v>20225178.990000002</v>
          </cell>
          <cell r="T59">
            <v>95</v>
          </cell>
        </row>
        <row r="60">
          <cell r="F60" t="str">
            <v>7T3</v>
          </cell>
          <cell r="G60">
            <v>57884482.82</v>
          </cell>
          <cell r="I60" t="str">
            <v>PSAV-BAL</v>
          </cell>
          <cell r="J60" t="str">
            <v>NZ</v>
          </cell>
          <cell r="K60" t="str">
            <v>LI</v>
          </cell>
          <cell r="L60">
            <v>6497.02</v>
          </cell>
          <cell r="M60">
            <v>57877985.799999997</v>
          </cell>
          <cell r="Q60" t="str">
            <v>129 + 130</v>
          </cell>
          <cell r="R60" t="str">
            <v>BFS</v>
          </cell>
          <cell r="S60">
            <v>7035290</v>
          </cell>
          <cell r="T60">
            <v>95</v>
          </cell>
        </row>
        <row r="61">
          <cell r="F61" t="str">
            <v>7T4</v>
          </cell>
          <cell r="G61">
            <v>5603770.6399999997</v>
          </cell>
          <cell r="I61" t="str">
            <v>PSAV-PRT</v>
          </cell>
          <cell r="J61" t="str">
            <v>NZ</v>
          </cell>
          <cell r="K61" t="str">
            <v>LI</v>
          </cell>
          <cell r="L61">
            <v>558.71</v>
          </cell>
          <cell r="M61">
            <v>5603211.9299999997</v>
          </cell>
          <cell r="Q61">
            <v>142</v>
          </cell>
          <cell r="R61" t="str">
            <v>BFS</v>
          </cell>
          <cell r="S61">
            <v>1991543</v>
          </cell>
          <cell r="T61">
            <v>95</v>
          </cell>
        </row>
        <row r="62">
          <cell r="F62" t="str">
            <v>7T5</v>
          </cell>
          <cell r="G62">
            <v>9407848.1500000004</v>
          </cell>
          <cell r="I62" t="str">
            <v>PSAV-FMN</v>
          </cell>
          <cell r="J62" t="str">
            <v>NZ</v>
          </cell>
          <cell r="K62" t="str">
            <v>LI</v>
          </cell>
          <cell r="L62">
            <v>0</v>
          </cell>
          <cell r="M62">
            <v>9407848.1500000004</v>
          </cell>
          <cell r="Q62">
            <v>128</v>
          </cell>
          <cell r="R62" t="str">
            <v>BFS</v>
          </cell>
          <cell r="S62">
            <v>596245</v>
          </cell>
          <cell r="T62">
            <v>95</v>
          </cell>
        </row>
        <row r="63">
          <cell r="F63" t="str">
            <v>7TF</v>
          </cell>
          <cell r="G63">
            <v>153284.03</v>
          </cell>
          <cell r="I63" t="str">
            <v>PSAV-Risk</v>
          </cell>
          <cell r="J63" t="str">
            <v>NZ</v>
          </cell>
          <cell r="K63" t="str">
            <v>LI</v>
          </cell>
          <cell r="L63">
            <v>107.8</v>
          </cell>
          <cell r="M63">
            <v>153176.23000000001</v>
          </cell>
          <cell r="Q63">
            <v>140</v>
          </cell>
          <cell r="R63" t="str">
            <v>LI</v>
          </cell>
          <cell r="S63">
            <v>725986.24</v>
          </cell>
          <cell r="T63">
            <v>96</v>
          </cell>
        </row>
        <row r="64">
          <cell r="F64" t="str">
            <v>7W2</v>
          </cell>
          <cell r="G64">
            <v>6478615.0200000005</v>
          </cell>
          <cell r="I64" t="str">
            <v>PPRP-AGG</v>
          </cell>
          <cell r="J64" t="str">
            <v>NZ</v>
          </cell>
          <cell r="K64" t="str">
            <v>LI</v>
          </cell>
          <cell r="L64">
            <v>12002.87</v>
          </cell>
          <cell r="M64">
            <v>6466612.1500000004</v>
          </cell>
          <cell r="Q64">
            <v>138</v>
          </cell>
          <cell r="R64" t="str">
            <v>BFS</v>
          </cell>
          <cell r="S64">
            <v>127983.69</v>
          </cell>
          <cell r="T64">
            <v>96</v>
          </cell>
        </row>
        <row r="65">
          <cell r="F65" t="str">
            <v>7W3</v>
          </cell>
          <cell r="G65">
            <v>30076945.34</v>
          </cell>
          <cell r="I65" t="str">
            <v>PPRP-BAL</v>
          </cell>
          <cell r="J65" t="str">
            <v>NZ</v>
          </cell>
          <cell r="K65" t="str">
            <v>LI</v>
          </cell>
          <cell r="L65">
            <v>22725.35</v>
          </cell>
          <cell r="M65">
            <v>30054219.989999998</v>
          </cell>
          <cell r="Q65">
            <v>151</v>
          </cell>
          <cell r="R65" t="str">
            <v>BFS</v>
          </cell>
          <cell r="S65">
            <v>2544.38</v>
          </cell>
          <cell r="T65">
            <v>96</v>
          </cell>
        </row>
        <row r="66">
          <cell r="F66" t="str">
            <v>7W4</v>
          </cell>
          <cell r="G66">
            <v>3270529.65</v>
          </cell>
          <cell r="I66" t="str">
            <v>PPRP-PRT</v>
          </cell>
          <cell r="J66" t="str">
            <v>NZ</v>
          </cell>
          <cell r="K66" t="str">
            <v>LI</v>
          </cell>
          <cell r="L66">
            <v>1824.28</v>
          </cell>
          <cell r="M66">
            <v>3268705.37</v>
          </cell>
          <cell r="Q66">
            <v>165</v>
          </cell>
          <cell r="R66" t="str">
            <v>BFS</v>
          </cell>
          <cell r="S66">
            <v>441291</v>
          </cell>
          <cell r="T66">
            <v>96</v>
          </cell>
        </row>
        <row r="67">
          <cell r="F67" t="str">
            <v>7W5</v>
          </cell>
          <cell r="G67">
            <v>5697991.4799999995</v>
          </cell>
          <cell r="I67" t="str">
            <v>PPRP-FMN</v>
          </cell>
          <cell r="J67" t="str">
            <v>NZ</v>
          </cell>
          <cell r="K67" t="str">
            <v>LI</v>
          </cell>
          <cell r="L67">
            <v>420.06</v>
          </cell>
          <cell r="M67">
            <v>5697571.4199999999</v>
          </cell>
          <cell r="Q67">
            <v>167</v>
          </cell>
          <cell r="R67" t="str">
            <v>BFS</v>
          </cell>
          <cell r="S67">
            <v>5165.9599999999991</v>
          </cell>
          <cell r="T67">
            <v>96</v>
          </cell>
        </row>
        <row r="68">
          <cell r="F68" t="str">
            <v>7WD</v>
          </cell>
          <cell r="G68">
            <v>52528.11</v>
          </cell>
          <cell r="I68" t="str">
            <v>PPRP-Risk</v>
          </cell>
          <cell r="J68" t="str">
            <v>NZ</v>
          </cell>
          <cell r="K68" t="str">
            <v>LI</v>
          </cell>
          <cell r="L68">
            <v>3.36</v>
          </cell>
          <cell r="M68">
            <v>52524.75</v>
          </cell>
          <cell r="Q68">
            <v>136</v>
          </cell>
          <cell r="R68" t="str">
            <v>LI</v>
          </cell>
          <cell r="S68">
            <v>186586.11</v>
          </cell>
          <cell r="T68">
            <v>96</v>
          </cell>
        </row>
        <row r="69">
          <cell r="F69">
            <v>773</v>
          </cell>
          <cell r="G69">
            <v>1217622.1000000001</v>
          </cell>
          <cell r="J69" t="str">
            <v>NZ</v>
          </cell>
          <cell r="K69" t="str">
            <v>RFS</v>
          </cell>
          <cell r="L69">
            <v>1217622.1000000001</v>
          </cell>
          <cell r="M69">
            <v>0</v>
          </cell>
          <cell r="Q69">
            <v>150</v>
          </cell>
          <cell r="R69" t="str">
            <v>LI</v>
          </cell>
          <cell r="S69">
            <v>11812.78</v>
          </cell>
          <cell r="T69">
            <v>96</v>
          </cell>
        </row>
        <row r="70">
          <cell r="F70">
            <v>775</v>
          </cell>
          <cell r="G70">
            <v>1183950.0699999998</v>
          </cell>
          <cell r="J70" t="str">
            <v>NZ</v>
          </cell>
          <cell r="K70" t="str">
            <v>RFS</v>
          </cell>
          <cell r="L70">
            <v>1181990.8999999999</v>
          </cell>
          <cell r="M70">
            <v>1959.17</v>
          </cell>
          <cell r="Q70">
            <v>161</v>
          </cell>
          <cell r="R70" t="str">
            <v>LI</v>
          </cell>
          <cell r="S70">
            <v>115087.06000000006</v>
          </cell>
          <cell r="T70">
            <v>96</v>
          </cell>
        </row>
        <row r="71">
          <cell r="F71">
            <v>777</v>
          </cell>
          <cell r="G71">
            <v>2543363.33</v>
          </cell>
          <cell r="J71" t="str">
            <v>NZ</v>
          </cell>
          <cell r="K71" t="str">
            <v>RFS</v>
          </cell>
          <cell r="L71">
            <v>2543363.33</v>
          </cell>
          <cell r="M71">
            <v>0</v>
          </cell>
          <cell r="Q71">
            <v>162</v>
          </cell>
          <cell r="R71" t="str">
            <v>LI</v>
          </cell>
          <cell r="S71">
            <v>53331.210000000079</v>
          </cell>
          <cell r="T71">
            <v>96</v>
          </cell>
        </row>
        <row r="72">
          <cell r="Q72">
            <v>163</v>
          </cell>
          <cell r="R72" t="str">
            <v>LI</v>
          </cell>
          <cell r="S72">
            <v>1526.3799999999992</v>
          </cell>
          <cell r="T72">
            <v>96</v>
          </cell>
        </row>
        <row r="73">
          <cell r="Q73">
            <v>721</v>
          </cell>
          <cell r="R73" t="str">
            <v>LI</v>
          </cell>
          <cell r="S73">
            <v>4629</v>
          </cell>
          <cell r="T73">
            <v>96</v>
          </cell>
        </row>
        <row r="74">
          <cell r="Q74">
            <v>722</v>
          </cell>
          <cell r="R74" t="str">
            <v>LI</v>
          </cell>
          <cell r="S74">
            <v>52417.279999999999</v>
          </cell>
          <cell r="T74">
            <v>96</v>
          </cell>
        </row>
        <row r="75">
          <cell r="Q75">
            <v>725</v>
          </cell>
          <cell r="R75" t="str">
            <v>LI</v>
          </cell>
          <cell r="S75">
            <v>9439.9500000000007</v>
          </cell>
          <cell r="T75">
            <v>96</v>
          </cell>
        </row>
        <row r="76">
          <cell r="Q76">
            <v>726</v>
          </cell>
          <cell r="R76" t="str">
            <v>LI</v>
          </cell>
          <cell r="S76">
            <v>8781.7199999999993</v>
          </cell>
          <cell r="T76">
            <v>96</v>
          </cell>
        </row>
        <row r="77">
          <cell r="Q77">
            <v>728</v>
          </cell>
          <cell r="R77" t="str">
            <v>LI</v>
          </cell>
          <cell r="S77">
            <v>2061.31</v>
          </cell>
          <cell r="T77">
            <v>96</v>
          </cell>
        </row>
        <row r="78">
          <cell r="Q78">
            <v>729</v>
          </cell>
          <cell r="R78" t="str">
            <v>LI</v>
          </cell>
          <cell r="S78">
            <v>214.92</v>
          </cell>
          <cell r="T78">
            <v>96</v>
          </cell>
        </row>
        <row r="79">
          <cell r="Q79">
            <v>731</v>
          </cell>
          <cell r="R79" t="str">
            <v>LI</v>
          </cell>
          <cell r="S79">
            <v>21836.62</v>
          </cell>
          <cell r="T79">
            <v>96</v>
          </cell>
        </row>
        <row r="80">
          <cell r="Q80">
            <v>732</v>
          </cell>
          <cell r="R80" t="str">
            <v>LI</v>
          </cell>
          <cell r="S80">
            <v>228062.74</v>
          </cell>
          <cell r="T80">
            <v>96</v>
          </cell>
        </row>
        <row r="81">
          <cell r="Q81">
            <v>734</v>
          </cell>
          <cell r="R81" t="str">
            <v>LI</v>
          </cell>
          <cell r="S81">
            <v>3456.92</v>
          </cell>
          <cell r="T81">
            <v>96</v>
          </cell>
        </row>
        <row r="82">
          <cell r="Q82">
            <v>735</v>
          </cell>
          <cell r="R82" t="str">
            <v>LI</v>
          </cell>
          <cell r="S82">
            <v>3563.68</v>
          </cell>
          <cell r="T82">
            <v>96</v>
          </cell>
        </row>
        <row r="83">
          <cell r="Q83">
            <v>736</v>
          </cell>
          <cell r="R83" t="str">
            <v>LI</v>
          </cell>
          <cell r="S83">
            <v>74763.02</v>
          </cell>
          <cell r="T83">
            <v>96</v>
          </cell>
        </row>
        <row r="84">
          <cell r="Q84">
            <v>738</v>
          </cell>
          <cell r="R84" t="str">
            <v>LI</v>
          </cell>
          <cell r="S84">
            <v>8185.73</v>
          </cell>
          <cell r="T84">
            <v>96</v>
          </cell>
        </row>
        <row r="85">
          <cell r="Q85">
            <v>739</v>
          </cell>
          <cell r="R85" t="str">
            <v>LI</v>
          </cell>
          <cell r="S85">
            <v>100.61</v>
          </cell>
          <cell r="T85">
            <v>96</v>
          </cell>
        </row>
        <row r="86">
          <cell r="Q86" t="str">
            <v>7T2</v>
          </cell>
          <cell r="R86" t="str">
            <v>LI</v>
          </cell>
          <cell r="S86">
            <v>13393724.27</v>
          </cell>
          <cell r="T86">
            <v>96</v>
          </cell>
        </row>
        <row r="87">
          <cell r="Q87" t="str">
            <v>7T3</v>
          </cell>
          <cell r="R87" t="str">
            <v>LI</v>
          </cell>
          <cell r="S87">
            <v>57877985.799999997</v>
          </cell>
          <cell r="T87">
            <v>96</v>
          </cell>
        </row>
        <row r="88">
          <cell r="Q88" t="str">
            <v>7T4</v>
          </cell>
          <cell r="R88" t="str">
            <v>LI</v>
          </cell>
          <cell r="S88">
            <v>5603211.9299999997</v>
          </cell>
          <cell r="T88">
            <v>96</v>
          </cell>
        </row>
        <row r="89">
          <cell r="Q89" t="str">
            <v>7T5</v>
          </cell>
          <cell r="R89" t="str">
            <v>LI</v>
          </cell>
          <cell r="S89">
            <v>9407848.1500000004</v>
          </cell>
          <cell r="T89">
            <v>96</v>
          </cell>
        </row>
        <row r="90">
          <cell r="Q90" t="str">
            <v>7TF</v>
          </cell>
          <cell r="R90" t="str">
            <v>LI</v>
          </cell>
          <cell r="S90">
            <v>153176.23000000001</v>
          </cell>
          <cell r="T90">
            <v>96</v>
          </cell>
        </row>
        <row r="91">
          <cell r="Q91" t="str">
            <v>7W2</v>
          </cell>
          <cell r="R91" t="str">
            <v>LI</v>
          </cell>
          <cell r="S91">
            <v>6466612.1500000004</v>
          </cell>
          <cell r="T91">
            <v>96</v>
          </cell>
        </row>
        <row r="92">
          <cell r="Q92" t="str">
            <v>7W3</v>
          </cell>
          <cell r="R92" t="str">
            <v>LI</v>
          </cell>
          <cell r="S92">
            <v>30054219.989999998</v>
          </cell>
          <cell r="T92">
            <v>96</v>
          </cell>
        </row>
        <row r="93">
          <cell r="Q93" t="str">
            <v>7W4</v>
          </cell>
          <cell r="R93" t="str">
            <v>LI</v>
          </cell>
          <cell r="S93">
            <v>3268705.37</v>
          </cell>
          <cell r="T93">
            <v>96</v>
          </cell>
        </row>
        <row r="94">
          <cell r="Q94" t="str">
            <v>7W5</v>
          </cell>
          <cell r="R94" t="str">
            <v>LI</v>
          </cell>
          <cell r="S94">
            <v>5697571.4199999999</v>
          </cell>
          <cell r="T94">
            <v>96</v>
          </cell>
        </row>
        <row r="95">
          <cell r="Q95" t="str">
            <v>7WD</v>
          </cell>
          <cell r="R95" t="str">
            <v>LI</v>
          </cell>
          <cell r="S95">
            <v>52524.75</v>
          </cell>
          <cell r="T95">
            <v>96</v>
          </cell>
        </row>
        <row r="96">
          <cell r="Q96">
            <v>771</v>
          </cell>
          <cell r="R96" t="str">
            <v>RFS</v>
          </cell>
          <cell r="S96">
            <v>6293579.2000000002</v>
          </cell>
          <cell r="T96">
            <v>96</v>
          </cell>
        </row>
        <row r="97">
          <cell r="Q97">
            <v>774</v>
          </cell>
          <cell r="R97" t="str">
            <v>RFS</v>
          </cell>
          <cell r="S97">
            <v>115563.43</v>
          </cell>
          <cell r="T97">
            <v>96</v>
          </cell>
        </row>
        <row r="98">
          <cell r="Q98">
            <v>775</v>
          </cell>
          <cell r="R98" t="str">
            <v>RFS</v>
          </cell>
          <cell r="S98">
            <v>1959.17</v>
          </cell>
          <cell r="T98">
            <v>96</v>
          </cell>
        </row>
        <row r="99">
          <cell r="Q99">
            <v>778</v>
          </cell>
          <cell r="R99" t="str">
            <v>RFS</v>
          </cell>
          <cell r="S99">
            <v>125243.65</v>
          </cell>
          <cell r="T99">
            <v>96</v>
          </cell>
        </row>
        <row r="100">
          <cell r="Q100">
            <v>779</v>
          </cell>
          <cell r="R100" t="str">
            <v>RFS</v>
          </cell>
          <cell r="S100">
            <v>2215603.09</v>
          </cell>
          <cell r="T100">
            <v>96</v>
          </cell>
        </row>
        <row r="101">
          <cell r="Q101">
            <v>780</v>
          </cell>
          <cell r="R101" t="str">
            <v>RFS</v>
          </cell>
          <cell r="S101">
            <v>6156288.0300000003</v>
          </cell>
          <cell r="T101">
            <v>96</v>
          </cell>
        </row>
        <row r="102">
          <cell r="Q102" t="str">
            <v>129 + 130</v>
          </cell>
          <cell r="R102" t="str">
            <v>BFS</v>
          </cell>
          <cell r="S102">
            <v>513785</v>
          </cell>
          <cell r="T102">
            <v>96</v>
          </cell>
        </row>
        <row r="103">
          <cell r="Q103">
            <v>142</v>
          </cell>
          <cell r="R103" t="str">
            <v>BFS</v>
          </cell>
          <cell r="S103">
            <v>155603</v>
          </cell>
          <cell r="T103">
            <v>96</v>
          </cell>
        </row>
        <row r="104">
          <cell r="Q104">
            <v>128</v>
          </cell>
          <cell r="R104" t="str">
            <v>BFS</v>
          </cell>
          <cell r="S104">
            <v>114211</v>
          </cell>
          <cell r="T104">
            <v>96</v>
          </cell>
        </row>
      </sheetData>
      <sheetData sheetId="2"/>
      <sheetData refreshError="1" sheetId="3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7901OCT99"/>
      <sheetName val="317901NOV99"/>
      <sheetName val="317901DEC99"/>
    </sheetNames>
    <sheetDataSet>
      <sheetData refreshError="1" sheetId="0"/>
      <sheetData refreshError="1" sheetId="1"/>
      <sheetData refreshError="1" sheetId="2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Data"/>
      <sheetName val="Risk2"/>
      <sheetName val="Risk1"/>
      <sheetName val="Index"/>
      <sheetName val="Cover"/>
      <sheetName val="PP"/>
      <sheetName val="SD"/>
      <sheetName val="S1"/>
      <sheetName val="S2"/>
      <sheetName val="FMD"/>
      <sheetName val="FM1"/>
      <sheetName val="HD"/>
      <sheetName val="H1"/>
      <sheetName val="Sheet1"/>
      <sheetName val="Extract"/>
      <sheetName val="HomePage"/>
      <sheetName val="Finance"/>
      <sheetName val="Peop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">
          <cell r="A1" t="str">
            <v xml:space="preserve">Dashboard Data Collection Main Menu </v>
          </cell>
        </row>
      </sheetData>
      <sheetData sheetId="16">
        <row r="1">
          <cell r="A1" t="str">
            <v>Welcome to the Finance Page</v>
          </cell>
        </row>
        <row r="28">
          <cell r="A28" t="str">
            <v>Enterprise Value</v>
          </cell>
        </row>
        <row r="52">
          <cell r="A52" t="str">
            <v>Total Shareholer returns</v>
          </cell>
        </row>
        <row r="77">
          <cell r="A77" t="str">
            <v>Value of Future New Business</v>
          </cell>
        </row>
      </sheetData>
      <sheetData sheetId="17">
        <row r="1">
          <cell r="A1" t="str">
            <v>Welcome to the People Page</v>
          </cell>
        </row>
        <row r="25">
          <cell r="A25" t="str">
            <v>Scope Survey Results</v>
          </cell>
        </row>
        <row r="49">
          <cell r="A49" t="str">
            <v>Turnover of Experienced Staff</v>
          </cell>
        </row>
        <row r="73">
          <cell r="A73" t="str">
            <v>Unplanned Staff Turnover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82046NOV99"/>
      <sheetName val="382046DEC99"/>
    </sheetNames>
    <sheetDataSet>
      <sheetData refreshError="1" sheetId="0"/>
      <sheetData refreshError="1" sheetId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7903OCT99"/>
      <sheetName val="317903NOV99"/>
      <sheetName val="317903DEC99"/>
    </sheetNames>
    <sheetDataSet>
      <sheetData refreshError="1" sheetId="0"/>
      <sheetData refreshError="1" sheetId="1"/>
      <sheetData refreshError="1" sheetId="2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Sum"/>
      <sheetName val="Asia - AV"/>
      <sheetName val="Asia - VNB"/>
      <sheetName val="Asia - NBI"/>
      <sheetName val="Asia - Distribution"/>
      <sheetName val="MER for LTI"/>
      <sheetName val="Pre-target"/>
      <sheetName val="Asia 4"/>
      <sheetName val="Asia 5"/>
      <sheetName val="Asia - split"/>
      <sheetName val="HK"/>
      <sheetName val="CH"/>
      <sheetName val="SG"/>
      <sheetName val="PH"/>
      <sheetName val="TH"/>
      <sheetName val="IND-AXA"/>
      <sheetName val="IND-MLC"/>
      <sheetName val="WMAsia"/>
      <sheetName val="India"/>
      <sheetName val="Malaysia"/>
      <sheetName val="Exrate---&gt;"/>
      <sheetName val="Notes"/>
    </sheetNames>
    <sheetDataSet>
      <sheetData refreshError="1" sheetId="0"/>
      <sheetData refreshError="1" sheetId="1"/>
      <sheetData refreshError="1" sheetId="2"/>
      <sheetData refreshError="1" sheetId="3"/>
      <sheetData refreshError="1" sheetId="4"/>
      <sheetData refreshError="1" sheetId="5"/>
      <sheetData refreshError="1" sheetId="6"/>
      <sheetData refreshError="1" sheetId="7"/>
      <sheetData refreshError="1"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refreshError="1" sheetId="17"/>
      <sheetData refreshError="1" sheetId="18"/>
      <sheetData refreshError="1" sheetId="19"/>
      <sheetData sheetId="20"/>
      <sheetData refreshError="1" sheetId="2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Corp Exp Adj"/>
      <sheetName val="Report tables"/>
      <sheetName val="Summary Tables"/>
      <sheetName val="Summary MA"/>
      <sheetName val="Rolling quarters"/>
      <sheetName val="Cost_inc ratio"/>
      <sheetName val="ANZ"/>
      <sheetName val="Adjustments+SFR"/>
      <sheetName val="READ_IN"/>
      <sheetName val="Last"/>
      <sheetName val="Input - Corp Exp"/>
      <sheetName val="Input - SH EQUITY"/>
      <sheetName val="Input - Reconciliation"/>
      <sheetName val="maps et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7935OCT99"/>
      <sheetName val="317935NOV99"/>
      <sheetName val="317935DEC99"/>
    </sheetNames>
    <sheetDataSet>
      <sheetData refreshError="1" sheetId="0"/>
      <sheetData refreshError="1" sheetId="1"/>
      <sheetData refreshError="1" sheetId="2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M6Goals1"/>
      <sheetName val="M6Goals2"/>
      <sheetName val="M6Goals3"/>
      <sheetName val="M6Goals4"/>
      <sheetName val="M6Goals5"/>
      <sheetName val="AMoS Profit"/>
      <sheetName val="US GAAP Profit"/>
      <sheetName val="Sales "/>
      <sheetName val="Sales (Com)"/>
      <sheetName val="Sales - Ind. Life"/>
      <sheetName val="Sales - Ind. Life (Com)"/>
      <sheetName val="Persistency"/>
      <sheetName val="Expenses"/>
      <sheetName val="Commission"/>
      <sheetName val="Investment"/>
      <sheetName val="Investment (Com)"/>
      <sheetName val="Mkt_share"/>
      <sheetName val="Buyers'pre"/>
      <sheetName val="Distribution"/>
      <sheetName val="Dis-Prod (2)"/>
      <sheetName val="People"/>
    </sheetNames>
    <sheetDataSet>
      <sheetData refreshError="1" sheetId="0"/>
      <sheetData refreshError="1" sheetId="1"/>
      <sheetData refreshError="1" sheetId="2"/>
      <sheetData refreshError="1" sheetId="3"/>
      <sheetData refreshError="1" sheetId="4"/>
      <sheetData refreshError="1" sheetId="5"/>
      <sheetData refreshError="1" sheetId="6"/>
      <sheetData refreshError="1" sheetId="7"/>
      <sheetData refreshError="1" sheetId="8"/>
      <sheetData refreshError="1" sheetId="9"/>
      <sheetData sheetId="10">
        <row r="10">
          <cell r="X10">
            <v>36434</v>
          </cell>
          <cell r="Y10">
            <v>36465</v>
          </cell>
          <cell r="Z10">
            <v>36495</v>
          </cell>
          <cell r="AA10">
            <v>36526</v>
          </cell>
          <cell r="AB10">
            <v>36557</v>
          </cell>
          <cell r="AC10">
            <v>36586</v>
          </cell>
          <cell r="AD10">
            <v>36617</v>
          </cell>
          <cell r="AE10">
            <v>36647</v>
          </cell>
          <cell r="AF10">
            <v>36678</v>
          </cell>
          <cell r="AG10">
            <v>36708</v>
          </cell>
          <cell r="AH10">
            <v>36739</v>
          </cell>
          <cell r="AI10">
            <v>36770</v>
          </cell>
        </row>
        <row r="11">
          <cell r="X11">
            <v>38.082755982734405</v>
          </cell>
          <cell r="Y11">
            <v>51.461362840000007</v>
          </cell>
          <cell r="Z11">
            <v>76.388626250000002</v>
          </cell>
          <cell r="AA11">
            <v>37.706260909999997</v>
          </cell>
          <cell r="AB11">
            <v>33.815910130000006</v>
          </cell>
          <cell r="AC11">
            <v>83.504784760000007</v>
          </cell>
          <cell r="AD11">
            <v>71.783990629999991</v>
          </cell>
          <cell r="AE11">
            <v>36.974687950000003</v>
          </cell>
          <cell r="AF11">
            <v>44.095375539999999</v>
          </cell>
          <cell r="AG11">
            <v>35.653654369999998</v>
          </cell>
          <cell r="AH11">
            <v>68.626827849999998</v>
          </cell>
          <cell r="AI11">
            <v>78.926065370000003</v>
          </cell>
        </row>
        <row r="12">
          <cell r="X12">
            <v>39.227252952130584</v>
          </cell>
          <cell r="Y12">
            <v>54.322954900088007</v>
          </cell>
          <cell r="Z12">
            <v>50.647363661571035</v>
          </cell>
          <cell r="AA12">
            <v>37.643556695221378</v>
          </cell>
          <cell r="AB12">
            <v>45.228980094002509</v>
          </cell>
          <cell r="AC12">
            <v>43.417345423908955</v>
          </cell>
          <cell r="AD12">
            <v>42.400732456730111</v>
          </cell>
          <cell r="AE12">
            <v>46.071398355207748</v>
          </cell>
          <cell r="AF12">
            <v>50.95238817077734</v>
          </cell>
          <cell r="AG12">
            <v>48.281541116441076</v>
          </cell>
          <cell r="AH12">
            <v>46.576141662636473</v>
          </cell>
          <cell r="AI12">
            <v>53.030832541201562</v>
          </cell>
        </row>
        <row r="13">
          <cell r="X13" t="str">
            <v>N\A</v>
          </cell>
          <cell r="Y13" t="str">
            <v>N\A</v>
          </cell>
          <cell r="Z13" t="str">
            <v>N\A</v>
          </cell>
          <cell r="AA13" t="str">
            <v>N\A</v>
          </cell>
          <cell r="AB13" t="str">
            <v>N\A</v>
          </cell>
          <cell r="AC13" t="str">
            <v>N\A</v>
          </cell>
          <cell r="AD13" t="str">
            <v>N\A</v>
          </cell>
          <cell r="AE13" t="str">
            <v>N\A</v>
          </cell>
          <cell r="AF13" t="str">
            <v>N\A</v>
          </cell>
          <cell r="AG13" t="str">
            <v>N\A</v>
          </cell>
          <cell r="AH13">
            <v>3.2697999999999998E-2</v>
          </cell>
          <cell r="AI13">
            <v>0.189141</v>
          </cell>
        </row>
        <row r="24">
          <cell r="Y24">
            <v>35.52238657007868</v>
          </cell>
          <cell r="Z24">
            <v>48.667963128660695</v>
          </cell>
          <cell r="AA24">
            <v>70.36710409661174</v>
          </cell>
          <cell r="AB24">
            <v>34.401347199314806</v>
          </cell>
          <cell r="AC24">
            <v>32.322580314922284</v>
          </cell>
          <cell r="AD24">
            <v>84.800684282933318</v>
          </cell>
          <cell r="AE24">
            <v>75.653572975580559</v>
          </cell>
          <cell r="AF24">
            <v>40.906275836391629</v>
          </cell>
          <cell r="AG24">
            <v>50.893945873857653</v>
          </cell>
          <cell r="AH24">
            <v>43.740703855053752</v>
          </cell>
          <cell r="AI24">
            <v>90.852422281962433</v>
          </cell>
          <cell r="AJ24">
            <v>111.87101358463237</v>
          </cell>
        </row>
        <row r="25">
          <cell r="Y25">
            <v>0</v>
          </cell>
          <cell r="Z25">
            <v>0</v>
          </cell>
          <cell r="AA25">
            <v>0</v>
          </cell>
          <cell r="AB25">
            <v>4.8671749135572169</v>
          </cell>
          <cell r="AC25">
            <v>4.5730666051753204</v>
          </cell>
          <cell r="AD25">
            <v>11.997779063797818</v>
          </cell>
          <cell r="AE25">
            <v>10.703626528761349</v>
          </cell>
          <cell r="AF25">
            <v>5.7875058905222954</v>
          </cell>
          <cell r="AG25">
            <v>7.2005824415537028</v>
          </cell>
          <cell r="AH25">
            <v>6.1885267245840136</v>
          </cell>
          <cell r="AI25">
            <v>12.853991676682993</v>
          </cell>
          <cell r="AJ25">
            <v>15.827746155365288</v>
          </cell>
        </row>
        <row r="26">
          <cell r="Y26">
            <v>35.52238657007868</v>
          </cell>
          <cell r="Z26">
            <v>48.667963128660695</v>
          </cell>
          <cell r="AA26">
            <v>70.36710409661174</v>
          </cell>
          <cell r="AB26">
            <v>39.26852211287202</v>
          </cell>
          <cell r="AC26">
            <v>36.895646920097604</v>
          </cell>
          <cell r="AD26">
            <v>96.79846334673114</v>
          </cell>
          <cell r="AE26">
            <v>86.357199504341907</v>
          </cell>
          <cell r="AF26">
            <v>46.693781726913926</v>
          </cell>
          <cell r="AG26">
            <v>58.094528315411353</v>
          </cell>
          <cell r="AH26">
            <v>49.929230579637768</v>
          </cell>
          <cell r="AI26">
            <v>103.70641395864543</v>
          </cell>
          <cell r="AJ26">
            <v>127.69875973999766</v>
          </cell>
        </row>
        <row r="27">
          <cell r="Y27">
            <v>0.85330142653333418</v>
          </cell>
          <cell r="Z27">
            <v>1.3377923621145131</v>
          </cell>
          <cell r="AA27">
            <v>2.1315702522137832</v>
          </cell>
          <cell r="AB27">
            <v>1.2610181871972987</v>
          </cell>
          <cell r="AC27">
            <v>1.3872009138719519</v>
          </cell>
          <cell r="AD27">
            <v>4.1618967469031505</v>
          </cell>
          <cell r="AE27">
            <v>4.1716890575327472</v>
          </cell>
          <cell r="AF27">
            <v>2.4997811596274517</v>
          </cell>
          <cell r="AG27">
            <v>3.4091168306516377</v>
          </cell>
          <cell r="AH27">
            <v>3.1829423413023261</v>
          </cell>
          <cell r="AI27">
            <v>7.1285708651419339</v>
          </cell>
          <cell r="AJ27">
            <v>9.4751198569098705</v>
          </cell>
        </row>
        <row r="28">
          <cell r="Y28">
            <v>38.43184661579744</v>
          </cell>
          <cell r="Z28">
            <v>41.607471495721256</v>
          </cell>
          <cell r="AA28">
            <v>34.024696483998014</v>
          </cell>
          <cell r="AB28">
            <v>34.295009783304522</v>
          </cell>
          <cell r="AC28">
            <v>47.64504249528909</v>
          </cell>
          <cell r="AD28">
            <v>43.752285186416884</v>
          </cell>
          <cell r="AE28">
            <v>35.830188292775347</v>
          </cell>
          <cell r="AF28">
            <v>37.15433293723072</v>
          </cell>
          <cell r="AG28">
            <v>36.05773104675427</v>
          </cell>
          <cell r="AH28">
            <v>43.691204407547957</v>
          </cell>
          <cell r="AI28">
            <v>46.656608394196155</v>
          </cell>
          <cell r="AJ28">
            <v>38.026315324429561</v>
          </cell>
        </row>
      </sheetData>
      <sheetData refreshError="1" sheetId="11"/>
      <sheetData refreshError="1" sheetId="12"/>
      <sheetData refreshError="1" sheetId="13"/>
      <sheetData refreshError="1" sheetId="14"/>
      <sheetData refreshError="1" sheetId="15"/>
      <sheetData refreshError="1" sheetId="16"/>
      <sheetData refreshError="1" sheetId="17"/>
      <sheetData refreshError="1" sheetId="18"/>
      <sheetData refreshError="1" sheetId="19"/>
      <sheetData refreshError="1" sheetId="20"/>
      <sheetData refreshError="1" sheetId="2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unded Profit Analysis"/>
      <sheetName val="Variables"/>
      <sheetName val="Profit by Product"/>
      <sheetName val="Operating margins - history"/>
      <sheetName val="Taiwan"/>
      <sheetName val="BACC tables"/>
      <sheetName val="Note 13"/>
      <sheetName val="Sheet4"/>
    </sheetNames>
    <sheetDataSet>
      <sheetData refreshError="1" sheetId="0"/>
      <sheetData sheetId="1">
        <row r="7">
          <cell r="B7">
            <v>0.79909200000000002</v>
          </cell>
        </row>
      </sheetData>
      <sheetData refreshError="1" sheetId="2"/>
      <sheetData refreshError="1" sheetId="3"/>
      <sheetData refreshError="1" sheetId="4"/>
      <sheetData refreshError="1" sheetId="5"/>
      <sheetData refreshError="1" sheetId="6"/>
      <sheetData refreshError="1" sheetId="7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t-Prem"/>
      <sheetName val="Dist-NBAP"/>
      <sheetName val="Dist-Mutual"/>
      <sheetName val="xDat"/>
      <sheetName val="xMat"/>
      <sheetName val="Wk1"/>
      <sheetName val="Wk2"/>
      <sheetName val="Chklist"/>
      <sheetName val="LRM-AXA"/>
      <sheetName val="MLifeComm"/>
      <sheetName val="M-Life"/>
      <sheetName val="Rec to DB"/>
      <sheetName val="Qtrly com"/>
      <sheetName val="Mutual comm"/>
      <sheetName val="LRMcomm"/>
      <sheetName val="APE"/>
      <sheetName val="New APE"/>
      <sheetName val="Prod"/>
      <sheetName val="APEcomm"/>
      <sheetName val="QTR=&gt;"/>
      <sheetName val="M-Life Qtr"/>
      <sheetName val="Qtrcomm"/>
      <sheetName val="LRM-Q"/>
      <sheetName val="FGAAP-Prem"/>
      <sheetName val="Sheet2"/>
      <sheetName val="FGAAP-Paym"/>
      <sheetName val="Sheet1"/>
      <sheetName val="New rec"/>
      <sheetName val="Rec"/>
      <sheetName val="AXA2"/>
      <sheetName val="Budget05"/>
      <sheetName val="Bgts"/>
      <sheetName val="xDatQ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C4">
            <v>0.92366666625160943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O"/>
      <sheetName val="Index List"/>
      <sheetName val="Extracts"/>
      <sheetName val="IRESS Import"/>
      <sheetName val="Indices"/>
      <sheetName val="Charts"/>
      <sheetName val="Report"/>
      <sheetName val="Equity Index Report"/>
      <sheetName val="Life &amp; EFG Benchmarks"/>
      <sheetName val="Bond Index Report"/>
    </sheetNames>
    <sheetDataSet>
      <sheetData refreshError="1" sheetId="0"/>
      <sheetData refreshError="1" sheetId="1"/>
      <sheetData refreshError="1" sheetId="2"/>
      <sheetData refreshError="1" sheetId="3"/>
      <sheetData sheetId="4">
        <row r="2">
          <cell r="B2">
            <v>38868</v>
          </cell>
        </row>
      </sheetData>
      <sheetData refreshError="1" sheetId="5"/>
      <sheetData sheetId="6"/>
      <sheetData refreshError="1" sheetId="7"/>
      <sheetData refreshError="1" sheetId="8"/>
      <sheetData refreshError="1" sheetId="9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ct00"/>
      <sheetName val="Oct00 (2)"/>
      <sheetName val="Nov00"/>
      <sheetName val="Nov00 (2)"/>
      <sheetName val="Dec00"/>
      <sheetName val="Dec00 (2)"/>
      <sheetName val="Jan01"/>
      <sheetName val="Jan01 (2)"/>
      <sheetName val="Feb01"/>
      <sheetName val="Feb01 (2)"/>
      <sheetName val="Oct01"/>
      <sheetName val="Oct01 (2)"/>
      <sheetName val="Nov01"/>
      <sheetName val="Nov01 (2)"/>
      <sheetName val="Dec01"/>
      <sheetName val="Dec01 (2)"/>
      <sheetName val="Jan02"/>
      <sheetName val="Jan02 (2)"/>
      <sheetName val="Feb02"/>
      <sheetName val="Feb02 (2)"/>
      <sheetName val="feb02byfua"/>
    </sheetNames>
    <sheetDataSet>
      <sheetData sheetId="0">
        <row r="4">
          <cell r="A4">
            <v>6903</v>
          </cell>
          <cell r="B4" t="str">
            <v>D2</v>
          </cell>
          <cell r="C4" t="str">
            <v>RFS2</v>
          </cell>
          <cell r="D4">
            <v>1083</v>
          </cell>
          <cell r="E4">
            <v>300.38</v>
          </cell>
          <cell r="F4">
            <v>300</v>
          </cell>
          <cell r="G4">
            <v>4.3802300064908732E-6</v>
          </cell>
          <cell r="H4">
            <v>280.97973118502171</v>
          </cell>
        </row>
        <row r="5">
          <cell r="A5">
            <v>7178</v>
          </cell>
          <cell r="B5" t="str">
            <v>D2</v>
          </cell>
          <cell r="C5" t="str">
            <v>RFS1</v>
          </cell>
          <cell r="D5">
            <v>1083</v>
          </cell>
          <cell r="E5">
            <v>795.6</v>
          </cell>
          <cell r="F5">
            <v>789.67</v>
          </cell>
          <cell r="G5">
            <v>1.152978743075216E-5</v>
          </cell>
          <cell r="H5">
            <v>739.60421441625363</v>
          </cell>
        </row>
        <row r="6">
          <cell r="A6">
            <v>7178</v>
          </cell>
          <cell r="B6" t="str">
            <v>D2</v>
          </cell>
          <cell r="C6" t="str">
            <v>RFS1</v>
          </cell>
          <cell r="D6">
            <v>1083</v>
          </cell>
          <cell r="E6">
            <v>789.89</v>
          </cell>
          <cell r="F6">
            <v>789.67</v>
          </cell>
          <cell r="G6">
            <v>1.152978743075216E-5</v>
          </cell>
          <cell r="H6">
            <v>739.60421441625363</v>
          </cell>
        </row>
        <row r="7">
          <cell r="A7">
            <v>7217</v>
          </cell>
          <cell r="B7" t="str">
            <v>D2</v>
          </cell>
          <cell r="C7" t="str">
            <v>RFS1</v>
          </cell>
          <cell r="D7">
            <v>1083</v>
          </cell>
          <cell r="E7">
            <v>140.30000000000001</v>
          </cell>
          <cell r="F7">
            <v>140</v>
          </cell>
          <cell r="G7">
            <v>2.0441073363624077E-6</v>
          </cell>
          <cell r="H7">
            <v>131.12387455301013</v>
          </cell>
        </row>
        <row r="8">
          <cell r="A8">
            <v>7217</v>
          </cell>
          <cell r="B8" t="str">
            <v>D5</v>
          </cell>
          <cell r="C8" t="str">
            <v>RFS1</v>
          </cell>
          <cell r="D8">
            <v>1083</v>
          </cell>
          <cell r="E8">
            <v>210.28</v>
          </cell>
          <cell r="F8">
            <v>210</v>
          </cell>
          <cell r="G8">
            <v>3.0661610045436113E-6</v>
          </cell>
          <cell r="H8">
            <v>196.68581182951519</v>
          </cell>
        </row>
        <row r="9">
          <cell r="A9">
            <v>7229</v>
          </cell>
          <cell r="B9" t="str">
            <v>ME</v>
          </cell>
          <cell r="C9" t="str">
            <v>RFS1</v>
          </cell>
          <cell r="D9">
            <v>1083</v>
          </cell>
          <cell r="E9">
            <v>205.13</v>
          </cell>
          <cell r="F9">
            <v>192</v>
          </cell>
          <cell r="G9">
            <v>2.8033472041541592E-6</v>
          </cell>
          <cell r="H9">
            <v>179.82702795841391</v>
          </cell>
        </row>
        <row r="10">
          <cell r="A10">
            <v>7229</v>
          </cell>
          <cell r="B10" t="str">
            <v>ME</v>
          </cell>
          <cell r="C10" t="str">
            <v>RFS1</v>
          </cell>
          <cell r="D10">
            <v>1083</v>
          </cell>
          <cell r="E10">
            <v>204.29</v>
          </cell>
          <cell r="F10">
            <v>192</v>
          </cell>
          <cell r="G10">
            <v>2.8033472041541592E-6</v>
          </cell>
          <cell r="H10">
            <v>179.82702795841391</v>
          </cell>
        </row>
        <row r="11">
          <cell r="A11">
            <v>7229</v>
          </cell>
          <cell r="B11" t="str">
            <v>ME</v>
          </cell>
          <cell r="C11" t="str">
            <v>RFS1</v>
          </cell>
          <cell r="D11">
            <v>1083</v>
          </cell>
          <cell r="E11">
            <v>203.42</v>
          </cell>
          <cell r="F11">
            <v>192</v>
          </cell>
          <cell r="G11">
            <v>2.8033472041541592E-6</v>
          </cell>
          <cell r="H11">
            <v>179.82702795841391</v>
          </cell>
        </row>
        <row r="12">
          <cell r="A12">
            <v>7229</v>
          </cell>
          <cell r="B12" t="str">
            <v>ME</v>
          </cell>
          <cell r="C12" t="str">
            <v>RFS1</v>
          </cell>
          <cell r="D12">
            <v>1083</v>
          </cell>
          <cell r="E12">
            <v>202.58</v>
          </cell>
          <cell r="F12">
            <v>192</v>
          </cell>
          <cell r="G12">
            <v>2.8033472041541592E-6</v>
          </cell>
          <cell r="H12">
            <v>179.82702795841391</v>
          </cell>
        </row>
        <row r="13">
          <cell r="A13">
            <v>7229</v>
          </cell>
          <cell r="B13" t="str">
            <v>ME</v>
          </cell>
          <cell r="C13" t="str">
            <v>RFS1</v>
          </cell>
          <cell r="D13">
            <v>1083</v>
          </cell>
          <cell r="E13">
            <v>201.66</v>
          </cell>
          <cell r="F13">
            <v>192</v>
          </cell>
          <cell r="G13">
            <v>2.8033472041541592E-6</v>
          </cell>
          <cell r="H13">
            <v>179.82702795841391</v>
          </cell>
        </row>
        <row r="14">
          <cell r="A14">
            <v>7229</v>
          </cell>
          <cell r="B14" t="str">
            <v>ME</v>
          </cell>
          <cell r="C14" t="str">
            <v>RFS1</v>
          </cell>
          <cell r="D14">
            <v>1083</v>
          </cell>
          <cell r="E14">
            <v>200.87</v>
          </cell>
          <cell r="F14">
            <v>192</v>
          </cell>
          <cell r="G14">
            <v>2.8033472041541592E-6</v>
          </cell>
          <cell r="H14">
            <v>179.82702795841391</v>
          </cell>
        </row>
        <row r="15">
          <cell r="A15">
            <v>7229</v>
          </cell>
          <cell r="B15" t="str">
            <v>ME</v>
          </cell>
          <cell r="C15" t="str">
            <v>RFS1</v>
          </cell>
          <cell r="D15">
            <v>1083</v>
          </cell>
          <cell r="E15">
            <v>200.01</v>
          </cell>
          <cell r="F15">
            <v>192</v>
          </cell>
          <cell r="G15">
            <v>2.8033472041541592E-6</v>
          </cell>
          <cell r="H15">
            <v>179.82702795841391</v>
          </cell>
        </row>
        <row r="16">
          <cell r="A16">
            <v>7229</v>
          </cell>
          <cell r="B16" t="str">
            <v>ME</v>
          </cell>
          <cell r="C16" t="str">
            <v>RFS1</v>
          </cell>
          <cell r="D16">
            <v>1083</v>
          </cell>
          <cell r="E16">
            <v>199.11</v>
          </cell>
          <cell r="F16">
            <v>192</v>
          </cell>
          <cell r="G16">
            <v>2.8033472041541592E-6</v>
          </cell>
          <cell r="H16">
            <v>179.82702795841391</v>
          </cell>
        </row>
        <row r="17">
          <cell r="A17">
            <v>7229</v>
          </cell>
          <cell r="B17" t="str">
            <v>ME</v>
          </cell>
          <cell r="C17" t="str">
            <v>RFS1</v>
          </cell>
          <cell r="D17">
            <v>1083</v>
          </cell>
          <cell r="E17">
            <v>198.33</v>
          </cell>
          <cell r="F17">
            <v>192</v>
          </cell>
          <cell r="G17">
            <v>2.8033472041541592E-6</v>
          </cell>
          <cell r="H17">
            <v>179.82702795841391</v>
          </cell>
        </row>
        <row r="18">
          <cell r="A18">
            <v>7229</v>
          </cell>
          <cell r="B18" t="str">
            <v>ME</v>
          </cell>
          <cell r="C18" t="str">
            <v>RFS1</v>
          </cell>
          <cell r="D18">
            <v>1083</v>
          </cell>
          <cell r="E18">
            <v>197.46</v>
          </cell>
          <cell r="F18">
            <v>192</v>
          </cell>
          <cell r="G18">
            <v>2.8033472041541592E-6</v>
          </cell>
          <cell r="H18">
            <v>179.82702795841391</v>
          </cell>
        </row>
        <row r="19">
          <cell r="A19">
            <v>7229</v>
          </cell>
          <cell r="B19" t="str">
            <v>ME</v>
          </cell>
          <cell r="C19" t="str">
            <v>RFS1</v>
          </cell>
          <cell r="D19">
            <v>1083</v>
          </cell>
          <cell r="E19">
            <v>196.56</v>
          </cell>
          <cell r="F19">
            <v>192</v>
          </cell>
          <cell r="G19">
            <v>2.8033472041541592E-6</v>
          </cell>
          <cell r="H19">
            <v>179.82702795841391</v>
          </cell>
        </row>
        <row r="20">
          <cell r="A20">
            <v>7229</v>
          </cell>
          <cell r="B20" t="str">
            <v>ME</v>
          </cell>
          <cell r="C20" t="str">
            <v>RFS1</v>
          </cell>
          <cell r="D20">
            <v>1083</v>
          </cell>
          <cell r="E20">
            <v>195.75</v>
          </cell>
          <cell r="F20">
            <v>192</v>
          </cell>
          <cell r="G20">
            <v>2.8033472041541592E-6</v>
          </cell>
          <cell r="H20">
            <v>179.82702795841391</v>
          </cell>
        </row>
        <row r="21">
          <cell r="A21">
            <v>7229</v>
          </cell>
          <cell r="B21" t="str">
            <v>ME</v>
          </cell>
          <cell r="C21" t="str">
            <v>RFS1</v>
          </cell>
          <cell r="D21">
            <v>1083</v>
          </cell>
          <cell r="E21">
            <v>292.51</v>
          </cell>
          <cell r="F21">
            <v>292</v>
          </cell>
          <cell r="G21">
            <v>4.2634238729844504E-6</v>
          </cell>
          <cell r="H21">
            <v>273.48693835342112</v>
          </cell>
        </row>
        <row r="22">
          <cell r="A22">
            <v>7230</v>
          </cell>
          <cell r="B22" t="str">
            <v>ME</v>
          </cell>
          <cell r="C22" t="str">
            <v>RFS1</v>
          </cell>
          <cell r="D22">
            <v>1083</v>
          </cell>
          <cell r="E22">
            <v>301.92</v>
          </cell>
          <cell r="F22">
            <v>287</v>
          </cell>
          <cell r="G22">
            <v>4.1904200395429355E-6</v>
          </cell>
          <cell r="H22">
            <v>268.80394283367076</v>
          </cell>
        </row>
        <row r="23">
          <cell r="A23">
            <v>7230</v>
          </cell>
          <cell r="B23" t="str">
            <v>ME</v>
          </cell>
          <cell r="C23" t="str">
            <v>RFS1</v>
          </cell>
          <cell r="D23">
            <v>1083</v>
          </cell>
          <cell r="E23">
            <v>300.82</v>
          </cell>
          <cell r="F23">
            <v>287</v>
          </cell>
          <cell r="G23">
            <v>4.1904200395429355E-6</v>
          </cell>
          <cell r="H23">
            <v>268.80394283367076</v>
          </cell>
        </row>
        <row r="24">
          <cell r="A24">
            <v>7230</v>
          </cell>
          <cell r="B24" t="str">
            <v>ME</v>
          </cell>
          <cell r="C24" t="str">
            <v>RFS1</v>
          </cell>
          <cell r="D24">
            <v>1083</v>
          </cell>
          <cell r="E24">
            <v>299.61</v>
          </cell>
          <cell r="F24">
            <v>287</v>
          </cell>
          <cell r="G24">
            <v>4.1904200395429355E-6</v>
          </cell>
          <cell r="H24">
            <v>268.80394283367076</v>
          </cell>
        </row>
        <row r="25">
          <cell r="A25">
            <v>7230</v>
          </cell>
          <cell r="B25" t="str">
            <v>ME</v>
          </cell>
          <cell r="C25" t="str">
            <v>RFS1</v>
          </cell>
          <cell r="D25">
            <v>1083</v>
          </cell>
          <cell r="E25">
            <v>298.58999999999997</v>
          </cell>
          <cell r="F25">
            <v>287</v>
          </cell>
          <cell r="G25">
            <v>4.1904200395429355E-6</v>
          </cell>
          <cell r="H25">
            <v>268.80394283367076</v>
          </cell>
        </row>
        <row r="26">
          <cell r="A26">
            <v>7230</v>
          </cell>
          <cell r="B26" t="str">
            <v>ME</v>
          </cell>
          <cell r="C26" t="str">
            <v>RFS1</v>
          </cell>
          <cell r="D26">
            <v>1083</v>
          </cell>
          <cell r="E26">
            <v>290.77</v>
          </cell>
          <cell r="F26">
            <v>287</v>
          </cell>
          <cell r="G26">
            <v>4.1904200395429355E-6</v>
          </cell>
          <cell r="H26">
            <v>268.80394283367076</v>
          </cell>
        </row>
        <row r="27">
          <cell r="A27">
            <v>7230</v>
          </cell>
          <cell r="B27" t="str">
            <v>ME</v>
          </cell>
          <cell r="C27" t="str">
            <v>RFS1</v>
          </cell>
          <cell r="D27">
            <v>1083</v>
          </cell>
          <cell r="E27">
            <v>289.67</v>
          </cell>
          <cell r="F27">
            <v>287</v>
          </cell>
          <cell r="G27">
            <v>4.1904200395429355E-6</v>
          </cell>
          <cell r="H27">
            <v>268.80394283367076</v>
          </cell>
        </row>
        <row r="28">
          <cell r="A28">
            <v>7230</v>
          </cell>
          <cell r="B28" t="str">
            <v>ME</v>
          </cell>
          <cell r="C28" t="str">
            <v>RFS1</v>
          </cell>
          <cell r="D28">
            <v>1083</v>
          </cell>
          <cell r="E28">
            <v>287.44</v>
          </cell>
          <cell r="F28">
            <v>287</v>
          </cell>
          <cell r="G28">
            <v>4.1904200395429355E-6</v>
          </cell>
          <cell r="H28">
            <v>268.80394283367076</v>
          </cell>
        </row>
        <row r="29">
          <cell r="A29">
            <v>7261</v>
          </cell>
          <cell r="B29" t="str">
            <v>ME</v>
          </cell>
          <cell r="C29" t="str">
            <v>RFS1</v>
          </cell>
          <cell r="D29">
            <v>1083</v>
          </cell>
          <cell r="E29">
            <v>500.66</v>
          </cell>
          <cell r="F29">
            <v>500</v>
          </cell>
          <cell r="G29">
            <v>7.3003833441514556E-6</v>
          </cell>
          <cell r="H29">
            <v>468.2995519750362</v>
          </cell>
        </row>
        <row r="30">
          <cell r="A30">
            <v>7262</v>
          </cell>
          <cell r="B30" t="str">
            <v>ME</v>
          </cell>
          <cell r="C30" t="str">
            <v>RFS1</v>
          </cell>
          <cell r="D30">
            <v>1083</v>
          </cell>
          <cell r="E30">
            <v>500.39</v>
          </cell>
          <cell r="F30">
            <v>500</v>
          </cell>
          <cell r="G30">
            <v>7.3003833441514556E-6</v>
          </cell>
          <cell r="H30">
            <v>468.2995519750362</v>
          </cell>
        </row>
        <row r="31">
          <cell r="A31">
            <v>7673</v>
          </cell>
          <cell r="B31" t="str">
            <v>D2</v>
          </cell>
          <cell r="C31" t="str">
            <v>RFS1</v>
          </cell>
          <cell r="D31">
            <v>1083</v>
          </cell>
          <cell r="E31">
            <v>331.22</v>
          </cell>
          <cell r="F31">
            <v>331.19</v>
          </cell>
          <cell r="G31">
            <v>4.8356279194990414E-6</v>
          </cell>
          <cell r="H31">
            <v>310.19225723722445</v>
          </cell>
        </row>
        <row r="32">
          <cell r="A32">
            <v>7689</v>
          </cell>
          <cell r="B32" t="str">
            <v>ME</v>
          </cell>
          <cell r="C32" t="str">
            <v>RFS1</v>
          </cell>
          <cell r="D32">
            <v>1083</v>
          </cell>
          <cell r="E32">
            <v>250.09</v>
          </cell>
          <cell r="F32">
            <v>250</v>
          </cell>
          <cell r="G32">
            <v>3.6501916720757278E-6</v>
          </cell>
          <cell r="H32">
            <v>234.1497759875181</v>
          </cell>
        </row>
        <row r="33">
          <cell r="A33">
            <v>7689</v>
          </cell>
          <cell r="B33" t="str">
            <v>ME</v>
          </cell>
          <cell r="C33" t="str">
            <v>RFS1</v>
          </cell>
          <cell r="D33">
            <v>1083</v>
          </cell>
          <cell r="E33">
            <v>110.79</v>
          </cell>
          <cell r="F33">
            <v>110.76</v>
          </cell>
          <cell r="G33">
            <v>1.6171809183964305E-6</v>
          </cell>
          <cell r="H33">
            <v>103.73771675351001</v>
          </cell>
        </row>
        <row r="34">
          <cell r="A34">
            <v>7690</v>
          </cell>
          <cell r="B34" t="str">
            <v>ME</v>
          </cell>
          <cell r="C34" t="str">
            <v>RFS1</v>
          </cell>
          <cell r="D34">
            <v>1083</v>
          </cell>
          <cell r="E34">
            <v>250.04</v>
          </cell>
          <cell r="F34">
            <v>250</v>
          </cell>
          <cell r="G34">
            <v>3.6501916720757278E-6</v>
          </cell>
          <cell r="H34">
            <v>234.1497759875181</v>
          </cell>
        </row>
        <row r="35">
          <cell r="A35">
            <v>7692</v>
          </cell>
          <cell r="B35" t="str">
            <v>ME</v>
          </cell>
          <cell r="C35" t="str">
            <v>RFS1</v>
          </cell>
          <cell r="D35">
            <v>1083</v>
          </cell>
          <cell r="E35">
            <v>711.88</v>
          </cell>
          <cell r="F35">
            <v>710</v>
          </cell>
          <cell r="G35">
            <v>1.0366544348695067E-5</v>
          </cell>
          <cell r="H35">
            <v>664.98536380455141</v>
          </cell>
        </row>
        <row r="36">
          <cell r="A36">
            <v>7692</v>
          </cell>
          <cell r="B36" t="str">
            <v>ME</v>
          </cell>
          <cell r="C36" t="str">
            <v>RFS1</v>
          </cell>
          <cell r="D36">
            <v>1083</v>
          </cell>
          <cell r="E36">
            <v>670.42</v>
          </cell>
          <cell r="F36">
            <v>670</v>
          </cell>
          <cell r="G36">
            <v>9.7825136811629513E-6</v>
          </cell>
          <cell r="H36">
            <v>627.5213996465485</v>
          </cell>
        </row>
        <row r="37">
          <cell r="A37">
            <v>8663</v>
          </cell>
          <cell r="B37" t="str">
            <v>D5</v>
          </cell>
          <cell r="C37" t="str">
            <v>RFS1</v>
          </cell>
          <cell r="D37">
            <v>1083</v>
          </cell>
          <cell r="E37">
            <v>40939.94</v>
          </cell>
          <cell r="F37">
            <v>41000</v>
          </cell>
          <cell r="G37">
            <v>5.9863143422041935E-4</v>
          </cell>
          <cell r="H37">
            <v>38400.563261952964</v>
          </cell>
        </row>
        <row r="38">
          <cell r="A38">
            <v>8734</v>
          </cell>
          <cell r="B38" t="str">
            <v>D2</v>
          </cell>
          <cell r="C38" t="str">
            <v>RFS1</v>
          </cell>
          <cell r="D38">
            <v>1083</v>
          </cell>
          <cell r="E38">
            <v>45.29</v>
          </cell>
          <cell r="F38">
            <v>45.2</v>
          </cell>
          <cell r="G38">
            <v>6.5995465431129167E-7</v>
          </cell>
          <cell r="H38">
            <v>42.334279498543275</v>
          </cell>
        </row>
        <row r="39">
          <cell r="A39">
            <v>8734</v>
          </cell>
          <cell r="B39" t="str">
            <v>D5</v>
          </cell>
          <cell r="C39" t="str">
            <v>RFS1</v>
          </cell>
          <cell r="D39">
            <v>1083</v>
          </cell>
          <cell r="E39">
            <v>400.7</v>
          </cell>
          <cell r="F39">
            <v>400</v>
          </cell>
          <cell r="G39">
            <v>5.8403066753211648E-6</v>
          </cell>
          <cell r="H39">
            <v>374.63964158002898</v>
          </cell>
        </row>
        <row r="40">
          <cell r="A40">
            <v>9111</v>
          </cell>
          <cell r="B40" t="str">
            <v>D2</v>
          </cell>
          <cell r="C40" t="str">
            <v>RFS1</v>
          </cell>
          <cell r="D40">
            <v>1083</v>
          </cell>
          <cell r="E40">
            <v>250.33</v>
          </cell>
          <cell r="F40">
            <v>250</v>
          </cell>
          <cell r="G40">
            <v>3.6501916720757278E-6</v>
          </cell>
          <cell r="H40">
            <v>234.1497759875181</v>
          </cell>
        </row>
        <row r="41">
          <cell r="A41">
            <v>9112</v>
          </cell>
          <cell r="B41" t="str">
            <v>D2</v>
          </cell>
          <cell r="C41" t="str">
            <v>RFS2</v>
          </cell>
          <cell r="D41">
            <v>1083</v>
          </cell>
          <cell r="E41">
            <v>352.29</v>
          </cell>
          <cell r="F41">
            <v>351.87</v>
          </cell>
          <cell r="G41">
            <v>5.1375717746131452E-6</v>
          </cell>
          <cell r="H41">
            <v>329.56112670691198</v>
          </cell>
        </row>
        <row r="42">
          <cell r="A42">
            <v>9115</v>
          </cell>
          <cell r="B42" t="str">
            <v>ME</v>
          </cell>
          <cell r="C42" t="str">
            <v>RFS1</v>
          </cell>
          <cell r="D42">
            <v>1083</v>
          </cell>
          <cell r="E42">
            <v>759.47</v>
          </cell>
          <cell r="F42">
            <v>759.06</v>
          </cell>
          <cell r="G42">
            <v>1.1082857962423206E-5</v>
          </cell>
          <cell r="H42">
            <v>710.93491584434184</v>
          </cell>
        </row>
        <row r="43">
          <cell r="A43">
            <v>9166</v>
          </cell>
          <cell r="B43" t="str">
            <v>D2</v>
          </cell>
          <cell r="C43" t="str">
            <v>RFS1</v>
          </cell>
          <cell r="D43">
            <v>1083</v>
          </cell>
          <cell r="E43">
            <v>1251.6500000000001</v>
          </cell>
          <cell r="F43">
            <v>1250</v>
          </cell>
          <cell r="G43">
            <v>1.8250958360378638E-5</v>
          </cell>
          <cell r="H43">
            <v>1170.7488799375903</v>
          </cell>
        </row>
        <row r="44">
          <cell r="A44">
            <v>9168</v>
          </cell>
          <cell r="B44" t="str">
            <v>D2</v>
          </cell>
          <cell r="C44" t="str">
            <v>RFS1</v>
          </cell>
          <cell r="D44">
            <v>1083</v>
          </cell>
          <cell r="E44">
            <v>200.28</v>
          </cell>
          <cell r="F44">
            <v>200</v>
          </cell>
          <cell r="G44">
            <v>2.9201533376605824E-6</v>
          </cell>
          <cell r="H44">
            <v>187.31982079001449</v>
          </cell>
        </row>
        <row r="45">
          <cell r="A45">
            <v>9180</v>
          </cell>
          <cell r="B45" t="str">
            <v>ME</v>
          </cell>
          <cell r="C45" t="str">
            <v>RFS1</v>
          </cell>
          <cell r="D45">
            <v>1083</v>
          </cell>
          <cell r="E45">
            <v>1999.94</v>
          </cell>
          <cell r="F45">
            <v>2000</v>
          </cell>
          <cell r="G45">
            <v>2.9201533376605822E-5</v>
          </cell>
          <cell r="H45">
            <v>1873.1982079001448</v>
          </cell>
        </row>
        <row r="46">
          <cell r="A46">
            <v>9364</v>
          </cell>
          <cell r="B46" t="str">
            <v>D2</v>
          </cell>
          <cell r="C46" t="str">
            <v>RFS1</v>
          </cell>
          <cell r="D46">
            <v>1083</v>
          </cell>
          <cell r="E46">
            <v>236.12</v>
          </cell>
          <cell r="F46">
            <v>234</v>
          </cell>
          <cell r="G46">
            <v>3.4165794050628814E-6</v>
          </cell>
          <cell r="H46">
            <v>219.16419032431693</v>
          </cell>
        </row>
        <row r="47">
          <cell r="A47">
            <v>9364</v>
          </cell>
          <cell r="B47" t="str">
            <v>D2</v>
          </cell>
          <cell r="C47" t="str">
            <v>RFS1</v>
          </cell>
          <cell r="D47">
            <v>1083</v>
          </cell>
          <cell r="E47">
            <v>235.47</v>
          </cell>
          <cell r="F47">
            <v>234</v>
          </cell>
          <cell r="G47">
            <v>3.4165794050628814E-6</v>
          </cell>
          <cell r="H47">
            <v>219.16419032431693</v>
          </cell>
        </row>
        <row r="48">
          <cell r="A48">
            <v>9364</v>
          </cell>
          <cell r="B48" t="str">
            <v>D2</v>
          </cell>
          <cell r="C48" t="str">
            <v>RFS1</v>
          </cell>
          <cell r="D48">
            <v>1083</v>
          </cell>
          <cell r="E48">
            <v>234.85</v>
          </cell>
          <cell r="F48">
            <v>234</v>
          </cell>
          <cell r="G48">
            <v>3.4165794050628814E-6</v>
          </cell>
          <cell r="H48">
            <v>219.16419032431693</v>
          </cell>
        </row>
        <row r="49">
          <cell r="A49">
            <v>9364</v>
          </cell>
          <cell r="B49" t="str">
            <v>D2</v>
          </cell>
          <cell r="C49" t="str">
            <v>RFS1</v>
          </cell>
          <cell r="D49">
            <v>1083</v>
          </cell>
          <cell r="E49">
            <v>234.24</v>
          </cell>
          <cell r="F49">
            <v>234</v>
          </cell>
          <cell r="G49">
            <v>3.4165794050628814E-6</v>
          </cell>
          <cell r="H49">
            <v>219.16419032431693</v>
          </cell>
        </row>
        <row r="50">
          <cell r="A50">
            <v>9364</v>
          </cell>
          <cell r="B50" t="str">
            <v>D2</v>
          </cell>
          <cell r="C50" t="str">
            <v>RFS1</v>
          </cell>
          <cell r="D50">
            <v>1083</v>
          </cell>
          <cell r="E50">
            <v>1423.62</v>
          </cell>
          <cell r="F50">
            <v>1422.75</v>
          </cell>
          <cell r="G50">
            <v>2.0773240805782967E-5</v>
          </cell>
          <cell r="H50">
            <v>1332.5463751449654</v>
          </cell>
        </row>
        <row r="51">
          <cell r="A51">
            <v>9560</v>
          </cell>
          <cell r="B51" t="str">
            <v>D2</v>
          </cell>
          <cell r="C51" t="str">
            <v>RFS1</v>
          </cell>
          <cell r="D51">
            <v>1083</v>
          </cell>
          <cell r="E51">
            <v>300.5</v>
          </cell>
          <cell r="F51">
            <v>300</v>
          </cell>
          <cell r="G51">
            <v>4.3802300064908732E-6</v>
          </cell>
          <cell r="H51">
            <v>280.97973118502171</v>
          </cell>
        </row>
        <row r="52">
          <cell r="A52">
            <v>9589</v>
          </cell>
          <cell r="B52" t="str">
            <v>D2</v>
          </cell>
          <cell r="C52" t="str">
            <v>RFS1</v>
          </cell>
          <cell r="D52">
            <v>1083</v>
          </cell>
          <cell r="E52">
            <v>217.31</v>
          </cell>
          <cell r="F52">
            <v>215.64</v>
          </cell>
          <cell r="G52">
            <v>3.1485093286656395E-6</v>
          </cell>
          <cell r="H52">
            <v>201.96823077579359</v>
          </cell>
        </row>
        <row r="53">
          <cell r="A53">
            <v>10894</v>
          </cell>
          <cell r="B53" t="str">
            <v>D2</v>
          </cell>
          <cell r="C53" t="str">
            <v>RFS1</v>
          </cell>
          <cell r="D53">
            <v>1083</v>
          </cell>
          <cell r="E53">
            <v>309.98</v>
          </cell>
          <cell r="F53">
            <v>309.44</v>
          </cell>
          <cell r="G53">
            <v>4.5180612440284531E-6</v>
          </cell>
          <cell r="H53">
            <v>289.82122672631039</v>
          </cell>
        </row>
        <row r="54">
          <cell r="A54">
            <v>11170</v>
          </cell>
          <cell r="B54" t="str">
            <v>D2</v>
          </cell>
          <cell r="C54" t="str">
            <v>RFS1</v>
          </cell>
          <cell r="D54">
            <v>1083</v>
          </cell>
          <cell r="E54">
            <v>420.98</v>
          </cell>
          <cell r="F54">
            <v>400</v>
          </cell>
          <cell r="G54">
            <v>5.8403066753211648E-6</v>
          </cell>
          <cell r="H54">
            <v>374.63964158002898</v>
          </cell>
        </row>
        <row r="55">
          <cell r="A55">
            <v>11170</v>
          </cell>
          <cell r="B55" t="str">
            <v>D2</v>
          </cell>
          <cell r="C55" t="str">
            <v>RFS1</v>
          </cell>
          <cell r="D55">
            <v>1083</v>
          </cell>
          <cell r="E55">
            <v>419.44</v>
          </cell>
          <cell r="F55">
            <v>400</v>
          </cell>
          <cell r="G55">
            <v>5.8403066753211648E-6</v>
          </cell>
          <cell r="H55">
            <v>374.63964158002898</v>
          </cell>
        </row>
        <row r="56">
          <cell r="A56">
            <v>11170</v>
          </cell>
          <cell r="B56" t="str">
            <v>D2</v>
          </cell>
          <cell r="C56" t="str">
            <v>RFS1</v>
          </cell>
          <cell r="D56">
            <v>1083</v>
          </cell>
          <cell r="E56">
            <v>417.74</v>
          </cell>
          <cell r="F56">
            <v>400</v>
          </cell>
          <cell r="G56">
            <v>5.8403066753211648E-6</v>
          </cell>
          <cell r="H56">
            <v>374.63964158002898</v>
          </cell>
        </row>
        <row r="57">
          <cell r="A57">
            <v>11170</v>
          </cell>
          <cell r="B57" t="str">
            <v>D2</v>
          </cell>
          <cell r="C57" t="str">
            <v>RFS1</v>
          </cell>
          <cell r="D57">
            <v>1083</v>
          </cell>
          <cell r="E57">
            <v>416.3</v>
          </cell>
          <cell r="F57">
            <v>400</v>
          </cell>
          <cell r="G57">
            <v>5.8403066753211648E-6</v>
          </cell>
          <cell r="H57">
            <v>374.63964158002898</v>
          </cell>
        </row>
        <row r="58">
          <cell r="A58">
            <v>11170</v>
          </cell>
          <cell r="B58" t="str">
            <v>D2</v>
          </cell>
          <cell r="C58" t="str">
            <v>RFS1</v>
          </cell>
          <cell r="D58">
            <v>1083</v>
          </cell>
          <cell r="E58">
            <v>414.7</v>
          </cell>
          <cell r="F58">
            <v>400</v>
          </cell>
          <cell r="G58">
            <v>5.8403066753211648E-6</v>
          </cell>
          <cell r="H58">
            <v>374.63964158002898</v>
          </cell>
        </row>
        <row r="59">
          <cell r="A59">
            <v>11170</v>
          </cell>
          <cell r="B59" t="str">
            <v>D2</v>
          </cell>
          <cell r="C59" t="str">
            <v>RFS1</v>
          </cell>
          <cell r="D59">
            <v>1083</v>
          </cell>
          <cell r="E59">
            <v>413.06</v>
          </cell>
          <cell r="F59">
            <v>400</v>
          </cell>
          <cell r="G59">
            <v>5.8403066753211648E-6</v>
          </cell>
          <cell r="H59">
            <v>374.63964158002898</v>
          </cell>
        </row>
        <row r="60">
          <cell r="A60">
            <v>11170</v>
          </cell>
          <cell r="B60" t="str">
            <v>D2</v>
          </cell>
          <cell r="C60" t="str">
            <v>RFS1</v>
          </cell>
          <cell r="D60">
            <v>1083</v>
          </cell>
          <cell r="E60">
            <v>411.62</v>
          </cell>
          <cell r="F60">
            <v>400</v>
          </cell>
          <cell r="G60">
            <v>5.8403066753211648E-6</v>
          </cell>
          <cell r="H60">
            <v>374.63964158002898</v>
          </cell>
        </row>
        <row r="61">
          <cell r="A61">
            <v>11170</v>
          </cell>
          <cell r="B61" t="str">
            <v>D2</v>
          </cell>
          <cell r="C61" t="str">
            <v>RFS1</v>
          </cell>
          <cell r="D61">
            <v>1083</v>
          </cell>
          <cell r="E61">
            <v>410.03</v>
          </cell>
          <cell r="F61">
            <v>400</v>
          </cell>
          <cell r="G61">
            <v>5.8403066753211648E-6</v>
          </cell>
          <cell r="H61">
            <v>374.63964158002898</v>
          </cell>
        </row>
        <row r="62">
          <cell r="A62">
            <v>11170</v>
          </cell>
          <cell r="B62" t="str">
            <v>D2</v>
          </cell>
          <cell r="C62" t="str">
            <v>RFS1</v>
          </cell>
          <cell r="D62">
            <v>1083</v>
          </cell>
          <cell r="E62">
            <v>408.38</v>
          </cell>
          <cell r="F62">
            <v>400</v>
          </cell>
          <cell r="G62">
            <v>5.8403066753211648E-6</v>
          </cell>
          <cell r="H62">
            <v>374.63964158002898</v>
          </cell>
        </row>
        <row r="63">
          <cell r="A63">
            <v>11170</v>
          </cell>
          <cell r="B63" t="str">
            <v>D2</v>
          </cell>
          <cell r="C63" t="str">
            <v>RFS1</v>
          </cell>
          <cell r="D63">
            <v>1083</v>
          </cell>
          <cell r="E63">
            <v>406.89</v>
          </cell>
          <cell r="F63">
            <v>400</v>
          </cell>
          <cell r="G63">
            <v>5.8403066753211648E-6</v>
          </cell>
          <cell r="H63">
            <v>374.63964158002898</v>
          </cell>
        </row>
        <row r="64">
          <cell r="A64">
            <v>11170</v>
          </cell>
          <cell r="B64" t="str">
            <v>D2</v>
          </cell>
          <cell r="C64" t="str">
            <v>RFS1</v>
          </cell>
          <cell r="D64">
            <v>1083</v>
          </cell>
          <cell r="E64">
            <v>406.38</v>
          </cell>
          <cell r="F64">
            <v>400</v>
          </cell>
          <cell r="G64">
            <v>5.8403066753211648E-6</v>
          </cell>
          <cell r="H64">
            <v>374.63964158002898</v>
          </cell>
        </row>
        <row r="65">
          <cell r="A65">
            <v>11170</v>
          </cell>
          <cell r="B65" t="str">
            <v>D2</v>
          </cell>
          <cell r="C65" t="str">
            <v>RFS1</v>
          </cell>
          <cell r="D65">
            <v>1083</v>
          </cell>
          <cell r="E65">
            <v>400.62</v>
          </cell>
          <cell r="F65">
            <v>400</v>
          </cell>
          <cell r="G65">
            <v>5.8403066753211648E-6</v>
          </cell>
          <cell r="H65">
            <v>374.63964158002898</v>
          </cell>
        </row>
        <row r="66">
          <cell r="A66">
            <v>11708</v>
          </cell>
          <cell r="B66" t="str">
            <v>D2</v>
          </cell>
          <cell r="C66" t="str">
            <v>RFS1</v>
          </cell>
          <cell r="D66">
            <v>1083</v>
          </cell>
          <cell r="E66">
            <v>500.43</v>
          </cell>
          <cell r="F66">
            <v>500</v>
          </cell>
          <cell r="G66">
            <v>7.3003833441514556E-6</v>
          </cell>
          <cell r="H66">
            <v>468.2995519750362</v>
          </cell>
        </row>
        <row r="67">
          <cell r="A67">
            <v>11708</v>
          </cell>
          <cell r="B67" t="str">
            <v>D2</v>
          </cell>
          <cell r="C67" t="str">
            <v>RFS1</v>
          </cell>
          <cell r="D67">
            <v>1083</v>
          </cell>
          <cell r="E67">
            <v>206.82</v>
          </cell>
          <cell r="F67">
            <v>206.72</v>
          </cell>
          <cell r="G67">
            <v>3.0182704898059776E-6</v>
          </cell>
          <cell r="H67">
            <v>193.61376676855895</v>
          </cell>
        </row>
        <row r="68">
          <cell r="A68">
            <v>11729</v>
          </cell>
          <cell r="B68" t="str">
            <v>ME</v>
          </cell>
          <cell r="C68" t="str">
            <v>RFS1</v>
          </cell>
          <cell r="D68">
            <v>1083</v>
          </cell>
          <cell r="E68">
            <v>519.9</v>
          </cell>
          <cell r="F68">
            <v>519.99</v>
          </cell>
          <cell r="G68">
            <v>7.5922526702506309E-6</v>
          </cell>
          <cell r="H68">
            <v>487.02216806299811</v>
          </cell>
        </row>
        <row r="69">
          <cell r="A69">
            <v>11730</v>
          </cell>
          <cell r="B69" t="str">
            <v>ME</v>
          </cell>
          <cell r="C69" t="str">
            <v>RFS1</v>
          </cell>
          <cell r="D69">
            <v>1083</v>
          </cell>
          <cell r="E69">
            <v>1557.59</v>
          </cell>
          <cell r="F69">
            <v>1560</v>
          </cell>
          <cell r="G69">
            <v>2.277719603375254E-5</v>
          </cell>
          <cell r="H69">
            <v>1461.0946021621128</v>
          </cell>
        </row>
        <row r="70">
          <cell r="A70">
            <v>11731</v>
          </cell>
          <cell r="B70" t="str">
            <v>ME</v>
          </cell>
          <cell r="C70" t="str">
            <v>RFS1</v>
          </cell>
          <cell r="D70">
            <v>1083</v>
          </cell>
          <cell r="E70">
            <v>1559.57</v>
          </cell>
          <cell r="F70">
            <v>1560</v>
          </cell>
          <cell r="G70">
            <v>2.277719603375254E-5</v>
          </cell>
          <cell r="H70">
            <v>1461.0946021621128</v>
          </cell>
        </row>
        <row r="71">
          <cell r="A71">
            <v>11732</v>
          </cell>
          <cell r="B71" t="str">
            <v>ME</v>
          </cell>
          <cell r="C71" t="str">
            <v>RFS1</v>
          </cell>
          <cell r="D71">
            <v>1083</v>
          </cell>
          <cell r="E71">
            <v>519.01</v>
          </cell>
          <cell r="F71">
            <v>519.99</v>
          </cell>
          <cell r="G71">
            <v>7.5922526702506309E-6</v>
          </cell>
          <cell r="H71">
            <v>487.02216806299811</v>
          </cell>
        </row>
        <row r="72">
          <cell r="A72">
            <v>11740</v>
          </cell>
          <cell r="B72" t="str">
            <v>ME</v>
          </cell>
          <cell r="C72" t="str">
            <v>RFS1</v>
          </cell>
          <cell r="D72">
            <v>1083</v>
          </cell>
          <cell r="E72">
            <v>3471.01</v>
          </cell>
          <cell r="F72">
            <v>3471.13</v>
          </cell>
          <cell r="G72">
            <v>5.0681159274768889E-5</v>
          </cell>
          <cell r="H72">
            <v>3251.0572476942148</v>
          </cell>
        </row>
        <row r="73">
          <cell r="A73">
            <v>11740</v>
          </cell>
          <cell r="B73" t="str">
            <v>ME</v>
          </cell>
          <cell r="C73" t="str">
            <v>RFS1</v>
          </cell>
          <cell r="D73">
            <v>1083</v>
          </cell>
          <cell r="E73">
            <v>244.79</v>
          </cell>
          <cell r="F73">
            <v>244.8</v>
          </cell>
          <cell r="G73">
            <v>3.5742676852965528E-6</v>
          </cell>
          <cell r="H73">
            <v>229.27946064697772</v>
          </cell>
        </row>
        <row r="74">
          <cell r="A74">
            <v>11741</v>
          </cell>
          <cell r="B74" t="str">
            <v>ME</v>
          </cell>
          <cell r="C74" t="str">
            <v>RFS1</v>
          </cell>
          <cell r="D74">
            <v>1083</v>
          </cell>
          <cell r="E74">
            <v>2773.44</v>
          </cell>
          <cell r="F74">
            <v>2764.17</v>
          </cell>
          <cell r="G74">
            <v>4.0359001256806262E-5</v>
          </cell>
          <cell r="H74">
            <v>2588.9191451656716</v>
          </cell>
        </row>
        <row r="75">
          <cell r="A75">
            <v>11744</v>
          </cell>
          <cell r="B75" t="str">
            <v>ME</v>
          </cell>
          <cell r="C75" t="str">
            <v>RFS1</v>
          </cell>
          <cell r="D75">
            <v>1083</v>
          </cell>
          <cell r="E75">
            <v>412.32</v>
          </cell>
          <cell r="F75">
            <v>410.8</v>
          </cell>
          <cell r="G75">
            <v>5.9979949555548358E-6</v>
          </cell>
          <cell r="H75">
            <v>384.75491190268974</v>
          </cell>
        </row>
        <row r="76">
          <cell r="A76">
            <v>11745</v>
          </cell>
          <cell r="B76" t="str">
            <v>ME</v>
          </cell>
          <cell r="C76" t="str">
            <v>RFS1</v>
          </cell>
          <cell r="D76">
            <v>1083</v>
          </cell>
          <cell r="E76">
            <v>244.88</v>
          </cell>
          <cell r="F76">
            <v>243.27</v>
          </cell>
          <cell r="G76">
            <v>3.5519285122634496E-6</v>
          </cell>
          <cell r="H76">
            <v>227.84646401793412</v>
          </cell>
        </row>
        <row r="77">
          <cell r="A77">
            <v>12494</v>
          </cell>
          <cell r="B77" t="str">
            <v>D2</v>
          </cell>
          <cell r="C77" t="str">
            <v>RFS1</v>
          </cell>
          <cell r="D77">
            <v>1083</v>
          </cell>
          <cell r="E77">
            <v>565.04999999999995</v>
          </cell>
          <cell r="F77">
            <v>565</v>
          </cell>
          <cell r="G77">
            <v>8.2494331788911456E-6</v>
          </cell>
          <cell r="H77">
            <v>529.17849373179092</v>
          </cell>
        </row>
        <row r="78">
          <cell r="A78">
            <v>12587</v>
          </cell>
          <cell r="B78" t="str">
            <v>D2</v>
          </cell>
          <cell r="C78" t="str">
            <v>RFS2</v>
          </cell>
          <cell r="D78">
            <v>1083</v>
          </cell>
          <cell r="E78">
            <v>513.42999999999995</v>
          </cell>
          <cell r="F78">
            <v>513.44000000000005</v>
          </cell>
          <cell r="G78">
            <v>7.4966176484422478E-6</v>
          </cell>
          <cell r="H78">
            <v>480.88744393212522</v>
          </cell>
        </row>
        <row r="79">
          <cell r="A79">
            <v>12615</v>
          </cell>
          <cell r="B79" t="str">
            <v>ME</v>
          </cell>
          <cell r="C79" t="str">
            <v>RFS2</v>
          </cell>
          <cell r="D79">
            <v>1083</v>
          </cell>
          <cell r="E79">
            <v>729.54</v>
          </cell>
          <cell r="F79">
            <v>726.04</v>
          </cell>
          <cell r="G79">
            <v>1.0600740646375446E-5</v>
          </cell>
          <cell r="H79">
            <v>680.00841343191053</v>
          </cell>
        </row>
        <row r="80">
          <cell r="A80">
            <v>12615</v>
          </cell>
          <cell r="B80" t="str">
            <v>ME</v>
          </cell>
          <cell r="C80" t="str">
            <v>RFS2</v>
          </cell>
          <cell r="D80">
            <v>1083</v>
          </cell>
          <cell r="E80">
            <v>726.48</v>
          </cell>
          <cell r="F80">
            <v>726.04</v>
          </cell>
          <cell r="G80">
            <v>1.0600740646375446E-5</v>
          </cell>
          <cell r="H80">
            <v>680.00841343191053</v>
          </cell>
        </row>
        <row r="81">
          <cell r="A81">
            <v>12839</v>
          </cell>
          <cell r="B81" t="str">
            <v>D5</v>
          </cell>
          <cell r="C81" t="str">
            <v>RFS1</v>
          </cell>
          <cell r="D81">
            <v>1083</v>
          </cell>
          <cell r="E81">
            <v>500.67</v>
          </cell>
          <cell r="F81">
            <v>500</v>
          </cell>
          <cell r="G81">
            <v>7.3003833441514556E-6</v>
          </cell>
          <cell r="H81">
            <v>468.2995519750362</v>
          </cell>
        </row>
        <row r="82">
          <cell r="A82">
            <v>12845</v>
          </cell>
          <cell r="B82" t="str">
            <v>ME</v>
          </cell>
          <cell r="C82" t="str">
            <v>RFS1</v>
          </cell>
          <cell r="D82">
            <v>1083</v>
          </cell>
          <cell r="E82">
            <v>434.28</v>
          </cell>
          <cell r="F82">
            <v>432.2</v>
          </cell>
          <cell r="G82">
            <v>6.3104513626845182E-6</v>
          </cell>
          <cell r="H82">
            <v>404.79813272722129</v>
          </cell>
        </row>
        <row r="83">
          <cell r="A83">
            <v>12846</v>
          </cell>
          <cell r="B83" t="str">
            <v>ME</v>
          </cell>
          <cell r="C83" t="str">
            <v>RFS1</v>
          </cell>
          <cell r="D83">
            <v>1083</v>
          </cell>
          <cell r="E83">
            <v>376.84</v>
          </cell>
          <cell r="F83">
            <v>376.73</v>
          </cell>
          <cell r="G83">
            <v>5.5005468344843558E-6</v>
          </cell>
          <cell r="H83">
            <v>352.84498043111074</v>
          </cell>
        </row>
        <row r="84">
          <cell r="A84">
            <v>12852</v>
          </cell>
          <cell r="B84" t="str">
            <v>ME</v>
          </cell>
          <cell r="C84" t="str">
            <v>RFS1</v>
          </cell>
          <cell r="D84">
            <v>1083</v>
          </cell>
          <cell r="E84">
            <v>499.95</v>
          </cell>
          <cell r="F84">
            <v>500</v>
          </cell>
          <cell r="G84">
            <v>7.3003833441514556E-6</v>
          </cell>
          <cell r="H84">
            <v>468.2995519750362</v>
          </cell>
        </row>
        <row r="85">
          <cell r="A85">
            <v>12853</v>
          </cell>
          <cell r="B85" t="str">
            <v>ME</v>
          </cell>
          <cell r="C85" t="str">
            <v>RFS1</v>
          </cell>
          <cell r="D85">
            <v>1083</v>
          </cell>
          <cell r="E85">
            <v>299.99</v>
          </cell>
          <cell r="F85">
            <v>300</v>
          </cell>
          <cell r="G85">
            <v>4.3802300064908732E-6</v>
          </cell>
          <cell r="H85">
            <v>280.97973118502171</v>
          </cell>
        </row>
        <row r="86">
          <cell r="A86">
            <v>12875</v>
          </cell>
          <cell r="B86" t="str">
            <v>ME</v>
          </cell>
          <cell r="C86" t="str">
            <v>RFS1</v>
          </cell>
          <cell r="D86">
            <v>1083</v>
          </cell>
          <cell r="E86">
            <v>600.28</v>
          </cell>
          <cell r="F86">
            <v>600</v>
          </cell>
          <cell r="G86">
            <v>8.7604600129817464E-6</v>
          </cell>
          <cell r="H86">
            <v>561.95946237004341</v>
          </cell>
        </row>
        <row r="87">
          <cell r="A87">
            <v>12877</v>
          </cell>
          <cell r="B87" t="str">
            <v>D2</v>
          </cell>
          <cell r="C87" t="str">
            <v>RFS1</v>
          </cell>
          <cell r="D87">
            <v>1083</v>
          </cell>
          <cell r="E87">
            <v>203.96</v>
          </cell>
          <cell r="F87">
            <v>203.93</v>
          </cell>
          <cell r="G87">
            <v>2.9775343507456128E-6</v>
          </cell>
          <cell r="H87">
            <v>191.00065526853825</v>
          </cell>
        </row>
        <row r="88">
          <cell r="A88">
            <v>12881</v>
          </cell>
          <cell r="B88" t="str">
            <v>ME</v>
          </cell>
          <cell r="C88" t="str">
            <v>RFS1</v>
          </cell>
          <cell r="D88">
            <v>1083</v>
          </cell>
          <cell r="E88">
            <v>1129.03</v>
          </cell>
          <cell r="F88">
            <v>1128.6300000000001</v>
          </cell>
          <cell r="G88">
            <v>1.6478863307419317E-5</v>
          </cell>
          <cell r="H88">
            <v>1057.0738466911703</v>
          </cell>
        </row>
        <row r="89">
          <cell r="A89">
            <v>12883</v>
          </cell>
          <cell r="B89" t="str">
            <v>ME</v>
          </cell>
          <cell r="C89" t="str">
            <v>RFS1</v>
          </cell>
          <cell r="D89">
            <v>1083</v>
          </cell>
          <cell r="E89">
            <v>542.73</v>
          </cell>
          <cell r="F89">
            <v>541.5</v>
          </cell>
          <cell r="G89">
            <v>7.9063151617160269E-6</v>
          </cell>
          <cell r="H89">
            <v>507.16841478896418</v>
          </cell>
        </row>
        <row r="90">
          <cell r="A90">
            <v>14584</v>
          </cell>
          <cell r="B90" t="str">
            <v>D5</v>
          </cell>
          <cell r="C90" t="str">
            <v>RFS1</v>
          </cell>
          <cell r="D90">
            <v>1083</v>
          </cell>
          <cell r="E90">
            <v>194.95</v>
          </cell>
          <cell r="F90">
            <v>200</v>
          </cell>
          <cell r="G90">
            <v>2.9201533376605824E-6</v>
          </cell>
          <cell r="H90">
            <v>187.31982079001449</v>
          </cell>
        </row>
        <row r="91">
          <cell r="A91">
            <v>14759</v>
          </cell>
          <cell r="B91" t="str">
            <v>D5</v>
          </cell>
          <cell r="C91" t="str">
            <v>RFS1</v>
          </cell>
          <cell r="D91">
            <v>1083</v>
          </cell>
          <cell r="E91">
            <v>1000.95</v>
          </cell>
          <cell r="F91">
            <v>1000</v>
          </cell>
          <cell r="G91">
            <v>1.4600766688302911E-5</v>
          </cell>
          <cell r="H91">
            <v>936.59910395007239</v>
          </cell>
        </row>
        <row r="92">
          <cell r="A92">
            <v>14848</v>
          </cell>
          <cell r="B92" t="str">
            <v>D2</v>
          </cell>
          <cell r="C92" t="str">
            <v>RFS2</v>
          </cell>
          <cell r="D92">
            <v>1083</v>
          </cell>
          <cell r="E92">
            <v>591.26</v>
          </cell>
          <cell r="F92">
            <v>590.66999999999996</v>
          </cell>
          <cell r="G92">
            <v>8.6242348597798809E-6</v>
          </cell>
          <cell r="H92">
            <v>553.22099273018921</v>
          </cell>
        </row>
        <row r="93">
          <cell r="A93">
            <v>14871</v>
          </cell>
          <cell r="B93" t="str">
            <v>ME</v>
          </cell>
          <cell r="C93" t="str">
            <v>RFS2</v>
          </cell>
          <cell r="D93">
            <v>1083</v>
          </cell>
          <cell r="E93">
            <v>834.1</v>
          </cell>
          <cell r="F93">
            <v>833.33</v>
          </cell>
          <cell r="G93">
            <v>1.2167256904363465E-5</v>
          </cell>
          <cell r="H93">
            <v>780.49613129471379</v>
          </cell>
        </row>
        <row r="94">
          <cell r="A94">
            <v>14930</v>
          </cell>
          <cell r="B94" t="str">
            <v>D2</v>
          </cell>
          <cell r="C94" t="str">
            <v>RFS1</v>
          </cell>
          <cell r="D94">
            <v>1083</v>
          </cell>
          <cell r="E94">
            <v>1436.89</v>
          </cell>
          <cell r="F94">
            <v>1433</v>
          </cell>
          <cell r="G94">
            <v>2.0922898664338071E-5</v>
          </cell>
          <cell r="H94">
            <v>1342.1465159604536</v>
          </cell>
        </row>
        <row r="95">
          <cell r="A95">
            <v>14930</v>
          </cell>
          <cell r="B95" t="str">
            <v>D2</v>
          </cell>
          <cell r="C95" t="str">
            <v>RFS1</v>
          </cell>
          <cell r="D95">
            <v>1083</v>
          </cell>
          <cell r="E95">
            <v>1433.17</v>
          </cell>
          <cell r="F95">
            <v>1433</v>
          </cell>
          <cell r="G95">
            <v>2.0922898664338071E-5</v>
          </cell>
          <cell r="H95">
            <v>1342.1465159604536</v>
          </cell>
        </row>
        <row r="96">
          <cell r="A96">
            <v>17351</v>
          </cell>
          <cell r="B96" t="str">
            <v>D2</v>
          </cell>
          <cell r="C96" t="str">
            <v>RFS2</v>
          </cell>
          <cell r="D96">
            <v>1083</v>
          </cell>
          <cell r="E96">
            <v>200.27</v>
          </cell>
          <cell r="F96">
            <v>200</v>
          </cell>
          <cell r="G96">
            <v>2.9201533376605824E-6</v>
          </cell>
          <cell r="H96">
            <v>187.31982079001449</v>
          </cell>
        </row>
        <row r="97">
          <cell r="A97">
            <v>17351</v>
          </cell>
          <cell r="B97" t="str">
            <v>D2</v>
          </cell>
          <cell r="C97" t="str">
            <v>RFS2</v>
          </cell>
          <cell r="D97">
            <v>1083</v>
          </cell>
          <cell r="E97">
            <v>200.15</v>
          </cell>
          <cell r="F97">
            <v>200</v>
          </cell>
          <cell r="G97">
            <v>2.9201533376605824E-6</v>
          </cell>
          <cell r="H97">
            <v>187.31982079001449</v>
          </cell>
        </row>
        <row r="98">
          <cell r="A98">
            <v>17351</v>
          </cell>
          <cell r="B98" t="str">
            <v>D2</v>
          </cell>
          <cell r="C98" t="str">
            <v>RFS2</v>
          </cell>
          <cell r="D98">
            <v>1083</v>
          </cell>
          <cell r="E98">
            <v>150.96</v>
          </cell>
          <cell r="F98">
            <v>150.94999999999999</v>
          </cell>
          <cell r="G98">
            <v>2.2039857315993245E-6</v>
          </cell>
          <cell r="H98">
            <v>141.37963474126343</v>
          </cell>
        </row>
        <row r="99">
          <cell r="A99">
            <v>17351</v>
          </cell>
          <cell r="B99" t="str">
            <v>D2</v>
          </cell>
          <cell r="C99" t="str">
            <v>RFS2</v>
          </cell>
          <cell r="D99">
            <v>1083</v>
          </cell>
          <cell r="E99">
            <v>200.01</v>
          </cell>
          <cell r="F99">
            <v>200</v>
          </cell>
          <cell r="G99">
            <v>2.9201533376605824E-6</v>
          </cell>
          <cell r="H99">
            <v>187.31982079001449</v>
          </cell>
        </row>
        <row r="100">
          <cell r="A100">
            <v>17423</v>
          </cell>
          <cell r="B100" t="str">
            <v>D2</v>
          </cell>
          <cell r="C100" t="str">
            <v>RFS1</v>
          </cell>
          <cell r="D100">
            <v>1083</v>
          </cell>
          <cell r="E100">
            <v>652.64</v>
          </cell>
          <cell r="F100">
            <v>652.64</v>
          </cell>
          <cell r="G100">
            <v>9.5290443714540121E-6</v>
          </cell>
          <cell r="H100">
            <v>611.2620392019752</v>
          </cell>
        </row>
        <row r="101">
          <cell r="A101">
            <v>17431</v>
          </cell>
          <cell r="B101" t="str">
            <v>ME</v>
          </cell>
          <cell r="C101" t="str">
            <v>RFS1</v>
          </cell>
          <cell r="D101">
            <v>1083</v>
          </cell>
          <cell r="E101">
            <v>300.74</v>
          </cell>
          <cell r="F101">
            <v>300</v>
          </cell>
          <cell r="G101">
            <v>4.3802300064908732E-6</v>
          </cell>
          <cell r="H101">
            <v>280.97973118502171</v>
          </cell>
        </row>
        <row r="102">
          <cell r="A102">
            <v>18702</v>
          </cell>
          <cell r="B102" t="str">
            <v>D2</v>
          </cell>
          <cell r="C102" t="str">
            <v>RFS2</v>
          </cell>
          <cell r="D102">
            <v>1083</v>
          </cell>
          <cell r="E102">
            <v>124.24</v>
          </cell>
          <cell r="F102">
            <v>123</v>
          </cell>
          <cell r="G102">
            <v>1.7958943026612582E-6</v>
          </cell>
          <cell r="H102">
            <v>115.2016897858589</v>
          </cell>
        </row>
        <row r="103">
          <cell r="A103">
            <v>18702</v>
          </cell>
          <cell r="B103" t="str">
            <v>D2</v>
          </cell>
          <cell r="C103" t="str">
            <v>RFS2</v>
          </cell>
          <cell r="D103">
            <v>1083</v>
          </cell>
          <cell r="E103">
            <v>123.62</v>
          </cell>
          <cell r="F103">
            <v>123</v>
          </cell>
          <cell r="G103">
            <v>1.7958943026612582E-6</v>
          </cell>
          <cell r="H103">
            <v>115.2016897858589</v>
          </cell>
        </row>
        <row r="104">
          <cell r="A104">
            <v>18702</v>
          </cell>
          <cell r="B104" t="str">
            <v>D2</v>
          </cell>
          <cell r="C104" t="str">
            <v>RFS2</v>
          </cell>
          <cell r="D104">
            <v>1083</v>
          </cell>
          <cell r="E104">
            <v>123.04</v>
          </cell>
          <cell r="F104">
            <v>123</v>
          </cell>
          <cell r="G104">
            <v>1.7958943026612582E-6</v>
          </cell>
          <cell r="H104">
            <v>115.2016897858589</v>
          </cell>
        </row>
        <row r="105">
          <cell r="A105">
            <v>19040</v>
          </cell>
          <cell r="B105" t="str">
            <v>D2</v>
          </cell>
          <cell r="C105" t="str">
            <v>RFS2</v>
          </cell>
          <cell r="D105">
            <v>1083</v>
          </cell>
          <cell r="E105">
            <v>2430.52</v>
          </cell>
          <cell r="F105">
            <v>2428.0700000000002</v>
          </cell>
          <cell r="G105">
            <v>3.5451683572867652E-5</v>
          </cell>
          <cell r="H105">
            <v>2274.1281863280524</v>
          </cell>
        </row>
        <row r="106">
          <cell r="A106">
            <v>19160</v>
          </cell>
          <cell r="B106" t="str">
            <v>D5</v>
          </cell>
          <cell r="C106" t="str">
            <v>RFS1</v>
          </cell>
          <cell r="D106">
            <v>1083</v>
          </cell>
          <cell r="E106">
            <v>319.39</v>
          </cell>
          <cell r="F106">
            <v>319</v>
          </cell>
          <cell r="G106">
            <v>4.6576445735686284E-6</v>
          </cell>
          <cell r="H106">
            <v>298.77511416007309</v>
          </cell>
        </row>
        <row r="107">
          <cell r="A107">
            <v>19213</v>
          </cell>
          <cell r="B107" t="str">
            <v>ME</v>
          </cell>
          <cell r="C107" t="str">
            <v>RFS2</v>
          </cell>
          <cell r="D107">
            <v>1083</v>
          </cell>
          <cell r="E107">
            <v>1334</v>
          </cell>
          <cell r="F107">
            <v>1333.4</v>
          </cell>
          <cell r="G107">
            <v>1.9468662302183102E-5</v>
          </cell>
          <cell r="H107">
            <v>1248.8612452070265</v>
          </cell>
        </row>
        <row r="108">
          <cell r="A108">
            <v>19326</v>
          </cell>
          <cell r="B108" t="str">
            <v>ME</v>
          </cell>
          <cell r="C108" t="str">
            <v>RFS2</v>
          </cell>
          <cell r="D108">
            <v>1083</v>
          </cell>
          <cell r="E108">
            <v>619.54</v>
          </cell>
          <cell r="F108">
            <v>618.79999999999995</v>
          </cell>
          <cell r="G108">
            <v>9.034954426721841E-6</v>
          </cell>
          <cell r="H108">
            <v>579.56752552430476</v>
          </cell>
        </row>
        <row r="109">
          <cell r="A109">
            <v>19326</v>
          </cell>
          <cell r="B109" t="str">
            <v>ME</v>
          </cell>
          <cell r="C109" t="str">
            <v>RFS2</v>
          </cell>
          <cell r="D109">
            <v>1083</v>
          </cell>
          <cell r="E109">
            <v>260.16000000000003</v>
          </cell>
          <cell r="F109">
            <v>260</v>
          </cell>
          <cell r="G109">
            <v>3.7961993389587571E-6</v>
          </cell>
          <cell r="H109">
            <v>243.51576702701882</v>
          </cell>
        </row>
        <row r="110">
          <cell r="A110">
            <v>19492</v>
          </cell>
          <cell r="B110" t="str">
            <v>D2</v>
          </cell>
          <cell r="C110" t="str">
            <v>RFS1</v>
          </cell>
          <cell r="D110">
            <v>1083</v>
          </cell>
          <cell r="E110">
            <v>500.59</v>
          </cell>
          <cell r="F110">
            <v>500</v>
          </cell>
          <cell r="G110">
            <v>7.3003833441514556E-6</v>
          </cell>
          <cell r="H110">
            <v>468.2995519750362</v>
          </cell>
        </row>
        <row r="111">
          <cell r="A111">
            <v>19493</v>
          </cell>
          <cell r="B111" t="str">
            <v>D2</v>
          </cell>
          <cell r="C111" t="str">
            <v>RFS1</v>
          </cell>
          <cell r="D111">
            <v>1083</v>
          </cell>
          <cell r="E111">
            <v>500.76</v>
          </cell>
          <cell r="F111">
            <v>500</v>
          </cell>
          <cell r="G111">
            <v>7.3003833441514556E-6</v>
          </cell>
          <cell r="H111">
            <v>468.2995519750362</v>
          </cell>
        </row>
        <row r="112">
          <cell r="A112">
            <v>20522</v>
          </cell>
          <cell r="B112" t="str">
            <v>D2</v>
          </cell>
          <cell r="C112" t="str">
            <v>RFS1</v>
          </cell>
          <cell r="D112">
            <v>1083</v>
          </cell>
          <cell r="E112">
            <v>224.82</v>
          </cell>
          <cell r="F112">
            <v>236.92</v>
          </cell>
          <cell r="G112">
            <v>3.4592136437927257E-6</v>
          </cell>
          <cell r="H112">
            <v>221.89905970785114</v>
          </cell>
        </row>
        <row r="113">
          <cell r="A113">
            <v>20522</v>
          </cell>
          <cell r="B113" t="str">
            <v>D2</v>
          </cell>
          <cell r="C113" t="str">
            <v>RFS1</v>
          </cell>
          <cell r="D113">
            <v>1083</v>
          </cell>
          <cell r="E113">
            <v>141.72</v>
          </cell>
          <cell r="F113">
            <v>142.15</v>
          </cell>
          <cell r="G113">
            <v>2.0754989847422588E-6</v>
          </cell>
          <cell r="H113">
            <v>133.13756262650278</v>
          </cell>
        </row>
        <row r="114">
          <cell r="A114">
            <v>20522</v>
          </cell>
          <cell r="B114" t="str">
            <v>D2</v>
          </cell>
          <cell r="C114" t="str">
            <v>RFS1</v>
          </cell>
          <cell r="D114">
            <v>1083</v>
          </cell>
          <cell r="E114">
            <v>23052.33</v>
          </cell>
          <cell r="F114">
            <v>23087.01</v>
          </cell>
          <cell r="G114">
            <v>3.3708804654051616E-4</v>
          </cell>
          <cell r="H114">
            <v>21623.272878886357</v>
          </cell>
        </row>
        <row r="115">
          <cell r="A115">
            <v>20524</v>
          </cell>
          <cell r="B115" t="str">
            <v>ME</v>
          </cell>
          <cell r="C115" t="str">
            <v>RFS1</v>
          </cell>
          <cell r="D115">
            <v>1083</v>
          </cell>
          <cell r="E115">
            <v>309.3</v>
          </cell>
          <cell r="F115">
            <v>310.39999999999998</v>
          </cell>
          <cell r="G115">
            <v>4.5320779800492231E-6</v>
          </cell>
          <cell r="H115">
            <v>290.72036186610245</v>
          </cell>
        </row>
        <row r="116">
          <cell r="A116">
            <v>21508</v>
          </cell>
          <cell r="B116" t="str">
            <v>D2</v>
          </cell>
          <cell r="C116" t="str">
            <v>RFS1</v>
          </cell>
          <cell r="D116">
            <v>1083</v>
          </cell>
          <cell r="E116">
            <v>7255.96</v>
          </cell>
          <cell r="F116">
            <v>7287.93</v>
          </cell>
          <cell r="G116">
            <v>1.0640936557068344E-4</v>
          </cell>
          <cell r="H116">
            <v>6825.8687076508513</v>
          </cell>
        </row>
        <row r="117">
          <cell r="A117">
            <v>22654</v>
          </cell>
          <cell r="B117" t="str">
            <v>D2</v>
          </cell>
          <cell r="C117" t="str">
            <v>RFS2</v>
          </cell>
          <cell r="D117">
            <v>1083</v>
          </cell>
          <cell r="E117">
            <v>13116.72</v>
          </cell>
          <cell r="F117">
            <v>13047.47</v>
          </cell>
          <cell r="G117">
            <v>1.9050306534263158E-4</v>
          </cell>
          <cell r="H117">
            <v>12220.248710815451</v>
          </cell>
        </row>
        <row r="118">
          <cell r="A118">
            <v>22654</v>
          </cell>
          <cell r="B118" t="str">
            <v>D2</v>
          </cell>
          <cell r="C118" t="str">
            <v>RFS2</v>
          </cell>
          <cell r="D118">
            <v>1083</v>
          </cell>
          <cell r="E118">
            <v>36152.86</v>
          </cell>
          <cell r="F118">
            <v>35962</v>
          </cell>
          <cell r="G118">
            <v>5.2507277164474931E-4</v>
          </cell>
          <cell r="H118">
            <v>33681.976976252503</v>
          </cell>
        </row>
        <row r="119">
          <cell r="A119">
            <v>22823</v>
          </cell>
          <cell r="B119" t="str">
            <v>D2</v>
          </cell>
          <cell r="C119" t="str">
            <v>RFS2</v>
          </cell>
          <cell r="D119">
            <v>1083</v>
          </cell>
          <cell r="E119">
            <v>999.98</v>
          </cell>
          <cell r="F119">
            <v>999.99</v>
          </cell>
          <cell r="G119">
            <v>1.4600620680636029E-5</v>
          </cell>
          <cell r="H119">
            <v>936.58973795903285</v>
          </cell>
        </row>
        <row r="120">
          <cell r="A120">
            <v>24067</v>
          </cell>
          <cell r="B120" t="str">
            <v>D2</v>
          </cell>
          <cell r="C120" t="str">
            <v>RFS1</v>
          </cell>
          <cell r="D120">
            <v>1083</v>
          </cell>
          <cell r="E120">
            <v>12356.26</v>
          </cell>
          <cell r="F120">
            <v>12378.46</v>
          </cell>
          <cell r="G120">
            <v>1.8073500642049005E-4</v>
          </cell>
          <cell r="H120">
            <v>11593.654544281811</v>
          </cell>
        </row>
        <row r="121">
          <cell r="A121">
            <v>24067</v>
          </cell>
          <cell r="B121" t="str">
            <v>D2</v>
          </cell>
          <cell r="C121" t="str">
            <v>RFS1</v>
          </cell>
          <cell r="D121">
            <v>1083</v>
          </cell>
          <cell r="E121">
            <v>5354.98</v>
          </cell>
          <cell r="F121">
            <v>5364.6</v>
          </cell>
          <cell r="G121">
            <v>7.8327272976069806E-5</v>
          </cell>
          <cell r="H121">
            <v>5024.4795530505589</v>
          </cell>
        </row>
        <row r="122">
          <cell r="A122">
            <v>24103</v>
          </cell>
          <cell r="B122" t="str">
            <v>D2</v>
          </cell>
          <cell r="C122" t="str">
            <v>RFS1</v>
          </cell>
          <cell r="D122">
            <v>1083</v>
          </cell>
          <cell r="E122">
            <v>61770.16</v>
          </cell>
          <cell r="F122">
            <v>61881.08</v>
          </cell>
          <cell r="G122">
            <v>9.035112115002075E-4</v>
          </cell>
          <cell r="H122">
            <v>57957.764079462744</v>
          </cell>
        </row>
        <row r="123">
          <cell r="A123">
            <v>24189</v>
          </cell>
          <cell r="B123" t="str">
            <v>D2</v>
          </cell>
          <cell r="C123" t="str">
            <v>RFS2</v>
          </cell>
          <cell r="D123">
            <v>1083</v>
          </cell>
          <cell r="E123">
            <v>12853.84</v>
          </cell>
          <cell r="F123">
            <v>13047.47</v>
          </cell>
          <cell r="G123">
            <v>1.9050306534263158E-4</v>
          </cell>
          <cell r="H123">
            <v>12220.248710815451</v>
          </cell>
        </row>
        <row r="124">
          <cell r="A124">
            <v>24339</v>
          </cell>
          <cell r="B124" t="str">
            <v>D2</v>
          </cell>
          <cell r="C124" t="str">
            <v>RFS1</v>
          </cell>
          <cell r="D124">
            <v>1083</v>
          </cell>
          <cell r="E124">
            <v>5391.92</v>
          </cell>
          <cell r="F124">
            <v>5538.68</v>
          </cell>
          <cell r="G124">
            <v>8.0868974441169572E-5</v>
          </cell>
          <cell r="H124">
            <v>5187.5227250661874</v>
          </cell>
        </row>
        <row r="125">
          <cell r="A125">
            <v>7716</v>
          </cell>
          <cell r="B125" t="str">
            <v>D5</v>
          </cell>
          <cell r="C125" t="str">
            <v>RFS1</v>
          </cell>
          <cell r="D125">
            <v>1093</v>
          </cell>
          <cell r="E125">
            <v>50515.62</v>
          </cell>
          <cell r="F125">
            <v>50000</v>
          </cell>
          <cell r="G125">
            <v>7.3003833441514555E-4</v>
          </cell>
          <cell r="H125">
            <v>46829.955197503616</v>
          </cell>
        </row>
        <row r="126">
          <cell r="A126">
            <v>7736</v>
          </cell>
          <cell r="B126" t="str">
            <v>ME</v>
          </cell>
          <cell r="C126" t="str">
            <v>RFS1</v>
          </cell>
          <cell r="D126">
            <v>1093</v>
          </cell>
          <cell r="E126">
            <v>500.12</v>
          </cell>
          <cell r="F126">
            <v>500</v>
          </cell>
          <cell r="G126">
            <v>7.3003833441514556E-6</v>
          </cell>
          <cell r="H126">
            <v>468.2995519750362</v>
          </cell>
        </row>
        <row r="127">
          <cell r="A127">
            <v>9288</v>
          </cell>
          <cell r="B127" t="str">
            <v>D2</v>
          </cell>
          <cell r="C127" t="str">
            <v>RFS1</v>
          </cell>
          <cell r="D127">
            <v>1093</v>
          </cell>
          <cell r="E127">
            <v>1387.6</v>
          </cell>
          <cell r="F127">
            <v>1401.96</v>
          </cell>
          <cell r="G127">
            <v>2.0469690866333149E-5</v>
          </cell>
          <cell r="H127">
            <v>1313.0744797738434</v>
          </cell>
        </row>
        <row r="128">
          <cell r="A128">
            <v>14206</v>
          </cell>
          <cell r="B128" t="str">
            <v>W1</v>
          </cell>
          <cell r="C128" t="str">
            <v>RFS1</v>
          </cell>
          <cell r="D128">
            <v>1093</v>
          </cell>
          <cell r="E128">
            <v>613.12</v>
          </cell>
          <cell r="F128">
            <v>603.47</v>
          </cell>
          <cell r="G128">
            <v>8.811124673390158E-6</v>
          </cell>
          <cell r="H128">
            <v>565.20946126075023</v>
          </cell>
        </row>
        <row r="129">
          <cell r="A129">
            <v>14215</v>
          </cell>
          <cell r="B129" t="str">
            <v>ME</v>
          </cell>
          <cell r="C129" t="str">
            <v>RFS1</v>
          </cell>
          <cell r="D129">
            <v>1093</v>
          </cell>
          <cell r="E129">
            <v>400.44</v>
          </cell>
          <cell r="F129">
            <v>400</v>
          </cell>
          <cell r="G129">
            <v>5.8403066753211648E-6</v>
          </cell>
          <cell r="H129">
            <v>374.63964158002898</v>
          </cell>
        </row>
        <row r="130">
          <cell r="A130">
            <v>15316</v>
          </cell>
          <cell r="B130" t="str">
            <v>D5</v>
          </cell>
          <cell r="C130" t="str">
            <v>RFS2</v>
          </cell>
          <cell r="D130">
            <v>1093</v>
          </cell>
          <cell r="E130">
            <v>9033.9</v>
          </cell>
          <cell r="F130">
            <v>9000</v>
          </cell>
          <cell r="G130">
            <v>1.314069001947262E-4</v>
          </cell>
          <cell r="H130">
            <v>8429.3919355506514</v>
          </cell>
        </row>
        <row r="131">
          <cell r="A131">
            <v>17434</v>
          </cell>
          <cell r="B131" t="str">
            <v>D2</v>
          </cell>
          <cell r="C131" t="str">
            <v>RFS2</v>
          </cell>
          <cell r="D131">
            <v>1093</v>
          </cell>
          <cell r="E131">
            <v>101346.56</v>
          </cell>
          <cell r="F131">
            <v>90000</v>
          </cell>
          <cell r="G131">
            <v>1.314069001947262E-3</v>
          </cell>
          <cell r="H131">
            <v>84293.919355506514</v>
          </cell>
        </row>
        <row r="132">
          <cell r="A132">
            <v>23872</v>
          </cell>
          <cell r="B132" t="str">
            <v>D2</v>
          </cell>
          <cell r="C132" t="str">
            <v>RFS1</v>
          </cell>
          <cell r="D132">
            <v>1093</v>
          </cell>
          <cell r="E132">
            <v>156339.71</v>
          </cell>
          <cell r="F132">
            <v>160500</v>
          </cell>
          <cell r="G132">
            <v>2.3434230534726173E-3</v>
          </cell>
          <cell r="H132">
            <v>150324.1561839866</v>
          </cell>
        </row>
        <row r="133">
          <cell r="A133">
            <v>17853</v>
          </cell>
          <cell r="B133" t="str">
            <v>D2</v>
          </cell>
          <cell r="C133" t="str">
            <v>RFS1</v>
          </cell>
          <cell r="D133">
            <v>1094</v>
          </cell>
          <cell r="E133">
            <v>89.02</v>
          </cell>
          <cell r="F133">
            <v>89</v>
          </cell>
          <cell r="G133">
            <v>1.299468235258959E-6</v>
          </cell>
          <cell r="H133">
            <v>83.35732025155643</v>
          </cell>
        </row>
        <row r="134">
          <cell r="A134">
            <v>14910</v>
          </cell>
          <cell r="B134" t="str">
            <v>D2</v>
          </cell>
          <cell r="C134" t="str">
            <v>RFS1</v>
          </cell>
          <cell r="D134">
            <v>1097</v>
          </cell>
          <cell r="E134">
            <v>247.17</v>
          </cell>
          <cell r="F134">
            <v>246.91</v>
          </cell>
          <cell r="G134">
            <v>3.6050753030088717E-6</v>
          </cell>
          <cell r="H134">
            <v>231.25568475631235</v>
          </cell>
        </row>
        <row r="135">
          <cell r="A135">
            <v>14910</v>
          </cell>
          <cell r="B135" t="str">
            <v>D2</v>
          </cell>
          <cell r="C135" t="str">
            <v>RFS1</v>
          </cell>
          <cell r="D135">
            <v>1097</v>
          </cell>
          <cell r="E135">
            <v>247.16</v>
          </cell>
          <cell r="F135">
            <v>246.91</v>
          </cell>
          <cell r="G135">
            <v>3.6050753030088717E-6</v>
          </cell>
          <cell r="H135">
            <v>231.25568475631235</v>
          </cell>
        </row>
        <row r="136">
          <cell r="A136">
            <v>17699</v>
          </cell>
          <cell r="B136" t="str">
            <v>D5</v>
          </cell>
          <cell r="C136" t="str">
            <v>RFS1</v>
          </cell>
          <cell r="D136">
            <v>1097</v>
          </cell>
          <cell r="E136">
            <v>1001.79</v>
          </cell>
          <cell r="F136">
            <v>1000</v>
          </cell>
          <cell r="G136">
            <v>1.4600766688302911E-5</v>
          </cell>
          <cell r="H136">
            <v>936.59910395007239</v>
          </cell>
        </row>
        <row r="137">
          <cell r="A137">
            <v>17708</v>
          </cell>
          <cell r="B137" t="str">
            <v>ME</v>
          </cell>
          <cell r="C137" t="str">
            <v>RFS1</v>
          </cell>
          <cell r="D137">
            <v>1097</v>
          </cell>
          <cell r="E137">
            <v>500.36</v>
          </cell>
          <cell r="F137">
            <v>500</v>
          </cell>
          <cell r="G137">
            <v>7.3003833441514556E-6</v>
          </cell>
          <cell r="H137">
            <v>468.2995519750362</v>
          </cell>
        </row>
        <row r="138">
          <cell r="A138">
            <v>17709</v>
          </cell>
          <cell r="B138" t="str">
            <v>ME</v>
          </cell>
          <cell r="C138" t="str">
            <v>RFS1</v>
          </cell>
          <cell r="D138">
            <v>1097</v>
          </cell>
          <cell r="E138">
            <v>500.86</v>
          </cell>
          <cell r="F138">
            <v>500</v>
          </cell>
          <cell r="G138">
            <v>7.3003833441514556E-6</v>
          </cell>
          <cell r="H138">
            <v>468.2995519750362</v>
          </cell>
        </row>
        <row r="139">
          <cell r="A139">
            <v>17716</v>
          </cell>
          <cell r="B139" t="str">
            <v>ME</v>
          </cell>
          <cell r="C139" t="str">
            <v>RFS1</v>
          </cell>
          <cell r="D139">
            <v>1097</v>
          </cell>
          <cell r="E139">
            <v>1560.69</v>
          </cell>
          <cell r="F139">
            <v>1544.39</v>
          </cell>
          <cell r="G139">
            <v>2.2549278065748135E-5</v>
          </cell>
          <cell r="H139">
            <v>1446.4742901494524</v>
          </cell>
        </row>
        <row r="140">
          <cell r="A140">
            <v>17717</v>
          </cell>
          <cell r="B140" t="str">
            <v>ME</v>
          </cell>
          <cell r="C140" t="str">
            <v>RFS1</v>
          </cell>
          <cell r="D140">
            <v>1097</v>
          </cell>
          <cell r="E140">
            <v>1489.93</v>
          </cell>
          <cell r="F140">
            <v>1482.56</v>
          </cell>
          <cell r="G140">
            <v>2.1646512661410362E-5</v>
          </cell>
          <cell r="H140">
            <v>1388.5643675522192</v>
          </cell>
        </row>
        <row r="141">
          <cell r="A141">
            <v>17718</v>
          </cell>
          <cell r="B141" t="str">
            <v>ME</v>
          </cell>
          <cell r="C141" t="str">
            <v>RFS1</v>
          </cell>
          <cell r="D141">
            <v>1097</v>
          </cell>
          <cell r="E141">
            <v>883.55</v>
          </cell>
          <cell r="F141">
            <v>877.74</v>
          </cell>
          <cell r="G141">
            <v>1.2815676952990998E-5</v>
          </cell>
          <cell r="H141">
            <v>822.09049750113661</v>
          </cell>
        </row>
        <row r="142">
          <cell r="A142">
            <v>17074</v>
          </cell>
          <cell r="B142" t="str">
            <v>D2</v>
          </cell>
          <cell r="C142" t="str">
            <v>RFS1</v>
          </cell>
          <cell r="D142">
            <v>1100</v>
          </cell>
          <cell r="E142">
            <v>3070.25</v>
          </cell>
          <cell r="F142">
            <v>3055.35</v>
          </cell>
          <cell r="G142">
            <v>4.4610452501106302E-5</v>
          </cell>
          <cell r="H142">
            <v>2861.6380722538538</v>
          </cell>
        </row>
        <row r="143">
          <cell r="A143">
            <v>10925</v>
          </cell>
          <cell r="B143" t="str">
            <v>D2</v>
          </cell>
          <cell r="C143" t="str">
            <v>RFS1</v>
          </cell>
          <cell r="D143">
            <v>1101</v>
          </cell>
          <cell r="E143">
            <v>457.51</v>
          </cell>
          <cell r="F143">
            <v>457.12</v>
          </cell>
          <cell r="G143">
            <v>6.6743024685570273E-6</v>
          </cell>
          <cell r="H143">
            <v>428.13818239765709</v>
          </cell>
        </row>
        <row r="144">
          <cell r="A144">
            <v>13314</v>
          </cell>
          <cell r="B144" t="str">
            <v>D2</v>
          </cell>
          <cell r="C144" t="str">
            <v>RFS1</v>
          </cell>
          <cell r="D144">
            <v>1101</v>
          </cell>
          <cell r="E144">
            <v>173.64</v>
          </cell>
          <cell r="F144">
            <v>173.52</v>
          </cell>
          <cell r="G144">
            <v>2.5335250357543212E-6</v>
          </cell>
          <cell r="H144">
            <v>162.51867651741657</v>
          </cell>
        </row>
        <row r="145">
          <cell r="A145">
            <v>20853</v>
          </cell>
          <cell r="B145" t="str">
            <v>D2</v>
          </cell>
          <cell r="C145" t="str">
            <v>RFS1</v>
          </cell>
          <cell r="D145">
            <v>1101</v>
          </cell>
          <cell r="E145">
            <v>219.2</v>
          </cell>
          <cell r="F145">
            <v>218.47</v>
          </cell>
          <cell r="G145">
            <v>3.189829498393537E-6</v>
          </cell>
          <cell r="H145">
            <v>204.61880623997232</v>
          </cell>
        </row>
        <row r="146">
          <cell r="A146">
            <v>20853</v>
          </cell>
          <cell r="B146" t="str">
            <v>D2</v>
          </cell>
          <cell r="C146" t="str">
            <v>RFS1</v>
          </cell>
          <cell r="D146">
            <v>1101</v>
          </cell>
          <cell r="E146">
            <v>436.03</v>
          </cell>
          <cell r="F146">
            <v>435.6</v>
          </cell>
          <cell r="G146">
            <v>6.3600939694247488E-6</v>
          </cell>
          <cell r="H146">
            <v>407.98256968065158</v>
          </cell>
        </row>
        <row r="147">
          <cell r="A147">
            <v>24406</v>
          </cell>
          <cell r="B147" t="str">
            <v>D5</v>
          </cell>
          <cell r="C147" t="str">
            <v>RFS1</v>
          </cell>
          <cell r="D147">
            <v>1101</v>
          </cell>
          <cell r="E147">
            <v>113620.53</v>
          </cell>
          <cell r="F147">
            <v>115000</v>
          </cell>
          <cell r="G147">
            <v>1.6790881691548349E-3</v>
          </cell>
          <cell r="H147">
            <v>107708.89695425834</v>
          </cell>
        </row>
        <row r="148">
          <cell r="A148">
            <v>12809</v>
          </cell>
          <cell r="B148" t="str">
            <v>D2</v>
          </cell>
          <cell r="C148" t="str">
            <v>RFS1</v>
          </cell>
          <cell r="D148">
            <v>1103</v>
          </cell>
          <cell r="E148">
            <v>405.73</v>
          </cell>
          <cell r="F148">
            <v>404.48</v>
          </cell>
          <cell r="G148">
            <v>5.9057181100847616E-6</v>
          </cell>
          <cell r="H148">
            <v>378.8356055657253</v>
          </cell>
        </row>
        <row r="149">
          <cell r="A149">
            <v>24334</v>
          </cell>
          <cell r="B149" t="str">
            <v>D5</v>
          </cell>
          <cell r="C149" t="str">
            <v>RFS1</v>
          </cell>
          <cell r="D149">
            <v>1103</v>
          </cell>
          <cell r="E149">
            <v>137760.4</v>
          </cell>
          <cell r="F149">
            <v>140000</v>
          </cell>
          <cell r="G149">
            <v>2.0441073363624074E-3</v>
          </cell>
          <cell r="H149">
            <v>131123.87455301013</v>
          </cell>
        </row>
        <row r="150">
          <cell r="A150">
            <v>8471</v>
          </cell>
          <cell r="B150" t="str">
            <v>D2</v>
          </cell>
          <cell r="C150" t="str">
            <v>RFS1</v>
          </cell>
          <cell r="D150">
            <v>1105</v>
          </cell>
          <cell r="E150">
            <v>492.81</v>
          </cell>
          <cell r="F150">
            <v>491.54</v>
          </cell>
          <cell r="G150">
            <v>7.1768608579684132E-6</v>
          </cell>
          <cell r="H150">
            <v>460.37592355561861</v>
          </cell>
        </row>
        <row r="151">
          <cell r="A151">
            <v>11422</v>
          </cell>
          <cell r="B151" t="str">
            <v>D2</v>
          </cell>
          <cell r="C151" t="str">
            <v>RFS1</v>
          </cell>
          <cell r="D151">
            <v>1105</v>
          </cell>
          <cell r="E151">
            <v>318.58999999999997</v>
          </cell>
          <cell r="F151">
            <v>317.83999999999997</v>
          </cell>
          <cell r="G151">
            <v>4.640707684210197E-6</v>
          </cell>
          <cell r="H151">
            <v>297.68865919949098</v>
          </cell>
        </row>
        <row r="152">
          <cell r="A152">
            <v>11432</v>
          </cell>
          <cell r="B152" t="str">
            <v>ME</v>
          </cell>
          <cell r="C152" t="str">
            <v>RFS1</v>
          </cell>
          <cell r="D152">
            <v>1105</v>
          </cell>
          <cell r="E152">
            <v>546.77</v>
          </cell>
          <cell r="F152">
            <v>546</v>
          </cell>
          <cell r="G152">
            <v>7.9720186118133904E-6</v>
          </cell>
          <cell r="H152">
            <v>511.38311075673954</v>
          </cell>
        </row>
        <row r="153">
          <cell r="A153">
            <v>11438</v>
          </cell>
          <cell r="B153" t="str">
            <v>ME</v>
          </cell>
          <cell r="C153" t="str">
            <v>RFS1</v>
          </cell>
          <cell r="D153">
            <v>1105</v>
          </cell>
          <cell r="E153">
            <v>249.64</v>
          </cell>
          <cell r="F153">
            <v>250</v>
          </cell>
          <cell r="G153">
            <v>3.6501916720757278E-6</v>
          </cell>
          <cell r="H153">
            <v>234.1497759875181</v>
          </cell>
        </row>
        <row r="154">
          <cell r="A154">
            <v>11446</v>
          </cell>
          <cell r="B154" t="str">
            <v>ME</v>
          </cell>
          <cell r="C154" t="str">
            <v>RFS1</v>
          </cell>
          <cell r="D154">
            <v>1105</v>
          </cell>
          <cell r="E154">
            <v>2898.65</v>
          </cell>
          <cell r="F154">
            <v>2900</v>
          </cell>
          <cell r="G154">
            <v>4.2342223396078446E-5</v>
          </cell>
          <cell r="H154">
            <v>2716.1374014552102</v>
          </cell>
        </row>
        <row r="155">
          <cell r="A155">
            <v>11449</v>
          </cell>
          <cell r="B155" t="str">
            <v>ME</v>
          </cell>
          <cell r="C155" t="str">
            <v>RFS1</v>
          </cell>
          <cell r="D155">
            <v>1105</v>
          </cell>
          <cell r="E155">
            <v>2898.83</v>
          </cell>
          <cell r="F155">
            <v>2900</v>
          </cell>
          <cell r="G155">
            <v>4.2342223396078446E-5</v>
          </cell>
          <cell r="H155">
            <v>2716.1374014552102</v>
          </cell>
        </row>
        <row r="156">
          <cell r="A156">
            <v>11452</v>
          </cell>
          <cell r="B156" t="str">
            <v>ME</v>
          </cell>
          <cell r="C156" t="str">
            <v>RFS1</v>
          </cell>
          <cell r="D156">
            <v>1105</v>
          </cell>
          <cell r="E156">
            <v>3199.21</v>
          </cell>
          <cell r="F156">
            <v>3200</v>
          </cell>
          <cell r="G156">
            <v>4.6722453402569318E-5</v>
          </cell>
          <cell r="H156">
            <v>2997.1171326402318</v>
          </cell>
        </row>
        <row r="157">
          <cell r="A157">
            <v>11455</v>
          </cell>
          <cell r="B157" t="str">
            <v>ME</v>
          </cell>
          <cell r="C157" t="str">
            <v>RFS1</v>
          </cell>
          <cell r="D157">
            <v>1105</v>
          </cell>
          <cell r="E157">
            <v>2899</v>
          </cell>
          <cell r="F157">
            <v>2900</v>
          </cell>
          <cell r="G157">
            <v>4.2342223396078446E-5</v>
          </cell>
          <cell r="H157">
            <v>2716.1374014552102</v>
          </cell>
        </row>
        <row r="158">
          <cell r="A158">
            <v>12766</v>
          </cell>
          <cell r="B158" t="str">
            <v>D2</v>
          </cell>
          <cell r="C158" t="str">
            <v>RFS1</v>
          </cell>
          <cell r="D158">
            <v>1105</v>
          </cell>
          <cell r="E158">
            <v>1159.6400000000001</v>
          </cell>
          <cell r="F158">
            <v>1160</v>
          </cell>
          <cell r="G158">
            <v>1.6936889358431377E-5</v>
          </cell>
          <cell r="H158">
            <v>1086.4549605820839</v>
          </cell>
        </row>
        <row r="159">
          <cell r="A159">
            <v>12767</v>
          </cell>
          <cell r="B159" t="str">
            <v>D2</v>
          </cell>
          <cell r="C159" t="str">
            <v>RFS1</v>
          </cell>
          <cell r="D159">
            <v>1105</v>
          </cell>
          <cell r="E159">
            <v>1350.87</v>
          </cell>
          <cell r="F159">
            <v>1350</v>
          </cell>
          <cell r="G159">
            <v>1.9711035029208929E-5</v>
          </cell>
          <cell r="H159">
            <v>1264.4087903325976</v>
          </cell>
        </row>
        <row r="160">
          <cell r="A160">
            <v>14925</v>
          </cell>
          <cell r="B160" t="str">
            <v>D2</v>
          </cell>
          <cell r="C160" t="str">
            <v>RFS1</v>
          </cell>
          <cell r="D160">
            <v>1105</v>
          </cell>
          <cell r="E160">
            <v>120639.63</v>
          </cell>
          <cell r="F160">
            <v>120301.68</v>
          </cell>
          <cell r="G160">
            <v>1.7564967618908765E-3</v>
          </cell>
          <cell r="H160">
            <v>112674.44569168834</v>
          </cell>
        </row>
        <row r="161">
          <cell r="A161">
            <v>17444</v>
          </cell>
          <cell r="B161" t="str">
            <v>D2</v>
          </cell>
          <cell r="C161" t="str">
            <v>RFS1</v>
          </cell>
          <cell r="D161">
            <v>1105</v>
          </cell>
          <cell r="E161">
            <v>270.05</v>
          </cell>
          <cell r="F161">
            <v>270</v>
          </cell>
          <cell r="G161">
            <v>3.9422070058417865E-6</v>
          </cell>
          <cell r="H161">
            <v>252.88175806651955</v>
          </cell>
        </row>
        <row r="162">
          <cell r="A162">
            <v>19001</v>
          </cell>
          <cell r="B162" t="str">
            <v>D2</v>
          </cell>
          <cell r="C162" t="str">
            <v>RFS1</v>
          </cell>
          <cell r="D162">
            <v>1105</v>
          </cell>
          <cell r="E162">
            <v>999</v>
          </cell>
          <cell r="F162">
            <v>1000</v>
          </cell>
          <cell r="G162">
            <v>1.4600766688302911E-5</v>
          </cell>
          <cell r="H162">
            <v>936.59910395007239</v>
          </cell>
        </row>
        <row r="163">
          <cell r="A163">
            <v>23082</v>
          </cell>
          <cell r="B163" t="str">
            <v>D2</v>
          </cell>
          <cell r="C163" t="str">
            <v>RFS1</v>
          </cell>
          <cell r="D163">
            <v>1105</v>
          </cell>
          <cell r="E163">
            <v>391.32</v>
          </cell>
          <cell r="F163">
            <v>390</v>
          </cell>
          <cell r="G163">
            <v>5.694299008438135E-6</v>
          </cell>
          <cell r="H163">
            <v>365.27365054052819</v>
          </cell>
        </row>
        <row r="164">
          <cell r="A164">
            <v>23083</v>
          </cell>
          <cell r="B164" t="str">
            <v>ME</v>
          </cell>
          <cell r="C164" t="str">
            <v>RFS1</v>
          </cell>
          <cell r="D164">
            <v>1105</v>
          </cell>
          <cell r="E164">
            <v>350.38</v>
          </cell>
          <cell r="F164">
            <v>354.61</v>
          </cell>
          <cell r="G164">
            <v>5.1775778753390958E-6</v>
          </cell>
          <cell r="H164">
            <v>332.12740825173518</v>
          </cell>
        </row>
        <row r="165">
          <cell r="A165">
            <v>23974</v>
          </cell>
          <cell r="B165" t="str">
            <v>D2</v>
          </cell>
          <cell r="C165" t="str">
            <v>RFS1</v>
          </cell>
          <cell r="D165">
            <v>1105</v>
          </cell>
          <cell r="E165">
            <v>88032.99</v>
          </cell>
          <cell r="F165">
            <v>87897.56</v>
          </cell>
          <cell r="G165">
            <v>1.2833717660311063E-3</v>
          </cell>
          <cell r="H165">
            <v>82324.775935397716</v>
          </cell>
        </row>
        <row r="166">
          <cell r="A166">
            <v>24409</v>
          </cell>
          <cell r="B166" t="str">
            <v>D2</v>
          </cell>
          <cell r="C166" t="str">
            <v>RFS2</v>
          </cell>
          <cell r="D166">
            <v>1105</v>
          </cell>
          <cell r="E166">
            <v>19954.72</v>
          </cell>
          <cell r="F166">
            <v>20000</v>
          </cell>
          <cell r="G166">
            <v>2.9201533376605821E-4</v>
          </cell>
          <cell r="H166">
            <v>18731.982079001446</v>
          </cell>
        </row>
        <row r="167">
          <cell r="A167">
            <v>24297</v>
          </cell>
          <cell r="B167" t="str">
            <v>D2</v>
          </cell>
          <cell r="C167" t="str">
            <v>RFS1</v>
          </cell>
          <cell r="D167">
            <v>1106</v>
          </cell>
          <cell r="E167">
            <v>49963.73</v>
          </cell>
          <cell r="F167">
            <v>50000</v>
          </cell>
          <cell r="G167">
            <v>7.3003833441514555E-4</v>
          </cell>
          <cell r="H167">
            <v>46829.955197503616</v>
          </cell>
        </row>
        <row r="168">
          <cell r="A168">
            <v>24298</v>
          </cell>
          <cell r="B168" t="str">
            <v>ME</v>
          </cell>
          <cell r="C168" t="str">
            <v>RFS1</v>
          </cell>
          <cell r="D168">
            <v>1106</v>
          </cell>
          <cell r="E168">
            <v>32461.47</v>
          </cell>
          <cell r="F168">
            <v>33086.33</v>
          </cell>
          <cell r="G168">
            <v>4.8308578490219729E-4</v>
          </cell>
          <cell r="H168">
            <v>30988.627030996398</v>
          </cell>
        </row>
        <row r="169">
          <cell r="A169">
            <v>10883</v>
          </cell>
          <cell r="B169" t="str">
            <v>D5</v>
          </cell>
          <cell r="C169" t="str">
            <v>RFS2</v>
          </cell>
          <cell r="D169">
            <v>1107</v>
          </cell>
          <cell r="E169">
            <v>5731.94</v>
          </cell>
          <cell r="F169">
            <v>5726.27</v>
          </cell>
          <cell r="G169">
            <v>8.3607932264228313E-5</v>
          </cell>
          <cell r="H169">
            <v>5363.219350976181</v>
          </cell>
        </row>
        <row r="170">
          <cell r="A170">
            <v>10883</v>
          </cell>
          <cell r="B170" t="str">
            <v>D5</v>
          </cell>
          <cell r="C170" t="str">
            <v>RFS2</v>
          </cell>
          <cell r="D170">
            <v>1107</v>
          </cell>
          <cell r="E170">
            <v>2069.13</v>
          </cell>
          <cell r="F170">
            <v>2067.08</v>
          </cell>
          <cell r="G170">
            <v>3.0180952806057179E-5</v>
          </cell>
          <cell r="H170">
            <v>1936.0252757931155</v>
          </cell>
        </row>
        <row r="171">
          <cell r="A171">
            <v>10883</v>
          </cell>
          <cell r="B171" t="str">
            <v>D5</v>
          </cell>
          <cell r="C171" t="str">
            <v>RFS2</v>
          </cell>
          <cell r="D171">
            <v>1107</v>
          </cell>
          <cell r="E171">
            <v>11143.78</v>
          </cell>
          <cell r="F171">
            <v>11132.77</v>
          </cell>
          <cell r="G171">
            <v>1.62546977364538E-4</v>
          </cell>
          <cell r="H171">
            <v>10426.942406482247</v>
          </cell>
        </row>
        <row r="172">
          <cell r="A172">
            <v>11892</v>
          </cell>
          <cell r="B172" t="str">
            <v>D2</v>
          </cell>
          <cell r="C172" t="str">
            <v>RFS2</v>
          </cell>
          <cell r="D172">
            <v>1107</v>
          </cell>
          <cell r="E172">
            <v>400.45</v>
          </cell>
          <cell r="F172">
            <v>400</v>
          </cell>
          <cell r="G172">
            <v>5.8403066753211648E-6</v>
          </cell>
          <cell r="H172">
            <v>374.63964158002898</v>
          </cell>
        </row>
        <row r="173">
          <cell r="A173">
            <v>14448</v>
          </cell>
          <cell r="B173" t="str">
            <v>D2</v>
          </cell>
          <cell r="C173" t="str">
            <v>RFS1</v>
          </cell>
          <cell r="D173">
            <v>1107</v>
          </cell>
          <cell r="E173">
            <v>1322.79</v>
          </cell>
          <cell r="F173">
            <v>1318.34</v>
          </cell>
          <cell r="G173">
            <v>1.924877475585726E-5</v>
          </cell>
          <cell r="H173">
            <v>1234.7560627015384</v>
          </cell>
        </row>
        <row r="174">
          <cell r="A174">
            <v>14455</v>
          </cell>
          <cell r="B174" t="str">
            <v>ME</v>
          </cell>
          <cell r="C174" t="str">
            <v>RFS1</v>
          </cell>
          <cell r="D174">
            <v>1107</v>
          </cell>
          <cell r="E174">
            <v>100.28</v>
          </cell>
          <cell r="F174">
            <v>100</v>
          </cell>
          <cell r="G174">
            <v>1.4600766688302912E-6</v>
          </cell>
          <cell r="H174">
            <v>93.659910395007245</v>
          </cell>
        </row>
        <row r="175">
          <cell r="A175">
            <v>14455</v>
          </cell>
          <cell r="B175" t="str">
            <v>ME</v>
          </cell>
          <cell r="C175" t="str">
            <v>RFS1</v>
          </cell>
          <cell r="D175">
            <v>1107</v>
          </cell>
          <cell r="E175">
            <v>280.51</v>
          </cell>
          <cell r="F175">
            <v>280.04000000000002</v>
          </cell>
          <cell r="G175">
            <v>4.088798703392348E-6</v>
          </cell>
          <cell r="H175">
            <v>262.28521307017832</v>
          </cell>
        </row>
        <row r="176">
          <cell r="A176">
            <v>14455</v>
          </cell>
          <cell r="B176" t="str">
            <v>ME</v>
          </cell>
          <cell r="C176" t="str">
            <v>RFS1</v>
          </cell>
          <cell r="D176">
            <v>1107</v>
          </cell>
          <cell r="E176">
            <v>150.13</v>
          </cell>
          <cell r="F176">
            <v>150</v>
          </cell>
          <cell r="G176">
            <v>2.1901150032454366E-6</v>
          </cell>
          <cell r="H176">
            <v>140.48986559251085</v>
          </cell>
        </row>
        <row r="177">
          <cell r="A177">
            <v>14887</v>
          </cell>
          <cell r="B177" t="str">
            <v>D2</v>
          </cell>
          <cell r="C177" t="str">
            <v>RFS1</v>
          </cell>
          <cell r="D177">
            <v>1107</v>
          </cell>
          <cell r="E177">
            <v>500.66</v>
          </cell>
          <cell r="F177">
            <v>500</v>
          </cell>
          <cell r="G177">
            <v>7.3003833441514556E-6</v>
          </cell>
          <cell r="H177">
            <v>468.2995519750362</v>
          </cell>
        </row>
        <row r="178">
          <cell r="A178">
            <v>14891</v>
          </cell>
          <cell r="B178" t="str">
            <v>ME</v>
          </cell>
          <cell r="C178" t="str">
            <v>RFS1</v>
          </cell>
          <cell r="D178">
            <v>1107</v>
          </cell>
          <cell r="E178">
            <v>1402.82</v>
          </cell>
          <cell r="F178">
            <v>1400</v>
          </cell>
          <cell r="G178">
            <v>2.0441073363624074E-5</v>
          </cell>
          <cell r="H178">
            <v>1311.2387455301011</v>
          </cell>
        </row>
        <row r="179">
          <cell r="A179">
            <v>16322</v>
          </cell>
          <cell r="B179" t="str">
            <v>D2</v>
          </cell>
          <cell r="C179" t="str">
            <v>RFS1</v>
          </cell>
          <cell r="D179">
            <v>1107</v>
          </cell>
          <cell r="E179">
            <v>1603.41</v>
          </cell>
          <cell r="F179">
            <v>1600</v>
          </cell>
          <cell r="G179">
            <v>2.3361226701284659E-5</v>
          </cell>
          <cell r="H179">
            <v>1498.5585663201159</v>
          </cell>
        </row>
        <row r="180">
          <cell r="A180">
            <v>17677</v>
          </cell>
          <cell r="B180" t="str">
            <v>D2</v>
          </cell>
          <cell r="C180" t="str">
            <v>RFS2</v>
          </cell>
          <cell r="D180">
            <v>1107</v>
          </cell>
          <cell r="E180">
            <v>138.37</v>
          </cell>
          <cell r="F180">
            <v>138.06</v>
          </cell>
          <cell r="G180">
            <v>2.0157818489871001E-6</v>
          </cell>
          <cell r="H180">
            <v>129.30687229134699</v>
          </cell>
        </row>
        <row r="181">
          <cell r="A181">
            <v>19392</v>
          </cell>
          <cell r="B181" t="str">
            <v>D2</v>
          </cell>
          <cell r="C181" t="str">
            <v>RFS1</v>
          </cell>
          <cell r="D181">
            <v>1107</v>
          </cell>
          <cell r="E181">
            <v>5001.1000000000004</v>
          </cell>
          <cell r="F181">
            <v>5000</v>
          </cell>
          <cell r="G181">
            <v>7.3003833441514552E-5</v>
          </cell>
          <cell r="H181">
            <v>4682.9955197503614</v>
          </cell>
        </row>
        <row r="182">
          <cell r="A182">
            <v>19431</v>
          </cell>
          <cell r="B182" t="str">
            <v>ME</v>
          </cell>
          <cell r="C182" t="str">
            <v>RFS1</v>
          </cell>
          <cell r="D182">
            <v>1107</v>
          </cell>
          <cell r="E182">
            <v>249.67</v>
          </cell>
          <cell r="F182">
            <v>250</v>
          </cell>
          <cell r="G182">
            <v>3.6501916720757278E-6</v>
          </cell>
          <cell r="H182">
            <v>234.1497759875181</v>
          </cell>
        </row>
        <row r="183">
          <cell r="A183">
            <v>19432</v>
          </cell>
          <cell r="B183" t="str">
            <v>ME</v>
          </cell>
          <cell r="C183" t="str">
            <v>RFS1</v>
          </cell>
          <cell r="D183">
            <v>1107</v>
          </cell>
          <cell r="E183">
            <v>484.02</v>
          </cell>
          <cell r="F183">
            <v>250</v>
          </cell>
          <cell r="G183">
            <v>3.6501916720757278E-6</v>
          </cell>
          <cell r="H183">
            <v>234.1497759875181</v>
          </cell>
        </row>
        <row r="184">
          <cell r="A184">
            <v>19433</v>
          </cell>
          <cell r="B184" t="str">
            <v>ME</v>
          </cell>
          <cell r="C184" t="str">
            <v>RFS1</v>
          </cell>
          <cell r="D184">
            <v>1107</v>
          </cell>
          <cell r="E184">
            <v>249.52</v>
          </cell>
          <cell r="F184">
            <v>250</v>
          </cell>
          <cell r="G184">
            <v>3.6501916720757278E-6</v>
          </cell>
          <cell r="H184">
            <v>234.1497759875181</v>
          </cell>
        </row>
        <row r="185">
          <cell r="A185">
            <v>19444</v>
          </cell>
          <cell r="B185" t="str">
            <v>D2</v>
          </cell>
          <cell r="C185" t="str">
            <v>RFS1</v>
          </cell>
          <cell r="D185">
            <v>1107</v>
          </cell>
          <cell r="E185">
            <v>250.15</v>
          </cell>
          <cell r="F185">
            <v>250</v>
          </cell>
          <cell r="G185">
            <v>3.6501916720757278E-6</v>
          </cell>
          <cell r="H185">
            <v>234.1497759875181</v>
          </cell>
        </row>
        <row r="186">
          <cell r="A186">
            <v>19444</v>
          </cell>
          <cell r="B186" t="str">
            <v>D2</v>
          </cell>
          <cell r="C186" t="str">
            <v>RFS1</v>
          </cell>
          <cell r="D186">
            <v>1107</v>
          </cell>
          <cell r="E186">
            <v>10003.5</v>
          </cell>
          <cell r="F186">
            <v>10000</v>
          </cell>
          <cell r="G186">
            <v>1.460076668830291E-4</v>
          </cell>
          <cell r="H186">
            <v>9365.9910395007228</v>
          </cell>
        </row>
        <row r="187">
          <cell r="A187">
            <v>19798</v>
          </cell>
          <cell r="B187" t="str">
            <v>D2</v>
          </cell>
          <cell r="C187" t="str">
            <v>RFS1</v>
          </cell>
          <cell r="D187">
            <v>1107</v>
          </cell>
          <cell r="E187">
            <v>250.22</v>
          </cell>
          <cell r="F187">
            <v>250</v>
          </cell>
          <cell r="G187">
            <v>3.6501916720757278E-6</v>
          </cell>
          <cell r="H187">
            <v>234.1497759875181</v>
          </cell>
        </row>
        <row r="188">
          <cell r="A188">
            <v>19798</v>
          </cell>
          <cell r="B188" t="str">
            <v>D2</v>
          </cell>
          <cell r="C188" t="str">
            <v>RFS1</v>
          </cell>
          <cell r="D188">
            <v>1107</v>
          </cell>
          <cell r="E188">
            <v>57439.93</v>
          </cell>
          <cell r="F188">
            <v>57431.6</v>
          </cell>
          <cell r="G188">
            <v>8.3854539213593744E-4</v>
          </cell>
          <cell r="H188">
            <v>53790.38509841897</v>
          </cell>
        </row>
        <row r="189">
          <cell r="A189">
            <v>20439</v>
          </cell>
          <cell r="B189" t="str">
            <v>D2</v>
          </cell>
          <cell r="C189" t="str">
            <v>RFS2</v>
          </cell>
          <cell r="D189">
            <v>1107</v>
          </cell>
          <cell r="E189">
            <v>1600.74</v>
          </cell>
          <cell r="F189">
            <v>1600</v>
          </cell>
          <cell r="G189">
            <v>2.3361226701284659E-5</v>
          </cell>
          <cell r="H189">
            <v>1498.5585663201159</v>
          </cell>
        </row>
        <row r="190">
          <cell r="A190">
            <v>20827</v>
          </cell>
          <cell r="B190" t="str">
            <v>D2</v>
          </cell>
          <cell r="C190" t="str">
            <v>RFS1</v>
          </cell>
          <cell r="D190">
            <v>1107</v>
          </cell>
          <cell r="E190">
            <v>48.05</v>
          </cell>
          <cell r="F190">
            <v>48</v>
          </cell>
          <cell r="G190">
            <v>7.008368010385398E-7</v>
          </cell>
          <cell r="H190">
            <v>44.956756989603477</v>
          </cell>
        </row>
        <row r="191">
          <cell r="A191">
            <v>20827</v>
          </cell>
          <cell r="B191" t="str">
            <v>D2</v>
          </cell>
          <cell r="C191" t="str">
            <v>RFS1</v>
          </cell>
          <cell r="D191">
            <v>1107</v>
          </cell>
          <cell r="E191">
            <v>571.5</v>
          </cell>
          <cell r="F191">
            <v>571</v>
          </cell>
          <cell r="G191">
            <v>8.3370377790209631E-6</v>
          </cell>
          <cell r="H191">
            <v>534.79808835549136</v>
          </cell>
        </row>
        <row r="192">
          <cell r="A192">
            <v>20828</v>
          </cell>
          <cell r="B192" t="str">
            <v>D2</v>
          </cell>
          <cell r="C192" t="str">
            <v>RFS1</v>
          </cell>
          <cell r="D192">
            <v>1107</v>
          </cell>
          <cell r="E192">
            <v>264.25</v>
          </cell>
          <cell r="F192">
            <v>264</v>
          </cell>
          <cell r="G192">
            <v>3.8546024057119689E-6</v>
          </cell>
          <cell r="H192">
            <v>247.26216344281912</v>
          </cell>
        </row>
        <row r="193">
          <cell r="A193">
            <v>21266</v>
          </cell>
          <cell r="B193" t="str">
            <v>D2</v>
          </cell>
          <cell r="C193" t="str">
            <v>RFS1</v>
          </cell>
          <cell r="D193">
            <v>1107</v>
          </cell>
          <cell r="E193">
            <v>60769.59</v>
          </cell>
          <cell r="F193">
            <v>60780.25</v>
          </cell>
          <cell r="G193">
            <v>8.8743824950672306E-4</v>
          </cell>
          <cell r="H193">
            <v>56926.727687861385</v>
          </cell>
        </row>
        <row r="194">
          <cell r="A194">
            <v>21267</v>
          </cell>
          <cell r="B194" t="str">
            <v>ME</v>
          </cell>
          <cell r="C194" t="str">
            <v>RFS1</v>
          </cell>
          <cell r="D194">
            <v>1107</v>
          </cell>
          <cell r="E194">
            <v>1646.15</v>
          </cell>
          <cell r="F194">
            <v>1691.83</v>
          </cell>
          <cell r="G194">
            <v>2.4702015106271514E-5</v>
          </cell>
          <cell r="H194">
            <v>1584.5664620358509</v>
          </cell>
        </row>
        <row r="195">
          <cell r="A195">
            <v>24121</v>
          </cell>
          <cell r="B195" t="str">
            <v>D5</v>
          </cell>
          <cell r="C195" t="str">
            <v>RFS1</v>
          </cell>
          <cell r="D195">
            <v>1107</v>
          </cell>
          <cell r="E195">
            <v>13997.35</v>
          </cell>
          <cell r="F195">
            <v>15000</v>
          </cell>
          <cell r="G195">
            <v>2.1901150032454367E-4</v>
          </cell>
          <cell r="H195">
            <v>14048.986559251085</v>
          </cell>
        </row>
        <row r="196">
          <cell r="A196">
            <v>24121</v>
          </cell>
          <cell r="B196" t="str">
            <v>D5</v>
          </cell>
          <cell r="C196" t="str">
            <v>RFS1</v>
          </cell>
          <cell r="D196">
            <v>1107</v>
          </cell>
          <cell r="E196">
            <v>23584.84</v>
          </cell>
          <cell r="F196">
            <v>23783.56</v>
          </cell>
          <cell r="G196">
            <v>3.4725821057725363E-4</v>
          </cell>
          <cell r="H196">
            <v>22275.660984742786</v>
          </cell>
        </row>
        <row r="197">
          <cell r="A197">
            <v>24246</v>
          </cell>
          <cell r="B197" t="str">
            <v>D5</v>
          </cell>
          <cell r="C197" t="str">
            <v>RFS2</v>
          </cell>
          <cell r="D197">
            <v>1107</v>
          </cell>
          <cell r="E197">
            <v>54717.06</v>
          </cell>
          <cell r="F197">
            <v>54846.74</v>
          </cell>
          <cell r="G197">
            <v>8.0080445435401081E-4</v>
          </cell>
          <cell r="H197">
            <v>51369.407538582593</v>
          </cell>
        </row>
        <row r="198">
          <cell r="A198">
            <v>24246</v>
          </cell>
          <cell r="B198" t="str">
            <v>D5</v>
          </cell>
          <cell r="C198" t="str">
            <v>RFS2</v>
          </cell>
          <cell r="D198">
            <v>1107</v>
          </cell>
          <cell r="E198">
            <v>246.78</v>
          </cell>
          <cell r="F198">
            <v>247.37</v>
          </cell>
          <cell r="G198">
            <v>3.6117916556854913E-6</v>
          </cell>
          <cell r="H198">
            <v>231.68652034412941</v>
          </cell>
        </row>
        <row r="199">
          <cell r="A199">
            <v>4945</v>
          </cell>
          <cell r="B199" t="str">
            <v>D2</v>
          </cell>
          <cell r="C199" t="str">
            <v>RFS1</v>
          </cell>
          <cell r="D199">
            <v>1108</v>
          </cell>
          <cell r="E199">
            <v>313.33</v>
          </cell>
          <cell r="F199">
            <v>310.25</v>
          </cell>
          <cell r="G199">
            <v>4.5298878650459786E-6</v>
          </cell>
          <cell r="H199">
            <v>290.57987200050997</v>
          </cell>
        </row>
        <row r="200">
          <cell r="A200">
            <v>4945</v>
          </cell>
          <cell r="B200" t="str">
            <v>D2</v>
          </cell>
          <cell r="C200" t="str">
            <v>RFS1</v>
          </cell>
          <cell r="D200">
            <v>1108</v>
          </cell>
          <cell r="E200">
            <v>340.26</v>
          </cell>
          <cell r="F200">
            <v>338.46</v>
          </cell>
          <cell r="G200">
            <v>4.9417754933230031E-6</v>
          </cell>
          <cell r="H200">
            <v>317.00133272294147</v>
          </cell>
        </row>
        <row r="201">
          <cell r="A201">
            <v>6368</v>
          </cell>
          <cell r="B201" t="str">
            <v>D2</v>
          </cell>
          <cell r="C201" t="str">
            <v>RFS1</v>
          </cell>
          <cell r="D201">
            <v>1108</v>
          </cell>
          <cell r="E201">
            <v>389.81</v>
          </cell>
          <cell r="F201">
            <v>388.41</v>
          </cell>
          <cell r="G201">
            <v>5.6710837894037342E-6</v>
          </cell>
          <cell r="H201">
            <v>363.78445796524761</v>
          </cell>
        </row>
        <row r="202">
          <cell r="A202">
            <v>14393</v>
          </cell>
          <cell r="B202" t="str">
            <v>D2</v>
          </cell>
          <cell r="C202" t="str">
            <v>RFS1</v>
          </cell>
          <cell r="D202">
            <v>1108</v>
          </cell>
          <cell r="E202">
            <v>404.86</v>
          </cell>
          <cell r="F202">
            <v>404</v>
          </cell>
          <cell r="G202">
            <v>5.8987097420743762E-6</v>
          </cell>
          <cell r="H202">
            <v>378.38603799582921</v>
          </cell>
        </row>
        <row r="203">
          <cell r="A203">
            <v>15273</v>
          </cell>
          <cell r="B203" t="str">
            <v>D2</v>
          </cell>
          <cell r="C203" t="str">
            <v>RFS1</v>
          </cell>
          <cell r="D203">
            <v>1108</v>
          </cell>
          <cell r="E203">
            <v>782.78</v>
          </cell>
          <cell r="F203">
            <v>780.33</v>
          </cell>
          <cell r="G203">
            <v>1.1393416269883412E-5</v>
          </cell>
          <cell r="H203">
            <v>730.85637878535999</v>
          </cell>
        </row>
        <row r="204">
          <cell r="A204">
            <v>17316</v>
          </cell>
          <cell r="B204" t="str">
            <v>D2</v>
          </cell>
          <cell r="C204" t="str">
            <v>RFS1</v>
          </cell>
          <cell r="D204">
            <v>1108</v>
          </cell>
          <cell r="E204">
            <v>2855.21</v>
          </cell>
          <cell r="F204">
            <v>2853.81</v>
          </cell>
          <cell r="G204">
            <v>4.1667813982745728E-5</v>
          </cell>
          <cell r="H204">
            <v>2672.875888843756</v>
          </cell>
        </row>
        <row r="205">
          <cell r="A205">
            <v>17316</v>
          </cell>
          <cell r="B205" t="str">
            <v>D5</v>
          </cell>
          <cell r="C205" t="str">
            <v>RFS1</v>
          </cell>
          <cell r="D205">
            <v>1108</v>
          </cell>
          <cell r="E205">
            <v>250.03</v>
          </cell>
          <cell r="F205">
            <v>250</v>
          </cell>
          <cell r="G205">
            <v>3.6501916720757278E-6</v>
          </cell>
          <cell r="H205">
            <v>234.1497759875181</v>
          </cell>
        </row>
        <row r="206">
          <cell r="A206">
            <v>18574</v>
          </cell>
          <cell r="B206" t="str">
            <v>D2</v>
          </cell>
          <cell r="C206" t="str">
            <v>RFS1</v>
          </cell>
          <cell r="D206">
            <v>1108</v>
          </cell>
          <cell r="E206">
            <v>381.93</v>
          </cell>
          <cell r="F206">
            <v>381.16</v>
          </cell>
          <cell r="G206">
            <v>5.5652282309135384E-6</v>
          </cell>
          <cell r="H206">
            <v>356.99411446160963</v>
          </cell>
        </row>
        <row r="207">
          <cell r="A207">
            <v>18574</v>
          </cell>
          <cell r="B207" t="str">
            <v>D2</v>
          </cell>
          <cell r="C207" t="str">
            <v>RFS1</v>
          </cell>
          <cell r="D207">
            <v>1108</v>
          </cell>
          <cell r="E207">
            <v>1040.42</v>
          </cell>
          <cell r="F207">
            <v>1039.5899999999999</v>
          </cell>
          <cell r="G207">
            <v>1.5178811041492823E-5</v>
          </cell>
          <cell r="H207">
            <v>973.67906247545568</v>
          </cell>
        </row>
        <row r="208">
          <cell r="A208">
            <v>23584</v>
          </cell>
          <cell r="B208" t="str">
            <v>D5</v>
          </cell>
          <cell r="C208" t="str">
            <v>RFS1</v>
          </cell>
          <cell r="D208">
            <v>1108</v>
          </cell>
          <cell r="E208">
            <v>61040.89</v>
          </cell>
          <cell r="F208">
            <v>61035.199999999997</v>
          </cell>
          <cell r="G208">
            <v>8.9116071497390582E-4</v>
          </cell>
          <cell r="H208">
            <v>57165.513629413457</v>
          </cell>
        </row>
        <row r="209">
          <cell r="A209">
            <v>23810</v>
          </cell>
          <cell r="B209" t="str">
            <v>D5</v>
          </cell>
          <cell r="C209" t="str">
            <v>RFS1</v>
          </cell>
          <cell r="D209">
            <v>1108</v>
          </cell>
          <cell r="E209">
            <v>994.71</v>
          </cell>
          <cell r="F209">
            <v>1000</v>
          </cell>
          <cell r="G209">
            <v>1.4600766688302911E-5</v>
          </cell>
          <cell r="H209">
            <v>936.59910395007239</v>
          </cell>
        </row>
        <row r="210">
          <cell r="A210">
            <v>24077</v>
          </cell>
          <cell r="B210" t="str">
            <v>D2</v>
          </cell>
          <cell r="C210" t="str">
            <v>RFS1</v>
          </cell>
          <cell r="D210">
            <v>1108</v>
          </cell>
          <cell r="E210">
            <v>27283.05</v>
          </cell>
          <cell r="F210">
            <v>27308.69</v>
          </cell>
          <cell r="G210">
            <v>3.987278112531908E-4</v>
          </cell>
          <cell r="H210">
            <v>25577.294584050298</v>
          </cell>
        </row>
        <row r="211">
          <cell r="A211">
            <v>5932</v>
          </cell>
          <cell r="B211" t="str">
            <v>D2</v>
          </cell>
          <cell r="C211" t="str">
            <v>RFS1</v>
          </cell>
          <cell r="D211">
            <v>1109</v>
          </cell>
          <cell r="E211">
            <v>1781.7</v>
          </cell>
          <cell r="F211">
            <v>1775</v>
          </cell>
          <cell r="G211">
            <v>2.5916360871737668E-5</v>
          </cell>
          <cell r="H211">
            <v>1662.4634095113786</v>
          </cell>
        </row>
        <row r="212">
          <cell r="A212">
            <v>11274</v>
          </cell>
          <cell r="B212" t="str">
            <v>D2</v>
          </cell>
          <cell r="C212" t="str">
            <v>RFS1</v>
          </cell>
          <cell r="D212">
            <v>1109</v>
          </cell>
          <cell r="E212">
            <v>251.03</v>
          </cell>
          <cell r="F212">
            <v>250</v>
          </cell>
          <cell r="G212">
            <v>3.6501916720757278E-6</v>
          </cell>
          <cell r="H212">
            <v>234.1497759875181</v>
          </cell>
        </row>
        <row r="213">
          <cell r="A213">
            <v>13565</v>
          </cell>
          <cell r="B213" t="str">
            <v>D2</v>
          </cell>
          <cell r="C213" t="str">
            <v>RFS1</v>
          </cell>
          <cell r="D213">
            <v>1109</v>
          </cell>
          <cell r="E213">
            <v>251.27</v>
          </cell>
          <cell r="F213">
            <v>250</v>
          </cell>
          <cell r="G213">
            <v>3.6501916720757278E-6</v>
          </cell>
          <cell r="H213">
            <v>234.1497759875181</v>
          </cell>
        </row>
        <row r="214">
          <cell r="A214">
            <v>13672</v>
          </cell>
          <cell r="B214" t="str">
            <v>D2</v>
          </cell>
          <cell r="C214" t="str">
            <v>RFS1</v>
          </cell>
          <cell r="D214">
            <v>1109</v>
          </cell>
          <cell r="E214">
            <v>500.53</v>
          </cell>
          <cell r="F214">
            <v>500</v>
          </cell>
          <cell r="G214">
            <v>7.3003833441514556E-6</v>
          </cell>
          <cell r="H214">
            <v>468.2995519750362</v>
          </cell>
        </row>
        <row r="215">
          <cell r="A215">
            <v>13673</v>
          </cell>
          <cell r="B215" t="str">
            <v>D2</v>
          </cell>
          <cell r="C215" t="str">
            <v>RFS1</v>
          </cell>
          <cell r="D215">
            <v>1109</v>
          </cell>
          <cell r="E215">
            <v>500.47</v>
          </cell>
          <cell r="F215">
            <v>500</v>
          </cell>
          <cell r="G215">
            <v>7.3003833441514556E-6</v>
          </cell>
          <cell r="H215">
            <v>468.2995519750362</v>
          </cell>
        </row>
        <row r="216">
          <cell r="A216">
            <v>13701</v>
          </cell>
          <cell r="B216" t="str">
            <v>ME</v>
          </cell>
          <cell r="C216" t="str">
            <v>RFS1</v>
          </cell>
          <cell r="D216">
            <v>1109</v>
          </cell>
          <cell r="E216">
            <v>800.59</v>
          </cell>
          <cell r="F216">
            <v>800</v>
          </cell>
          <cell r="G216">
            <v>1.168061335064233E-5</v>
          </cell>
          <cell r="H216">
            <v>749.27928316005796</v>
          </cell>
        </row>
        <row r="217">
          <cell r="A217">
            <v>14385</v>
          </cell>
          <cell r="B217" t="str">
            <v>D2</v>
          </cell>
          <cell r="C217" t="str">
            <v>RFS1</v>
          </cell>
          <cell r="D217">
            <v>1109</v>
          </cell>
          <cell r="E217">
            <v>1184.03</v>
          </cell>
          <cell r="F217">
            <v>1183.5</v>
          </cell>
          <cell r="G217">
            <v>1.7280007375606494E-5</v>
          </cell>
          <cell r="H217">
            <v>1108.4650395249105</v>
          </cell>
        </row>
        <row r="218">
          <cell r="A218">
            <v>16766</v>
          </cell>
          <cell r="B218" t="str">
            <v>D2</v>
          </cell>
          <cell r="C218" t="str">
            <v>RFS1</v>
          </cell>
          <cell r="D218">
            <v>1109</v>
          </cell>
          <cell r="E218">
            <v>277.56</v>
          </cell>
          <cell r="F218">
            <v>276.92</v>
          </cell>
          <cell r="G218">
            <v>4.0432443113248422E-6</v>
          </cell>
          <cell r="H218">
            <v>259.36302386585402</v>
          </cell>
        </row>
        <row r="219">
          <cell r="A219">
            <v>20014</v>
          </cell>
          <cell r="B219" t="str">
            <v>D5</v>
          </cell>
          <cell r="C219" t="str">
            <v>RFS1</v>
          </cell>
          <cell r="D219">
            <v>1109</v>
          </cell>
          <cell r="E219">
            <v>5010.1099999999997</v>
          </cell>
          <cell r="F219">
            <v>5000</v>
          </cell>
          <cell r="G219">
            <v>7.3003833441514552E-5</v>
          </cell>
          <cell r="H219">
            <v>4682.9955197503614</v>
          </cell>
        </row>
        <row r="220">
          <cell r="A220">
            <v>20019</v>
          </cell>
          <cell r="B220" t="str">
            <v>D5</v>
          </cell>
          <cell r="C220" t="str">
            <v>RFS1</v>
          </cell>
          <cell r="D220">
            <v>1109</v>
          </cell>
          <cell r="E220">
            <v>8339.16</v>
          </cell>
          <cell r="F220">
            <v>8333</v>
          </cell>
          <cell r="G220">
            <v>1.2166818881362816E-4</v>
          </cell>
          <cell r="H220">
            <v>7804.6803332159534</v>
          </cell>
        </row>
        <row r="221">
          <cell r="A221">
            <v>8767</v>
          </cell>
          <cell r="B221" t="str">
            <v>D5</v>
          </cell>
          <cell r="C221" t="str">
            <v>RFS2</v>
          </cell>
          <cell r="D221">
            <v>1121</v>
          </cell>
          <cell r="E221">
            <v>750.29</v>
          </cell>
          <cell r="F221">
            <v>750</v>
          </cell>
          <cell r="G221">
            <v>1.0950575016227184E-5</v>
          </cell>
          <cell r="H221">
            <v>702.44932796255432</v>
          </cell>
        </row>
        <row r="222">
          <cell r="A222">
            <v>10684</v>
          </cell>
          <cell r="B222" t="str">
            <v>D2</v>
          </cell>
          <cell r="C222" t="str">
            <v>RFS2</v>
          </cell>
          <cell r="D222">
            <v>1121</v>
          </cell>
          <cell r="E222">
            <v>500.23</v>
          </cell>
          <cell r="F222">
            <v>500</v>
          </cell>
          <cell r="G222">
            <v>7.3003833441514556E-6</v>
          </cell>
          <cell r="H222">
            <v>468.2995519750362</v>
          </cell>
        </row>
        <row r="223">
          <cell r="A223">
            <v>11505</v>
          </cell>
          <cell r="B223" t="str">
            <v>D2</v>
          </cell>
          <cell r="C223" t="str">
            <v>RFS1</v>
          </cell>
          <cell r="D223">
            <v>1121</v>
          </cell>
          <cell r="E223">
            <v>1725.94</v>
          </cell>
          <cell r="F223">
            <v>1726</v>
          </cell>
          <cell r="G223">
            <v>2.5200923304010825E-5</v>
          </cell>
          <cell r="H223">
            <v>1616.570053417825</v>
          </cell>
        </row>
        <row r="224">
          <cell r="A224">
            <v>11536</v>
          </cell>
          <cell r="B224" t="str">
            <v>ME</v>
          </cell>
          <cell r="C224" t="str">
            <v>RFS1</v>
          </cell>
          <cell r="D224">
            <v>1121</v>
          </cell>
          <cell r="E224">
            <v>997.76</v>
          </cell>
          <cell r="F224">
            <v>1000</v>
          </cell>
          <cell r="G224">
            <v>1.4600766688302911E-5</v>
          </cell>
          <cell r="H224">
            <v>936.59910395007239</v>
          </cell>
        </row>
        <row r="225">
          <cell r="A225">
            <v>11537</v>
          </cell>
          <cell r="B225" t="str">
            <v>ME</v>
          </cell>
          <cell r="C225" t="str">
            <v>RFS1</v>
          </cell>
          <cell r="D225">
            <v>1121</v>
          </cell>
          <cell r="E225">
            <v>2360.0500000000002</v>
          </cell>
          <cell r="F225">
            <v>2368</v>
          </cell>
          <cell r="G225">
            <v>3.4574615517901294E-5</v>
          </cell>
          <cell r="H225">
            <v>2217.8666781537713</v>
          </cell>
        </row>
        <row r="226">
          <cell r="A226">
            <v>11548</v>
          </cell>
          <cell r="B226" t="str">
            <v>ME</v>
          </cell>
          <cell r="C226" t="str">
            <v>RFS1</v>
          </cell>
          <cell r="D226">
            <v>1121</v>
          </cell>
          <cell r="E226">
            <v>500.7</v>
          </cell>
          <cell r="F226">
            <v>500</v>
          </cell>
          <cell r="G226">
            <v>7.3003833441514556E-6</v>
          </cell>
          <cell r="H226">
            <v>468.2995519750362</v>
          </cell>
        </row>
        <row r="227">
          <cell r="A227">
            <v>11549</v>
          </cell>
          <cell r="B227" t="str">
            <v>ME</v>
          </cell>
          <cell r="C227" t="str">
            <v>RFS1</v>
          </cell>
          <cell r="D227">
            <v>1121</v>
          </cell>
          <cell r="E227">
            <v>500.67</v>
          </cell>
          <cell r="F227">
            <v>500</v>
          </cell>
          <cell r="G227">
            <v>7.3003833441514556E-6</v>
          </cell>
          <cell r="H227">
            <v>468.2995519750362</v>
          </cell>
        </row>
        <row r="228">
          <cell r="A228">
            <v>11578</v>
          </cell>
          <cell r="B228" t="str">
            <v>ME</v>
          </cell>
          <cell r="C228" t="str">
            <v>RFS1</v>
          </cell>
          <cell r="D228">
            <v>1121</v>
          </cell>
          <cell r="E228">
            <v>560.83000000000004</v>
          </cell>
          <cell r="F228">
            <v>560.66</v>
          </cell>
          <cell r="G228">
            <v>8.1860658514639091E-6</v>
          </cell>
          <cell r="H228">
            <v>525.11365362064748</v>
          </cell>
        </row>
        <row r="229">
          <cell r="A229">
            <v>11579</v>
          </cell>
          <cell r="B229" t="str">
            <v>ME</v>
          </cell>
          <cell r="C229" t="str">
            <v>RFS1</v>
          </cell>
          <cell r="D229">
            <v>1121</v>
          </cell>
          <cell r="E229">
            <v>545.66</v>
          </cell>
          <cell r="F229">
            <v>545.5</v>
          </cell>
          <cell r="G229">
            <v>7.9647182284692374E-6</v>
          </cell>
          <cell r="H229">
            <v>510.91481120476442</v>
          </cell>
        </row>
        <row r="230">
          <cell r="A230">
            <v>11582</v>
          </cell>
          <cell r="B230" t="str">
            <v>ME</v>
          </cell>
          <cell r="C230" t="str">
            <v>RFS1</v>
          </cell>
          <cell r="D230">
            <v>1121</v>
          </cell>
          <cell r="E230">
            <v>57.96</v>
          </cell>
          <cell r="F230">
            <v>57.92</v>
          </cell>
          <cell r="G230">
            <v>8.4567640658650464E-7</v>
          </cell>
          <cell r="H230">
            <v>54.247820100788196</v>
          </cell>
        </row>
        <row r="231">
          <cell r="A231">
            <v>11582</v>
          </cell>
          <cell r="B231" t="str">
            <v>ME</v>
          </cell>
          <cell r="C231" t="str">
            <v>RFS1</v>
          </cell>
          <cell r="D231">
            <v>1121</v>
          </cell>
          <cell r="E231">
            <v>6004.55</v>
          </cell>
          <cell r="F231">
            <v>6000</v>
          </cell>
          <cell r="G231">
            <v>8.7604600129817474E-5</v>
          </cell>
          <cell r="H231">
            <v>5619.5946237004346</v>
          </cell>
        </row>
        <row r="232">
          <cell r="A232">
            <v>13288</v>
          </cell>
          <cell r="B232" t="str">
            <v>D2</v>
          </cell>
          <cell r="C232" t="str">
            <v>RFS1</v>
          </cell>
          <cell r="D232">
            <v>1121</v>
          </cell>
          <cell r="E232">
            <v>640.79</v>
          </cell>
          <cell r="F232">
            <v>640.5</v>
          </cell>
          <cell r="G232">
            <v>9.351791063858015E-6</v>
          </cell>
          <cell r="H232">
            <v>599.89172608002139</v>
          </cell>
        </row>
        <row r="233">
          <cell r="A233">
            <v>13288</v>
          </cell>
          <cell r="B233" t="str">
            <v>D2</v>
          </cell>
          <cell r="C233" t="str">
            <v>RFS1</v>
          </cell>
          <cell r="D233">
            <v>1121</v>
          </cell>
          <cell r="E233">
            <v>640.78</v>
          </cell>
          <cell r="F233">
            <v>640.5</v>
          </cell>
          <cell r="G233">
            <v>9.351791063858015E-6</v>
          </cell>
          <cell r="H233">
            <v>599.89172608002139</v>
          </cell>
        </row>
        <row r="234">
          <cell r="A234">
            <v>13376</v>
          </cell>
          <cell r="B234" t="str">
            <v>D5</v>
          </cell>
          <cell r="C234" t="str">
            <v>RFS1</v>
          </cell>
          <cell r="D234">
            <v>1121</v>
          </cell>
          <cell r="E234">
            <v>1501.38</v>
          </cell>
          <cell r="F234">
            <v>1500</v>
          </cell>
          <cell r="G234">
            <v>2.1901150032454368E-5</v>
          </cell>
          <cell r="H234">
            <v>1404.8986559251086</v>
          </cell>
        </row>
        <row r="235">
          <cell r="A235">
            <v>13664</v>
          </cell>
          <cell r="B235" t="str">
            <v>D2</v>
          </cell>
          <cell r="C235" t="str">
            <v>RFS1</v>
          </cell>
          <cell r="D235">
            <v>1121</v>
          </cell>
          <cell r="E235">
            <v>798.86</v>
          </cell>
          <cell r="F235">
            <v>798.5</v>
          </cell>
          <cell r="G235">
            <v>1.1658712200609874E-5</v>
          </cell>
          <cell r="H235">
            <v>747.87438450413276</v>
          </cell>
        </row>
        <row r="236">
          <cell r="A236">
            <v>14166</v>
          </cell>
          <cell r="B236" t="str">
            <v>D5</v>
          </cell>
          <cell r="C236" t="str">
            <v>RFS1</v>
          </cell>
          <cell r="D236">
            <v>1121</v>
          </cell>
          <cell r="E236">
            <v>500.35</v>
          </cell>
          <cell r="F236">
            <v>500</v>
          </cell>
          <cell r="G236">
            <v>7.3003833441514556E-6</v>
          </cell>
          <cell r="H236">
            <v>468.2995519750362</v>
          </cell>
        </row>
        <row r="237">
          <cell r="A237">
            <v>16829</v>
          </cell>
          <cell r="B237" t="str">
            <v>D5</v>
          </cell>
          <cell r="C237" t="str">
            <v>RFS1</v>
          </cell>
          <cell r="D237">
            <v>1121</v>
          </cell>
          <cell r="E237">
            <v>50416.58</v>
          </cell>
          <cell r="F237">
            <v>50000</v>
          </cell>
          <cell r="G237">
            <v>7.3003833441514555E-4</v>
          </cell>
          <cell r="H237">
            <v>46829.955197503616</v>
          </cell>
        </row>
        <row r="238">
          <cell r="A238">
            <v>18776</v>
          </cell>
          <cell r="B238" t="str">
            <v>D2</v>
          </cell>
          <cell r="C238" t="str">
            <v>RFS1</v>
          </cell>
          <cell r="D238">
            <v>1121</v>
          </cell>
          <cell r="E238">
            <v>249.95</v>
          </cell>
          <cell r="F238">
            <v>250</v>
          </cell>
          <cell r="G238">
            <v>3.6501916720757278E-6</v>
          </cell>
          <cell r="H238">
            <v>234.1497759875181</v>
          </cell>
        </row>
        <row r="239">
          <cell r="A239">
            <v>18951</v>
          </cell>
          <cell r="B239" t="str">
            <v>D2</v>
          </cell>
          <cell r="C239" t="str">
            <v>RFS1</v>
          </cell>
          <cell r="D239">
            <v>1121</v>
          </cell>
          <cell r="E239">
            <v>199.47</v>
          </cell>
          <cell r="F239">
            <v>199.36</v>
          </cell>
          <cell r="G239">
            <v>2.9108088469800686E-6</v>
          </cell>
          <cell r="H239">
            <v>186.72039736348646</v>
          </cell>
        </row>
        <row r="240">
          <cell r="A240">
            <v>18951</v>
          </cell>
          <cell r="B240" t="str">
            <v>D2</v>
          </cell>
          <cell r="C240" t="str">
            <v>RFS1</v>
          </cell>
          <cell r="D240">
            <v>1121</v>
          </cell>
          <cell r="E240">
            <v>481.62</v>
          </cell>
          <cell r="F240">
            <v>481.52</v>
          </cell>
          <cell r="G240">
            <v>7.0305611757516176E-6</v>
          </cell>
          <cell r="H240">
            <v>450.99120053403885</v>
          </cell>
        </row>
        <row r="241">
          <cell r="A241">
            <v>19258</v>
          </cell>
          <cell r="B241" t="str">
            <v>D5</v>
          </cell>
          <cell r="C241" t="str">
            <v>RFS1</v>
          </cell>
          <cell r="D241">
            <v>1121</v>
          </cell>
          <cell r="E241">
            <v>1353.28</v>
          </cell>
          <cell r="F241">
            <v>1350</v>
          </cell>
          <cell r="G241">
            <v>1.9711035029208929E-5</v>
          </cell>
          <cell r="H241">
            <v>1264.4087903325976</v>
          </cell>
        </row>
        <row r="242">
          <cell r="A242">
            <v>20692</v>
          </cell>
          <cell r="B242" t="str">
            <v>D5</v>
          </cell>
          <cell r="C242" t="str">
            <v>RFS1</v>
          </cell>
          <cell r="D242">
            <v>1121</v>
          </cell>
          <cell r="E242">
            <v>540.57000000000005</v>
          </cell>
          <cell r="F242">
            <v>540</v>
          </cell>
          <cell r="G242">
            <v>7.8844140116835729E-6</v>
          </cell>
          <cell r="H242">
            <v>505.7635161330391</v>
          </cell>
        </row>
        <row r="243">
          <cell r="A243">
            <v>20849</v>
          </cell>
          <cell r="B243" t="str">
            <v>D2</v>
          </cell>
          <cell r="C243" t="str">
            <v>RFS1</v>
          </cell>
          <cell r="D243">
            <v>1121</v>
          </cell>
          <cell r="E243">
            <v>227.32</v>
          </cell>
          <cell r="F243">
            <v>226.15</v>
          </cell>
          <cell r="G243">
            <v>3.3019633865597036E-6</v>
          </cell>
          <cell r="H243">
            <v>211.81188735830887</v>
          </cell>
        </row>
        <row r="244">
          <cell r="A244">
            <v>20849</v>
          </cell>
          <cell r="B244" t="str">
            <v>D2</v>
          </cell>
          <cell r="C244" t="str">
            <v>RFS1</v>
          </cell>
          <cell r="D244">
            <v>1121</v>
          </cell>
          <cell r="E244">
            <v>226.76</v>
          </cell>
          <cell r="F244">
            <v>226.15</v>
          </cell>
          <cell r="G244">
            <v>3.3019633865597036E-6</v>
          </cell>
          <cell r="H244">
            <v>211.81188735830887</v>
          </cell>
        </row>
        <row r="245">
          <cell r="A245">
            <v>20941</v>
          </cell>
          <cell r="B245" t="str">
            <v>D2</v>
          </cell>
          <cell r="C245" t="str">
            <v>RFS1</v>
          </cell>
          <cell r="D245">
            <v>1121</v>
          </cell>
          <cell r="E245">
            <v>346.13</v>
          </cell>
          <cell r="F245">
            <v>350.76</v>
          </cell>
          <cell r="G245">
            <v>5.1213649235891289E-6</v>
          </cell>
          <cell r="H245">
            <v>328.52150170152737</v>
          </cell>
        </row>
        <row r="246">
          <cell r="A246">
            <v>20951</v>
          </cell>
          <cell r="B246" t="str">
            <v>ME</v>
          </cell>
          <cell r="C246" t="str">
            <v>RFS1</v>
          </cell>
          <cell r="D246">
            <v>1121</v>
          </cell>
          <cell r="E246">
            <v>250.4</v>
          </cell>
          <cell r="F246">
            <v>250</v>
          </cell>
          <cell r="G246">
            <v>3.6501916720757278E-6</v>
          </cell>
          <cell r="H246">
            <v>234.1497759875181</v>
          </cell>
        </row>
        <row r="247">
          <cell r="A247">
            <v>20970</v>
          </cell>
          <cell r="B247" t="str">
            <v>ME</v>
          </cell>
          <cell r="C247" t="str">
            <v>RFS1</v>
          </cell>
          <cell r="D247">
            <v>1121</v>
          </cell>
          <cell r="E247">
            <v>375.92</v>
          </cell>
          <cell r="F247">
            <v>377</v>
          </cell>
          <cell r="G247">
            <v>5.5044890414901974E-6</v>
          </cell>
          <cell r="H247">
            <v>353.09786218917725</v>
          </cell>
        </row>
        <row r="248">
          <cell r="A248">
            <v>20971</v>
          </cell>
          <cell r="B248" t="str">
            <v>ME</v>
          </cell>
          <cell r="C248" t="str">
            <v>RFS1</v>
          </cell>
          <cell r="D248">
            <v>1121</v>
          </cell>
          <cell r="E248">
            <v>499.34</v>
          </cell>
          <cell r="F248">
            <v>500</v>
          </cell>
          <cell r="G248">
            <v>7.3003833441514556E-6</v>
          </cell>
          <cell r="H248">
            <v>468.2995519750362</v>
          </cell>
        </row>
        <row r="249">
          <cell r="A249">
            <v>20972</v>
          </cell>
          <cell r="B249" t="str">
            <v>ME</v>
          </cell>
          <cell r="C249" t="str">
            <v>RFS1</v>
          </cell>
          <cell r="D249">
            <v>1121</v>
          </cell>
          <cell r="E249">
            <v>376.93</v>
          </cell>
          <cell r="F249">
            <v>377</v>
          </cell>
          <cell r="G249">
            <v>5.5044890414901974E-6</v>
          </cell>
          <cell r="H249">
            <v>353.09786218917725</v>
          </cell>
        </row>
        <row r="250">
          <cell r="A250">
            <v>20973</v>
          </cell>
          <cell r="B250" t="str">
            <v>ME</v>
          </cell>
          <cell r="C250" t="str">
            <v>RFS1</v>
          </cell>
          <cell r="D250">
            <v>1121</v>
          </cell>
          <cell r="E250">
            <v>500.32</v>
          </cell>
          <cell r="F250">
            <v>500</v>
          </cell>
          <cell r="G250">
            <v>7.3003833441514556E-6</v>
          </cell>
          <cell r="H250">
            <v>468.2995519750362</v>
          </cell>
        </row>
        <row r="251">
          <cell r="A251">
            <v>21140</v>
          </cell>
          <cell r="B251" t="str">
            <v>D2</v>
          </cell>
          <cell r="C251" t="str">
            <v>RFS1</v>
          </cell>
          <cell r="D251">
            <v>1121</v>
          </cell>
          <cell r="E251">
            <v>801.12</v>
          </cell>
          <cell r="F251">
            <v>799.16</v>
          </cell>
          <cell r="G251">
            <v>1.1668348706624154E-5</v>
          </cell>
          <cell r="H251">
            <v>748.49253991273974</v>
          </cell>
        </row>
        <row r="252">
          <cell r="A252">
            <v>21281</v>
          </cell>
          <cell r="B252" t="str">
            <v>D2</v>
          </cell>
          <cell r="C252" t="str">
            <v>RFS1</v>
          </cell>
          <cell r="D252">
            <v>1121</v>
          </cell>
          <cell r="E252">
            <v>550.12</v>
          </cell>
          <cell r="F252">
            <v>553.24</v>
          </cell>
          <cell r="G252">
            <v>8.0777281626367029E-6</v>
          </cell>
          <cell r="H252">
            <v>518.16408826933809</v>
          </cell>
        </row>
        <row r="253">
          <cell r="A253">
            <v>21714</v>
          </cell>
          <cell r="B253" t="str">
            <v>D5</v>
          </cell>
          <cell r="C253" t="str">
            <v>RFS1</v>
          </cell>
          <cell r="D253">
            <v>1121</v>
          </cell>
          <cell r="E253">
            <v>926.34</v>
          </cell>
          <cell r="F253">
            <v>931</v>
          </cell>
          <cell r="G253">
            <v>1.3593313786810011E-5</v>
          </cell>
          <cell r="H253">
            <v>871.97376577751743</v>
          </cell>
        </row>
        <row r="254">
          <cell r="A254">
            <v>21715</v>
          </cell>
          <cell r="B254" t="str">
            <v>ME</v>
          </cell>
          <cell r="C254" t="str">
            <v>RFS1</v>
          </cell>
          <cell r="D254">
            <v>1121</v>
          </cell>
          <cell r="E254">
            <v>349.96</v>
          </cell>
          <cell r="F254">
            <v>350</v>
          </cell>
          <cell r="G254">
            <v>5.1102683409060186E-6</v>
          </cell>
          <cell r="H254">
            <v>327.80968638252529</v>
          </cell>
        </row>
        <row r="255">
          <cell r="A255">
            <v>21717</v>
          </cell>
          <cell r="B255" t="str">
            <v>ME</v>
          </cell>
          <cell r="C255" t="str">
            <v>RFS1</v>
          </cell>
          <cell r="D255">
            <v>1121</v>
          </cell>
          <cell r="E255">
            <v>474.56</v>
          </cell>
          <cell r="F255">
            <v>475</v>
          </cell>
          <cell r="G255">
            <v>6.9353641769438829E-6</v>
          </cell>
          <cell r="H255">
            <v>444.88457437628438</v>
          </cell>
        </row>
        <row r="256">
          <cell r="A256">
            <v>21873</v>
          </cell>
          <cell r="B256" t="str">
            <v>D2</v>
          </cell>
          <cell r="C256" t="str">
            <v>RFS1</v>
          </cell>
          <cell r="D256">
            <v>1121</v>
          </cell>
          <cell r="E256">
            <v>499.39</v>
          </cell>
          <cell r="F256">
            <v>500</v>
          </cell>
          <cell r="G256">
            <v>7.3003833441514556E-6</v>
          </cell>
          <cell r="H256">
            <v>468.2995519750362</v>
          </cell>
        </row>
        <row r="257">
          <cell r="A257">
            <v>21874</v>
          </cell>
          <cell r="B257" t="str">
            <v>D2</v>
          </cell>
          <cell r="C257" t="str">
            <v>RFS1</v>
          </cell>
          <cell r="D257">
            <v>1121</v>
          </cell>
          <cell r="E257">
            <v>499.29</v>
          </cell>
          <cell r="F257">
            <v>500</v>
          </cell>
          <cell r="G257">
            <v>7.3003833441514556E-6</v>
          </cell>
          <cell r="H257">
            <v>468.2995519750362</v>
          </cell>
        </row>
        <row r="258">
          <cell r="A258">
            <v>21874</v>
          </cell>
          <cell r="B258" t="str">
            <v>D5</v>
          </cell>
          <cell r="C258" t="str">
            <v>RFS1</v>
          </cell>
          <cell r="D258">
            <v>1121</v>
          </cell>
          <cell r="E258">
            <v>1197.6199999999999</v>
          </cell>
          <cell r="F258">
            <v>1200</v>
          </cell>
          <cell r="G258">
            <v>1.7520920025963493E-5</v>
          </cell>
          <cell r="H258">
            <v>1123.9189247400868</v>
          </cell>
        </row>
        <row r="259">
          <cell r="A259">
            <v>21874</v>
          </cell>
          <cell r="B259" t="str">
            <v>D5</v>
          </cell>
          <cell r="C259" t="str">
            <v>RFS1</v>
          </cell>
          <cell r="D259">
            <v>1121</v>
          </cell>
          <cell r="E259">
            <v>15184.46</v>
          </cell>
          <cell r="F259">
            <v>15187.07</v>
          </cell>
          <cell r="G259">
            <v>2.2174286574892449E-4</v>
          </cell>
          <cell r="H259">
            <v>14224.196153627025</v>
          </cell>
        </row>
        <row r="260">
          <cell r="A260">
            <v>21980</v>
          </cell>
          <cell r="B260" t="str">
            <v>D5</v>
          </cell>
          <cell r="C260" t="str">
            <v>RFS1</v>
          </cell>
          <cell r="D260">
            <v>1121</v>
          </cell>
          <cell r="E260">
            <v>1583.68</v>
          </cell>
          <cell r="F260">
            <v>1667</v>
          </cell>
          <cell r="G260">
            <v>2.4339478069400953E-5</v>
          </cell>
          <cell r="H260">
            <v>1561.3107062847707</v>
          </cell>
        </row>
        <row r="261">
          <cell r="A261">
            <v>22478</v>
          </cell>
          <cell r="B261" t="str">
            <v>D5</v>
          </cell>
          <cell r="C261" t="str">
            <v>RFS1</v>
          </cell>
          <cell r="D261">
            <v>1121</v>
          </cell>
          <cell r="E261">
            <v>45167.81</v>
          </cell>
          <cell r="F261">
            <v>45276.61</v>
          </cell>
          <cell r="G261">
            <v>6.6107321904728246E-4</v>
          </cell>
          <cell r="H261">
            <v>42406.032355896888</v>
          </cell>
        </row>
        <row r="262">
          <cell r="A262">
            <v>22533</v>
          </cell>
          <cell r="B262" t="str">
            <v>D5</v>
          </cell>
          <cell r="C262" t="str">
            <v>RFS1</v>
          </cell>
          <cell r="D262">
            <v>1121</v>
          </cell>
          <cell r="E262">
            <v>1001.51</v>
          </cell>
          <cell r="F262">
            <v>1000</v>
          </cell>
          <cell r="G262">
            <v>1.4600766688302911E-5</v>
          </cell>
          <cell r="H262">
            <v>936.59910395007239</v>
          </cell>
        </row>
        <row r="263">
          <cell r="A263">
            <v>22572</v>
          </cell>
          <cell r="B263" t="str">
            <v>D5</v>
          </cell>
          <cell r="C263" t="str">
            <v>RFS1</v>
          </cell>
          <cell r="D263">
            <v>1121</v>
          </cell>
          <cell r="E263">
            <v>4351.13</v>
          </cell>
          <cell r="F263">
            <v>4400</v>
          </cell>
          <cell r="G263">
            <v>6.4243373428532808E-5</v>
          </cell>
          <cell r="H263">
            <v>4121.0360573803182</v>
          </cell>
        </row>
        <row r="264">
          <cell r="A264">
            <v>22580</v>
          </cell>
          <cell r="B264" t="str">
            <v>ME</v>
          </cell>
          <cell r="C264" t="str">
            <v>RFS1</v>
          </cell>
          <cell r="D264">
            <v>1121</v>
          </cell>
          <cell r="E264">
            <v>1498.29</v>
          </cell>
          <cell r="F264">
            <v>1498.54</v>
          </cell>
          <cell r="G264">
            <v>2.1879832913089443E-5</v>
          </cell>
          <cell r="H264">
            <v>1403.5312212333413</v>
          </cell>
        </row>
        <row r="265">
          <cell r="A265">
            <v>23718</v>
          </cell>
          <cell r="B265" t="str">
            <v>D2</v>
          </cell>
          <cell r="C265" t="str">
            <v>RFS1</v>
          </cell>
          <cell r="D265">
            <v>1121</v>
          </cell>
          <cell r="E265">
            <v>3525.6</v>
          </cell>
          <cell r="F265">
            <v>4024.39</v>
          </cell>
          <cell r="G265">
            <v>5.8759179452739355E-5</v>
          </cell>
          <cell r="H265">
            <v>3769.2400679456318</v>
          </cell>
        </row>
        <row r="266">
          <cell r="A266">
            <v>23718</v>
          </cell>
          <cell r="B266" t="str">
            <v>D2</v>
          </cell>
          <cell r="C266" t="str">
            <v>RFS1</v>
          </cell>
          <cell r="D266">
            <v>1121</v>
          </cell>
          <cell r="E266">
            <v>11002.32</v>
          </cell>
          <cell r="F266">
            <v>11200.64</v>
          </cell>
          <cell r="G266">
            <v>1.635379313996731E-4</v>
          </cell>
          <cell r="H266">
            <v>10490.509387667338</v>
          </cell>
        </row>
        <row r="267">
          <cell r="A267">
            <v>23973</v>
          </cell>
          <cell r="B267" t="str">
            <v>D2</v>
          </cell>
          <cell r="C267" t="str">
            <v>RFS1</v>
          </cell>
          <cell r="D267">
            <v>1121</v>
          </cell>
          <cell r="E267">
            <v>15600.92</v>
          </cell>
          <cell r="F267">
            <v>16293.36</v>
          </cell>
          <cell r="G267">
            <v>2.3789554792852713E-4</v>
          </cell>
          <cell r="H267">
            <v>15260.346376335952</v>
          </cell>
        </row>
        <row r="268">
          <cell r="A268">
            <v>24099</v>
          </cell>
          <cell r="B268" t="str">
            <v>D2</v>
          </cell>
          <cell r="C268" t="str">
            <v>RFS1</v>
          </cell>
          <cell r="D268">
            <v>1121</v>
          </cell>
          <cell r="E268">
            <v>38849.620000000003</v>
          </cell>
          <cell r="F268">
            <v>39456.22</v>
          </cell>
          <cell r="G268">
            <v>5.7609106262235114E-4</v>
          </cell>
          <cell r="H268">
            <v>36954.660297256924</v>
          </cell>
        </row>
        <row r="269">
          <cell r="A269">
            <v>24099</v>
          </cell>
          <cell r="B269" t="str">
            <v>D2</v>
          </cell>
          <cell r="C269" t="str">
            <v>RFS1</v>
          </cell>
          <cell r="D269">
            <v>1121</v>
          </cell>
          <cell r="E269">
            <v>5532.59</v>
          </cell>
          <cell r="F269">
            <v>5604.39</v>
          </cell>
          <cell r="G269">
            <v>8.1828390820257955E-5</v>
          </cell>
          <cell r="H269">
            <v>5249.0666521867461</v>
          </cell>
        </row>
        <row r="270">
          <cell r="A270">
            <v>24099</v>
          </cell>
          <cell r="B270" t="str">
            <v>D2</v>
          </cell>
          <cell r="C270" t="str">
            <v>RFS1</v>
          </cell>
          <cell r="D270">
            <v>1121</v>
          </cell>
          <cell r="E270">
            <v>15798.24</v>
          </cell>
          <cell r="F270">
            <v>15879.62</v>
          </cell>
          <cell r="G270">
            <v>2.3185462671890868E-4</v>
          </cell>
          <cell r="H270">
            <v>14872.837863067649</v>
          </cell>
        </row>
        <row r="271">
          <cell r="A271">
            <v>24099</v>
          </cell>
          <cell r="B271" t="str">
            <v>D5</v>
          </cell>
          <cell r="C271" t="str">
            <v>RFS1</v>
          </cell>
          <cell r="D271">
            <v>1121</v>
          </cell>
          <cell r="E271">
            <v>44993.94</v>
          </cell>
          <cell r="F271">
            <v>46147.38</v>
          </cell>
          <cell r="G271">
            <v>6.7378712865645595E-4</v>
          </cell>
          <cell r="H271">
            <v>43221.594757643485</v>
          </cell>
        </row>
        <row r="272">
          <cell r="A272">
            <v>6151</v>
          </cell>
          <cell r="B272" t="str">
            <v>D2</v>
          </cell>
          <cell r="C272" t="str">
            <v>RFS1</v>
          </cell>
          <cell r="D272">
            <v>1124</v>
          </cell>
          <cell r="E272">
            <v>1639.7</v>
          </cell>
          <cell r="F272">
            <v>1632.12</v>
          </cell>
          <cell r="G272">
            <v>2.3830203327312947E-5</v>
          </cell>
          <cell r="H272">
            <v>1528.6421295389921</v>
          </cell>
        </row>
        <row r="273">
          <cell r="A273">
            <v>6673</v>
          </cell>
          <cell r="B273" t="str">
            <v>D2</v>
          </cell>
          <cell r="C273" t="str">
            <v>RFS1</v>
          </cell>
          <cell r="D273">
            <v>1126</v>
          </cell>
          <cell r="E273">
            <v>526.19000000000005</v>
          </cell>
          <cell r="F273">
            <v>524.23</v>
          </cell>
          <cell r="G273">
            <v>7.6541599210090354E-6</v>
          </cell>
          <cell r="H273">
            <v>490.99334826374644</v>
          </cell>
        </row>
        <row r="274">
          <cell r="A274">
            <v>6673</v>
          </cell>
          <cell r="B274" t="str">
            <v>D2</v>
          </cell>
          <cell r="C274" t="str">
            <v>RFS1</v>
          </cell>
          <cell r="D274">
            <v>1126</v>
          </cell>
          <cell r="E274">
            <v>525.08000000000004</v>
          </cell>
          <cell r="F274">
            <v>523.80999999999995</v>
          </cell>
          <cell r="G274">
            <v>7.6480275989999476E-6</v>
          </cell>
          <cell r="H274">
            <v>490.59997664008739</v>
          </cell>
        </row>
        <row r="275">
          <cell r="A275">
            <v>9432</v>
          </cell>
          <cell r="B275" t="str">
            <v>D5</v>
          </cell>
          <cell r="C275" t="str">
            <v>RFS1</v>
          </cell>
          <cell r="D275">
            <v>1126</v>
          </cell>
          <cell r="E275">
            <v>502.16</v>
          </cell>
          <cell r="F275">
            <v>500</v>
          </cell>
          <cell r="G275">
            <v>7.3003833441514556E-6</v>
          </cell>
          <cell r="H275">
            <v>468.2995519750362</v>
          </cell>
        </row>
        <row r="276">
          <cell r="A276">
            <v>22562</v>
          </cell>
          <cell r="B276" t="str">
            <v>D2</v>
          </cell>
          <cell r="C276" t="str">
            <v>RFS2</v>
          </cell>
          <cell r="D276">
            <v>1126</v>
          </cell>
          <cell r="E276">
            <v>2259.7800000000002</v>
          </cell>
          <cell r="F276">
            <v>2264.4</v>
          </cell>
          <cell r="G276">
            <v>3.3061976088993114E-5</v>
          </cell>
          <cell r="H276">
            <v>2120.8350109845442</v>
          </cell>
        </row>
        <row r="277">
          <cell r="A277">
            <v>10517</v>
          </cell>
          <cell r="B277" t="str">
            <v>D2</v>
          </cell>
          <cell r="C277" t="str">
            <v>RFS2</v>
          </cell>
          <cell r="D277">
            <v>1128</v>
          </cell>
          <cell r="E277">
            <v>151.94999999999999</v>
          </cell>
          <cell r="F277">
            <v>151.88</v>
          </cell>
          <cell r="G277">
            <v>2.2175644446194461E-6</v>
          </cell>
          <cell r="H277">
            <v>142.25067190793698</v>
          </cell>
        </row>
        <row r="278">
          <cell r="A278">
            <v>12382</v>
          </cell>
          <cell r="B278" t="str">
            <v>D5</v>
          </cell>
          <cell r="C278" t="str">
            <v>RFS1</v>
          </cell>
          <cell r="D278">
            <v>1128</v>
          </cell>
          <cell r="E278">
            <v>5850.72</v>
          </cell>
          <cell r="F278">
            <v>1305</v>
          </cell>
          <cell r="G278">
            <v>1.90540005282353E-5</v>
          </cell>
          <cell r="H278">
            <v>1222.2618306548445</v>
          </cell>
        </row>
        <row r="279">
          <cell r="A279">
            <v>12389</v>
          </cell>
          <cell r="B279" t="str">
            <v>ME</v>
          </cell>
          <cell r="C279" t="str">
            <v>RFS1</v>
          </cell>
          <cell r="D279">
            <v>1128</v>
          </cell>
          <cell r="E279">
            <v>753.55</v>
          </cell>
          <cell r="F279">
            <v>750</v>
          </cell>
          <cell r="G279">
            <v>1.0950575016227184E-5</v>
          </cell>
          <cell r="H279">
            <v>702.44932796255432</v>
          </cell>
        </row>
        <row r="280">
          <cell r="A280">
            <v>12390</v>
          </cell>
          <cell r="B280" t="str">
            <v>ME</v>
          </cell>
          <cell r="C280" t="str">
            <v>RFS1</v>
          </cell>
          <cell r="D280">
            <v>1128</v>
          </cell>
          <cell r="E280">
            <v>1534.37</v>
          </cell>
          <cell r="F280">
            <v>1525</v>
          </cell>
          <cell r="G280">
            <v>2.2266169199661941E-5</v>
          </cell>
          <cell r="H280">
            <v>1428.3136335238605</v>
          </cell>
        </row>
        <row r="281">
          <cell r="A281">
            <v>12391</v>
          </cell>
          <cell r="B281" t="str">
            <v>ME</v>
          </cell>
          <cell r="C281" t="str">
            <v>RFS1</v>
          </cell>
          <cell r="D281">
            <v>1128</v>
          </cell>
          <cell r="E281">
            <v>752.47</v>
          </cell>
          <cell r="F281">
            <v>750</v>
          </cell>
          <cell r="G281">
            <v>1.0950575016227184E-5</v>
          </cell>
          <cell r="H281">
            <v>702.44932796255432</v>
          </cell>
        </row>
        <row r="282">
          <cell r="A282">
            <v>12392</v>
          </cell>
          <cell r="B282" t="str">
            <v>ME</v>
          </cell>
          <cell r="C282" t="str">
            <v>RFS1</v>
          </cell>
          <cell r="D282">
            <v>1128</v>
          </cell>
          <cell r="E282">
            <v>174.37</v>
          </cell>
          <cell r="F282">
            <v>173.33</v>
          </cell>
          <cell r="G282">
            <v>2.5307508900835436E-6</v>
          </cell>
          <cell r="H282">
            <v>162.34072268766604</v>
          </cell>
        </row>
        <row r="283">
          <cell r="A283">
            <v>15923</v>
          </cell>
          <cell r="B283" t="str">
            <v>D5</v>
          </cell>
          <cell r="C283" t="str">
            <v>RFS1</v>
          </cell>
          <cell r="D283">
            <v>1128</v>
          </cell>
          <cell r="E283">
            <v>30099.81</v>
          </cell>
          <cell r="F283">
            <v>30000</v>
          </cell>
          <cell r="G283">
            <v>4.3802300064908734E-4</v>
          </cell>
          <cell r="H283">
            <v>28097.97311850217</v>
          </cell>
        </row>
        <row r="284">
          <cell r="A284">
            <v>15952</v>
          </cell>
          <cell r="B284" t="str">
            <v>ME</v>
          </cell>
          <cell r="C284" t="str">
            <v>RFS1</v>
          </cell>
          <cell r="D284">
            <v>1128</v>
          </cell>
          <cell r="E284">
            <v>2554.64</v>
          </cell>
          <cell r="F284">
            <v>2553.06</v>
          </cell>
          <cell r="G284">
            <v>3.7276633401238631E-5</v>
          </cell>
          <cell r="H284">
            <v>2391.1937083307716</v>
          </cell>
        </row>
        <row r="285">
          <cell r="A285">
            <v>23637</v>
          </cell>
          <cell r="B285" t="str">
            <v>D5</v>
          </cell>
          <cell r="C285" t="str">
            <v>RFS2</v>
          </cell>
          <cell r="D285">
            <v>1128</v>
          </cell>
          <cell r="E285">
            <v>36551.72</v>
          </cell>
          <cell r="F285">
            <v>36572.300000000003</v>
          </cell>
          <cell r="G285">
            <v>5.3398361955462063E-4</v>
          </cell>
          <cell r="H285">
            <v>34253.583409393235</v>
          </cell>
        </row>
        <row r="286">
          <cell r="A286">
            <v>16756</v>
          </cell>
          <cell r="B286" t="str">
            <v>D2</v>
          </cell>
          <cell r="C286" t="str">
            <v>RFS1</v>
          </cell>
          <cell r="D286">
            <v>1131</v>
          </cell>
          <cell r="E286">
            <v>300.77</v>
          </cell>
          <cell r="F286">
            <v>300</v>
          </cell>
          <cell r="G286">
            <v>4.3802300064908732E-6</v>
          </cell>
          <cell r="H286">
            <v>280.97973118502171</v>
          </cell>
        </row>
        <row r="287">
          <cell r="A287">
            <v>16759</v>
          </cell>
          <cell r="B287" t="str">
            <v>ME</v>
          </cell>
          <cell r="C287" t="str">
            <v>RFS1</v>
          </cell>
          <cell r="D287">
            <v>1131</v>
          </cell>
          <cell r="E287">
            <v>2004.42</v>
          </cell>
          <cell r="F287">
            <v>2000</v>
          </cell>
          <cell r="G287">
            <v>2.9201533376605822E-5</v>
          </cell>
          <cell r="H287">
            <v>1873.1982079001448</v>
          </cell>
        </row>
        <row r="288">
          <cell r="A288">
            <v>16760</v>
          </cell>
          <cell r="B288" t="str">
            <v>ME</v>
          </cell>
          <cell r="C288" t="str">
            <v>RFS1</v>
          </cell>
          <cell r="D288">
            <v>1131</v>
          </cell>
          <cell r="E288">
            <v>451.71</v>
          </cell>
          <cell r="F288">
            <v>450</v>
          </cell>
          <cell r="G288">
            <v>6.5703450097363102E-6</v>
          </cell>
          <cell r="H288">
            <v>421.46959677753256</v>
          </cell>
        </row>
        <row r="289">
          <cell r="A289">
            <v>16762</v>
          </cell>
          <cell r="B289" t="str">
            <v>ME</v>
          </cell>
          <cell r="C289" t="str">
            <v>RFS1</v>
          </cell>
          <cell r="D289">
            <v>1131</v>
          </cell>
          <cell r="E289">
            <v>200.65</v>
          </cell>
          <cell r="F289">
            <v>200</v>
          </cell>
          <cell r="G289">
            <v>2.9201533376605824E-6</v>
          </cell>
          <cell r="H289">
            <v>187.31982079001449</v>
          </cell>
        </row>
        <row r="290">
          <cell r="A290">
            <v>16763</v>
          </cell>
          <cell r="B290" t="str">
            <v>ME</v>
          </cell>
          <cell r="C290" t="str">
            <v>RFS1</v>
          </cell>
          <cell r="D290">
            <v>1131</v>
          </cell>
          <cell r="E290">
            <v>1002.45</v>
          </cell>
          <cell r="F290">
            <v>1000</v>
          </cell>
          <cell r="G290">
            <v>1.4600766688302911E-5</v>
          </cell>
          <cell r="H290">
            <v>936.59910395007239</v>
          </cell>
        </row>
        <row r="291">
          <cell r="A291">
            <v>16887</v>
          </cell>
          <cell r="B291" t="str">
            <v>D2</v>
          </cell>
          <cell r="C291" t="str">
            <v>RFS1</v>
          </cell>
          <cell r="D291">
            <v>1132</v>
          </cell>
          <cell r="E291">
            <v>70156.95</v>
          </cell>
          <cell r="F291">
            <v>70000</v>
          </cell>
          <cell r="G291">
            <v>1.0220536681812037E-3</v>
          </cell>
          <cell r="H291">
            <v>65561.937276505065</v>
          </cell>
        </row>
        <row r="292">
          <cell r="A292">
            <v>15211</v>
          </cell>
          <cell r="B292" t="str">
            <v>D2</v>
          </cell>
          <cell r="C292" t="str">
            <v>RFS2</v>
          </cell>
          <cell r="D292">
            <v>1133</v>
          </cell>
          <cell r="E292">
            <v>430.02</v>
          </cell>
          <cell r="F292">
            <v>429.32</v>
          </cell>
          <cell r="G292">
            <v>6.2684011546222056E-6</v>
          </cell>
          <cell r="H292">
            <v>402.10072730784503</v>
          </cell>
        </row>
        <row r="293">
          <cell r="A293">
            <v>23348</v>
          </cell>
          <cell r="B293" t="str">
            <v>D2</v>
          </cell>
          <cell r="C293" t="str">
            <v>RFS2</v>
          </cell>
          <cell r="D293">
            <v>1133</v>
          </cell>
          <cell r="E293">
            <v>500.38</v>
          </cell>
          <cell r="F293">
            <v>500</v>
          </cell>
          <cell r="G293">
            <v>7.3003833441514556E-6</v>
          </cell>
          <cell r="H293">
            <v>468.2995519750362</v>
          </cell>
        </row>
        <row r="294">
          <cell r="A294">
            <v>12426</v>
          </cell>
          <cell r="B294" t="str">
            <v>D2</v>
          </cell>
          <cell r="C294" t="str">
            <v>RFS1</v>
          </cell>
          <cell r="D294">
            <v>1142</v>
          </cell>
          <cell r="E294">
            <v>450.59</v>
          </cell>
          <cell r="F294">
            <v>450</v>
          </cell>
          <cell r="G294">
            <v>6.5703450097363102E-6</v>
          </cell>
          <cell r="H294">
            <v>421.46959677753256</v>
          </cell>
        </row>
        <row r="295">
          <cell r="A295">
            <v>12436</v>
          </cell>
          <cell r="B295" t="str">
            <v>ME</v>
          </cell>
          <cell r="C295" t="str">
            <v>RFS1</v>
          </cell>
          <cell r="D295">
            <v>1142</v>
          </cell>
          <cell r="E295">
            <v>878.05</v>
          </cell>
          <cell r="F295">
            <v>874.25</v>
          </cell>
          <cell r="G295">
            <v>1.276472027724882E-5</v>
          </cell>
          <cell r="H295">
            <v>818.8217666283507</v>
          </cell>
        </row>
        <row r="296">
          <cell r="A296">
            <v>23026</v>
          </cell>
          <cell r="B296" t="str">
            <v>D2</v>
          </cell>
          <cell r="C296" t="str">
            <v>RFS1</v>
          </cell>
          <cell r="D296">
            <v>1142</v>
          </cell>
          <cell r="E296">
            <v>234.88</v>
          </cell>
          <cell r="F296">
            <v>246.16</v>
          </cell>
          <cell r="G296">
            <v>3.5941247279926447E-6</v>
          </cell>
          <cell r="H296">
            <v>230.55323542834981</v>
          </cell>
        </row>
        <row r="297">
          <cell r="A297">
            <v>10765</v>
          </cell>
          <cell r="B297" t="str">
            <v>D5</v>
          </cell>
          <cell r="C297" t="str">
            <v>RFS1</v>
          </cell>
          <cell r="D297">
            <v>1144</v>
          </cell>
          <cell r="E297">
            <v>2018.14</v>
          </cell>
          <cell r="F297">
            <v>2000</v>
          </cell>
          <cell r="G297">
            <v>2.9201533376605822E-5</v>
          </cell>
          <cell r="H297">
            <v>1873.1982079001448</v>
          </cell>
        </row>
        <row r="298">
          <cell r="A298">
            <v>11307</v>
          </cell>
          <cell r="B298" t="str">
            <v>D2</v>
          </cell>
          <cell r="C298" t="str">
            <v>RFS1</v>
          </cell>
          <cell r="D298">
            <v>1144</v>
          </cell>
          <cell r="E298">
            <v>12539.2</v>
          </cell>
          <cell r="F298">
            <v>12500</v>
          </cell>
          <cell r="G298">
            <v>1.8250958360378639E-4</v>
          </cell>
          <cell r="H298">
            <v>11707.488799375904</v>
          </cell>
        </row>
        <row r="299">
          <cell r="A299">
            <v>11308</v>
          </cell>
          <cell r="B299" t="str">
            <v>D2</v>
          </cell>
          <cell r="C299" t="str">
            <v>RFS1</v>
          </cell>
          <cell r="D299">
            <v>1144</v>
          </cell>
          <cell r="E299">
            <v>28196.13</v>
          </cell>
          <cell r="F299">
            <v>27500</v>
          </cell>
          <cell r="G299">
            <v>4.0152108392833006E-4</v>
          </cell>
          <cell r="H299">
            <v>25756.475358626991</v>
          </cell>
        </row>
        <row r="300">
          <cell r="A300">
            <v>16163</v>
          </cell>
          <cell r="B300" t="str">
            <v>D2</v>
          </cell>
          <cell r="C300" t="str">
            <v>RFS1</v>
          </cell>
          <cell r="D300">
            <v>1144</v>
          </cell>
          <cell r="E300">
            <v>1617.17</v>
          </cell>
          <cell r="F300">
            <v>1616.74</v>
          </cell>
          <cell r="G300">
            <v>2.3605643535646848E-5</v>
          </cell>
          <cell r="H300">
            <v>1514.23723532024</v>
          </cell>
        </row>
        <row r="301">
          <cell r="A301">
            <v>16823</v>
          </cell>
          <cell r="B301" t="str">
            <v>D2</v>
          </cell>
          <cell r="C301" t="str">
            <v>RFS1</v>
          </cell>
          <cell r="D301">
            <v>1144</v>
          </cell>
          <cell r="E301">
            <v>802.37</v>
          </cell>
          <cell r="F301">
            <v>800</v>
          </cell>
          <cell r="G301">
            <v>1.168061335064233E-5</v>
          </cell>
          <cell r="H301">
            <v>749.27928316005796</v>
          </cell>
        </row>
        <row r="302">
          <cell r="A302">
            <v>17928</v>
          </cell>
          <cell r="B302" t="str">
            <v>D2</v>
          </cell>
          <cell r="C302" t="str">
            <v>RFS1</v>
          </cell>
          <cell r="D302">
            <v>1144</v>
          </cell>
          <cell r="E302">
            <v>526.33000000000004</v>
          </cell>
          <cell r="F302">
            <v>500</v>
          </cell>
          <cell r="G302">
            <v>7.3003833441514556E-6</v>
          </cell>
          <cell r="H302">
            <v>468.2995519750362</v>
          </cell>
        </row>
        <row r="303">
          <cell r="A303">
            <v>17928</v>
          </cell>
          <cell r="B303" t="str">
            <v>D2</v>
          </cell>
          <cell r="C303" t="str">
            <v>RFS1</v>
          </cell>
          <cell r="D303">
            <v>1144</v>
          </cell>
          <cell r="E303">
            <v>518.77</v>
          </cell>
          <cell r="F303">
            <v>500</v>
          </cell>
          <cell r="G303">
            <v>7.3003833441514556E-6</v>
          </cell>
          <cell r="H303">
            <v>468.2995519750362</v>
          </cell>
        </row>
        <row r="304">
          <cell r="A304">
            <v>17928</v>
          </cell>
          <cell r="B304" t="str">
            <v>D2</v>
          </cell>
          <cell r="C304" t="str">
            <v>RFS1</v>
          </cell>
          <cell r="D304">
            <v>1144</v>
          </cell>
          <cell r="E304">
            <v>511.12</v>
          </cell>
          <cell r="F304">
            <v>500</v>
          </cell>
          <cell r="G304">
            <v>7.3003833441514556E-6</v>
          </cell>
          <cell r="H304">
            <v>468.2995519750362</v>
          </cell>
        </row>
        <row r="305">
          <cell r="A305">
            <v>17935</v>
          </cell>
          <cell r="B305" t="str">
            <v>ME</v>
          </cell>
          <cell r="C305" t="str">
            <v>RFS1</v>
          </cell>
          <cell r="D305">
            <v>1144</v>
          </cell>
          <cell r="E305">
            <v>1488.12</v>
          </cell>
          <cell r="F305">
            <v>1482.56</v>
          </cell>
          <cell r="G305">
            <v>2.1646512661410362E-5</v>
          </cell>
          <cell r="H305">
            <v>1388.5643675522192</v>
          </cell>
        </row>
        <row r="306">
          <cell r="A306">
            <v>18707</v>
          </cell>
          <cell r="B306" t="str">
            <v>D2</v>
          </cell>
          <cell r="C306" t="str">
            <v>RFS1</v>
          </cell>
          <cell r="D306">
            <v>1144</v>
          </cell>
          <cell r="E306">
            <v>300.47000000000003</v>
          </cell>
          <cell r="F306">
            <v>300</v>
          </cell>
          <cell r="G306">
            <v>4.3802300064908732E-6</v>
          </cell>
          <cell r="H306">
            <v>280.97973118502171</v>
          </cell>
        </row>
        <row r="307">
          <cell r="A307">
            <v>18878</v>
          </cell>
          <cell r="B307" t="str">
            <v>D2</v>
          </cell>
          <cell r="C307" t="str">
            <v>RFS1</v>
          </cell>
          <cell r="D307">
            <v>1144</v>
          </cell>
          <cell r="E307">
            <v>250.37</v>
          </cell>
          <cell r="F307">
            <v>250</v>
          </cell>
          <cell r="G307">
            <v>3.6501916720757278E-6</v>
          </cell>
          <cell r="H307">
            <v>234.1497759875181</v>
          </cell>
        </row>
        <row r="308">
          <cell r="A308">
            <v>20454</v>
          </cell>
          <cell r="B308" t="str">
            <v>D2</v>
          </cell>
          <cell r="C308" t="str">
            <v>RFS1</v>
          </cell>
          <cell r="D308">
            <v>1144</v>
          </cell>
          <cell r="E308">
            <v>250.65</v>
          </cell>
          <cell r="F308">
            <v>250</v>
          </cell>
          <cell r="G308">
            <v>3.6501916720757278E-6</v>
          </cell>
          <cell r="H308">
            <v>234.1497759875181</v>
          </cell>
        </row>
        <row r="309">
          <cell r="A309">
            <v>20550</v>
          </cell>
          <cell r="B309" t="str">
            <v>D2</v>
          </cell>
          <cell r="C309" t="str">
            <v>RFS1</v>
          </cell>
          <cell r="D309">
            <v>1144</v>
          </cell>
          <cell r="E309">
            <v>467.52</v>
          </cell>
          <cell r="F309">
            <v>466.66</v>
          </cell>
          <cell r="G309">
            <v>6.8135937827634367E-6</v>
          </cell>
          <cell r="H309">
            <v>437.07333784934076</v>
          </cell>
        </row>
        <row r="310">
          <cell r="A310">
            <v>20623</v>
          </cell>
          <cell r="B310" t="str">
            <v>D2</v>
          </cell>
          <cell r="C310" t="str">
            <v>RFS1</v>
          </cell>
          <cell r="D310">
            <v>1144</v>
          </cell>
          <cell r="E310">
            <v>250.79</v>
          </cell>
          <cell r="F310">
            <v>250</v>
          </cell>
          <cell r="G310">
            <v>3.6501916720757278E-6</v>
          </cell>
          <cell r="H310">
            <v>234.1497759875181</v>
          </cell>
        </row>
        <row r="311">
          <cell r="A311">
            <v>21718</v>
          </cell>
          <cell r="B311" t="str">
            <v>D2</v>
          </cell>
          <cell r="C311" t="str">
            <v>RFS1</v>
          </cell>
          <cell r="D311">
            <v>1144</v>
          </cell>
          <cell r="E311">
            <v>418.39</v>
          </cell>
          <cell r="F311">
            <v>417</v>
          </cell>
          <cell r="G311">
            <v>6.0885197090223139E-6</v>
          </cell>
          <cell r="H311">
            <v>390.56182634718016</v>
          </cell>
        </row>
        <row r="312">
          <cell r="A312">
            <v>21719</v>
          </cell>
          <cell r="B312" t="str">
            <v>ME</v>
          </cell>
          <cell r="C312" t="str">
            <v>RFS1</v>
          </cell>
          <cell r="D312">
            <v>1144</v>
          </cell>
          <cell r="E312">
            <v>12755.66</v>
          </cell>
          <cell r="F312">
            <v>12790.15</v>
          </cell>
          <cell r="G312">
            <v>1.8674599605839748E-4</v>
          </cell>
          <cell r="H312">
            <v>11979.243029387018</v>
          </cell>
        </row>
        <row r="313">
          <cell r="A313">
            <v>21719</v>
          </cell>
          <cell r="B313" t="str">
            <v>ME</v>
          </cell>
          <cell r="C313" t="str">
            <v>RFS1</v>
          </cell>
          <cell r="D313">
            <v>1144</v>
          </cell>
          <cell r="E313">
            <v>349.87</v>
          </cell>
          <cell r="F313">
            <v>350</v>
          </cell>
          <cell r="G313">
            <v>5.1102683409060186E-6</v>
          </cell>
          <cell r="H313">
            <v>327.80968638252529</v>
          </cell>
        </row>
        <row r="314">
          <cell r="A314">
            <v>21720</v>
          </cell>
          <cell r="B314" t="str">
            <v>ME</v>
          </cell>
          <cell r="C314" t="str">
            <v>RFS1</v>
          </cell>
          <cell r="D314">
            <v>1144</v>
          </cell>
          <cell r="E314">
            <v>859.94</v>
          </cell>
          <cell r="F314">
            <v>860</v>
          </cell>
          <cell r="G314">
            <v>1.2556659351940503E-5</v>
          </cell>
          <cell r="H314">
            <v>805.47522939706221</v>
          </cell>
        </row>
        <row r="315">
          <cell r="A315">
            <v>21721</v>
          </cell>
          <cell r="B315" t="str">
            <v>ME</v>
          </cell>
          <cell r="C315" t="str">
            <v>RFS1</v>
          </cell>
          <cell r="D315">
            <v>1144</v>
          </cell>
          <cell r="E315">
            <v>860.03</v>
          </cell>
          <cell r="F315">
            <v>860</v>
          </cell>
          <cell r="G315">
            <v>1.2556659351940503E-5</v>
          </cell>
          <cell r="H315">
            <v>805.47522939706221</v>
          </cell>
        </row>
        <row r="316">
          <cell r="A316">
            <v>21724</v>
          </cell>
          <cell r="B316" t="str">
            <v>ME</v>
          </cell>
          <cell r="C316" t="str">
            <v>RFS1</v>
          </cell>
          <cell r="D316">
            <v>1144</v>
          </cell>
          <cell r="E316">
            <v>1054.55</v>
          </cell>
          <cell r="F316">
            <v>1055</v>
          </cell>
          <cell r="G316">
            <v>1.5403808856159573E-5</v>
          </cell>
          <cell r="H316">
            <v>988.11205466732645</v>
          </cell>
        </row>
        <row r="317">
          <cell r="A317">
            <v>22365</v>
          </cell>
          <cell r="B317" t="str">
            <v>D2</v>
          </cell>
          <cell r="C317" t="str">
            <v>RFS1</v>
          </cell>
          <cell r="D317">
            <v>1144</v>
          </cell>
          <cell r="E317">
            <v>249.62</v>
          </cell>
          <cell r="F317">
            <v>250</v>
          </cell>
          <cell r="G317">
            <v>3.6501916720757278E-6</v>
          </cell>
          <cell r="H317">
            <v>234.1497759875181</v>
          </cell>
        </row>
        <row r="318">
          <cell r="A318">
            <v>23207</v>
          </cell>
          <cell r="B318" t="str">
            <v>D2</v>
          </cell>
          <cell r="C318" t="str">
            <v>RFS1</v>
          </cell>
          <cell r="D318">
            <v>1144</v>
          </cell>
          <cell r="E318">
            <v>248.18</v>
          </cell>
          <cell r="F318">
            <v>250</v>
          </cell>
          <cell r="G318">
            <v>3.6501916720757278E-6</v>
          </cell>
          <cell r="H318">
            <v>234.1497759875181</v>
          </cell>
        </row>
        <row r="319">
          <cell r="A319">
            <v>24210</v>
          </cell>
          <cell r="B319" t="str">
            <v>D2</v>
          </cell>
          <cell r="C319" t="str">
            <v>RFS1</v>
          </cell>
          <cell r="D319">
            <v>1144</v>
          </cell>
          <cell r="E319">
            <v>61894</v>
          </cell>
          <cell r="F319">
            <v>62008.38</v>
          </cell>
          <cell r="G319">
            <v>9.053698890996285E-4</v>
          </cell>
          <cell r="H319">
            <v>58076.993145395587</v>
          </cell>
        </row>
        <row r="320">
          <cell r="A320">
            <v>24210</v>
          </cell>
          <cell r="B320" t="str">
            <v>D2</v>
          </cell>
          <cell r="C320" t="str">
            <v>RFS1</v>
          </cell>
          <cell r="D320">
            <v>1144</v>
          </cell>
          <cell r="E320">
            <v>360.7</v>
          </cell>
          <cell r="F320">
            <v>361.37</v>
          </cell>
          <cell r="G320">
            <v>5.2762790581520228E-6</v>
          </cell>
          <cell r="H320">
            <v>338.45881819443764</v>
          </cell>
        </row>
        <row r="321">
          <cell r="A321">
            <v>24210</v>
          </cell>
          <cell r="B321" t="str">
            <v>D2</v>
          </cell>
          <cell r="C321" t="str">
            <v>RFS1</v>
          </cell>
          <cell r="D321">
            <v>1144</v>
          </cell>
          <cell r="E321">
            <v>7524.24</v>
          </cell>
          <cell r="F321">
            <v>7538.14</v>
          </cell>
          <cell r="G321">
            <v>1.1006262340376371E-4</v>
          </cell>
          <cell r="H321">
            <v>7060.215169450199</v>
          </cell>
        </row>
        <row r="322">
          <cell r="A322">
            <v>24210</v>
          </cell>
          <cell r="B322" t="str">
            <v>D2</v>
          </cell>
          <cell r="C322" t="str">
            <v>RFS1</v>
          </cell>
          <cell r="D322">
            <v>1144</v>
          </cell>
          <cell r="E322">
            <v>594.03</v>
          </cell>
          <cell r="F322">
            <v>594.4</v>
          </cell>
          <cell r="G322">
            <v>8.6786957195272499E-6</v>
          </cell>
          <cell r="H322">
            <v>556.71450738792294</v>
          </cell>
        </row>
        <row r="323">
          <cell r="A323">
            <v>24213</v>
          </cell>
          <cell r="B323" t="str">
            <v>ME</v>
          </cell>
          <cell r="C323" t="str">
            <v>RFS1</v>
          </cell>
          <cell r="D323">
            <v>1144</v>
          </cell>
          <cell r="E323">
            <v>34569.08</v>
          </cell>
          <cell r="F323">
            <v>35360</v>
          </cell>
          <cell r="G323">
            <v>5.1628311009839099E-4</v>
          </cell>
          <cell r="H323">
            <v>33118.144315674559</v>
          </cell>
        </row>
        <row r="324">
          <cell r="A324">
            <v>1146</v>
          </cell>
          <cell r="B324" t="str">
            <v>D2</v>
          </cell>
          <cell r="C324" t="str">
            <v>RFS1</v>
          </cell>
          <cell r="D324">
            <v>1146</v>
          </cell>
          <cell r="E324">
            <v>30228.03</v>
          </cell>
          <cell r="F324">
            <v>30000</v>
          </cell>
          <cell r="G324">
            <v>4.3802300064908734E-4</v>
          </cell>
          <cell r="H324">
            <v>28097.97311850217</v>
          </cell>
        </row>
        <row r="325">
          <cell r="A325">
            <v>1146</v>
          </cell>
          <cell r="B325" t="str">
            <v>D2</v>
          </cell>
          <cell r="C325" t="str">
            <v>RFS1</v>
          </cell>
          <cell r="D325">
            <v>1146</v>
          </cell>
          <cell r="E325">
            <v>15114.02</v>
          </cell>
          <cell r="F325">
            <v>15000</v>
          </cell>
          <cell r="G325">
            <v>2.1901150032454367E-4</v>
          </cell>
          <cell r="H325">
            <v>14048.986559251085</v>
          </cell>
        </row>
        <row r="326">
          <cell r="A326">
            <v>1156</v>
          </cell>
          <cell r="B326" t="str">
            <v>ME</v>
          </cell>
          <cell r="C326" t="str">
            <v>RFS1</v>
          </cell>
          <cell r="D326">
            <v>1146</v>
          </cell>
          <cell r="E326">
            <v>738.58</v>
          </cell>
          <cell r="F326">
            <v>738.46</v>
          </cell>
          <cell r="G326">
            <v>1.0782082168644169E-5</v>
          </cell>
          <cell r="H326">
            <v>691.64097430297045</v>
          </cell>
        </row>
        <row r="327">
          <cell r="A327">
            <v>1625</v>
          </cell>
          <cell r="B327" t="str">
            <v>ME</v>
          </cell>
          <cell r="C327" t="str">
            <v>RFS1</v>
          </cell>
          <cell r="D327">
            <v>1146</v>
          </cell>
          <cell r="E327">
            <v>1673.1</v>
          </cell>
          <cell r="F327">
            <v>1666.66</v>
          </cell>
          <cell r="G327">
            <v>2.433451380872693E-5</v>
          </cell>
          <cell r="H327">
            <v>1560.9922625894276</v>
          </cell>
        </row>
        <row r="328">
          <cell r="A328">
            <v>12117</v>
          </cell>
          <cell r="B328" t="str">
            <v>D2</v>
          </cell>
          <cell r="C328" t="str">
            <v>RFS1</v>
          </cell>
          <cell r="D328">
            <v>1146</v>
          </cell>
          <cell r="E328">
            <v>600.61</v>
          </cell>
          <cell r="F328">
            <v>600</v>
          </cell>
          <cell r="G328">
            <v>8.7604600129817464E-6</v>
          </cell>
          <cell r="H328">
            <v>561.95946237004341</v>
          </cell>
        </row>
        <row r="329">
          <cell r="A329">
            <v>12504</v>
          </cell>
          <cell r="B329" t="str">
            <v>D2</v>
          </cell>
          <cell r="C329" t="str">
            <v>RFS1</v>
          </cell>
          <cell r="D329">
            <v>1146</v>
          </cell>
          <cell r="E329">
            <v>7682.63</v>
          </cell>
          <cell r="F329">
            <v>7705.28</v>
          </cell>
          <cell r="G329">
            <v>1.1250299554804666E-4</v>
          </cell>
          <cell r="H329">
            <v>7216.7583436844134</v>
          </cell>
        </row>
        <row r="330">
          <cell r="A330">
            <v>13866</v>
          </cell>
          <cell r="B330" t="str">
            <v>D2</v>
          </cell>
          <cell r="C330" t="str">
            <v>RFS1</v>
          </cell>
          <cell r="D330">
            <v>1146</v>
          </cell>
          <cell r="F330">
            <v>8000</v>
          </cell>
          <cell r="G330">
            <v>1.1680613350642329E-4</v>
          </cell>
          <cell r="H330">
            <v>7492.7928316005791</v>
          </cell>
        </row>
        <row r="331">
          <cell r="A331">
            <v>15589</v>
          </cell>
          <cell r="B331" t="str">
            <v>D2</v>
          </cell>
          <cell r="C331" t="str">
            <v>RFS1</v>
          </cell>
          <cell r="D331">
            <v>1146</v>
          </cell>
          <cell r="E331">
            <v>186.9</v>
          </cell>
          <cell r="F331">
            <v>186.45</v>
          </cell>
          <cell r="G331">
            <v>2.7223129490340779E-6</v>
          </cell>
          <cell r="H331">
            <v>174.62890293149098</v>
          </cell>
        </row>
        <row r="332">
          <cell r="A332">
            <v>15713</v>
          </cell>
          <cell r="B332" t="str">
            <v>D2</v>
          </cell>
          <cell r="C332" t="str">
            <v>RFS1</v>
          </cell>
          <cell r="D332">
            <v>1146</v>
          </cell>
          <cell r="E332">
            <v>30926.880000000001</v>
          </cell>
          <cell r="F332">
            <v>30711.22</v>
          </cell>
          <cell r="G332">
            <v>4.4840735793314217E-4</v>
          </cell>
          <cell r="H332">
            <v>28764.101133213542</v>
          </cell>
        </row>
        <row r="333">
          <cell r="A333">
            <v>15726</v>
          </cell>
          <cell r="B333" t="str">
            <v>ME</v>
          </cell>
          <cell r="C333" t="str">
            <v>RFS1</v>
          </cell>
          <cell r="D333">
            <v>1146</v>
          </cell>
          <cell r="E333">
            <v>300.2</v>
          </cell>
          <cell r="F333">
            <v>300</v>
          </cell>
          <cell r="G333">
            <v>4.3802300064908732E-6</v>
          </cell>
          <cell r="H333">
            <v>280.97973118502171</v>
          </cell>
        </row>
        <row r="334">
          <cell r="A334">
            <v>15727</v>
          </cell>
          <cell r="B334" t="str">
            <v>ME</v>
          </cell>
          <cell r="C334" t="str">
            <v>RFS1</v>
          </cell>
          <cell r="D334">
            <v>1146</v>
          </cell>
          <cell r="E334">
            <v>300.25</v>
          </cell>
          <cell r="F334">
            <v>300</v>
          </cell>
          <cell r="G334">
            <v>4.3802300064908732E-6</v>
          </cell>
          <cell r="H334">
            <v>280.97973118502171</v>
          </cell>
        </row>
        <row r="335">
          <cell r="A335">
            <v>18503</v>
          </cell>
          <cell r="B335" t="str">
            <v>D2</v>
          </cell>
          <cell r="C335" t="str">
            <v>RFS1</v>
          </cell>
          <cell r="D335">
            <v>1146</v>
          </cell>
          <cell r="E335">
            <v>338.52</v>
          </cell>
          <cell r="F335">
            <v>338</v>
          </cell>
          <cell r="G335">
            <v>4.9350591406463844E-6</v>
          </cell>
          <cell r="H335">
            <v>316.57049713512447</v>
          </cell>
        </row>
        <row r="336">
          <cell r="A336">
            <v>18520</v>
          </cell>
          <cell r="B336" t="str">
            <v>D2</v>
          </cell>
          <cell r="C336" t="str">
            <v>RFS1</v>
          </cell>
          <cell r="D336">
            <v>1146</v>
          </cell>
          <cell r="E336">
            <v>600.66999999999996</v>
          </cell>
          <cell r="F336">
            <v>600</v>
          </cell>
          <cell r="G336">
            <v>8.7604600129817464E-6</v>
          </cell>
          <cell r="H336">
            <v>561.95946237004341</v>
          </cell>
        </row>
        <row r="337">
          <cell r="A337">
            <v>21938</v>
          </cell>
          <cell r="B337" t="str">
            <v>D2</v>
          </cell>
          <cell r="C337" t="str">
            <v>RFS1</v>
          </cell>
          <cell r="D337">
            <v>1146</v>
          </cell>
          <cell r="E337">
            <v>398.07</v>
          </cell>
          <cell r="F337">
            <v>400</v>
          </cell>
          <cell r="G337">
            <v>5.8403066753211648E-6</v>
          </cell>
          <cell r="H337">
            <v>374.63964158002898</v>
          </cell>
        </row>
        <row r="338">
          <cell r="A338">
            <v>21939</v>
          </cell>
          <cell r="B338" t="str">
            <v>D2</v>
          </cell>
          <cell r="C338" t="str">
            <v>RFS1</v>
          </cell>
          <cell r="D338">
            <v>1146</v>
          </cell>
          <cell r="E338">
            <v>398.85</v>
          </cell>
          <cell r="F338">
            <v>400</v>
          </cell>
          <cell r="G338">
            <v>5.8403066753211648E-6</v>
          </cell>
          <cell r="H338">
            <v>374.63964158002898</v>
          </cell>
        </row>
        <row r="339">
          <cell r="A339">
            <v>21941</v>
          </cell>
          <cell r="B339" t="str">
            <v>ME</v>
          </cell>
          <cell r="C339" t="str">
            <v>RFS1</v>
          </cell>
          <cell r="D339">
            <v>1146</v>
          </cell>
          <cell r="E339">
            <v>746.55</v>
          </cell>
          <cell r="F339">
            <v>750</v>
          </cell>
          <cell r="G339">
            <v>1.0950575016227184E-5</v>
          </cell>
          <cell r="H339">
            <v>702.44932796255432</v>
          </cell>
        </row>
        <row r="340">
          <cell r="A340">
            <v>21941</v>
          </cell>
          <cell r="B340" t="str">
            <v>ME</v>
          </cell>
          <cell r="C340" t="str">
            <v>RFS1</v>
          </cell>
          <cell r="D340">
            <v>1146</v>
          </cell>
          <cell r="E340">
            <v>249.54</v>
          </cell>
          <cell r="F340">
            <v>250</v>
          </cell>
          <cell r="G340">
            <v>3.6501916720757278E-6</v>
          </cell>
          <cell r="H340">
            <v>234.1497759875181</v>
          </cell>
        </row>
        <row r="341">
          <cell r="A341">
            <v>21942</v>
          </cell>
          <cell r="B341" t="str">
            <v>ME</v>
          </cell>
          <cell r="C341" t="str">
            <v>RFS1</v>
          </cell>
          <cell r="D341">
            <v>1146</v>
          </cell>
          <cell r="E341">
            <v>747.85</v>
          </cell>
          <cell r="F341">
            <v>750</v>
          </cell>
          <cell r="G341">
            <v>1.0950575016227184E-5</v>
          </cell>
          <cell r="H341">
            <v>702.44932796255432</v>
          </cell>
        </row>
        <row r="342">
          <cell r="A342">
            <v>21942</v>
          </cell>
          <cell r="B342" t="str">
            <v>ME</v>
          </cell>
          <cell r="C342" t="str">
            <v>RFS1</v>
          </cell>
          <cell r="D342">
            <v>1146</v>
          </cell>
          <cell r="E342">
            <v>249.71</v>
          </cell>
          <cell r="F342">
            <v>250</v>
          </cell>
          <cell r="G342">
            <v>3.6501916720757278E-6</v>
          </cell>
          <cell r="H342">
            <v>234.1497759875181</v>
          </cell>
        </row>
        <row r="343">
          <cell r="A343">
            <v>23972</v>
          </cell>
          <cell r="B343" t="str">
            <v>D2</v>
          </cell>
          <cell r="C343" t="str">
            <v>RFS1</v>
          </cell>
          <cell r="D343">
            <v>1146</v>
          </cell>
          <cell r="E343">
            <v>38351.35</v>
          </cell>
          <cell r="F343">
            <v>38805.64</v>
          </cell>
          <cell r="G343">
            <v>5.6659209583027502E-4</v>
          </cell>
          <cell r="H343">
            <v>36345.327652209089</v>
          </cell>
        </row>
        <row r="344">
          <cell r="A344">
            <v>23972</v>
          </cell>
          <cell r="B344" t="str">
            <v>D2</v>
          </cell>
          <cell r="C344" t="str">
            <v>RFS1</v>
          </cell>
          <cell r="D344">
            <v>1146</v>
          </cell>
          <cell r="E344">
            <v>11904.68</v>
          </cell>
          <cell r="F344">
            <v>12000</v>
          </cell>
          <cell r="G344">
            <v>1.7520920025963495E-4</v>
          </cell>
          <cell r="H344">
            <v>11239.189247400869</v>
          </cell>
        </row>
        <row r="345">
          <cell r="A345">
            <v>24155</v>
          </cell>
          <cell r="B345" t="str">
            <v>D2</v>
          </cell>
          <cell r="C345" t="str">
            <v>RFS1</v>
          </cell>
          <cell r="D345">
            <v>1146</v>
          </cell>
          <cell r="E345">
            <v>43.06</v>
          </cell>
          <cell r="F345">
            <v>44.64</v>
          </cell>
          <cell r="G345">
            <v>6.5177822496584196E-7</v>
          </cell>
          <cell r="H345">
            <v>41.809784000331234</v>
          </cell>
        </row>
        <row r="346">
          <cell r="A346">
            <v>24155</v>
          </cell>
          <cell r="B346" t="str">
            <v>D2</v>
          </cell>
          <cell r="C346" t="str">
            <v>RFS1</v>
          </cell>
          <cell r="D346">
            <v>1146</v>
          </cell>
          <cell r="E346">
            <v>2710.22</v>
          </cell>
          <cell r="F346">
            <v>2809.63</v>
          </cell>
          <cell r="G346">
            <v>4.102275211045651E-5</v>
          </cell>
          <cell r="H346">
            <v>2631.4969404312419</v>
          </cell>
        </row>
        <row r="347">
          <cell r="A347">
            <v>24155</v>
          </cell>
          <cell r="B347" t="str">
            <v>D2</v>
          </cell>
          <cell r="C347" t="str">
            <v>RFS1</v>
          </cell>
          <cell r="D347">
            <v>1146</v>
          </cell>
          <cell r="E347">
            <v>35402.080000000002</v>
          </cell>
          <cell r="F347">
            <v>36403.910000000003</v>
          </cell>
          <cell r="G347">
            <v>5.3152499645197726E-4</v>
          </cell>
          <cell r="H347">
            <v>34095.86948627908</v>
          </cell>
        </row>
        <row r="348">
          <cell r="A348">
            <v>11799</v>
          </cell>
          <cell r="B348" t="str">
            <v>D2</v>
          </cell>
          <cell r="C348" t="str">
            <v>RFS1</v>
          </cell>
          <cell r="D348">
            <v>1148</v>
          </cell>
          <cell r="E348">
            <v>1140.5899999999999</v>
          </cell>
          <cell r="F348">
            <v>1139.24</v>
          </cell>
          <cell r="G348">
            <v>1.6633777441982209E-5</v>
          </cell>
          <cell r="H348">
            <v>1067.0111631840805</v>
          </cell>
        </row>
        <row r="349">
          <cell r="A349">
            <v>23883</v>
          </cell>
          <cell r="B349" t="str">
            <v>D2</v>
          </cell>
          <cell r="C349" t="str">
            <v>RFS1</v>
          </cell>
          <cell r="D349">
            <v>1148</v>
          </cell>
          <cell r="F349">
            <v>41713.42</v>
          </cell>
          <cell r="G349">
            <v>6.090479131911884E-4</v>
          </cell>
          <cell r="H349">
            <v>39068.751794693024</v>
          </cell>
        </row>
        <row r="350">
          <cell r="A350">
            <v>15455</v>
          </cell>
          <cell r="B350" t="str">
            <v>D2</v>
          </cell>
          <cell r="C350" t="str">
            <v>RFS1</v>
          </cell>
          <cell r="D350">
            <v>1150</v>
          </cell>
          <cell r="E350">
            <v>778.21</v>
          </cell>
          <cell r="F350">
            <v>775</v>
          </cell>
          <cell r="G350">
            <v>1.1315594183434757E-5</v>
          </cell>
          <cell r="H350">
            <v>725.86430556130608</v>
          </cell>
        </row>
        <row r="351">
          <cell r="A351">
            <v>17794</v>
          </cell>
          <cell r="B351" t="str">
            <v>D2</v>
          </cell>
          <cell r="C351" t="str">
            <v>RFS1</v>
          </cell>
          <cell r="D351">
            <v>1150</v>
          </cell>
          <cell r="E351">
            <v>300.67</v>
          </cell>
          <cell r="F351">
            <v>300</v>
          </cell>
          <cell r="G351">
            <v>4.3802300064908732E-6</v>
          </cell>
          <cell r="H351">
            <v>280.97973118502171</v>
          </cell>
        </row>
        <row r="352">
          <cell r="A352">
            <v>22520</v>
          </cell>
          <cell r="B352" t="str">
            <v>D2</v>
          </cell>
          <cell r="C352" t="str">
            <v>RFS1</v>
          </cell>
          <cell r="D352">
            <v>1150</v>
          </cell>
          <cell r="E352">
            <v>32873.629999999997</v>
          </cell>
          <cell r="F352">
            <v>33605.65</v>
          </cell>
          <cell r="G352">
            <v>4.9066825505876674E-4</v>
          </cell>
          <cell r="H352">
            <v>31475.021677659748</v>
          </cell>
        </row>
        <row r="353">
          <cell r="A353">
            <v>23205</v>
          </cell>
          <cell r="B353" t="str">
            <v>D2</v>
          </cell>
          <cell r="C353" t="str">
            <v>RFS1</v>
          </cell>
          <cell r="D353">
            <v>1150</v>
          </cell>
          <cell r="F353">
            <v>106878.15</v>
          </cell>
          <cell r="G353">
            <v>1.5605029322274418E-3</v>
          </cell>
          <cell r="H353">
            <v>100101.97952184142</v>
          </cell>
        </row>
        <row r="354">
          <cell r="A354">
            <v>23205</v>
          </cell>
          <cell r="B354" t="str">
            <v>D2</v>
          </cell>
          <cell r="C354" t="str">
            <v>RFS1</v>
          </cell>
          <cell r="D354">
            <v>1150</v>
          </cell>
          <cell r="F354">
            <v>67949.94</v>
          </cell>
          <cell r="G354">
            <v>9.9212122042418162E-4</v>
          </cell>
          <cell r="H354">
            <v>63641.852917461183</v>
          </cell>
        </row>
        <row r="355">
          <cell r="A355">
            <v>15736</v>
          </cell>
          <cell r="B355" t="str">
            <v>D2</v>
          </cell>
          <cell r="C355" t="str">
            <v>RFS1</v>
          </cell>
          <cell r="D355">
            <v>1151</v>
          </cell>
          <cell r="E355">
            <v>300.27999999999997</v>
          </cell>
          <cell r="F355">
            <v>300</v>
          </cell>
          <cell r="G355">
            <v>4.3802300064908732E-6</v>
          </cell>
          <cell r="H355">
            <v>280.97973118502171</v>
          </cell>
        </row>
        <row r="356">
          <cell r="A356">
            <v>15789</v>
          </cell>
          <cell r="B356" t="str">
            <v>D5</v>
          </cell>
          <cell r="C356" t="str">
            <v>RFS1</v>
          </cell>
          <cell r="D356">
            <v>1151</v>
          </cell>
          <cell r="E356">
            <v>300.77999999999997</v>
          </cell>
          <cell r="F356">
            <v>300</v>
          </cell>
          <cell r="G356">
            <v>4.3802300064908732E-6</v>
          </cell>
          <cell r="H356">
            <v>280.97973118502171</v>
          </cell>
        </row>
        <row r="357">
          <cell r="A357">
            <v>5504</v>
          </cell>
          <cell r="B357" t="str">
            <v>D2</v>
          </cell>
          <cell r="C357" t="str">
            <v>RFS1</v>
          </cell>
          <cell r="D357">
            <v>1152</v>
          </cell>
          <cell r="E357">
            <v>1541.05</v>
          </cell>
          <cell r="F357">
            <v>1536.62</v>
          </cell>
          <cell r="G357">
            <v>2.2435830108580017E-5</v>
          </cell>
          <cell r="H357">
            <v>1439.1969151117601</v>
          </cell>
        </row>
        <row r="358">
          <cell r="A358">
            <v>6277</v>
          </cell>
          <cell r="B358" t="str">
            <v>D2</v>
          </cell>
          <cell r="C358" t="str">
            <v>RFS1</v>
          </cell>
          <cell r="D358">
            <v>1152</v>
          </cell>
          <cell r="E358">
            <v>835.63</v>
          </cell>
          <cell r="F358">
            <v>833.33</v>
          </cell>
          <cell r="G358">
            <v>1.2167256904363465E-5</v>
          </cell>
          <cell r="H358">
            <v>780.49613129471379</v>
          </cell>
        </row>
        <row r="359">
          <cell r="A359">
            <v>7007</v>
          </cell>
          <cell r="B359" t="str">
            <v>D2</v>
          </cell>
          <cell r="C359" t="str">
            <v>RFS1</v>
          </cell>
          <cell r="D359">
            <v>1152</v>
          </cell>
          <cell r="E359">
            <v>1670.7</v>
          </cell>
          <cell r="F359">
            <v>1666</v>
          </cell>
          <cell r="G359">
            <v>2.432487730271265E-5</v>
          </cell>
          <cell r="H359">
            <v>1560.3741071808206</v>
          </cell>
        </row>
        <row r="360">
          <cell r="A360">
            <v>9938</v>
          </cell>
          <cell r="B360" t="str">
            <v>D2</v>
          </cell>
          <cell r="C360" t="str">
            <v>RFS1</v>
          </cell>
          <cell r="D360">
            <v>1152</v>
          </cell>
          <cell r="E360">
            <v>836.83</v>
          </cell>
          <cell r="F360">
            <v>836.67</v>
          </cell>
          <cell r="G360">
            <v>1.2216023465102396E-5</v>
          </cell>
          <cell r="H360">
            <v>783.62437230190699</v>
          </cell>
        </row>
        <row r="361">
          <cell r="A361">
            <v>11284</v>
          </cell>
          <cell r="B361" t="str">
            <v>D2</v>
          </cell>
          <cell r="C361" t="str">
            <v>RFS1</v>
          </cell>
          <cell r="D361">
            <v>1152</v>
          </cell>
          <cell r="E361">
            <v>400.27</v>
          </cell>
          <cell r="F361">
            <v>400</v>
          </cell>
          <cell r="G361">
            <v>5.8403066753211648E-6</v>
          </cell>
          <cell r="H361">
            <v>374.63964158002898</v>
          </cell>
        </row>
        <row r="362">
          <cell r="A362">
            <v>12018</v>
          </cell>
          <cell r="B362" t="str">
            <v>D2</v>
          </cell>
          <cell r="C362" t="str">
            <v>RFS1</v>
          </cell>
          <cell r="D362">
            <v>1152</v>
          </cell>
          <cell r="E362">
            <v>1999.52</v>
          </cell>
          <cell r="F362">
            <v>2000</v>
          </cell>
          <cell r="G362">
            <v>2.9201533376605822E-5</v>
          </cell>
          <cell r="H362">
            <v>1873.1982079001448</v>
          </cell>
        </row>
        <row r="363">
          <cell r="A363">
            <v>12559</v>
          </cell>
          <cell r="B363" t="str">
            <v>D2</v>
          </cell>
          <cell r="C363" t="str">
            <v>RFS1</v>
          </cell>
          <cell r="D363">
            <v>1152</v>
          </cell>
          <cell r="E363">
            <v>834.99</v>
          </cell>
          <cell r="F363">
            <v>833.33</v>
          </cell>
          <cell r="G363">
            <v>1.2167256904363465E-5</v>
          </cell>
          <cell r="H363">
            <v>780.49613129471379</v>
          </cell>
        </row>
        <row r="364">
          <cell r="A364">
            <v>12602</v>
          </cell>
          <cell r="B364" t="str">
            <v>D2</v>
          </cell>
          <cell r="C364" t="str">
            <v>RFS1</v>
          </cell>
          <cell r="D364">
            <v>1152</v>
          </cell>
          <cell r="E364">
            <v>1051.75</v>
          </cell>
          <cell r="F364">
            <v>1050</v>
          </cell>
          <cell r="G364">
            <v>1.5330805022718057E-5</v>
          </cell>
          <cell r="H364">
            <v>983.42905914757591</v>
          </cell>
        </row>
        <row r="365">
          <cell r="A365">
            <v>13167</v>
          </cell>
          <cell r="B365" t="str">
            <v>D2</v>
          </cell>
          <cell r="C365" t="str">
            <v>RFS1</v>
          </cell>
          <cell r="D365">
            <v>1152</v>
          </cell>
          <cell r="E365">
            <v>2233.81</v>
          </cell>
          <cell r="F365">
            <v>2232.92</v>
          </cell>
          <cell r="G365">
            <v>3.2602343953645341E-5</v>
          </cell>
          <cell r="H365">
            <v>2091.3508711921959</v>
          </cell>
        </row>
        <row r="366">
          <cell r="A366">
            <v>13169</v>
          </cell>
          <cell r="B366" t="str">
            <v>D2</v>
          </cell>
          <cell r="C366" t="str">
            <v>RFS1</v>
          </cell>
          <cell r="D366">
            <v>1152</v>
          </cell>
          <cell r="E366">
            <v>2110.69</v>
          </cell>
          <cell r="F366">
            <v>2109.17</v>
          </cell>
          <cell r="G366">
            <v>3.0795499075967855E-5</v>
          </cell>
          <cell r="H366">
            <v>1975.4467320783745</v>
          </cell>
        </row>
        <row r="367">
          <cell r="A367">
            <v>13188</v>
          </cell>
          <cell r="B367" t="str">
            <v>ME</v>
          </cell>
          <cell r="C367" t="str">
            <v>RFS1</v>
          </cell>
          <cell r="D367">
            <v>1152</v>
          </cell>
          <cell r="E367">
            <v>799.87</v>
          </cell>
          <cell r="F367">
            <v>800</v>
          </cell>
          <cell r="G367">
            <v>1.168061335064233E-5</v>
          </cell>
          <cell r="H367">
            <v>749.27928316005796</v>
          </cell>
        </row>
        <row r="368">
          <cell r="A368">
            <v>13190</v>
          </cell>
          <cell r="B368" t="str">
            <v>ME</v>
          </cell>
          <cell r="C368" t="str">
            <v>RFS1</v>
          </cell>
          <cell r="D368">
            <v>1152</v>
          </cell>
          <cell r="E368">
            <v>600.41999999999996</v>
          </cell>
          <cell r="F368">
            <v>600</v>
          </cell>
          <cell r="G368">
            <v>8.7604600129817464E-6</v>
          </cell>
          <cell r="H368">
            <v>561.95946237004341</v>
          </cell>
        </row>
        <row r="369">
          <cell r="A369">
            <v>14988</v>
          </cell>
          <cell r="B369" t="str">
            <v>D2</v>
          </cell>
          <cell r="C369" t="str">
            <v>RFS1</v>
          </cell>
          <cell r="D369">
            <v>1152</v>
          </cell>
          <cell r="E369">
            <v>1006.34</v>
          </cell>
          <cell r="F369">
            <v>1005.97</v>
          </cell>
          <cell r="G369">
            <v>1.4687933265432079E-5</v>
          </cell>
          <cell r="H369">
            <v>942.19060060065431</v>
          </cell>
        </row>
        <row r="370">
          <cell r="A370">
            <v>14994</v>
          </cell>
          <cell r="B370" t="str">
            <v>D2</v>
          </cell>
          <cell r="C370" t="str">
            <v>RFS1</v>
          </cell>
          <cell r="D370">
            <v>1152</v>
          </cell>
          <cell r="E370">
            <v>1249.3699999999999</v>
          </cell>
          <cell r="F370">
            <v>1247.3800000000001</v>
          </cell>
          <cell r="G370">
            <v>1.8212704351655286E-5</v>
          </cell>
          <cell r="H370">
            <v>1168.2949902852413</v>
          </cell>
        </row>
        <row r="371">
          <cell r="A371">
            <v>15013</v>
          </cell>
          <cell r="B371" t="str">
            <v>ME</v>
          </cell>
          <cell r="C371" t="str">
            <v>RFS1</v>
          </cell>
          <cell r="D371">
            <v>1152</v>
          </cell>
          <cell r="E371">
            <v>1502.92</v>
          </cell>
          <cell r="F371">
            <v>1499.94</v>
          </cell>
          <cell r="G371">
            <v>2.190027398645307E-5</v>
          </cell>
          <cell r="H371">
            <v>1404.8424599788716</v>
          </cell>
        </row>
        <row r="372">
          <cell r="A372">
            <v>15805</v>
          </cell>
          <cell r="B372" t="str">
            <v>D2</v>
          </cell>
          <cell r="C372" t="str">
            <v>RFS1</v>
          </cell>
          <cell r="D372">
            <v>1152</v>
          </cell>
          <cell r="E372">
            <v>383.04</v>
          </cell>
          <cell r="F372">
            <v>384</v>
          </cell>
          <cell r="G372">
            <v>5.6066944083083184E-6</v>
          </cell>
          <cell r="H372">
            <v>359.65405591682782</v>
          </cell>
        </row>
        <row r="373">
          <cell r="A373">
            <v>15805</v>
          </cell>
          <cell r="B373" t="str">
            <v>D2</v>
          </cell>
          <cell r="C373" t="str">
            <v>RFS1</v>
          </cell>
          <cell r="D373">
            <v>1152</v>
          </cell>
          <cell r="E373">
            <v>255.36</v>
          </cell>
          <cell r="F373">
            <v>256</v>
          </cell>
          <cell r="G373">
            <v>3.7377962722055453E-6</v>
          </cell>
          <cell r="H373">
            <v>239.76937061121853</v>
          </cell>
        </row>
        <row r="374">
          <cell r="A374">
            <v>16407</v>
          </cell>
          <cell r="B374" t="str">
            <v>D2</v>
          </cell>
          <cell r="C374" t="str">
            <v>RFS1</v>
          </cell>
          <cell r="D374">
            <v>1152</v>
          </cell>
          <cell r="E374">
            <v>400.44</v>
          </cell>
          <cell r="F374">
            <v>400</v>
          </cell>
          <cell r="G374">
            <v>5.8403066753211648E-6</v>
          </cell>
          <cell r="H374">
            <v>374.63964158002898</v>
          </cell>
        </row>
        <row r="375">
          <cell r="A375">
            <v>16408</v>
          </cell>
          <cell r="B375" t="str">
            <v>D2</v>
          </cell>
          <cell r="C375" t="str">
            <v>RFS1</v>
          </cell>
          <cell r="D375">
            <v>1152</v>
          </cell>
          <cell r="E375">
            <v>400.33</v>
          </cell>
          <cell r="F375">
            <v>400</v>
          </cell>
          <cell r="G375">
            <v>5.8403066753211648E-6</v>
          </cell>
          <cell r="H375">
            <v>374.63964158002898</v>
          </cell>
        </row>
        <row r="376">
          <cell r="A376">
            <v>17526</v>
          </cell>
          <cell r="B376" t="str">
            <v>D2</v>
          </cell>
          <cell r="C376" t="str">
            <v>RFS1</v>
          </cell>
          <cell r="D376">
            <v>1152</v>
          </cell>
          <cell r="E376">
            <v>3276.42</v>
          </cell>
          <cell r="F376">
            <v>3269.2</v>
          </cell>
          <cell r="G376">
            <v>4.7732826457399874E-5</v>
          </cell>
          <cell r="H376">
            <v>3061.9297906335764</v>
          </cell>
        </row>
        <row r="377">
          <cell r="A377">
            <v>18614</v>
          </cell>
          <cell r="B377" t="str">
            <v>D2</v>
          </cell>
          <cell r="C377" t="str">
            <v>RFS1</v>
          </cell>
          <cell r="D377">
            <v>1152</v>
          </cell>
          <cell r="E377">
            <v>1601.75</v>
          </cell>
          <cell r="F377">
            <v>1600</v>
          </cell>
          <cell r="G377">
            <v>2.3361226701284659E-5</v>
          </cell>
          <cell r="H377">
            <v>1498.5585663201159</v>
          </cell>
        </row>
        <row r="378">
          <cell r="A378">
            <v>18614</v>
          </cell>
          <cell r="B378" t="str">
            <v>D2</v>
          </cell>
          <cell r="C378" t="str">
            <v>RFS1</v>
          </cell>
          <cell r="D378">
            <v>1152</v>
          </cell>
          <cell r="E378">
            <v>880.38</v>
          </cell>
          <cell r="F378">
            <v>880</v>
          </cell>
          <cell r="G378">
            <v>1.2848674685706563E-5</v>
          </cell>
          <cell r="H378">
            <v>824.20721147606378</v>
          </cell>
        </row>
        <row r="379">
          <cell r="A379">
            <v>20605</v>
          </cell>
          <cell r="B379" t="str">
            <v>D2</v>
          </cell>
          <cell r="C379" t="str">
            <v>RFS1</v>
          </cell>
          <cell r="D379">
            <v>1152</v>
          </cell>
          <cell r="E379">
            <v>1213.21</v>
          </cell>
          <cell r="F379">
            <v>1211.8</v>
          </cell>
          <cell r="G379">
            <v>1.7693209072885467E-5</v>
          </cell>
          <cell r="H379">
            <v>1134.9707941666977</v>
          </cell>
        </row>
        <row r="380">
          <cell r="A380">
            <v>21489</v>
          </cell>
          <cell r="B380" t="str">
            <v>D2</v>
          </cell>
          <cell r="C380" t="str">
            <v>RFS1</v>
          </cell>
          <cell r="D380">
            <v>1152</v>
          </cell>
          <cell r="E380">
            <v>614.54</v>
          </cell>
          <cell r="F380">
            <v>616.66999999999996</v>
          </cell>
          <cell r="G380">
            <v>9.0038547936757562E-6</v>
          </cell>
          <cell r="H380">
            <v>577.5725694328911</v>
          </cell>
        </row>
        <row r="381">
          <cell r="A381">
            <v>22235</v>
          </cell>
          <cell r="B381" t="str">
            <v>D2</v>
          </cell>
          <cell r="C381" t="str">
            <v>RFS1</v>
          </cell>
          <cell r="D381">
            <v>1152</v>
          </cell>
          <cell r="E381">
            <v>424.77</v>
          </cell>
          <cell r="F381">
            <v>425</v>
          </cell>
          <cell r="G381">
            <v>6.2053258425287375E-6</v>
          </cell>
          <cell r="H381">
            <v>398.0546191787808</v>
          </cell>
        </row>
        <row r="382">
          <cell r="A382">
            <v>22246</v>
          </cell>
          <cell r="B382" t="str">
            <v>ME</v>
          </cell>
          <cell r="C382" t="str">
            <v>RFS1</v>
          </cell>
          <cell r="D382">
            <v>1152</v>
          </cell>
          <cell r="E382">
            <v>809.65</v>
          </cell>
          <cell r="F382">
            <v>806.67</v>
          </cell>
          <cell r="G382">
            <v>1.177800046445331E-5</v>
          </cell>
          <cell r="H382">
            <v>755.52639918340492</v>
          </cell>
        </row>
        <row r="383">
          <cell r="A383">
            <v>22824</v>
          </cell>
          <cell r="B383" t="str">
            <v>D2</v>
          </cell>
          <cell r="C383" t="str">
            <v>RFS1</v>
          </cell>
          <cell r="D383">
            <v>1152</v>
          </cell>
          <cell r="E383">
            <v>517.16</v>
          </cell>
          <cell r="F383">
            <v>521.80999999999995</v>
          </cell>
          <cell r="G383">
            <v>7.6188260656233415E-6</v>
          </cell>
          <cell r="H383">
            <v>488.72677843218725</v>
          </cell>
        </row>
        <row r="384">
          <cell r="A384">
            <v>22825</v>
          </cell>
          <cell r="B384" t="str">
            <v>D2</v>
          </cell>
          <cell r="C384" t="str">
            <v>RFS1</v>
          </cell>
          <cell r="D384">
            <v>1152</v>
          </cell>
          <cell r="E384">
            <v>295.82</v>
          </cell>
          <cell r="F384">
            <v>298.08</v>
          </cell>
          <cell r="G384">
            <v>4.3521965344493314E-6</v>
          </cell>
          <cell r="H384">
            <v>279.18146090543758</v>
          </cell>
        </row>
        <row r="385">
          <cell r="A385">
            <v>23073</v>
          </cell>
          <cell r="B385" t="str">
            <v>D2</v>
          </cell>
          <cell r="C385" t="str">
            <v>RFS1</v>
          </cell>
          <cell r="D385">
            <v>1152</v>
          </cell>
          <cell r="E385">
            <v>114571.5</v>
          </cell>
          <cell r="F385">
            <v>116319.96</v>
          </cell>
          <cell r="G385">
            <v>1.6983605971527271E-3</v>
          </cell>
          <cell r="H385">
            <v>108945.17030750826</v>
          </cell>
        </row>
        <row r="386">
          <cell r="A386">
            <v>23980</v>
          </cell>
          <cell r="B386" t="str">
            <v>D2</v>
          </cell>
          <cell r="C386" t="str">
            <v>RFS1</v>
          </cell>
          <cell r="D386">
            <v>1152</v>
          </cell>
          <cell r="E386">
            <v>25694.41</v>
          </cell>
          <cell r="F386">
            <v>25745.3</v>
          </cell>
          <cell r="G386">
            <v>3.7590111862036493E-4</v>
          </cell>
          <cell r="H386">
            <v>24113.024910925797</v>
          </cell>
        </row>
        <row r="387">
          <cell r="A387">
            <v>23980</v>
          </cell>
          <cell r="B387" t="str">
            <v>D2</v>
          </cell>
          <cell r="C387" t="str">
            <v>RFS1</v>
          </cell>
          <cell r="D387">
            <v>1152</v>
          </cell>
          <cell r="E387">
            <v>7333.18</v>
          </cell>
          <cell r="F387">
            <v>7346.02</v>
          </cell>
          <cell r="G387">
            <v>1.0725752410760696E-4</v>
          </cell>
          <cell r="H387">
            <v>6880.275749599311</v>
          </cell>
        </row>
        <row r="388">
          <cell r="A388">
            <v>23980</v>
          </cell>
          <cell r="B388" t="str">
            <v>D2</v>
          </cell>
          <cell r="C388" t="str">
            <v>RFS1</v>
          </cell>
          <cell r="D388">
            <v>1152</v>
          </cell>
          <cell r="E388">
            <v>742.79</v>
          </cell>
          <cell r="F388">
            <v>743.47</v>
          </cell>
          <cell r="G388">
            <v>1.0855232009752566E-5</v>
          </cell>
          <cell r="H388">
            <v>696.3333358137603</v>
          </cell>
        </row>
        <row r="389">
          <cell r="A389">
            <v>24071</v>
          </cell>
          <cell r="B389" t="str">
            <v>D2</v>
          </cell>
          <cell r="C389" t="str">
            <v>RFS1</v>
          </cell>
          <cell r="D389">
            <v>1152</v>
          </cell>
          <cell r="E389">
            <v>26826.73</v>
          </cell>
          <cell r="F389">
            <v>27427.42</v>
          </cell>
          <cell r="G389">
            <v>4.0046136028209302E-4</v>
          </cell>
          <cell r="H389">
            <v>25688.496995662292</v>
          </cell>
        </row>
        <row r="390">
          <cell r="A390">
            <v>24071</v>
          </cell>
          <cell r="B390" t="str">
            <v>D2</v>
          </cell>
          <cell r="C390" t="str">
            <v>RFS1</v>
          </cell>
          <cell r="D390">
            <v>1152</v>
          </cell>
          <cell r="E390">
            <v>225.69</v>
          </cell>
          <cell r="F390">
            <v>230</v>
          </cell>
          <cell r="G390">
            <v>3.3581763383096696E-6</v>
          </cell>
          <cell r="H390">
            <v>215.41779390851664</v>
          </cell>
        </row>
        <row r="391">
          <cell r="A391">
            <v>7026</v>
          </cell>
          <cell r="B391" t="str">
            <v>D2</v>
          </cell>
          <cell r="C391" t="str">
            <v>RFS1</v>
          </cell>
          <cell r="D391">
            <v>1154</v>
          </cell>
          <cell r="E391">
            <v>801.82</v>
          </cell>
          <cell r="F391">
            <v>800</v>
          </cell>
          <cell r="G391">
            <v>1.168061335064233E-5</v>
          </cell>
          <cell r="H391">
            <v>749.27928316005796</v>
          </cell>
        </row>
        <row r="392">
          <cell r="A392">
            <v>7054</v>
          </cell>
          <cell r="B392" t="str">
            <v>ME</v>
          </cell>
          <cell r="C392" t="str">
            <v>RFS1</v>
          </cell>
          <cell r="D392">
            <v>1154</v>
          </cell>
          <cell r="E392">
            <v>5033.13</v>
          </cell>
          <cell r="F392">
            <v>5000</v>
          </cell>
          <cell r="G392">
            <v>7.3003833441514552E-5</v>
          </cell>
          <cell r="H392">
            <v>4682.9955197503614</v>
          </cell>
        </row>
        <row r="393">
          <cell r="A393">
            <v>7054</v>
          </cell>
          <cell r="B393" t="str">
            <v>ME</v>
          </cell>
          <cell r="C393" t="str">
            <v>RFS1</v>
          </cell>
          <cell r="D393">
            <v>1154</v>
          </cell>
          <cell r="E393">
            <v>551.46</v>
          </cell>
          <cell r="F393">
            <v>550</v>
          </cell>
          <cell r="G393">
            <v>8.030421678566601E-6</v>
          </cell>
          <cell r="H393">
            <v>515.12950717253977</v>
          </cell>
        </row>
        <row r="394">
          <cell r="A394">
            <v>7054</v>
          </cell>
          <cell r="B394" t="str">
            <v>ME</v>
          </cell>
          <cell r="C394" t="str">
            <v>RFS1</v>
          </cell>
          <cell r="D394">
            <v>1154</v>
          </cell>
          <cell r="E394">
            <v>5009.9399999999996</v>
          </cell>
          <cell r="F394">
            <v>5000</v>
          </cell>
          <cell r="G394">
            <v>7.3003833441514552E-5</v>
          </cell>
          <cell r="H394">
            <v>4682.9955197503614</v>
          </cell>
        </row>
        <row r="395">
          <cell r="A395">
            <v>7055</v>
          </cell>
          <cell r="B395" t="str">
            <v>ME</v>
          </cell>
          <cell r="C395" t="str">
            <v>RFS1</v>
          </cell>
          <cell r="D395">
            <v>1154</v>
          </cell>
          <cell r="E395">
            <v>550.51</v>
          </cell>
          <cell r="F395">
            <v>550</v>
          </cell>
          <cell r="G395">
            <v>8.030421678566601E-6</v>
          </cell>
          <cell r="H395">
            <v>515.12950717253977</v>
          </cell>
        </row>
        <row r="396">
          <cell r="A396">
            <v>7056</v>
          </cell>
          <cell r="B396" t="str">
            <v>ME</v>
          </cell>
          <cell r="C396" t="str">
            <v>RFS1</v>
          </cell>
          <cell r="D396">
            <v>1154</v>
          </cell>
          <cell r="E396">
            <v>5027.3500000000004</v>
          </cell>
          <cell r="F396">
            <v>5000</v>
          </cell>
          <cell r="G396">
            <v>7.3003833441514552E-5</v>
          </cell>
          <cell r="H396">
            <v>4682.9955197503614</v>
          </cell>
        </row>
        <row r="397">
          <cell r="A397">
            <v>7056</v>
          </cell>
          <cell r="B397" t="str">
            <v>ME</v>
          </cell>
          <cell r="C397" t="str">
            <v>RFS1</v>
          </cell>
          <cell r="D397">
            <v>1154</v>
          </cell>
          <cell r="E397">
            <v>551.20000000000005</v>
          </cell>
          <cell r="F397">
            <v>550</v>
          </cell>
          <cell r="G397">
            <v>8.030421678566601E-6</v>
          </cell>
          <cell r="H397">
            <v>515.12950717253977</v>
          </cell>
        </row>
        <row r="398">
          <cell r="A398">
            <v>7056</v>
          </cell>
          <cell r="B398" t="str">
            <v>ME</v>
          </cell>
          <cell r="C398" t="str">
            <v>RFS1</v>
          </cell>
          <cell r="D398">
            <v>1154</v>
          </cell>
          <cell r="E398">
            <v>5008.21</v>
          </cell>
          <cell r="F398">
            <v>5000</v>
          </cell>
          <cell r="G398">
            <v>7.3003833441514552E-5</v>
          </cell>
          <cell r="H398">
            <v>4682.9955197503614</v>
          </cell>
        </row>
        <row r="399">
          <cell r="A399">
            <v>7057</v>
          </cell>
          <cell r="B399" t="str">
            <v>ME</v>
          </cell>
          <cell r="C399" t="str">
            <v>RFS1</v>
          </cell>
          <cell r="D399">
            <v>1154</v>
          </cell>
          <cell r="E399">
            <v>551.29999999999995</v>
          </cell>
          <cell r="F399">
            <v>550</v>
          </cell>
          <cell r="G399">
            <v>8.030421678566601E-6</v>
          </cell>
          <cell r="H399">
            <v>515.12950717253977</v>
          </cell>
        </row>
        <row r="400">
          <cell r="A400">
            <v>8435</v>
          </cell>
          <cell r="B400" t="str">
            <v>D2</v>
          </cell>
          <cell r="C400" t="str">
            <v>RFS1</v>
          </cell>
          <cell r="D400">
            <v>1154</v>
          </cell>
          <cell r="E400">
            <v>7279.12</v>
          </cell>
          <cell r="F400">
            <v>7278.89</v>
          </cell>
          <cell r="G400">
            <v>1.0627737463982119E-4</v>
          </cell>
          <cell r="H400">
            <v>6817.4018517511431</v>
          </cell>
        </row>
        <row r="401">
          <cell r="A401">
            <v>10507</v>
          </cell>
          <cell r="B401" t="str">
            <v>D2</v>
          </cell>
          <cell r="C401" t="str">
            <v>RFS1</v>
          </cell>
          <cell r="D401">
            <v>1154</v>
          </cell>
          <cell r="E401">
            <v>749.84</v>
          </cell>
          <cell r="F401">
            <v>750</v>
          </cell>
          <cell r="G401">
            <v>1.0950575016227184E-5</v>
          </cell>
          <cell r="H401">
            <v>702.44932796255432</v>
          </cell>
        </row>
        <row r="402">
          <cell r="A402">
            <v>10513</v>
          </cell>
          <cell r="B402" t="str">
            <v>ME</v>
          </cell>
          <cell r="C402" t="str">
            <v>RFS1</v>
          </cell>
          <cell r="D402">
            <v>1154</v>
          </cell>
          <cell r="E402">
            <v>2005.6</v>
          </cell>
          <cell r="F402">
            <v>2000</v>
          </cell>
          <cell r="G402">
            <v>2.9201533376605822E-5</v>
          </cell>
          <cell r="H402">
            <v>1873.1982079001448</v>
          </cell>
        </row>
        <row r="403">
          <cell r="A403">
            <v>12413</v>
          </cell>
          <cell r="B403" t="str">
            <v>D2</v>
          </cell>
          <cell r="C403" t="str">
            <v>RFS1</v>
          </cell>
          <cell r="D403">
            <v>1154</v>
          </cell>
          <cell r="E403">
            <v>15251.46</v>
          </cell>
          <cell r="F403">
            <v>15956.08</v>
          </cell>
          <cell r="G403">
            <v>2.3297100133989632E-4</v>
          </cell>
          <cell r="H403">
            <v>14944.450230555671</v>
          </cell>
        </row>
        <row r="404">
          <cell r="A404">
            <v>16802</v>
          </cell>
          <cell r="B404" t="str">
            <v>D2</v>
          </cell>
          <cell r="C404" t="str">
            <v>RFS1</v>
          </cell>
          <cell r="D404">
            <v>1154</v>
          </cell>
          <cell r="E404">
            <v>1071.55</v>
          </cell>
          <cell r="F404">
            <v>1070.73</v>
          </cell>
          <cell r="G404">
            <v>1.5633478916166575E-5</v>
          </cell>
          <cell r="H404">
            <v>1002.8447585724609</v>
          </cell>
        </row>
        <row r="405">
          <cell r="A405">
            <v>17590</v>
          </cell>
          <cell r="B405" t="str">
            <v>D2</v>
          </cell>
          <cell r="C405" t="str">
            <v>RFS2</v>
          </cell>
          <cell r="D405">
            <v>1154</v>
          </cell>
          <cell r="E405">
            <v>314.98</v>
          </cell>
          <cell r="F405">
            <v>313.83999999999997</v>
          </cell>
          <cell r="G405">
            <v>4.5823046174569856E-6</v>
          </cell>
          <cell r="H405">
            <v>293.94226278369069</v>
          </cell>
        </row>
        <row r="406">
          <cell r="A406">
            <v>17598</v>
          </cell>
          <cell r="B406" t="str">
            <v>ME</v>
          </cell>
          <cell r="C406" t="str">
            <v>RFS2</v>
          </cell>
          <cell r="D406">
            <v>1154</v>
          </cell>
          <cell r="E406">
            <v>266.99</v>
          </cell>
          <cell r="F406">
            <v>266.67</v>
          </cell>
          <cell r="G406">
            <v>3.8935864527697377E-6</v>
          </cell>
          <cell r="H406">
            <v>249.76288305036582</v>
          </cell>
        </row>
        <row r="407">
          <cell r="A407">
            <v>17647</v>
          </cell>
          <cell r="B407" t="str">
            <v>D2</v>
          </cell>
          <cell r="C407" t="str">
            <v>RFS2</v>
          </cell>
          <cell r="D407">
            <v>1154</v>
          </cell>
          <cell r="E407">
            <v>701.84</v>
          </cell>
          <cell r="F407">
            <v>700</v>
          </cell>
          <cell r="G407">
            <v>1.0220536681812037E-5</v>
          </cell>
          <cell r="H407">
            <v>655.61937276505057</v>
          </cell>
        </row>
        <row r="408">
          <cell r="A408">
            <v>18105</v>
          </cell>
          <cell r="B408" t="str">
            <v>D2</v>
          </cell>
          <cell r="C408" t="str">
            <v>RFS2</v>
          </cell>
          <cell r="D408">
            <v>1154</v>
          </cell>
          <cell r="E408">
            <v>400.73</v>
          </cell>
          <cell r="F408">
            <v>400</v>
          </cell>
          <cell r="G408">
            <v>5.8403066753211648E-6</v>
          </cell>
          <cell r="H408">
            <v>374.63964158002898</v>
          </cell>
        </row>
        <row r="409">
          <cell r="A409">
            <v>18559</v>
          </cell>
          <cell r="B409" t="str">
            <v>D2</v>
          </cell>
          <cell r="C409" t="str">
            <v>RFS1</v>
          </cell>
          <cell r="D409">
            <v>1154</v>
          </cell>
          <cell r="E409">
            <v>479.99</v>
          </cell>
          <cell r="F409">
            <v>480</v>
          </cell>
          <cell r="G409">
            <v>7.0083680103853978E-6</v>
          </cell>
          <cell r="H409">
            <v>449.56756989603474</v>
          </cell>
        </row>
        <row r="410">
          <cell r="A410">
            <v>18568</v>
          </cell>
          <cell r="B410" t="str">
            <v>ME</v>
          </cell>
          <cell r="C410" t="str">
            <v>RFS1</v>
          </cell>
          <cell r="D410">
            <v>1154</v>
          </cell>
          <cell r="E410">
            <v>250.34</v>
          </cell>
          <cell r="F410">
            <v>250</v>
          </cell>
          <cell r="G410">
            <v>3.6501916720757278E-6</v>
          </cell>
          <cell r="H410">
            <v>234.1497759875181</v>
          </cell>
        </row>
        <row r="411">
          <cell r="A411">
            <v>19391</v>
          </cell>
          <cell r="B411" t="str">
            <v>D2</v>
          </cell>
          <cell r="C411" t="str">
            <v>RFS1</v>
          </cell>
          <cell r="D411">
            <v>1154</v>
          </cell>
          <cell r="E411">
            <v>288.58999999999997</v>
          </cell>
          <cell r="F411">
            <v>288</v>
          </cell>
          <cell r="G411">
            <v>4.2050208062312382E-6</v>
          </cell>
          <cell r="H411">
            <v>269.74054193762083</v>
          </cell>
        </row>
        <row r="412">
          <cell r="A412">
            <v>20057</v>
          </cell>
          <cell r="B412" t="str">
            <v>D2</v>
          </cell>
          <cell r="C412" t="str">
            <v>RFS2</v>
          </cell>
          <cell r="D412">
            <v>1154</v>
          </cell>
          <cell r="E412">
            <v>450.84</v>
          </cell>
          <cell r="F412">
            <v>450</v>
          </cell>
          <cell r="G412">
            <v>6.5703450097363102E-6</v>
          </cell>
          <cell r="H412">
            <v>421.46959677753256</v>
          </cell>
        </row>
        <row r="413">
          <cell r="A413">
            <v>21033</v>
          </cell>
          <cell r="B413" t="str">
            <v>D2</v>
          </cell>
          <cell r="C413" t="str">
            <v>RFS1</v>
          </cell>
          <cell r="D413">
            <v>1154</v>
          </cell>
          <cell r="E413">
            <v>565.77</v>
          </cell>
          <cell r="F413">
            <v>567.80999999999995</v>
          </cell>
          <cell r="G413">
            <v>8.2904613332852755E-6</v>
          </cell>
          <cell r="H413">
            <v>531.81033721389053</v>
          </cell>
        </row>
        <row r="414">
          <cell r="A414">
            <v>21035</v>
          </cell>
          <cell r="B414" t="str">
            <v>ME</v>
          </cell>
          <cell r="C414" t="str">
            <v>RFS1</v>
          </cell>
          <cell r="D414">
            <v>1154</v>
          </cell>
          <cell r="E414">
            <v>199.54</v>
          </cell>
          <cell r="F414">
            <v>200</v>
          </cell>
          <cell r="G414">
            <v>2.9201533376605824E-6</v>
          </cell>
          <cell r="H414">
            <v>187.31982079001449</v>
          </cell>
        </row>
        <row r="415">
          <cell r="A415">
            <v>21036</v>
          </cell>
          <cell r="B415" t="str">
            <v>ME</v>
          </cell>
          <cell r="C415" t="str">
            <v>RFS1</v>
          </cell>
          <cell r="D415">
            <v>1154</v>
          </cell>
          <cell r="E415">
            <v>199.52</v>
          </cell>
          <cell r="F415">
            <v>200</v>
          </cell>
          <cell r="G415">
            <v>2.9201533376605824E-6</v>
          </cell>
          <cell r="H415">
            <v>187.31982079001449</v>
          </cell>
        </row>
        <row r="416">
          <cell r="A416">
            <v>21471</v>
          </cell>
          <cell r="B416" t="str">
            <v>D2</v>
          </cell>
          <cell r="C416" t="str">
            <v>RFS2</v>
          </cell>
          <cell r="D416">
            <v>1154</v>
          </cell>
          <cell r="E416">
            <v>361.78</v>
          </cell>
          <cell r="F416">
            <v>361.4</v>
          </cell>
          <cell r="G416">
            <v>5.276717081152672E-6</v>
          </cell>
          <cell r="H416">
            <v>338.48691616755616</v>
          </cell>
        </row>
        <row r="417">
          <cell r="A417">
            <v>21551</v>
          </cell>
          <cell r="B417" t="str">
            <v>ME</v>
          </cell>
          <cell r="C417" t="str">
            <v>RFS2</v>
          </cell>
          <cell r="D417">
            <v>1154</v>
          </cell>
          <cell r="E417">
            <v>1000.06</v>
          </cell>
          <cell r="F417">
            <v>1000</v>
          </cell>
          <cell r="G417">
            <v>1.4600766688302911E-5</v>
          </cell>
          <cell r="H417">
            <v>936.59910395007239</v>
          </cell>
        </row>
        <row r="418">
          <cell r="A418">
            <v>21551</v>
          </cell>
          <cell r="B418" t="str">
            <v>ME</v>
          </cell>
          <cell r="C418" t="str">
            <v>RFS2</v>
          </cell>
          <cell r="D418">
            <v>1154</v>
          </cell>
          <cell r="E418">
            <v>1000.06</v>
          </cell>
          <cell r="F418">
            <v>1000</v>
          </cell>
          <cell r="G418">
            <v>1.4600766688302911E-5</v>
          </cell>
          <cell r="H418">
            <v>936.59910395007239</v>
          </cell>
        </row>
        <row r="419">
          <cell r="A419">
            <v>21551</v>
          </cell>
          <cell r="B419" t="str">
            <v>ME</v>
          </cell>
          <cell r="C419" t="str">
            <v>RFS2</v>
          </cell>
          <cell r="D419">
            <v>1154</v>
          </cell>
          <cell r="E419">
            <v>1000.05</v>
          </cell>
          <cell r="F419">
            <v>1000</v>
          </cell>
          <cell r="G419">
            <v>1.4600766688302911E-5</v>
          </cell>
          <cell r="H419">
            <v>936.59910395007239</v>
          </cell>
        </row>
        <row r="420">
          <cell r="A420">
            <v>22707</v>
          </cell>
          <cell r="B420" t="str">
            <v>D2</v>
          </cell>
          <cell r="C420" t="str">
            <v>RFS1</v>
          </cell>
          <cell r="D420">
            <v>1154</v>
          </cell>
          <cell r="E420">
            <v>15495.99</v>
          </cell>
          <cell r="F420">
            <v>15822.51</v>
          </cell>
          <cell r="G420">
            <v>2.3102077693333971E-4</v>
          </cell>
          <cell r="H420">
            <v>14819.34868824106</v>
          </cell>
        </row>
        <row r="421">
          <cell r="A421">
            <v>22878</v>
          </cell>
          <cell r="B421" t="str">
            <v>D2</v>
          </cell>
          <cell r="C421" t="str">
            <v>RFS1</v>
          </cell>
          <cell r="D421">
            <v>1154</v>
          </cell>
          <cell r="E421">
            <v>516.89</v>
          </cell>
          <cell r="F421">
            <v>520</v>
          </cell>
          <cell r="G421">
            <v>7.5923986779175142E-6</v>
          </cell>
          <cell r="H421">
            <v>487.03153405403765</v>
          </cell>
        </row>
        <row r="422">
          <cell r="A422">
            <v>23914</v>
          </cell>
          <cell r="B422" t="str">
            <v>D2</v>
          </cell>
          <cell r="C422" t="str">
            <v>RFS2</v>
          </cell>
          <cell r="D422">
            <v>1154</v>
          </cell>
          <cell r="E422">
            <v>13746.32</v>
          </cell>
          <cell r="F422">
            <v>13798.83</v>
          </cell>
          <cell r="G422">
            <v>2.0147349740155487E-4</v>
          </cell>
          <cell r="H422">
            <v>12923.971813559378</v>
          </cell>
        </row>
        <row r="423">
          <cell r="A423">
            <v>23914</v>
          </cell>
          <cell r="B423" t="str">
            <v>D2</v>
          </cell>
          <cell r="C423" t="str">
            <v>RFS2</v>
          </cell>
          <cell r="D423">
            <v>1154</v>
          </cell>
          <cell r="E423">
            <v>26205.01</v>
          </cell>
          <cell r="F423">
            <v>26295.98</v>
          </cell>
          <cell r="G423">
            <v>3.8394146882027958E-4</v>
          </cell>
          <cell r="H423">
            <v>24628.791305489023</v>
          </cell>
        </row>
        <row r="424">
          <cell r="A424">
            <v>23914</v>
          </cell>
          <cell r="B424" t="str">
            <v>D2</v>
          </cell>
          <cell r="C424" t="str">
            <v>RFS2</v>
          </cell>
          <cell r="D424">
            <v>1154</v>
          </cell>
          <cell r="E424">
            <v>249.48</v>
          </cell>
          <cell r="F424">
            <v>250</v>
          </cell>
          <cell r="G424">
            <v>3.6501916720757278E-6</v>
          </cell>
          <cell r="H424">
            <v>234.1497759875181</v>
          </cell>
        </row>
        <row r="425">
          <cell r="A425">
            <v>23958</v>
          </cell>
          <cell r="B425" t="str">
            <v>D2</v>
          </cell>
          <cell r="C425" t="str">
            <v>RFS1</v>
          </cell>
          <cell r="D425">
            <v>1154</v>
          </cell>
          <cell r="E425">
            <v>497.28</v>
          </cell>
          <cell r="F425">
            <v>520</v>
          </cell>
          <cell r="G425">
            <v>7.5923986779175142E-6</v>
          </cell>
          <cell r="H425">
            <v>487.03153405403765</v>
          </cell>
        </row>
        <row r="426">
          <cell r="A426">
            <v>24279</v>
          </cell>
          <cell r="B426" t="str">
            <v>D2</v>
          </cell>
          <cell r="C426" t="str">
            <v>RFS1</v>
          </cell>
          <cell r="D426">
            <v>1154</v>
          </cell>
          <cell r="E426">
            <v>6114.79</v>
          </cell>
          <cell r="F426">
            <v>6294.56</v>
          </cell>
          <cell r="G426">
            <v>9.1905401965523985E-5</v>
          </cell>
          <cell r="H426">
            <v>5895.4792557599685</v>
          </cell>
        </row>
        <row r="427">
          <cell r="A427">
            <v>24279</v>
          </cell>
          <cell r="B427" t="str">
            <v>D2</v>
          </cell>
          <cell r="C427" t="str">
            <v>RFS1</v>
          </cell>
          <cell r="D427">
            <v>1154</v>
          </cell>
          <cell r="E427">
            <v>7213.12</v>
          </cell>
          <cell r="F427">
            <v>7425.17</v>
          </cell>
          <cell r="G427">
            <v>1.0841317479098614E-4</v>
          </cell>
          <cell r="H427">
            <v>6954.4075686769593</v>
          </cell>
        </row>
        <row r="428">
          <cell r="A428">
            <v>24279</v>
          </cell>
          <cell r="B428" t="str">
            <v>D2</v>
          </cell>
          <cell r="C428" t="str">
            <v>RFS1</v>
          </cell>
          <cell r="D428">
            <v>1154</v>
          </cell>
          <cell r="E428">
            <v>3281.65</v>
          </cell>
          <cell r="F428">
            <v>3319.57</v>
          </cell>
          <cell r="G428">
            <v>4.8468267075489698E-5</v>
          </cell>
          <cell r="H428">
            <v>3109.1062874995418</v>
          </cell>
        </row>
        <row r="429">
          <cell r="A429">
            <v>1931</v>
          </cell>
          <cell r="B429" t="str">
            <v>D2</v>
          </cell>
          <cell r="C429" t="str">
            <v>RFS1</v>
          </cell>
          <cell r="D429">
            <v>1156</v>
          </cell>
          <cell r="E429">
            <v>624.52</v>
          </cell>
          <cell r="F429">
            <v>625</v>
          </cell>
          <cell r="G429">
            <v>9.1254791801893191E-6</v>
          </cell>
          <cell r="H429">
            <v>585.37443996879517</v>
          </cell>
        </row>
        <row r="430">
          <cell r="A430">
            <v>1931</v>
          </cell>
          <cell r="B430" t="str">
            <v>D2</v>
          </cell>
          <cell r="C430" t="str">
            <v>RFS1</v>
          </cell>
          <cell r="D430">
            <v>1156</v>
          </cell>
          <cell r="E430">
            <v>624.85</v>
          </cell>
          <cell r="F430">
            <v>625</v>
          </cell>
          <cell r="G430">
            <v>9.1254791801893191E-6</v>
          </cell>
          <cell r="H430">
            <v>585.37443996879517</v>
          </cell>
        </row>
        <row r="431">
          <cell r="A431">
            <v>3457</v>
          </cell>
          <cell r="B431" t="str">
            <v>D2</v>
          </cell>
          <cell r="C431" t="str">
            <v>RFS1</v>
          </cell>
          <cell r="D431">
            <v>1156</v>
          </cell>
          <cell r="E431">
            <v>517.91999999999996</v>
          </cell>
          <cell r="F431">
            <v>440.36</v>
          </cell>
          <cell r="G431">
            <v>6.4295936188610706E-6</v>
          </cell>
          <cell r="H431">
            <v>412.4407814154539</v>
          </cell>
        </row>
        <row r="432">
          <cell r="A432">
            <v>3457</v>
          </cell>
          <cell r="B432" t="str">
            <v>D2</v>
          </cell>
          <cell r="C432" t="str">
            <v>RFS1</v>
          </cell>
          <cell r="D432">
            <v>1156</v>
          </cell>
          <cell r="E432">
            <v>514.53</v>
          </cell>
          <cell r="F432">
            <v>440.36</v>
          </cell>
          <cell r="G432">
            <v>6.4295936188610706E-6</v>
          </cell>
          <cell r="H432">
            <v>412.4407814154539</v>
          </cell>
        </row>
        <row r="433">
          <cell r="A433">
            <v>3457</v>
          </cell>
          <cell r="B433" t="str">
            <v>D2</v>
          </cell>
          <cell r="C433" t="str">
            <v>RFS1</v>
          </cell>
          <cell r="D433">
            <v>1156</v>
          </cell>
          <cell r="E433">
            <v>510.77</v>
          </cell>
          <cell r="F433">
            <v>440.36</v>
          </cell>
          <cell r="G433">
            <v>6.4295936188610706E-6</v>
          </cell>
          <cell r="H433">
            <v>412.4407814154539</v>
          </cell>
        </row>
        <row r="434">
          <cell r="A434">
            <v>3457</v>
          </cell>
          <cell r="B434" t="str">
            <v>D2</v>
          </cell>
          <cell r="C434" t="str">
            <v>RFS1</v>
          </cell>
          <cell r="D434">
            <v>1156</v>
          </cell>
          <cell r="E434">
            <v>511.74</v>
          </cell>
          <cell r="F434">
            <v>447.68</v>
          </cell>
          <cell r="G434">
            <v>6.5364712310194474E-6</v>
          </cell>
          <cell r="H434">
            <v>419.29668685636841</v>
          </cell>
        </row>
        <row r="435">
          <cell r="A435">
            <v>3457</v>
          </cell>
          <cell r="B435" t="str">
            <v>D2</v>
          </cell>
          <cell r="C435" t="str">
            <v>RFS1</v>
          </cell>
          <cell r="D435">
            <v>1156</v>
          </cell>
          <cell r="E435">
            <v>508.05</v>
          </cell>
          <cell r="F435">
            <v>447.68</v>
          </cell>
          <cell r="G435">
            <v>6.5364712310194474E-6</v>
          </cell>
          <cell r="H435">
            <v>419.29668685636841</v>
          </cell>
        </row>
        <row r="436">
          <cell r="A436">
            <v>3457</v>
          </cell>
          <cell r="B436" t="str">
            <v>D2</v>
          </cell>
          <cell r="C436" t="str">
            <v>RFS1</v>
          </cell>
          <cell r="D436">
            <v>1156</v>
          </cell>
          <cell r="E436">
            <v>488.42</v>
          </cell>
          <cell r="F436">
            <v>454.06</v>
          </cell>
          <cell r="G436">
            <v>6.6296241224908201E-6</v>
          </cell>
          <cell r="H436">
            <v>425.27218913956989</v>
          </cell>
        </row>
        <row r="437">
          <cell r="A437">
            <v>3457</v>
          </cell>
          <cell r="B437" t="str">
            <v>D2</v>
          </cell>
          <cell r="C437" t="str">
            <v>RFS1</v>
          </cell>
          <cell r="D437">
            <v>1156</v>
          </cell>
          <cell r="E437">
            <v>508.1</v>
          </cell>
          <cell r="F437">
            <v>503.94</v>
          </cell>
          <cell r="G437">
            <v>7.3579103649033693E-6</v>
          </cell>
          <cell r="H437">
            <v>471.9897524445995</v>
          </cell>
        </row>
        <row r="438">
          <cell r="A438">
            <v>5064</v>
          </cell>
          <cell r="B438" t="str">
            <v>D2</v>
          </cell>
          <cell r="C438" t="str">
            <v>RFS1</v>
          </cell>
          <cell r="D438">
            <v>1156</v>
          </cell>
          <cell r="E438">
            <v>827.95</v>
          </cell>
          <cell r="F438">
            <v>825.37</v>
          </cell>
          <cell r="G438">
            <v>1.2051034801524574E-5</v>
          </cell>
          <cell r="H438">
            <v>773.04080242727127</v>
          </cell>
        </row>
        <row r="439">
          <cell r="A439">
            <v>5064</v>
          </cell>
          <cell r="B439" t="str">
            <v>D2</v>
          </cell>
          <cell r="C439" t="str">
            <v>RFS1</v>
          </cell>
          <cell r="D439">
            <v>1156</v>
          </cell>
          <cell r="E439">
            <v>909.77</v>
          </cell>
          <cell r="F439">
            <v>906.93</v>
          </cell>
          <cell r="G439">
            <v>1.324187333262256E-5</v>
          </cell>
          <cell r="H439">
            <v>849.4298253454391</v>
          </cell>
        </row>
        <row r="440">
          <cell r="A440">
            <v>6056</v>
          </cell>
          <cell r="B440" t="str">
            <v>D2</v>
          </cell>
          <cell r="C440" t="str">
            <v>RFS1</v>
          </cell>
          <cell r="D440">
            <v>1156</v>
          </cell>
          <cell r="E440">
            <v>99.99</v>
          </cell>
          <cell r="F440">
            <v>100</v>
          </cell>
          <cell r="G440">
            <v>1.4600766688302912E-6</v>
          </cell>
          <cell r="H440">
            <v>93.659910395007245</v>
          </cell>
        </row>
        <row r="441">
          <cell r="A441">
            <v>6503</v>
          </cell>
          <cell r="B441" t="str">
            <v>D2</v>
          </cell>
          <cell r="C441" t="str">
            <v>RFS1</v>
          </cell>
          <cell r="D441">
            <v>1156</v>
          </cell>
          <cell r="E441">
            <v>423.26</v>
          </cell>
          <cell r="F441">
            <v>419.85</v>
          </cell>
          <cell r="G441">
            <v>6.1301318940839781E-6</v>
          </cell>
          <cell r="H441">
            <v>393.23113379343795</v>
          </cell>
        </row>
        <row r="442">
          <cell r="A442">
            <v>6703</v>
          </cell>
          <cell r="B442" t="str">
            <v>D2</v>
          </cell>
          <cell r="C442" t="str">
            <v>RFS1</v>
          </cell>
          <cell r="D442">
            <v>1156</v>
          </cell>
          <cell r="E442">
            <v>333.94</v>
          </cell>
          <cell r="F442">
            <v>331.96</v>
          </cell>
          <cell r="G442">
            <v>4.8468705098490343E-6</v>
          </cell>
          <cell r="H442">
            <v>310.91343854726603</v>
          </cell>
        </row>
        <row r="443">
          <cell r="A443">
            <v>6703</v>
          </cell>
          <cell r="B443" t="str">
            <v>D2</v>
          </cell>
          <cell r="C443" t="str">
            <v>RFS1</v>
          </cell>
          <cell r="D443">
            <v>1156</v>
          </cell>
          <cell r="E443">
            <v>332.64</v>
          </cell>
          <cell r="F443">
            <v>331.96</v>
          </cell>
          <cell r="G443">
            <v>4.8468705098490343E-6</v>
          </cell>
          <cell r="H443">
            <v>310.91343854726603</v>
          </cell>
        </row>
        <row r="444">
          <cell r="A444">
            <v>7378</v>
          </cell>
          <cell r="B444" t="str">
            <v>D2</v>
          </cell>
          <cell r="C444" t="str">
            <v>RFS1</v>
          </cell>
          <cell r="D444">
            <v>1156</v>
          </cell>
          <cell r="E444">
            <v>536.30999999999995</v>
          </cell>
          <cell r="F444">
            <v>533.88</v>
          </cell>
          <cell r="G444">
            <v>7.7950573195511584E-6</v>
          </cell>
          <cell r="H444">
            <v>500.03152961686465</v>
          </cell>
        </row>
        <row r="445">
          <cell r="A445">
            <v>7378</v>
          </cell>
          <cell r="B445" t="str">
            <v>D2</v>
          </cell>
          <cell r="C445" t="str">
            <v>RFS1</v>
          </cell>
          <cell r="D445">
            <v>1156</v>
          </cell>
          <cell r="E445">
            <v>534.14</v>
          </cell>
          <cell r="F445">
            <v>533.88</v>
          </cell>
          <cell r="G445">
            <v>7.7950573195511584E-6</v>
          </cell>
          <cell r="H445">
            <v>500.03152961686465</v>
          </cell>
        </row>
        <row r="446">
          <cell r="A446">
            <v>8715</v>
          </cell>
          <cell r="B446" t="str">
            <v>D2</v>
          </cell>
          <cell r="C446" t="str">
            <v>RFS1</v>
          </cell>
          <cell r="D446">
            <v>1156</v>
          </cell>
          <cell r="E446">
            <v>4608.66</v>
          </cell>
          <cell r="F446">
            <v>4600</v>
          </cell>
          <cell r="G446">
            <v>6.7163526766193389E-5</v>
          </cell>
          <cell r="H446">
            <v>4308.3558781703323</v>
          </cell>
        </row>
        <row r="447">
          <cell r="A447">
            <v>11224</v>
          </cell>
          <cell r="B447" t="str">
            <v>D2</v>
          </cell>
          <cell r="C447" t="str">
            <v>RFS1</v>
          </cell>
          <cell r="D447">
            <v>1156</v>
          </cell>
          <cell r="E447">
            <v>1759.8</v>
          </cell>
          <cell r="F447">
            <v>1757.6</v>
          </cell>
          <cell r="G447">
            <v>2.5662307531361195E-5</v>
          </cell>
          <cell r="H447">
            <v>1646.1665851026471</v>
          </cell>
        </row>
        <row r="448">
          <cell r="A448">
            <v>11227</v>
          </cell>
          <cell r="B448" t="str">
            <v>ME</v>
          </cell>
          <cell r="C448" t="str">
            <v>RFS1</v>
          </cell>
          <cell r="D448">
            <v>1156</v>
          </cell>
          <cell r="E448">
            <v>3007.15</v>
          </cell>
          <cell r="F448">
            <v>3000</v>
          </cell>
          <cell r="G448">
            <v>4.3802300064908737E-5</v>
          </cell>
          <cell r="H448">
            <v>2809.7973118502173</v>
          </cell>
        </row>
        <row r="449">
          <cell r="A449">
            <v>12093</v>
          </cell>
          <cell r="B449" t="str">
            <v>D2</v>
          </cell>
          <cell r="C449" t="str">
            <v>RFS1</v>
          </cell>
          <cell r="D449">
            <v>1156</v>
          </cell>
          <cell r="E449">
            <v>250.29</v>
          </cell>
          <cell r="F449">
            <v>250</v>
          </cell>
          <cell r="G449">
            <v>3.6501916720757278E-6</v>
          </cell>
          <cell r="H449">
            <v>234.1497759875181</v>
          </cell>
        </row>
        <row r="450">
          <cell r="A450">
            <v>12095</v>
          </cell>
          <cell r="B450" t="str">
            <v>D2</v>
          </cell>
          <cell r="C450" t="str">
            <v>RFS1</v>
          </cell>
          <cell r="D450">
            <v>1156</v>
          </cell>
          <cell r="E450">
            <v>250.52</v>
          </cell>
          <cell r="F450">
            <v>250</v>
          </cell>
          <cell r="G450">
            <v>3.6501916720757278E-6</v>
          </cell>
          <cell r="H450">
            <v>234.1497759875181</v>
          </cell>
        </row>
        <row r="451">
          <cell r="A451">
            <v>12096</v>
          </cell>
          <cell r="B451" t="str">
            <v>D2</v>
          </cell>
          <cell r="C451" t="str">
            <v>RFS1</v>
          </cell>
          <cell r="D451">
            <v>1156</v>
          </cell>
          <cell r="E451">
            <v>599.6</v>
          </cell>
          <cell r="F451">
            <v>600.14</v>
          </cell>
          <cell r="G451">
            <v>8.7625041203181084E-6</v>
          </cell>
          <cell r="H451">
            <v>562.09058624459635</v>
          </cell>
        </row>
        <row r="452">
          <cell r="A452">
            <v>12096</v>
          </cell>
          <cell r="B452" t="str">
            <v>D2</v>
          </cell>
          <cell r="C452" t="str">
            <v>RFS1</v>
          </cell>
          <cell r="D452">
            <v>1156</v>
          </cell>
          <cell r="E452">
            <v>22839.88</v>
          </cell>
          <cell r="F452">
            <v>22847.09</v>
          </cell>
          <cell r="G452">
            <v>3.3358503059665857E-4</v>
          </cell>
          <cell r="H452">
            <v>21398.564021866659</v>
          </cell>
        </row>
        <row r="453">
          <cell r="A453">
            <v>12568</v>
          </cell>
          <cell r="B453" t="str">
            <v>D2</v>
          </cell>
          <cell r="C453" t="str">
            <v>RFS1</v>
          </cell>
          <cell r="D453">
            <v>1156</v>
          </cell>
          <cell r="E453">
            <v>290.41000000000003</v>
          </cell>
          <cell r="F453">
            <v>290</v>
          </cell>
          <cell r="G453">
            <v>4.2342223396078443E-6</v>
          </cell>
          <cell r="H453">
            <v>271.61374014552098</v>
          </cell>
        </row>
        <row r="454">
          <cell r="A454">
            <v>13325</v>
          </cell>
          <cell r="B454" t="str">
            <v>D2</v>
          </cell>
          <cell r="C454" t="str">
            <v>RFS1</v>
          </cell>
          <cell r="D454">
            <v>1156</v>
          </cell>
          <cell r="E454">
            <v>500.35</v>
          </cell>
          <cell r="F454">
            <v>500</v>
          </cell>
          <cell r="G454">
            <v>7.3003833441514556E-6</v>
          </cell>
          <cell r="H454">
            <v>468.2995519750362</v>
          </cell>
        </row>
        <row r="455">
          <cell r="A455">
            <v>14797</v>
          </cell>
          <cell r="B455" t="str">
            <v>D2</v>
          </cell>
          <cell r="C455" t="str">
            <v>RFS1</v>
          </cell>
          <cell r="D455">
            <v>1156</v>
          </cell>
          <cell r="E455">
            <v>393.14</v>
          </cell>
          <cell r="F455">
            <v>390.5</v>
          </cell>
          <cell r="G455">
            <v>5.7015993917822872E-6</v>
          </cell>
          <cell r="H455">
            <v>365.74195009250326</v>
          </cell>
        </row>
        <row r="456">
          <cell r="A456">
            <v>14797</v>
          </cell>
          <cell r="B456" t="str">
            <v>D2</v>
          </cell>
          <cell r="C456" t="str">
            <v>RFS1</v>
          </cell>
          <cell r="D456">
            <v>1156</v>
          </cell>
          <cell r="E456">
            <v>390.66</v>
          </cell>
          <cell r="F456">
            <v>390.5</v>
          </cell>
          <cell r="G456">
            <v>5.7015993917822872E-6</v>
          </cell>
          <cell r="H456">
            <v>365.74195009250326</v>
          </cell>
        </row>
        <row r="457">
          <cell r="A457">
            <v>15031</v>
          </cell>
          <cell r="B457" t="str">
            <v>D2</v>
          </cell>
          <cell r="C457" t="str">
            <v>RFS1</v>
          </cell>
          <cell r="D457">
            <v>1156</v>
          </cell>
          <cell r="E457">
            <v>277.63</v>
          </cell>
          <cell r="F457">
            <v>276.92</v>
          </cell>
          <cell r="G457">
            <v>4.0432443113248422E-6</v>
          </cell>
          <cell r="H457">
            <v>259.36302386585402</v>
          </cell>
        </row>
        <row r="458">
          <cell r="A458">
            <v>15036</v>
          </cell>
          <cell r="B458" t="str">
            <v>ME</v>
          </cell>
          <cell r="C458" t="str">
            <v>RFS1</v>
          </cell>
          <cell r="D458">
            <v>1156</v>
          </cell>
          <cell r="E458">
            <v>404.61</v>
          </cell>
          <cell r="F458">
            <v>404</v>
          </cell>
          <cell r="G458">
            <v>5.8987097420743762E-6</v>
          </cell>
          <cell r="H458">
            <v>378.38603799582921</v>
          </cell>
        </row>
        <row r="459">
          <cell r="A459">
            <v>15397</v>
          </cell>
          <cell r="B459" t="str">
            <v>D2</v>
          </cell>
          <cell r="C459" t="str">
            <v>RFS1</v>
          </cell>
          <cell r="D459">
            <v>1156</v>
          </cell>
          <cell r="E459">
            <v>584.17999999999995</v>
          </cell>
          <cell r="F459">
            <v>585</v>
          </cell>
          <cell r="G459">
            <v>8.5414485126572034E-6</v>
          </cell>
          <cell r="H459">
            <v>547.91047581079238</v>
          </cell>
        </row>
        <row r="460">
          <cell r="A460">
            <v>16647</v>
          </cell>
          <cell r="B460" t="str">
            <v>D5</v>
          </cell>
          <cell r="C460" t="str">
            <v>RFS1</v>
          </cell>
          <cell r="D460">
            <v>1156</v>
          </cell>
          <cell r="E460">
            <v>486.28</v>
          </cell>
          <cell r="F460">
            <v>486</v>
          </cell>
          <cell r="G460">
            <v>7.0959726105152153E-6</v>
          </cell>
          <cell r="H460">
            <v>455.18716451973518</v>
          </cell>
        </row>
        <row r="461">
          <cell r="A461">
            <v>16662</v>
          </cell>
          <cell r="B461" t="str">
            <v>ME</v>
          </cell>
          <cell r="C461" t="str">
            <v>RFS1</v>
          </cell>
          <cell r="D461">
            <v>1156</v>
          </cell>
          <cell r="E461">
            <v>200.27</v>
          </cell>
          <cell r="F461">
            <v>200</v>
          </cell>
          <cell r="G461">
            <v>2.9201533376605824E-6</v>
          </cell>
          <cell r="H461">
            <v>187.31982079001449</v>
          </cell>
        </row>
        <row r="462">
          <cell r="A462">
            <v>16674</v>
          </cell>
          <cell r="B462" t="str">
            <v>D2</v>
          </cell>
          <cell r="C462" t="str">
            <v>RFS1</v>
          </cell>
          <cell r="D462">
            <v>1156</v>
          </cell>
          <cell r="E462">
            <v>1602.15</v>
          </cell>
          <cell r="F462">
            <v>1600</v>
          </cell>
          <cell r="G462">
            <v>2.3361226701284659E-5</v>
          </cell>
          <cell r="H462">
            <v>1498.5585663201159</v>
          </cell>
        </row>
        <row r="463">
          <cell r="A463">
            <v>16910</v>
          </cell>
          <cell r="B463" t="str">
            <v>D2</v>
          </cell>
          <cell r="C463" t="str">
            <v>RFS1</v>
          </cell>
          <cell r="D463">
            <v>1156</v>
          </cell>
          <cell r="E463">
            <v>3995.74</v>
          </cell>
          <cell r="F463">
            <v>3996</v>
          </cell>
          <cell r="G463">
            <v>5.8344663686458434E-5</v>
          </cell>
          <cell r="H463">
            <v>3742.650019384489</v>
          </cell>
        </row>
        <row r="464">
          <cell r="A464">
            <v>17188</v>
          </cell>
          <cell r="B464" t="str">
            <v>D2</v>
          </cell>
          <cell r="C464" t="str">
            <v>RFS1</v>
          </cell>
          <cell r="D464">
            <v>1156</v>
          </cell>
          <cell r="E464">
            <v>520.24</v>
          </cell>
          <cell r="F464">
            <v>520</v>
          </cell>
          <cell r="G464">
            <v>7.5923986779175142E-6</v>
          </cell>
          <cell r="H464">
            <v>487.03153405403765</v>
          </cell>
        </row>
        <row r="465">
          <cell r="A465">
            <v>17190</v>
          </cell>
          <cell r="B465" t="str">
            <v>ME</v>
          </cell>
          <cell r="C465" t="str">
            <v>RFS1</v>
          </cell>
          <cell r="D465">
            <v>1156</v>
          </cell>
          <cell r="E465">
            <v>261.52999999999997</v>
          </cell>
          <cell r="F465">
            <v>261.10000000000002</v>
          </cell>
          <cell r="G465">
            <v>3.8122601823158904E-6</v>
          </cell>
          <cell r="H465">
            <v>244.54602604136392</v>
          </cell>
        </row>
        <row r="466">
          <cell r="A466">
            <v>17191</v>
          </cell>
          <cell r="B466" t="str">
            <v>ME</v>
          </cell>
          <cell r="C466" t="str">
            <v>RFS1</v>
          </cell>
          <cell r="D466">
            <v>1156</v>
          </cell>
          <cell r="E466">
            <v>261.47000000000003</v>
          </cell>
          <cell r="F466">
            <v>261.10000000000002</v>
          </cell>
          <cell r="G466">
            <v>3.8122601823158904E-6</v>
          </cell>
          <cell r="H466">
            <v>244.54602604136392</v>
          </cell>
        </row>
        <row r="467">
          <cell r="A467">
            <v>17195</v>
          </cell>
          <cell r="B467" t="str">
            <v>ME</v>
          </cell>
          <cell r="C467" t="str">
            <v>RFS1</v>
          </cell>
          <cell r="D467">
            <v>1156</v>
          </cell>
          <cell r="E467">
            <v>559.87</v>
          </cell>
          <cell r="F467">
            <v>560</v>
          </cell>
          <cell r="G467">
            <v>8.1764293454496307E-6</v>
          </cell>
          <cell r="H467">
            <v>524.4954982120405</v>
          </cell>
        </row>
        <row r="468">
          <cell r="A468">
            <v>17876</v>
          </cell>
          <cell r="B468" t="str">
            <v>D2</v>
          </cell>
          <cell r="C468" t="str">
            <v>RFS1</v>
          </cell>
          <cell r="D468">
            <v>1156</v>
          </cell>
          <cell r="E468">
            <v>378.81</v>
          </cell>
          <cell r="F468">
            <v>377.64</v>
          </cell>
          <cell r="G468">
            <v>5.5138335321707116E-6</v>
          </cell>
          <cell r="H468">
            <v>353.69728561570531</v>
          </cell>
        </row>
        <row r="469">
          <cell r="A469">
            <v>20681</v>
          </cell>
          <cell r="B469" t="str">
            <v>D2</v>
          </cell>
          <cell r="C469" t="str">
            <v>RFS1</v>
          </cell>
          <cell r="D469">
            <v>1156</v>
          </cell>
          <cell r="E469">
            <v>249.35</v>
          </cell>
          <cell r="F469">
            <v>250</v>
          </cell>
          <cell r="G469">
            <v>3.6501916720757278E-6</v>
          </cell>
          <cell r="H469">
            <v>234.1497759875181</v>
          </cell>
        </row>
        <row r="470">
          <cell r="A470">
            <v>20683</v>
          </cell>
          <cell r="B470" t="str">
            <v>ME</v>
          </cell>
          <cell r="C470" t="str">
            <v>RFS1</v>
          </cell>
          <cell r="D470">
            <v>1156</v>
          </cell>
          <cell r="E470">
            <v>199.91</v>
          </cell>
          <cell r="F470">
            <v>200</v>
          </cell>
          <cell r="G470">
            <v>2.9201533376605824E-6</v>
          </cell>
          <cell r="H470">
            <v>187.31982079001449</v>
          </cell>
        </row>
        <row r="471">
          <cell r="A471">
            <v>20684</v>
          </cell>
          <cell r="B471" t="str">
            <v>ME</v>
          </cell>
          <cell r="C471" t="str">
            <v>RFS1</v>
          </cell>
          <cell r="D471">
            <v>1156</v>
          </cell>
          <cell r="E471">
            <v>199.92</v>
          </cell>
          <cell r="F471">
            <v>200</v>
          </cell>
          <cell r="G471">
            <v>2.9201533376605824E-6</v>
          </cell>
          <cell r="H471">
            <v>187.31982079001449</v>
          </cell>
        </row>
        <row r="472">
          <cell r="A472">
            <v>20751</v>
          </cell>
          <cell r="B472" t="str">
            <v>D2</v>
          </cell>
          <cell r="C472" t="str">
            <v>RFS1</v>
          </cell>
          <cell r="D472">
            <v>1156</v>
          </cell>
          <cell r="E472">
            <v>528.22</v>
          </cell>
          <cell r="F472">
            <v>533.34</v>
          </cell>
          <cell r="G472">
            <v>7.7871729055394753E-6</v>
          </cell>
          <cell r="H472">
            <v>499.52576610073163</v>
          </cell>
        </row>
        <row r="473">
          <cell r="A473">
            <v>20908</v>
          </cell>
          <cell r="B473" t="str">
            <v>D2</v>
          </cell>
          <cell r="C473" t="str">
            <v>RFS1</v>
          </cell>
          <cell r="D473">
            <v>1156</v>
          </cell>
          <cell r="E473">
            <v>572.49</v>
          </cell>
          <cell r="F473">
            <v>701.33</v>
          </cell>
          <cell r="G473">
            <v>1.0239955701507482E-5</v>
          </cell>
          <cell r="H473">
            <v>656.8650495733043</v>
          </cell>
        </row>
        <row r="474">
          <cell r="A474">
            <v>20908</v>
          </cell>
          <cell r="B474" t="str">
            <v>D2</v>
          </cell>
          <cell r="C474" t="str">
            <v>RFS1</v>
          </cell>
          <cell r="D474">
            <v>1156</v>
          </cell>
          <cell r="E474">
            <v>31282.55</v>
          </cell>
          <cell r="F474">
            <v>32703.8</v>
          </cell>
          <cell r="G474">
            <v>4.7750055362092076E-4</v>
          </cell>
          <cell r="H474">
            <v>30630.349775762377</v>
          </cell>
        </row>
        <row r="475">
          <cell r="A475">
            <v>20908</v>
          </cell>
          <cell r="B475" t="str">
            <v>D2</v>
          </cell>
          <cell r="C475" t="str">
            <v>RFS1</v>
          </cell>
          <cell r="D475">
            <v>1156</v>
          </cell>
          <cell r="E475">
            <v>688.86</v>
          </cell>
          <cell r="F475">
            <v>701.33</v>
          </cell>
          <cell r="G475">
            <v>1.0239955701507482E-5</v>
          </cell>
          <cell r="H475">
            <v>656.8650495733043</v>
          </cell>
        </row>
        <row r="476">
          <cell r="A476">
            <v>20909</v>
          </cell>
          <cell r="B476" t="str">
            <v>D2</v>
          </cell>
          <cell r="C476" t="str">
            <v>RFS1</v>
          </cell>
          <cell r="D476">
            <v>1156</v>
          </cell>
          <cell r="E476">
            <v>10364.040000000001</v>
          </cell>
          <cell r="F476">
            <v>10924.03</v>
          </cell>
          <cell r="G476">
            <v>1.5949921332602165E-4</v>
          </cell>
          <cell r="H476">
            <v>10231.436709523708</v>
          </cell>
        </row>
        <row r="477">
          <cell r="A477">
            <v>20922</v>
          </cell>
          <cell r="B477" t="str">
            <v>ME</v>
          </cell>
          <cell r="C477" t="str">
            <v>RFS1</v>
          </cell>
          <cell r="D477">
            <v>1156</v>
          </cell>
          <cell r="E477">
            <v>44449.85</v>
          </cell>
          <cell r="F477">
            <v>44945.14</v>
          </cell>
          <cell r="G477">
            <v>6.5623350291311067E-4</v>
          </cell>
          <cell r="H477">
            <v>42095.577850910551</v>
          </cell>
        </row>
        <row r="478">
          <cell r="A478">
            <v>20922</v>
          </cell>
          <cell r="B478" t="str">
            <v>ME</v>
          </cell>
          <cell r="C478" t="str">
            <v>RFS1</v>
          </cell>
          <cell r="D478">
            <v>1156</v>
          </cell>
          <cell r="E478">
            <v>696.91</v>
          </cell>
          <cell r="F478">
            <v>701.33</v>
          </cell>
          <cell r="G478">
            <v>1.0239955701507482E-5</v>
          </cell>
          <cell r="H478">
            <v>656.8650495733043</v>
          </cell>
        </row>
        <row r="479">
          <cell r="A479">
            <v>21065</v>
          </cell>
          <cell r="B479" t="str">
            <v>D2</v>
          </cell>
          <cell r="C479" t="str">
            <v>RFS1</v>
          </cell>
          <cell r="D479">
            <v>1156</v>
          </cell>
          <cell r="E479">
            <v>1097.74</v>
          </cell>
          <cell r="F479">
            <v>1100</v>
          </cell>
          <cell r="G479">
            <v>1.6060843357133202E-5</v>
          </cell>
          <cell r="H479">
            <v>1030.2590143450795</v>
          </cell>
        </row>
        <row r="480">
          <cell r="A480">
            <v>22507</v>
          </cell>
          <cell r="B480" t="str">
            <v>D5</v>
          </cell>
          <cell r="C480" t="str">
            <v>RFS1</v>
          </cell>
          <cell r="D480">
            <v>1156</v>
          </cell>
          <cell r="E480">
            <v>250.15</v>
          </cell>
          <cell r="F480">
            <v>250</v>
          </cell>
          <cell r="G480">
            <v>3.6501916720757278E-6</v>
          </cell>
          <cell r="H480">
            <v>234.1497759875181</v>
          </cell>
        </row>
        <row r="481">
          <cell r="A481">
            <v>22750</v>
          </cell>
          <cell r="B481" t="str">
            <v>D2</v>
          </cell>
          <cell r="C481" t="str">
            <v>RFS1</v>
          </cell>
          <cell r="D481">
            <v>1156</v>
          </cell>
          <cell r="E481">
            <v>247.26</v>
          </cell>
          <cell r="F481">
            <v>250</v>
          </cell>
          <cell r="G481">
            <v>3.6501916720757278E-6</v>
          </cell>
          <cell r="H481">
            <v>234.1497759875181</v>
          </cell>
        </row>
        <row r="482">
          <cell r="A482">
            <v>22751</v>
          </cell>
          <cell r="B482" t="str">
            <v>ME</v>
          </cell>
          <cell r="C482" t="str">
            <v>RFS1</v>
          </cell>
          <cell r="D482">
            <v>1156</v>
          </cell>
          <cell r="E482">
            <v>308.07</v>
          </cell>
          <cell r="F482">
            <v>312</v>
          </cell>
          <cell r="G482">
            <v>4.5554392067505082E-6</v>
          </cell>
          <cell r="H482">
            <v>292.21892043242258</v>
          </cell>
        </row>
        <row r="483">
          <cell r="A483">
            <v>22760</v>
          </cell>
          <cell r="B483" t="str">
            <v>D2</v>
          </cell>
          <cell r="C483" t="str">
            <v>RFS1</v>
          </cell>
          <cell r="D483">
            <v>1156</v>
          </cell>
          <cell r="E483">
            <v>209.66</v>
          </cell>
          <cell r="F483">
            <v>209.88</v>
          </cell>
          <cell r="G483">
            <v>3.0644089125410152E-6</v>
          </cell>
          <cell r="H483">
            <v>196.57341993704119</v>
          </cell>
        </row>
        <row r="484">
          <cell r="A484">
            <v>22760</v>
          </cell>
          <cell r="B484" t="str">
            <v>D2</v>
          </cell>
          <cell r="C484" t="str">
            <v>RFS1</v>
          </cell>
          <cell r="D484">
            <v>1156</v>
          </cell>
          <cell r="E484">
            <v>199.91</v>
          </cell>
          <cell r="F484">
            <v>200</v>
          </cell>
          <cell r="G484">
            <v>2.9201533376605824E-6</v>
          </cell>
          <cell r="H484">
            <v>187.31982079001449</v>
          </cell>
        </row>
        <row r="485">
          <cell r="A485">
            <v>23147</v>
          </cell>
          <cell r="B485" t="str">
            <v>D2</v>
          </cell>
          <cell r="C485" t="str">
            <v>RFS1</v>
          </cell>
          <cell r="D485">
            <v>1156</v>
          </cell>
          <cell r="E485">
            <v>25840.1</v>
          </cell>
          <cell r="F485">
            <v>25920.04</v>
          </cell>
          <cell r="G485">
            <v>3.7845245659147902E-4</v>
          </cell>
          <cell r="H485">
            <v>24276.686238350037</v>
          </cell>
        </row>
        <row r="486">
          <cell r="A486">
            <v>23148</v>
          </cell>
          <cell r="B486" t="str">
            <v>D5</v>
          </cell>
          <cell r="C486" t="str">
            <v>RFS1</v>
          </cell>
          <cell r="D486">
            <v>1156</v>
          </cell>
          <cell r="E486">
            <v>997.92</v>
          </cell>
          <cell r="F486">
            <v>1000</v>
          </cell>
          <cell r="G486">
            <v>1.4600766688302911E-5</v>
          </cell>
          <cell r="H486">
            <v>936.59910395007239</v>
          </cell>
        </row>
        <row r="487">
          <cell r="A487">
            <v>23367</v>
          </cell>
          <cell r="B487" t="str">
            <v>D2</v>
          </cell>
          <cell r="C487" t="str">
            <v>RFS1</v>
          </cell>
          <cell r="D487">
            <v>1156</v>
          </cell>
          <cell r="E487">
            <v>527948.81000000006</v>
          </cell>
          <cell r="F487">
            <v>529288.41</v>
          </cell>
          <cell r="G487">
            <v>7.7280165852328143E-3</v>
          </cell>
          <cell r="H487">
            <v>495731.05053715856</v>
          </cell>
        </row>
        <row r="488">
          <cell r="A488">
            <v>23929</v>
          </cell>
          <cell r="B488" t="str">
            <v>D2</v>
          </cell>
          <cell r="C488" t="str">
            <v>RFS1</v>
          </cell>
          <cell r="D488">
            <v>1156</v>
          </cell>
          <cell r="E488">
            <v>100873.37</v>
          </cell>
          <cell r="F488">
            <v>146228.39000000001</v>
          </cell>
          <cell r="G488">
            <v>2.1350466055961668E-3</v>
          </cell>
          <cell r="H488">
            <v>136957.37904606175</v>
          </cell>
        </row>
        <row r="489">
          <cell r="A489">
            <v>24062</v>
          </cell>
          <cell r="B489" t="str">
            <v>D2</v>
          </cell>
          <cell r="C489" t="str">
            <v>RFS1</v>
          </cell>
          <cell r="D489">
            <v>1156</v>
          </cell>
          <cell r="E489">
            <v>331170.38</v>
          </cell>
          <cell r="F489">
            <v>335886.47</v>
          </cell>
          <cell r="G489">
            <v>4.9041999822276548E-3</v>
          </cell>
          <cell r="H489">
            <v>314590.96683095285</v>
          </cell>
        </row>
        <row r="490">
          <cell r="A490">
            <v>24119</v>
          </cell>
          <cell r="B490" t="str">
            <v>D5</v>
          </cell>
          <cell r="C490" t="str">
            <v>RFS1</v>
          </cell>
          <cell r="D490">
            <v>1156</v>
          </cell>
          <cell r="E490">
            <v>7984.61</v>
          </cell>
          <cell r="F490">
            <v>8000</v>
          </cell>
          <cell r="G490">
            <v>1.1680613350642329E-4</v>
          </cell>
          <cell r="H490">
            <v>7492.7928316005791</v>
          </cell>
        </row>
        <row r="491">
          <cell r="A491">
            <v>24119</v>
          </cell>
          <cell r="B491" t="str">
            <v>D5</v>
          </cell>
          <cell r="C491" t="str">
            <v>RFS1</v>
          </cell>
          <cell r="D491">
            <v>1156</v>
          </cell>
          <cell r="E491">
            <v>24951.93</v>
          </cell>
          <cell r="F491">
            <v>25000</v>
          </cell>
          <cell r="G491">
            <v>3.6501916720757278E-4</v>
          </cell>
          <cell r="H491">
            <v>23414.977598751808</v>
          </cell>
        </row>
        <row r="492">
          <cell r="A492">
            <v>24120</v>
          </cell>
          <cell r="B492" t="str">
            <v>D2</v>
          </cell>
          <cell r="C492" t="str">
            <v>RFS1</v>
          </cell>
          <cell r="D492">
            <v>1156</v>
          </cell>
          <cell r="E492">
            <v>95722.07</v>
          </cell>
          <cell r="F492">
            <v>100000</v>
          </cell>
          <cell r="G492">
            <v>1.4600766688302911E-3</v>
          </cell>
          <cell r="H492">
            <v>93659.910395007231</v>
          </cell>
        </row>
        <row r="493">
          <cell r="A493">
            <v>24264</v>
          </cell>
          <cell r="B493" t="str">
            <v>D5</v>
          </cell>
          <cell r="C493" t="str">
            <v>RFS1</v>
          </cell>
          <cell r="D493">
            <v>1156</v>
          </cell>
          <cell r="E493">
            <v>3786.16</v>
          </cell>
          <cell r="F493">
            <v>3796.11</v>
          </cell>
          <cell r="G493">
            <v>5.5426116433133569E-5</v>
          </cell>
          <cell r="H493">
            <v>3555.4332244959096</v>
          </cell>
        </row>
        <row r="494">
          <cell r="A494">
            <v>24264</v>
          </cell>
          <cell r="B494" t="str">
            <v>D5</v>
          </cell>
          <cell r="C494" t="str">
            <v>RFS1</v>
          </cell>
          <cell r="D494">
            <v>1156</v>
          </cell>
          <cell r="E494">
            <v>16604.82</v>
          </cell>
          <cell r="F494">
            <v>16638.75</v>
          </cell>
          <cell r="G494">
            <v>2.4293850673500007E-4</v>
          </cell>
          <cell r="H494">
            <v>15583.838340849266</v>
          </cell>
        </row>
        <row r="495">
          <cell r="A495">
            <v>7537</v>
          </cell>
          <cell r="B495" t="str">
            <v>D2</v>
          </cell>
          <cell r="C495" t="str">
            <v>RFS1</v>
          </cell>
          <cell r="D495">
            <v>1157</v>
          </cell>
          <cell r="E495">
            <v>3512.09</v>
          </cell>
          <cell r="F495">
            <v>3500</v>
          </cell>
          <cell r="G495">
            <v>5.1102683409060191E-5</v>
          </cell>
          <cell r="H495">
            <v>3278.0968638252534</v>
          </cell>
        </row>
        <row r="496">
          <cell r="A496">
            <v>7539</v>
          </cell>
          <cell r="B496" t="str">
            <v>D5</v>
          </cell>
          <cell r="C496" t="str">
            <v>RFS1</v>
          </cell>
          <cell r="D496">
            <v>1157</v>
          </cell>
          <cell r="E496">
            <v>4509.1000000000004</v>
          </cell>
          <cell r="F496">
            <v>4500</v>
          </cell>
          <cell r="G496">
            <v>6.5703450097363099E-5</v>
          </cell>
          <cell r="H496">
            <v>4214.6959677753257</v>
          </cell>
        </row>
        <row r="497">
          <cell r="A497">
            <v>7553</v>
          </cell>
          <cell r="B497" t="str">
            <v>ME</v>
          </cell>
          <cell r="C497" t="str">
            <v>RFS1</v>
          </cell>
          <cell r="D497">
            <v>1157</v>
          </cell>
          <cell r="E497">
            <v>500.79</v>
          </cell>
          <cell r="F497">
            <v>500</v>
          </cell>
          <cell r="G497">
            <v>7.3003833441514556E-6</v>
          </cell>
          <cell r="H497">
            <v>468.2995519750362</v>
          </cell>
        </row>
        <row r="498">
          <cell r="A498">
            <v>7557</v>
          </cell>
          <cell r="B498" t="str">
            <v>D5</v>
          </cell>
          <cell r="C498" t="str">
            <v>RFS1</v>
          </cell>
          <cell r="D498">
            <v>1157</v>
          </cell>
          <cell r="E498">
            <v>1002.8</v>
          </cell>
          <cell r="F498">
            <v>1000</v>
          </cell>
          <cell r="G498">
            <v>1.4600766688302911E-5</v>
          </cell>
          <cell r="H498">
            <v>936.59910395007239</v>
          </cell>
        </row>
        <row r="499">
          <cell r="A499">
            <v>7584</v>
          </cell>
          <cell r="B499" t="str">
            <v>ME</v>
          </cell>
          <cell r="C499" t="str">
            <v>RFS1</v>
          </cell>
          <cell r="D499">
            <v>1157</v>
          </cell>
          <cell r="E499">
            <v>500.54</v>
          </cell>
          <cell r="F499">
            <v>500</v>
          </cell>
          <cell r="G499">
            <v>7.3003833441514556E-6</v>
          </cell>
          <cell r="H499">
            <v>468.2995519750362</v>
          </cell>
        </row>
        <row r="500">
          <cell r="A500">
            <v>9738</v>
          </cell>
          <cell r="B500" t="str">
            <v>D2</v>
          </cell>
          <cell r="C500" t="str">
            <v>RFS1</v>
          </cell>
          <cell r="D500">
            <v>1157</v>
          </cell>
          <cell r="E500">
            <v>1001.79</v>
          </cell>
          <cell r="F500">
            <v>1000</v>
          </cell>
          <cell r="G500">
            <v>1.4600766688302911E-5</v>
          </cell>
          <cell r="H500">
            <v>936.59910395007239</v>
          </cell>
        </row>
        <row r="501">
          <cell r="A501">
            <v>11696</v>
          </cell>
          <cell r="B501" t="str">
            <v>D2</v>
          </cell>
          <cell r="C501" t="str">
            <v>RFS1</v>
          </cell>
          <cell r="D501">
            <v>1157</v>
          </cell>
          <cell r="E501">
            <v>3765.66</v>
          </cell>
          <cell r="F501">
            <v>3763.31</v>
          </cell>
          <cell r="G501">
            <v>5.4947211285757229E-5</v>
          </cell>
          <cell r="H501">
            <v>3524.7127738863469</v>
          </cell>
        </row>
        <row r="502">
          <cell r="A502">
            <v>12131</v>
          </cell>
          <cell r="B502" t="str">
            <v>D2</v>
          </cell>
          <cell r="C502" t="str">
            <v>RFS1</v>
          </cell>
          <cell r="D502">
            <v>1157</v>
          </cell>
          <cell r="E502">
            <v>772.25</v>
          </cell>
          <cell r="F502">
            <v>769.6</v>
          </cell>
          <cell r="G502">
            <v>1.1236750043317921E-5</v>
          </cell>
          <cell r="H502">
            <v>720.8066703999757</v>
          </cell>
        </row>
        <row r="503">
          <cell r="A503">
            <v>12533</v>
          </cell>
          <cell r="B503" t="str">
            <v>D2</v>
          </cell>
          <cell r="C503" t="str">
            <v>RFS1</v>
          </cell>
          <cell r="D503">
            <v>1157</v>
          </cell>
          <cell r="E503">
            <v>721.75</v>
          </cell>
          <cell r="F503">
            <v>721.15</v>
          </cell>
          <cell r="G503">
            <v>1.0529342897269644E-5</v>
          </cell>
          <cell r="H503">
            <v>675.42844381359464</v>
          </cell>
        </row>
        <row r="504">
          <cell r="A504">
            <v>13340</v>
          </cell>
          <cell r="B504" t="str">
            <v>D2</v>
          </cell>
          <cell r="C504" t="str">
            <v>RFS1</v>
          </cell>
          <cell r="D504">
            <v>1157</v>
          </cell>
          <cell r="E504">
            <v>2638.4</v>
          </cell>
          <cell r="F504">
            <v>2635</v>
          </cell>
          <cell r="G504">
            <v>3.8473020223678169E-5</v>
          </cell>
          <cell r="H504">
            <v>2467.9386389084407</v>
          </cell>
        </row>
        <row r="505">
          <cell r="A505">
            <v>14858</v>
          </cell>
          <cell r="B505" t="str">
            <v>D2</v>
          </cell>
          <cell r="C505" t="str">
            <v>RFS1</v>
          </cell>
          <cell r="D505">
            <v>1157</v>
          </cell>
          <cell r="E505">
            <v>212.44</v>
          </cell>
          <cell r="F505">
            <v>212.3</v>
          </cell>
          <cell r="G505">
            <v>3.0997427679267082E-6</v>
          </cell>
          <cell r="H505">
            <v>198.83998976860036</v>
          </cell>
        </row>
        <row r="506">
          <cell r="A506">
            <v>15265</v>
          </cell>
          <cell r="B506" t="str">
            <v>D2</v>
          </cell>
          <cell r="C506" t="str">
            <v>RFS1</v>
          </cell>
          <cell r="D506">
            <v>1157</v>
          </cell>
          <cell r="E506">
            <v>208.27</v>
          </cell>
          <cell r="F506">
            <v>208</v>
          </cell>
          <cell r="G506">
            <v>3.0369594711670056E-6</v>
          </cell>
          <cell r="H506">
            <v>194.81261362161504</v>
          </cell>
        </row>
        <row r="507">
          <cell r="A507">
            <v>17261</v>
          </cell>
          <cell r="B507" t="str">
            <v>D2</v>
          </cell>
          <cell r="C507" t="str">
            <v>RFS1</v>
          </cell>
          <cell r="D507">
            <v>1157</v>
          </cell>
          <cell r="E507">
            <v>18.59</v>
          </cell>
          <cell r="F507">
            <v>18.53</v>
          </cell>
          <cell r="G507">
            <v>2.7055220673425295E-7</v>
          </cell>
          <cell r="H507">
            <v>17.35518139619484</v>
          </cell>
        </row>
        <row r="508">
          <cell r="A508">
            <v>17814</v>
          </cell>
          <cell r="B508" t="str">
            <v>D5</v>
          </cell>
          <cell r="C508" t="str">
            <v>RFS1</v>
          </cell>
          <cell r="D508">
            <v>1157</v>
          </cell>
          <cell r="E508">
            <v>250.42</v>
          </cell>
          <cell r="F508">
            <v>250</v>
          </cell>
          <cell r="G508">
            <v>3.6501916720757278E-6</v>
          </cell>
          <cell r="H508">
            <v>234.1497759875181</v>
          </cell>
        </row>
        <row r="509">
          <cell r="A509">
            <v>18791</v>
          </cell>
          <cell r="B509" t="str">
            <v>D2</v>
          </cell>
          <cell r="C509" t="str">
            <v>RFS1</v>
          </cell>
          <cell r="D509">
            <v>1157</v>
          </cell>
          <cell r="E509">
            <v>641.39</v>
          </cell>
          <cell r="F509">
            <v>640</v>
          </cell>
          <cell r="G509">
            <v>9.3444906805138637E-6</v>
          </cell>
          <cell r="H509">
            <v>599.42342652804632</v>
          </cell>
        </row>
        <row r="510">
          <cell r="A510">
            <v>19784</v>
          </cell>
          <cell r="B510" t="str">
            <v>D2</v>
          </cell>
          <cell r="C510" t="str">
            <v>RFS1</v>
          </cell>
          <cell r="D510">
            <v>1157</v>
          </cell>
          <cell r="E510">
            <v>1000.18</v>
          </cell>
          <cell r="F510">
            <v>1000</v>
          </cell>
          <cell r="G510">
            <v>1.4600766688302911E-5</v>
          </cell>
          <cell r="H510">
            <v>936.59910395007239</v>
          </cell>
        </row>
        <row r="511">
          <cell r="A511">
            <v>19788</v>
          </cell>
          <cell r="B511" t="str">
            <v>D2</v>
          </cell>
          <cell r="C511" t="str">
            <v>RFS1</v>
          </cell>
          <cell r="D511">
            <v>1157</v>
          </cell>
          <cell r="E511">
            <v>304.5</v>
          </cell>
          <cell r="F511">
            <v>304.52999999999997</v>
          </cell>
          <cell r="G511">
            <v>4.4463714795888851E-6</v>
          </cell>
          <cell r="H511">
            <v>285.22252512591552</v>
          </cell>
        </row>
        <row r="512">
          <cell r="A512">
            <v>21131</v>
          </cell>
          <cell r="B512" t="str">
            <v>D2</v>
          </cell>
          <cell r="C512" t="str">
            <v>RFS1</v>
          </cell>
          <cell r="D512">
            <v>1157</v>
          </cell>
          <cell r="E512">
            <v>250.06</v>
          </cell>
          <cell r="F512">
            <v>250</v>
          </cell>
          <cell r="G512">
            <v>3.6501916720757278E-6</v>
          </cell>
          <cell r="H512">
            <v>234.1497759875181</v>
          </cell>
        </row>
        <row r="513">
          <cell r="A513">
            <v>21132</v>
          </cell>
          <cell r="B513" t="str">
            <v>D2</v>
          </cell>
          <cell r="C513" t="str">
            <v>RFS1</v>
          </cell>
          <cell r="D513">
            <v>1157</v>
          </cell>
          <cell r="E513">
            <v>625.72</v>
          </cell>
          <cell r="F513">
            <v>624.96</v>
          </cell>
          <cell r="G513">
            <v>9.1248951495217873E-6</v>
          </cell>
          <cell r="H513">
            <v>585.33697600463722</v>
          </cell>
        </row>
        <row r="514">
          <cell r="A514">
            <v>22322</v>
          </cell>
          <cell r="B514" t="str">
            <v>D2</v>
          </cell>
          <cell r="C514" t="str">
            <v>RFS1</v>
          </cell>
          <cell r="D514">
            <v>1157</v>
          </cell>
          <cell r="E514">
            <v>249.84</v>
          </cell>
          <cell r="F514">
            <v>250</v>
          </cell>
          <cell r="G514">
            <v>3.6501916720757278E-6</v>
          </cell>
          <cell r="H514">
            <v>234.1497759875181</v>
          </cell>
        </row>
        <row r="515">
          <cell r="A515">
            <v>23798</v>
          </cell>
          <cell r="B515" t="str">
            <v>D2</v>
          </cell>
          <cell r="C515" t="str">
            <v>RFS1</v>
          </cell>
          <cell r="D515">
            <v>1157</v>
          </cell>
          <cell r="E515">
            <v>427.73</v>
          </cell>
          <cell r="F515">
            <v>430.77</v>
          </cell>
          <cell r="G515">
            <v>6.2895722663202452E-6</v>
          </cell>
          <cell r="H515">
            <v>403.45879600857268</v>
          </cell>
        </row>
        <row r="516">
          <cell r="A516">
            <v>23798</v>
          </cell>
          <cell r="B516" t="str">
            <v>D2</v>
          </cell>
          <cell r="C516" t="str">
            <v>RFS1</v>
          </cell>
          <cell r="D516">
            <v>1157</v>
          </cell>
          <cell r="E516">
            <v>12275.49</v>
          </cell>
          <cell r="F516">
            <v>12362.64</v>
          </cell>
          <cell r="G516">
            <v>1.8050402229148108E-4</v>
          </cell>
          <cell r="H516">
            <v>11578.837546457322</v>
          </cell>
        </row>
        <row r="517">
          <cell r="A517">
            <v>23798</v>
          </cell>
          <cell r="B517" t="str">
            <v>D2</v>
          </cell>
          <cell r="C517" t="str">
            <v>RFS1</v>
          </cell>
          <cell r="D517">
            <v>1157</v>
          </cell>
          <cell r="E517">
            <v>57967.27</v>
          </cell>
          <cell r="F517">
            <v>58008.17</v>
          </cell>
          <cell r="G517">
            <v>8.469637561854123E-4</v>
          </cell>
          <cell r="H517">
            <v>54330.400043783469</v>
          </cell>
        </row>
        <row r="518">
          <cell r="A518">
            <v>5969</v>
          </cell>
          <cell r="B518" t="str">
            <v>D2</v>
          </cell>
          <cell r="C518" t="str">
            <v>RFS1</v>
          </cell>
          <cell r="D518">
            <v>1159</v>
          </cell>
          <cell r="E518">
            <v>1050.47</v>
          </cell>
          <cell r="F518">
            <v>1044</v>
          </cell>
          <cell r="G518">
            <v>1.5243200422588239E-5</v>
          </cell>
          <cell r="H518">
            <v>977.80946452387548</v>
          </cell>
        </row>
        <row r="519">
          <cell r="A519">
            <v>7004</v>
          </cell>
          <cell r="B519" t="str">
            <v>D2</v>
          </cell>
          <cell r="C519" t="str">
            <v>RFS1</v>
          </cell>
          <cell r="D519">
            <v>1159</v>
          </cell>
          <cell r="E519">
            <v>72.27</v>
          </cell>
          <cell r="F519">
            <v>72.099999999999994</v>
          </cell>
          <cell r="G519">
            <v>1.0527152782266398E-6</v>
          </cell>
          <cell r="H519">
            <v>67.528795394800213</v>
          </cell>
        </row>
        <row r="520">
          <cell r="A520">
            <v>7004</v>
          </cell>
          <cell r="B520" t="str">
            <v>D2</v>
          </cell>
          <cell r="C520" t="str">
            <v>RFS1</v>
          </cell>
          <cell r="D520">
            <v>1159</v>
          </cell>
          <cell r="E520">
            <v>907.37</v>
          </cell>
          <cell r="F520">
            <v>906.46</v>
          </cell>
          <cell r="G520">
            <v>1.3235010972279057E-5</v>
          </cell>
          <cell r="H520">
            <v>848.98962376658267</v>
          </cell>
        </row>
        <row r="521">
          <cell r="A521">
            <v>7004</v>
          </cell>
          <cell r="B521" t="str">
            <v>D2</v>
          </cell>
          <cell r="C521" t="str">
            <v>RFS1</v>
          </cell>
          <cell r="D521">
            <v>1159</v>
          </cell>
          <cell r="E521">
            <v>72.11</v>
          </cell>
          <cell r="F521">
            <v>72.099999999999994</v>
          </cell>
          <cell r="G521">
            <v>1.0527152782266398E-6</v>
          </cell>
          <cell r="H521">
            <v>67.528795394800213</v>
          </cell>
        </row>
        <row r="522">
          <cell r="A522">
            <v>7071</v>
          </cell>
          <cell r="B522" t="str">
            <v>D2</v>
          </cell>
          <cell r="C522" t="str">
            <v>RFS1</v>
          </cell>
          <cell r="D522">
            <v>1159</v>
          </cell>
          <cell r="E522">
            <v>911.52</v>
          </cell>
          <cell r="F522">
            <v>910</v>
          </cell>
          <cell r="G522">
            <v>1.328669768635565E-5</v>
          </cell>
          <cell r="H522">
            <v>852.30518459456596</v>
          </cell>
        </row>
        <row r="523">
          <cell r="A523">
            <v>7449</v>
          </cell>
          <cell r="B523" t="str">
            <v>D2</v>
          </cell>
          <cell r="C523" t="str">
            <v>RFS1</v>
          </cell>
          <cell r="D523">
            <v>1159</v>
          </cell>
          <cell r="E523">
            <v>501.16</v>
          </cell>
          <cell r="F523">
            <v>500</v>
          </cell>
          <cell r="G523">
            <v>7.3003833441514556E-6</v>
          </cell>
          <cell r="H523">
            <v>468.2995519750362</v>
          </cell>
        </row>
        <row r="524">
          <cell r="A524">
            <v>7449</v>
          </cell>
          <cell r="B524" t="str">
            <v>D5</v>
          </cell>
          <cell r="C524" t="str">
            <v>RFS1</v>
          </cell>
          <cell r="D524">
            <v>1159</v>
          </cell>
          <cell r="E524">
            <v>501.44</v>
          </cell>
          <cell r="F524">
            <v>500</v>
          </cell>
          <cell r="G524">
            <v>7.3003833441514556E-6</v>
          </cell>
          <cell r="H524">
            <v>468.2995519750362</v>
          </cell>
        </row>
        <row r="525">
          <cell r="A525">
            <v>7456</v>
          </cell>
          <cell r="B525" t="str">
            <v>ME</v>
          </cell>
          <cell r="C525" t="str">
            <v>RFS1</v>
          </cell>
          <cell r="D525">
            <v>1159</v>
          </cell>
          <cell r="E525">
            <v>1028.71</v>
          </cell>
          <cell r="F525">
            <v>1026.72</v>
          </cell>
          <cell r="G525">
            <v>1.4990899174214365E-5</v>
          </cell>
          <cell r="H525">
            <v>961.6250320076183</v>
          </cell>
        </row>
        <row r="526">
          <cell r="A526">
            <v>7457</v>
          </cell>
          <cell r="B526" t="str">
            <v>ME</v>
          </cell>
          <cell r="C526" t="str">
            <v>RFS1</v>
          </cell>
          <cell r="D526">
            <v>1159</v>
          </cell>
          <cell r="E526">
            <v>911.76</v>
          </cell>
          <cell r="F526">
            <v>911.67</v>
          </cell>
          <cell r="G526">
            <v>1.3311080966725115E-5</v>
          </cell>
          <cell r="H526">
            <v>853.8693050981625</v>
          </cell>
        </row>
        <row r="527">
          <cell r="A527">
            <v>7493</v>
          </cell>
          <cell r="B527" t="str">
            <v>ME</v>
          </cell>
          <cell r="C527" t="str">
            <v>RFS1</v>
          </cell>
          <cell r="D527">
            <v>1159</v>
          </cell>
          <cell r="E527">
            <v>1000.18</v>
          </cell>
          <cell r="F527">
            <v>1000</v>
          </cell>
          <cell r="G527">
            <v>1.4600766688302911E-5</v>
          </cell>
          <cell r="H527">
            <v>936.59910395007239</v>
          </cell>
        </row>
        <row r="528">
          <cell r="A528">
            <v>8832</v>
          </cell>
          <cell r="B528" t="str">
            <v>D2</v>
          </cell>
          <cell r="C528" t="str">
            <v>RFS1</v>
          </cell>
          <cell r="D528">
            <v>1159</v>
          </cell>
          <cell r="E528">
            <v>230.41</v>
          </cell>
          <cell r="F528">
            <v>230</v>
          </cell>
          <cell r="G528">
            <v>3.3581763383096696E-6</v>
          </cell>
          <cell r="H528">
            <v>215.41779390851664</v>
          </cell>
        </row>
        <row r="529">
          <cell r="A529">
            <v>8934</v>
          </cell>
          <cell r="B529" t="str">
            <v>D2</v>
          </cell>
          <cell r="C529" t="str">
            <v>RFS1</v>
          </cell>
          <cell r="D529">
            <v>1159</v>
          </cell>
          <cell r="E529">
            <v>1804.85</v>
          </cell>
          <cell r="F529">
            <v>1797.5</v>
          </cell>
          <cell r="G529">
            <v>2.6244878122224482E-5</v>
          </cell>
          <cell r="H529">
            <v>1683.536889350255</v>
          </cell>
        </row>
        <row r="530">
          <cell r="A530">
            <v>8944</v>
          </cell>
          <cell r="B530" t="str">
            <v>ME</v>
          </cell>
          <cell r="C530" t="str">
            <v>RFS1</v>
          </cell>
          <cell r="D530">
            <v>1159</v>
          </cell>
          <cell r="E530">
            <v>646.79</v>
          </cell>
          <cell r="F530">
            <v>645.6</v>
          </cell>
          <cell r="G530">
            <v>9.4262549739683601E-6</v>
          </cell>
          <cell r="H530">
            <v>604.6683815101668</v>
          </cell>
        </row>
        <row r="531">
          <cell r="A531">
            <v>8994</v>
          </cell>
          <cell r="B531" t="str">
            <v>D5</v>
          </cell>
          <cell r="C531" t="str">
            <v>RFS1</v>
          </cell>
          <cell r="D531">
            <v>1159</v>
          </cell>
          <cell r="E531">
            <v>20023.75</v>
          </cell>
          <cell r="F531">
            <v>20000</v>
          </cell>
          <cell r="G531">
            <v>2.9201533376605821E-4</v>
          </cell>
          <cell r="H531">
            <v>18731.982079001446</v>
          </cell>
        </row>
        <row r="532">
          <cell r="A532">
            <v>9157</v>
          </cell>
          <cell r="B532" t="str">
            <v>D5</v>
          </cell>
          <cell r="C532" t="str">
            <v>RFS1</v>
          </cell>
          <cell r="D532">
            <v>1159</v>
          </cell>
          <cell r="E532">
            <v>15644.96</v>
          </cell>
          <cell r="F532">
            <v>15574.44</v>
          </cell>
          <cell r="G532">
            <v>2.2739876474097239E-4</v>
          </cell>
          <cell r="H532">
            <v>14587.006548524165</v>
          </cell>
        </row>
        <row r="533">
          <cell r="A533">
            <v>9637</v>
          </cell>
          <cell r="B533" t="str">
            <v>D2</v>
          </cell>
          <cell r="C533" t="str">
            <v>RFS1</v>
          </cell>
          <cell r="D533">
            <v>1159</v>
          </cell>
          <cell r="E533">
            <v>50689.41</v>
          </cell>
          <cell r="F533">
            <v>50626.5</v>
          </cell>
          <cell r="G533">
            <v>7.3918571474536733E-4</v>
          </cell>
          <cell r="H533">
            <v>47416.734536128337</v>
          </cell>
        </row>
        <row r="534">
          <cell r="A534">
            <v>11991</v>
          </cell>
          <cell r="B534" t="str">
            <v>D2</v>
          </cell>
          <cell r="C534" t="str">
            <v>RFS1</v>
          </cell>
          <cell r="D534">
            <v>1159</v>
          </cell>
          <cell r="E534">
            <v>523.48</v>
          </cell>
          <cell r="F534">
            <v>519.73</v>
          </cell>
          <cell r="G534">
            <v>7.5884564709116727E-6</v>
          </cell>
          <cell r="H534">
            <v>486.77865229597114</v>
          </cell>
        </row>
        <row r="535">
          <cell r="A535">
            <v>11991</v>
          </cell>
          <cell r="B535" t="str">
            <v>D2</v>
          </cell>
          <cell r="C535" t="str">
            <v>RFS1</v>
          </cell>
          <cell r="D535">
            <v>1159</v>
          </cell>
          <cell r="E535">
            <v>521.92999999999995</v>
          </cell>
          <cell r="F535">
            <v>519.73</v>
          </cell>
          <cell r="G535">
            <v>7.5884564709116727E-6</v>
          </cell>
          <cell r="H535">
            <v>486.77865229597114</v>
          </cell>
        </row>
        <row r="536">
          <cell r="A536">
            <v>11993</v>
          </cell>
          <cell r="B536" t="str">
            <v>D2</v>
          </cell>
          <cell r="C536" t="str">
            <v>RFS1</v>
          </cell>
          <cell r="D536">
            <v>1159</v>
          </cell>
          <cell r="E536">
            <v>774.28</v>
          </cell>
          <cell r="F536">
            <v>764.61</v>
          </cell>
          <cell r="G536">
            <v>1.1163892217543289E-5</v>
          </cell>
          <cell r="H536">
            <v>716.13304087126483</v>
          </cell>
        </row>
        <row r="537">
          <cell r="A537">
            <v>11993</v>
          </cell>
          <cell r="B537" t="str">
            <v>D2</v>
          </cell>
          <cell r="C537" t="str">
            <v>RFS1</v>
          </cell>
          <cell r="D537">
            <v>1159</v>
          </cell>
          <cell r="E537">
            <v>224.7</v>
          </cell>
          <cell r="F537">
            <v>223.04</v>
          </cell>
          <cell r="G537">
            <v>3.2565550021590812E-6</v>
          </cell>
          <cell r="H537">
            <v>208.89906414502414</v>
          </cell>
        </row>
        <row r="538">
          <cell r="A538">
            <v>11993</v>
          </cell>
          <cell r="B538" t="str">
            <v>D2</v>
          </cell>
          <cell r="C538" t="str">
            <v>RFS1</v>
          </cell>
          <cell r="D538">
            <v>1159</v>
          </cell>
          <cell r="E538">
            <v>47.9</v>
          </cell>
          <cell r="F538">
            <v>47.81</v>
          </cell>
          <cell r="G538">
            <v>6.9806265536776221E-7</v>
          </cell>
          <cell r="H538">
            <v>44.778803159852963</v>
          </cell>
        </row>
        <row r="539">
          <cell r="A539">
            <v>12010</v>
          </cell>
          <cell r="B539" t="str">
            <v>D2</v>
          </cell>
          <cell r="C539" t="str">
            <v>RFS1</v>
          </cell>
          <cell r="D539">
            <v>1159</v>
          </cell>
          <cell r="E539">
            <v>774.13</v>
          </cell>
          <cell r="F539">
            <v>769.19</v>
          </cell>
          <cell r="G539">
            <v>1.1230763728975717E-5</v>
          </cell>
          <cell r="H539">
            <v>720.4226647673562</v>
          </cell>
        </row>
        <row r="540">
          <cell r="A540">
            <v>12010</v>
          </cell>
          <cell r="B540" t="str">
            <v>D2</v>
          </cell>
          <cell r="C540" t="str">
            <v>RFS1</v>
          </cell>
          <cell r="D540">
            <v>1159</v>
          </cell>
          <cell r="E540">
            <v>772.1</v>
          </cell>
          <cell r="F540">
            <v>769.19</v>
          </cell>
          <cell r="G540">
            <v>1.1230763728975717E-5</v>
          </cell>
          <cell r="H540">
            <v>720.4226647673562</v>
          </cell>
        </row>
        <row r="541">
          <cell r="A541">
            <v>12360</v>
          </cell>
          <cell r="B541" t="str">
            <v>D2</v>
          </cell>
          <cell r="C541" t="str">
            <v>RFS1</v>
          </cell>
          <cell r="D541">
            <v>1159</v>
          </cell>
          <cell r="E541">
            <v>868.23</v>
          </cell>
          <cell r="F541">
            <v>863.88</v>
          </cell>
          <cell r="G541">
            <v>1.2613310326691118E-5</v>
          </cell>
          <cell r="H541">
            <v>809.10923392038842</v>
          </cell>
        </row>
        <row r="542">
          <cell r="A542">
            <v>12360</v>
          </cell>
          <cell r="B542" t="str">
            <v>D2</v>
          </cell>
          <cell r="C542" t="str">
            <v>RFS1</v>
          </cell>
          <cell r="D542">
            <v>1159</v>
          </cell>
          <cell r="E542">
            <v>866.45</v>
          </cell>
          <cell r="F542">
            <v>863.89</v>
          </cell>
          <cell r="G542">
            <v>1.2613456334358003E-5</v>
          </cell>
          <cell r="H542">
            <v>809.11859991142808</v>
          </cell>
        </row>
        <row r="543">
          <cell r="A543">
            <v>13490</v>
          </cell>
          <cell r="B543" t="str">
            <v>D2</v>
          </cell>
          <cell r="C543" t="str">
            <v>RFS1</v>
          </cell>
          <cell r="D543">
            <v>1159</v>
          </cell>
          <cell r="E543">
            <v>9708</v>
          </cell>
          <cell r="F543">
            <v>9654.68</v>
          </cell>
          <cell r="G543">
            <v>1.4096573013022435E-4</v>
          </cell>
          <cell r="H543">
            <v>9042.5646369246842</v>
          </cell>
        </row>
        <row r="544">
          <cell r="A544">
            <v>13491</v>
          </cell>
          <cell r="B544" t="str">
            <v>ME</v>
          </cell>
          <cell r="C544" t="str">
            <v>RFS1</v>
          </cell>
          <cell r="D544">
            <v>1159</v>
          </cell>
          <cell r="E544">
            <v>887.28</v>
          </cell>
          <cell r="F544">
            <v>886.14</v>
          </cell>
          <cell r="G544">
            <v>1.2938323393172742E-5</v>
          </cell>
          <cell r="H544">
            <v>829.95792997431715</v>
          </cell>
        </row>
        <row r="545">
          <cell r="A545">
            <v>16646</v>
          </cell>
          <cell r="B545" t="str">
            <v>D2</v>
          </cell>
          <cell r="C545" t="str">
            <v>RFS2</v>
          </cell>
          <cell r="D545">
            <v>1159</v>
          </cell>
          <cell r="E545">
            <v>145280.47</v>
          </cell>
          <cell r="F545">
            <v>144659.65</v>
          </cell>
          <cell r="G545">
            <v>2.1121417988615582E-3</v>
          </cell>
          <cell r="H545">
            <v>135488.09856773107</v>
          </cell>
        </row>
        <row r="546">
          <cell r="A546">
            <v>16646</v>
          </cell>
          <cell r="B546" t="str">
            <v>D2</v>
          </cell>
          <cell r="C546" t="str">
            <v>RFS2</v>
          </cell>
          <cell r="D546">
            <v>1159</v>
          </cell>
          <cell r="E546">
            <v>174.58</v>
          </cell>
          <cell r="F546">
            <v>173.9</v>
          </cell>
          <cell r="G546">
            <v>2.5390733270958764E-6</v>
          </cell>
          <cell r="H546">
            <v>162.87458417691758</v>
          </cell>
        </row>
        <row r="547">
          <cell r="A547">
            <v>16684</v>
          </cell>
          <cell r="B547" t="str">
            <v>ME</v>
          </cell>
          <cell r="C547" t="str">
            <v>RFS2</v>
          </cell>
          <cell r="D547">
            <v>1159</v>
          </cell>
          <cell r="E547">
            <v>1002.99</v>
          </cell>
          <cell r="F547">
            <v>1000</v>
          </cell>
          <cell r="G547">
            <v>1.4600766688302911E-5</v>
          </cell>
          <cell r="H547">
            <v>936.59910395007239</v>
          </cell>
        </row>
        <row r="548">
          <cell r="A548">
            <v>16691</v>
          </cell>
          <cell r="B548" t="str">
            <v>ME</v>
          </cell>
          <cell r="C548" t="str">
            <v>RFS2</v>
          </cell>
          <cell r="D548">
            <v>1159</v>
          </cell>
          <cell r="E548">
            <v>527.54</v>
          </cell>
          <cell r="F548">
            <v>526.64</v>
          </cell>
          <cell r="G548">
            <v>7.6893477687278443E-6</v>
          </cell>
          <cell r="H548">
            <v>493.25055210426603</v>
          </cell>
        </row>
        <row r="549">
          <cell r="A549">
            <v>16724</v>
          </cell>
          <cell r="B549" t="str">
            <v>ME</v>
          </cell>
          <cell r="C549" t="str">
            <v>RFS2</v>
          </cell>
          <cell r="D549">
            <v>1159</v>
          </cell>
          <cell r="E549">
            <v>1800.9</v>
          </cell>
          <cell r="F549">
            <v>1800</v>
          </cell>
          <cell r="G549">
            <v>2.6281380038945241E-5</v>
          </cell>
          <cell r="H549">
            <v>1685.8783871101302</v>
          </cell>
        </row>
        <row r="550">
          <cell r="A550">
            <v>16725</v>
          </cell>
          <cell r="B550" t="str">
            <v>ME</v>
          </cell>
          <cell r="C550" t="str">
            <v>RFS2</v>
          </cell>
          <cell r="D550">
            <v>1159</v>
          </cell>
          <cell r="E550">
            <v>750.43</v>
          </cell>
          <cell r="F550">
            <v>750</v>
          </cell>
          <cell r="G550">
            <v>1.0950575016227184E-5</v>
          </cell>
          <cell r="H550">
            <v>702.44932796255432</v>
          </cell>
        </row>
        <row r="551">
          <cell r="A551">
            <v>17347</v>
          </cell>
          <cell r="B551" t="str">
            <v>D5</v>
          </cell>
          <cell r="C551" t="str">
            <v>RFS1</v>
          </cell>
          <cell r="D551">
            <v>1159</v>
          </cell>
          <cell r="E551">
            <v>4521.55</v>
          </cell>
          <cell r="F551">
            <v>4500</v>
          </cell>
          <cell r="G551">
            <v>6.5703450097363099E-5</v>
          </cell>
          <cell r="H551">
            <v>4214.6959677753257</v>
          </cell>
        </row>
        <row r="552">
          <cell r="A552">
            <v>17347</v>
          </cell>
          <cell r="B552" t="str">
            <v>D5</v>
          </cell>
          <cell r="C552" t="str">
            <v>RFS1</v>
          </cell>
          <cell r="D552">
            <v>1159</v>
          </cell>
          <cell r="E552">
            <v>752.87</v>
          </cell>
          <cell r="F552">
            <v>750</v>
          </cell>
          <cell r="G552">
            <v>1.0950575016227184E-5</v>
          </cell>
          <cell r="H552">
            <v>702.44932796255432</v>
          </cell>
        </row>
        <row r="553">
          <cell r="A553">
            <v>17513</v>
          </cell>
          <cell r="B553" t="str">
            <v>D5</v>
          </cell>
          <cell r="C553" t="str">
            <v>RFS1</v>
          </cell>
          <cell r="D553">
            <v>1159</v>
          </cell>
          <cell r="E553">
            <v>3009.19</v>
          </cell>
          <cell r="F553">
            <v>3000</v>
          </cell>
          <cell r="G553">
            <v>4.3802300064908737E-5</v>
          </cell>
          <cell r="H553">
            <v>2809.7973118502173</v>
          </cell>
        </row>
        <row r="554">
          <cell r="A554">
            <v>17820</v>
          </cell>
          <cell r="B554" t="str">
            <v>D2</v>
          </cell>
          <cell r="C554" t="str">
            <v>RFS1</v>
          </cell>
          <cell r="D554">
            <v>1159</v>
          </cell>
          <cell r="E554">
            <v>59.73</v>
          </cell>
          <cell r="F554">
            <v>58.33</v>
          </cell>
          <cell r="G554">
            <v>8.5166272092870875E-7</v>
          </cell>
          <cell r="H554">
            <v>54.631825733407716</v>
          </cell>
        </row>
        <row r="555">
          <cell r="A555">
            <v>17820</v>
          </cell>
          <cell r="B555" t="str">
            <v>D2</v>
          </cell>
          <cell r="C555" t="str">
            <v>RFS1</v>
          </cell>
          <cell r="D555">
            <v>1159</v>
          </cell>
          <cell r="E555">
            <v>783.25</v>
          </cell>
          <cell r="F555">
            <v>779.11</v>
          </cell>
          <cell r="G555">
            <v>1.1375603334523682E-5</v>
          </cell>
          <cell r="H555">
            <v>729.71372787854091</v>
          </cell>
        </row>
        <row r="556">
          <cell r="A556">
            <v>21806</v>
          </cell>
          <cell r="B556" t="str">
            <v>D2</v>
          </cell>
          <cell r="C556" t="str">
            <v>RFS1</v>
          </cell>
          <cell r="D556">
            <v>1159</v>
          </cell>
          <cell r="E556">
            <v>358.94</v>
          </cell>
          <cell r="F556">
            <v>366.12</v>
          </cell>
          <cell r="G556">
            <v>5.345632699921462E-6</v>
          </cell>
          <cell r="H556">
            <v>342.90766393820053</v>
          </cell>
        </row>
        <row r="557">
          <cell r="A557">
            <v>21806</v>
          </cell>
          <cell r="B557" t="str">
            <v>D2</v>
          </cell>
          <cell r="C557" t="str">
            <v>RFS1</v>
          </cell>
          <cell r="D557">
            <v>1159</v>
          </cell>
          <cell r="E557">
            <v>270.61</v>
          </cell>
          <cell r="F557">
            <v>273.76</v>
          </cell>
          <cell r="G557">
            <v>3.9971058885898047E-6</v>
          </cell>
          <cell r="H557">
            <v>256.40337069737177</v>
          </cell>
        </row>
        <row r="558">
          <cell r="A558">
            <v>21806</v>
          </cell>
          <cell r="B558" t="str">
            <v>D2</v>
          </cell>
          <cell r="C558" t="str">
            <v>RFS1</v>
          </cell>
          <cell r="D558">
            <v>1159</v>
          </cell>
          <cell r="E558">
            <v>284.49</v>
          </cell>
          <cell r="F558">
            <v>287.81</v>
          </cell>
          <cell r="G558">
            <v>4.202246660560461E-6</v>
          </cell>
          <cell r="H558">
            <v>269.56258810787034</v>
          </cell>
        </row>
        <row r="559">
          <cell r="A559">
            <v>22447</v>
          </cell>
          <cell r="B559" t="str">
            <v>D2</v>
          </cell>
          <cell r="C559" t="str">
            <v>RFS2</v>
          </cell>
          <cell r="D559">
            <v>1159</v>
          </cell>
          <cell r="E559">
            <v>39932.76</v>
          </cell>
          <cell r="F559">
            <v>40000</v>
          </cell>
          <cell r="G559">
            <v>5.8403066753211642E-4</v>
          </cell>
          <cell r="H559">
            <v>37463.964158002891</v>
          </cell>
        </row>
        <row r="560">
          <cell r="A560">
            <v>23833</v>
          </cell>
          <cell r="B560" t="str">
            <v>D2</v>
          </cell>
          <cell r="C560" t="str">
            <v>RFS2</v>
          </cell>
          <cell r="D560">
            <v>1159</v>
          </cell>
          <cell r="E560">
            <v>2370.88</v>
          </cell>
          <cell r="F560">
            <v>2388.41</v>
          </cell>
          <cell r="G560">
            <v>3.4872617166009556E-5</v>
          </cell>
          <cell r="H560">
            <v>2236.9826658653924</v>
          </cell>
        </row>
        <row r="561">
          <cell r="A561">
            <v>23833</v>
          </cell>
          <cell r="B561" t="str">
            <v>D2</v>
          </cell>
          <cell r="C561" t="str">
            <v>RFS2</v>
          </cell>
          <cell r="D561">
            <v>1159</v>
          </cell>
          <cell r="E561">
            <v>137171.79999999999</v>
          </cell>
          <cell r="F561">
            <v>137522.98000000001</v>
          </cell>
          <cell r="G561">
            <v>2.0079409452601477E-3</v>
          </cell>
          <cell r="H561">
            <v>128803.89984054373</v>
          </cell>
        </row>
        <row r="562">
          <cell r="A562">
            <v>24094</v>
          </cell>
          <cell r="B562" t="str">
            <v>D5</v>
          </cell>
          <cell r="C562" t="str">
            <v>RFS1</v>
          </cell>
          <cell r="D562">
            <v>1159</v>
          </cell>
          <cell r="E562">
            <v>24309.33</v>
          </cell>
          <cell r="F562">
            <v>25002.3</v>
          </cell>
          <cell r="G562">
            <v>3.6505274897095588E-4</v>
          </cell>
          <cell r="H562">
            <v>23417.131776690894</v>
          </cell>
        </row>
        <row r="563">
          <cell r="A563">
            <v>24247</v>
          </cell>
          <cell r="B563" t="str">
            <v>D2</v>
          </cell>
          <cell r="C563" t="str">
            <v>RFS1</v>
          </cell>
          <cell r="D563">
            <v>1159</v>
          </cell>
          <cell r="E563">
            <v>49997.760000000002</v>
          </cell>
          <cell r="F563">
            <v>50000</v>
          </cell>
          <cell r="G563">
            <v>7.3003833441514555E-4</v>
          </cell>
          <cell r="H563">
            <v>46829.955197503616</v>
          </cell>
        </row>
        <row r="564">
          <cell r="A564">
            <v>24295</v>
          </cell>
          <cell r="B564" t="str">
            <v>D2</v>
          </cell>
          <cell r="C564" t="str">
            <v>RFS1</v>
          </cell>
          <cell r="D564">
            <v>1159</v>
          </cell>
          <cell r="E564">
            <v>14164.96</v>
          </cell>
          <cell r="F564">
            <v>14499.61</v>
          </cell>
          <cell r="G564">
            <v>2.1170542268138378E-4</v>
          </cell>
          <cell r="H564">
            <v>13580.321733625509</v>
          </cell>
        </row>
        <row r="565">
          <cell r="A565">
            <v>24295</v>
          </cell>
          <cell r="B565" t="str">
            <v>D2</v>
          </cell>
          <cell r="C565" t="str">
            <v>RFS1</v>
          </cell>
          <cell r="D565">
            <v>1159</v>
          </cell>
          <cell r="E565">
            <v>7739.41</v>
          </cell>
          <cell r="F565">
            <v>7922.26</v>
          </cell>
          <cell r="G565">
            <v>1.1567106990407463E-4</v>
          </cell>
          <cell r="H565">
            <v>7419.981617259501</v>
          </cell>
        </row>
        <row r="566">
          <cell r="A566">
            <v>24295</v>
          </cell>
          <cell r="B566" t="str">
            <v>D2</v>
          </cell>
          <cell r="C566" t="str">
            <v>RFS1</v>
          </cell>
          <cell r="D566">
            <v>1159</v>
          </cell>
          <cell r="E566">
            <v>7519.12</v>
          </cell>
          <cell r="F566">
            <v>7696.76</v>
          </cell>
          <cell r="G566">
            <v>1.1237859701586233E-4</v>
          </cell>
          <cell r="H566">
            <v>7208.7785193187592</v>
          </cell>
        </row>
        <row r="567">
          <cell r="A567">
            <v>24295</v>
          </cell>
          <cell r="B567" t="str">
            <v>D2</v>
          </cell>
          <cell r="C567" t="str">
            <v>RFS1</v>
          </cell>
          <cell r="D567">
            <v>1159</v>
          </cell>
          <cell r="E567">
            <v>10314.620000000001</v>
          </cell>
          <cell r="F567">
            <v>10558.31</v>
          </cell>
          <cell r="G567">
            <v>1.5415942093277549E-4</v>
          </cell>
          <cell r="H567">
            <v>9888.9036852270874</v>
          </cell>
        </row>
        <row r="568">
          <cell r="A568">
            <v>24295</v>
          </cell>
          <cell r="B568" t="str">
            <v>D2</v>
          </cell>
          <cell r="C568" t="str">
            <v>RFS1</v>
          </cell>
          <cell r="D568">
            <v>1159</v>
          </cell>
          <cell r="E568">
            <v>11734.37</v>
          </cell>
          <cell r="F568">
            <v>12011.6</v>
          </cell>
          <cell r="G568">
            <v>1.7537856915321925E-4</v>
          </cell>
          <cell r="H568">
            <v>11250.053797006689</v>
          </cell>
        </row>
        <row r="569">
          <cell r="A569">
            <v>24295</v>
          </cell>
          <cell r="B569" t="str">
            <v>D2</v>
          </cell>
          <cell r="C569" t="str">
            <v>RFS1</v>
          </cell>
          <cell r="D569">
            <v>1159</v>
          </cell>
          <cell r="E569">
            <v>28422.46</v>
          </cell>
          <cell r="F569">
            <v>29093.95</v>
          </cell>
          <cell r="G569">
            <v>4.247939759911505E-4</v>
          </cell>
          <cell r="H569">
            <v>27249.367500368207</v>
          </cell>
        </row>
        <row r="570">
          <cell r="A570">
            <v>24295</v>
          </cell>
          <cell r="B570" t="str">
            <v>D2</v>
          </cell>
          <cell r="C570" t="str">
            <v>RFS1</v>
          </cell>
          <cell r="D570">
            <v>1159</v>
          </cell>
          <cell r="E570">
            <v>12135.79</v>
          </cell>
          <cell r="F570">
            <v>12422.5</v>
          </cell>
          <cell r="G570">
            <v>1.8137802418544293E-4</v>
          </cell>
          <cell r="H570">
            <v>11634.902368819774</v>
          </cell>
        </row>
        <row r="571">
          <cell r="A571">
            <v>24295</v>
          </cell>
          <cell r="B571" t="str">
            <v>D2</v>
          </cell>
          <cell r="C571" t="str">
            <v>RFS1</v>
          </cell>
          <cell r="D571">
            <v>1159</v>
          </cell>
          <cell r="E571">
            <v>11972.18</v>
          </cell>
          <cell r="F571">
            <v>12255.03</v>
          </cell>
          <cell r="G571">
            <v>1.7893283378815283E-4</v>
          </cell>
          <cell r="H571">
            <v>11478.050116881255</v>
          </cell>
        </row>
        <row r="572">
          <cell r="A572">
            <v>24295</v>
          </cell>
          <cell r="B572" t="str">
            <v>D2</v>
          </cell>
          <cell r="C572" t="str">
            <v>RFS1</v>
          </cell>
          <cell r="D572">
            <v>1159</v>
          </cell>
          <cell r="E572">
            <v>24051.84</v>
          </cell>
          <cell r="F572">
            <v>24620.080000000002</v>
          </cell>
          <cell r="G572">
            <v>3.5947204392735275E-4</v>
          </cell>
          <cell r="H572">
            <v>23059.144867179097</v>
          </cell>
        </row>
        <row r="573">
          <cell r="A573">
            <v>24295</v>
          </cell>
          <cell r="B573" t="str">
            <v>D2</v>
          </cell>
          <cell r="C573" t="str">
            <v>RFS1</v>
          </cell>
          <cell r="D573">
            <v>1159</v>
          </cell>
          <cell r="E573">
            <v>19042.28</v>
          </cell>
          <cell r="F573">
            <v>19492.16</v>
          </cell>
          <cell r="G573">
            <v>2.846004804110705E-4</v>
          </cell>
          <cell r="H573">
            <v>18256.339590051444</v>
          </cell>
        </row>
        <row r="574">
          <cell r="A574">
            <v>24295</v>
          </cell>
          <cell r="B574" t="str">
            <v>D2</v>
          </cell>
          <cell r="C574" t="str">
            <v>RFS1</v>
          </cell>
          <cell r="D574">
            <v>1159</v>
          </cell>
          <cell r="E574">
            <v>19731.13</v>
          </cell>
          <cell r="F574">
            <v>20197.29</v>
          </cell>
          <cell r="G574">
            <v>2.9489591902599353E-4</v>
          </cell>
          <cell r="H574">
            <v>18916.763716219757</v>
          </cell>
        </row>
        <row r="575">
          <cell r="A575">
            <v>24295</v>
          </cell>
          <cell r="B575" t="str">
            <v>D2</v>
          </cell>
          <cell r="C575" t="str">
            <v>RFS1</v>
          </cell>
          <cell r="D575">
            <v>1159</v>
          </cell>
          <cell r="E575">
            <v>10026.299999999999</v>
          </cell>
          <cell r="F575">
            <v>10052.08</v>
          </cell>
          <cell r="G575">
            <v>1.4676807481215593E-4</v>
          </cell>
          <cell r="H575">
            <v>9414.769120834444</v>
          </cell>
        </row>
        <row r="576">
          <cell r="A576">
            <v>19949</v>
          </cell>
          <cell r="B576" t="str">
            <v>D2</v>
          </cell>
          <cell r="C576" t="str">
            <v>RFS1</v>
          </cell>
          <cell r="D576">
            <v>1161</v>
          </cell>
          <cell r="E576">
            <v>1027.8900000000001</v>
          </cell>
          <cell r="F576">
            <v>1025</v>
          </cell>
          <cell r="G576">
            <v>1.4965785855510484E-5</v>
          </cell>
          <cell r="H576">
            <v>960.01408154882415</v>
          </cell>
        </row>
        <row r="577">
          <cell r="A577">
            <v>19949</v>
          </cell>
          <cell r="B577" t="str">
            <v>D2</v>
          </cell>
          <cell r="C577" t="str">
            <v>RFS1</v>
          </cell>
          <cell r="D577">
            <v>1161</v>
          </cell>
          <cell r="E577">
            <v>1027.8900000000001</v>
          </cell>
          <cell r="F577">
            <v>1025</v>
          </cell>
          <cell r="G577">
            <v>1.4965785855510484E-5</v>
          </cell>
          <cell r="H577">
            <v>960.01408154882415</v>
          </cell>
        </row>
        <row r="578">
          <cell r="A578">
            <v>19961</v>
          </cell>
          <cell r="B578" t="str">
            <v>ME</v>
          </cell>
          <cell r="C578" t="str">
            <v>RFS1</v>
          </cell>
          <cell r="D578">
            <v>1161</v>
          </cell>
          <cell r="E578">
            <v>2633.39</v>
          </cell>
          <cell r="F578">
            <v>2635</v>
          </cell>
          <cell r="G578">
            <v>3.8473020223678169E-5</v>
          </cell>
          <cell r="H578">
            <v>2467.9386389084407</v>
          </cell>
        </row>
        <row r="579">
          <cell r="A579">
            <v>19962</v>
          </cell>
          <cell r="B579" t="str">
            <v>ME</v>
          </cell>
          <cell r="C579" t="str">
            <v>RFS1</v>
          </cell>
          <cell r="D579">
            <v>1161</v>
          </cell>
          <cell r="E579">
            <v>2633.28</v>
          </cell>
          <cell r="F579">
            <v>2635</v>
          </cell>
          <cell r="G579">
            <v>3.8473020223678169E-5</v>
          </cell>
          <cell r="H579">
            <v>2467.9386389084407</v>
          </cell>
        </row>
        <row r="580">
          <cell r="A580">
            <v>22968</v>
          </cell>
          <cell r="B580" t="str">
            <v>D2</v>
          </cell>
          <cell r="C580" t="str">
            <v>RFS1</v>
          </cell>
          <cell r="D580">
            <v>1162</v>
          </cell>
          <cell r="E580">
            <v>1297.79</v>
          </cell>
          <cell r="F580">
            <v>1300</v>
          </cell>
          <cell r="G580">
            <v>1.8980996694793783E-5</v>
          </cell>
          <cell r="H580">
            <v>1217.5788351350941</v>
          </cell>
        </row>
        <row r="581">
          <cell r="A581">
            <v>22969</v>
          </cell>
          <cell r="B581" t="str">
            <v>D2</v>
          </cell>
          <cell r="C581" t="str">
            <v>RFS1</v>
          </cell>
          <cell r="D581">
            <v>1162</v>
          </cell>
          <cell r="E581">
            <v>1297.78</v>
          </cell>
          <cell r="F581">
            <v>1300</v>
          </cell>
          <cell r="G581">
            <v>1.8980996694793783E-5</v>
          </cell>
          <cell r="H581">
            <v>1217.5788351350941</v>
          </cell>
        </row>
        <row r="582">
          <cell r="A582">
            <v>11064</v>
          </cell>
          <cell r="B582" t="str">
            <v>D2</v>
          </cell>
          <cell r="C582" t="str">
            <v>RFS1</v>
          </cell>
          <cell r="D582">
            <v>1163</v>
          </cell>
          <cell r="E582">
            <v>467.9</v>
          </cell>
          <cell r="F582">
            <v>465.34</v>
          </cell>
          <cell r="G582">
            <v>6.7943207707348765E-6</v>
          </cell>
          <cell r="H582">
            <v>435.83702703212668</v>
          </cell>
        </row>
        <row r="583">
          <cell r="A583">
            <v>11064</v>
          </cell>
          <cell r="B583" t="str">
            <v>D2</v>
          </cell>
          <cell r="C583" t="str">
            <v>RFS1</v>
          </cell>
          <cell r="D583">
            <v>1163</v>
          </cell>
          <cell r="E583">
            <v>466.57</v>
          </cell>
          <cell r="F583">
            <v>465.34</v>
          </cell>
          <cell r="G583">
            <v>6.7943207707348765E-6</v>
          </cell>
          <cell r="H583">
            <v>435.83702703212668</v>
          </cell>
        </row>
        <row r="584">
          <cell r="A584">
            <v>11064</v>
          </cell>
          <cell r="B584" t="str">
            <v>D2</v>
          </cell>
          <cell r="C584" t="str">
            <v>RFS1</v>
          </cell>
          <cell r="D584">
            <v>1163</v>
          </cell>
          <cell r="E584">
            <v>465.53</v>
          </cell>
          <cell r="F584">
            <v>465.34</v>
          </cell>
          <cell r="G584">
            <v>6.7943207707348765E-6</v>
          </cell>
          <cell r="H584">
            <v>435.83702703212668</v>
          </cell>
        </row>
        <row r="585">
          <cell r="A585">
            <v>15681</v>
          </cell>
          <cell r="B585" t="str">
            <v>D2</v>
          </cell>
          <cell r="C585" t="str">
            <v>RFS1</v>
          </cell>
          <cell r="D585">
            <v>1163</v>
          </cell>
          <cell r="E585">
            <v>325.74</v>
          </cell>
          <cell r="F585">
            <v>325</v>
          </cell>
          <cell r="G585">
            <v>4.7452491736984459E-6</v>
          </cell>
          <cell r="H585">
            <v>304.39470878377352</v>
          </cell>
        </row>
        <row r="586">
          <cell r="A586">
            <v>23910</v>
          </cell>
          <cell r="B586" t="str">
            <v>D5</v>
          </cell>
          <cell r="C586" t="str">
            <v>RFS1</v>
          </cell>
          <cell r="D586">
            <v>1163</v>
          </cell>
          <cell r="E586">
            <v>75155.789999999994</v>
          </cell>
          <cell r="F586">
            <v>80000</v>
          </cell>
          <cell r="G586">
            <v>1.1680613350642328E-3</v>
          </cell>
          <cell r="H586">
            <v>74927.928316005782</v>
          </cell>
        </row>
        <row r="587">
          <cell r="A587">
            <v>15621</v>
          </cell>
          <cell r="B587" t="str">
            <v>D2</v>
          </cell>
          <cell r="C587" t="str">
            <v>RFS1</v>
          </cell>
          <cell r="D587">
            <v>1164</v>
          </cell>
          <cell r="E587">
            <v>10732.54</v>
          </cell>
          <cell r="F587">
            <v>10000</v>
          </cell>
          <cell r="G587">
            <v>1.460076668830291E-4</v>
          </cell>
          <cell r="H587">
            <v>9365.9910395007228</v>
          </cell>
        </row>
        <row r="588">
          <cell r="A588">
            <v>15625</v>
          </cell>
          <cell r="B588" t="str">
            <v>ME</v>
          </cell>
          <cell r="C588" t="str">
            <v>RFS1</v>
          </cell>
          <cell r="D588">
            <v>1164</v>
          </cell>
          <cell r="E588">
            <v>3017.08</v>
          </cell>
          <cell r="F588">
            <v>3000</v>
          </cell>
          <cell r="G588">
            <v>4.3802300064908737E-5</v>
          </cell>
          <cell r="H588">
            <v>2809.7973118502173</v>
          </cell>
        </row>
        <row r="589">
          <cell r="A589">
            <v>15631</v>
          </cell>
          <cell r="B589" t="str">
            <v>ME</v>
          </cell>
          <cell r="C589" t="str">
            <v>RFS1</v>
          </cell>
          <cell r="D589">
            <v>1164</v>
          </cell>
          <cell r="E589">
            <v>250.03</v>
          </cell>
          <cell r="F589">
            <v>250</v>
          </cell>
          <cell r="G589">
            <v>3.6501916720757278E-6</v>
          </cell>
          <cell r="H589">
            <v>234.1497759875181</v>
          </cell>
        </row>
        <row r="590">
          <cell r="A590">
            <v>15632</v>
          </cell>
          <cell r="B590" t="str">
            <v>ME</v>
          </cell>
          <cell r="C590" t="str">
            <v>RFS1</v>
          </cell>
          <cell r="D590">
            <v>1164</v>
          </cell>
          <cell r="E590">
            <v>249.85</v>
          </cell>
          <cell r="F590">
            <v>250</v>
          </cell>
          <cell r="G590">
            <v>3.6501916720757278E-6</v>
          </cell>
          <cell r="H590">
            <v>234.1497759875181</v>
          </cell>
        </row>
        <row r="591">
          <cell r="A591">
            <v>16280</v>
          </cell>
          <cell r="B591" t="str">
            <v>D2</v>
          </cell>
          <cell r="C591" t="str">
            <v>RFS1</v>
          </cell>
          <cell r="D591">
            <v>1164</v>
          </cell>
          <cell r="E591">
            <v>336.38</v>
          </cell>
          <cell r="F591">
            <v>335.4</v>
          </cell>
          <cell r="G591">
            <v>4.8970971472567958E-6</v>
          </cell>
          <cell r="H591">
            <v>314.13533946485421</v>
          </cell>
        </row>
        <row r="592">
          <cell r="A592">
            <v>16285</v>
          </cell>
          <cell r="B592" t="str">
            <v>ME</v>
          </cell>
          <cell r="C592" t="str">
            <v>RFS1</v>
          </cell>
          <cell r="D592">
            <v>1164</v>
          </cell>
          <cell r="E592">
            <v>320.24</v>
          </cell>
          <cell r="F592">
            <v>319.39999999999998</v>
          </cell>
          <cell r="G592">
            <v>4.6634848802439494E-6</v>
          </cell>
          <cell r="H592">
            <v>299.14975380165311</v>
          </cell>
        </row>
        <row r="593">
          <cell r="A593">
            <v>16286</v>
          </cell>
          <cell r="B593" t="str">
            <v>ME</v>
          </cell>
          <cell r="C593" t="str">
            <v>RFS1</v>
          </cell>
          <cell r="D593">
            <v>1164</v>
          </cell>
          <cell r="E593">
            <v>547.96</v>
          </cell>
          <cell r="F593">
            <v>546.4</v>
          </cell>
          <cell r="G593">
            <v>7.9778589184887098E-6</v>
          </cell>
          <cell r="H593">
            <v>511.7577503983195</v>
          </cell>
        </row>
        <row r="594">
          <cell r="A594">
            <v>16288</v>
          </cell>
          <cell r="B594" t="str">
            <v>ME</v>
          </cell>
          <cell r="C594" t="str">
            <v>RFS1</v>
          </cell>
          <cell r="D594">
            <v>1164</v>
          </cell>
          <cell r="E594">
            <v>498.47</v>
          </cell>
          <cell r="F594">
            <v>495.78</v>
          </cell>
          <cell r="G594">
            <v>7.2387681087268169E-6</v>
          </cell>
          <cell r="H594">
            <v>464.34710375636683</v>
          </cell>
        </row>
        <row r="595">
          <cell r="A595">
            <v>16288</v>
          </cell>
          <cell r="B595" t="str">
            <v>ME</v>
          </cell>
          <cell r="C595" t="str">
            <v>RFS1</v>
          </cell>
          <cell r="D595">
            <v>1164</v>
          </cell>
          <cell r="E595">
            <v>498.42</v>
          </cell>
          <cell r="F595">
            <v>495.98</v>
          </cell>
          <cell r="G595">
            <v>7.2416882620644783E-6</v>
          </cell>
          <cell r="H595">
            <v>464.53442357715693</v>
          </cell>
        </row>
        <row r="596">
          <cell r="A596">
            <v>16289</v>
          </cell>
          <cell r="B596" t="str">
            <v>ME</v>
          </cell>
          <cell r="C596" t="str">
            <v>RFS1</v>
          </cell>
          <cell r="D596">
            <v>1164</v>
          </cell>
          <cell r="E596">
            <v>340.45</v>
          </cell>
          <cell r="F596">
            <v>340</v>
          </cell>
          <cell r="G596">
            <v>4.9642606740229897E-6</v>
          </cell>
          <cell r="H596">
            <v>318.44369534302461</v>
          </cell>
        </row>
        <row r="597">
          <cell r="A597">
            <v>16290</v>
          </cell>
          <cell r="B597" t="str">
            <v>ME</v>
          </cell>
          <cell r="C597" t="str">
            <v>RFS1</v>
          </cell>
          <cell r="D597">
            <v>1164</v>
          </cell>
          <cell r="E597">
            <v>310.61</v>
          </cell>
          <cell r="F597">
            <v>310</v>
          </cell>
          <cell r="G597">
            <v>4.5262376733739029E-6</v>
          </cell>
          <cell r="H597">
            <v>290.34572222452249</v>
          </cell>
        </row>
        <row r="598">
          <cell r="A598">
            <v>16300</v>
          </cell>
          <cell r="B598" t="str">
            <v>ME</v>
          </cell>
          <cell r="C598" t="str">
            <v>RFS1</v>
          </cell>
          <cell r="D598">
            <v>1164</v>
          </cell>
          <cell r="E598">
            <v>847.84</v>
          </cell>
          <cell r="F598">
            <v>845</v>
          </cell>
          <cell r="G598">
            <v>1.233764785161596E-5</v>
          </cell>
          <cell r="H598">
            <v>791.42624283781117</v>
          </cell>
        </row>
        <row r="599">
          <cell r="A599">
            <v>16920</v>
          </cell>
          <cell r="B599" t="str">
            <v>D2</v>
          </cell>
          <cell r="C599" t="str">
            <v>RFS1</v>
          </cell>
          <cell r="D599">
            <v>1164</v>
          </cell>
          <cell r="E599">
            <v>73.83</v>
          </cell>
          <cell r="F599">
            <v>73.75</v>
          </cell>
          <cell r="G599">
            <v>1.0768065432623398E-6</v>
          </cell>
          <cell r="H599">
            <v>69.074183916317835</v>
          </cell>
        </row>
        <row r="600">
          <cell r="A600">
            <v>17694</v>
          </cell>
          <cell r="B600" t="str">
            <v>D2</v>
          </cell>
          <cell r="C600" t="str">
            <v>RFS1</v>
          </cell>
          <cell r="D600">
            <v>1164</v>
          </cell>
          <cell r="E600">
            <v>349.77</v>
          </cell>
          <cell r="F600">
            <v>348</v>
          </cell>
          <cell r="G600">
            <v>5.0810668075294133E-6</v>
          </cell>
          <cell r="H600">
            <v>325.9364881746252</v>
          </cell>
        </row>
        <row r="601">
          <cell r="A601">
            <v>19992</v>
          </cell>
          <cell r="B601" t="str">
            <v>D2</v>
          </cell>
          <cell r="C601" t="str">
            <v>RFS1</v>
          </cell>
          <cell r="D601">
            <v>1164</v>
          </cell>
          <cell r="E601">
            <v>1001.41</v>
          </cell>
          <cell r="F601">
            <v>1000</v>
          </cell>
          <cell r="G601">
            <v>1.4600766688302911E-5</v>
          </cell>
          <cell r="H601">
            <v>936.59910395007239</v>
          </cell>
        </row>
        <row r="602">
          <cell r="A602">
            <v>19997</v>
          </cell>
          <cell r="B602" t="str">
            <v>ME</v>
          </cell>
          <cell r="C602" t="str">
            <v>RFS1</v>
          </cell>
          <cell r="D602">
            <v>1164</v>
          </cell>
          <cell r="E602">
            <v>1912.85</v>
          </cell>
          <cell r="F602">
            <v>1912.15</v>
          </cell>
          <cell r="G602">
            <v>2.7918856023038413E-5</v>
          </cell>
          <cell r="H602">
            <v>1790.917976618131</v>
          </cell>
        </row>
        <row r="603">
          <cell r="A603">
            <v>20002</v>
          </cell>
          <cell r="B603" t="str">
            <v>ME</v>
          </cell>
          <cell r="C603" t="str">
            <v>RFS1</v>
          </cell>
          <cell r="D603">
            <v>1164</v>
          </cell>
          <cell r="E603">
            <v>357.46</v>
          </cell>
          <cell r="F603">
            <v>356.66</v>
          </cell>
          <cell r="G603">
            <v>5.207509447050117E-6</v>
          </cell>
          <cell r="H603">
            <v>334.04743641483287</v>
          </cell>
        </row>
        <row r="604">
          <cell r="A604">
            <v>20008</v>
          </cell>
          <cell r="B604" t="str">
            <v>ME</v>
          </cell>
          <cell r="C604" t="str">
            <v>RFS1</v>
          </cell>
          <cell r="D604">
            <v>1164</v>
          </cell>
          <cell r="E604">
            <v>508.81</v>
          </cell>
          <cell r="F604">
            <v>508.58</v>
          </cell>
          <cell r="G604">
            <v>7.4256579223370941E-6</v>
          </cell>
          <cell r="H604">
            <v>476.33557228692774</v>
          </cell>
        </row>
        <row r="605">
          <cell r="A605">
            <v>23402</v>
          </cell>
          <cell r="B605" t="str">
            <v>D2</v>
          </cell>
          <cell r="C605" t="str">
            <v>RFS1</v>
          </cell>
          <cell r="D605">
            <v>1164</v>
          </cell>
          <cell r="E605">
            <v>2279.3200000000002</v>
          </cell>
          <cell r="F605">
            <v>2281.9299999999998</v>
          </cell>
          <cell r="G605">
            <v>3.3317927529039061E-5</v>
          </cell>
          <cell r="H605">
            <v>2137.2535932767887</v>
          </cell>
        </row>
        <row r="606">
          <cell r="A606">
            <v>23402</v>
          </cell>
          <cell r="B606" t="str">
            <v>D2</v>
          </cell>
          <cell r="C606" t="str">
            <v>RFS1</v>
          </cell>
          <cell r="D606">
            <v>1164</v>
          </cell>
          <cell r="E606">
            <v>39288.75</v>
          </cell>
          <cell r="F606">
            <v>39331.550000000003</v>
          </cell>
          <cell r="G606">
            <v>5.7427078503932043E-4</v>
          </cell>
          <cell r="H606">
            <v>36837.894486967474</v>
          </cell>
        </row>
        <row r="607">
          <cell r="A607">
            <v>23402</v>
          </cell>
          <cell r="B607" t="str">
            <v>D2</v>
          </cell>
          <cell r="C607" t="str">
            <v>RFS1</v>
          </cell>
          <cell r="D607">
            <v>1164</v>
          </cell>
          <cell r="E607">
            <v>1332.46</v>
          </cell>
          <cell r="F607">
            <v>1333.33</v>
          </cell>
          <cell r="G607">
            <v>1.9467640248514919E-5</v>
          </cell>
          <cell r="H607">
            <v>1248.7956832697498</v>
          </cell>
        </row>
        <row r="608">
          <cell r="A608">
            <v>14423</v>
          </cell>
          <cell r="B608" t="str">
            <v>D2</v>
          </cell>
          <cell r="C608" t="str">
            <v>RFS1</v>
          </cell>
          <cell r="D608">
            <v>1166</v>
          </cell>
          <cell r="E608">
            <v>51763.91</v>
          </cell>
          <cell r="F608">
            <v>51767.77</v>
          </cell>
          <cell r="G608">
            <v>7.5584913174372677E-4</v>
          </cell>
          <cell r="H608">
            <v>48485.646995493436</v>
          </cell>
        </row>
        <row r="609">
          <cell r="A609">
            <v>11255</v>
          </cell>
          <cell r="B609" t="str">
            <v>D2</v>
          </cell>
          <cell r="C609" t="str">
            <v>RFS1</v>
          </cell>
          <cell r="D609">
            <v>1172</v>
          </cell>
          <cell r="E609">
            <v>500.62</v>
          </cell>
          <cell r="F609">
            <v>500</v>
          </cell>
          <cell r="G609">
            <v>7.3003833441514556E-6</v>
          </cell>
          <cell r="H609">
            <v>468.2995519750362</v>
          </cell>
        </row>
        <row r="610">
          <cell r="A610">
            <v>11256</v>
          </cell>
          <cell r="B610" t="str">
            <v>D2</v>
          </cell>
          <cell r="C610" t="str">
            <v>RFS1</v>
          </cell>
          <cell r="D610">
            <v>1172</v>
          </cell>
          <cell r="E610">
            <v>500.23</v>
          </cell>
          <cell r="F610">
            <v>500</v>
          </cell>
          <cell r="G610">
            <v>7.3003833441514556E-6</v>
          </cell>
          <cell r="H610">
            <v>468.2995519750362</v>
          </cell>
        </row>
        <row r="611">
          <cell r="A611">
            <v>12173</v>
          </cell>
          <cell r="B611" t="str">
            <v>D2</v>
          </cell>
          <cell r="C611" t="str">
            <v>RFS1</v>
          </cell>
          <cell r="D611">
            <v>1172</v>
          </cell>
          <cell r="E611">
            <v>2308.7800000000002</v>
          </cell>
          <cell r="F611">
            <v>2300</v>
          </cell>
          <cell r="G611">
            <v>3.3581763383096695E-5</v>
          </cell>
          <cell r="H611">
            <v>2154.1779390851661</v>
          </cell>
        </row>
        <row r="612">
          <cell r="A612">
            <v>16527</v>
          </cell>
          <cell r="B612" t="str">
            <v>D2</v>
          </cell>
          <cell r="C612" t="str">
            <v>RFS1</v>
          </cell>
          <cell r="D612">
            <v>1172</v>
          </cell>
          <cell r="E612">
            <v>562.55999999999995</v>
          </cell>
          <cell r="F612">
            <v>559.61</v>
          </cell>
          <cell r="G612">
            <v>8.1707350464411922E-6</v>
          </cell>
          <cell r="H612">
            <v>524.13022456149997</v>
          </cell>
        </row>
        <row r="613">
          <cell r="A613">
            <v>16527</v>
          </cell>
          <cell r="B613" t="str">
            <v>D2</v>
          </cell>
          <cell r="C613" t="str">
            <v>RFS1</v>
          </cell>
          <cell r="D613">
            <v>1172</v>
          </cell>
          <cell r="E613">
            <v>562.54</v>
          </cell>
          <cell r="F613">
            <v>559.6</v>
          </cell>
          <cell r="G613">
            <v>8.1705890387743097E-6</v>
          </cell>
          <cell r="H613">
            <v>524.12085857046054</v>
          </cell>
        </row>
        <row r="614">
          <cell r="A614">
            <v>22526</v>
          </cell>
          <cell r="B614" t="str">
            <v>D2</v>
          </cell>
          <cell r="C614" t="str">
            <v>RFS1</v>
          </cell>
          <cell r="D614">
            <v>1172</v>
          </cell>
          <cell r="E614">
            <v>1098.0899999999999</v>
          </cell>
          <cell r="F614">
            <v>1097.92</v>
          </cell>
          <cell r="G614">
            <v>1.6030473762421533E-5</v>
          </cell>
          <cell r="H614">
            <v>1028.3108882088636</v>
          </cell>
        </row>
        <row r="615">
          <cell r="A615">
            <v>19838</v>
          </cell>
          <cell r="B615" t="str">
            <v>D5</v>
          </cell>
          <cell r="C615" t="str">
            <v>RFS2</v>
          </cell>
          <cell r="D615">
            <v>1174</v>
          </cell>
          <cell r="E615">
            <v>250.29</v>
          </cell>
          <cell r="F615">
            <v>250</v>
          </cell>
          <cell r="G615">
            <v>3.6501916720757278E-6</v>
          </cell>
          <cell r="H615">
            <v>234.1497759875181</v>
          </cell>
        </row>
        <row r="616">
          <cell r="A616">
            <v>5669</v>
          </cell>
          <cell r="B616" t="str">
            <v>D2</v>
          </cell>
          <cell r="C616" t="str">
            <v>RFS1</v>
          </cell>
          <cell r="D616">
            <v>1175</v>
          </cell>
          <cell r="E616">
            <v>1203.79</v>
          </cell>
          <cell r="F616">
            <v>1200</v>
          </cell>
          <cell r="G616">
            <v>1.7520920025963493E-5</v>
          </cell>
          <cell r="H616">
            <v>1123.9189247400868</v>
          </cell>
        </row>
        <row r="617">
          <cell r="A617">
            <v>9359</v>
          </cell>
          <cell r="B617" t="str">
            <v>D2</v>
          </cell>
          <cell r="C617" t="str">
            <v>RFS1</v>
          </cell>
          <cell r="D617">
            <v>1175</v>
          </cell>
          <cell r="E617">
            <v>911.14</v>
          </cell>
          <cell r="F617">
            <v>908.65</v>
          </cell>
          <cell r="G617">
            <v>1.3266986651326441E-5</v>
          </cell>
          <cell r="H617">
            <v>851.04077580423325</v>
          </cell>
        </row>
        <row r="618">
          <cell r="A618">
            <v>15502</v>
          </cell>
          <cell r="B618" t="str">
            <v>D2</v>
          </cell>
          <cell r="C618" t="str">
            <v>RFS1</v>
          </cell>
          <cell r="D618">
            <v>1175</v>
          </cell>
          <cell r="E618">
            <v>1369.48</v>
          </cell>
          <cell r="F618">
            <v>1364.4</v>
          </cell>
          <cell r="G618">
            <v>1.9921286069520494E-5</v>
          </cell>
          <cell r="H618">
            <v>1277.8958174294789</v>
          </cell>
        </row>
        <row r="619">
          <cell r="A619">
            <v>15504</v>
          </cell>
          <cell r="B619" t="str">
            <v>ME</v>
          </cell>
          <cell r="C619" t="str">
            <v>RFS1</v>
          </cell>
          <cell r="D619">
            <v>1175</v>
          </cell>
          <cell r="E619">
            <v>309.02</v>
          </cell>
          <cell r="F619">
            <v>307.7</v>
          </cell>
          <cell r="G619">
            <v>4.492655909990806E-6</v>
          </cell>
          <cell r="H619">
            <v>288.19154428543726</v>
          </cell>
        </row>
        <row r="620">
          <cell r="A620">
            <v>15731</v>
          </cell>
          <cell r="B620" t="str">
            <v>D2</v>
          </cell>
          <cell r="C620" t="str">
            <v>RFS1</v>
          </cell>
          <cell r="D620">
            <v>1175</v>
          </cell>
          <cell r="F620">
            <v>40000</v>
          </cell>
          <cell r="G620">
            <v>5.8403066753211642E-4</v>
          </cell>
          <cell r="H620">
            <v>37463.964158002891</v>
          </cell>
        </row>
        <row r="621">
          <cell r="A621">
            <v>19615</v>
          </cell>
          <cell r="B621" t="str">
            <v>D2</v>
          </cell>
          <cell r="C621" t="str">
            <v>RFS1</v>
          </cell>
          <cell r="D621">
            <v>1175</v>
          </cell>
          <cell r="E621">
            <v>729.87</v>
          </cell>
          <cell r="F621">
            <v>733.33</v>
          </cell>
          <cell r="G621">
            <v>1.0707180235533174E-5</v>
          </cell>
          <cell r="H621">
            <v>686.83622089970663</v>
          </cell>
        </row>
        <row r="622">
          <cell r="A622">
            <v>19615</v>
          </cell>
          <cell r="B622" t="str">
            <v>D2</v>
          </cell>
          <cell r="C622" t="str">
            <v>RFS1</v>
          </cell>
          <cell r="D622">
            <v>1175</v>
          </cell>
          <cell r="E622">
            <v>731.73</v>
          </cell>
          <cell r="F622">
            <v>733.33</v>
          </cell>
          <cell r="G622">
            <v>1.0707180235533174E-5</v>
          </cell>
          <cell r="H622">
            <v>686.83622089970663</v>
          </cell>
        </row>
        <row r="623">
          <cell r="A623">
            <v>19925</v>
          </cell>
          <cell r="B623" t="str">
            <v>D5</v>
          </cell>
          <cell r="C623" t="str">
            <v>RFS1</v>
          </cell>
          <cell r="D623">
            <v>1175</v>
          </cell>
          <cell r="E623">
            <v>498.29</v>
          </cell>
          <cell r="F623">
            <v>500</v>
          </cell>
          <cell r="G623">
            <v>7.3003833441514556E-6</v>
          </cell>
          <cell r="H623">
            <v>468.2995519750362</v>
          </cell>
        </row>
        <row r="624">
          <cell r="A624">
            <v>20036</v>
          </cell>
          <cell r="B624" t="str">
            <v>D2</v>
          </cell>
          <cell r="C624" t="str">
            <v>RFS1</v>
          </cell>
          <cell r="D624">
            <v>1175</v>
          </cell>
          <cell r="E624">
            <v>1224.5999999999999</v>
          </cell>
          <cell r="F624">
            <v>1232</v>
          </cell>
          <cell r="G624">
            <v>1.7988144559989187E-5</v>
          </cell>
          <cell r="H624">
            <v>1153.8900960664891</v>
          </cell>
        </row>
        <row r="625">
          <cell r="A625">
            <v>20036</v>
          </cell>
          <cell r="B625" t="str">
            <v>D2</v>
          </cell>
          <cell r="C625" t="str">
            <v>RFS1</v>
          </cell>
          <cell r="D625">
            <v>1175</v>
          </cell>
          <cell r="E625">
            <v>1224.5999999999999</v>
          </cell>
          <cell r="F625">
            <v>1232</v>
          </cell>
          <cell r="G625">
            <v>1.7988144559989187E-5</v>
          </cell>
          <cell r="H625">
            <v>1153.8900960664891</v>
          </cell>
        </row>
        <row r="626">
          <cell r="A626">
            <v>20041</v>
          </cell>
          <cell r="B626" t="str">
            <v>ME</v>
          </cell>
          <cell r="C626" t="str">
            <v>RFS1</v>
          </cell>
          <cell r="D626">
            <v>1175</v>
          </cell>
          <cell r="E626">
            <v>1951.16</v>
          </cell>
          <cell r="F626">
            <v>1950</v>
          </cell>
          <cell r="G626">
            <v>2.8471495042190677E-5</v>
          </cell>
          <cell r="H626">
            <v>1826.368252702641</v>
          </cell>
        </row>
        <row r="627">
          <cell r="A627">
            <v>21543</v>
          </cell>
          <cell r="B627" t="str">
            <v>D2</v>
          </cell>
          <cell r="C627" t="str">
            <v>RFS1</v>
          </cell>
          <cell r="D627">
            <v>1175</v>
          </cell>
          <cell r="E627">
            <v>966.02</v>
          </cell>
          <cell r="F627">
            <v>971.07</v>
          </cell>
          <cell r="G627">
            <v>1.4178366508010309E-5</v>
          </cell>
          <cell r="H627">
            <v>909.50329187279681</v>
          </cell>
        </row>
        <row r="628">
          <cell r="A628">
            <v>21545</v>
          </cell>
          <cell r="B628" t="str">
            <v>ME</v>
          </cell>
          <cell r="C628" t="str">
            <v>RFS1</v>
          </cell>
          <cell r="D628">
            <v>1175</v>
          </cell>
          <cell r="E628">
            <v>768.78</v>
          </cell>
          <cell r="F628">
            <v>775.38</v>
          </cell>
          <cell r="G628">
            <v>1.1321142474776311E-5</v>
          </cell>
          <cell r="H628">
            <v>726.22021322080707</v>
          </cell>
        </row>
        <row r="629">
          <cell r="A629">
            <v>21546</v>
          </cell>
          <cell r="B629" t="str">
            <v>ME</v>
          </cell>
          <cell r="C629" t="str">
            <v>RFS1</v>
          </cell>
          <cell r="D629">
            <v>1175</v>
          </cell>
          <cell r="E629">
            <v>128.09</v>
          </cell>
          <cell r="F629">
            <v>129.24</v>
          </cell>
          <cell r="G629">
            <v>1.8870030867962684E-6</v>
          </cell>
          <cell r="H629">
            <v>121.04606819450737</v>
          </cell>
        </row>
        <row r="630">
          <cell r="A630">
            <v>21680</v>
          </cell>
          <cell r="B630" t="str">
            <v>D2</v>
          </cell>
          <cell r="C630" t="str">
            <v>RFS1</v>
          </cell>
          <cell r="D630">
            <v>1175</v>
          </cell>
          <cell r="E630">
            <v>82875.16</v>
          </cell>
          <cell r="F630">
            <v>83305.63</v>
          </cell>
          <cell r="G630">
            <v>1.2163260674520877E-3</v>
          </cell>
          <cell r="H630">
            <v>78023.978411996271</v>
          </cell>
        </row>
        <row r="631">
          <cell r="A631">
            <v>24382</v>
          </cell>
          <cell r="B631" t="str">
            <v>D2</v>
          </cell>
          <cell r="C631" t="str">
            <v>RFS1</v>
          </cell>
          <cell r="D631">
            <v>1175</v>
          </cell>
          <cell r="E631">
            <v>69934.289999999994</v>
          </cell>
          <cell r="F631">
            <v>70000</v>
          </cell>
          <cell r="G631">
            <v>1.0220536681812037E-3</v>
          </cell>
          <cell r="H631">
            <v>65561.937276505065</v>
          </cell>
        </row>
        <row r="632">
          <cell r="A632">
            <v>10701</v>
          </cell>
          <cell r="B632" t="str">
            <v>D2</v>
          </cell>
          <cell r="C632" t="str">
            <v>RFS2</v>
          </cell>
          <cell r="D632">
            <v>1176</v>
          </cell>
          <cell r="E632">
            <v>440.47</v>
          </cell>
          <cell r="F632">
            <v>440</v>
          </cell>
          <cell r="G632">
            <v>6.4243373428532813E-6</v>
          </cell>
          <cell r="H632">
            <v>412.10360573803189</v>
          </cell>
        </row>
        <row r="633">
          <cell r="A633">
            <v>10702</v>
          </cell>
          <cell r="B633" t="str">
            <v>D2</v>
          </cell>
          <cell r="C633" t="str">
            <v>RFS2</v>
          </cell>
          <cell r="D633">
            <v>1176</v>
          </cell>
          <cell r="E633">
            <v>100.38</v>
          </cell>
          <cell r="F633">
            <v>100</v>
          </cell>
          <cell r="G633">
            <v>1.4600766688302912E-6</v>
          </cell>
          <cell r="H633">
            <v>93.659910395007245</v>
          </cell>
        </row>
        <row r="634">
          <cell r="A634">
            <v>11208</v>
          </cell>
          <cell r="B634" t="str">
            <v>D2</v>
          </cell>
          <cell r="C634" t="str">
            <v>RFS2</v>
          </cell>
          <cell r="D634">
            <v>1176</v>
          </cell>
          <cell r="E634">
            <v>429.39</v>
          </cell>
          <cell r="F634">
            <v>427.92</v>
          </cell>
          <cell r="G634">
            <v>6.2479600812585819E-6</v>
          </cell>
          <cell r="H634">
            <v>400.789488562315</v>
          </cell>
        </row>
        <row r="635">
          <cell r="A635">
            <v>11413</v>
          </cell>
          <cell r="B635" t="str">
            <v>ME</v>
          </cell>
          <cell r="C635" t="str">
            <v>RFS2</v>
          </cell>
          <cell r="D635">
            <v>1176</v>
          </cell>
          <cell r="E635">
            <v>499.78</v>
          </cell>
          <cell r="F635">
            <v>500</v>
          </cell>
          <cell r="G635">
            <v>7.3003833441514556E-6</v>
          </cell>
          <cell r="H635">
            <v>468.2995519750362</v>
          </cell>
        </row>
        <row r="636">
          <cell r="A636">
            <v>11414</v>
          </cell>
          <cell r="B636" t="str">
            <v>ME</v>
          </cell>
          <cell r="C636" t="str">
            <v>RFS2</v>
          </cell>
          <cell r="D636">
            <v>1176</v>
          </cell>
          <cell r="E636">
            <v>499.65</v>
          </cell>
          <cell r="F636">
            <v>500</v>
          </cell>
          <cell r="G636">
            <v>7.3003833441514556E-6</v>
          </cell>
          <cell r="H636">
            <v>468.2995519750362</v>
          </cell>
        </row>
        <row r="637">
          <cell r="A637">
            <v>14617</v>
          </cell>
          <cell r="B637" t="str">
            <v>D5</v>
          </cell>
          <cell r="C637" t="str">
            <v>RFS2</v>
          </cell>
          <cell r="D637">
            <v>1176</v>
          </cell>
          <cell r="E637">
            <v>250.57</v>
          </cell>
          <cell r="F637">
            <v>250</v>
          </cell>
          <cell r="G637">
            <v>3.6501916720757278E-6</v>
          </cell>
          <cell r="H637">
            <v>234.1497759875181</v>
          </cell>
        </row>
        <row r="638">
          <cell r="A638">
            <v>14838</v>
          </cell>
          <cell r="B638" t="str">
            <v>ME</v>
          </cell>
          <cell r="C638" t="str">
            <v>RFS2</v>
          </cell>
          <cell r="D638">
            <v>1176</v>
          </cell>
          <cell r="E638">
            <v>73.78</v>
          </cell>
          <cell r="F638">
            <v>73.38</v>
          </cell>
          <cell r="G638">
            <v>1.0714042595876676E-6</v>
          </cell>
          <cell r="H638">
            <v>68.727642247856309</v>
          </cell>
        </row>
        <row r="639">
          <cell r="A639">
            <v>14838</v>
          </cell>
          <cell r="B639" t="str">
            <v>ME</v>
          </cell>
          <cell r="C639" t="str">
            <v>RFS2</v>
          </cell>
          <cell r="D639">
            <v>1176</v>
          </cell>
          <cell r="E639">
            <v>983.19</v>
          </cell>
          <cell r="F639">
            <v>978</v>
          </cell>
          <cell r="G639">
            <v>1.4279549821160248E-5</v>
          </cell>
          <cell r="H639">
            <v>915.99392366317079</v>
          </cell>
        </row>
        <row r="640">
          <cell r="A640">
            <v>14838</v>
          </cell>
          <cell r="B640" t="str">
            <v>ME</v>
          </cell>
          <cell r="C640" t="str">
            <v>RFS2</v>
          </cell>
          <cell r="D640">
            <v>1176</v>
          </cell>
          <cell r="E640">
            <v>1003.48</v>
          </cell>
          <cell r="F640">
            <v>1002.46</v>
          </cell>
          <cell r="G640">
            <v>1.4636684574356138E-5</v>
          </cell>
          <cell r="H640">
            <v>938.90313774578965</v>
          </cell>
        </row>
        <row r="641">
          <cell r="A641">
            <v>17168</v>
          </cell>
          <cell r="B641" t="str">
            <v>D2</v>
          </cell>
          <cell r="C641" t="str">
            <v>RFS2</v>
          </cell>
          <cell r="D641">
            <v>1176</v>
          </cell>
          <cell r="E641">
            <v>965.89</v>
          </cell>
          <cell r="F641">
            <v>963.61</v>
          </cell>
          <cell r="G641">
            <v>1.4069444788515569E-5</v>
          </cell>
          <cell r="H641">
            <v>902.51626255732924</v>
          </cell>
        </row>
        <row r="642">
          <cell r="A642">
            <v>17236</v>
          </cell>
          <cell r="B642" t="str">
            <v>ME</v>
          </cell>
          <cell r="C642" t="str">
            <v>RFS2</v>
          </cell>
          <cell r="D642">
            <v>1176</v>
          </cell>
          <cell r="E642">
            <v>1215.97</v>
          </cell>
          <cell r="F642">
            <v>1215.3599999999999</v>
          </cell>
          <cell r="G642">
            <v>1.7745187802295823E-5</v>
          </cell>
          <cell r="H642">
            <v>1138.3050869767599</v>
          </cell>
        </row>
        <row r="643">
          <cell r="A643">
            <v>17236</v>
          </cell>
          <cell r="B643" t="str">
            <v>ME</v>
          </cell>
          <cell r="C643" t="str">
            <v>RFS2</v>
          </cell>
          <cell r="D643">
            <v>1176</v>
          </cell>
          <cell r="E643">
            <v>1215.44</v>
          </cell>
          <cell r="F643">
            <v>1215.3599999999999</v>
          </cell>
          <cell r="G643">
            <v>1.7745187802295823E-5</v>
          </cell>
          <cell r="H643">
            <v>1138.3050869767599</v>
          </cell>
        </row>
        <row r="644">
          <cell r="A644">
            <v>22487</v>
          </cell>
          <cell r="B644" t="str">
            <v>D2</v>
          </cell>
          <cell r="C644" t="str">
            <v>RFS2</v>
          </cell>
          <cell r="D644">
            <v>1176</v>
          </cell>
          <cell r="E644">
            <v>215.81</v>
          </cell>
          <cell r="F644">
            <v>215.44</v>
          </cell>
          <cell r="G644">
            <v>3.145589175327979E-6</v>
          </cell>
          <cell r="H644">
            <v>201.78091095500358</v>
          </cell>
        </row>
        <row r="645">
          <cell r="A645">
            <v>23594</v>
          </cell>
          <cell r="B645" t="str">
            <v>D2</v>
          </cell>
          <cell r="C645" t="str">
            <v>RFS2</v>
          </cell>
          <cell r="D645">
            <v>1176</v>
          </cell>
          <cell r="E645">
            <v>748.56</v>
          </cell>
          <cell r="F645">
            <v>750</v>
          </cell>
          <cell r="G645">
            <v>1.0950575016227184E-5</v>
          </cell>
          <cell r="H645">
            <v>702.44932796255432</v>
          </cell>
        </row>
        <row r="646">
          <cell r="A646">
            <v>14551</v>
          </cell>
          <cell r="B646" t="str">
            <v>D2</v>
          </cell>
          <cell r="C646" t="str">
            <v>RFS2</v>
          </cell>
          <cell r="D646">
            <v>1178</v>
          </cell>
          <cell r="E646">
            <v>100</v>
          </cell>
          <cell r="F646">
            <v>100</v>
          </cell>
          <cell r="G646">
            <v>1.4600766688302912E-6</v>
          </cell>
          <cell r="H646">
            <v>93.659910395007245</v>
          </cell>
        </row>
        <row r="647">
          <cell r="A647">
            <v>14552</v>
          </cell>
          <cell r="B647" t="str">
            <v>D2</v>
          </cell>
          <cell r="C647" t="str">
            <v>RFS2</v>
          </cell>
          <cell r="D647">
            <v>1178</v>
          </cell>
          <cell r="E647">
            <v>99.96</v>
          </cell>
          <cell r="F647">
            <v>100</v>
          </cell>
          <cell r="G647">
            <v>1.4600766688302912E-6</v>
          </cell>
          <cell r="H647">
            <v>93.659910395007245</v>
          </cell>
        </row>
        <row r="648">
          <cell r="A648">
            <v>14553</v>
          </cell>
          <cell r="B648" t="str">
            <v>ME</v>
          </cell>
          <cell r="C648" t="str">
            <v>RFS2</v>
          </cell>
          <cell r="D648">
            <v>1178</v>
          </cell>
          <cell r="E648">
            <v>939.71</v>
          </cell>
          <cell r="F648">
            <v>938.4</v>
          </cell>
          <cell r="G648">
            <v>1.3701359460303452E-5</v>
          </cell>
          <cell r="H648">
            <v>878.90459914674796</v>
          </cell>
        </row>
        <row r="649">
          <cell r="A649">
            <v>14553</v>
          </cell>
          <cell r="B649" t="str">
            <v>ME</v>
          </cell>
          <cell r="C649" t="str">
            <v>RFS2</v>
          </cell>
          <cell r="D649">
            <v>1178</v>
          </cell>
          <cell r="E649">
            <v>9262.1</v>
          </cell>
          <cell r="F649">
            <v>9251.4</v>
          </cell>
          <cell r="G649">
            <v>1.3507753294016554E-4</v>
          </cell>
          <cell r="H649">
            <v>8664.8529502836991</v>
          </cell>
        </row>
        <row r="650">
          <cell r="A650">
            <v>14554</v>
          </cell>
          <cell r="B650" t="str">
            <v>ME</v>
          </cell>
          <cell r="C650" t="str">
            <v>RFS2</v>
          </cell>
          <cell r="D650">
            <v>1178</v>
          </cell>
          <cell r="E650">
            <v>940.64</v>
          </cell>
          <cell r="F650">
            <v>938.4</v>
          </cell>
          <cell r="G650">
            <v>1.3701359460303452E-5</v>
          </cell>
          <cell r="H650">
            <v>878.90459914674796</v>
          </cell>
        </row>
        <row r="651">
          <cell r="A651">
            <v>14555</v>
          </cell>
          <cell r="B651" t="str">
            <v>ME</v>
          </cell>
          <cell r="C651" t="str">
            <v>RFS2</v>
          </cell>
          <cell r="D651">
            <v>1178</v>
          </cell>
          <cell r="E651">
            <v>401.36</v>
          </cell>
          <cell r="F651">
            <v>400.8</v>
          </cell>
          <cell r="G651">
            <v>5.8519872886718069E-6</v>
          </cell>
          <cell r="H651">
            <v>375.38892086318901</v>
          </cell>
        </row>
        <row r="652">
          <cell r="A652">
            <v>14556</v>
          </cell>
          <cell r="B652" t="str">
            <v>ME</v>
          </cell>
          <cell r="C652" t="str">
            <v>RFS2</v>
          </cell>
          <cell r="D652">
            <v>1178</v>
          </cell>
          <cell r="E652">
            <v>622.19000000000005</v>
          </cell>
          <cell r="F652">
            <v>621.28</v>
          </cell>
          <cell r="G652">
            <v>9.0711643281088326E-6</v>
          </cell>
          <cell r="H652">
            <v>581.89029130210099</v>
          </cell>
        </row>
        <row r="653">
          <cell r="A653">
            <v>14557</v>
          </cell>
          <cell r="B653" t="str">
            <v>ME</v>
          </cell>
          <cell r="C653" t="str">
            <v>RFS2</v>
          </cell>
          <cell r="D653">
            <v>1178</v>
          </cell>
          <cell r="E653">
            <v>816.16</v>
          </cell>
          <cell r="F653">
            <v>815.6</v>
          </cell>
          <cell r="G653">
            <v>1.1908385310979854E-5</v>
          </cell>
          <cell r="H653">
            <v>763.89022918167905</v>
          </cell>
        </row>
        <row r="654">
          <cell r="A654">
            <v>14558</v>
          </cell>
          <cell r="B654" t="str">
            <v>ME</v>
          </cell>
          <cell r="C654" t="str">
            <v>RFS2</v>
          </cell>
          <cell r="D654">
            <v>1178</v>
          </cell>
          <cell r="E654">
            <v>1550.96</v>
          </cell>
          <cell r="F654">
            <v>1548.52</v>
          </cell>
          <cell r="G654">
            <v>2.2609579232170823E-5</v>
          </cell>
          <cell r="H654">
            <v>1450.3424444487659</v>
          </cell>
        </row>
        <row r="655">
          <cell r="A655">
            <v>14613</v>
          </cell>
          <cell r="B655" t="str">
            <v>ME</v>
          </cell>
          <cell r="C655" t="str">
            <v>RFS2</v>
          </cell>
          <cell r="D655">
            <v>1178</v>
          </cell>
          <cell r="E655">
            <v>317.33</v>
          </cell>
          <cell r="F655">
            <v>316.67</v>
          </cell>
          <cell r="G655">
            <v>4.623624787184883E-6</v>
          </cell>
          <cell r="H655">
            <v>296.59283824786945</v>
          </cell>
        </row>
        <row r="656">
          <cell r="A656">
            <v>23325</v>
          </cell>
          <cell r="B656" t="str">
            <v>D2</v>
          </cell>
          <cell r="C656" t="str">
            <v>RFS1</v>
          </cell>
          <cell r="D656">
            <v>1178</v>
          </cell>
          <cell r="E656">
            <v>2783.54</v>
          </cell>
          <cell r="F656">
            <v>2872.87</v>
          </cell>
          <cell r="G656">
            <v>4.194610459582478E-5</v>
          </cell>
          <cell r="H656">
            <v>2690.7274677650439</v>
          </cell>
        </row>
        <row r="657">
          <cell r="A657">
            <v>3922</v>
          </cell>
          <cell r="B657" t="str">
            <v>D2</v>
          </cell>
          <cell r="C657" t="str">
            <v>RFS1</v>
          </cell>
          <cell r="D657">
            <v>1299</v>
          </cell>
          <cell r="E657">
            <v>250.79</v>
          </cell>
          <cell r="F657">
            <v>250</v>
          </cell>
          <cell r="G657">
            <v>3.6501916720757278E-6</v>
          </cell>
          <cell r="H657">
            <v>234.1497759875181</v>
          </cell>
        </row>
        <row r="658">
          <cell r="A658">
            <v>4483</v>
          </cell>
          <cell r="B658" t="str">
            <v>D2</v>
          </cell>
          <cell r="C658" t="str">
            <v>RFS1</v>
          </cell>
          <cell r="D658">
            <v>1299</v>
          </cell>
          <cell r="E658">
            <v>2035.12</v>
          </cell>
          <cell r="F658">
            <v>2000</v>
          </cell>
          <cell r="G658">
            <v>2.9201533376605822E-5</v>
          </cell>
          <cell r="H658">
            <v>1873.1982079001448</v>
          </cell>
        </row>
        <row r="659">
          <cell r="A659">
            <v>4483</v>
          </cell>
          <cell r="B659" t="str">
            <v>D2</v>
          </cell>
          <cell r="C659" t="str">
            <v>RFS1</v>
          </cell>
          <cell r="D659">
            <v>1299</v>
          </cell>
          <cell r="E659">
            <v>2024.31</v>
          </cell>
          <cell r="F659">
            <v>2000</v>
          </cell>
          <cell r="G659">
            <v>2.9201533376605822E-5</v>
          </cell>
          <cell r="H659">
            <v>1873.1982079001448</v>
          </cell>
        </row>
        <row r="660">
          <cell r="A660">
            <v>4483</v>
          </cell>
          <cell r="B660" t="str">
            <v>D2</v>
          </cell>
          <cell r="C660" t="str">
            <v>RFS1</v>
          </cell>
          <cell r="D660">
            <v>1299</v>
          </cell>
          <cell r="E660">
            <v>2014.18</v>
          </cell>
          <cell r="F660">
            <v>2000</v>
          </cell>
          <cell r="G660">
            <v>2.9201533376605822E-5</v>
          </cell>
          <cell r="H660">
            <v>1873.1982079001448</v>
          </cell>
        </row>
        <row r="661">
          <cell r="A661">
            <v>4483</v>
          </cell>
          <cell r="B661" t="str">
            <v>D2</v>
          </cell>
          <cell r="C661" t="str">
            <v>RFS1</v>
          </cell>
          <cell r="D661">
            <v>1299</v>
          </cell>
          <cell r="E661">
            <v>2004.05</v>
          </cell>
          <cell r="F661">
            <v>2000</v>
          </cell>
          <cell r="G661">
            <v>2.9201533376605822E-5</v>
          </cell>
          <cell r="H661">
            <v>1873.1982079001448</v>
          </cell>
        </row>
        <row r="662">
          <cell r="A662">
            <v>6390</v>
          </cell>
          <cell r="B662" t="str">
            <v>D5</v>
          </cell>
          <cell r="C662" t="str">
            <v>RFS1</v>
          </cell>
          <cell r="D662">
            <v>1299</v>
          </cell>
          <cell r="E662">
            <v>500.84</v>
          </cell>
          <cell r="F662">
            <v>500</v>
          </cell>
          <cell r="G662">
            <v>7.3003833441514556E-6</v>
          </cell>
          <cell r="H662">
            <v>468.2995519750362</v>
          </cell>
        </row>
        <row r="663">
          <cell r="A663">
            <v>6398</v>
          </cell>
          <cell r="B663" t="str">
            <v>D2</v>
          </cell>
          <cell r="C663" t="str">
            <v>RFS1</v>
          </cell>
          <cell r="D663">
            <v>1299</v>
          </cell>
          <cell r="E663">
            <v>1404.05</v>
          </cell>
          <cell r="F663">
            <v>1400</v>
          </cell>
          <cell r="G663">
            <v>2.0441073363624074E-5</v>
          </cell>
          <cell r="H663">
            <v>1311.2387455301011</v>
          </cell>
        </row>
        <row r="664">
          <cell r="A664">
            <v>6858</v>
          </cell>
          <cell r="B664" t="str">
            <v>D2</v>
          </cell>
          <cell r="C664" t="str">
            <v>RFS1</v>
          </cell>
          <cell r="D664">
            <v>1299</v>
          </cell>
          <cell r="E664">
            <v>1402.97</v>
          </cell>
          <cell r="F664">
            <v>1400</v>
          </cell>
          <cell r="G664">
            <v>2.0441073363624074E-5</v>
          </cell>
          <cell r="H664">
            <v>1311.2387455301011</v>
          </cell>
        </row>
        <row r="665">
          <cell r="A665">
            <v>10777</v>
          </cell>
          <cell r="B665" t="str">
            <v>D2</v>
          </cell>
          <cell r="C665" t="str">
            <v>RFS1</v>
          </cell>
          <cell r="D665">
            <v>1299</v>
          </cell>
          <cell r="E665">
            <v>600.72</v>
          </cell>
          <cell r="F665">
            <v>600</v>
          </cell>
          <cell r="G665">
            <v>8.7604600129817464E-6</v>
          </cell>
          <cell r="H665">
            <v>561.95946237004341</v>
          </cell>
        </row>
        <row r="666">
          <cell r="A666">
            <v>10790</v>
          </cell>
          <cell r="B666" t="str">
            <v>ME</v>
          </cell>
          <cell r="C666" t="str">
            <v>RFS1</v>
          </cell>
          <cell r="D666">
            <v>1299</v>
          </cell>
          <cell r="E666">
            <v>1097.82</v>
          </cell>
          <cell r="F666">
            <v>1097.68</v>
          </cell>
          <cell r="G666">
            <v>1.6026969578416339E-5</v>
          </cell>
          <cell r="H666">
            <v>1028.0861044239155</v>
          </cell>
        </row>
        <row r="667">
          <cell r="A667">
            <v>12637</v>
          </cell>
          <cell r="B667" t="str">
            <v>D2</v>
          </cell>
          <cell r="C667" t="str">
            <v>RFS1</v>
          </cell>
          <cell r="D667">
            <v>1299</v>
          </cell>
          <cell r="E667">
            <v>350.62</v>
          </cell>
          <cell r="F667">
            <v>350</v>
          </cell>
          <cell r="G667">
            <v>5.1102683409060186E-6</v>
          </cell>
          <cell r="H667">
            <v>327.80968638252529</v>
          </cell>
        </row>
        <row r="668">
          <cell r="A668">
            <v>12637</v>
          </cell>
          <cell r="B668" t="str">
            <v>D2</v>
          </cell>
          <cell r="C668" t="str">
            <v>RFS1</v>
          </cell>
          <cell r="D668">
            <v>1299</v>
          </cell>
          <cell r="E668">
            <v>701.05</v>
          </cell>
          <cell r="F668">
            <v>700</v>
          </cell>
          <cell r="G668">
            <v>1.0220536681812037E-5</v>
          </cell>
          <cell r="H668">
            <v>655.61937276505057</v>
          </cell>
        </row>
        <row r="669">
          <cell r="A669">
            <v>12638</v>
          </cell>
          <cell r="B669" t="str">
            <v>D5</v>
          </cell>
          <cell r="C669" t="str">
            <v>RFS1</v>
          </cell>
          <cell r="D669">
            <v>1299</v>
          </cell>
          <cell r="E669">
            <v>1002.16</v>
          </cell>
          <cell r="F669">
            <v>1000</v>
          </cell>
          <cell r="G669">
            <v>1.4600766688302911E-5</v>
          </cell>
          <cell r="H669">
            <v>936.59910395007239</v>
          </cell>
        </row>
        <row r="670">
          <cell r="A670">
            <v>15395</v>
          </cell>
          <cell r="B670" t="str">
            <v>D5</v>
          </cell>
          <cell r="C670" t="str">
            <v>RFS1</v>
          </cell>
          <cell r="D670">
            <v>1299</v>
          </cell>
          <cell r="E670">
            <v>499.84</v>
          </cell>
          <cell r="F670">
            <v>500</v>
          </cell>
          <cell r="G670">
            <v>7.3003833441514556E-6</v>
          </cell>
          <cell r="H670">
            <v>468.2995519750362</v>
          </cell>
        </row>
        <row r="671">
          <cell r="A671">
            <v>20786</v>
          </cell>
          <cell r="B671" t="str">
            <v>D2</v>
          </cell>
          <cell r="C671" t="str">
            <v>RFS1</v>
          </cell>
          <cell r="D671">
            <v>1299</v>
          </cell>
          <cell r="E671">
            <v>643.20000000000005</v>
          </cell>
          <cell r="F671">
            <v>644.48</v>
          </cell>
          <cell r="G671">
            <v>9.4099021152774605E-6</v>
          </cell>
          <cell r="H671">
            <v>603.6193905137427</v>
          </cell>
        </row>
        <row r="672">
          <cell r="A672">
            <v>21285</v>
          </cell>
          <cell r="B672" t="str">
            <v>D2</v>
          </cell>
          <cell r="C672" t="str">
            <v>RFS1</v>
          </cell>
          <cell r="D672">
            <v>1299</v>
          </cell>
          <cell r="E672">
            <v>338.07</v>
          </cell>
          <cell r="F672">
            <v>339.9</v>
          </cell>
          <cell r="G672">
            <v>4.9628005973541594E-6</v>
          </cell>
          <cell r="H672">
            <v>318.35003543262957</v>
          </cell>
        </row>
        <row r="673">
          <cell r="A673">
            <v>21566</v>
          </cell>
          <cell r="B673" t="str">
            <v>D2</v>
          </cell>
          <cell r="C673" t="str">
            <v>RFS1</v>
          </cell>
          <cell r="D673">
            <v>1299</v>
          </cell>
          <cell r="E673">
            <v>48.13</v>
          </cell>
          <cell r="F673">
            <v>48.28</v>
          </cell>
          <cell r="G673">
            <v>7.049250157112646E-7</v>
          </cell>
          <cell r="H673">
            <v>45.219004738709494</v>
          </cell>
        </row>
        <row r="674">
          <cell r="A674">
            <v>21566</v>
          </cell>
          <cell r="B674" t="str">
            <v>D2</v>
          </cell>
          <cell r="C674" t="str">
            <v>RFS1</v>
          </cell>
          <cell r="D674">
            <v>1299</v>
          </cell>
          <cell r="E674">
            <v>86.23</v>
          </cell>
          <cell r="F674">
            <v>86.33</v>
          </cell>
          <cell r="G674">
            <v>1.2604841882011903E-6</v>
          </cell>
          <cell r="H674">
            <v>80.856600644009745</v>
          </cell>
        </row>
        <row r="675">
          <cell r="A675">
            <v>21566</v>
          </cell>
          <cell r="B675" t="str">
            <v>D5</v>
          </cell>
          <cell r="C675" t="str">
            <v>RFS1</v>
          </cell>
          <cell r="D675">
            <v>1299</v>
          </cell>
          <cell r="E675">
            <v>2699.11</v>
          </cell>
          <cell r="F675">
            <v>2700</v>
          </cell>
          <cell r="G675">
            <v>3.9422070058417858E-5</v>
          </cell>
          <cell r="H675">
            <v>2528.8175806651952</v>
          </cell>
        </row>
        <row r="676">
          <cell r="A676">
            <v>21572</v>
          </cell>
          <cell r="B676" t="str">
            <v>ME</v>
          </cell>
          <cell r="C676" t="str">
            <v>RFS1</v>
          </cell>
          <cell r="D676">
            <v>1299</v>
          </cell>
          <cell r="E676">
            <v>328.48</v>
          </cell>
          <cell r="F676">
            <v>330</v>
          </cell>
          <cell r="G676">
            <v>4.8182530071399608E-6</v>
          </cell>
          <cell r="H676">
            <v>309.07770430352389</v>
          </cell>
        </row>
        <row r="677">
          <cell r="A677">
            <v>21574</v>
          </cell>
          <cell r="B677" t="str">
            <v>ME</v>
          </cell>
          <cell r="C677" t="str">
            <v>RFS1</v>
          </cell>
          <cell r="D677">
            <v>1299</v>
          </cell>
          <cell r="E677">
            <v>398.18</v>
          </cell>
          <cell r="F677">
            <v>400</v>
          </cell>
          <cell r="G677">
            <v>5.8403066753211648E-6</v>
          </cell>
          <cell r="H677">
            <v>374.63964158002898</v>
          </cell>
        </row>
        <row r="678">
          <cell r="A678">
            <v>21575</v>
          </cell>
          <cell r="B678" t="str">
            <v>ME</v>
          </cell>
          <cell r="C678" t="str">
            <v>RFS1</v>
          </cell>
          <cell r="D678">
            <v>1299</v>
          </cell>
          <cell r="E678">
            <v>398.56</v>
          </cell>
          <cell r="F678">
            <v>400</v>
          </cell>
          <cell r="G678">
            <v>5.8403066753211648E-6</v>
          </cell>
          <cell r="H678">
            <v>374.63964158002898</v>
          </cell>
        </row>
        <row r="679">
          <cell r="A679">
            <v>21646</v>
          </cell>
          <cell r="B679" t="str">
            <v>D2</v>
          </cell>
          <cell r="C679" t="str">
            <v>RFS1</v>
          </cell>
          <cell r="D679">
            <v>1299</v>
          </cell>
          <cell r="E679">
            <v>23026.560000000001</v>
          </cell>
          <cell r="F679">
            <v>23318.94</v>
          </cell>
          <cell r="G679">
            <v>3.4047440235853425E-4</v>
          </cell>
          <cell r="H679">
            <v>21840.498309065497</v>
          </cell>
        </row>
        <row r="680">
          <cell r="A680">
            <v>21999</v>
          </cell>
          <cell r="B680" t="str">
            <v>D2</v>
          </cell>
          <cell r="C680" t="str">
            <v>RFS1</v>
          </cell>
          <cell r="D680">
            <v>1299</v>
          </cell>
          <cell r="E680">
            <v>249.78</v>
          </cell>
          <cell r="F680">
            <v>250</v>
          </cell>
          <cell r="G680">
            <v>3.6501916720757278E-6</v>
          </cell>
          <cell r="H680">
            <v>234.1497759875181</v>
          </cell>
        </row>
        <row r="681">
          <cell r="A681">
            <v>23196</v>
          </cell>
          <cell r="B681" t="str">
            <v>D5</v>
          </cell>
          <cell r="C681" t="str">
            <v>RFS1</v>
          </cell>
          <cell r="D681">
            <v>1299</v>
          </cell>
          <cell r="E681">
            <v>57172.800000000003</v>
          </cell>
          <cell r="F681">
            <v>58321.43</v>
          </cell>
          <cell r="G681">
            <v>8.5153759235819004E-4</v>
          </cell>
          <cell r="H681">
            <v>54623.799079086864</v>
          </cell>
        </row>
        <row r="682">
          <cell r="A682">
            <v>23196</v>
          </cell>
          <cell r="B682" t="str">
            <v>D5</v>
          </cell>
          <cell r="C682" t="str">
            <v>RFS1</v>
          </cell>
          <cell r="D682">
            <v>1299</v>
          </cell>
          <cell r="E682">
            <v>2490.4699999999998</v>
          </cell>
          <cell r="F682">
            <v>2500</v>
          </cell>
          <cell r="G682">
            <v>3.6501916720757276E-5</v>
          </cell>
          <cell r="H682">
            <v>2341.4977598751807</v>
          </cell>
        </row>
        <row r="683">
          <cell r="A683">
            <v>23764</v>
          </cell>
          <cell r="B683" t="str">
            <v>D2</v>
          </cell>
          <cell r="C683" t="str">
            <v>RFS1</v>
          </cell>
          <cell r="D683">
            <v>1299</v>
          </cell>
          <cell r="E683">
            <v>516.12</v>
          </cell>
          <cell r="F683">
            <v>516.24</v>
          </cell>
          <cell r="G683">
            <v>7.5374997951694951E-6</v>
          </cell>
          <cell r="H683">
            <v>483.50992142318535</v>
          </cell>
        </row>
        <row r="684">
          <cell r="A684">
            <v>23892</v>
          </cell>
          <cell r="B684" t="str">
            <v>D2</v>
          </cell>
          <cell r="C684" t="str">
            <v>RFS1</v>
          </cell>
          <cell r="D684">
            <v>1299</v>
          </cell>
          <cell r="E684">
            <v>131388.54999999999</v>
          </cell>
          <cell r="F684">
            <v>133033.24</v>
          </cell>
          <cell r="G684">
            <v>1.9423872990290063E-3</v>
          </cell>
          <cell r="H684">
            <v>124598.81337957492</v>
          </cell>
        </row>
        <row r="685">
          <cell r="A685">
            <v>23892</v>
          </cell>
          <cell r="B685" t="str">
            <v>D2</v>
          </cell>
          <cell r="C685" t="str">
            <v>RFS1</v>
          </cell>
          <cell r="D685">
            <v>1299</v>
          </cell>
          <cell r="E685">
            <v>297.77</v>
          </cell>
          <cell r="F685">
            <v>300</v>
          </cell>
          <cell r="G685">
            <v>4.3802300064908732E-6</v>
          </cell>
          <cell r="H685">
            <v>280.97973118502171</v>
          </cell>
        </row>
        <row r="686">
          <cell r="A686">
            <v>23899</v>
          </cell>
          <cell r="B686" t="str">
            <v>D2</v>
          </cell>
          <cell r="C686" t="str">
            <v>RFS1</v>
          </cell>
          <cell r="D686">
            <v>1299</v>
          </cell>
          <cell r="E686">
            <v>51245.88</v>
          </cell>
          <cell r="F686">
            <v>52244.84</v>
          </cell>
          <cell r="G686">
            <v>7.6281471950771546E-4</v>
          </cell>
          <cell r="H686">
            <v>48932.470330014898</v>
          </cell>
        </row>
        <row r="687">
          <cell r="A687">
            <v>23899</v>
          </cell>
          <cell r="B687" t="str">
            <v>D2</v>
          </cell>
          <cell r="C687" t="str">
            <v>RFS1</v>
          </cell>
          <cell r="D687">
            <v>1299</v>
          </cell>
          <cell r="E687">
            <v>296.56</v>
          </cell>
          <cell r="F687">
            <v>300</v>
          </cell>
          <cell r="G687">
            <v>4.3802300064908732E-6</v>
          </cell>
          <cell r="H687">
            <v>280.97973118502171</v>
          </cell>
        </row>
        <row r="688">
          <cell r="A688">
            <v>23945</v>
          </cell>
          <cell r="B688" t="str">
            <v>D5</v>
          </cell>
          <cell r="C688" t="str">
            <v>RFS1</v>
          </cell>
          <cell r="D688">
            <v>1299</v>
          </cell>
          <cell r="E688">
            <v>98189.92</v>
          </cell>
          <cell r="F688">
            <v>100000</v>
          </cell>
          <cell r="G688">
            <v>1.4600766688302911E-3</v>
          </cell>
          <cell r="H688">
            <v>93659.910395007231</v>
          </cell>
        </row>
        <row r="689">
          <cell r="A689">
            <v>23945</v>
          </cell>
          <cell r="B689" t="str">
            <v>D5</v>
          </cell>
          <cell r="C689" t="str">
            <v>RFS1</v>
          </cell>
          <cell r="D689">
            <v>1299</v>
          </cell>
          <cell r="E689">
            <v>4909.49</v>
          </cell>
          <cell r="F689">
            <v>5000</v>
          </cell>
          <cell r="G689">
            <v>7.3003833441514552E-5</v>
          </cell>
          <cell r="H689">
            <v>4682.9955197503614</v>
          </cell>
        </row>
        <row r="690">
          <cell r="A690">
            <v>24244</v>
          </cell>
          <cell r="B690" t="str">
            <v>D5</v>
          </cell>
          <cell r="C690" t="str">
            <v>RFS1</v>
          </cell>
          <cell r="D690">
            <v>1299</v>
          </cell>
          <cell r="E690">
            <v>14541.89</v>
          </cell>
          <cell r="F690">
            <v>14570.87</v>
          </cell>
          <cell r="G690">
            <v>2.1274587331559226E-4</v>
          </cell>
          <cell r="H690">
            <v>13647.063785772993</v>
          </cell>
        </row>
        <row r="691">
          <cell r="A691">
            <v>24244</v>
          </cell>
          <cell r="B691" t="str">
            <v>D5</v>
          </cell>
          <cell r="C691" t="str">
            <v>RFS1</v>
          </cell>
          <cell r="D691">
            <v>1299</v>
          </cell>
          <cell r="E691">
            <v>14875.79</v>
          </cell>
          <cell r="F691">
            <v>14905.43</v>
          </cell>
          <cell r="G691">
            <v>2.1763070581883086E-4</v>
          </cell>
          <cell r="H691">
            <v>13960.412381990527</v>
          </cell>
        </row>
        <row r="692">
          <cell r="A692">
            <v>23317</v>
          </cell>
          <cell r="B692" t="str">
            <v>D2</v>
          </cell>
          <cell r="C692" t="str">
            <v>RFS1</v>
          </cell>
          <cell r="D692">
            <v>1494</v>
          </cell>
          <cell r="E692">
            <v>25134.98</v>
          </cell>
          <cell r="F692">
            <v>26047.759999999998</v>
          </cell>
          <cell r="G692">
            <v>3.8031726651290904E-4</v>
          </cell>
          <cell r="H692">
            <v>24396.308675906537</v>
          </cell>
        </row>
        <row r="693">
          <cell r="A693">
            <v>23799</v>
          </cell>
          <cell r="B693" t="str">
            <v>D2</v>
          </cell>
          <cell r="C693" t="str">
            <v>RFS1</v>
          </cell>
          <cell r="D693">
            <v>1494</v>
          </cell>
          <cell r="E693">
            <v>18123.03</v>
          </cell>
          <cell r="F693">
            <v>18158.04</v>
          </cell>
          <cell r="G693">
            <v>2.651213055568718E-4</v>
          </cell>
          <cell r="H693">
            <v>17006.803993489571</v>
          </cell>
        </row>
        <row r="694">
          <cell r="A694">
            <v>10695</v>
          </cell>
          <cell r="B694" t="str">
            <v>D2</v>
          </cell>
          <cell r="C694" t="str">
            <v>RFS1</v>
          </cell>
          <cell r="D694">
            <v>1501</v>
          </cell>
          <cell r="E694">
            <v>2507.2199999999998</v>
          </cell>
          <cell r="F694">
            <v>2500</v>
          </cell>
          <cell r="G694">
            <v>3.6501916720757276E-5</v>
          </cell>
          <cell r="H694">
            <v>2341.4977598751807</v>
          </cell>
        </row>
        <row r="695">
          <cell r="A695">
            <v>12152</v>
          </cell>
          <cell r="B695" t="str">
            <v>D2</v>
          </cell>
          <cell r="C695" t="str">
            <v>RFS1</v>
          </cell>
          <cell r="D695">
            <v>1501</v>
          </cell>
          <cell r="E695">
            <v>1005.51</v>
          </cell>
          <cell r="F695">
            <v>1000</v>
          </cell>
          <cell r="G695">
            <v>1.4600766688302911E-5</v>
          </cell>
          <cell r="H695">
            <v>936.59910395007239</v>
          </cell>
        </row>
        <row r="696">
          <cell r="A696">
            <v>12506</v>
          </cell>
          <cell r="B696" t="str">
            <v>D2</v>
          </cell>
          <cell r="C696" t="str">
            <v>RFS1</v>
          </cell>
          <cell r="D696">
            <v>1501</v>
          </cell>
          <cell r="E696">
            <v>601.16</v>
          </cell>
          <cell r="F696">
            <v>598.32000000000005</v>
          </cell>
          <cell r="G696">
            <v>8.7359307249453986E-6</v>
          </cell>
          <cell r="H696">
            <v>560.38597587540733</v>
          </cell>
        </row>
        <row r="697">
          <cell r="A697">
            <v>15198</v>
          </cell>
          <cell r="B697" t="str">
            <v>D2</v>
          </cell>
          <cell r="C697" t="str">
            <v>RFS1</v>
          </cell>
          <cell r="D697">
            <v>1501</v>
          </cell>
          <cell r="E697">
            <v>501.16</v>
          </cell>
          <cell r="F697">
            <v>500</v>
          </cell>
          <cell r="G697">
            <v>7.3003833441514556E-6</v>
          </cell>
          <cell r="H697">
            <v>468.2995519750362</v>
          </cell>
        </row>
        <row r="698">
          <cell r="A698">
            <v>15201</v>
          </cell>
          <cell r="B698" t="str">
            <v>D2</v>
          </cell>
          <cell r="C698" t="str">
            <v>RFS1</v>
          </cell>
          <cell r="D698">
            <v>1501</v>
          </cell>
          <cell r="E698">
            <v>501.15</v>
          </cell>
          <cell r="F698">
            <v>500</v>
          </cell>
          <cell r="G698">
            <v>7.3003833441514556E-6</v>
          </cell>
          <cell r="H698">
            <v>468.2995519750362</v>
          </cell>
        </row>
        <row r="699">
          <cell r="A699">
            <v>16869</v>
          </cell>
          <cell r="B699" t="str">
            <v>D2</v>
          </cell>
          <cell r="C699" t="str">
            <v>RFS1</v>
          </cell>
          <cell r="D699">
            <v>1501</v>
          </cell>
          <cell r="E699">
            <v>390.37</v>
          </cell>
          <cell r="F699">
            <v>388.08</v>
          </cell>
          <cell r="G699">
            <v>5.6662655363965933E-6</v>
          </cell>
          <cell r="H699">
            <v>363.47538026094406</v>
          </cell>
        </row>
        <row r="700">
          <cell r="A700">
            <v>16907</v>
          </cell>
          <cell r="B700" t="str">
            <v>D2</v>
          </cell>
          <cell r="C700" t="str">
            <v>RFS1</v>
          </cell>
          <cell r="D700">
            <v>1501</v>
          </cell>
          <cell r="E700">
            <v>657.04</v>
          </cell>
          <cell r="F700">
            <v>652.64</v>
          </cell>
          <cell r="G700">
            <v>9.5290443714540121E-6</v>
          </cell>
          <cell r="H700">
            <v>611.2620392019752</v>
          </cell>
        </row>
        <row r="701">
          <cell r="A701">
            <v>18251</v>
          </cell>
          <cell r="B701" t="str">
            <v>D2</v>
          </cell>
          <cell r="C701" t="str">
            <v>RFS1</v>
          </cell>
          <cell r="D701">
            <v>1501</v>
          </cell>
          <cell r="E701">
            <v>2463.62</v>
          </cell>
          <cell r="F701">
            <v>2463.33</v>
          </cell>
          <cell r="G701">
            <v>3.596650660629721E-5</v>
          </cell>
          <cell r="H701">
            <v>2307.1526707333319</v>
          </cell>
        </row>
        <row r="702">
          <cell r="A702">
            <v>18257</v>
          </cell>
          <cell r="B702" t="str">
            <v>ME</v>
          </cell>
          <cell r="C702" t="str">
            <v>RFS1</v>
          </cell>
          <cell r="D702">
            <v>1501</v>
          </cell>
          <cell r="E702">
            <v>56838.68</v>
          </cell>
          <cell r="F702">
            <v>57067.45</v>
          </cell>
          <cell r="G702">
            <v>8.332285229463919E-4</v>
          </cell>
          <cell r="H702">
            <v>53449.322534715553</v>
          </cell>
        </row>
        <row r="703">
          <cell r="A703">
            <v>18257</v>
          </cell>
          <cell r="B703" t="str">
            <v>ME</v>
          </cell>
          <cell r="C703" t="str">
            <v>RFS1</v>
          </cell>
          <cell r="D703">
            <v>1501</v>
          </cell>
          <cell r="E703">
            <v>199.58</v>
          </cell>
          <cell r="F703">
            <v>200</v>
          </cell>
          <cell r="G703">
            <v>2.9201533376605824E-6</v>
          </cell>
          <cell r="H703">
            <v>187.31982079001449</v>
          </cell>
        </row>
        <row r="704">
          <cell r="A704">
            <v>18257</v>
          </cell>
          <cell r="B704" t="str">
            <v>ME</v>
          </cell>
          <cell r="C704" t="str">
            <v>RFS1</v>
          </cell>
          <cell r="D704">
            <v>1501</v>
          </cell>
          <cell r="E704">
            <v>223.69</v>
          </cell>
          <cell r="F704">
            <v>224</v>
          </cell>
          <cell r="G704">
            <v>3.270571738179852E-6</v>
          </cell>
          <cell r="H704">
            <v>209.79819928481621</v>
          </cell>
        </row>
        <row r="705">
          <cell r="A705">
            <v>18257</v>
          </cell>
          <cell r="B705" t="str">
            <v>ME</v>
          </cell>
          <cell r="C705" t="str">
            <v>RFS1</v>
          </cell>
          <cell r="D705">
            <v>1501</v>
          </cell>
          <cell r="E705">
            <v>2975.84</v>
          </cell>
          <cell r="F705">
            <v>2980</v>
          </cell>
          <cell r="G705">
            <v>4.3510284731142677E-5</v>
          </cell>
          <cell r="H705">
            <v>2791.0653297712156</v>
          </cell>
        </row>
        <row r="706">
          <cell r="A706">
            <v>18258</v>
          </cell>
          <cell r="B706" t="str">
            <v>ME</v>
          </cell>
          <cell r="C706" t="str">
            <v>RFS1</v>
          </cell>
          <cell r="D706">
            <v>1501</v>
          </cell>
          <cell r="E706">
            <v>200.65</v>
          </cell>
          <cell r="F706">
            <v>200</v>
          </cell>
          <cell r="G706">
            <v>2.9201533376605824E-6</v>
          </cell>
          <cell r="H706">
            <v>187.31982079001449</v>
          </cell>
        </row>
        <row r="707">
          <cell r="A707">
            <v>18258</v>
          </cell>
          <cell r="B707" t="str">
            <v>ME</v>
          </cell>
          <cell r="C707" t="str">
            <v>RFS1</v>
          </cell>
          <cell r="D707">
            <v>1501</v>
          </cell>
          <cell r="E707">
            <v>2987.26</v>
          </cell>
          <cell r="F707">
            <v>2980</v>
          </cell>
          <cell r="G707">
            <v>4.3510284731142677E-5</v>
          </cell>
          <cell r="H707">
            <v>2791.0653297712156</v>
          </cell>
        </row>
        <row r="708">
          <cell r="A708">
            <v>18258</v>
          </cell>
          <cell r="B708" t="str">
            <v>ME</v>
          </cell>
          <cell r="C708" t="str">
            <v>RFS1</v>
          </cell>
          <cell r="D708">
            <v>1501</v>
          </cell>
          <cell r="E708">
            <v>224.48</v>
          </cell>
          <cell r="F708">
            <v>224</v>
          </cell>
          <cell r="G708">
            <v>3.270571738179852E-6</v>
          </cell>
          <cell r="H708">
            <v>209.79819928481621</v>
          </cell>
        </row>
        <row r="709">
          <cell r="A709">
            <v>21924</v>
          </cell>
          <cell r="B709" t="str">
            <v>D5</v>
          </cell>
          <cell r="C709" t="str">
            <v>RFS1</v>
          </cell>
          <cell r="D709">
            <v>1501</v>
          </cell>
          <cell r="E709">
            <v>1499.13</v>
          </cell>
          <cell r="F709">
            <v>1500</v>
          </cell>
          <cell r="G709">
            <v>2.1901150032454368E-5</v>
          </cell>
          <cell r="H709">
            <v>1404.8986559251086</v>
          </cell>
        </row>
        <row r="710">
          <cell r="A710">
            <v>21974</v>
          </cell>
          <cell r="B710" t="str">
            <v>D2</v>
          </cell>
          <cell r="C710" t="str">
            <v>RFS1</v>
          </cell>
          <cell r="D710">
            <v>1501</v>
          </cell>
          <cell r="E710">
            <v>600.05999999999995</v>
          </cell>
          <cell r="F710">
            <v>600</v>
          </cell>
          <cell r="G710">
            <v>8.7604600129817464E-6</v>
          </cell>
          <cell r="H710">
            <v>561.95946237004341</v>
          </cell>
        </row>
        <row r="711">
          <cell r="A711">
            <v>23615</v>
          </cell>
          <cell r="B711" t="str">
            <v>D2</v>
          </cell>
          <cell r="C711" t="str">
            <v>RFS1</v>
          </cell>
          <cell r="D711">
            <v>1501</v>
          </cell>
          <cell r="E711">
            <v>39808.35</v>
          </cell>
          <cell r="F711">
            <v>40371.99</v>
          </cell>
          <cell r="G711">
            <v>5.8946200673249825E-4</v>
          </cell>
          <cell r="H711">
            <v>37812.36965868128</v>
          </cell>
        </row>
        <row r="712">
          <cell r="A712">
            <v>24088</v>
          </cell>
          <cell r="B712" t="str">
            <v>D5</v>
          </cell>
          <cell r="C712" t="str">
            <v>RFS1</v>
          </cell>
          <cell r="D712">
            <v>1501</v>
          </cell>
          <cell r="E712">
            <v>49945</v>
          </cell>
          <cell r="F712">
            <v>50000</v>
          </cell>
          <cell r="G712">
            <v>7.3003833441514555E-4</v>
          </cell>
          <cell r="H712">
            <v>46829.955197503616</v>
          </cell>
        </row>
        <row r="713">
          <cell r="A713">
            <v>11322</v>
          </cell>
          <cell r="B713" t="str">
            <v>D2</v>
          </cell>
          <cell r="C713" t="str">
            <v>RFS1</v>
          </cell>
          <cell r="D713">
            <v>1574</v>
          </cell>
          <cell r="E713">
            <v>40.58</v>
          </cell>
          <cell r="F713">
            <v>40.47</v>
          </cell>
          <cell r="G713">
            <v>5.9089302787561876E-7</v>
          </cell>
          <cell r="H713">
            <v>37.904165736859426</v>
          </cell>
        </row>
        <row r="714">
          <cell r="A714">
            <v>24254</v>
          </cell>
          <cell r="B714" t="str">
            <v>D5</v>
          </cell>
          <cell r="C714" t="str">
            <v>RFS2</v>
          </cell>
          <cell r="D714">
            <v>1952</v>
          </cell>
          <cell r="E714">
            <v>79171.17</v>
          </cell>
          <cell r="F714">
            <v>80000</v>
          </cell>
          <cell r="G714">
            <v>1.1680613350642328E-3</v>
          </cell>
          <cell r="H714">
            <v>74927.928316005782</v>
          </cell>
        </row>
        <row r="715">
          <cell r="A715">
            <v>8270</v>
          </cell>
          <cell r="B715" t="str">
            <v>D5</v>
          </cell>
          <cell r="C715" t="str">
            <v>RFS1</v>
          </cell>
          <cell r="D715">
            <v>2009</v>
          </cell>
          <cell r="E715">
            <v>701.3</v>
          </cell>
          <cell r="F715">
            <v>700</v>
          </cell>
          <cell r="G715">
            <v>1.0220536681812037E-5</v>
          </cell>
          <cell r="H715">
            <v>655.61937276505057</v>
          </cell>
        </row>
        <row r="716">
          <cell r="A716">
            <v>18236</v>
          </cell>
          <cell r="B716" t="str">
            <v>D5</v>
          </cell>
          <cell r="C716" t="str">
            <v>RFS1</v>
          </cell>
          <cell r="D716">
            <v>2009</v>
          </cell>
          <cell r="E716">
            <v>250.37</v>
          </cell>
          <cell r="F716">
            <v>250</v>
          </cell>
          <cell r="G716">
            <v>3.6501916720757278E-6</v>
          </cell>
          <cell r="H716">
            <v>234.1497759875181</v>
          </cell>
        </row>
        <row r="717">
          <cell r="A717">
            <v>23272</v>
          </cell>
          <cell r="B717" t="str">
            <v>D2</v>
          </cell>
          <cell r="C717" t="str">
            <v>RFS1</v>
          </cell>
          <cell r="D717">
            <v>2009</v>
          </cell>
          <cell r="E717">
            <v>4820.47</v>
          </cell>
          <cell r="F717">
            <v>4919.82</v>
          </cell>
          <cell r="G717">
            <v>7.1833143968446419E-5</v>
          </cell>
          <cell r="H717">
            <v>4607.899003595644</v>
          </cell>
        </row>
        <row r="718">
          <cell r="A718">
            <v>23273</v>
          </cell>
          <cell r="B718" t="str">
            <v>D2</v>
          </cell>
          <cell r="C718" t="str">
            <v>RFS1</v>
          </cell>
          <cell r="D718">
            <v>2009</v>
          </cell>
          <cell r="E718">
            <v>8592.11</v>
          </cell>
          <cell r="F718">
            <v>9025.43</v>
          </cell>
          <cell r="G718">
            <v>1.3177819769160976E-4</v>
          </cell>
          <cell r="H718">
            <v>8453.2096507641018</v>
          </cell>
        </row>
        <row r="719">
          <cell r="A719">
            <v>3181</v>
          </cell>
          <cell r="B719" t="str">
            <v>D2</v>
          </cell>
          <cell r="C719" t="str">
            <v>RFS1</v>
          </cell>
          <cell r="D719">
            <v>2040</v>
          </cell>
          <cell r="E719">
            <v>32818.5</v>
          </cell>
          <cell r="F719">
            <v>32835.910000000003</v>
          </cell>
          <cell r="G719">
            <v>4.7942946090811248E-4</v>
          </cell>
          <cell r="H719">
            <v>30754.083883385221</v>
          </cell>
        </row>
        <row r="720">
          <cell r="A720">
            <v>5482</v>
          </cell>
          <cell r="B720" t="str">
            <v>D2</v>
          </cell>
          <cell r="C720" t="str">
            <v>RFS2</v>
          </cell>
          <cell r="D720">
            <v>2040</v>
          </cell>
          <cell r="E720">
            <v>1001.69</v>
          </cell>
          <cell r="F720">
            <v>1000</v>
          </cell>
          <cell r="G720">
            <v>1.4600766688302911E-5</v>
          </cell>
          <cell r="H720">
            <v>936.59910395007239</v>
          </cell>
        </row>
        <row r="721">
          <cell r="A721">
            <v>5933</v>
          </cell>
          <cell r="B721" t="str">
            <v>D2</v>
          </cell>
          <cell r="C721" t="str">
            <v>RFS1</v>
          </cell>
          <cell r="D721">
            <v>2040</v>
          </cell>
          <cell r="E721">
            <v>220.26</v>
          </cell>
          <cell r="F721">
            <v>219.96</v>
          </cell>
          <cell r="G721">
            <v>3.2115846407591085E-6</v>
          </cell>
          <cell r="H721">
            <v>206.01433890485794</v>
          </cell>
        </row>
        <row r="722">
          <cell r="A722">
            <v>5933</v>
          </cell>
          <cell r="B722" t="str">
            <v>D2</v>
          </cell>
          <cell r="C722" t="str">
            <v>RFS1</v>
          </cell>
          <cell r="D722">
            <v>2040</v>
          </cell>
          <cell r="E722">
            <v>16227.36</v>
          </cell>
          <cell r="F722">
            <v>16219.96</v>
          </cell>
          <cell r="G722">
            <v>2.3682385165360568E-4</v>
          </cell>
          <cell r="H722">
            <v>15191.600002106015</v>
          </cell>
        </row>
        <row r="723">
          <cell r="A723">
            <v>10688</v>
          </cell>
          <cell r="B723" t="str">
            <v>D2</v>
          </cell>
          <cell r="C723" t="str">
            <v>RFS1</v>
          </cell>
          <cell r="D723">
            <v>2040</v>
          </cell>
          <cell r="E723">
            <v>2277.27</v>
          </cell>
          <cell r="F723">
            <v>2268</v>
          </cell>
          <cell r="G723">
            <v>3.3114538849071004E-5</v>
          </cell>
          <cell r="H723">
            <v>2124.2067677587643</v>
          </cell>
        </row>
        <row r="724">
          <cell r="A724">
            <v>10691</v>
          </cell>
          <cell r="B724" t="str">
            <v>ME</v>
          </cell>
          <cell r="C724" t="str">
            <v>RFS1</v>
          </cell>
          <cell r="D724">
            <v>2040</v>
          </cell>
          <cell r="E724">
            <v>6158.79</v>
          </cell>
          <cell r="F724">
            <v>6150</v>
          </cell>
          <cell r="G724">
            <v>8.9794715133062903E-5</v>
          </cell>
          <cell r="H724">
            <v>5760.0844892929454</v>
          </cell>
        </row>
        <row r="725">
          <cell r="A725">
            <v>20544</v>
          </cell>
          <cell r="B725" t="str">
            <v>D5</v>
          </cell>
          <cell r="C725" t="str">
            <v>RFS1</v>
          </cell>
          <cell r="D725">
            <v>2040</v>
          </cell>
          <cell r="E725">
            <v>1939.36</v>
          </cell>
          <cell r="F725">
            <v>2000</v>
          </cell>
          <cell r="G725">
            <v>2.9201533376605822E-5</v>
          </cell>
          <cell r="H725">
            <v>1873.1982079001448</v>
          </cell>
        </row>
        <row r="726">
          <cell r="A726">
            <v>20544</v>
          </cell>
          <cell r="B726" t="str">
            <v>ME</v>
          </cell>
          <cell r="C726" t="str">
            <v>RFS1</v>
          </cell>
          <cell r="D726">
            <v>2040</v>
          </cell>
          <cell r="E726">
            <v>997.96</v>
          </cell>
          <cell r="F726">
            <v>1000</v>
          </cell>
          <cell r="G726">
            <v>1.4600766688302911E-5</v>
          </cell>
          <cell r="H726">
            <v>936.59910395007239</v>
          </cell>
        </row>
        <row r="727">
          <cell r="A727">
            <v>22026</v>
          </cell>
          <cell r="B727" t="str">
            <v>D2</v>
          </cell>
          <cell r="C727" t="str">
            <v>RFS1</v>
          </cell>
          <cell r="D727">
            <v>2040</v>
          </cell>
          <cell r="E727">
            <v>75046.649999999994</v>
          </cell>
          <cell r="F727">
            <v>75119.17</v>
          </cell>
          <cell r="G727">
            <v>1.0967974749889634E-3</v>
          </cell>
          <cell r="H727">
            <v>70356.547311473158</v>
          </cell>
        </row>
        <row r="728">
          <cell r="A728">
            <v>22052</v>
          </cell>
          <cell r="B728" t="str">
            <v>D2</v>
          </cell>
          <cell r="C728" t="str">
            <v>RFS1</v>
          </cell>
          <cell r="D728">
            <v>2040</v>
          </cell>
          <cell r="E728">
            <v>93944.88</v>
          </cell>
          <cell r="F728">
            <v>94058.22</v>
          </cell>
          <cell r="G728">
            <v>1.3733221253370666E-3</v>
          </cell>
          <cell r="H728">
            <v>88094.844571138776</v>
          </cell>
        </row>
        <row r="729">
          <cell r="A729">
            <v>22053</v>
          </cell>
          <cell r="B729" t="str">
            <v>ME</v>
          </cell>
          <cell r="C729" t="str">
            <v>RFS1</v>
          </cell>
          <cell r="D729">
            <v>2040</v>
          </cell>
          <cell r="E729">
            <v>79136.98</v>
          </cell>
          <cell r="F729">
            <v>79186.39</v>
          </cell>
          <cell r="G729">
            <v>1.1561820052789628E-3</v>
          </cell>
          <cell r="H729">
            <v>74165.901919040974</v>
          </cell>
        </row>
        <row r="730">
          <cell r="A730">
            <v>22063</v>
          </cell>
          <cell r="B730" t="str">
            <v>D2</v>
          </cell>
          <cell r="C730" t="str">
            <v>RFS1</v>
          </cell>
          <cell r="D730">
            <v>2040</v>
          </cell>
          <cell r="E730">
            <v>399.25</v>
          </cell>
          <cell r="F730">
            <v>400</v>
          </cell>
          <cell r="G730">
            <v>5.8403066753211648E-6</v>
          </cell>
          <cell r="H730">
            <v>374.63964158002898</v>
          </cell>
        </row>
        <row r="731">
          <cell r="A731">
            <v>22063</v>
          </cell>
          <cell r="B731" t="str">
            <v>D2</v>
          </cell>
          <cell r="C731" t="str">
            <v>RFS1</v>
          </cell>
          <cell r="D731">
            <v>2040</v>
          </cell>
          <cell r="E731">
            <v>21887.81</v>
          </cell>
          <cell r="F731">
            <v>21905</v>
          </cell>
          <cell r="G731">
            <v>3.1982979430727527E-4</v>
          </cell>
          <cell r="H731">
            <v>20516.203372026335</v>
          </cell>
        </row>
        <row r="732">
          <cell r="A732">
            <v>22067</v>
          </cell>
          <cell r="B732" t="str">
            <v>ME</v>
          </cell>
          <cell r="C732" t="str">
            <v>RFS1</v>
          </cell>
          <cell r="D732">
            <v>2040</v>
          </cell>
          <cell r="E732">
            <v>996.77</v>
          </cell>
          <cell r="F732">
            <v>1000</v>
          </cell>
          <cell r="G732">
            <v>1.4600766688302911E-5</v>
          </cell>
          <cell r="H732">
            <v>936.59910395007239</v>
          </cell>
        </row>
        <row r="733">
          <cell r="A733">
            <v>22754</v>
          </cell>
          <cell r="B733" t="str">
            <v>D2</v>
          </cell>
          <cell r="C733" t="str">
            <v>RFS1</v>
          </cell>
          <cell r="D733">
            <v>2040</v>
          </cell>
          <cell r="E733">
            <v>58647.57</v>
          </cell>
          <cell r="F733">
            <v>58857.35</v>
          </cell>
          <cell r="G733">
            <v>8.5936243524178534E-4</v>
          </cell>
          <cell r="H733">
            <v>55125.741270875791</v>
          </cell>
        </row>
        <row r="734">
          <cell r="A734">
            <v>22754</v>
          </cell>
          <cell r="B734" t="str">
            <v>D2</v>
          </cell>
          <cell r="C734" t="str">
            <v>RFS1</v>
          </cell>
          <cell r="D734">
            <v>2040</v>
          </cell>
          <cell r="E734">
            <v>109.99</v>
          </cell>
          <cell r="F734">
            <v>110.15</v>
          </cell>
          <cell r="G734">
            <v>1.6082744507165657E-6</v>
          </cell>
          <cell r="H734">
            <v>103.16639130010047</v>
          </cell>
        </row>
        <row r="735">
          <cell r="A735">
            <v>23014</v>
          </cell>
          <cell r="B735" t="str">
            <v>D2</v>
          </cell>
          <cell r="C735" t="str">
            <v>RFS1</v>
          </cell>
          <cell r="D735">
            <v>2040</v>
          </cell>
          <cell r="E735">
            <v>20898.900000000001</v>
          </cell>
          <cell r="F735">
            <v>20936.79</v>
          </cell>
          <cell r="G735">
            <v>3.0569318599199351E-4</v>
          </cell>
          <cell r="H735">
            <v>19609.378753590834</v>
          </cell>
        </row>
        <row r="736">
          <cell r="A736">
            <v>23015</v>
          </cell>
          <cell r="B736" t="str">
            <v>D2</v>
          </cell>
          <cell r="C736" t="str">
            <v>RFS1</v>
          </cell>
          <cell r="D736">
            <v>2040</v>
          </cell>
          <cell r="E736">
            <v>14675.14</v>
          </cell>
          <cell r="F736">
            <v>14701.74</v>
          </cell>
          <cell r="G736">
            <v>2.1465667565209045E-4</v>
          </cell>
          <cell r="H736">
            <v>13769.636510506938</v>
          </cell>
        </row>
        <row r="737">
          <cell r="A737">
            <v>23224</v>
          </cell>
          <cell r="B737" t="str">
            <v>D2</v>
          </cell>
          <cell r="C737" t="str">
            <v>RFS1</v>
          </cell>
          <cell r="D737">
            <v>2040</v>
          </cell>
          <cell r="E737">
            <v>498.88</v>
          </cell>
          <cell r="F737">
            <v>500</v>
          </cell>
          <cell r="G737">
            <v>7.3003833441514556E-6</v>
          </cell>
          <cell r="H737">
            <v>468.2995519750362</v>
          </cell>
        </row>
        <row r="738">
          <cell r="A738">
            <v>23301</v>
          </cell>
          <cell r="B738" t="str">
            <v>D2</v>
          </cell>
          <cell r="C738" t="str">
            <v>RFS1</v>
          </cell>
          <cell r="D738">
            <v>2040</v>
          </cell>
          <cell r="E738">
            <v>2797.07</v>
          </cell>
          <cell r="F738">
            <v>2800</v>
          </cell>
          <cell r="G738">
            <v>4.0882146727248149E-5</v>
          </cell>
          <cell r="H738">
            <v>2622.4774910602023</v>
          </cell>
        </row>
        <row r="739">
          <cell r="A739">
            <v>23301</v>
          </cell>
          <cell r="B739" t="str">
            <v>D2</v>
          </cell>
          <cell r="C739" t="str">
            <v>RFS1</v>
          </cell>
          <cell r="D739">
            <v>2040</v>
          </cell>
          <cell r="E739">
            <v>7995.81</v>
          </cell>
          <cell r="F739">
            <v>8000</v>
          </cell>
          <cell r="G739">
            <v>1.1680613350642329E-4</v>
          </cell>
          <cell r="H739">
            <v>7492.7928316005791</v>
          </cell>
        </row>
        <row r="740">
          <cell r="A740">
            <v>23342</v>
          </cell>
          <cell r="B740" t="str">
            <v>D2</v>
          </cell>
          <cell r="C740" t="str">
            <v>RFS1</v>
          </cell>
          <cell r="D740">
            <v>2040</v>
          </cell>
          <cell r="E740">
            <v>261177.56</v>
          </cell>
          <cell r="F740">
            <v>263511.8</v>
          </cell>
          <cell r="G740">
            <v>3.8474743114147391E-3</v>
          </cell>
          <cell r="H740">
            <v>246804.91576027067</v>
          </cell>
        </row>
        <row r="741">
          <cell r="A741">
            <v>23342</v>
          </cell>
          <cell r="B741" t="str">
            <v>D2</v>
          </cell>
          <cell r="C741" t="str">
            <v>RFS1</v>
          </cell>
          <cell r="D741">
            <v>2040</v>
          </cell>
          <cell r="E741">
            <v>529.89</v>
          </cell>
          <cell r="F741">
            <v>532.79999999999995</v>
          </cell>
          <cell r="G741">
            <v>7.7792884915277905E-6</v>
          </cell>
          <cell r="H741">
            <v>499.0200025845985</v>
          </cell>
        </row>
        <row r="742">
          <cell r="A742">
            <v>23343</v>
          </cell>
          <cell r="B742" t="str">
            <v>D2</v>
          </cell>
          <cell r="C742" t="str">
            <v>RFS1</v>
          </cell>
          <cell r="D742">
            <v>2040</v>
          </cell>
          <cell r="E742">
            <v>468.76</v>
          </cell>
          <cell r="F742">
            <v>471.1</v>
          </cell>
          <cell r="G742">
            <v>6.8784211868595018E-6</v>
          </cell>
          <cell r="H742">
            <v>441.23183787087913</v>
          </cell>
        </row>
        <row r="743">
          <cell r="A743">
            <v>24222</v>
          </cell>
          <cell r="B743" t="str">
            <v>D2</v>
          </cell>
          <cell r="C743" t="str">
            <v>RFS1</v>
          </cell>
          <cell r="D743">
            <v>2040</v>
          </cell>
          <cell r="E743">
            <v>27636.86</v>
          </cell>
          <cell r="F743">
            <v>28000</v>
          </cell>
          <cell r="G743">
            <v>4.0882146727248153E-4</v>
          </cell>
          <cell r="H743">
            <v>26224.774910602027</v>
          </cell>
        </row>
        <row r="744">
          <cell r="A744">
            <v>24222</v>
          </cell>
          <cell r="B744" t="str">
            <v>D5</v>
          </cell>
          <cell r="C744" t="str">
            <v>RFS1</v>
          </cell>
          <cell r="D744">
            <v>2040</v>
          </cell>
          <cell r="E744">
            <v>9869.7900000000009</v>
          </cell>
          <cell r="F744">
            <v>10000</v>
          </cell>
          <cell r="G744">
            <v>1.460076668830291E-4</v>
          </cell>
          <cell r="H744">
            <v>9365.9910395007228</v>
          </cell>
        </row>
        <row r="745">
          <cell r="A745">
            <v>24223</v>
          </cell>
          <cell r="B745" t="str">
            <v>ME</v>
          </cell>
          <cell r="C745" t="str">
            <v>RFS1</v>
          </cell>
          <cell r="D745">
            <v>2040</v>
          </cell>
          <cell r="E745">
            <v>177.1</v>
          </cell>
          <cell r="F745">
            <v>208</v>
          </cell>
          <cell r="G745">
            <v>3.0369594711670056E-6</v>
          </cell>
          <cell r="H745">
            <v>194.81261362161504</v>
          </cell>
        </row>
        <row r="746">
          <cell r="A746">
            <v>24223</v>
          </cell>
          <cell r="B746" t="str">
            <v>ME</v>
          </cell>
          <cell r="C746" t="str">
            <v>RFS1</v>
          </cell>
          <cell r="D746">
            <v>2040</v>
          </cell>
          <cell r="E746">
            <v>354.2</v>
          </cell>
          <cell r="F746">
            <v>416</v>
          </cell>
          <cell r="G746">
            <v>6.0739189423340112E-6</v>
          </cell>
          <cell r="H746">
            <v>389.62522724323009</v>
          </cell>
        </row>
        <row r="747">
          <cell r="A747">
            <v>24223</v>
          </cell>
          <cell r="B747" t="str">
            <v>ME</v>
          </cell>
          <cell r="C747" t="str">
            <v>RFS1</v>
          </cell>
          <cell r="D747">
            <v>2040</v>
          </cell>
          <cell r="E747">
            <v>14690.82</v>
          </cell>
          <cell r="F747">
            <v>14987.72</v>
          </cell>
          <cell r="G747">
            <v>2.1883220290961131E-4</v>
          </cell>
          <cell r="H747">
            <v>14037.485122254579</v>
          </cell>
        </row>
        <row r="748">
          <cell r="A748">
            <v>18837</v>
          </cell>
          <cell r="B748" t="str">
            <v>D2</v>
          </cell>
          <cell r="C748" t="str">
            <v>RFS2</v>
          </cell>
          <cell r="D748">
            <v>2059</v>
          </cell>
          <cell r="E748">
            <v>250.48</v>
          </cell>
          <cell r="F748">
            <v>250</v>
          </cell>
          <cell r="G748">
            <v>3.6501916720757278E-6</v>
          </cell>
          <cell r="H748">
            <v>234.1497759875181</v>
          </cell>
        </row>
        <row r="749">
          <cell r="A749">
            <v>21346</v>
          </cell>
          <cell r="B749" t="str">
            <v>D2</v>
          </cell>
          <cell r="C749" t="str">
            <v>RFS2</v>
          </cell>
          <cell r="D749">
            <v>2059</v>
          </cell>
          <cell r="E749">
            <v>29958.15</v>
          </cell>
          <cell r="F749">
            <v>30000</v>
          </cell>
          <cell r="G749">
            <v>4.3802300064908734E-4</v>
          </cell>
          <cell r="H749">
            <v>28097.97311850217</v>
          </cell>
        </row>
        <row r="750">
          <cell r="A750">
            <v>12687</v>
          </cell>
          <cell r="B750" t="str">
            <v>D2</v>
          </cell>
          <cell r="C750" t="str">
            <v>RFS1</v>
          </cell>
          <cell r="D750">
            <v>2936</v>
          </cell>
          <cell r="E750">
            <v>2028.07</v>
          </cell>
          <cell r="F750">
            <v>2000</v>
          </cell>
          <cell r="G750">
            <v>2.9201533376605822E-5</v>
          </cell>
          <cell r="H750">
            <v>1873.1982079001448</v>
          </cell>
        </row>
        <row r="751">
          <cell r="A751">
            <v>12688</v>
          </cell>
          <cell r="B751" t="str">
            <v>D2</v>
          </cell>
          <cell r="C751" t="str">
            <v>RFS1</v>
          </cell>
          <cell r="D751">
            <v>2936</v>
          </cell>
          <cell r="E751">
            <v>15537.84</v>
          </cell>
          <cell r="F751">
            <v>15000</v>
          </cell>
          <cell r="G751">
            <v>2.1901150032454367E-4</v>
          </cell>
          <cell r="H751">
            <v>14048.986559251085</v>
          </cell>
        </row>
        <row r="752">
          <cell r="A752">
            <v>12688</v>
          </cell>
          <cell r="B752" t="str">
            <v>D2</v>
          </cell>
          <cell r="C752" t="str">
            <v>RFS1</v>
          </cell>
          <cell r="D752">
            <v>2936</v>
          </cell>
          <cell r="E752">
            <v>10332.39</v>
          </cell>
          <cell r="F752">
            <v>10000</v>
          </cell>
          <cell r="G752">
            <v>1.460076668830291E-4</v>
          </cell>
          <cell r="H752">
            <v>9365.9910395007228</v>
          </cell>
        </row>
        <row r="753">
          <cell r="A753">
            <v>12688</v>
          </cell>
          <cell r="B753" t="str">
            <v>D2</v>
          </cell>
          <cell r="C753" t="str">
            <v>RFS1</v>
          </cell>
          <cell r="D753">
            <v>2936</v>
          </cell>
          <cell r="E753">
            <v>2018.84</v>
          </cell>
          <cell r="F753">
            <v>2000</v>
          </cell>
          <cell r="G753">
            <v>2.9201533376605822E-5</v>
          </cell>
          <cell r="H753">
            <v>1873.1982079001448</v>
          </cell>
        </row>
        <row r="754">
          <cell r="A754">
            <v>14914</v>
          </cell>
          <cell r="B754" t="str">
            <v>D2</v>
          </cell>
          <cell r="C754" t="str">
            <v>RFS1</v>
          </cell>
          <cell r="D754">
            <v>2936</v>
          </cell>
          <cell r="E754">
            <v>2195.9299999999998</v>
          </cell>
          <cell r="F754">
            <v>2183.14</v>
          </cell>
          <cell r="G754">
            <v>3.1875517787901614E-5</v>
          </cell>
          <cell r="H754">
            <v>2044.7269677975607</v>
          </cell>
        </row>
        <row r="755">
          <cell r="A755">
            <v>14917</v>
          </cell>
          <cell r="B755" t="str">
            <v>ME</v>
          </cell>
          <cell r="C755" t="str">
            <v>RFS1</v>
          </cell>
          <cell r="D755">
            <v>2936</v>
          </cell>
          <cell r="E755">
            <v>1149.8</v>
          </cell>
          <cell r="F755">
            <v>1147.29</v>
          </cell>
          <cell r="G755">
            <v>1.6751313613823048E-5</v>
          </cell>
          <cell r="H755">
            <v>1074.5507859708787</v>
          </cell>
        </row>
        <row r="756">
          <cell r="A756">
            <v>14921</v>
          </cell>
          <cell r="B756" t="str">
            <v>ME</v>
          </cell>
          <cell r="C756" t="str">
            <v>RFS1</v>
          </cell>
          <cell r="D756">
            <v>2936</v>
          </cell>
          <cell r="E756">
            <v>1253.31</v>
          </cell>
          <cell r="F756">
            <v>1247.49</v>
          </cell>
          <cell r="G756">
            <v>1.8214310435990999E-5</v>
          </cell>
          <cell r="H756">
            <v>1168.3980161866757</v>
          </cell>
        </row>
        <row r="757">
          <cell r="A757">
            <v>15569</v>
          </cell>
          <cell r="B757" t="str">
            <v>D2</v>
          </cell>
          <cell r="C757" t="str">
            <v>RFS1</v>
          </cell>
          <cell r="D757">
            <v>2936</v>
          </cell>
          <cell r="E757">
            <v>1994.84</v>
          </cell>
          <cell r="F757">
            <v>2000</v>
          </cell>
          <cell r="G757">
            <v>2.9201533376605822E-5</v>
          </cell>
          <cell r="H757">
            <v>1873.1982079001448</v>
          </cell>
        </row>
        <row r="758">
          <cell r="A758">
            <v>18506</v>
          </cell>
          <cell r="B758" t="str">
            <v>D2</v>
          </cell>
          <cell r="C758" t="str">
            <v>RFS1</v>
          </cell>
          <cell r="D758">
            <v>2936</v>
          </cell>
          <cell r="E758">
            <v>409.73</v>
          </cell>
          <cell r="F758">
            <v>408.92</v>
          </cell>
          <cell r="G758">
            <v>5.9705455141808267E-6</v>
          </cell>
          <cell r="H758">
            <v>382.99410558726362</v>
          </cell>
        </row>
        <row r="759">
          <cell r="A759">
            <v>23957</v>
          </cell>
          <cell r="B759" t="str">
            <v>D5</v>
          </cell>
          <cell r="C759" t="str">
            <v>RFS1</v>
          </cell>
          <cell r="D759">
            <v>2936</v>
          </cell>
          <cell r="E759">
            <v>40283.79</v>
          </cell>
          <cell r="F759">
            <v>40000</v>
          </cell>
          <cell r="G759">
            <v>5.8403066753211642E-4</v>
          </cell>
          <cell r="H759">
            <v>37463.964158002891</v>
          </cell>
        </row>
        <row r="760">
          <cell r="A760">
            <v>22296</v>
          </cell>
          <cell r="B760" t="str">
            <v>D2</v>
          </cell>
          <cell r="C760" t="str">
            <v>RFS1</v>
          </cell>
          <cell r="D760">
            <v>2984</v>
          </cell>
          <cell r="E760">
            <v>23.72</v>
          </cell>
          <cell r="F760">
            <v>23.72</v>
          </cell>
          <cell r="G760">
            <v>3.4633018584654504E-7</v>
          </cell>
          <cell r="H760">
            <v>22.216130745695715</v>
          </cell>
        </row>
        <row r="761">
          <cell r="A761">
            <v>22302</v>
          </cell>
          <cell r="B761" t="str">
            <v>ME</v>
          </cell>
          <cell r="C761" t="str">
            <v>RFS1</v>
          </cell>
          <cell r="D761">
            <v>2984</v>
          </cell>
          <cell r="E761">
            <v>250.07</v>
          </cell>
          <cell r="F761">
            <v>250</v>
          </cell>
          <cell r="G761">
            <v>3.6501916720757278E-6</v>
          </cell>
          <cell r="H761">
            <v>234.1497759875181</v>
          </cell>
        </row>
        <row r="762">
          <cell r="A762">
            <v>22303</v>
          </cell>
          <cell r="B762" t="str">
            <v>ME</v>
          </cell>
          <cell r="C762" t="str">
            <v>RFS1</v>
          </cell>
          <cell r="D762">
            <v>2984</v>
          </cell>
          <cell r="E762">
            <v>249.78</v>
          </cell>
          <cell r="F762">
            <v>250</v>
          </cell>
          <cell r="G762">
            <v>3.6501916720757278E-6</v>
          </cell>
          <cell r="H762">
            <v>234.1497759875181</v>
          </cell>
        </row>
        <row r="763">
          <cell r="A763">
            <v>23927</v>
          </cell>
          <cell r="B763" t="str">
            <v>D2</v>
          </cell>
          <cell r="C763" t="str">
            <v>RFS1</v>
          </cell>
          <cell r="D763">
            <v>2984</v>
          </cell>
          <cell r="E763">
            <v>27720.28</v>
          </cell>
          <cell r="F763">
            <v>27847.82</v>
          </cell>
          <cell r="G763">
            <v>4.0659952259785556E-4</v>
          </cell>
          <cell r="H763">
            <v>26082.243258962902</v>
          </cell>
        </row>
        <row r="764">
          <cell r="A764">
            <v>23927</v>
          </cell>
          <cell r="B764" t="str">
            <v>D2</v>
          </cell>
          <cell r="C764" t="str">
            <v>RFS1</v>
          </cell>
          <cell r="D764">
            <v>2984</v>
          </cell>
          <cell r="E764">
            <v>225.32</v>
          </cell>
          <cell r="F764">
            <v>225.9</v>
          </cell>
          <cell r="G764">
            <v>3.2983131948876279E-6</v>
          </cell>
          <cell r="H764">
            <v>211.57773758232136</v>
          </cell>
        </row>
        <row r="765">
          <cell r="A765">
            <v>23927</v>
          </cell>
          <cell r="B765" t="str">
            <v>D2</v>
          </cell>
          <cell r="C765" t="str">
            <v>RFS1</v>
          </cell>
          <cell r="D765">
            <v>2984</v>
          </cell>
          <cell r="E765">
            <v>11183.48</v>
          </cell>
          <cell r="F765">
            <v>11203.56</v>
          </cell>
          <cell r="G765">
            <v>1.6358056563840295E-4</v>
          </cell>
          <cell r="H765">
            <v>10493.244257050872</v>
          </cell>
        </row>
        <row r="766">
          <cell r="A766">
            <v>23927</v>
          </cell>
          <cell r="B766" t="str">
            <v>D2</v>
          </cell>
          <cell r="C766" t="str">
            <v>RFS1</v>
          </cell>
          <cell r="D766">
            <v>2984</v>
          </cell>
          <cell r="E766">
            <v>721.31</v>
          </cell>
          <cell r="F766">
            <v>722.32</v>
          </cell>
          <cell r="G766">
            <v>1.0546425794294959E-5</v>
          </cell>
          <cell r="H766">
            <v>676.52426476521634</v>
          </cell>
        </row>
        <row r="767">
          <cell r="A767">
            <v>23933</v>
          </cell>
          <cell r="B767" t="str">
            <v>D5</v>
          </cell>
          <cell r="C767" t="str">
            <v>RFS1</v>
          </cell>
          <cell r="D767">
            <v>2984</v>
          </cell>
          <cell r="E767">
            <v>17095.66</v>
          </cell>
          <cell r="F767">
            <v>18046.28</v>
          </cell>
          <cell r="G767">
            <v>2.6348952387178704E-4</v>
          </cell>
          <cell r="H767">
            <v>16902.129677632111</v>
          </cell>
        </row>
        <row r="768">
          <cell r="A768">
            <v>23933</v>
          </cell>
          <cell r="B768" t="str">
            <v>D5</v>
          </cell>
          <cell r="C768" t="str">
            <v>RFS1</v>
          </cell>
          <cell r="D768">
            <v>2984</v>
          </cell>
          <cell r="E768">
            <v>17108.990000000002</v>
          </cell>
          <cell r="F768">
            <v>17873.990000000002</v>
          </cell>
          <cell r="G768">
            <v>2.6097395777905936E-4</v>
          </cell>
          <cell r="H768">
            <v>16740.763018012556</v>
          </cell>
        </row>
        <row r="769">
          <cell r="A769">
            <v>23933</v>
          </cell>
          <cell r="B769" t="str">
            <v>D5</v>
          </cell>
          <cell r="C769" t="str">
            <v>RFS1</v>
          </cell>
          <cell r="D769">
            <v>2984</v>
          </cell>
          <cell r="E769">
            <v>17707.27</v>
          </cell>
          <cell r="F769">
            <v>18435.61</v>
          </cell>
          <cell r="G769">
            <v>2.6917404036654405E-4</v>
          </cell>
          <cell r="H769">
            <v>17266.775806772996</v>
          </cell>
        </row>
        <row r="770">
          <cell r="A770">
            <v>22815</v>
          </cell>
          <cell r="B770" t="str">
            <v>D5</v>
          </cell>
          <cell r="C770" t="str">
            <v>RFS1</v>
          </cell>
          <cell r="D770">
            <v>3097</v>
          </cell>
          <cell r="E770">
            <v>198.6</v>
          </cell>
          <cell r="F770">
            <v>200</v>
          </cell>
          <cell r="G770">
            <v>2.9201533376605824E-6</v>
          </cell>
          <cell r="H770">
            <v>187.31982079001449</v>
          </cell>
        </row>
        <row r="771">
          <cell r="A771">
            <v>24012</v>
          </cell>
          <cell r="B771" t="str">
            <v>D3</v>
          </cell>
          <cell r="C771" t="str">
            <v>RFS1</v>
          </cell>
          <cell r="D771">
            <v>3097</v>
          </cell>
          <cell r="E771">
            <v>56069.21</v>
          </cell>
          <cell r="F771">
            <v>59532.75</v>
          </cell>
          <cell r="G771">
            <v>8.6922379306306511E-4</v>
          </cell>
          <cell r="H771">
            <v>55758.320305683672</v>
          </cell>
        </row>
        <row r="772">
          <cell r="A772">
            <v>10088</v>
          </cell>
          <cell r="B772" t="str">
            <v>D5</v>
          </cell>
          <cell r="C772" t="str">
            <v>RFS1</v>
          </cell>
          <cell r="D772">
            <v>3099</v>
          </cell>
          <cell r="E772">
            <v>3008.01</v>
          </cell>
          <cell r="F772">
            <v>3000</v>
          </cell>
          <cell r="G772">
            <v>4.3802300064908737E-5</v>
          </cell>
          <cell r="H772">
            <v>2809.7973118502173</v>
          </cell>
        </row>
        <row r="773">
          <cell r="A773">
            <v>11647</v>
          </cell>
          <cell r="B773" t="str">
            <v>D5</v>
          </cell>
          <cell r="C773" t="str">
            <v>RFS1</v>
          </cell>
          <cell r="D773">
            <v>3099</v>
          </cell>
          <cell r="E773">
            <v>1001.86</v>
          </cell>
          <cell r="F773">
            <v>1000</v>
          </cell>
          <cell r="G773">
            <v>1.4600766688302911E-5</v>
          </cell>
          <cell r="H773">
            <v>936.59910395007239</v>
          </cell>
        </row>
        <row r="774">
          <cell r="A774">
            <v>14412</v>
          </cell>
          <cell r="B774" t="str">
            <v>D2</v>
          </cell>
          <cell r="C774" t="str">
            <v>RFS1</v>
          </cell>
          <cell r="D774">
            <v>3099</v>
          </cell>
          <cell r="E774">
            <v>1051.58</v>
          </cell>
          <cell r="F774">
            <v>1050</v>
          </cell>
          <cell r="G774">
            <v>1.5330805022718057E-5</v>
          </cell>
          <cell r="H774">
            <v>983.42905914757591</v>
          </cell>
        </row>
        <row r="775">
          <cell r="A775">
            <v>15602</v>
          </cell>
          <cell r="B775" t="str">
            <v>D2</v>
          </cell>
          <cell r="C775" t="str">
            <v>RFS1</v>
          </cell>
          <cell r="D775">
            <v>3099</v>
          </cell>
          <cell r="E775">
            <v>2500.81</v>
          </cell>
          <cell r="F775">
            <v>2500</v>
          </cell>
          <cell r="G775">
            <v>3.6501916720757276E-5</v>
          </cell>
          <cell r="H775">
            <v>2341.4977598751807</v>
          </cell>
        </row>
        <row r="776">
          <cell r="A776">
            <v>17353</v>
          </cell>
          <cell r="B776" t="str">
            <v>D5</v>
          </cell>
          <cell r="C776" t="str">
            <v>RFS1</v>
          </cell>
          <cell r="D776">
            <v>3099</v>
          </cell>
          <cell r="E776">
            <v>1555.74</v>
          </cell>
          <cell r="F776">
            <v>1000</v>
          </cell>
          <cell r="G776">
            <v>1.4600766688302911E-5</v>
          </cell>
          <cell r="H776">
            <v>936.59910395007239</v>
          </cell>
        </row>
        <row r="777">
          <cell r="A777">
            <v>19850</v>
          </cell>
          <cell r="B777" t="str">
            <v>D5</v>
          </cell>
          <cell r="C777" t="str">
            <v>RFS1</v>
          </cell>
          <cell r="D777">
            <v>3099</v>
          </cell>
          <cell r="E777">
            <v>701.29</v>
          </cell>
          <cell r="F777">
            <v>700</v>
          </cell>
          <cell r="G777">
            <v>1.0220536681812037E-5</v>
          </cell>
          <cell r="H777">
            <v>655.61937276505057</v>
          </cell>
        </row>
        <row r="778">
          <cell r="A778">
            <v>23834</v>
          </cell>
          <cell r="B778" t="str">
            <v>D5</v>
          </cell>
          <cell r="C778" t="str">
            <v>RFS1</v>
          </cell>
          <cell r="D778">
            <v>3099</v>
          </cell>
          <cell r="E778">
            <v>349760.08</v>
          </cell>
          <cell r="F778">
            <v>350000</v>
          </cell>
          <cell r="G778">
            <v>5.110268340906019E-3</v>
          </cell>
          <cell r="H778">
            <v>327809.68638252531</v>
          </cell>
        </row>
        <row r="779">
          <cell r="A779">
            <v>23963</v>
          </cell>
          <cell r="B779" t="str">
            <v>D5</v>
          </cell>
          <cell r="C779" t="str">
            <v>RFS1</v>
          </cell>
          <cell r="D779">
            <v>3099</v>
          </cell>
          <cell r="E779">
            <v>218979.6</v>
          </cell>
          <cell r="F779">
            <v>220000</v>
          </cell>
          <cell r="G779">
            <v>3.2121686714266405E-3</v>
          </cell>
          <cell r="H779">
            <v>206051.80286901593</v>
          </cell>
        </row>
        <row r="780">
          <cell r="A780">
            <v>24092</v>
          </cell>
          <cell r="B780" t="str">
            <v>D5</v>
          </cell>
          <cell r="C780" t="str">
            <v>RFS1</v>
          </cell>
          <cell r="D780">
            <v>3099</v>
          </cell>
          <cell r="E780">
            <v>239658.47</v>
          </cell>
          <cell r="F780">
            <v>240000</v>
          </cell>
          <cell r="G780">
            <v>3.5041840051926987E-3</v>
          </cell>
          <cell r="H780">
            <v>224783.78494801736</v>
          </cell>
        </row>
        <row r="781">
          <cell r="A781">
            <v>24093</v>
          </cell>
          <cell r="B781" t="str">
            <v>D2</v>
          </cell>
          <cell r="C781" t="str">
            <v>RFS1</v>
          </cell>
          <cell r="D781">
            <v>3099</v>
          </cell>
          <cell r="E781">
            <v>240432.45</v>
          </cell>
          <cell r="F781">
            <v>240000</v>
          </cell>
          <cell r="G781">
            <v>3.5041840051926987E-3</v>
          </cell>
          <cell r="H781">
            <v>224783.78494801736</v>
          </cell>
        </row>
        <row r="782">
          <cell r="A782">
            <v>8198</v>
          </cell>
          <cell r="B782" t="str">
            <v>D2</v>
          </cell>
          <cell r="C782" t="str">
            <v>RFS1</v>
          </cell>
          <cell r="D782">
            <v>3128</v>
          </cell>
          <cell r="E782">
            <v>499.81</v>
          </cell>
          <cell r="F782">
            <v>500</v>
          </cell>
          <cell r="G782">
            <v>7.3003833441514556E-6</v>
          </cell>
          <cell r="H782">
            <v>468.2995519750362</v>
          </cell>
        </row>
        <row r="783">
          <cell r="A783">
            <v>8201</v>
          </cell>
          <cell r="B783" t="str">
            <v>ME</v>
          </cell>
          <cell r="C783" t="str">
            <v>RFS1</v>
          </cell>
          <cell r="D783">
            <v>3128</v>
          </cell>
          <cell r="E783">
            <v>499.74</v>
          </cell>
          <cell r="F783">
            <v>500</v>
          </cell>
          <cell r="G783">
            <v>7.3003833441514556E-6</v>
          </cell>
          <cell r="H783">
            <v>468.2995519750362</v>
          </cell>
        </row>
        <row r="784">
          <cell r="A784">
            <v>8205</v>
          </cell>
          <cell r="B784" t="str">
            <v>ME</v>
          </cell>
          <cell r="C784" t="str">
            <v>RFS1</v>
          </cell>
          <cell r="D784">
            <v>3128</v>
          </cell>
          <cell r="E784">
            <v>448.67</v>
          </cell>
          <cell r="F784">
            <v>447.84</v>
          </cell>
          <cell r="G784">
            <v>6.5388073536895753E-6</v>
          </cell>
          <cell r="H784">
            <v>419.44654271300038</v>
          </cell>
        </row>
        <row r="785">
          <cell r="A785">
            <v>8205</v>
          </cell>
          <cell r="B785" t="str">
            <v>ME</v>
          </cell>
          <cell r="C785" t="str">
            <v>RFS1</v>
          </cell>
          <cell r="D785">
            <v>3128</v>
          </cell>
          <cell r="E785">
            <v>447.9</v>
          </cell>
          <cell r="F785">
            <v>447.84</v>
          </cell>
          <cell r="G785">
            <v>6.5388073536895753E-6</v>
          </cell>
          <cell r="H785">
            <v>419.44654271300038</v>
          </cell>
        </row>
        <row r="786">
          <cell r="A786">
            <v>8206</v>
          </cell>
          <cell r="B786" t="str">
            <v>ME</v>
          </cell>
          <cell r="C786" t="str">
            <v>RFS1</v>
          </cell>
          <cell r="D786">
            <v>3128</v>
          </cell>
          <cell r="E786">
            <v>627.01</v>
          </cell>
          <cell r="F786">
            <v>626.4</v>
          </cell>
          <cell r="G786">
            <v>9.1459202535529427E-6</v>
          </cell>
          <cell r="H786">
            <v>586.68567871432526</v>
          </cell>
        </row>
        <row r="787">
          <cell r="A787">
            <v>8206</v>
          </cell>
          <cell r="B787" t="str">
            <v>ME</v>
          </cell>
          <cell r="C787" t="str">
            <v>RFS1</v>
          </cell>
          <cell r="D787">
            <v>3128</v>
          </cell>
          <cell r="E787">
            <v>626.44000000000005</v>
          </cell>
          <cell r="F787">
            <v>626.4</v>
          </cell>
          <cell r="G787">
            <v>9.1459202535529427E-6</v>
          </cell>
          <cell r="H787">
            <v>586.68567871432526</v>
          </cell>
        </row>
        <row r="788">
          <cell r="A788">
            <v>8207</v>
          </cell>
          <cell r="B788" t="str">
            <v>ME</v>
          </cell>
          <cell r="C788" t="str">
            <v>RFS1</v>
          </cell>
          <cell r="D788">
            <v>3128</v>
          </cell>
          <cell r="E788">
            <v>627.24</v>
          </cell>
          <cell r="F788">
            <v>626.4</v>
          </cell>
          <cell r="G788">
            <v>9.1459202535529427E-6</v>
          </cell>
          <cell r="H788">
            <v>586.68567871432526</v>
          </cell>
        </row>
        <row r="789">
          <cell r="A789">
            <v>8207</v>
          </cell>
          <cell r="B789" t="str">
            <v>ME</v>
          </cell>
          <cell r="C789" t="str">
            <v>RFS1</v>
          </cell>
          <cell r="D789">
            <v>3128</v>
          </cell>
          <cell r="E789">
            <v>626.46</v>
          </cell>
          <cell r="F789">
            <v>626.4</v>
          </cell>
          <cell r="G789">
            <v>9.1459202535529427E-6</v>
          </cell>
          <cell r="H789">
            <v>586.68567871432526</v>
          </cell>
        </row>
        <row r="790">
          <cell r="A790">
            <v>8208</v>
          </cell>
          <cell r="B790" t="str">
            <v>ME</v>
          </cell>
          <cell r="C790" t="str">
            <v>RFS1</v>
          </cell>
          <cell r="D790">
            <v>3128</v>
          </cell>
          <cell r="E790">
            <v>627.83000000000004</v>
          </cell>
          <cell r="F790">
            <v>626.4</v>
          </cell>
          <cell r="G790">
            <v>9.1459202535529427E-6</v>
          </cell>
          <cell r="H790">
            <v>586.68567871432526</v>
          </cell>
        </row>
        <row r="791">
          <cell r="A791">
            <v>8208</v>
          </cell>
          <cell r="B791" t="str">
            <v>ME</v>
          </cell>
          <cell r="C791" t="str">
            <v>RFS1</v>
          </cell>
          <cell r="D791">
            <v>3128</v>
          </cell>
          <cell r="E791">
            <v>626.49</v>
          </cell>
          <cell r="F791">
            <v>626.4</v>
          </cell>
          <cell r="G791">
            <v>9.1459202535529427E-6</v>
          </cell>
          <cell r="H791">
            <v>586.68567871432526</v>
          </cell>
        </row>
        <row r="792">
          <cell r="A792">
            <v>8210</v>
          </cell>
          <cell r="B792" t="str">
            <v>ME</v>
          </cell>
          <cell r="C792" t="str">
            <v>RFS1</v>
          </cell>
          <cell r="D792">
            <v>3128</v>
          </cell>
          <cell r="E792">
            <v>663.33</v>
          </cell>
          <cell r="F792">
            <v>662.4</v>
          </cell>
          <cell r="G792">
            <v>9.6715478543318478E-6</v>
          </cell>
          <cell r="H792">
            <v>620.40324645652788</v>
          </cell>
        </row>
        <row r="793">
          <cell r="A793">
            <v>8210</v>
          </cell>
          <cell r="B793" t="str">
            <v>ME</v>
          </cell>
          <cell r="C793" t="str">
            <v>RFS1</v>
          </cell>
          <cell r="D793">
            <v>3128</v>
          </cell>
          <cell r="E793">
            <v>695.59</v>
          </cell>
          <cell r="F793">
            <v>695.52</v>
          </cell>
          <cell r="G793">
            <v>1.015512524704844E-5</v>
          </cell>
          <cell r="H793">
            <v>651.4234087793543</v>
          </cell>
        </row>
        <row r="794">
          <cell r="A794">
            <v>8452</v>
          </cell>
          <cell r="B794" t="str">
            <v>D2</v>
          </cell>
          <cell r="C794" t="str">
            <v>RFS1</v>
          </cell>
          <cell r="D794">
            <v>3128</v>
          </cell>
          <cell r="F794">
            <v>70780.37</v>
          </cell>
          <cell r="G794">
            <v>1.0334476684817546E-3</v>
          </cell>
          <cell r="H794">
            <v>66292.831119254581</v>
          </cell>
        </row>
        <row r="795">
          <cell r="A795">
            <v>10461</v>
          </cell>
          <cell r="B795" t="str">
            <v>D2</v>
          </cell>
          <cell r="C795" t="str">
            <v>RFS1</v>
          </cell>
          <cell r="D795">
            <v>3128</v>
          </cell>
          <cell r="E795">
            <v>503.43</v>
          </cell>
          <cell r="F795">
            <v>500</v>
          </cell>
          <cell r="G795">
            <v>7.3003833441514556E-6</v>
          </cell>
          <cell r="H795">
            <v>468.2995519750362</v>
          </cell>
        </row>
        <row r="796">
          <cell r="A796">
            <v>10461</v>
          </cell>
          <cell r="B796" t="str">
            <v>D2</v>
          </cell>
          <cell r="C796" t="str">
            <v>RFS1</v>
          </cell>
          <cell r="D796">
            <v>3128</v>
          </cell>
          <cell r="E796">
            <v>502</v>
          </cell>
          <cell r="F796">
            <v>500</v>
          </cell>
          <cell r="G796">
            <v>7.3003833441514556E-6</v>
          </cell>
          <cell r="H796">
            <v>468.2995519750362</v>
          </cell>
        </row>
        <row r="797">
          <cell r="A797">
            <v>10461</v>
          </cell>
          <cell r="B797" t="str">
            <v>D2</v>
          </cell>
          <cell r="C797" t="str">
            <v>RFS1</v>
          </cell>
          <cell r="D797">
            <v>3128</v>
          </cell>
          <cell r="E797">
            <v>500.57</v>
          </cell>
          <cell r="F797">
            <v>500</v>
          </cell>
          <cell r="G797">
            <v>7.3003833441514556E-6</v>
          </cell>
          <cell r="H797">
            <v>468.2995519750362</v>
          </cell>
        </row>
        <row r="798">
          <cell r="A798">
            <v>10672</v>
          </cell>
          <cell r="B798" t="str">
            <v>D2</v>
          </cell>
          <cell r="C798" t="str">
            <v>RFS1</v>
          </cell>
          <cell r="D798">
            <v>3254</v>
          </cell>
          <cell r="E798">
            <v>702.8</v>
          </cell>
          <cell r="F798">
            <v>701.33</v>
          </cell>
          <cell r="G798">
            <v>1.0239955701507482E-5</v>
          </cell>
          <cell r="H798">
            <v>656.8650495733043</v>
          </cell>
        </row>
        <row r="799">
          <cell r="A799">
            <v>12362</v>
          </cell>
          <cell r="B799" t="str">
            <v>D2</v>
          </cell>
          <cell r="C799" t="str">
            <v>RFS1</v>
          </cell>
          <cell r="D799">
            <v>3254</v>
          </cell>
          <cell r="E799">
            <v>247.08</v>
          </cell>
          <cell r="F799">
            <v>246.67</v>
          </cell>
          <cell r="G799">
            <v>3.601571119003679E-6</v>
          </cell>
          <cell r="H799">
            <v>231.03090097136433</v>
          </cell>
        </row>
        <row r="800">
          <cell r="A800">
            <v>12363</v>
          </cell>
          <cell r="B800" t="str">
            <v>ME</v>
          </cell>
          <cell r="C800" t="str">
            <v>RFS1</v>
          </cell>
          <cell r="D800">
            <v>3254</v>
          </cell>
          <cell r="E800">
            <v>2903.27</v>
          </cell>
          <cell r="F800">
            <v>2900</v>
          </cell>
          <cell r="G800">
            <v>4.2342223396078446E-5</v>
          </cell>
          <cell r="H800">
            <v>2716.1374014552102</v>
          </cell>
        </row>
        <row r="801">
          <cell r="A801">
            <v>13388</v>
          </cell>
          <cell r="B801" t="str">
            <v>D2</v>
          </cell>
          <cell r="C801" t="str">
            <v>RFS1</v>
          </cell>
          <cell r="D801">
            <v>3254</v>
          </cell>
          <cell r="E801">
            <v>1000.76</v>
          </cell>
          <cell r="F801">
            <v>1000</v>
          </cell>
          <cell r="G801">
            <v>1.4600766688302911E-5</v>
          </cell>
          <cell r="H801">
            <v>936.59910395007239</v>
          </cell>
        </row>
        <row r="802">
          <cell r="A802">
            <v>13870</v>
          </cell>
          <cell r="B802" t="str">
            <v>D2</v>
          </cell>
          <cell r="C802" t="str">
            <v>RFS1</v>
          </cell>
          <cell r="D802">
            <v>3254</v>
          </cell>
          <cell r="E802">
            <v>703.55</v>
          </cell>
          <cell r="F802">
            <v>701.33</v>
          </cell>
          <cell r="G802">
            <v>1.0239955701507482E-5</v>
          </cell>
          <cell r="H802">
            <v>656.8650495733043</v>
          </cell>
        </row>
        <row r="803">
          <cell r="A803">
            <v>13878</v>
          </cell>
          <cell r="B803" t="str">
            <v>ME</v>
          </cell>
          <cell r="C803" t="str">
            <v>RFS1</v>
          </cell>
          <cell r="D803">
            <v>3254</v>
          </cell>
          <cell r="E803">
            <v>1430.86</v>
          </cell>
          <cell r="F803">
            <v>1430</v>
          </cell>
          <cell r="G803">
            <v>2.0879096364273164E-5</v>
          </cell>
          <cell r="H803">
            <v>1339.3367186486034</v>
          </cell>
        </row>
        <row r="804">
          <cell r="A804">
            <v>13890</v>
          </cell>
          <cell r="B804" t="str">
            <v>ME</v>
          </cell>
          <cell r="C804" t="str">
            <v>RFS1</v>
          </cell>
          <cell r="D804">
            <v>3254</v>
          </cell>
          <cell r="E804">
            <v>1143.6300000000001</v>
          </cell>
          <cell r="F804">
            <v>1158.06</v>
          </cell>
          <cell r="G804">
            <v>1.690856387105607E-5</v>
          </cell>
          <cell r="H804">
            <v>1084.6379583204209</v>
          </cell>
        </row>
        <row r="805">
          <cell r="A805">
            <v>13890</v>
          </cell>
          <cell r="B805" t="str">
            <v>ME</v>
          </cell>
          <cell r="C805" t="str">
            <v>RFS1</v>
          </cell>
          <cell r="D805">
            <v>3254</v>
          </cell>
          <cell r="E805">
            <v>381.7</v>
          </cell>
          <cell r="F805">
            <v>386.02</v>
          </cell>
          <cell r="G805">
            <v>5.6361879570186895E-6</v>
          </cell>
          <cell r="H805">
            <v>361.54598610680694</v>
          </cell>
        </row>
        <row r="806">
          <cell r="A806">
            <v>13890</v>
          </cell>
          <cell r="B806" t="str">
            <v>ME</v>
          </cell>
          <cell r="C806" t="str">
            <v>RFS1</v>
          </cell>
          <cell r="D806">
            <v>3254</v>
          </cell>
          <cell r="E806">
            <v>417.49</v>
          </cell>
          <cell r="F806">
            <v>417.84</v>
          </cell>
          <cell r="G806">
            <v>6.1007843530404877E-6</v>
          </cell>
          <cell r="H806">
            <v>391.3485695944982</v>
          </cell>
        </row>
        <row r="807">
          <cell r="A807">
            <v>13900</v>
          </cell>
          <cell r="B807" t="str">
            <v>ME</v>
          </cell>
          <cell r="C807" t="str">
            <v>RFS1</v>
          </cell>
          <cell r="D807">
            <v>3254</v>
          </cell>
          <cell r="E807">
            <v>1501.86</v>
          </cell>
          <cell r="F807">
            <v>1500</v>
          </cell>
          <cell r="G807">
            <v>2.1901150032454368E-5</v>
          </cell>
          <cell r="H807">
            <v>1404.8986559251086</v>
          </cell>
        </row>
        <row r="808">
          <cell r="A808">
            <v>13916</v>
          </cell>
          <cell r="B808" t="str">
            <v>ME</v>
          </cell>
          <cell r="C808" t="str">
            <v>RFS1</v>
          </cell>
          <cell r="D808">
            <v>3254</v>
          </cell>
          <cell r="E808">
            <v>216.38</v>
          </cell>
          <cell r="F808">
            <v>216</v>
          </cell>
          <cell r="G808">
            <v>3.1537656046734288E-6</v>
          </cell>
          <cell r="H808">
            <v>202.30540645321562</v>
          </cell>
        </row>
        <row r="809">
          <cell r="A809">
            <v>13916</v>
          </cell>
          <cell r="B809" t="str">
            <v>ME</v>
          </cell>
          <cell r="C809" t="str">
            <v>RFS1</v>
          </cell>
          <cell r="D809">
            <v>3254</v>
          </cell>
          <cell r="E809">
            <v>126.06</v>
          </cell>
          <cell r="F809">
            <v>126</v>
          </cell>
          <cell r="G809">
            <v>1.8396966027261667E-6</v>
          </cell>
          <cell r="H809">
            <v>118.01148709770911</v>
          </cell>
        </row>
        <row r="810">
          <cell r="A810">
            <v>13947</v>
          </cell>
          <cell r="B810" t="str">
            <v>ME</v>
          </cell>
          <cell r="C810" t="str">
            <v>RFS1</v>
          </cell>
          <cell r="D810">
            <v>3254</v>
          </cell>
          <cell r="E810">
            <v>629.09</v>
          </cell>
          <cell r="F810">
            <v>627.69000000000005</v>
          </cell>
          <cell r="G810">
            <v>9.1647552425808553E-6</v>
          </cell>
          <cell r="H810">
            <v>587.89389155842093</v>
          </cell>
        </row>
        <row r="811">
          <cell r="A811">
            <v>14866</v>
          </cell>
          <cell r="B811" t="str">
            <v>D2</v>
          </cell>
          <cell r="C811" t="str">
            <v>RFS1</v>
          </cell>
          <cell r="D811">
            <v>3254</v>
          </cell>
          <cell r="E811">
            <v>2314.75</v>
          </cell>
          <cell r="F811">
            <v>2307.6999999999998</v>
          </cell>
          <cell r="G811">
            <v>3.3694189286596623E-5</v>
          </cell>
          <cell r="H811">
            <v>2161.3897521855815</v>
          </cell>
        </row>
        <row r="812">
          <cell r="A812">
            <v>17959</v>
          </cell>
          <cell r="B812" t="str">
            <v>D2</v>
          </cell>
          <cell r="C812" t="str">
            <v>RFS1</v>
          </cell>
          <cell r="D812">
            <v>3254</v>
          </cell>
          <cell r="E812">
            <v>5667.93</v>
          </cell>
          <cell r="F812">
            <v>5666.68</v>
          </cell>
          <cell r="G812">
            <v>8.273787257727235E-5</v>
          </cell>
          <cell r="H812">
            <v>5307.4074103717967</v>
          </cell>
        </row>
        <row r="813">
          <cell r="A813">
            <v>20132</v>
          </cell>
          <cell r="B813" t="str">
            <v>D2</v>
          </cell>
          <cell r="C813" t="str">
            <v>RFS1</v>
          </cell>
          <cell r="D813">
            <v>3254</v>
          </cell>
          <cell r="E813">
            <v>504.1</v>
          </cell>
          <cell r="F813">
            <v>500</v>
          </cell>
          <cell r="G813">
            <v>7.3003833441514556E-6</v>
          </cell>
          <cell r="H813">
            <v>468.2995519750362</v>
          </cell>
        </row>
        <row r="814">
          <cell r="A814">
            <v>20989</v>
          </cell>
          <cell r="B814" t="str">
            <v>D2</v>
          </cell>
          <cell r="C814" t="str">
            <v>RFS1</v>
          </cell>
          <cell r="D814">
            <v>3254</v>
          </cell>
          <cell r="E814">
            <v>1650.41</v>
          </cell>
          <cell r="F814">
            <v>1640</v>
          </cell>
          <cell r="G814">
            <v>2.3945257368816775E-5</v>
          </cell>
          <cell r="H814">
            <v>1536.0225304781186</v>
          </cell>
        </row>
        <row r="815">
          <cell r="A815">
            <v>20990</v>
          </cell>
          <cell r="B815" t="str">
            <v>ME</v>
          </cell>
          <cell r="C815" t="str">
            <v>RFS1</v>
          </cell>
          <cell r="D815">
            <v>3254</v>
          </cell>
          <cell r="E815">
            <v>530.92999999999995</v>
          </cell>
          <cell r="F815">
            <v>533.33000000000004</v>
          </cell>
          <cell r="G815">
            <v>7.7870268978725928E-6</v>
          </cell>
          <cell r="H815">
            <v>499.51640010969214</v>
          </cell>
        </row>
        <row r="816">
          <cell r="A816">
            <v>20991</v>
          </cell>
          <cell r="B816" t="str">
            <v>ME</v>
          </cell>
          <cell r="C816" t="str">
            <v>RFS1</v>
          </cell>
          <cell r="D816">
            <v>3254</v>
          </cell>
          <cell r="E816">
            <v>434.08</v>
          </cell>
          <cell r="F816">
            <v>434.9</v>
          </cell>
          <cell r="G816">
            <v>6.3498734327429361E-6</v>
          </cell>
          <cell r="H816">
            <v>407.32695030788648</v>
          </cell>
        </row>
        <row r="817">
          <cell r="A817">
            <v>20993</v>
          </cell>
          <cell r="B817" t="str">
            <v>ME</v>
          </cell>
          <cell r="C817" t="str">
            <v>RFS1</v>
          </cell>
          <cell r="D817">
            <v>3254</v>
          </cell>
          <cell r="E817">
            <v>127.62</v>
          </cell>
          <cell r="F817">
            <v>127.88</v>
          </cell>
          <cell r="G817">
            <v>1.8671460441001763E-6</v>
          </cell>
          <cell r="H817">
            <v>119.77229341313526</v>
          </cell>
        </row>
        <row r="818">
          <cell r="A818">
            <v>7607</v>
          </cell>
          <cell r="B818" t="str">
            <v>D2</v>
          </cell>
          <cell r="C818" t="str">
            <v>RFS2</v>
          </cell>
          <cell r="D818">
            <v>3340</v>
          </cell>
          <cell r="E818">
            <v>1974.18</v>
          </cell>
          <cell r="F818">
            <v>1966.24</v>
          </cell>
          <cell r="G818">
            <v>2.8708611493208716E-5</v>
          </cell>
          <cell r="H818">
            <v>1841.5786221507904</v>
          </cell>
        </row>
        <row r="819">
          <cell r="A819">
            <v>9570</v>
          </cell>
          <cell r="B819" t="str">
            <v>D2</v>
          </cell>
          <cell r="C819" t="str">
            <v>RFS1</v>
          </cell>
          <cell r="D819">
            <v>3340</v>
          </cell>
          <cell r="E819">
            <v>501.41</v>
          </cell>
          <cell r="F819">
            <v>500</v>
          </cell>
          <cell r="G819">
            <v>7.3003833441514556E-6</v>
          </cell>
          <cell r="H819">
            <v>468.2995519750362</v>
          </cell>
        </row>
        <row r="820">
          <cell r="A820">
            <v>11310</v>
          </cell>
          <cell r="B820" t="str">
            <v>D2</v>
          </cell>
          <cell r="C820" t="str">
            <v>RFS1</v>
          </cell>
          <cell r="D820">
            <v>3340</v>
          </cell>
          <cell r="E820">
            <v>116.29</v>
          </cell>
          <cell r="F820">
            <v>115.79</v>
          </cell>
          <cell r="G820">
            <v>1.6906227748385942E-6</v>
          </cell>
          <cell r="H820">
            <v>108.44881024637888</v>
          </cell>
        </row>
        <row r="821">
          <cell r="A821">
            <v>11310</v>
          </cell>
          <cell r="B821" t="str">
            <v>D2</v>
          </cell>
          <cell r="C821" t="str">
            <v>RFS1</v>
          </cell>
          <cell r="D821">
            <v>3340</v>
          </cell>
          <cell r="E821">
            <v>500.86</v>
          </cell>
          <cell r="F821">
            <v>500</v>
          </cell>
          <cell r="G821">
            <v>7.3003833441514556E-6</v>
          </cell>
          <cell r="H821">
            <v>468.2995519750362</v>
          </cell>
        </row>
        <row r="822">
          <cell r="A822">
            <v>11310</v>
          </cell>
          <cell r="B822" t="str">
            <v>D2</v>
          </cell>
          <cell r="C822" t="str">
            <v>RFS1</v>
          </cell>
          <cell r="D822">
            <v>3340</v>
          </cell>
          <cell r="E822">
            <v>47.17</v>
          </cell>
          <cell r="F822">
            <v>47.16</v>
          </cell>
          <cell r="G822">
            <v>6.8857215702036529E-7</v>
          </cell>
          <cell r="H822">
            <v>44.170013742285413</v>
          </cell>
        </row>
        <row r="823">
          <cell r="A823">
            <v>11804</v>
          </cell>
          <cell r="B823" t="str">
            <v>D2</v>
          </cell>
          <cell r="C823" t="str">
            <v>RFS1</v>
          </cell>
          <cell r="D823">
            <v>3340</v>
          </cell>
          <cell r="E823">
            <v>2453.06</v>
          </cell>
          <cell r="F823">
            <v>2450</v>
          </cell>
          <cell r="G823">
            <v>3.5771878386342131E-5</v>
          </cell>
          <cell r="H823">
            <v>2294.6678046776774</v>
          </cell>
        </row>
        <row r="824">
          <cell r="A824">
            <v>11816</v>
          </cell>
          <cell r="B824" t="str">
            <v>ME</v>
          </cell>
          <cell r="C824" t="str">
            <v>RFS1</v>
          </cell>
          <cell r="D824">
            <v>3340</v>
          </cell>
          <cell r="E824">
            <v>1363.89</v>
          </cell>
          <cell r="F824">
            <v>1361.36</v>
          </cell>
          <cell r="G824">
            <v>1.9876899738788049E-5</v>
          </cell>
          <cell r="H824">
            <v>1275.0485561534704</v>
          </cell>
        </row>
        <row r="825">
          <cell r="A825">
            <v>11831</v>
          </cell>
          <cell r="B825" t="str">
            <v>ME</v>
          </cell>
          <cell r="C825" t="str">
            <v>RFS1</v>
          </cell>
          <cell r="D825">
            <v>3340</v>
          </cell>
          <cell r="E825">
            <v>2199.4699999999998</v>
          </cell>
          <cell r="F825">
            <v>2200</v>
          </cell>
          <cell r="G825">
            <v>3.2121686714266404E-5</v>
          </cell>
          <cell r="H825">
            <v>2060.5180286901591</v>
          </cell>
        </row>
        <row r="826">
          <cell r="A826">
            <v>11833</v>
          </cell>
          <cell r="B826" t="str">
            <v>ME</v>
          </cell>
          <cell r="C826" t="str">
            <v>RFS1</v>
          </cell>
          <cell r="D826">
            <v>3340</v>
          </cell>
          <cell r="E826">
            <v>2101.11</v>
          </cell>
          <cell r="F826">
            <v>2100</v>
          </cell>
          <cell r="G826">
            <v>3.0661610045436113E-5</v>
          </cell>
          <cell r="H826">
            <v>1966.8581182951518</v>
          </cell>
        </row>
        <row r="827">
          <cell r="A827">
            <v>11836</v>
          </cell>
          <cell r="B827" t="str">
            <v>ME</v>
          </cell>
          <cell r="C827" t="str">
            <v>RFS1</v>
          </cell>
          <cell r="D827">
            <v>3340</v>
          </cell>
          <cell r="E827">
            <v>748.91</v>
          </cell>
          <cell r="F827">
            <v>750</v>
          </cell>
          <cell r="G827">
            <v>1.0950575016227184E-5</v>
          </cell>
          <cell r="H827">
            <v>702.44932796255432</v>
          </cell>
        </row>
        <row r="828">
          <cell r="A828">
            <v>11837</v>
          </cell>
          <cell r="B828" t="str">
            <v>ME</v>
          </cell>
          <cell r="C828" t="str">
            <v>RFS1</v>
          </cell>
          <cell r="D828">
            <v>3340</v>
          </cell>
          <cell r="E828">
            <v>748.89</v>
          </cell>
          <cell r="F828">
            <v>750</v>
          </cell>
          <cell r="G828">
            <v>1.0950575016227184E-5</v>
          </cell>
          <cell r="H828">
            <v>702.44932796255432</v>
          </cell>
        </row>
        <row r="829">
          <cell r="A829">
            <v>12138</v>
          </cell>
          <cell r="B829" t="str">
            <v>D2</v>
          </cell>
          <cell r="C829" t="str">
            <v>RFS1</v>
          </cell>
          <cell r="D829">
            <v>3340</v>
          </cell>
          <cell r="E829">
            <v>500.71</v>
          </cell>
          <cell r="F829">
            <v>500</v>
          </cell>
          <cell r="G829">
            <v>7.3003833441514556E-6</v>
          </cell>
          <cell r="H829">
            <v>468.2995519750362</v>
          </cell>
        </row>
        <row r="830">
          <cell r="A830">
            <v>14991</v>
          </cell>
          <cell r="B830" t="str">
            <v>D2</v>
          </cell>
          <cell r="C830" t="str">
            <v>RFS1</v>
          </cell>
          <cell r="D830">
            <v>3340</v>
          </cell>
          <cell r="E830">
            <v>1000.39</v>
          </cell>
          <cell r="F830">
            <v>1000</v>
          </cell>
          <cell r="G830">
            <v>1.4600766688302911E-5</v>
          </cell>
          <cell r="H830">
            <v>936.59910395007239</v>
          </cell>
        </row>
        <row r="831">
          <cell r="A831">
            <v>17987</v>
          </cell>
          <cell r="B831" t="str">
            <v>D2</v>
          </cell>
          <cell r="C831" t="str">
            <v>RFS1</v>
          </cell>
          <cell r="D831">
            <v>3340</v>
          </cell>
          <cell r="E831">
            <v>500.94</v>
          </cell>
          <cell r="F831">
            <v>500</v>
          </cell>
          <cell r="G831">
            <v>7.3003833441514556E-6</v>
          </cell>
          <cell r="H831">
            <v>468.2995519750362</v>
          </cell>
        </row>
        <row r="832">
          <cell r="A832">
            <v>18466</v>
          </cell>
          <cell r="B832" t="str">
            <v>D2</v>
          </cell>
          <cell r="C832" t="str">
            <v>RFS1</v>
          </cell>
          <cell r="D832">
            <v>3340</v>
          </cell>
          <cell r="E832">
            <v>2001.12</v>
          </cell>
          <cell r="F832">
            <v>2000</v>
          </cell>
          <cell r="G832">
            <v>2.9201533376605822E-5</v>
          </cell>
          <cell r="H832">
            <v>1873.1982079001448</v>
          </cell>
        </row>
        <row r="833">
          <cell r="A833">
            <v>18467</v>
          </cell>
          <cell r="B833" t="str">
            <v>ME</v>
          </cell>
          <cell r="C833" t="str">
            <v>RFS1</v>
          </cell>
          <cell r="D833">
            <v>3340</v>
          </cell>
          <cell r="E833">
            <v>1003.77</v>
          </cell>
          <cell r="F833">
            <v>1000</v>
          </cell>
          <cell r="G833">
            <v>1.4600766688302911E-5</v>
          </cell>
          <cell r="H833">
            <v>936.59910395007239</v>
          </cell>
        </row>
        <row r="834">
          <cell r="A834">
            <v>18468</v>
          </cell>
          <cell r="B834" t="str">
            <v>ME</v>
          </cell>
          <cell r="C834" t="str">
            <v>RFS1</v>
          </cell>
          <cell r="D834">
            <v>3340</v>
          </cell>
          <cell r="E834">
            <v>2004.91</v>
          </cell>
          <cell r="F834">
            <v>2000</v>
          </cell>
          <cell r="G834">
            <v>2.9201533376605822E-5</v>
          </cell>
          <cell r="H834">
            <v>1873.1982079001448</v>
          </cell>
        </row>
        <row r="835">
          <cell r="A835">
            <v>5640</v>
          </cell>
          <cell r="B835" t="str">
            <v>D2</v>
          </cell>
          <cell r="C835" t="str">
            <v>RFS2</v>
          </cell>
          <cell r="D835">
            <v>3495</v>
          </cell>
          <cell r="E835">
            <v>25926.2</v>
          </cell>
          <cell r="F835">
            <v>25830.81</v>
          </cell>
          <cell r="G835">
            <v>3.7714963017988176E-4</v>
          </cell>
          <cell r="H835">
            <v>24193.113500304571</v>
          </cell>
        </row>
        <row r="836">
          <cell r="A836">
            <v>7186</v>
          </cell>
          <cell r="B836" t="str">
            <v>D2</v>
          </cell>
          <cell r="C836" t="str">
            <v>RFS1</v>
          </cell>
          <cell r="D836">
            <v>3495</v>
          </cell>
          <cell r="E836">
            <v>960.61</v>
          </cell>
          <cell r="F836">
            <v>958</v>
          </cell>
          <cell r="G836">
            <v>1.3987534487394189E-5</v>
          </cell>
          <cell r="H836">
            <v>897.26194158416934</v>
          </cell>
        </row>
        <row r="837">
          <cell r="A837">
            <v>8105</v>
          </cell>
          <cell r="B837" t="str">
            <v>D2</v>
          </cell>
          <cell r="C837" t="str">
            <v>RFS1</v>
          </cell>
          <cell r="D837">
            <v>3495</v>
          </cell>
          <cell r="E837">
            <v>152.56</v>
          </cell>
          <cell r="F837">
            <v>152.43</v>
          </cell>
          <cell r="G837">
            <v>2.225594866298013E-6</v>
          </cell>
          <cell r="H837">
            <v>142.76580141510954</v>
          </cell>
        </row>
        <row r="838">
          <cell r="A838">
            <v>8132</v>
          </cell>
          <cell r="B838" t="str">
            <v>ME</v>
          </cell>
          <cell r="C838" t="str">
            <v>RFS1</v>
          </cell>
          <cell r="D838">
            <v>3495</v>
          </cell>
          <cell r="E838">
            <v>1133.45</v>
          </cell>
          <cell r="F838">
            <v>1133.82</v>
          </cell>
          <cell r="G838">
            <v>1.6554641286531606E-5</v>
          </cell>
          <cell r="H838">
            <v>1061.934796040671</v>
          </cell>
        </row>
        <row r="839">
          <cell r="A839">
            <v>8133</v>
          </cell>
          <cell r="B839" t="str">
            <v>ME</v>
          </cell>
          <cell r="C839" t="str">
            <v>RFS1</v>
          </cell>
          <cell r="D839">
            <v>3495</v>
          </cell>
          <cell r="E839">
            <v>109.48</v>
          </cell>
          <cell r="F839">
            <v>109.31</v>
          </cell>
          <cell r="G839">
            <v>1.5960098066983912E-6</v>
          </cell>
          <cell r="H839">
            <v>102.37964805278241</v>
          </cell>
        </row>
        <row r="840">
          <cell r="A840">
            <v>8362</v>
          </cell>
          <cell r="B840" t="str">
            <v>D2</v>
          </cell>
          <cell r="C840" t="str">
            <v>RFS1</v>
          </cell>
          <cell r="D840">
            <v>3495</v>
          </cell>
          <cell r="E840">
            <v>323.39</v>
          </cell>
          <cell r="F840">
            <v>323</v>
          </cell>
          <cell r="G840">
            <v>4.7160476403218406E-6</v>
          </cell>
          <cell r="H840">
            <v>302.52151057587338</v>
          </cell>
        </row>
        <row r="841">
          <cell r="A841">
            <v>8368</v>
          </cell>
          <cell r="B841" t="str">
            <v>ME</v>
          </cell>
          <cell r="C841" t="str">
            <v>RFS1</v>
          </cell>
          <cell r="D841">
            <v>3495</v>
          </cell>
          <cell r="E841">
            <v>867.23</v>
          </cell>
          <cell r="F841">
            <v>866.92</v>
          </cell>
          <cell r="G841">
            <v>1.265769665742356E-5</v>
          </cell>
          <cell r="H841">
            <v>811.95649519639676</v>
          </cell>
        </row>
        <row r="842">
          <cell r="A842">
            <v>8409</v>
          </cell>
          <cell r="B842" t="str">
            <v>ME</v>
          </cell>
          <cell r="C842" t="str">
            <v>RFS1</v>
          </cell>
          <cell r="D842">
            <v>3495</v>
          </cell>
          <cell r="E842">
            <v>611.11</v>
          </cell>
          <cell r="F842">
            <v>610</v>
          </cell>
          <cell r="G842">
            <v>8.9064676798647761E-6</v>
          </cell>
          <cell r="H842">
            <v>571.32545340954414</v>
          </cell>
        </row>
        <row r="843">
          <cell r="A843">
            <v>8410</v>
          </cell>
          <cell r="B843" t="str">
            <v>ME</v>
          </cell>
          <cell r="C843" t="str">
            <v>RFS1</v>
          </cell>
          <cell r="D843">
            <v>3495</v>
          </cell>
          <cell r="E843">
            <v>700.85</v>
          </cell>
          <cell r="F843">
            <v>700</v>
          </cell>
          <cell r="G843">
            <v>1.0220536681812037E-5</v>
          </cell>
          <cell r="H843">
            <v>655.61937276505057</v>
          </cell>
        </row>
        <row r="844">
          <cell r="A844">
            <v>8418</v>
          </cell>
          <cell r="B844" t="str">
            <v>ME</v>
          </cell>
          <cell r="C844" t="str">
            <v>RFS1</v>
          </cell>
          <cell r="D844">
            <v>3495</v>
          </cell>
          <cell r="E844">
            <v>225.44</v>
          </cell>
          <cell r="F844">
            <v>224</v>
          </cell>
          <cell r="G844">
            <v>3.270571738179852E-6</v>
          </cell>
          <cell r="H844">
            <v>209.79819928481621</v>
          </cell>
        </row>
        <row r="845">
          <cell r="A845">
            <v>8418</v>
          </cell>
          <cell r="B845" t="str">
            <v>ME</v>
          </cell>
          <cell r="C845" t="str">
            <v>RFS1</v>
          </cell>
          <cell r="D845">
            <v>3495</v>
          </cell>
          <cell r="E845">
            <v>338.16</v>
          </cell>
          <cell r="F845">
            <v>336</v>
          </cell>
          <cell r="G845">
            <v>4.9058576072697783E-6</v>
          </cell>
          <cell r="H845">
            <v>314.69729892722432</v>
          </cell>
        </row>
        <row r="846">
          <cell r="A846">
            <v>16171</v>
          </cell>
          <cell r="B846" t="str">
            <v>D2</v>
          </cell>
          <cell r="C846" t="str">
            <v>RFS1</v>
          </cell>
          <cell r="D846">
            <v>3495</v>
          </cell>
          <cell r="E846">
            <v>320.74</v>
          </cell>
          <cell r="F846">
            <v>320.43</v>
          </cell>
          <cell r="G846">
            <v>4.6785236699329021E-6</v>
          </cell>
          <cell r="H846">
            <v>300.1144508787217</v>
          </cell>
        </row>
        <row r="847">
          <cell r="A847">
            <v>20588</v>
          </cell>
          <cell r="B847" t="str">
            <v>D2</v>
          </cell>
          <cell r="C847" t="str">
            <v>RFS1</v>
          </cell>
          <cell r="D847">
            <v>3495</v>
          </cell>
          <cell r="E847">
            <v>456.94</v>
          </cell>
          <cell r="F847">
            <v>455.38</v>
          </cell>
          <cell r="G847">
            <v>6.6488971345193794E-6</v>
          </cell>
          <cell r="H847">
            <v>426.50849995678391</v>
          </cell>
        </row>
        <row r="848">
          <cell r="A848">
            <v>20589</v>
          </cell>
          <cell r="B848" t="str">
            <v>D2</v>
          </cell>
          <cell r="C848" t="str">
            <v>RFS1</v>
          </cell>
          <cell r="D848">
            <v>3495</v>
          </cell>
          <cell r="E848">
            <v>375.25</v>
          </cell>
          <cell r="F848">
            <v>378.51</v>
          </cell>
          <cell r="G848">
            <v>5.5265361991895347E-6</v>
          </cell>
          <cell r="H848">
            <v>354.51212683614187</v>
          </cell>
        </row>
        <row r="849">
          <cell r="A849">
            <v>12521</v>
          </cell>
          <cell r="B849" t="str">
            <v>D2</v>
          </cell>
          <cell r="C849" t="str">
            <v>RFS1</v>
          </cell>
          <cell r="D849">
            <v>3499</v>
          </cell>
          <cell r="E849">
            <v>3384.4</v>
          </cell>
          <cell r="F849">
            <v>3380.89</v>
          </cell>
          <cell r="G849">
            <v>4.936358608881643E-5</v>
          </cell>
          <cell r="H849">
            <v>3166.5385445537604</v>
          </cell>
        </row>
        <row r="850">
          <cell r="A850">
            <v>12523</v>
          </cell>
          <cell r="B850" t="str">
            <v>ME</v>
          </cell>
          <cell r="C850" t="str">
            <v>RFS1</v>
          </cell>
          <cell r="D850">
            <v>3499</v>
          </cell>
          <cell r="E850">
            <v>749.72</v>
          </cell>
          <cell r="F850">
            <v>750</v>
          </cell>
          <cell r="G850">
            <v>1.0950575016227184E-5</v>
          </cell>
          <cell r="H850">
            <v>702.44932796255432</v>
          </cell>
        </row>
        <row r="851">
          <cell r="A851">
            <v>12524</v>
          </cell>
          <cell r="B851" t="str">
            <v>ME</v>
          </cell>
          <cell r="C851" t="str">
            <v>RFS1</v>
          </cell>
          <cell r="D851">
            <v>3499</v>
          </cell>
          <cell r="E851">
            <v>749.41</v>
          </cell>
          <cell r="F851">
            <v>750</v>
          </cell>
          <cell r="G851">
            <v>1.0950575016227184E-5</v>
          </cell>
          <cell r="H851">
            <v>702.44932796255432</v>
          </cell>
        </row>
        <row r="852">
          <cell r="A852">
            <v>15528</v>
          </cell>
          <cell r="B852" t="str">
            <v>D2</v>
          </cell>
          <cell r="C852" t="str">
            <v>RFS1</v>
          </cell>
          <cell r="D852">
            <v>3499</v>
          </cell>
          <cell r="E852">
            <v>718.08</v>
          </cell>
          <cell r="F852">
            <v>715.91</v>
          </cell>
          <cell r="G852">
            <v>1.0452834879822937E-5</v>
          </cell>
          <cell r="H852">
            <v>670.52066450889629</v>
          </cell>
        </row>
        <row r="853">
          <cell r="A853">
            <v>24154</v>
          </cell>
          <cell r="B853" t="str">
            <v>D2</v>
          </cell>
          <cell r="C853" t="str">
            <v>RFS1</v>
          </cell>
          <cell r="D853">
            <v>3499</v>
          </cell>
          <cell r="E853">
            <v>99839.46</v>
          </cell>
          <cell r="F853">
            <v>100000</v>
          </cell>
          <cell r="G853">
            <v>1.4600766688302911E-3</v>
          </cell>
          <cell r="H853">
            <v>93659.910395007231</v>
          </cell>
        </row>
        <row r="854">
          <cell r="A854">
            <v>24316</v>
          </cell>
          <cell r="B854" t="str">
            <v>D2</v>
          </cell>
          <cell r="C854" t="str">
            <v>RFS1</v>
          </cell>
          <cell r="D854">
            <v>3499</v>
          </cell>
          <cell r="E854">
            <v>49921.32</v>
          </cell>
          <cell r="F854">
            <v>50000</v>
          </cell>
          <cell r="G854">
            <v>7.3003833441514555E-4</v>
          </cell>
          <cell r="H854">
            <v>46829.955197503616</v>
          </cell>
        </row>
        <row r="855">
          <cell r="A855">
            <v>24316</v>
          </cell>
          <cell r="B855" t="str">
            <v>D2</v>
          </cell>
          <cell r="C855" t="str">
            <v>RFS1</v>
          </cell>
          <cell r="D855">
            <v>3499</v>
          </cell>
          <cell r="E855">
            <v>49921.33</v>
          </cell>
          <cell r="F855">
            <v>50000</v>
          </cell>
          <cell r="G855">
            <v>7.3003833441514555E-4</v>
          </cell>
          <cell r="H855">
            <v>46829.955197503616</v>
          </cell>
        </row>
        <row r="856">
          <cell r="A856">
            <v>16386</v>
          </cell>
          <cell r="B856" t="str">
            <v>D2</v>
          </cell>
          <cell r="C856" t="str">
            <v>RFS1</v>
          </cell>
          <cell r="D856">
            <v>3507</v>
          </cell>
          <cell r="E856">
            <v>500.4</v>
          </cell>
          <cell r="F856">
            <v>500</v>
          </cell>
          <cell r="G856">
            <v>7.3003833441514556E-6</v>
          </cell>
          <cell r="H856">
            <v>468.2995519750362</v>
          </cell>
        </row>
        <row r="857">
          <cell r="A857">
            <v>13049</v>
          </cell>
          <cell r="B857" t="str">
            <v>D2</v>
          </cell>
          <cell r="C857" t="str">
            <v>RFS2</v>
          </cell>
          <cell r="D857">
            <v>3516</v>
          </cell>
          <cell r="E857">
            <v>834.04</v>
          </cell>
          <cell r="F857">
            <v>833.33</v>
          </cell>
          <cell r="G857">
            <v>1.2167256904363465E-5</v>
          </cell>
          <cell r="H857">
            <v>780.49613129471379</v>
          </cell>
        </row>
        <row r="858">
          <cell r="A858">
            <v>13135</v>
          </cell>
          <cell r="B858" t="str">
            <v>ME</v>
          </cell>
          <cell r="C858" t="str">
            <v>RFS2</v>
          </cell>
          <cell r="D858">
            <v>3516</v>
          </cell>
          <cell r="E858">
            <v>199.61</v>
          </cell>
          <cell r="F858">
            <v>200</v>
          </cell>
          <cell r="G858">
            <v>2.9201533376605824E-6</v>
          </cell>
          <cell r="H858">
            <v>187.31982079001449</v>
          </cell>
        </row>
        <row r="859">
          <cell r="A859">
            <v>13136</v>
          </cell>
          <cell r="B859" t="str">
            <v>ME</v>
          </cell>
          <cell r="C859" t="str">
            <v>RFS2</v>
          </cell>
          <cell r="D859">
            <v>3516</v>
          </cell>
          <cell r="E859">
            <v>400.27</v>
          </cell>
          <cell r="F859">
            <v>400</v>
          </cell>
          <cell r="G859">
            <v>5.8403066753211648E-6</v>
          </cell>
          <cell r="H859">
            <v>374.63964158002898</v>
          </cell>
        </row>
        <row r="860">
          <cell r="A860">
            <v>17479</v>
          </cell>
          <cell r="B860" t="str">
            <v>D2</v>
          </cell>
          <cell r="C860" t="str">
            <v>RFS1</v>
          </cell>
          <cell r="D860">
            <v>3516</v>
          </cell>
          <cell r="E860">
            <v>745.16</v>
          </cell>
          <cell r="F860">
            <v>744.6</v>
          </cell>
          <cell r="G860">
            <v>1.0871730876110348E-5</v>
          </cell>
          <cell r="H860">
            <v>697.39169280122394</v>
          </cell>
        </row>
        <row r="861">
          <cell r="A861">
            <v>17482</v>
          </cell>
          <cell r="B861" t="str">
            <v>ME</v>
          </cell>
          <cell r="C861" t="str">
            <v>RFS1</v>
          </cell>
          <cell r="D861">
            <v>3516</v>
          </cell>
          <cell r="E861">
            <v>721.94</v>
          </cell>
          <cell r="F861">
            <v>583</v>
          </cell>
          <cell r="G861">
            <v>8.5122469792805981E-6</v>
          </cell>
          <cell r="H861">
            <v>546.03727760289223</v>
          </cell>
        </row>
        <row r="862">
          <cell r="A862">
            <v>17485</v>
          </cell>
          <cell r="B862" t="str">
            <v>ME</v>
          </cell>
          <cell r="C862" t="str">
            <v>RFS1</v>
          </cell>
          <cell r="D862">
            <v>3516</v>
          </cell>
          <cell r="E862">
            <v>801.24</v>
          </cell>
          <cell r="F862">
            <v>800</v>
          </cell>
          <cell r="G862">
            <v>1.168061335064233E-5</v>
          </cell>
          <cell r="H862">
            <v>749.27928316005796</v>
          </cell>
        </row>
        <row r="863">
          <cell r="A863">
            <v>22204</v>
          </cell>
          <cell r="B863" t="str">
            <v>D2</v>
          </cell>
          <cell r="C863" t="str">
            <v>RFS1</v>
          </cell>
          <cell r="D863">
            <v>3516</v>
          </cell>
          <cell r="F863">
            <v>247950</v>
          </cell>
          <cell r="G863">
            <v>3.6202601003647067E-3</v>
          </cell>
          <cell r="H863">
            <v>232229.74782442042</v>
          </cell>
        </row>
        <row r="864">
          <cell r="A864">
            <v>22205</v>
          </cell>
          <cell r="B864" t="str">
            <v>D2</v>
          </cell>
          <cell r="C864" t="str">
            <v>RFS1</v>
          </cell>
          <cell r="D864">
            <v>3516</v>
          </cell>
          <cell r="F864">
            <v>247950</v>
          </cell>
          <cell r="G864">
            <v>3.6202601003647067E-3</v>
          </cell>
          <cell r="H864">
            <v>232229.74782442042</v>
          </cell>
        </row>
        <row r="865">
          <cell r="A865">
            <v>23746</v>
          </cell>
          <cell r="B865" t="str">
            <v>D2</v>
          </cell>
          <cell r="C865" t="str">
            <v>RFS1</v>
          </cell>
          <cell r="D865">
            <v>3516</v>
          </cell>
          <cell r="E865">
            <v>20220.21</v>
          </cell>
          <cell r="F865">
            <v>20234.89</v>
          </cell>
          <cell r="G865">
            <v>2.9544490785347367E-4</v>
          </cell>
          <cell r="H865">
            <v>18951.979842528279</v>
          </cell>
        </row>
        <row r="866">
          <cell r="A866">
            <v>23748</v>
          </cell>
          <cell r="B866" t="str">
            <v>ME</v>
          </cell>
          <cell r="C866" t="str">
            <v>RFS1</v>
          </cell>
          <cell r="D866">
            <v>3516</v>
          </cell>
          <cell r="E866">
            <v>11189.21</v>
          </cell>
          <cell r="F866">
            <v>11225.99</v>
          </cell>
          <cell r="G866">
            <v>1.6390806083522159E-4</v>
          </cell>
          <cell r="H866">
            <v>10514.252174952473</v>
          </cell>
        </row>
        <row r="867">
          <cell r="A867">
            <v>23748</v>
          </cell>
          <cell r="B867" t="str">
            <v>ME</v>
          </cell>
          <cell r="C867" t="str">
            <v>RFS1</v>
          </cell>
          <cell r="D867">
            <v>3516</v>
          </cell>
          <cell r="E867">
            <v>748.33</v>
          </cell>
          <cell r="F867">
            <v>750</v>
          </cell>
          <cell r="G867">
            <v>1.0950575016227184E-5</v>
          </cell>
          <cell r="H867">
            <v>702.44932796255432</v>
          </cell>
        </row>
        <row r="868">
          <cell r="A868">
            <v>4873</v>
          </cell>
          <cell r="B868" t="str">
            <v>D2</v>
          </cell>
          <cell r="C868" t="str">
            <v>RFS2</v>
          </cell>
          <cell r="D868">
            <v>3586</v>
          </cell>
          <cell r="E868">
            <v>731.94</v>
          </cell>
          <cell r="F868">
            <v>700</v>
          </cell>
          <cell r="G868">
            <v>1.0220536681812037E-5</v>
          </cell>
          <cell r="H868">
            <v>655.61937276505057</v>
          </cell>
        </row>
        <row r="869">
          <cell r="A869">
            <v>9140</v>
          </cell>
          <cell r="B869" t="str">
            <v>D2</v>
          </cell>
          <cell r="C869" t="str">
            <v>RFS1</v>
          </cell>
          <cell r="D869">
            <v>3586</v>
          </cell>
          <cell r="E869">
            <v>700.89</v>
          </cell>
          <cell r="F869">
            <v>700</v>
          </cell>
          <cell r="G869">
            <v>1.0220536681812037E-5</v>
          </cell>
          <cell r="H869">
            <v>655.61937276505057</v>
          </cell>
        </row>
        <row r="870">
          <cell r="A870">
            <v>11835</v>
          </cell>
          <cell r="B870" t="str">
            <v>D2</v>
          </cell>
          <cell r="C870" t="str">
            <v>RFS2</v>
          </cell>
          <cell r="D870">
            <v>3586</v>
          </cell>
          <cell r="E870">
            <v>500.21</v>
          </cell>
          <cell r="F870">
            <v>500</v>
          </cell>
          <cell r="G870">
            <v>7.3003833441514556E-6</v>
          </cell>
          <cell r="H870">
            <v>468.2995519750362</v>
          </cell>
        </row>
        <row r="871">
          <cell r="A871">
            <v>13186</v>
          </cell>
          <cell r="B871" t="str">
            <v>D2</v>
          </cell>
          <cell r="C871" t="str">
            <v>RFS2</v>
          </cell>
          <cell r="D871">
            <v>3586</v>
          </cell>
          <cell r="E871">
            <v>537.32000000000005</v>
          </cell>
          <cell r="F871">
            <v>536.5</v>
          </cell>
          <cell r="G871">
            <v>7.833311328274512E-6</v>
          </cell>
          <cell r="H871">
            <v>502.48541926921382</v>
          </cell>
        </row>
        <row r="872">
          <cell r="A872">
            <v>13597</v>
          </cell>
          <cell r="B872" t="str">
            <v>D2</v>
          </cell>
          <cell r="C872" t="str">
            <v>RFS2</v>
          </cell>
          <cell r="D872">
            <v>3586</v>
          </cell>
          <cell r="E872">
            <v>131662.87</v>
          </cell>
          <cell r="F872">
            <v>131650.65</v>
          </cell>
          <cell r="G872">
            <v>1.9222004250134255E-3</v>
          </cell>
          <cell r="H872">
            <v>123303.88082444458</v>
          </cell>
        </row>
        <row r="873">
          <cell r="A873">
            <v>14885</v>
          </cell>
          <cell r="B873" t="str">
            <v>D2</v>
          </cell>
          <cell r="C873" t="str">
            <v>RFS2</v>
          </cell>
          <cell r="D873">
            <v>3586</v>
          </cell>
          <cell r="F873">
            <v>100000</v>
          </cell>
          <cell r="G873">
            <v>1.4600766688302911E-3</v>
          </cell>
          <cell r="H873">
            <v>93659.910395007231</v>
          </cell>
        </row>
        <row r="874">
          <cell r="A874">
            <v>14954</v>
          </cell>
          <cell r="B874" t="str">
            <v>ME</v>
          </cell>
          <cell r="C874" t="str">
            <v>RFS2</v>
          </cell>
          <cell r="D874">
            <v>3586</v>
          </cell>
          <cell r="E874">
            <v>465.49</v>
          </cell>
          <cell r="F874">
            <v>465.1</v>
          </cell>
          <cell r="G874">
            <v>6.7908165867296842E-6</v>
          </cell>
          <cell r="H874">
            <v>435.6122432471787</v>
          </cell>
        </row>
        <row r="875">
          <cell r="A875">
            <v>20668</v>
          </cell>
          <cell r="B875" t="str">
            <v>D2</v>
          </cell>
          <cell r="C875" t="str">
            <v>RFS2</v>
          </cell>
          <cell r="D875">
            <v>3586</v>
          </cell>
          <cell r="E875">
            <v>1502.16</v>
          </cell>
          <cell r="F875">
            <v>1500.76</v>
          </cell>
          <cell r="G875">
            <v>2.1912246615137477E-5</v>
          </cell>
          <cell r="H875">
            <v>1405.6104712441106</v>
          </cell>
        </row>
        <row r="876">
          <cell r="A876">
            <v>21681</v>
          </cell>
          <cell r="B876" t="str">
            <v>D2</v>
          </cell>
          <cell r="C876" t="str">
            <v>RFS2</v>
          </cell>
          <cell r="D876">
            <v>3586</v>
          </cell>
          <cell r="E876">
            <v>1499.06</v>
          </cell>
          <cell r="F876">
            <v>1500</v>
          </cell>
          <cell r="G876">
            <v>2.1901150032454368E-5</v>
          </cell>
          <cell r="H876">
            <v>1404.8986559251086</v>
          </cell>
        </row>
        <row r="877">
          <cell r="A877">
            <v>23318</v>
          </cell>
          <cell r="B877" t="str">
            <v>D2</v>
          </cell>
          <cell r="C877" t="str">
            <v>RFS2</v>
          </cell>
          <cell r="D877">
            <v>3586</v>
          </cell>
          <cell r="E877">
            <v>758.7</v>
          </cell>
          <cell r="F877">
            <v>760.91</v>
          </cell>
          <cell r="G877">
            <v>1.1109869380796567E-5</v>
          </cell>
          <cell r="H877">
            <v>712.6676241866495</v>
          </cell>
        </row>
        <row r="878">
          <cell r="A878">
            <v>23318</v>
          </cell>
          <cell r="B878" t="str">
            <v>D2</v>
          </cell>
          <cell r="C878" t="str">
            <v>RFS2</v>
          </cell>
          <cell r="D878">
            <v>3586</v>
          </cell>
          <cell r="E878">
            <v>299.64999999999998</v>
          </cell>
          <cell r="F878">
            <v>300</v>
          </cell>
          <cell r="G878">
            <v>4.3802300064908732E-6</v>
          </cell>
          <cell r="H878">
            <v>280.97973118502171</v>
          </cell>
        </row>
        <row r="879">
          <cell r="A879">
            <v>23425</v>
          </cell>
          <cell r="B879" t="str">
            <v>D2</v>
          </cell>
          <cell r="C879" t="str">
            <v>RFS2</v>
          </cell>
          <cell r="D879">
            <v>3586</v>
          </cell>
          <cell r="E879">
            <v>339.62</v>
          </cell>
          <cell r="F879">
            <v>341.25</v>
          </cell>
          <cell r="G879">
            <v>4.9825116323833688E-6</v>
          </cell>
          <cell r="H879">
            <v>319.61444422296222</v>
          </cell>
        </row>
        <row r="880">
          <cell r="A880">
            <v>23889</v>
          </cell>
          <cell r="B880" t="str">
            <v>D2</v>
          </cell>
          <cell r="C880" t="str">
            <v>RFS2</v>
          </cell>
          <cell r="D880">
            <v>3586</v>
          </cell>
          <cell r="E880">
            <v>11676.02</v>
          </cell>
          <cell r="F880">
            <v>11768.9</v>
          </cell>
          <cell r="G880">
            <v>1.7183496307796812E-4</v>
          </cell>
          <cell r="H880">
            <v>11022.741194478005</v>
          </cell>
        </row>
        <row r="881">
          <cell r="A881">
            <v>23889</v>
          </cell>
          <cell r="B881" t="str">
            <v>D2</v>
          </cell>
          <cell r="C881" t="str">
            <v>RFS2</v>
          </cell>
          <cell r="D881">
            <v>3586</v>
          </cell>
          <cell r="E881">
            <v>296.61</v>
          </cell>
          <cell r="F881">
            <v>298.07</v>
          </cell>
          <cell r="G881">
            <v>4.3520505267824489E-6</v>
          </cell>
          <cell r="H881">
            <v>279.17209491439809</v>
          </cell>
        </row>
        <row r="882">
          <cell r="A882">
            <v>23889</v>
          </cell>
          <cell r="B882" t="str">
            <v>D2</v>
          </cell>
          <cell r="C882" t="str">
            <v>RFS2</v>
          </cell>
          <cell r="D882">
            <v>3586</v>
          </cell>
          <cell r="E882">
            <v>3552.71</v>
          </cell>
          <cell r="F882">
            <v>3568.8</v>
          </cell>
          <cell r="G882">
            <v>5.2107216157215432E-5</v>
          </cell>
          <cell r="H882">
            <v>3342.5348821770185</v>
          </cell>
        </row>
        <row r="883">
          <cell r="A883">
            <v>5200</v>
          </cell>
          <cell r="B883" t="str">
            <v>D2</v>
          </cell>
          <cell r="C883" t="str">
            <v>RFS1</v>
          </cell>
          <cell r="D883">
            <v>3628</v>
          </cell>
          <cell r="E883">
            <v>8020.83</v>
          </cell>
          <cell r="F883">
            <v>8000</v>
          </cell>
          <cell r="G883">
            <v>1.1680613350642329E-4</v>
          </cell>
          <cell r="H883">
            <v>7492.7928316005791</v>
          </cell>
        </row>
        <row r="884">
          <cell r="A884">
            <v>5455</v>
          </cell>
          <cell r="B884" t="str">
            <v>D2</v>
          </cell>
          <cell r="C884" t="str">
            <v>RFS1</v>
          </cell>
          <cell r="D884">
            <v>3628</v>
          </cell>
          <cell r="E884">
            <v>1010.2</v>
          </cell>
          <cell r="F884">
            <v>1000</v>
          </cell>
          <cell r="G884">
            <v>1.4600766688302911E-5</v>
          </cell>
          <cell r="H884">
            <v>936.59910395007239</v>
          </cell>
        </row>
        <row r="885">
          <cell r="A885">
            <v>5971</v>
          </cell>
          <cell r="B885" t="str">
            <v>D2</v>
          </cell>
          <cell r="C885" t="str">
            <v>RFS1</v>
          </cell>
          <cell r="D885">
            <v>3628</v>
          </cell>
          <cell r="E885">
            <v>12494.76</v>
          </cell>
          <cell r="F885">
            <v>12180</v>
          </cell>
          <cell r="G885">
            <v>1.7783733826352946E-4</v>
          </cell>
          <cell r="H885">
            <v>11407.777086111882</v>
          </cell>
        </row>
        <row r="886">
          <cell r="A886">
            <v>5971</v>
          </cell>
          <cell r="B886" t="str">
            <v>D2</v>
          </cell>
          <cell r="C886" t="str">
            <v>RFS1</v>
          </cell>
          <cell r="D886">
            <v>3628</v>
          </cell>
          <cell r="E886">
            <v>3005.11</v>
          </cell>
          <cell r="F886">
            <v>3000</v>
          </cell>
          <cell r="G886">
            <v>4.3802300064908737E-5</v>
          </cell>
          <cell r="H886">
            <v>2809.7973118502173</v>
          </cell>
        </row>
        <row r="887">
          <cell r="A887">
            <v>6025</v>
          </cell>
          <cell r="B887" t="str">
            <v>D2</v>
          </cell>
          <cell r="C887" t="str">
            <v>RFS1</v>
          </cell>
          <cell r="D887">
            <v>3628</v>
          </cell>
          <cell r="E887">
            <v>1020.94</v>
          </cell>
          <cell r="F887">
            <v>1032</v>
          </cell>
          <cell r="G887">
            <v>1.5067991222328604E-5</v>
          </cell>
          <cell r="H887">
            <v>966.5702752764746</v>
          </cell>
        </row>
        <row r="888">
          <cell r="A888">
            <v>6639</v>
          </cell>
          <cell r="B888" t="str">
            <v>D2</v>
          </cell>
          <cell r="C888" t="str">
            <v>RFS1</v>
          </cell>
          <cell r="D888">
            <v>3628</v>
          </cell>
          <cell r="E888">
            <v>475.46</v>
          </cell>
          <cell r="F888">
            <v>475</v>
          </cell>
          <cell r="G888">
            <v>6.9353641769438829E-6</v>
          </cell>
          <cell r="H888">
            <v>444.88457437628438</v>
          </cell>
        </row>
        <row r="889">
          <cell r="A889">
            <v>7196</v>
          </cell>
          <cell r="B889" t="str">
            <v>D2</v>
          </cell>
          <cell r="C889" t="str">
            <v>RFS1</v>
          </cell>
          <cell r="D889">
            <v>3628</v>
          </cell>
          <cell r="E889">
            <v>1012.4</v>
          </cell>
          <cell r="F889">
            <v>1000</v>
          </cell>
          <cell r="G889">
            <v>1.4600766688302911E-5</v>
          </cell>
          <cell r="H889">
            <v>936.59910395007239</v>
          </cell>
        </row>
        <row r="890">
          <cell r="A890">
            <v>7196</v>
          </cell>
          <cell r="B890" t="str">
            <v>D2</v>
          </cell>
          <cell r="C890" t="str">
            <v>RFS1</v>
          </cell>
          <cell r="D890">
            <v>3628</v>
          </cell>
          <cell r="E890">
            <v>1391.27</v>
          </cell>
          <cell r="F890">
            <v>1387.71</v>
          </cell>
          <cell r="G890">
            <v>2.0261629941024834E-5</v>
          </cell>
          <cell r="H890">
            <v>1299.727942542555</v>
          </cell>
        </row>
        <row r="891">
          <cell r="A891">
            <v>7212</v>
          </cell>
          <cell r="B891" t="str">
            <v>ME</v>
          </cell>
          <cell r="C891" t="str">
            <v>RFS1</v>
          </cell>
          <cell r="D891">
            <v>3628</v>
          </cell>
          <cell r="E891">
            <v>425.13</v>
          </cell>
          <cell r="F891">
            <v>425</v>
          </cell>
          <cell r="G891">
            <v>6.2053258425287375E-6</v>
          </cell>
          <cell r="H891">
            <v>398.0546191787808</v>
          </cell>
        </row>
        <row r="892">
          <cell r="A892">
            <v>10625</v>
          </cell>
          <cell r="B892" t="str">
            <v>D2</v>
          </cell>
          <cell r="C892" t="str">
            <v>RFS1</v>
          </cell>
          <cell r="D892">
            <v>3628</v>
          </cell>
          <cell r="E892">
            <v>2004.04</v>
          </cell>
          <cell r="F892">
            <v>2000</v>
          </cell>
          <cell r="G892">
            <v>2.9201533376605822E-5</v>
          </cell>
          <cell r="H892">
            <v>1873.1982079001448</v>
          </cell>
        </row>
        <row r="893">
          <cell r="A893">
            <v>10659</v>
          </cell>
          <cell r="B893" t="str">
            <v>ME</v>
          </cell>
          <cell r="C893" t="str">
            <v>RFS1</v>
          </cell>
          <cell r="D893">
            <v>3628</v>
          </cell>
          <cell r="E893">
            <v>2952.76</v>
          </cell>
          <cell r="F893">
            <v>2945.61</v>
          </cell>
          <cell r="G893">
            <v>4.3008164364731941E-5</v>
          </cell>
          <cell r="H893">
            <v>2758.8556865863729</v>
          </cell>
        </row>
        <row r="894">
          <cell r="A894">
            <v>10709</v>
          </cell>
          <cell r="B894" t="str">
            <v>D2</v>
          </cell>
          <cell r="C894" t="str">
            <v>RFS1</v>
          </cell>
          <cell r="D894">
            <v>3628</v>
          </cell>
          <cell r="E894">
            <v>2004.46</v>
          </cell>
          <cell r="F894">
            <v>2000</v>
          </cell>
          <cell r="G894">
            <v>2.9201533376605822E-5</v>
          </cell>
          <cell r="H894">
            <v>1873.1982079001448</v>
          </cell>
        </row>
        <row r="895">
          <cell r="A895">
            <v>11489</v>
          </cell>
          <cell r="B895" t="str">
            <v>D2</v>
          </cell>
          <cell r="C895" t="str">
            <v>RFS1</v>
          </cell>
          <cell r="D895">
            <v>3628</v>
          </cell>
          <cell r="E895">
            <v>402.95</v>
          </cell>
          <cell r="F895">
            <v>402.47</v>
          </cell>
          <cell r="G895">
            <v>5.876370569041273E-6</v>
          </cell>
          <cell r="H895">
            <v>376.95304136678567</v>
          </cell>
        </row>
        <row r="896">
          <cell r="A896">
            <v>11489</v>
          </cell>
          <cell r="B896" t="str">
            <v>D2</v>
          </cell>
          <cell r="C896" t="str">
            <v>RFS1</v>
          </cell>
          <cell r="D896">
            <v>3628</v>
          </cell>
          <cell r="E896">
            <v>402.75</v>
          </cell>
          <cell r="F896">
            <v>402.47</v>
          </cell>
          <cell r="G896">
            <v>5.876370569041273E-6</v>
          </cell>
          <cell r="H896">
            <v>376.95304136678567</v>
          </cell>
        </row>
        <row r="897">
          <cell r="A897">
            <v>11499</v>
          </cell>
          <cell r="B897" t="str">
            <v>ME</v>
          </cell>
          <cell r="C897" t="str">
            <v>RFS1</v>
          </cell>
          <cell r="D897">
            <v>3628</v>
          </cell>
          <cell r="E897">
            <v>837.59</v>
          </cell>
          <cell r="F897">
            <v>835</v>
          </cell>
          <cell r="G897">
            <v>1.219164018473293E-5</v>
          </cell>
          <cell r="H897">
            <v>782.06025179831045</v>
          </cell>
        </row>
        <row r="898">
          <cell r="A898">
            <v>13458</v>
          </cell>
          <cell r="B898" t="str">
            <v>D2</v>
          </cell>
          <cell r="C898" t="str">
            <v>RFS1</v>
          </cell>
          <cell r="D898">
            <v>3628</v>
          </cell>
          <cell r="E898">
            <v>756.7</v>
          </cell>
          <cell r="F898">
            <v>756</v>
          </cell>
          <cell r="G898">
            <v>1.1038179616357002E-5</v>
          </cell>
          <cell r="H898">
            <v>708.06892258625476</v>
          </cell>
        </row>
        <row r="899">
          <cell r="A899">
            <v>14224</v>
          </cell>
          <cell r="B899" t="str">
            <v>D2</v>
          </cell>
          <cell r="C899" t="str">
            <v>RFS1</v>
          </cell>
          <cell r="D899">
            <v>3628</v>
          </cell>
          <cell r="E899">
            <v>900.11</v>
          </cell>
          <cell r="F899">
            <v>900</v>
          </cell>
          <cell r="G899">
            <v>1.314069001947262E-5</v>
          </cell>
          <cell r="H899">
            <v>842.93919355506512</v>
          </cell>
        </row>
        <row r="900">
          <cell r="A900">
            <v>14306</v>
          </cell>
          <cell r="B900" t="str">
            <v>D2</v>
          </cell>
          <cell r="C900" t="str">
            <v>RFS1</v>
          </cell>
          <cell r="D900">
            <v>3628</v>
          </cell>
          <cell r="E900">
            <v>2102.84</v>
          </cell>
          <cell r="F900">
            <v>2100</v>
          </cell>
          <cell r="G900">
            <v>3.0661610045436113E-5</v>
          </cell>
          <cell r="H900">
            <v>1966.8581182951518</v>
          </cell>
        </row>
        <row r="901">
          <cell r="A901">
            <v>15752</v>
          </cell>
          <cell r="B901" t="str">
            <v>D2</v>
          </cell>
          <cell r="C901" t="str">
            <v>RFS1</v>
          </cell>
          <cell r="D901">
            <v>3628</v>
          </cell>
          <cell r="E901">
            <v>2005.36</v>
          </cell>
          <cell r="F901">
            <v>2000</v>
          </cell>
          <cell r="G901">
            <v>2.9201533376605822E-5</v>
          </cell>
          <cell r="H901">
            <v>1873.1982079001448</v>
          </cell>
        </row>
        <row r="902">
          <cell r="A902">
            <v>15759</v>
          </cell>
          <cell r="B902" t="str">
            <v>ME</v>
          </cell>
          <cell r="C902" t="str">
            <v>RFS1</v>
          </cell>
          <cell r="D902">
            <v>3628</v>
          </cell>
          <cell r="E902">
            <v>250.27</v>
          </cell>
          <cell r="F902">
            <v>250</v>
          </cell>
          <cell r="G902">
            <v>3.6501916720757278E-6</v>
          </cell>
          <cell r="H902">
            <v>234.1497759875181</v>
          </cell>
        </row>
        <row r="903">
          <cell r="A903">
            <v>15993</v>
          </cell>
          <cell r="B903" t="str">
            <v>D2</v>
          </cell>
          <cell r="C903" t="str">
            <v>RFS1</v>
          </cell>
          <cell r="D903">
            <v>3628</v>
          </cell>
          <cell r="E903">
            <v>232966.76</v>
          </cell>
          <cell r="F903">
            <v>220947.44</v>
          </cell>
          <cell r="G903">
            <v>3.2260020218178062E-3</v>
          </cell>
          <cell r="H903">
            <v>206939.17432406239</v>
          </cell>
        </row>
        <row r="904">
          <cell r="A904">
            <v>15993</v>
          </cell>
          <cell r="B904" t="str">
            <v>D2</v>
          </cell>
          <cell r="C904" t="str">
            <v>RFS1</v>
          </cell>
          <cell r="D904">
            <v>3628</v>
          </cell>
          <cell r="E904">
            <v>5008.3100000000004</v>
          </cell>
          <cell r="F904">
            <v>5000</v>
          </cell>
          <cell r="G904">
            <v>7.3003833441514552E-5</v>
          </cell>
          <cell r="H904">
            <v>4682.9955197503614</v>
          </cell>
        </row>
        <row r="905">
          <cell r="A905">
            <v>15994</v>
          </cell>
          <cell r="B905" t="str">
            <v>ME</v>
          </cell>
          <cell r="C905" t="str">
            <v>RFS1</v>
          </cell>
          <cell r="D905">
            <v>3628</v>
          </cell>
          <cell r="F905">
            <v>400</v>
          </cell>
          <cell r="G905">
            <v>5.8403066753211648E-6</v>
          </cell>
          <cell r="H905">
            <v>374.63964158002898</v>
          </cell>
        </row>
        <row r="906">
          <cell r="A906">
            <v>15994</v>
          </cell>
          <cell r="B906" t="str">
            <v>ME</v>
          </cell>
          <cell r="C906" t="str">
            <v>RFS1</v>
          </cell>
          <cell r="D906">
            <v>3628</v>
          </cell>
          <cell r="E906">
            <v>400.08</v>
          </cell>
          <cell r="F906">
            <v>400</v>
          </cell>
          <cell r="G906">
            <v>5.8403066753211648E-6</v>
          </cell>
          <cell r="H906">
            <v>374.63964158002898</v>
          </cell>
        </row>
        <row r="907">
          <cell r="A907">
            <v>15996</v>
          </cell>
          <cell r="B907" t="str">
            <v>ME</v>
          </cell>
          <cell r="C907" t="str">
            <v>RFS1</v>
          </cell>
          <cell r="D907">
            <v>3628</v>
          </cell>
          <cell r="E907">
            <v>400.07</v>
          </cell>
          <cell r="F907">
            <v>400</v>
          </cell>
          <cell r="G907">
            <v>5.8403066753211648E-6</v>
          </cell>
          <cell r="H907">
            <v>374.63964158002898</v>
          </cell>
        </row>
        <row r="908">
          <cell r="A908">
            <v>17079</v>
          </cell>
          <cell r="B908" t="str">
            <v>D2</v>
          </cell>
          <cell r="C908" t="str">
            <v>RFS1</v>
          </cell>
          <cell r="D908">
            <v>3628</v>
          </cell>
          <cell r="E908">
            <v>1000.95</v>
          </cell>
          <cell r="F908">
            <v>1000</v>
          </cell>
          <cell r="G908">
            <v>1.4600766688302911E-5</v>
          </cell>
          <cell r="H908">
            <v>936.59910395007239</v>
          </cell>
        </row>
        <row r="909">
          <cell r="A909">
            <v>17080</v>
          </cell>
          <cell r="B909" t="str">
            <v>D2</v>
          </cell>
          <cell r="C909" t="str">
            <v>RFS1</v>
          </cell>
          <cell r="D909">
            <v>3628</v>
          </cell>
          <cell r="E909">
            <v>1202.83</v>
          </cell>
          <cell r="F909">
            <v>1200</v>
          </cell>
          <cell r="G909">
            <v>1.7520920025963493E-5</v>
          </cell>
          <cell r="H909">
            <v>1123.9189247400868</v>
          </cell>
        </row>
        <row r="910">
          <cell r="A910">
            <v>17080</v>
          </cell>
          <cell r="B910" t="str">
            <v>D2</v>
          </cell>
          <cell r="C910" t="str">
            <v>RFS1</v>
          </cell>
          <cell r="D910">
            <v>3628</v>
          </cell>
          <cell r="E910">
            <v>1954.59</v>
          </cell>
          <cell r="F910">
            <v>1950</v>
          </cell>
          <cell r="G910">
            <v>2.8471495042190677E-5</v>
          </cell>
          <cell r="H910">
            <v>1826.368252702641</v>
          </cell>
        </row>
        <row r="911">
          <cell r="A911">
            <v>17080</v>
          </cell>
          <cell r="B911" t="str">
            <v>D2</v>
          </cell>
          <cell r="C911" t="str">
            <v>RFS1</v>
          </cell>
          <cell r="D911">
            <v>3628</v>
          </cell>
          <cell r="E911">
            <v>650.84</v>
          </cell>
          <cell r="F911">
            <v>650</v>
          </cell>
          <cell r="G911">
            <v>9.4904983473968917E-6</v>
          </cell>
          <cell r="H911">
            <v>608.78941756754705</v>
          </cell>
        </row>
        <row r="912">
          <cell r="A912">
            <v>17080</v>
          </cell>
          <cell r="B912" t="str">
            <v>D5</v>
          </cell>
          <cell r="C912" t="str">
            <v>RFS1</v>
          </cell>
          <cell r="D912">
            <v>3628</v>
          </cell>
          <cell r="E912">
            <v>159838.96</v>
          </cell>
          <cell r="F912">
            <v>160000</v>
          </cell>
          <cell r="G912">
            <v>2.3361226701284657E-3</v>
          </cell>
          <cell r="H912">
            <v>149855.85663201156</v>
          </cell>
        </row>
        <row r="913">
          <cell r="A913">
            <v>17488</v>
          </cell>
          <cell r="B913" t="str">
            <v>D2</v>
          </cell>
          <cell r="C913" t="str">
            <v>RFS1</v>
          </cell>
          <cell r="D913">
            <v>3628</v>
          </cell>
          <cell r="E913">
            <v>17342.78</v>
          </cell>
          <cell r="F913">
            <v>17268.47</v>
          </cell>
          <cell r="G913">
            <v>2.5213290153395818E-4</v>
          </cell>
          <cell r="H913">
            <v>16173.633528588707</v>
          </cell>
        </row>
        <row r="914">
          <cell r="A914">
            <v>17488</v>
          </cell>
          <cell r="B914" t="str">
            <v>D2</v>
          </cell>
          <cell r="C914" t="str">
            <v>RFS1</v>
          </cell>
          <cell r="D914">
            <v>3628</v>
          </cell>
          <cell r="E914">
            <v>2006.89</v>
          </cell>
          <cell r="F914">
            <v>2000</v>
          </cell>
          <cell r="G914">
            <v>2.9201533376605822E-5</v>
          </cell>
          <cell r="H914">
            <v>1873.1982079001448</v>
          </cell>
        </row>
        <row r="915">
          <cell r="A915">
            <v>17491</v>
          </cell>
          <cell r="B915" t="str">
            <v>D2</v>
          </cell>
          <cell r="C915" t="str">
            <v>RFS1</v>
          </cell>
          <cell r="D915">
            <v>3628</v>
          </cell>
          <cell r="E915">
            <v>6650.22</v>
          </cell>
          <cell r="F915">
            <v>6000</v>
          </cell>
          <cell r="G915">
            <v>8.7604600129817474E-5</v>
          </cell>
          <cell r="H915">
            <v>5619.5946237004346</v>
          </cell>
        </row>
        <row r="916">
          <cell r="A916">
            <v>17491</v>
          </cell>
          <cell r="B916" t="str">
            <v>D2</v>
          </cell>
          <cell r="C916" t="str">
            <v>RFS1</v>
          </cell>
          <cell r="D916">
            <v>3628</v>
          </cell>
          <cell r="E916">
            <v>1072.3599999999999</v>
          </cell>
          <cell r="F916">
            <v>1000</v>
          </cell>
          <cell r="G916">
            <v>1.4600766688302911E-5</v>
          </cell>
          <cell r="H916">
            <v>936.59910395007239</v>
          </cell>
        </row>
        <row r="917">
          <cell r="A917">
            <v>17491</v>
          </cell>
          <cell r="B917" t="str">
            <v>D2</v>
          </cell>
          <cell r="C917" t="str">
            <v>RFS1</v>
          </cell>
          <cell r="D917">
            <v>3628</v>
          </cell>
          <cell r="E917">
            <v>1041.6300000000001</v>
          </cell>
          <cell r="F917">
            <v>1000</v>
          </cell>
          <cell r="G917">
            <v>1.4600766688302911E-5</v>
          </cell>
          <cell r="H917">
            <v>936.59910395007239</v>
          </cell>
        </row>
        <row r="918">
          <cell r="A918">
            <v>17491</v>
          </cell>
          <cell r="B918" t="str">
            <v>D2</v>
          </cell>
          <cell r="C918" t="str">
            <v>RFS1</v>
          </cell>
          <cell r="D918">
            <v>3628</v>
          </cell>
          <cell r="E918">
            <v>1751.16</v>
          </cell>
          <cell r="F918">
            <v>1750</v>
          </cell>
          <cell r="G918">
            <v>2.5551341704530095E-5</v>
          </cell>
          <cell r="H918">
            <v>1639.0484319126267</v>
          </cell>
        </row>
        <row r="919">
          <cell r="A919">
            <v>17497</v>
          </cell>
          <cell r="B919" t="str">
            <v>ME</v>
          </cell>
          <cell r="C919" t="str">
            <v>RFS1</v>
          </cell>
          <cell r="D919">
            <v>3628</v>
          </cell>
          <cell r="E919">
            <v>574.82000000000005</v>
          </cell>
          <cell r="F919">
            <v>575</v>
          </cell>
          <cell r="G919">
            <v>8.3954408457741737E-6</v>
          </cell>
          <cell r="H919">
            <v>538.54448477129154</v>
          </cell>
        </row>
        <row r="920">
          <cell r="A920">
            <v>17505</v>
          </cell>
          <cell r="B920" t="str">
            <v>ME</v>
          </cell>
          <cell r="C920" t="str">
            <v>RFS1</v>
          </cell>
          <cell r="D920">
            <v>3628</v>
          </cell>
          <cell r="E920">
            <v>350.15</v>
          </cell>
          <cell r="F920">
            <v>350</v>
          </cell>
          <cell r="G920">
            <v>5.1102683409060186E-6</v>
          </cell>
          <cell r="H920">
            <v>327.80968638252529</v>
          </cell>
        </row>
        <row r="921">
          <cell r="A921">
            <v>17648</v>
          </cell>
          <cell r="B921" t="str">
            <v>D2</v>
          </cell>
          <cell r="C921" t="str">
            <v>RFS1</v>
          </cell>
          <cell r="D921">
            <v>3628</v>
          </cell>
          <cell r="E921">
            <v>721.86</v>
          </cell>
          <cell r="F921">
            <v>712.22</v>
          </cell>
          <cell r="G921">
            <v>1.0398958050743099E-5</v>
          </cell>
          <cell r="H921">
            <v>667.06461381532051</v>
          </cell>
        </row>
        <row r="922">
          <cell r="A922">
            <v>17648</v>
          </cell>
          <cell r="B922" t="str">
            <v>D2</v>
          </cell>
          <cell r="C922" t="str">
            <v>RFS1</v>
          </cell>
          <cell r="D922">
            <v>3628</v>
          </cell>
          <cell r="E922">
            <v>731.57</v>
          </cell>
          <cell r="F922">
            <v>729.59</v>
          </cell>
          <cell r="G922">
            <v>1.0652573368118921E-5</v>
          </cell>
          <cell r="H922">
            <v>683.33334025093336</v>
          </cell>
        </row>
        <row r="923">
          <cell r="A923">
            <v>18438</v>
          </cell>
          <cell r="B923" t="str">
            <v>D5</v>
          </cell>
          <cell r="C923" t="str">
            <v>RFS1</v>
          </cell>
          <cell r="D923">
            <v>3628</v>
          </cell>
          <cell r="E923">
            <v>6141.84</v>
          </cell>
          <cell r="F923">
            <v>6136.32</v>
          </cell>
          <cell r="G923">
            <v>8.9594976644766914E-5</v>
          </cell>
          <cell r="H923">
            <v>5747.2718135509076</v>
          </cell>
        </row>
        <row r="924">
          <cell r="A924">
            <v>18663</v>
          </cell>
          <cell r="B924" t="str">
            <v>D2</v>
          </cell>
          <cell r="C924" t="str">
            <v>RFS1</v>
          </cell>
          <cell r="D924">
            <v>3628</v>
          </cell>
          <cell r="E924">
            <v>2402.3200000000002</v>
          </cell>
          <cell r="F924">
            <v>2400</v>
          </cell>
          <cell r="G924">
            <v>3.5041840051926985E-5</v>
          </cell>
          <cell r="H924">
            <v>2247.8378494801736</v>
          </cell>
        </row>
        <row r="925">
          <cell r="A925">
            <v>18669</v>
          </cell>
          <cell r="B925" t="str">
            <v>D2</v>
          </cell>
          <cell r="C925" t="str">
            <v>RFS1</v>
          </cell>
          <cell r="D925">
            <v>3628</v>
          </cell>
          <cell r="E925">
            <v>2002.55</v>
          </cell>
          <cell r="F925">
            <v>2000</v>
          </cell>
          <cell r="G925">
            <v>2.9201533376605822E-5</v>
          </cell>
          <cell r="H925">
            <v>1873.1982079001448</v>
          </cell>
        </row>
        <row r="926">
          <cell r="A926">
            <v>19574</v>
          </cell>
          <cell r="B926" t="str">
            <v>D2</v>
          </cell>
          <cell r="C926" t="str">
            <v>RFS1</v>
          </cell>
          <cell r="D926">
            <v>3628</v>
          </cell>
          <cell r="E926">
            <v>399.21</v>
          </cell>
          <cell r="F926">
            <v>400</v>
          </cell>
          <cell r="G926">
            <v>5.8403066753211648E-6</v>
          </cell>
          <cell r="H926">
            <v>374.63964158002898</v>
          </cell>
        </row>
        <row r="927">
          <cell r="A927">
            <v>19575</v>
          </cell>
          <cell r="B927" t="str">
            <v>D2</v>
          </cell>
          <cell r="C927" t="str">
            <v>RFS1</v>
          </cell>
          <cell r="D927">
            <v>3628</v>
          </cell>
          <cell r="E927">
            <v>243.37</v>
          </cell>
          <cell r="F927">
            <v>250</v>
          </cell>
          <cell r="G927">
            <v>3.6501916720757278E-6</v>
          </cell>
          <cell r="H927">
            <v>234.1497759875181</v>
          </cell>
        </row>
        <row r="928">
          <cell r="A928">
            <v>19932</v>
          </cell>
          <cell r="B928" t="str">
            <v>D2</v>
          </cell>
          <cell r="C928" t="str">
            <v>RFS1</v>
          </cell>
          <cell r="D928">
            <v>3628</v>
          </cell>
          <cell r="E928">
            <v>715.99</v>
          </cell>
          <cell r="F928">
            <v>713</v>
          </cell>
          <cell r="G928">
            <v>1.0410346648759976E-5</v>
          </cell>
          <cell r="H928">
            <v>667.79516111640169</v>
          </cell>
        </row>
        <row r="929">
          <cell r="A929">
            <v>21679</v>
          </cell>
          <cell r="B929" t="str">
            <v>D2</v>
          </cell>
          <cell r="C929" t="str">
            <v>RFS1</v>
          </cell>
          <cell r="D929">
            <v>3628</v>
          </cell>
          <cell r="E929">
            <v>1599.39</v>
          </cell>
          <cell r="F929">
            <v>1600</v>
          </cell>
          <cell r="G929">
            <v>2.3361226701284659E-5</v>
          </cell>
          <cell r="H929">
            <v>1498.5585663201159</v>
          </cell>
        </row>
        <row r="930">
          <cell r="A930">
            <v>21696</v>
          </cell>
          <cell r="B930" t="str">
            <v>D2</v>
          </cell>
          <cell r="C930" t="str">
            <v>RFS1</v>
          </cell>
          <cell r="D930">
            <v>3628</v>
          </cell>
          <cell r="E930">
            <v>1851.28</v>
          </cell>
          <cell r="F930">
            <v>1850</v>
          </cell>
          <cell r="G930">
            <v>2.7011418373360386E-5</v>
          </cell>
          <cell r="H930">
            <v>1732.708342307634</v>
          </cell>
        </row>
        <row r="931">
          <cell r="A931">
            <v>21799</v>
          </cell>
          <cell r="B931" t="str">
            <v>D2</v>
          </cell>
          <cell r="C931" t="str">
            <v>RFS1</v>
          </cell>
          <cell r="D931">
            <v>3628</v>
          </cell>
          <cell r="E931">
            <v>6254.39</v>
          </cell>
          <cell r="F931">
            <v>6250</v>
          </cell>
          <cell r="G931">
            <v>9.1254791801893194E-5</v>
          </cell>
          <cell r="H931">
            <v>5853.744399687952</v>
          </cell>
        </row>
        <row r="932">
          <cell r="A932">
            <v>21804</v>
          </cell>
          <cell r="B932" t="str">
            <v>ME</v>
          </cell>
          <cell r="C932" t="str">
            <v>RFS1</v>
          </cell>
          <cell r="D932">
            <v>3628</v>
          </cell>
          <cell r="E932">
            <v>9957.99</v>
          </cell>
          <cell r="F932">
            <v>9989.5400000000009</v>
          </cell>
          <cell r="G932">
            <v>1.4585494286346949E-4</v>
          </cell>
          <cell r="H932">
            <v>9356.1942128734081</v>
          </cell>
        </row>
        <row r="933">
          <cell r="A933">
            <v>21804</v>
          </cell>
          <cell r="B933" t="str">
            <v>ME</v>
          </cell>
          <cell r="C933" t="str">
            <v>RFS1</v>
          </cell>
          <cell r="D933">
            <v>3628</v>
          </cell>
          <cell r="E933">
            <v>349.82</v>
          </cell>
          <cell r="F933">
            <v>350</v>
          </cell>
          <cell r="G933">
            <v>5.1102683409060186E-6</v>
          </cell>
          <cell r="H933">
            <v>327.80968638252529</v>
          </cell>
        </row>
        <row r="934">
          <cell r="A934">
            <v>22073</v>
          </cell>
          <cell r="B934" t="str">
            <v>D2</v>
          </cell>
          <cell r="C934" t="str">
            <v>RFS1</v>
          </cell>
          <cell r="D934">
            <v>3628</v>
          </cell>
          <cell r="E934">
            <v>999.49</v>
          </cell>
          <cell r="F934">
            <v>1000</v>
          </cell>
          <cell r="G934">
            <v>1.4600766688302911E-5</v>
          </cell>
          <cell r="H934">
            <v>936.59910395007239</v>
          </cell>
        </row>
        <row r="935">
          <cell r="A935">
            <v>22208</v>
          </cell>
          <cell r="B935" t="str">
            <v>D2</v>
          </cell>
          <cell r="C935" t="str">
            <v>RFS1</v>
          </cell>
          <cell r="D935">
            <v>3628</v>
          </cell>
          <cell r="E935">
            <v>2000.67</v>
          </cell>
          <cell r="F935">
            <v>2000</v>
          </cell>
          <cell r="G935">
            <v>2.9201533376605822E-5</v>
          </cell>
          <cell r="H935">
            <v>1873.1982079001448</v>
          </cell>
        </row>
        <row r="936">
          <cell r="A936">
            <v>22364</v>
          </cell>
          <cell r="B936" t="str">
            <v>D5</v>
          </cell>
          <cell r="C936" t="str">
            <v>RFS1</v>
          </cell>
          <cell r="D936">
            <v>3628</v>
          </cell>
          <cell r="E936">
            <v>2003.18</v>
          </cell>
          <cell r="F936">
            <v>2000</v>
          </cell>
          <cell r="G936">
            <v>2.9201533376605822E-5</v>
          </cell>
          <cell r="H936">
            <v>1873.1982079001448</v>
          </cell>
        </row>
        <row r="937">
          <cell r="A937">
            <v>22442</v>
          </cell>
          <cell r="B937" t="str">
            <v>D2</v>
          </cell>
          <cell r="C937" t="str">
            <v>RFS1</v>
          </cell>
          <cell r="D937">
            <v>3628</v>
          </cell>
          <cell r="E937">
            <v>69142.100000000006</v>
          </cell>
          <cell r="F937">
            <v>68964.5</v>
          </cell>
          <cell r="G937">
            <v>1.0069345742754661E-3</v>
          </cell>
          <cell r="H937">
            <v>64592.088904364762</v>
          </cell>
        </row>
        <row r="938">
          <cell r="A938">
            <v>22722</v>
          </cell>
          <cell r="B938" t="str">
            <v>D2</v>
          </cell>
          <cell r="C938" t="str">
            <v>RFS1</v>
          </cell>
          <cell r="D938">
            <v>3628</v>
          </cell>
          <cell r="E938">
            <v>200</v>
          </cell>
          <cell r="F938">
            <v>200</v>
          </cell>
          <cell r="G938">
            <v>2.9201533376605824E-6</v>
          </cell>
          <cell r="H938">
            <v>187.31982079001449</v>
          </cell>
        </row>
        <row r="939">
          <cell r="A939">
            <v>22722</v>
          </cell>
          <cell r="B939" t="str">
            <v>D5</v>
          </cell>
          <cell r="C939" t="str">
            <v>RFS1</v>
          </cell>
          <cell r="D939">
            <v>3628</v>
          </cell>
          <cell r="E939">
            <v>1507.86</v>
          </cell>
          <cell r="F939">
            <v>1500</v>
          </cell>
          <cell r="G939">
            <v>2.1901150032454368E-5</v>
          </cell>
          <cell r="H939">
            <v>1404.8986559251086</v>
          </cell>
        </row>
        <row r="940">
          <cell r="A940">
            <v>22865</v>
          </cell>
          <cell r="B940" t="str">
            <v>D2</v>
          </cell>
          <cell r="C940" t="str">
            <v>RFS1</v>
          </cell>
          <cell r="D940">
            <v>3628</v>
          </cell>
          <cell r="E940">
            <v>299.16000000000003</v>
          </cell>
          <cell r="F940">
            <v>300</v>
          </cell>
          <cell r="G940">
            <v>4.3802300064908732E-6</v>
          </cell>
          <cell r="H940">
            <v>280.97973118502171</v>
          </cell>
        </row>
        <row r="941">
          <cell r="A941">
            <v>23458</v>
          </cell>
          <cell r="B941" t="str">
            <v>D2</v>
          </cell>
          <cell r="C941" t="str">
            <v>RFS1</v>
          </cell>
          <cell r="D941">
            <v>3628</v>
          </cell>
          <cell r="E941">
            <v>750.24</v>
          </cell>
          <cell r="F941">
            <v>750</v>
          </cell>
          <cell r="G941">
            <v>1.0950575016227184E-5</v>
          </cell>
          <cell r="H941">
            <v>702.44932796255432</v>
          </cell>
        </row>
        <row r="942">
          <cell r="A942">
            <v>23459</v>
          </cell>
          <cell r="B942" t="str">
            <v>D2</v>
          </cell>
          <cell r="C942" t="str">
            <v>RFS1</v>
          </cell>
          <cell r="D942">
            <v>3628</v>
          </cell>
          <cell r="E942">
            <v>359.26</v>
          </cell>
          <cell r="F942">
            <v>360</v>
          </cell>
          <cell r="G942">
            <v>5.2562760077890483E-6</v>
          </cell>
          <cell r="H942">
            <v>337.17567742202607</v>
          </cell>
        </row>
        <row r="943">
          <cell r="A943">
            <v>23459</v>
          </cell>
          <cell r="B943" t="str">
            <v>D5</v>
          </cell>
          <cell r="C943" t="str">
            <v>RFS1</v>
          </cell>
          <cell r="D943">
            <v>3628</v>
          </cell>
          <cell r="E943">
            <v>37212.51</v>
          </cell>
          <cell r="F943">
            <v>37258.36</v>
          </cell>
          <cell r="G943">
            <v>5.4400062154879767E-4</v>
          </cell>
          <cell r="H943">
            <v>34896.146590649216</v>
          </cell>
        </row>
        <row r="944">
          <cell r="A944">
            <v>23525</v>
          </cell>
          <cell r="B944" t="str">
            <v>D2</v>
          </cell>
          <cell r="C944" t="str">
            <v>RFS1</v>
          </cell>
          <cell r="D944">
            <v>3628</v>
          </cell>
          <cell r="E944">
            <v>999.81</v>
          </cell>
          <cell r="F944">
            <v>1000</v>
          </cell>
          <cell r="G944">
            <v>1.4600766688302911E-5</v>
          </cell>
          <cell r="H944">
            <v>936.59910395007239</v>
          </cell>
        </row>
        <row r="945">
          <cell r="A945">
            <v>24031</v>
          </cell>
          <cell r="B945" t="str">
            <v>D2</v>
          </cell>
          <cell r="C945" t="str">
            <v>RFS1</v>
          </cell>
          <cell r="D945">
            <v>3628</v>
          </cell>
          <cell r="E945">
            <v>46693.65</v>
          </cell>
          <cell r="F945">
            <v>46737.52</v>
          </cell>
          <cell r="G945">
            <v>6.8240362510989109E-4</v>
          </cell>
          <cell r="H945">
            <v>43774.319352848586</v>
          </cell>
        </row>
        <row r="946">
          <cell r="A946">
            <v>24031</v>
          </cell>
          <cell r="B946" t="str">
            <v>D5</v>
          </cell>
          <cell r="C946" t="str">
            <v>RFS1</v>
          </cell>
          <cell r="D946">
            <v>3628</v>
          </cell>
          <cell r="E946">
            <v>19979.87</v>
          </cell>
          <cell r="F946">
            <v>20000</v>
          </cell>
          <cell r="G946">
            <v>2.9201533376605821E-4</v>
          </cell>
          <cell r="H946">
            <v>18731.982079001446</v>
          </cell>
        </row>
        <row r="947">
          <cell r="A947">
            <v>24274</v>
          </cell>
          <cell r="B947" t="str">
            <v>D5</v>
          </cell>
          <cell r="C947" t="str">
            <v>RFS1</v>
          </cell>
          <cell r="D947">
            <v>3628</v>
          </cell>
          <cell r="E947">
            <v>49948.92</v>
          </cell>
          <cell r="F947">
            <v>50000</v>
          </cell>
          <cell r="G947">
            <v>7.3003833441514555E-4</v>
          </cell>
          <cell r="H947">
            <v>46829.955197503616</v>
          </cell>
        </row>
        <row r="948">
          <cell r="A948">
            <v>24274</v>
          </cell>
          <cell r="B948" t="str">
            <v>D5</v>
          </cell>
          <cell r="C948" t="str">
            <v>RFS1</v>
          </cell>
          <cell r="D948">
            <v>3628</v>
          </cell>
          <cell r="E948">
            <v>111345.94</v>
          </cell>
          <cell r="F948">
            <v>111421.82</v>
          </cell>
          <cell r="G948">
            <v>1.6268439978060832E-3</v>
          </cell>
          <cell r="H948">
            <v>104357.57677248625</v>
          </cell>
        </row>
        <row r="949">
          <cell r="A949">
            <v>24274</v>
          </cell>
          <cell r="B949" t="str">
            <v>D5</v>
          </cell>
          <cell r="C949" t="str">
            <v>RFS1</v>
          </cell>
          <cell r="D949">
            <v>3628</v>
          </cell>
          <cell r="E949">
            <v>14675.89</v>
          </cell>
          <cell r="F949">
            <v>14685.89</v>
          </cell>
          <cell r="G949">
            <v>2.1442525350008084E-4</v>
          </cell>
          <cell r="H949">
            <v>13754.791414709329</v>
          </cell>
        </row>
        <row r="950">
          <cell r="A950">
            <v>3645</v>
          </cell>
          <cell r="B950" t="str">
            <v>D2</v>
          </cell>
          <cell r="C950" t="str">
            <v>RFS2</v>
          </cell>
          <cell r="D950">
            <v>3644</v>
          </cell>
          <cell r="E950">
            <v>526.28</v>
          </cell>
          <cell r="F950">
            <v>525</v>
          </cell>
          <cell r="G950">
            <v>7.6654025113590283E-6</v>
          </cell>
          <cell r="H950">
            <v>491.71452957378796</v>
          </cell>
        </row>
        <row r="951">
          <cell r="A951">
            <v>3645</v>
          </cell>
          <cell r="B951" t="str">
            <v>D2</v>
          </cell>
          <cell r="C951" t="str">
            <v>RFS2</v>
          </cell>
          <cell r="D951">
            <v>3644</v>
          </cell>
          <cell r="E951">
            <v>526.28</v>
          </cell>
          <cell r="F951">
            <v>525</v>
          </cell>
          <cell r="G951">
            <v>7.6654025113590283E-6</v>
          </cell>
          <cell r="H951">
            <v>491.71452957378796</v>
          </cell>
        </row>
        <row r="952">
          <cell r="A952">
            <v>4439</v>
          </cell>
          <cell r="B952" t="str">
            <v>D2</v>
          </cell>
          <cell r="C952" t="str">
            <v>RFS2</v>
          </cell>
          <cell r="D952">
            <v>3644</v>
          </cell>
          <cell r="E952">
            <v>200.68</v>
          </cell>
          <cell r="F952">
            <v>200</v>
          </cell>
          <cell r="G952">
            <v>2.9201533376605824E-6</v>
          </cell>
          <cell r="H952">
            <v>187.31982079001449</v>
          </cell>
        </row>
        <row r="953">
          <cell r="A953">
            <v>5138</v>
          </cell>
          <cell r="B953" t="str">
            <v>D2</v>
          </cell>
          <cell r="C953" t="str">
            <v>RFS2</v>
          </cell>
          <cell r="D953">
            <v>3644</v>
          </cell>
          <cell r="E953">
            <v>200.36</v>
          </cell>
          <cell r="F953">
            <v>200</v>
          </cell>
          <cell r="G953">
            <v>2.9201533376605824E-6</v>
          </cell>
          <cell r="H953">
            <v>187.31982079001449</v>
          </cell>
        </row>
        <row r="954">
          <cell r="A954">
            <v>7272</v>
          </cell>
          <cell r="B954" t="str">
            <v>D5</v>
          </cell>
          <cell r="C954" t="str">
            <v>RFS1</v>
          </cell>
          <cell r="D954">
            <v>3644</v>
          </cell>
          <cell r="E954">
            <v>5021.5</v>
          </cell>
          <cell r="F954">
            <v>5000</v>
          </cell>
          <cell r="G954">
            <v>7.3003833441514552E-5</v>
          </cell>
          <cell r="H954">
            <v>4682.9955197503614</v>
          </cell>
        </row>
        <row r="955">
          <cell r="A955">
            <v>7282</v>
          </cell>
          <cell r="B955" t="str">
            <v>ME</v>
          </cell>
          <cell r="C955" t="str">
            <v>RFS1</v>
          </cell>
          <cell r="D955">
            <v>3644</v>
          </cell>
          <cell r="E955">
            <v>601.49</v>
          </cell>
          <cell r="F955">
            <v>600.58000000000004</v>
          </cell>
          <cell r="G955">
            <v>8.7689284576609629E-6</v>
          </cell>
          <cell r="H955">
            <v>562.50268985033449</v>
          </cell>
        </row>
        <row r="956">
          <cell r="A956">
            <v>7286</v>
          </cell>
          <cell r="B956" t="str">
            <v>D2</v>
          </cell>
          <cell r="C956" t="str">
            <v>RFS1</v>
          </cell>
          <cell r="D956">
            <v>3644</v>
          </cell>
          <cell r="E956">
            <v>402.92</v>
          </cell>
          <cell r="F956">
            <v>400</v>
          </cell>
          <cell r="G956">
            <v>5.8403066753211648E-6</v>
          </cell>
          <cell r="H956">
            <v>374.63964158002898</v>
          </cell>
        </row>
        <row r="957">
          <cell r="A957">
            <v>7319</v>
          </cell>
          <cell r="B957" t="str">
            <v>ME</v>
          </cell>
          <cell r="C957" t="str">
            <v>RFS1</v>
          </cell>
          <cell r="D957">
            <v>3644</v>
          </cell>
          <cell r="E957">
            <v>520.95000000000005</v>
          </cell>
          <cell r="F957">
            <v>519</v>
          </cell>
          <cell r="G957">
            <v>7.5777979112292108E-6</v>
          </cell>
          <cell r="H957">
            <v>486.09493495008752</v>
          </cell>
        </row>
        <row r="958">
          <cell r="A958">
            <v>7329</v>
          </cell>
          <cell r="B958" t="str">
            <v>ME</v>
          </cell>
          <cell r="C958" t="str">
            <v>RFS1</v>
          </cell>
          <cell r="D958">
            <v>3644</v>
          </cell>
          <cell r="E958">
            <v>300.26</v>
          </cell>
          <cell r="F958">
            <v>300</v>
          </cell>
          <cell r="G958">
            <v>4.3802300064908732E-6</v>
          </cell>
          <cell r="H958">
            <v>280.97973118502171</v>
          </cell>
        </row>
        <row r="959">
          <cell r="A959">
            <v>7330</v>
          </cell>
          <cell r="B959" t="str">
            <v>ME</v>
          </cell>
          <cell r="C959" t="str">
            <v>RFS1</v>
          </cell>
          <cell r="D959">
            <v>3644</v>
          </cell>
          <cell r="E959">
            <v>300.29000000000002</v>
          </cell>
          <cell r="F959">
            <v>300</v>
          </cell>
          <cell r="G959">
            <v>4.3802300064908732E-6</v>
          </cell>
          <cell r="H959">
            <v>280.97973118502171</v>
          </cell>
        </row>
        <row r="960">
          <cell r="A960">
            <v>7756</v>
          </cell>
          <cell r="B960" t="str">
            <v>D2</v>
          </cell>
          <cell r="C960" t="str">
            <v>RFS1</v>
          </cell>
          <cell r="D960">
            <v>3644</v>
          </cell>
          <cell r="E960">
            <v>150.36000000000001</v>
          </cell>
          <cell r="F960">
            <v>150</v>
          </cell>
          <cell r="G960">
            <v>2.1901150032454366E-6</v>
          </cell>
          <cell r="H960">
            <v>140.48986559251085</v>
          </cell>
        </row>
        <row r="961">
          <cell r="A961">
            <v>7761</v>
          </cell>
          <cell r="B961" t="str">
            <v>ME</v>
          </cell>
          <cell r="C961" t="str">
            <v>RFS1</v>
          </cell>
          <cell r="D961">
            <v>3644</v>
          </cell>
          <cell r="E961">
            <v>1001.71</v>
          </cell>
          <cell r="F961">
            <v>1000</v>
          </cell>
          <cell r="G961">
            <v>1.4600766688302911E-5</v>
          </cell>
          <cell r="H961">
            <v>936.59910395007239</v>
          </cell>
        </row>
        <row r="962">
          <cell r="A962">
            <v>7762</v>
          </cell>
          <cell r="B962" t="str">
            <v>ME</v>
          </cell>
          <cell r="C962" t="str">
            <v>RFS1</v>
          </cell>
          <cell r="D962">
            <v>3644</v>
          </cell>
          <cell r="E962">
            <v>1001.62</v>
          </cell>
          <cell r="F962">
            <v>1000</v>
          </cell>
          <cell r="G962">
            <v>1.4600766688302911E-5</v>
          </cell>
          <cell r="H962">
            <v>936.59910395007239</v>
          </cell>
        </row>
        <row r="963">
          <cell r="A963">
            <v>7792</v>
          </cell>
          <cell r="B963" t="str">
            <v>ME</v>
          </cell>
          <cell r="C963" t="str">
            <v>RFS1</v>
          </cell>
          <cell r="D963">
            <v>3644</v>
          </cell>
          <cell r="E963">
            <v>271.25</v>
          </cell>
          <cell r="F963">
            <v>271.02</v>
          </cell>
          <cell r="G963">
            <v>3.957099787863855E-6</v>
          </cell>
          <cell r="H963">
            <v>253.8370891525486</v>
          </cell>
        </row>
        <row r="964">
          <cell r="A964">
            <v>8576</v>
          </cell>
          <cell r="B964" t="str">
            <v>D5</v>
          </cell>
          <cell r="C964" t="str">
            <v>RFS1</v>
          </cell>
          <cell r="D964">
            <v>3644</v>
          </cell>
          <cell r="E964">
            <v>867.16</v>
          </cell>
          <cell r="F964">
            <v>860.87</v>
          </cell>
          <cell r="G964">
            <v>1.2569362018959328E-5</v>
          </cell>
          <cell r="H964">
            <v>806.29007061749883</v>
          </cell>
        </row>
        <row r="965">
          <cell r="A965">
            <v>8576</v>
          </cell>
          <cell r="B965" t="str">
            <v>D5</v>
          </cell>
          <cell r="C965" t="str">
            <v>RFS1</v>
          </cell>
          <cell r="D965">
            <v>3644</v>
          </cell>
          <cell r="E965">
            <v>1705.73</v>
          </cell>
          <cell r="F965">
            <v>1700</v>
          </cell>
          <cell r="G965">
            <v>2.482130337011495E-5</v>
          </cell>
          <cell r="H965">
            <v>1592.2184767151232</v>
          </cell>
        </row>
        <row r="966">
          <cell r="A966">
            <v>9743</v>
          </cell>
          <cell r="B966" t="str">
            <v>D2</v>
          </cell>
          <cell r="C966" t="str">
            <v>RFS1</v>
          </cell>
          <cell r="D966">
            <v>3644</v>
          </cell>
          <cell r="E966">
            <v>1718.61</v>
          </cell>
          <cell r="F966">
            <v>1716.67</v>
          </cell>
          <cell r="G966">
            <v>2.506469815080896E-5</v>
          </cell>
          <cell r="H966">
            <v>1607.8315837779708</v>
          </cell>
        </row>
        <row r="967">
          <cell r="A967">
            <v>9749</v>
          </cell>
          <cell r="B967" t="str">
            <v>ME</v>
          </cell>
          <cell r="C967" t="str">
            <v>RFS1</v>
          </cell>
          <cell r="D967">
            <v>3644</v>
          </cell>
          <cell r="E967">
            <v>999.43</v>
          </cell>
          <cell r="F967">
            <v>1000</v>
          </cell>
          <cell r="G967">
            <v>1.4600766688302911E-5</v>
          </cell>
          <cell r="H967">
            <v>936.59910395007239</v>
          </cell>
        </row>
        <row r="968">
          <cell r="A968">
            <v>9750</v>
          </cell>
          <cell r="B968" t="str">
            <v>ME</v>
          </cell>
          <cell r="C968" t="str">
            <v>RFS1</v>
          </cell>
          <cell r="D968">
            <v>3644</v>
          </cell>
          <cell r="E968">
            <v>1000.88</v>
          </cell>
          <cell r="F968">
            <v>1000</v>
          </cell>
          <cell r="G968">
            <v>1.4600766688302911E-5</v>
          </cell>
          <cell r="H968">
            <v>936.59910395007239</v>
          </cell>
        </row>
        <row r="969">
          <cell r="A969">
            <v>9752</v>
          </cell>
          <cell r="B969" t="str">
            <v>ME</v>
          </cell>
          <cell r="C969" t="str">
            <v>RFS1</v>
          </cell>
          <cell r="D969">
            <v>3644</v>
          </cell>
          <cell r="E969">
            <v>1634.45</v>
          </cell>
          <cell r="F969">
            <v>1627.47</v>
          </cell>
          <cell r="G969">
            <v>2.3762309762212341E-5</v>
          </cell>
          <cell r="H969">
            <v>1524.2869437056245</v>
          </cell>
        </row>
        <row r="970">
          <cell r="A970">
            <v>11219</v>
          </cell>
          <cell r="B970" t="str">
            <v>D5</v>
          </cell>
          <cell r="C970" t="str">
            <v>RFS1</v>
          </cell>
          <cell r="D970">
            <v>3644</v>
          </cell>
          <cell r="E970">
            <v>601.42999999999995</v>
          </cell>
          <cell r="F970">
            <v>600</v>
          </cell>
          <cell r="G970">
            <v>8.7604600129817464E-6</v>
          </cell>
          <cell r="H970">
            <v>561.95946237004341</v>
          </cell>
        </row>
        <row r="971">
          <cell r="A971">
            <v>12636</v>
          </cell>
          <cell r="B971" t="str">
            <v>D5</v>
          </cell>
          <cell r="C971" t="str">
            <v>RFS1</v>
          </cell>
          <cell r="D971">
            <v>3644</v>
          </cell>
          <cell r="E971">
            <v>1002.33</v>
          </cell>
          <cell r="F971">
            <v>1000</v>
          </cell>
          <cell r="G971">
            <v>1.4600766688302911E-5</v>
          </cell>
          <cell r="H971">
            <v>936.59910395007239</v>
          </cell>
        </row>
        <row r="972">
          <cell r="A972">
            <v>13531</v>
          </cell>
          <cell r="B972" t="str">
            <v>D5</v>
          </cell>
          <cell r="C972" t="str">
            <v>RFS1</v>
          </cell>
          <cell r="D972">
            <v>3644</v>
          </cell>
          <cell r="E972">
            <v>600.91999999999996</v>
          </cell>
          <cell r="F972">
            <v>600</v>
          </cell>
          <cell r="G972">
            <v>8.7604600129817464E-6</v>
          </cell>
          <cell r="H972">
            <v>561.95946237004341</v>
          </cell>
        </row>
        <row r="973">
          <cell r="A973">
            <v>13548</v>
          </cell>
          <cell r="B973" t="str">
            <v>D5</v>
          </cell>
          <cell r="C973" t="str">
            <v>RFS1</v>
          </cell>
          <cell r="D973">
            <v>3644</v>
          </cell>
          <cell r="E973">
            <v>100.16</v>
          </cell>
          <cell r="F973">
            <v>100</v>
          </cell>
          <cell r="G973">
            <v>1.4600766688302912E-6</v>
          </cell>
          <cell r="H973">
            <v>93.659910395007245</v>
          </cell>
        </row>
        <row r="974">
          <cell r="A974">
            <v>13552</v>
          </cell>
          <cell r="B974" t="str">
            <v>D5</v>
          </cell>
          <cell r="C974" t="str">
            <v>RFS1</v>
          </cell>
          <cell r="D974">
            <v>3644</v>
          </cell>
          <cell r="E974">
            <v>100.24</v>
          </cell>
          <cell r="F974">
            <v>100</v>
          </cell>
          <cell r="G974">
            <v>1.4600766688302912E-6</v>
          </cell>
          <cell r="H974">
            <v>93.659910395007245</v>
          </cell>
        </row>
        <row r="975">
          <cell r="A975">
            <v>14518</v>
          </cell>
          <cell r="B975" t="str">
            <v>D5</v>
          </cell>
          <cell r="C975" t="str">
            <v>RFS1</v>
          </cell>
          <cell r="D975">
            <v>3644</v>
          </cell>
          <cell r="E975">
            <v>100.13</v>
          </cell>
          <cell r="F975">
            <v>100</v>
          </cell>
          <cell r="G975">
            <v>1.4600766688302912E-6</v>
          </cell>
          <cell r="H975">
            <v>93.659910395007245</v>
          </cell>
        </row>
        <row r="976">
          <cell r="A976">
            <v>14519</v>
          </cell>
          <cell r="B976" t="str">
            <v>D5</v>
          </cell>
          <cell r="C976" t="str">
            <v>RFS1</v>
          </cell>
          <cell r="D976">
            <v>3644</v>
          </cell>
          <cell r="E976">
            <v>100.09</v>
          </cell>
          <cell r="F976">
            <v>100</v>
          </cell>
          <cell r="G976">
            <v>1.4600766688302912E-6</v>
          </cell>
          <cell r="H976">
            <v>93.659910395007245</v>
          </cell>
        </row>
        <row r="977">
          <cell r="A977">
            <v>14537</v>
          </cell>
          <cell r="B977" t="str">
            <v>D2</v>
          </cell>
          <cell r="C977" t="str">
            <v>RFS1</v>
          </cell>
          <cell r="D977">
            <v>3644</v>
          </cell>
          <cell r="E977">
            <v>200.37</v>
          </cell>
          <cell r="F977">
            <v>200</v>
          </cell>
          <cell r="G977">
            <v>2.9201533376605824E-6</v>
          </cell>
          <cell r="H977">
            <v>187.31982079001449</v>
          </cell>
        </row>
        <row r="978">
          <cell r="A978">
            <v>14710</v>
          </cell>
          <cell r="B978" t="str">
            <v>D5</v>
          </cell>
          <cell r="C978" t="str">
            <v>RFS1</v>
          </cell>
          <cell r="D978">
            <v>3644</v>
          </cell>
          <cell r="E978">
            <v>10031.74</v>
          </cell>
          <cell r="F978">
            <v>10000</v>
          </cell>
          <cell r="G978">
            <v>1.460076668830291E-4</v>
          </cell>
          <cell r="H978">
            <v>9365.9910395007228</v>
          </cell>
        </row>
        <row r="979">
          <cell r="A979">
            <v>15666</v>
          </cell>
          <cell r="B979" t="str">
            <v>D2</v>
          </cell>
          <cell r="C979" t="str">
            <v>RFS1</v>
          </cell>
          <cell r="D979">
            <v>3644</v>
          </cell>
          <cell r="E979">
            <v>500.99</v>
          </cell>
          <cell r="F979">
            <v>500</v>
          </cell>
          <cell r="G979">
            <v>7.3003833441514556E-6</v>
          </cell>
          <cell r="H979">
            <v>468.2995519750362</v>
          </cell>
        </row>
        <row r="980">
          <cell r="A980">
            <v>15670</v>
          </cell>
          <cell r="B980" t="str">
            <v>D5</v>
          </cell>
          <cell r="C980" t="str">
            <v>RFS1</v>
          </cell>
          <cell r="D980">
            <v>3644</v>
          </cell>
          <cell r="E980">
            <v>6519.38</v>
          </cell>
          <cell r="F980">
            <v>6500</v>
          </cell>
          <cell r="G980">
            <v>9.4904983473968928E-5</v>
          </cell>
          <cell r="H980">
            <v>6087.8941756754703</v>
          </cell>
        </row>
        <row r="981">
          <cell r="A981">
            <v>15734</v>
          </cell>
          <cell r="B981" t="str">
            <v>D5</v>
          </cell>
          <cell r="C981" t="str">
            <v>RFS1</v>
          </cell>
          <cell r="D981">
            <v>3644</v>
          </cell>
          <cell r="E981">
            <v>1000.86</v>
          </cell>
          <cell r="F981">
            <v>1000</v>
          </cell>
          <cell r="G981">
            <v>1.4600766688302911E-5</v>
          </cell>
          <cell r="H981">
            <v>936.59910395007239</v>
          </cell>
        </row>
        <row r="982">
          <cell r="A982">
            <v>19536</v>
          </cell>
          <cell r="B982" t="str">
            <v>D2</v>
          </cell>
          <cell r="C982" t="str">
            <v>RFS1</v>
          </cell>
          <cell r="D982">
            <v>3644</v>
          </cell>
          <cell r="E982">
            <v>500.48</v>
          </cell>
          <cell r="F982">
            <v>500</v>
          </cell>
          <cell r="G982">
            <v>7.3003833441514556E-6</v>
          </cell>
          <cell r="H982">
            <v>468.2995519750362</v>
          </cell>
        </row>
        <row r="983">
          <cell r="A983">
            <v>19537</v>
          </cell>
          <cell r="B983" t="str">
            <v>D2</v>
          </cell>
          <cell r="C983" t="str">
            <v>RFS1</v>
          </cell>
          <cell r="D983">
            <v>3644</v>
          </cell>
          <cell r="E983">
            <v>500.54</v>
          </cell>
          <cell r="F983">
            <v>500</v>
          </cell>
          <cell r="G983">
            <v>7.3003833441514556E-6</v>
          </cell>
          <cell r="H983">
            <v>468.2995519750362</v>
          </cell>
        </row>
        <row r="984">
          <cell r="A984">
            <v>20143</v>
          </cell>
          <cell r="B984" t="str">
            <v>D2</v>
          </cell>
          <cell r="C984" t="str">
            <v>RFS1</v>
          </cell>
          <cell r="D984">
            <v>3644</v>
          </cell>
          <cell r="E984">
            <v>409.32</v>
          </cell>
          <cell r="F984">
            <v>409.18</v>
          </cell>
          <cell r="G984">
            <v>5.9743417135197857E-6</v>
          </cell>
          <cell r="H984">
            <v>383.23762135429064</v>
          </cell>
        </row>
        <row r="985">
          <cell r="A985">
            <v>20814</v>
          </cell>
          <cell r="B985" t="str">
            <v>D2</v>
          </cell>
          <cell r="C985" t="str">
            <v>RFS1</v>
          </cell>
          <cell r="D985">
            <v>3644</v>
          </cell>
          <cell r="E985">
            <v>9157.82</v>
          </cell>
          <cell r="F985">
            <v>9000</v>
          </cell>
          <cell r="G985">
            <v>1.314069001947262E-4</v>
          </cell>
          <cell r="H985">
            <v>8429.3919355506514</v>
          </cell>
        </row>
        <row r="986">
          <cell r="A986">
            <v>20815</v>
          </cell>
          <cell r="B986" t="str">
            <v>D2</v>
          </cell>
          <cell r="C986" t="str">
            <v>RFS1</v>
          </cell>
          <cell r="D986">
            <v>3644</v>
          </cell>
          <cell r="E986">
            <v>4953.41</v>
          </cell>
          <cell r="F986">
            <v>5080.84</v>
          </cell>
          <cell r="G986">
            <v>7.4184159420596969E-5</v>
          </cell>
          <cell r="H986">
            <v>4758.7101913136858</v>
          </cell>
        </row>
        <row r="987">
          <cell r="A987">
            <v>19841</v>
          </cell>
          <cell r="B987" t="str">
            <v>D2</v>
          </cell>
          <cell r="C987" t="str">
            <v>RFS2</v>
          </cell>
          <cell r="D987">
            <v>3682</v>
          </cell>
          <cell r="E987">
            <v>16678.21</v>
          </cell>
          <cell r="F987">
            <v>16702.38</v>
          </cell>
          <cell r="G987">
            <v>2.4386755351937681E-4</v>
          </cell>
          <cell r="H987">
            <v>15643.434141833612</v>
          </cell>
        </row>
        <row r="988">
          <cell r="A988">
            <v>24006</v>
          </cell>
          <cell r="B988" t="str">
            <v>D5</v>
          </cell>
          <cell r="C988" t="str">
            <v>RFS1</v>
          </cell>
          <cell r="D988">
            <v>3682</v>
          </cell>
          <cell r="E988">
            <v>28583.4</v>
          </cell>
          <cell r="F988">
            <v>30000</v>
          </cell>
          <cell r="G988">
            <v>4.3802300064908734E-4</v>
          </cell>
          <cell r="H988">
            <v>28097.97311850217</v>
          </cell>
        </row>
        <row r="989">
          <cell r="A989">
            <v>9583</v>
          </cell>
          <cell r="B989" t="str">
            <v>D2</v>
          </cell>
          <cell r="C989" t="str">
            <v>RFS1</v>
          </cell>
          <cell r="D989">
            <v>3781</v>
          </cell>
          <cell r="E989">
            <v>501.35</v>
          </cell>
          <cell r="F989">
            <v>498.93</v>
          </cell>
          <cell r="G989">
            <v>7.2847605237949719E-6</v>
          </cell>
          <cell r="H989">
            <v>467.29739093380965</v>
          </cell>
        </row>
        <row r="990">
          <cell r="A990">
            <v>12224</v>
          </cell>
          <cell r="B990" t="str">
            <v>D2</v>
          </cell>
          <cell r="C990" t="str">
            <v>RFS1</v>
          </cell>
          <cell r="D990">
            <v>3781</v>
          </cell>
          <cell r="E990">
            <v>680.13</v>
          </cell>
          <cell r="F990">
            <v>675.11</v>
          </cell>
          <cell r="G990">
            <v>9.8571235989401789E-6</v>
          </cell>
          <cell r="H990">
            <v>632.30742106773334</v>
          </cell>
        </row>
        <row r="991">
          <cell r="A991">
            <v>12242</v>
          </cell>
          <cell r="B991" t="str">
            <v>ME</v>
          </cell>
          <cell r="C991" t="str">
            <v>RFS1</v>
          </cell>
          <cell r="D991">
            <v>3781</v>
          </cell>
          <cell r="E991">
            <v>783.38</v>
          </cell>
          <cell r="F991">
            <v>783</v>
          </cell>
          <cell r="G991">
            <v>1.143240031694118E-5</v>
          </cell>
          <cell r="H991">
            <v>733.35709839290666</v>
          </cell>
        </row>
        <row r="992">
          <cell r="A992">
            <v>12265</v>
          </cell>
          <cell r="B992" t="str">
            <v>ME</v>
          </cell>
          <cell r="C992" t="str">
            <v>RFS1</v>
          </cell>
          <cell r="D992">
            <v>3781</v>
          </cell>
          <cell r="E992">
            <v>6546.73</v>
          </cell>
          <cell r="F992">
            <v>6537.08</v>
          </cell>
          <cell r="G992">
            <v>9.5446379902771196E-5</v>
          </cell>
          <cell r="H992">
            <v>6122.6232704499389</v>
          </cell>
        </row>
        <row r="993">
          <cell r="A993">
            <v>13619</v>
          </cell>
          <cell r="B993" t="str">
            <v>D2</v>
          </cell>
          <cell r="C993" t="str">
            <v>RFS1</v>
          </cell>
          <cell r="D993">
            <v>3781</v>
          </cell>
          <cell r="E993">
            <v>254.44</v>
          </cell>
          <cell r="F993">
            <v>254.36</v>
          </cell>
          <cell r="G993">
            <v>3.7138510148367289E-6</v>
          </cell>
          <cell r="H993">
            <v>238.23334808074043</v>
          </cell>
        </row>
        <row r="994">
          <cell r="A994">
            <v>17511</v>
          </cell>
          <cell r="B994" t="str">
            <v>D5</v>
          </cell>
          <cell r="C994" t="str">
            <v>RFS2</v>
          </cell>
          <cell r="D994">
            <v>3781</v>
          </cell>
          <cell r="E994">
            <v>602.51</v>
          </cell>
          <cell r="F994">
            <v>600</v>
          </cell>
          <cell r="G994">
            <v>8.7604600129817464E-6</v>
          </cell>
          <cell r="H994">
            <v>561.95946237004341</v>
          </cell>
        </row>
        <row r="995">
          <cell r="A995">
            <v>17515</v>
          </cell>
          <cell r="B995" t="str">
            <v>ME</v>
          </cell>
          <cell r="C995" t="str">
            <v>RFS2</v>
          </cell>
          <cell r="D995">
            <v>3781</v>
          </cell>
          <cell r="F995">
            <v>500</v>
          </cell>
          <cell r="G995">
            <v>7.3003833441514556E-6</v>
          </cell>
          <cell r="H995">
            <v>468.2995519750362</v>
          </cell>
        </row>
        <row r="996">
          <cell r="A996">
            <v>17516</v>
          </cell>
          <cell r="B996" t="str">
            <v>ME</v>
          </cell>
          <cell r="C996" t="str">
            <v>RFS2</v>
          </cell>
          <cell r="D996">
            <v>3781</v>
          </cell>
          <cell r="E996">
            <v>251.04</v>
          </cell>
          <cell r="F996">
            <v>250</v>
          </cell>
          <cell r="G996">
            <v>3.6501916720757278E-6</v>
          </cell>
          <cell r="H996">
            <v>234.1497759875181</v>
          </cell>
        </row>
        <row r="997">
          <cell r="A997">
            <v>18768</v>
          </cell>
          <cell r="B997" t="str">
            <v>D2</v>
          </cell>
          <cell r="C997" t="str">
            <v>RFS1</v>
          </cell>
          <cell r="D997">
            <v>3781</v>
          </cell>
          <cell r="E997">
            <v>7895.07</v>
          </cell>
          <cell r="F997">
            <v>8247.67</v>
          </cell>
          <cell r="G997">
            <v>1.2042230539211528E-4</v>
          </cell>
          <cell r="H997">
            <v>7724.7603316758932</v>
          </cell>
        </row>
        <row r="998">
          <cell r="A998">
            <v>22555</v>
          </cell>
          <cell r="B998" t="str">
            <v>D2</v>
          </cell>
          <cell r="C998" t="str">
            <v>RFS1</v>
          </cell>
          <cell r="D998">
            <v>3781</v>
          </cell>
          <cell r="E998">
            <v>511.62</v>
          </cell>
          <cell r="F998">
            <v>534</v>
          </cell>
          <cell r="G998">
            <v>7.7968094115537554E-6</v>
          </cell>
          <cell r="H998">
            <v>500.14392150933867</v>
          </cell>
        </row>
        <row r="999">
          <cell r="A999">
            <v>17685</v>
          </cell>
          <cell r="B999" t="str">
            <v>D2</v>
          </cell>
          <cell r="C999" t="str">
            <v>RFS1</v>
          </cell>
          <cell r="D999">
            <v>3915</v>
          </cell>
          <cell r="E999">
            <v>10013.36</v>
          </cell>
          <cell r="F999">
            <v>10000</v>
          </cell>
          <cell r="G999">
            <v>1.460076668830291E-4</v>
          </cell>
          <cell r="H999">
            <v>9365.9910395007228</v>
          </cell>
        </row>
        <row r="1000">
          <cell r="A1000">
            <v>24233</v>
          </cell>
          <cell r="B1000" t="str">
            <v>D5</v>
          </cell>
          <cell r="C1000" t="str">
            <v>RFS1</v>
          </cell>
          <cell r="D1000">
            <v>3915</v>
          </cell>
          <cell r="E1000">
            <v>233811.8</v>
          </cell>
          <cell r="F1000">
            <v>242674</v>
          </cell>
          <cell r="G1000">
            <v>3.5432264553172206E-3</v>
          </cell>
          <cell r="H1000">
            <v>227288.25095197986</v>
          </cell>
        </row>
        <row r="1001">
          <cell r="A1001">
            <v>13711</v>
          </cell>
          <cell r="B1001" t="str">
            <v>D2</v>
          </cell>
          <cell r="C1001" t="str">
            <v>RFS2</v>
          </cell>
          <cell r="D1001">
            <v>3929</v>
          </cell>
          <cell r="E1001">
            <v>208.93</v>
          </cell>
          <cell r="F1001">
            <v>208.66</v>
          </cell>
          <cell r="G1001">
            <v>3.0465959771812853E-6</v>
          </cell>
          <cell r="H1001">
            <v>195.43076903022208</v>
          </cell>
        </row>
        <row r="1002">
          <cell r="A1002">
            <v>4885</v>
          </cell>
          <cell r="B1002" t="str">
            <v>D2</v>
          </cell>
          <cell r="C1002" t="str">
            <v>RFS1</v>
          </cell>
          <cell r="D1002">
            <v>3962</v>
          </cell>
          <cell r="E1002">
            <v>500.93</v>
          </cell>
          <cell r="F1002">
            <v>500</v>
          </cell>
          <cell r="G1002">
            <v>7.3003833441514556E-6</v>
          </cell>
          <cell r="H1002">
            <v>468.2995519750362</v>
          </cell>
        </row>
        <row r="1003">
          <cell r="A1003">
            <v>4885</v>
          </cell>
          <cell r="B1003" t="str">
            <v>D2</v>
          </cell>
          <cell r="C1003" t="str">
            <v>RFS1</v>
          </cell>
          <cell r="D1003">
            <v>3962</v>
          </cell>
          <cell r="E1003">
            <v>1703.14</v>
          </cell>
          <cell r="F1003">
            <v>1700</v>
          </cell>
          <cell r="G1003">
            <v>2.482130337011495E-5</v>
          </cell>
          <cell r="H1003">
            <v>1592.2184767151232</v>
          </cell>
        </row>
        <row r="1004">
          <cell r="A1004">
            <v>18932</v>
          </cell>
          <cell r="B1004" t="str">
            <v>D2</v>
          </cell>
          <cell r="C1004" t="str">
            <v>RFS1</v>
          </cell>
          <cell r="D1004">
            <v>3962</v>
          </cell>
          <cell r="E1004">
            <v>250.08</v>
          </cell>
          <cell r="F1004">
            <v>250</v>
          </cell>
          <cell r="G1004">
            <v>3.6501916720757278E-6</v>
          </cell>
          <cell r="H1004">
            <v>234.1497759875181</v>
          </cell>
        </row>
        <row r="1005">
          <cell r="A1005">
            <v>5281</v>
          </cell>
          <cell r="B1005" t="str">
            <v>D2</v>
          </cell>
          <cell r="C1005" t="str">
            <v>RFS2</v>
          </cell>
          <cell r="D1005">
            <v>3980</v>
          </cell>
          <cell r="E1005">
            <v>350.28</v>
          </cell>
          <cell r="F1005">
            <v>350</v>
          </cell>
          <cell r="G1005">
            <v>5.1102683409060186E-6</v>
          </cell>
          <cell r="H1005">
            <v>327.80968638252529</v>
          </cell>
        </row>
        <row r="1006">
          <cell r="A1006">
            <v>5281</v>
          </cell>
          <cell r="B1006" t="str">
            <v>D5</v>
          </cell>
          <cell r="C1006" t="str">
            <v>RFS2</v>
          </cell>
          <cell r="D1006">
            <v>3980</v>
          </cell>
          <cell r="E1006">
            <v>149.56</v>
          </cell>
          <cell r="F1006">
            <v>150</v>
          </cell>
          <cell r="G1006">
            <v>2.1901150032454366E-6</v>
          </cell>
          <cell r="H1006">
            <v>140.48986559251085</v>
          </cell>
        </row>
        <row r="1007">
          <cell r="A1007">
            <v>11223</v>
          </cell>
          <cell r="B1007" t="str">
            <v>D5</v>
          </cell>
          <cell r="C1007" t="str">
            <v>RFS1</v>
          </cell>
          <cell r="D1007">
            <v>3980</v>
          </cell>
          <cell r="E1007">
            <v>374.15</v>
          </cell>
          <cell r="F1007">
            <v>375</v>
          </cell>
          <cell r="G1007">
            <v>5.4752875081135921E-6</v>
          </cell>
          <cell r="H1007">
            <v>351.22466398127716</v>
          </cell>
        </row>
        <row r="1008">
          <cell r="A1008">
            <v>16231</v>
          </cell>
          <cell r="B1008" t="str">
            <v>D5</v>
          </cell>
          <cell r="C1008" t="str">
            <v>RFS1</v>
          </cell>
          <cell r="D1008">
            <v>3980</v>
          </cell>
          <cell r="E1008">
            <v>500.5</v>
          </cell>
          <cell r="F1008">
            <v>500</v>
          </cell>
          <cell r="G1008">
            <v>7.3003833441514556E-6</v>
          </cell>
          <cell r="H1008">
            <v>468.2995519750362</v>
          </cell>
        </row>
        <row r="1009">
          <cell r="A1009">
            <v>16231</v>
          </cell>
          <cell r="B1009" t="str">
            <v>D5</v>
          </cell>
          <cell r="C1009" t="str">
            <v>RFS1</v>
          </cell>
          <cell r="D1009">
            <v>3980</v>
          </cell>
          <cell r="E1009">
            <v>100.21</v>
          </cell>
          <cell r="F1009">
            <v>100</v>
          </cell>
          <cell r="G1009">
            <v>1.4600766688302912E-6</v>
          </cell>
          <cell r="H1009">
            <v>93.659910395007245</v>
          </cell>
        </row>
        <row r="1010">
          <cell r="A1010">
            <v>4189</v>
          </cell>
          <cell r="B1010" t="str">
            <v>D2</v>
          </cell>
          <cell r="C1010" t="str">
            <v>RFS1</v>
          </cell>
          <cell r="D1010">
            <v>4189</v>
          </cell>
          <cell r="E1010">
            <v>3503.66</v>
          </cell>
          <cell r="F1010">
            <v>3500</v>
          </cell>
          <cell r="G1010">
            <v>5.1102683409060191E-5</v>
          </cell>
          <cell r="H1010">
            <v>3278.0968638252534</v>
          </cell>
        </row>
        <row r="1011">
          <cell r="A1011">
            <v>4402</v>
          </cell>
          <cell r="B1011" t="str">
            <v>ME</v>
          </cell>
          <cell r="C1011" t="str">
            <v>RFS1</v>
          </cell>
          <cell r="D1011">
            <v>4189</v>
          </cell>
          <cell r="E1011">
            <v>437.08</v>
          </cell>
          <cell r="F1011">
            <v>430.76</v>
          </cell>
          <cell r="G1011">
            <v>6.2894262586533619E-6</v>
          </cell>
          <cell r="H1011">
            <v>403.44943001753319</v>
          </cell>
        </row>
        <row r="1012">
          <cell r="A1012">
            <v>4457</v>
          </cell>
          <cell r="B1012" t="str">
            <v>ME</v>
          </cell>
          <cell r="C1012" t="str">
            <v>RFS1</v>
          </cell>
          <cell r="D1012">
            <v>4189</v>
          </cell>
          <cell r="E1012">
            <v>399.35</v>
          </cell>
          <cell r="F1012">
            <v>400</v>
          </cell>
          <cell r="G1012">
            <v>5.8403066753211648E-6</v>
          </cell>
          <cell r="H1012">
            <v>374.63964158002898</v>
          </cell>
        </row>
        <row r="1013">
          <cell r="A1013">
            <v>5101</v>
          </cell>
          <cell r="B1013" t="str">
            <v>D5</v>
          </cell>
          <cell r="C1013" t="str">
            <v>RFS1</v>
          </cell>
          <cell r="D1013">
            <v>4189</v>
          </cell>
          <cell r="E1013">
            <v>20136.27</v>
          </cell>
          <cell r="F1013">
            <v>20000</v>
          </cell>
          <cell r="G1013">
            <v>2.9201533376605821E-4</v>
          </cell>
          <cell r="H1013">
            <v>18731.982079001446</v>
          </cell>
        </row>
        <row r="1014">
          <cell r="A1014">
            <v>6069</v>
          </cell>
          <cell r="B1014" t="str">
            <v>D2</v>
          </cell>
          <cell r="C1014" t="str">
            <v>RFS2</v>
          </cell>
          <cell r="D1014">
            <v>4189</v>
          </cell>
          <cell r="E1014">
            <v>13267.43</v>
          </cell>
          <cell r="F1014">
            <v>381.08</v>
          </cell>
          <cell r="G1014">
            <v>5.5640601695784732E-6</v>
          </cell>
          <cell r="H1014">
            <v>356.91918653329355</v>
          </cell>
        </row>
        <row r="1015">
          <cell r="A1015">
            <v>7837</v>
          </cell>
          <cell r="B1015" t="str">
            <v>D2</v>
          </cell>
          <cell r="C1015" t="str">
            <v>RFS1</v>
          </cell>
          <cell r="D1015">
            <v>4189</v>
          </cell>
          <cell r="E1015">
            <v>2502.09</v>
          </cell>
          <cell r="F1015">
            <v>2500</v>
          </cell>
          <cell r="G1015">
            <v>3.6501916720757276E-5</v>
          </cell>
          <cell r="H1015">
            <v>2341.4977598751807</v>
          </cell>
        </row>
        <row r="1016">
          <cell r="A1016">
            <v>7837</v>
          </cell>
          <cell r="B1016" t="str">
            <v>D5</v>
          </cell>
          <cell r="C1016" t="str">
            <v>RFS1</v>
          </cell>
          <cell r="D1016">
            <v>4189</v>
          </cell>
          <cell r="E1016">
            <v>8403.3700000000008</v>
          </cell>
          <cell r="F1016">
            <v>8000</v>
          </cell>
          <cell r="G1016">
            <v>1.1680613350642329E-4</v>
          </cell>
          <cell r="H1016">
            <v>7492.7928316005791</v>
          </cell>
        </row>
        <row r="1017">
          <cell r="A1017">
            <v>7837</v>
          </cell>
          <cell r="B1017" t="str">
            <v>D5</v>
          </cell>
          <cell r="C1017" t="str">
            <v>RFS1</v>
          </cell>
          <cell r="D1017">
            <v>4189</v>
          </cell>
          <cell r="E1017">
            <v>10261.44</v>
          </cell>
          <cell r="F1017">
            <v>10000</v>
          </cell>
          <cell r="G1017">
            <v>1.460076668830291E-4</v>
          </cell>
          <cell r="H1017">
            <v>9365.9910395007228</v>
          </cell>
        </row>
        <row r="1018">
          <cell r="A1018">
            <v>7837</v>
          </cell>
          <cell r="B1018" t="str">
            <v>D5</v>
          </cell>
          <cell r="C1018" t="str">
            <v>RFS1</v>
          </cell>
          <cell r="D1018">
            <v>4189</v>
          </cell>
          <cell r="E1018">
            <v>10224.09</v>
          </cell>
          <cell r="F1018">
            <v>10000</v>
          </cell>
          <cell r="G1018">
            <v>1.460076668830291E-4</v>
          </cell>
          <cell r="H1018">
            <v>9365.9910395007228</v>
          </cell>
        </row>
        <row r="1019">
          <cell r="A1019">
            <v>7881</v>
          </cell>
          <cell r="B1019" t="str">
            <v>D2</v>
          </cell>
          <cell r="C1019" t="str">
            <v>RFS1</v>
          </cell>
          <cell r="D1019">
            <v>4189</v>
          </cell>
          <cell r="E1019">
            <v>700.67</v>
          </cell>
          <cell r="F1019">
            <v>700</v>
          </cell>
          <cell r="G1019">
            <v>1.0220536681812037E-5</v>
          </cell>
          <cell r="H1019">
            <v>655.61937276505057</v>
          </cell>
        </row>
        <row r="1020">
          <cell r="A1020">
            <v>7960</v>
          </cell>
          <cell r="B1020" t="str">
            <v>ME</v>
          </cell>
          <cell r="C1020" t="str">
            <v>RFS1</v>
          </cell>
          <cell r="D1020">
            <v>4189</v>
          </cell>
          <cell r="E1020">
            <v>819.96</v>
          </cell>
          <cell r="F1020">
            <v>820</v>
          </cell>
          <cell r="G1020">
            <v>1.1972628684408387E-5</v>
          </cell>
          <cell r="H1020">
            <v>768.0112652390593</v>
          </cell>
        </row>
        <row r="1021">
          <cell r="A1021">
            <v>9201</v>
          </cell>
          <cell r="B1021" t="str">
            <v>D2</v>
          </cell>
          <cell r="C1021" t="str">
            <v>RFS1</v>
          </cell>
          <cell r="D1021">
            <v>4189</v>
          </cell>
          <cell r="E1021">
            <v>601.32000000000005</v>
          </cell>
          <cell r="F1021">
            <v>600</v>
          </cell>
          <cell r="G1021">
            <v>8.7604600129817464E-6</v>
          </cell>
          <cell r="H1021">
            <v>561.95946237004341</v>
          </cell>
        </row>
        <row r="1022">
          <cell r="A1022">
            <v>9266</v>
          </cell>
          <cell r="B1022" t="str">
            <v>ME</v>
          </cell>
          <cell r="C1022" t="str">
            <v>RFS1</v>
          </cell>
          <cell r="D1022">
            <v>4189</v>
          </cell>
          <cell r="E1022">
            <v>1064.32</v>
          </cell>
          <cell r="F1022">
            <v>1062.3499999999999</v>
          </cell>
          <cell r="G1022">
            <v>1.5511124491318595E-5</v>
          </cell>
          <cell r="H1022">
            <v>994.99605808135925</v>
          </cell>
        </row>
        <row r="1023">
          <cell r="A1023">
            <v>9268</v>
          </cell>
          <cell r="B1023" t="str">
            <v>ME</v>
          </cell>
          <cell r="C1023" t="str">
            <v>RFS1</v>
          </cell>
          <cell r="D1023">
            <v>4189</v>
          </cell>
          <cell r="E1023">
            <v>1919.9</v>
          </cell>
          <cell r="F1023">
            <v>1917</v>
          </cell>
          <cell r="G1023">
            <v>2.798966974147668E-5</v>
          </cell>
          <cell r="H1023">
            <v>1795.4604822722886</v>
          </cell>
        </row>
        <row r="1024">
          <cell r="A1024">
            <v>9269</v>
          </cell>
          <cell r="B1024" t="str">
            <v>ME</v>
          </cell>
          <cell r="C1024" t="str">
            <v>RFS1</v>
          </cell>
          <cell r="D1024">
            <v>4189</v>
          </cell>
          <cell r="E1024">
            <v>1101.21</v>
          </cell>
          <cell r="F1024">
            <v>1100</v>
          </cell>
          <cell r="G1024">
            <v>1.6060843357133202E-5</v>
          </cell>
          <cell r="H1024">
            <v>1030.2590143450795</v>
          </cell>
        </row>
        <row r="1025">
          <cell r="A1025">
            <v>10449</v>
          </cell>
          <cell r="B1025" t="str">
            <v>D2</v>
          </cell>
          <cell r="C1025" t="str">
            <v>RFS1</v>
          </cell>
          <cell r="D1025">
            <v>4189</v>
          </cell>
          <cell r="E1025">
            <v>1502.7</v>
          </cell>
          <cell r="F1025">
            <v>1500</v>
          </cell>
          <cell r="G1025">
            <v>2.1901150032454368E-5</v>
          </cell>
          <cell r="H1025">
            <v>1404.8986559251086</v>
          </cell>
        </row>
        <row r="1026">
          <cell r="A1026">
            <v>16950</v>
          </cell>
          <cell r="B1026" t="str">
            <v>D2</v>
          </cell>
          <cell r="C1026" t="str">
            <v>RFS1</v>
          </cell>
          <cell r="D1026">
            <v>4189</v>
          </cell>
          <cell r="E1026">
            <v>1506.75</v>
          </cell>
          <cell r="F1026">
            <v>1498.68</v>
          </cell>
          <cell r="G1026">
            <v>2.1881877020425808E-5</v>
          </cell>
          <cell r="H1026">
            <v>1403.6623451078945</v>
          </cell>
        </row>
        <row r="1027">
          <cell r="A1027">
            <v>17952</v>
          </cell>
          <cell r="B1027" t="str">
            <v>D2</v>
          </cell>
          <cell r="C1027" t="str">
            <v>RFS1</v>
          </cell>
          <cell r="D1027">
            <v>4189</v>
          </cell>
          <cell r="E1027">
            <v>211.07</v>
          </cell>
          <cell r="F1027">
            <v>208.5</v>
          </cell>
          <cell r="G1027">
            <v>3.0442598545111569E-6</v>
          </cell>
          <cell r="H1027">
            <v>195.28091317359008</v>
          </cell>
        </row>
        <row r="1028">
          <cell r="A1028">
            <v>17952</v>
          </cell>
          <cell r="B1028" t="str">
            <v>D2</v>
          </cell>
          <cell r="C1028" t="str">
            <v>RFS1</v>
          </cell>
          <cell r="D1028">
            <v>4189</v>
          </cell>
          <cell r="E1028">
            <v>600.66999999999996</v>
          </cell>
          <cell r="F1028">
            <v>596.35</v>
          </cell>
          <cell r="G1028">
            <v>8.7071672145694409E-6</v>
          </cell>
          <cell r="H1028">
            <v>558.54087564062559</v>
          </cell>
        </row>
        <row r="1029">
          <cell r="A1029">
            <v>18290</v>
          </cell>
          <cell r="B1029" t="str">
            <v>D2</v>
          </cell>
          <cell r="C1029" t="str">
            <v>RFS1</v>
          </cell>
          <cell r="D1029">
            <v>4189</v>
          </cell>
          <cell r="E1029">
            <v>197.53</v>
          </cell>
          <cell r="F1029">
            <v>194.88</v>
          </cell>
          <cell r="G1029">
            <v>2.8453974122164714E-6</v>
          </cell>
          <cell r="H1029">
            <v>182.5244333777901</v>
          </cell>
        </row>
        <row r="1030">
          <cell r="A1030">
            <v>18290</v>
          </cell>
          <cell r="B1030" t="str">
            <v>D2</v>
          </cell>
          <cell r="C1030" t="str">
            <v>RFS1</v>
          </cell>
          <cell r="D1030">
            <v>4189</v>
          </cell>
          <cell r="E1030">
            <v>58.34</v>
          </cell>
          <cell r="F1030">
            <v>57.88</v>
          </cell>
          <cell r="G1030">
            <v>8.4509237591897256E-7</v>
          </cell>
          <cell r="H1030">
            <v>54.210356136630189</v>
          </cell>
        </row>
        <row r="1031">
          <cell r="A1031">
            <v>18290</v>
          </cell>
          <cell r="B1031" t="str">
            <v>D2</v>
          </cell>
          <cell r="C1031" t="str">
            <v>RFS1</v>
          </cell>
          <cell r="D1031">
            <v>4189</v>
          </cell>
          <cell r="E1031">
            <v>198.38</v>
          </cell>
          <cell r="F1031">
            <v>196.81</v>
          </cell>
          <cell r="G1031">
            <v>2.8735768919248961E-6</v>
          </cell>
          <cell r="H1031">
            <v>184.33206964841375</v>
          </cell>
        </row>
        <row r="1032">
          <cell r="A1032">
            <v>19625</v>
          </cell>
          <cell r="B1032" t="str">
            <v>D5</v>
          </cell>
          <cell r="C1032" t="str">
            <v>RFS1</v>
          </cell>
          <cell r="D1032">
            <v>4189</v>
          </cell>
          <cell r="E1032">
            <v>12037.83</v>
          </cell>
          <cell r="F1032">
            <v>12000</v>
          </cell>
          <cell r="G1032">
            <v>1.7520920025963495E-4</v>
          </cell>
          <cell r="H1032">
            <v>11239.189247400869</v>
          </cell>
        </row>
        <row r="1033">
          <cell r="A1033">
            <v>19625</v>
          </cell>
          <cell r="B1033" t="str">
            <v>D5</v>
          </cell>
          <cell r="C1033" t="str">
            <v>RFS1</v>
          </cell>
          <cell r="D1033">
            <v>4189</v>
          </cell>
          <cell r="E1033">
            <v>2002.91</v>
          </cell>
          <cell r="F1033">
            <v>2000</v>
          </cell>
          <cell r="G1033">
            <v>2.9201533376605822E-5</v>
          </cell>
          <cell r="H1033">
            <v>1873.1982079001448</v>
          </cell>
        </row>
        <row r="1034">
          <cell r="A1034">
            <v>19692</v>
          </cell>
          <cell r="B1034" t="str">
            <v>D2</v>
          </cell>
          <cell r="C1034" t="str">
            <v>RFS1</v>
          </cell>
          <cell r="D1034">
            <v>4189</v>
          </cell>
          <cell r="E1034">
            <v>1324.62</v>
          </cell>
          <cell r="F1034">
            <v>1339.92</v>
          </cell>
          <cell r="G1034">
            <v>1.9563859300990839E-5</v>
          </cell>
          <cell r="H1034">
            <v>1254.9678713647811</v>
          </cell>
        </row>
        <row r="1035">
          <cell r="A1035">
            <v>19692</v>
          </cell>
          <cell r="B1035" t="str">
            <v>D2</v>
          </cell>
          <cell r="C1035" t="str">
            <v>RFS1</v>
          </cell>
          <cell r="D1035">
            <v>4189</v>
          </cell>
          <cell r="E1035">
            <v>348713.81</v>
          </cell>
          <cell r="F1035">
            <v>351071.31</v>
          </cell>
          <cell r="G1035">
            <v>5.1259102882668644E-3</v>
          </cell>
          <cell r="H1035">
            <v>328813.07436857803</v>
          </cell>
        </row>
        <row r="1036">
          <cell r="A1036">
            <v>19692</v>
          </cell>
          <cell r="B1036" t="str">
            <v>D2</v>
          </cell>
          <cell r="C1036" t="str">
            <v>RFS1</v>
          </cell>
          <cell r="D1036">
            <v>4189</v>
          </cell>
          <cell r="E1036">
            <v>1208.4100000000001</v>
          </cell>
          <cell r="F1036">
            <v>1216.58</v>
          </cell>
          <cell r="G1036">
            <v>1.7763000737655555E-5</v>
          </cell>
          <cell r="H1036">
            <v>1139.4477378835791</v>
          </cell>
        </row>
        <row r="1037">
          <cell r="A1037">
            <v>19816</v>
          </cell>
          <cell r="B1037" t="str">
            <v>D2</v>
          </cell>
          <cell r="C1037" t="str">
            <v>RFS1</v>
          </cell>
          <cell r="D1037">
            <v>4189</v>
          </cell>
          <cell r="E1037">
            <v>397.7</v>
          </cell>
          <cell r="F1037">
            <v>394.31</v>
          </cell>
          <cell r="G1037">
            <v>5.7572283128647214E-6</v>
          </cell>
          <cell r="H1037">
            <v>369.31039267855306</v>
          </cell>
        </row>
        <row r="1038">
          <cell r="A1038">
            <v>19816</v>
          </cell>
          <cell r="B1038" t="str">
            <v>D2</v>
          </cell>
          <cell r="C1038" t="str">
            <v>RFS1</v>
          </cell>
          <cell r="D1038">
            <v>4189</v>
          </cell>
          <cell r="E1038">
            <v>396.3</v>
          </cell>
          <cell r="F1038">
            <v>394.31</v>
          </cell>
          <cell r="G1038">
            <v>5.7572283128647214E-6</v>
          </cell>
          <cell r="H1038">
            <v>369.31039267855306</v>
          </cell>
        </row>
        <row r="1039">
          <cell r="A1039">
            <v>19985</v>
          </cell>
          <cell r="B1039" t="str">
            <v>D2</v>
          </cell>
          <cell r="C1039" t="str">
            <v>RFS1</v>
          </cell>
          <cell r="D1039">
            <v>4189</v>
          </cell>
          <cell r="E1039">
            <v>570.14</v>
          </cell>
          <cell r="F1039">
            <v>572.80999999999995</v>
          </cell>
          <cell r="G1039">
            <v>8.3634651667267904E-6</v>
          </cell>
          <cell r="H1039">
            <v>536.49333273364095</v>
          </cell>
        </row>
        <row r="1040">
          <cell r="A1040">
            <v>19985</v>
          </cell>
          <cell r="B1040" t="str">
            <v>D2</v>
          </cell>
          <cell r="C1040" t="str">
            <v>RFS1</v>
          </cell>
          <cell r="D1040">
            <v>4189</v>
          </cell>
          <cell r="E1040">
            <v>1168.32</v>
          </cell>
          <cell r="F1040">
            <v>1171.54</v>
          </cell>
          <cell r="G1040">
            <v>1.7105382206014393E-5</v>
          </cell>
          <cell r="H1040">
            <v>1097.2633142416678</v>
          </cell>
        </row>
        <row r="1041">
          <cell r="A1041">
            <v>20130</v>
          </cell>
          <cell r="B1041" t="str">
            <v>D2</v>
          </cell>
          <cell r="C1041" t="str">
            <v>RFS1</v>
          </cell>
          <cell r="D1041">
            <v>4189</v>
          </cell>
          <cell r="E1041">
            <v>494.18</v>
          </cell>
          <cell r="F1041">
            <v>494.5</v>
          </cell>
          <cell r="G1041">
            <v>7.2200791273657894E-6</v>
          </cell>
          <cell r="H1041">
            <v>463.14825690331077</v>
          </cell>
        </row>
        <row r="1042">
          <cell r="A1042">
            <v>20130</v>
          </cell>
          <cell r="B1042" t="str">
            <v>D2</v>
          </cell>
          <cell r="C1042" t="str">
            <v>RFS1</v>
          </cell>
          <cell r="D1042">
            <v>4189</v>
          </cell>
          <cell r="E1042">
            <v>494.31</v>
          </cell>
          <cell r="F1042">
            <v>494.5</v>
          </cell>
          <cell r="G1042">
            <v>7.2200791273657894E-6</v>
          </cell>
          <cell r="H1042">
            <v>463.14825690331077</v>
          </cell>
        </row>
        <row r="1043">
          <cell r="A1043">
            <v>20775</v>
          </cell>
          <cell r="B1043" t="str">
            <v>D2</v>
          </cell>
          <cell r="C1043" t="str">
            <v>RFS1</v>
          </cell>
          <cell r="D1043">
            <v>4189</v>
          </cell>
          <cell r="E1043">
            <v>134.62</v>
          </cell>
          <cell r="F1043">
            <v>134.62</v>
          </cell>
          <cell r="G1043">
            <v>1.9655552115793381E-6</v>
          </cell>
          <cell r="H1043">
            <v>126.08497137375875</v>
          </cell>
        </row>
        <row r="1044">
          <cell r="A1044">
            <v>21254</v>
          </cell>
          <cell r="B1044" t="str">
            <v>D5</v>
          </cell>
          <cell r="C1044" t="str">
            <v>RFS1</v>
          </cell>
          <cell r="D1044">
            <v>4189</v>
          </cell>
          <cell r="E1044">
            <v>250.42</v>
          </cell>
          <cell r="F1044">
            <v>250</v>
          </cell>
          <cell r="G1044">
            <v>3.6501916720757278E-6</v>
          </cell>
          <cell r="H1044">
            <v>234.1497759875181</v>
          </cell>
        </row>
        <row r="1045">
          <cell r="A1045">
            <v>21421</v>
          </cell>
          <cell r="B1045" t="str">
            <v>D2</v>
          </cell>
          <cell r="C1045" t="str">
            <v>RFS1</v>
          </cell>
          <cell r="D1045">
            <v>4189</v>
          </cell>
          <cell r="E1045">
            <v>553.65</v>
          </cell>
          <cell r="F1045">
            <v>556.26</v>
          </cell>
          <cell r="G1045">
            <v>8.1218224780353775E-6</v>
          </cell>
          <cell r="H1045">
            <v>520.99261756326723</v>
          </cell>
        </row>
        <row r="1046">
          <cell r="A1046">
            <v>21421</v>
          </cell>
          <cell r="B1046" t="str">
            <v>D2</v>
          </cell>
          <cell r="C1046" t="str">
            <v>RFS1</v>
          </cell>
          <cell r="D1046">
            <v>4189</v>
          </cell>
          <cell r="E1046">
            <v>554.74</v>
          </cell>
          <cell r="F1046">
            <v>556.27</v>
          </cell>
          <cell r="G1046">
            <v>8.12196848570226E-6</v>
          </cell>
          <cell r="H1046">
            <v>521.00198355430678</v>
          </cell>
        </row>
        <row r="1047">
          <cell r="A1047">
            <v>21423</v>
          </cell>
          <cell r="B1047" t="str">
            <v>D2</v>
          </cell>
          <cell r="C1047" t="str">
            <v>RFS1</v>
          </cell>
          <cell r="D1047">
            <v>4189</v>
          </cell>
          <cell r="E1047">
            <v>587.79999999999995</v>
          </cell>
          <cell r="F1047">
            <v>590</v>
          </cell>
          <cell r="G1047">
            <v>8.6144523460987183E-6</v>
          </cell>
          <cell r="H1047">
            <v>552.59347133054268</v>
          </cell>
        </row>
        <row r="1048">
          <cell r="A1048">
            <v>21424</v>
          </cell>
          <cell r="B1048" t="str">
            <v>ME</v>
          </cell>
          <cell r="C1048" t="str">
            <v>RFS1</v>
          </cell>
          <cell r="D1048">
            <v>4189</v>
          </cell>
          <cell r="E1048">
            <v>260.13</v>
          </cell>
          <cell r="F1048">
            <v>260</v>
          </cell>
          <cell r="G1048">
            <v>3.7961993389587571E-6</v>
          </cell>
          <cell r="H1048">
            <v>243.51576702701882</v>
          </cell>
        </row>
        <row r="1049">
          <cell r="A1049">
            <v>21425</v>
          </cell>
          <cell r="B1049" t="str">
            <v>ME</v>
          </cell>
          <cell r="C1049" t="str">
            <v>RFS1</v>
          </cell>
          <cell r="D1049">
            <v>4189</v>
          </cell>
          <cell r="E1049">
            <v>400.46</v>
          </cell>
          <cell r="F1049">
            <v>400</v>
          </cell>
          <cell r="G1049">
            <v>5.8403066753211648E-6</v>
          </cell>
          <cell r="H1049">
            <v>374.63964158002898</v>
          </cell>
        </row>
        <row r="1050">
          <cell r="A1050">
            <v>21795</v>
          </cell>
          <cell r="B1050" t="str">
            <v>D2</v>
          </cell>
          <cell r="C1050" t="str">
            <v>RFS1</v>
          </cell>
          <cell r="D1050">
            <v>4189</v>
          </cell>
          <cell r="E1050">
            <v>249.41</v>
          </cell>
          <cell r="F1050">
            <v>250</v>
          </cell>
          <cell r="G1050">
            <v>3.6501916720757278E-6</v>
          </cell>
          <cell r="H1050">
            <v>234.1497759875181</v>
          </cell>
        </row>
        <row r="1051">
          <cell r="A1051">
            <v>21796</v>
          </cell>
          <cell r="B1051" t="str">
            <v>ME</v>
          </cell>
          <cell r="C1051" t="str">
            <v>RFS1</v>
          </cell>
          <cell r="D1051">
            <v>4189</v>
          </cell>
          <cell r="E1051">
            <v>11499.46</v>
          </cell>
          <cell r="F1051">
            <v>11533.18</v>
          </cell>
          <cell r="G1051">
            <v>1.6839327035420137E-4</v>
          </cell>
          <cell r="H1051">
            <v>10801.966053694896</v>
          </cell>
        </row>
        <row r="1052">
          <cell r="A1052">
            <v>21796</v>
          </cell>
          <cell r="B1052" t="str">
            <v>ME</v>
          </cell>
          <cell r="C1052" t="str">
            <v>RFS1</v>
          </cell>
          <cell r="D1052">
            <v>4189</v>
          </cell>
          <cell r="E1052">
            <v>669.74</v>
          </cell>
          <cell r="F1052">
            <v>670</v>
          </cell>
          <cell r="G1052">
            <v>9.7825136811629513E-6</v>
          </cell>
          <cell r="H1052">
            <v>627.5213996465485</v>
          </cell>
        </row>
        <row r="1053">
          <cell r="A1053">
            <v>21797</v>
          </cell>
          <cell r="B1053" t="str">
            <v>ME</v>
          </cell>
          <cell r="C1053" t="str">
            <v>RFS1</v>
          </cell>
          <cell r="D1053">
            <v>4189</v>
          </cell>
          <cell r="E1053">
            <v>32516.33</v>
          </cell>
          <cell r="F1053">
            <v>32612.19</v>
          </cell>
          <cell r="G1053">
            <v>4.761629773846053E-4</v>
          </cell>
          <cell r="H1053">
            <v>30544.547931849509</v>
          </cell>
        </row>
        <row r="1054">
          <cell r="A1054">
            <v>21797</v>
          </cell>
          <cell r="B1054" t="str">
            <v>ME</v>
          </cell>
          <cell r="C1054" t="str">
            <v>RFS1</v>
          </cell>
          <cell r="D1054">
            <v>4189</v>
          </cell>
          <cell r="E1054">
            <v>2234.12</v>
          </cell>
          <cell r="F1054">
            <v>2235</v>
          </cell>
          <cell r="G1054">
            <v>3.2632713548357006E-5</v>
          </cell>
          <cell r="H1054">
            <v>2093.2989973284116</v>
          </cell>
        </row>
        <row r="1055">
          <cell r="A1055">
            <v>21798</v>
          </cell>
          <cell r="B1055" t="str">
            <v>ME</v>
          </cell>
          <cell r="C1055" t="str">
            <v>RFS1</v>
          </cell>
          <cell r="D1055">
            <v>4189</v>
          </cell>
          <cell r="E1055">
            <v>16793.400000000001</v>
          </cell>
          <cell r="F1055">
            <v>16851.689999999999</v>
          </cell>
          <cell r="G1055">
            <v>2.4604759399360728E-4</v>
          </cell>
          <cell r="H1055">
            <v>15783.277754044395</v>
          </cell>
        </row>
        <row r="1056">
          <cell r="A1056">
            <v>21798</v>
          </cell>
          <cell r="B1056" t="str">
            <v>ME</v>
          </cell>
          <cell r="C1056" t="str">
            <v>RFS1</v>
          </cell>
          <cell r="D1056">
            <v>4189</v>
          </cell>
          <cell r="E1056">
            <v>849.61</v>
          </cell>
          <cell r="F1056">
            <v>850</v>
          </cell>
          <cell r="G1056">
            <v>1.2410651685057475E-5</v>
          </cell>
          <cell r="H1056">
            <v>796.10923835756159</v>
          </cell>
        </row>
        <row r="1057">
          <cell r="A1057">
            <v>21820</v>
          </cell>
          <cell r="B1057" t="str">
            <v>D2</v>
          </cell>
          <cell r="C1057" t="str">
            <v>RFS1</v>
          </cell>
          <cell r="D1057">
            <v>4189</v>
          </cell>
          <cell r="E1057">
            <v>290.67</v>
          </cell>
          <cell r="F1057">
            <v>295.08</v>
          </cell>
          <cell r="G1057">
            <v>4.3083942343844227E-6</v>
          </cell>
          <cell r="H1057">
            <v>276.37166359358736</v>
          </cell>
        </row>
        <row r="1058">
          <cell r="A1058">
            <v>21820</v>
          </cell>
          <cell r="B1058" t="str">
            <v>D2</v>
          </cell>
          <cell r="C1058" t="str">
            <v>RFS1</v>
          </cell>
          <cell r="D1058">
            <v>4189</v>
          </cell>
          <cell r="E1058">
            <v>41.46</v>
          </cell>
          <cell r="F1058">
            <v>41.92</v>
          </cell>
          <cell r="G1058">
            <v>6.1206413957365811E-7</v>
          </cell>
          <cell r="H1058">
            <v>39.26223443758704</v>
          </cell>
        </row>
        <row r="1059">
          <cell r="A1059">
            <v>21820</v>
          </cell>
          <cell r="B1059" t="str">
            <v>D2</v>
          </cell>
          <cell r="C1059" t="str">
            <v>RFS1</v>
          </cell>
          <cell r="D1059">
            <v>4189</v>
          </cell>
          <cell r="E1059">
            <v>232.4</v>
          </cell>
          <cell r="F1059">
            <v>235</v>
          </cell>
          <cell r="G1059">
            <v>3.431180171751184E-6</v>
          </cell>
          <cell r="H1059">
            <v>220.10078942826701</v>
          </cell>
        </row>
        <row r="1060">
          <cell r="A1060">
            <v>21821</v>
          </cell>
          <cell r="B1060" t="str">
            <v>D2</v>
          </cell>
          <cell r="C1060" t="str">
            <v>RFS1</v>
          </cell>
          <cell r="D1060">
            <v>4189</v>
          </cell>
          <cell r="E1060">
            <v>555.92999999999995</v>
          </cell>
          <cell r="F1060">
            <v>558.15</v>
          </cell>
          <cell r="G1060">
            <v>8.14941792707627E-6</v>
          </cell>
          <cell r="H1060">
            <v>522.76278986973284</v>
          </cell>
        </row>
        <row r="1061">
          <cell r="A1061">
            <v>21821</v>
          </cell>
          <cell r="B1061" t="str">
            <v>D2</v>
          </cell>
          <cell r="C1061" t="str">
            <v>RFS1</v>
          </cell>
          <cell r="D1061">
            <v>4189</v>
          </cell>
          <cell r="E1061">
            <v>556.84</v>
          </cell>
          <cell r="F1061">
            <v>558.15</v>
          </cell>
          <cell r="G1061">
            <v>8.14941792707627E-6</v>
          </cell>
          <cell r="H1061">
            <v>522.76278986973284</v>
          </cell>
        </row>
        <row r="1062">
          <cell r="A1062">
            <v>22617</v>
          </cell>
          <cell r="B1062" t="str">
            <v>D2</v>
          </cell>
          <cell r="C1062" t="str">
            <v>RFS1</v>
          </cell>
          <cell r="D1062">
            <v>4189</v>
          </cell>
          <cell r="F1062">
            <v>481.23</v>
          </cell>
          <cell r="G1062">
            <v>7.0263269534120102E-6</v>
          </cell>
          <cell r="H1062">
            <v>450.71958679389331</v>
          </cell>
        </row>
        <row r="1063">
          <cell r="A1063">
            <v>22833</v>
          </cell>
          <cell r="B1063" t="str">
            <v>D2</v>
          </cell>
          <cell r="C1063" t="str">
            <v>RFS1</v>
          </cell>
          <cell r="D1063">
            <v>4189</v>
          </cell>
          <cell r="E1063">
            <v>394.94</v>
          </cell>
          <cell r="F1063">
            <v>402.5</v>
          </cell>
          <cell r="G1063">
            <v>5.8768085920419222E-6</v>
          </cell>
          <cell r="H1063">
            <v>376.98113933990413</v>
          </cell>
        </row>
        <row r="1064">
          <cell r="A1064">
            <v>22833</v>
          </cell>
          <cell r="B1064" t="str">
            <v>D2</v>
          </cell>
          <cell r="C1064" t="str">
            <v>RFS1</v>
          </cell>
          <cell r="D1064">
            <v>4189</v>
          </cell>
          <cell r="E1064">
            <v>245726.36</v>
          </cell>
          <cell r="F1064">
            <v>248608.57</v>
          </cell>
          <cell r="G1064">
            <v>3.6298757272826224E-3</v>
          </cell>
          <cell r="H1064">
            <v>232846.56389630883</v>
          </cell>
        </row>
        <row r="1065">
          <cell r="A1065">
            <v>22833</v>
          </cell>
          <cell r="B1065" t="str">
            <v>D2</v>
          </cell>
          <cell r="C1065" t="str">
            <v>RFS1</v>
          </cell>
          <cell r="D1065">
            <v>4189</v>
          </cell>
          <cell r="E1065">
            <v>402.06</v>
          </cell>
          <cell r="F1065">
            <v>402.5</v>
          </cell>
          <cell r="G1065">
            <v>5.8768085920419222E-6</v>
          </cell>
          <cell r="H1065">
            <v>376.98113933990413</v>
          </cell>
        </row>
        <row r="1066">
          <cell r="A1066">
            <v>23307</v>
          </cell>
          <cell r="B1066" t="str">
            <v>D2</v>
          </cell>
          <cell r="C1066" t="str">
            <v>RFS1</v>
          </cell>
          <cell r="D1066">
            <v>4189</v>
          </cell>
          <cell r="E1066">
            <v>867.32</v>
          </cell>
          <cell r="F1066">
            <v>882.85</v>
          </cell>
          <cell r="G1066">
            <v>1.2890286870768226E-5</v>
          </cell>
          <cell r="H1066">
            <v>826.87651892232145</v>
          </cell>
        </row>
        <row r="1067">
          <cell r="A1067">
            <v>23307</v>
          </cell>
          <cell r="B1067" t="str">
            <v>D2</v>
          </cell>
          <cell r="C1067" t="str">
            <v>RFS1</v>
          </cell>
          <cell r="D1067">
            <v>4189</v>
          </cell>
          <cell r="E1067">
            <v>726621.35</v>
          </cell>
          <cell r="F1067">
            <v>734986.44</v>
          </cell>
          <cell r="G1067">
            <v>1.0731365529506346E-2</v>
          </cell>
          <cell r="H1067">
            <v>688387.64111945359</v>
          </cell>
        </row>
        <row r="1068">
          <cell r="A1068">
            <v>23307</v>
          </cell>
          <cell r="B1068" t="str">
            <v>D2</v>
          </cell>
          <cell r="C1068" t="str">
            <v>RFS1</v>
          </cell>
          <cell r="D1068">
            <v>4189</v>
          </cell>
          <cell r="E1068">
            <v>873.72</v>
          </cell>
          <cell r="F1068">
            <v>882.85</v>
          </cell>
          <cell r="G1068">
            <v>1.2890286870768226E-5</v>
          </cell>
          <cell r="H1068">
            <v>826.87651892232145</v>
          </cell>
        </row>
        <row r="1069">
          <cell r="A1069">
            <v>23313</v>
          </cell>
          <cell r="B1069" t="str">
            <v>ME</v>
          </cell>
          <cell r="C1069" t="str">
            <v>RFS1</v>
          </cell>
          <cell r="D1069">
            <v>4189</v>
          </cell>
          <cell r="E1069">
            <v>996.07</v>
          </cell>
          <cell r="F1069">
            <v>1000</v>
          </cell>
          <cell r="G1069">
            <v>1.4600766688302911E-5</v>
          </cell>
          <cell r="H1069">
            <v>936.59910395007239</v>
          </cell>
        </row>
        <row r="1070">
          <cell r="A1070">
            <v>23313</v>
          </cell>
          <cell r="B1070" t="str">
            <v>ME</v>
          </cell>
          <cell r="C1070" t="str">
            <v>RFS1</v>
          </cell>
          <cell r="D1070">
            <v>4189</v>
          </cell>
          <cell r="E1070">
            <v>100602.96</v>
          </cell>
          <cell r="F1070">
            <v>100767.92</v>
          </cell>
          <cell r="G1070">
            <v>1.4712888895855726E-3</v>
          </cell>
          <cell r="H1070">
            <v>94379.143578912568</v>
          </cell>
        </row>
        <row r="1071">
          <cell r="A1071">
            <v>23315</v>
          </cell>
          <cell r="B1071" t="str">
            <v>ME</v>
          </cell>
          <cell r="C1071" t="str">
            <v>RFS1</v>
          </cell>
          <cell r="D1071">
            <v>4189</v>
          </cell>
          <cell r="E1071">
            <v>1693.37</v>
          </cell>
          <cell r="F1071">
            <v>1700</v>
          </cell>
          <cell r="G1071">
            <v>2.482130337011495E-5</v>
          </cell>
          <cell r="H1071">
            <v>1592.2184767151232</v>
          </cell>
        </row>
        <row r="1072">
          <cell r="A1072">
            <v>23315</v>
          </cell>
          <cell r="B1072" t="str">
            <v>ME</v>
          </cell>
          <cell r="C1072" t="str">
            <v>RFS1</v>
          </cell>
          <cell r="D1072">
            <v>4189</v>
          </cell>
          <cell r="E1072">
            <v>208720.28</v>
          </cell>
          <cell r="F1072">
            <v>209059.79</v>
          </cell>
          <cell r="G1072">
            <v>3.0524332176956022E-3</v>
          </cell>
          <cell r="H1072">
            <v>195805.21198599032</v>
          </cell>
        </row>
        <row r="1073">
          <cell r="A1073">
            <v>24064</v>
          </cell>
          <cell r="B1073" t="str">
            <v>D2</v>
          </cell>
          <cell r="C1073" t="str">
            <v>RFS1</v>
          </cell>
          <cell r="D1073">
            <v>4189</v>
          </cell>
          <cell r="F1073">
            <v>605538.85</v>
          </cell>
          <cell r="G1073">
            <v>8.8413314695532531E-3</v>
          </cell>
          <cell r="H1073">
            <v>567147.14431695722</v>
          </cell>
        </row>
        <row r="1074">
          <cell r="A1074">
            <v>24079</v>
          </cell>
          <cell r="B1074" t="str">
            <v>D2</v>
          </cell>
          <cell r="C1074" t="str">
            <v>RFS1</v>
          </cell>
          <cell r="D1074">
            <v>4189</v>
          </cell>
          <cell r="E1074">
            <v>12624.37</v>
          </cell>
          <cell r="F1074">
            <v>12637.82</v>
          </cell>
          <cell r="G1074">
            <v>1.8452186126876829E-4</v>
          </cell>
          <cell r="H1074">
            <v>11836.570887882302</v>
          </cell>
        </row>
        <row r="1075">
          <cell r="A1075">
            <v>10712</v>
          </cell>
          <cell r="B1075" t="str">
            <v>D5</v>
          </cell>
          <cell r="C1075" t="str">
            <v>RFS2</v>
          </cell>
          <cell r="D1075">
            <v>4251</v>
          </cell>
          <cell r="E1075">
            <v>14.03</v>
          </cell>
          <cell r="F1075">
            <v>14</v>
          </cell>
          <cell r="G1075">
            <v>2.0441073363624075E-7</v>
          </cell>
          <cell r="H1075">
            <v>13.112387455301013</v>
          </cell>
        </row>
        <row r="1076">
          <cell r="A1076">
            <v>10835</v>
          </cell>
          <cell r="B1076" t="str">
            <v>D2</v>
          </cell>
          <cell r="C1076" t="str">
            <v>RFS2</v>
          </cell>
          <cell r="D1076">
            <v>4251</v>
          </cell>
          <cell r="E1076">
            <v>227.93</v>
          </cell>
          <cell r="F1076">
            <v>227.04</v>
          </cell>
          <cell r="G1076">
            <v>3.314958068912293E-6</v>
          </cell>
          <cell r="H1076">
            <v>212.64546056082443</v>
          </cell>
        </row>
        <row r="1077">
          <cell r="A1077">
            <v>18076</v>
          </cell>
          <cell r="B1077" t="str">
            <v>D2</v>
          </cell>
          <cell r="C1077" t="str">
            <v>RFS1</v>
          </cell>
          <cell r="D1077">
            <v>4251</v>
          </cell>
          <cell r="E1077">
            <v>265.44</v>
          </cell>
          <cell r="F1077">
            <v>265</v>
          </cell>
          <cell r="G1077">
            <v>3.8692031724002716E-6</v>
          </cell>
          <cell r="H1077">
            <v>248.19876254676919</v>
          </cell>
        </row>
        <row r="1078">
          <cell r="A1078">
            <v>18088</v>
          </cell>
          <cell r="B1078" t="str">
            <v>ME</v>
          </cell>
          <cell r="C1078" t="str">
            <v>RFS1</v>
          </cell>
          <cell r="D1078">
            <v>4251</v>
          </cell>
          <cell r="E1078">
            <v>430.87</v>
          </cell>
          <cell r="F1078">
            <v>430</v>
          </cell>
          <cell r="G1078">
            <v>6.2783296759702515E-6</v>
          </cell>
          <cell r="H1078">
            <v>402.7376146985311</v>
          </cell>
        </row>
        <row r="1079">
          <cell r="A1079">
            <v>18095</v>
          </cell>
          <cell r="B1079" t="str">
            <v>ME</v>
          </cell>
          <cell r="C1079" t="str">
            <v>RFS1</v>
          </cell>
          <cell r="D1079">
            <v>4251</v>
          </cell>
          <cell r="E1079">
            <v>1016.61</v>
          </cell>
          <cell r="F1079">
            <v>1017</v>
          </cell>
          <cell r="G1079">
            <v>1.4848979722004061E-5</v>
          </cell>
          <cell r="H1079">
            <v>952.52128871722357</v>
          </cell>
        </row>
        <row r="1080">
          <cell r="A1080">
            <v>21737</v>
          </cell>
          <cell r="B1080" t="str">
            <v>D2</v>
          </cell>
          <cell r="C1080" t="str">
            <v>RFS1</v>
          </cell>
          <cell r="D1080">
            <v>4251</v>
          </cell>
          <cell r="E1080">
            <v>249.84</v>
          </cell>
          <cell r="F1080">
            <v>250</v>
          </cell>
          <cell r="G1080">
            <v>3.6501916720757278E-6</v>
          </cell>
          <cell r="H1080">
            <v>234.1497759875181</v>
          </cell>
        </row>
        <row r="1081">
          <cell r="A1081">
            <v>21739</v>
          </cell>
          <cell r="B1081" t="str">
            <v>ME</v>
          </cell>
          <cell r="C1081" t="str">
            <v>RFS1</v>
          </cell>
          <cell r="D1081">
            <v>4251</v>
          </cell>
          <cell r="E1081">
            <v>439.73</v>
          </cell>
          <cell r="F1081">
            <v>440</v>
          </cell>
          <cell r="G1081">
            <v>6.4243373428532813E-6</v>
          </cell>
          <cell r="H1081">
            <v>412.10360573803189</v>
          </cell>
        </row>
        <row r="1082">
          <cell r="A1082">
            <v>21740</v>
          </cell>
          <cell r="B1082" t="str">
            <v>ME</v>
          </cell>
          <cell r="C1082" t="str">
            <v>RFS1</v>
          </cell>
          <cell r="D1082">
            <v>4251</v>
          </cell>
          <cell r="E1082">
            <v>1168.1600000000001</v>
          </cell>
          <cell r="F1082">
            <v>1176.72</v>
          </cell>
          <cell r="G1082">
            <v>1.7181014177459801E-5</v>
          </cell>
          <cell r="H1082">
            <v>1102.1148976001291</v>
          </cell>
        </row>
        <row r="1083">
          <cell r="A1083">
            <v>21740</v>
          </cell>
          <cell r="B1083" t="str">
            <v>ME</v>
          </cell>
          <cell r="C1083" t="str">
            <v>RFS1</v>
          </cell>
          <cell r="D1083">
            <v>4251</v>
          </cell>
          <cell r="E1083">
            <v>349.61</v>
          </cell>
          <cell r="F1083">
            <v>350</v>
          </cell>
          <cell r="G1083">
            <v>5.1102683409060186E-6</v>
          </cell>
          <cell r="H1083">
            <v>327.80968638252529</v>
          </cell>
        </row>
        <row r="1084">
          <cell r="A1084">
            <v>21741</v>
          </cell>
          <cell r="B1084" t="str">
            <v>ME</v>
          </cell>
          <cell r="C1084" t="str">
            <v>RFS1</v>
          </cell>
          <cell r="D1084">
            <v>4251</v>
          </cell>
          <cell r="E1084">
            <v>1581.69</v>
          </cell>
          <cell r="F1084">
            <v>1593.17</v>
          </cell>
          <cell r="G1084">
            <v>2.3261503464803552E-5</v>
          </cell>
          <cell r="H1084">
            <v>1492.1615944401369</v>
          </cell>
        </row>
        <row r="1085">
          <cell r="A1085">
            <v>21741</v>
          </cell>
          <cell r="B1085" t="str">
            <v>ME</v>
          </cell>
          <cell r="C1085" t="str">
            <v>RFS1</v>
          </cell>
          <cell r="D1085">
            <v>4251</v>
          </cell>
          <cell r="E1085">
            <v>439.51</v>
          </cell>
          <cell r="F1085">
            <v>440</v>
          </cell>
          <cell r="G1085">
            <v>6.4243373428532813E-6</v>
          </cell>
          <cell r="H1085">
            <v>412.10360573803189</v>
          </cell>
        </row>
        <row r="1086">
          <cell r="A1086">
            <v>21745</v>
          </cell>
          <cell r="B1086" t="str">
            <v>ME</v>
          </cell>
          <cell r="C1086" t="str">
            <v>RFS1</v>
          </cell>
          <cell r="D1086">
            <v>4251</v>
          </cell>
          <cell r="E1086">
            <v>2499.58</v>
          </cell>
          <cell r="F1086">
            <v>2500</v>
          </cell>
          <cell r="G1086">
            <v>3.6501916720757276E-5</v>
          </cell>
          <cell r="H1086">
            <v>2341.4977598751807</v>
          </cell>
        </row>
        <row r="1087">
          <cell r="A1087">
            <v>23621</v>
          </cell>
          <cell r="B1087" t="str">
            <v>D2</v>
          </cell>
          <cell r="C1087" t="str">
            <v>RFS1</v>
          </cell>
          <cell r="D1087">
            <v>4251</v>
          </cell>
          <cell r="E1087">
            <v>294.60000000000002</v>
          </cell>
          <cell r="F1087">
            <v>300</v>
          </cell>
          <cell r="G1087">
            <v>4.3802300064908732E-6</v>
          </cell>
          <cell r="H1087">
            <v>280.97973118502171</v>
          </cell>
        </row>
        <row r="1088">
          <cell r="A1088">
            <v>5931</v>
          </cell>
          <cell r="B1088" t="str">
            <v>D2</v>
          </cell>
          <cell r="C1088" t="str">
            <v>RFS2</v>
          </cell>
          <cell r="D1088">
            <v>4312</v>
          </cell>
          <cell r="E1088">
            <v>303.93</v>
          </cell>
          <cell r="F1088">
            <v>303.26</v>
          </cell>
          <cell r="G1088">
            <v>4.427828505894741E-6</v>
          </cell>
          <cell r="H1088">
            <v>284.03304426389894</v>
          </cell>
        </row>
        <row r="1089">
          <cell r="A1089">
            <v>6883</v>
          </cell>
          <cell r="B1089" t="str">
            <v>D2</v>
          </cell>
          <cell r="C1089" t="str">
            <v>RFS1</v>
          </cell>
          <cell r="D1089">
            <v>4457</v>
          </cell>
          <cell r="E1089">
            <v>236.71</v>
          </cell>
          <cell r="F1089">
            <v>235.65</v>
          </cell>
          <cell r="G1089">
            <v>3.4406706700985811E-6</v>
          </cell>
          <cell r="H1089">
            <v>220.70957884583456</v>
          </cell>
        </row>
        <row r="1090">
          <cell r="A1090">
            <v>9710</v>
          </cell>
          <cell r="B1090" t="str">
            <v>D2</v>
          </cell>
          <cell r="C1090" t="str">
            <v>RFS1</v>
          </cell>
          <cell r="D1090">
            <v>4457</v>
          </cell>
          <cell r="E1090">
            <v>200.42</v>
          </cell>
          <cell r="F1090">
            <v>200</v>
          </cell>
          <cell r="G1090">
            <v>2.9201533376605824E-6</v>
          </cell>
          <cell r="H1090">
            <v>187.31982079001449</v>
          </cell>
        </row>
        <row r="1091">
          <cell r="A1091">
            <v>9731</v>
          </cell>
          <cell r="B1091" t="str">
            <v>ME</v>
          </cell>
          <cell r="C1091" t="str">
            <v>RFS1</v>
          </cell>
          <cell r="D1091">
            <v>4457</v>
          </cell>
          <cell r="E1091">
            <v>391</v>
          </cell>
          <cell r="F1091">
            <v>390.83</v>
          </cell>
          <cell r="G1091">
            <v>5.7064176447894264E-6</v>
          </cell>
          <cell r="H1091">
            <v>366.05102779680675</v>
          </cell>
        </row>
        <row r="1092">
          <cell r="A1092">
            <v>7856</v>
          </cell>
          <cell r="B1092" t="str">
            <v>D2</v>
          </cell>
          <cell r="C1092" t="str">
            <v>RFS1</v>
          </cell>
          <cell r="D1092">
            <v>4481</v>
          </cell>
          <cell r="E1092">
            <v>11978.12</v>
          </cell>
          <cell r="F1092">
            <v>12000</v>
          </cell>
          <cell r="G1092">
            <v>1.7520920025963495E-4</v>
          </cell>
          <cell r="H1092">
            <v>11239.189247400869</v>
          </cell>
        </row>
        <row r="1093">
          <cell r="A1093">
            <v>9010</v>
          </cell>
          <cell r="B1093" t="str">
            <v>D2</v>
          </cell>
          <cell r="C1093" t="str">
            <v>RFS1</v>
          </cell>
          <cell r="D1093">
            <v>4481</v>
          </cell>
          <cell r="E1093">
            <v>785.61</v>
          </cell>
          <cell r="F1093">
            <v>783.33</v>
          </cell>
          <cell r="G1093">
            <v>1.143721856994832E-5</v>
          </cell>
          <cell r="H1093">
            <v>733.66617609721015</v>
          </cell>
        </row>
        <row r="1094">
          <cell r="A1094">
            <v>9038</v>
          </cell>
          <cell r="B1094" t="str">
            <v>ME</v>
          </cell>
          <cell r="C1094" t="str">
            <v>RFS1</v>
          </cell>
          <cell r="D1094">
            <v>4481</v>
          </cell>
          <cell r="E1094">
            <v>300.35000000000002</v>
          </cell>
          <cell r="F1094">
            <v>300</v>
          </cell>
          <cell r="G1094">
            <v>4.3802300064908732E-6</v>
          </cell>
          <cell r="H1094">
            <v>280.97973118502171</v>
          </cell>
        </row>
        <row r="1095">
          <cell r="A1095">
            <v>9039</v>
          </cell>
          <cell r="B1095" t="str">
            <v>ME</v>
          </cell>
          <cell r="C1095" t="str">
            <v>RFS1</v>
          </cell>
          <cell r="D1095">
            <v>4481</v>
          </cell>
          <cell r="E1095">
            <v>500.3</v>
          </cell>
          <cell r="F1095">
            <v>500</v>
          </cell>
          <cell r="G1095">
            <v>7.3003833441514556E-6</v>
          </cell>
          <cell r="H1095">
            <v>468.2995519750362</v>
          </cell>
        </row>
        <row r="1096">
          <cell r="A1096">
            <v>11070</v>
          </cell>
          <cell r="B1096" t="str">
            <v>D5</v>
          </cell>
          <cell r="C1096" t="str">
            <v>RFS1</v>
          </cell>
          <cell r="D1096">
            <v>4481</v>
          </cell>
          <cell r="E1096">
            <v>200.78</v>
          </cell>
          <cell r="F1096">
            <v>200</v>
          </cell>
          <cell r="G1096">
            <v>2.9201533376605824E-6</v>
          </cell>
          <cell r="H1096">
            <v>187.31982079001449</v>
          </cell>
        </row>
        <row r="1097">
          <cell r="A1097">
            <v>12520</v>
          </cell>
          <cell r="B1097" t="str">
            <v>D2</v>
          </cell>
          <cell r="C1097" t="str">
            <v>RFS1</v>
          </cell>
          <cell r="D1097">
            <v>4481</v>
          </cell>
          <cell r="E1097">
            <v>500.62</v>
          </cell>
          <cell r="F1097">
            <v>500</v>
          </cell>
          <cell r="G1097">
            <v>7.3003833441514556E-6</v>
          </cell>
          <cell r="H1097">
            <v>468.2995519750362</v>
          </cell>
        </row>
        <row r="1098">
          <cell r="A1098">
            <v>13635</v>
          </cell>
          <cell r="B1098" t="str">
            <v>D2</v>
          </cell>
          <cell r="C1098" t="str">
            <v>RFS1</v>
          </cell>
          <cell r="D1098">
            <v>4481</v>
          </cell>
          <cell r="E1098">
            <v>1601.22</v>
          </cell>
          <cell r="F1098">
            <v>1603.58</v>
          </cell>
          <cell r="G1098">
            <v>2.341349744602878E-5</v>
          </cell>
          <cell r="H1098">
            <v>1501.9115911122569</v>
          </cell>
        </row>
        <row r="1099">
          <cell r="A1099">
            <v>15559</v>
          </cell>
          <cell r="B1099" t="str">
            <v>D2</v>
          </cell>
          <cell r="C1099" t="str">
            <v>RFS1</v>
          </cell>
          <cell r="D1099">
            <v>4481</v>
          </cell>
          <cell r="E1099">
            <v>3002.5</v>
          </cell>
          <cell r="F1099">
            <v>3000</v>
          </cell>
          <cell r="G1099">
            <v>4.3802300064908737E-5</v>
          </cell>
          <cell r="H1099">
            <v>2809.7973118502173</v>
          </cell>
        </row>
        <row r="1100">
          <cell r="A1100">
            <v>22476</v>
          </cell>
          <cell r="B1100" t="str">
            <v>D5</v>
          </cell>
          <cell r="C1100" t="str">
            <v>RFS1</v>
          </cell>
          <cell r="D1100">
            <v>4481</v>
          </cell>
          <cell r="E1100">
            <v>1792.76</v>
          </cell>
          <cell r="F1100">
            <v>1800</v>
          </cell>
          <cell r="G1100">
            <v>2.6281380038945241E-5</v>
          </cell>
          <cell r="H1100">
            <v>1685.8783871101302</v>
          </cell>
        </row>
        <row r="1101">
          <cell r="A1101">
            <v>4505</v>
          </cell>
          <cell r="B1101" t="str">
            <v>D2</v>
          </cell>
          <cell r="C1101" t="str">
            <v>RFS1</v>
          </cell>
          <cell r="D1101">
            <v>4507</v>
          </cell>
          <cell r="E1101">
            <v>26738.31</v>
          </cell>
          <cell r="F1101">
            <v>26705.759999999998</v>
          </cell>
          <cell r="G1101">
            <v>3.8992457099381233E-4</v>
          </cell>
          <cell r="H1101">
            <v>25012.590886305683</v>
          </cell>
        </row>
        <row r="1102">
          <cell r="A1102">
            <v>17095</v>
          </cell>
          <cell r="B1102" t="str">
            <v>D2</v>
          </cell>
          <cell r="C1102" t="str">
            <v>RFS1</v>
          </cell>
          <cell r="D1102">
            <v>4507</v>
          </cell>
          <cell r="E1102">
            <v>1570.94</v>
          </cell>
          <cell r="F1102">
            <v>1562.44</v>
          </cell>
          <cell r="G1102">
            <v>2.2812821904472E-5</v>
          </cell>
          <cell r="H1102">
            <v>1463.3799039757509</v>
          </cell>
        </row>
        <row r="1103">
          <cell r="A1103">
            <v>20232</v>
          </cell>
          <cell r="B1103" t="str">
            <v>D2</v>
          </cell>
          <cell r="C1103" t="str">
            <v>RFS2</v>
          </cell>
          <cell r="D1103">
            <v>4507</v>
          </cell>
          <cell r="E1103">
            <v>250.58</v>
          </cell>
          <cell r="F1103">
            <v>250</v>
          </cell>
          <cell r="G1103">
            <v>3.6501916720757278E-6</v>
          </cell>
          <cell r="H1103">
            <v>234.1497759875181</v>
          </cell>
        </row>
        <row r="1104">
          <cell r="A1104">
            <v>20627</v>
          </cell>
          <cell r="B1104" t="str">
            <v>D2</v>
          </cell>
          <cell r="C1104" t="str">
            <v>RFS2</v>
          </cell>
          <cell r="D1104">
            <v>4507</v>
          </cell>
          <cell r="E1104">
            <v>321.94</v>
          </cell>
          <cell r="F1104">
            <v>321.26</v>
          </cell>
          <cell r="G1104">
            <v>4.6906423062841935E-6</v>
          </cell>
          <cell r="H1104">
            <v>300.89182813500025</v>
          </cell>
        </row>
        <row r="1105">
          <cell r="A1105">
            <v>20627</v>
          </cell>
          <cell r="B1105" t="str">
            <v>D2</v>
          </cell>
          <cell r="C1105" t="str">
            <v>RFS2</v>
          </cell>
          <cell r="D1105">
            <v>4507</v>
          </cell>
          <cell r="E1105">
            <v>207.78</v>
          </cell>
          <cell r="F1105">
            <v>207.45</v>
          </cell>
          <cell r="G1105">
            <v>3.0289290494884387E-6</v>
          </cell>
          <cell r="H1105">
            <v>194.29748411444251</v>
          </cell>
        </row>
        <row r="1106">
          <cell r="A1106">
            <v>20627</v>
          </cell>
          <cell r="B1106" t="str">
            <v>D2</v>
          </cell>
          <cell r="C1106" t="str">
            <v>RFS2</v>
          </cell>
          <cell r="D1106">
            <v>4507</v>
          </cell>
          <cell r="E1106">
            <v>178.95</v>
          </cell>
          <cell r="F1106">
            <v>178.66</v>
          </cell>
          <cell r="G1106">
            <v>2.6085729765321981E-6</v>
          </cell>
          <cell r="H1106">
            <v>167.33279591171993</v>
          </cell>
        </row>
        <row r="1107">
          <cell r="A1107">
            <v>23896</v>
          </cell>
          <cell r="B1107" t="str">
            <v>D2</v>
          </cell>
          <cell r="C1107" t="str">
            <v>RFS1</v>
          </cell>
          <cell r="D1107">
            <v>4507</v>
          </cell>
          <cell r="E1107">
            <v>36.82</v>
          </cell>
          <cell r="F1107">
            <v>36.89</v>
          </cell>
          <cell r="G1107">
            <v>5.3862228313149441E-7</v>
          </cell>
          <cell r="H1107">
            <v>34.551140944718171</v>
          </cell>
        </row>
        <row r="1108">
          <cell r="A1108">
            <v>23896</v>
          </cell>
          <cell r="B1108" t="str">
            <v>D2</v>
          </cell>
          <cell r="C1108" t="str">
            <v>RFS1</v>
          </cell>
          <cell r="D1108">
            <v>4507</v>
          </cell>
          <cell r="E1108">
            <v>1057.3800000000001</v>
          </cell>
          <cell r="F1108">
            <v>1058.94</v>
          </cell>
          <cell r="G1108">
            <v>1.5461335876911485E-5</v>
          </cell>
          <cell r="H1108">
            <v>991.8022551368897</v>
          </cell>
        </row>
        <row r="1109">
          <cell r="A1109">
            <v>23896</v>
          </cell>
          <cell r="B1109" t="str">
            <v>D2</v>
          </cell>
          <cell r="C1109" t="str">
            <v>RFS1</v>
          </cell>
          <cell r="D1109">
            <v>4507</v>
          </cell>
          <cell r="E1109">
            <v>8933.39</v>
          </cell>
          <cell r="F1109">
            <v>8938.42</v>
          </cell>
          <cell r="G1109">
            <v>1.305077849820605E-4</v>
          </cell>
          <cell r="H1109">
            <v>8371.7161627294063</v>
          </cell>
        </row>
        <row r="1110">
          <cell r="A1110">
            <v>23897</v>
          </cell>
          <cell r="B1110" t="str">
            <v>D2</v>
          </cell>
          <cell r="C1110" t="str">
            <v>RFS1</v>
          </cell>
          <cell r="D1110">
            <v>4507</v>
          </cell>
          <cell r="E1110">
            <v>53645.06</v>
          </cell>
          <cell r="F1110">
            <v>53573.47</v>
          </cell>
          <cell r="G1110">
            <v>7.8221373615279543E-4</v>
          </cell>
          <cell r="H1110">
            <v>50176.86399749609</v>
          </cell>
        </row>
        <row r="1111">
          <cell r="A1111">
            <v>23897</v>
          </cell>
          <cell r="B1111" t="str">
            <v>D2</v>
          </cell>
          <cell r="C1111" t="str">
            <v>RFS1</v>
          </cell>
          <cell r="D1111">
            <v>4507</v>
          </cell>
          <cell r="E1111">
            <v>5505.41</v>
          </cell>
          <cell r="F1111">
            <v>5503.39</v>
          </cell>
          <cell r="G1111">
            <v>8.0353713384739365E-5</v>
          </cell>
          <cell r="H1111">
            <v>5154.4701426877891</v>
          </cell>
        </row>
        <row r="1112">
          <cell r="A1112">
            <v>23984</v>
          </cell>
          <cell r="B1112" t="str">
            <v>D5</v>
          </cell>
          <cell r="C1112" t="str">
            <v>RFS1</v>
          </cell>
          <cell r="D1112">
            <v>4507</v>
          </cell>
          <cell r="E1112">
            <v>10677.88</v>
          </cell>
          <cell r="F1112">
            <v>11172.29</v>
          </cell>
          <cell r="G1112">
            <v>1.6312399966405975E-4</v>
          </cell>
          <cell r="H1112">
            <v>10463.956803070354</v>
          </cell>
        </row>
        <row r="1113">
          <cell r="A1113">
            <v>23984</v>
          </cell>
          <cell r="B1113" t="str">
            <v>D5</v>
          </cell>
          <cell r="C1113" t="str">
            <v>RFS1</v>
          </cell>
          <cell r="D1113">
            <v>4507</v>
          </cell>
          <cell r="E1113">
            <v>16203.98</v>
          </cell>
          <cell r="F1113">
            <v>16696.560000000001</v>
          </cell>
          <cell r="G1113">
            <v>2.4378257705725087E-4</v>
          </cell>
          <cell r="H1113">
            <v>15637.98313504862</v>
          </cell>
        </row>
        <row r="1114">
          <cell r="A1114">
            <v>21827</v>
          </cell>
          <cell r="B1114" t="str">
            <v>D2</v>
          </cell>
          <cell r="C1114" t="str">
            <v>RFS1</v>
          </cell>
          <cell r="D1114">
            <v>4520</v>
          </cell>
          <cell r="E1114">
            <v>9974.94</v>
          </cell>
          <cell r="F1114">
            <v>10000</v>
          </cell>
          <cell r="G1114">
            <v>1.460076668830291E-4</v>
          </cell>
          <cell r="H1114">
            <v>9365.9910395007228</v>
          </cell>
        </row>
        <row r="1115">
          <cell r="A1115">
            <v>21827</v>
          </cell>
          <cell r="B1115" t="str">
            <v>D2</v>
          </cell>
          <cell r="C1115" t="str">
            <v>RFS1</v>
          </cell>
          <cell r="D1115">
            <v>4520</v>
          </cell>
          <cell r="E1115">
            <v>1384.52</v>
          </cell>
          <cell r="F1115">
            <v>1388</v>
          </cell>
          <cell r="G1115">
            <v>2.0265864163364443E-5</v>
          </cell>
          <cell r="H1115">
            <v>1299.9995562827005</v>
          </cell>
        </row>
        <row r="1116">
          <cell r="A1116">
            <v>4579</v>
          </cell>
          <cell r="B1116" t="str">
            <v>D2</v>
          </cell>
          <cell r="C1116" t="str">
            <v>RFS1</v>
          </cell>
          <cell r="D1116">
            <v>4578</v>
          </cell>
          <cell r="E1116">
            <v>21155.72</v>
          </cell>
          <cell r="F1116">
            <v>20859.84</v>
          </cell>
          <cell r="G1116">
            <v>3.0456965699532861E-4</v>
          </cell>
          <cell r="H1116">
            <v>19537.307452541878</v>
          </cell>
        </row>
        <row r="1117">
          <cell r="A1117">
            <v>4805</v>
          </cell>
          <cell r="B1117" t="str">
            <v>D2</v>
          </cell>
          <cell r="C1117" t="str">
            <v>RFS1</v>
          </cell>
          <cell r="D1117">
            <v>4578</v>
          </cell>
          <cell r="E1117">
            <v>250.68</v>
          </cell>
          <cell r="F1117">
            <v>250</v>
          </cell>
          <cell r="G1117">
            <v>3.6501916720757278E-6</v>
          </cell>
          <cell r="H1117">
            <v>234.1497759875181</v>
          </cell>
        </row>
        <row r="1118">
          <cell r="A1118">
            <v>8135</v>
          </cell>
          <cell r="B1118" t="str">
            <v>D5</v>
          </cell>
          <cell r="C1118" t="str">
            <v>RFS1</v>
          </cell>
          <cell r="D1118">
            <v>4578</v>
          </cell>
          <cell r="E1118">
            <v>1003.83</v>
          </cell>
          <cell r="F1118">
            <v>1000</v>
          </cell>
          <cell r="G1118">
            <v>1.4600766688302911E-5</v>
          </cell>
          <cell r="H1118">
            <v>936.59910395007239</v>
          </cell>
        </row>
        <row r="1119">
          <cell r="A1119">
            <v>9776</v>
          </cell>
          <cell r="B1119" t="str">
            <v>D2</v>
          </cell>
          <cell r="C1119" t="str">
            <v>RFS1</v>
          </cell>
          <cell r="D1119">
            <v>4578</v>
          </cell>
          <cell r="E1119">
            <v>2826.88</v>
          </cell>
          <cell r="F1119">
            <v>2820</v>
          </cell>
          <cell r="G1119">
            <v>4.1174162061014208E-5</v>
          </cell>
          <cell r="H1119">
            <v>2641.209473139204</v>
          </cell>
        </row>
        <row r="1120">
          <cell r="A1120">
            <v>9776</v>
          </cell>
          <cell r="B1120" t="str">
            <v>D2</v>
          </cell>
          <cell r="C1120" t="str">
            <v>RFS1</v>
          </cell>
          <cell r="D1120">
            <v>4578</v>
          </cell>
          <cell r="E1120">
            <v>1095.8900000000001</v>
          </cell>
          <cell r="F1120">
            <v>1095</v>
          </cell>
          <cell r="G1120">
            <v>1.5987839523691689E-5</v>
          </cell>
          <cell r="H1120">
            <v>1025.5760188253294</v>
          </cell>
        </row>
        <row r="1121">
          <cell r="A1121">
            <v>9808</v>
          </cell>
          <cell r="B1121" t="str">
            <v>ME</v>
          </cell>
          <cell r="C1121" t="str">
            <v>RFS1</v>
          </cell>
          <cell r="D1121">
            <v>4578</v>
          </cell>
          <cell r="E1121">
            <v>803.97</v>
          </cell>
          <cell r="F1121">
            <v>802.08</v>
          </cell>
          <cell r="G1121">
            <v>1.1710982945354E-5</v>
          </cell>
          <cell r="H1121">
            <v>751.22740929627412</v>
          </cell>
        </row>
        <row r="1122">
          <cell r="A1122">
            <v>9809</v>
          </cell>
          <cell r="B1122" t="str">
            <v>ME</v>
          </cell>
          <cell r="C1122" t="str">
            <v>RFS1</v>
          </cell>
          <cell r="D1122">
            <v>4578</v>
          </cell>
          <cell r="E1122">
            <v>424.84</v>
          </cell>
          <cell r="F1122">
            <v>424.31</v>
          </cell>
          <cell r="G1122">
            <v>6.1952513135138082E-6</v>
          </cell>
          <cell r="H1122">
            <v>397.40836579705518</v>
          </cell>
        </row>
        <row r="1123">
          <cell r="A1123">
            <v>20730</v>
          </cell>
          <cell r="B1123" t="str">
            <v>D2</v>
          </cell>
          <cell r="C1123" t="str">
            <v>RFS1</v>
          </cell>
          <cell r="D1123">
            <v>4578</v>
          </cell>
          <cell r="E1123">
            <v>246.64</v>
          </cell>
          <cell r="F1123">
            <v>246.16</v>
          </cell>
          <cell r="G1123">
            <v>3.5941247279926447E-6</v>
          </cell>
          <cell r="H1123">
            <v>230.55323542834981</v>
          </cell>
        </row>
        <row r="1124">
          <cell r="A1124">
            <v>20997</v>
          </cell>
          <cell r="B1124" t="str">
            <v>D2</v>
          </cell>
          <cell r="C1124" t="str">
            <v>RFS1</v>
          </cell>
          <cell r="D1124">
            <v>4578</v>
          </cell>
          <cell r="E1124">
            <v>246.63</v>
          </cell>
          <cell r="F1124">
            <v>246.16</v>
          </cell>
          <cell r="G1124">
            <v>3.5941247279926447E-6</v>
          </cell>
          <cell r="H1124">
            <v>230.55323542834981</v>
          </cell>
        </row>
        <row r="1125">
          <cell r="A1125">
            <v>21086</v>
          </cell>
          <cell r="B1125" t="str">
            <v>D2</v>
          </cell>
          <cell r="C1125" t="str">
            <v>RFS1</v>
          </cell>
          <cell r="D1125">
            <v>4578</v>
          </cell>
          <cell r="E1125">
            <v>246.66</v>
          </cell>
          <cell r="F1125">
            <v>246.16</v>
          </cell>
          <cell r="G1125">
            <v>3.5941247279926447E-6</v>
          </cell>
          <cell r="H1125">
            <v>230.55323542834981</v>
          </cell>
        </row>
        <row r="1126">
          <cell r="A1126">
            <v>21133</v>
          </cell>
          <cell r="B1126" t="str">
            <v>D2</v>
          </cell>
          <cell r="C1126" t="str">
            <v>RFS1</v>
          </cell>
          <cell r="D1126">
            <v>4578</v>
          </cell>
          <cell r="E1126">
            <v>246.49</v>
          </cell>
          <cell r="F1126">
            <v>246.16</v>
          </cell>
          <cell r="G1126">
            <v>3.5941247279926447E-6</v>
          </cell>
          <cell r="H1126">
            <v>230.55323542834981</v>
          </cell>
        </row>
        <row r="1127">
          <cell r="A1127">
            <v>21884</v>
          </cell>
          <cell r="B1127" t="str">
            <v>D2</v>
          </cell>
          <cell r="C1127" t="str">
            <v>RFS1</v>
          </cell>
          <cell r="D1127">
            <v>4578</v>
          </cell>
          <cell r="E1127">
            <v>899.19</v>
          </cell>
          <cell r="F1127">
            <v>900</v>
          </cell>
          <cell r="G1127">
            <v>1.314069001947262E-5</v>
          </cell>
          <cell r="H1127">
            <v>842.93919355506512</v>
          </cell>
        </row>
        <row r="1128">
          <cell r="A1128">
            <v>22280</v>
          </cell>
          <cell r="B1128" t="str">
            <v>D5</v>
          </cell>
          <cell r="C1128" t="str">
            <v>RFS1</v>
          </cell>
          <cell r="D1128">
            <v>4578</v>
          </cell>
          <cell r="E1128">
            <v>500.41</v>
          </cell>
          <cell r="F1128">
            <v>500</v>
          </cell>
          <cell r="G1128">
            <v>7.3003833441514556E-6</v>
          </cell>
          <cell r="H1128">
            <v>468.2995519750362</v>
          </cell>
        </row>
        <row r="1129">
          <cell r="A1129">
            <v>6682</v>
          </cell>
          <cell r="B1129" t="str">
            <v>D2</v>
          </cell>
          <cell r="C1129" t="str">
            <v>RFS2</v>
          </cell>
          <cell r="D1129">
            <v>4614</v>
          </cell>
          <cell r="E1129">
            <v>399.4</v>
          </cell>
          <cell r="F1129">
            <v>399.96</v>
          </cell>
          <cell r="G1129">
            <v>5.8397226446536322E-6</v>
          </cell>
          <cell r="H1129">
            <v>374.60217761587091</v>
          </cell>
        </row>
        <row r="1130">
          <cell r="A1130">
            <v>9378</v>
          </cell>
          <cell r="B1130" t="str">
            <v>D5</v>
          </cell>
          <cell r="C1130" t="str">
            <v>RFS1</v>
          </cell>
          <cell r="D1130">
            <v>4614</v>
          </cell>
          <cell r="E1130">
            <v>208.11</v>
          </cell>
          <cell r="F1130">
            <v>208</v>
          </cell>
          <cell r="G1130">
            <v>3.0369594711670056E-6</v>
          </cell>
          <cell r="H1130">
            <v>194.81261362161504</v>
          </cell>
        </row>
        <row r="1131">
          <cell r="A1131">
            <v>11185</v>
          </cell>
          <cell r="B1131" t="str">
            <v>D2</v>
          </cell>
          <cell r="C1131" t="str">
            <v>RFS1</v>
          </cell>
          <cell r="D1131">
            <v>4614</v>
          </cell>
          <cell r="F1131">
            <v>112612.22</v>
          </cell>
          <cell r="G1131">
            <v>1.6442247504718389E-3</v>
          </cell>
          <cell r="H1131">
            <v>105472.50434582842</v>
          </cell>
        </row>
        <row r="1132">
          <cell r="A1132">
            <v>11188</v>
          </cell>
          <cell r="B1132" t="str">
            <v>ME</v>
          </cell>
          <cell r="C1132" t="str">
            <v>RFS1</v>
          </cell>
          <cell r="D1132">
            <v>4614</v>
          </cell>
          <cell r="E1132">
            <v>809.85</v>
          </cell>
          <cell r="F1132">
            <v>810.24</v>
          </cell>
          <cell r="G1132">
            <v>1.1830125201530552E-5</v>
          </cell>
          <cell r="H1132">
            <v>758.87005798450673</v>
          </cell>
        </row>
        <row r="1133">
          <cell r="A1133">
            <v>11189</v>
          </cell>
          <cell r="B1133" t="str">
            <v>ME</v>
          </cell>
          <cell r="C1133" t="str">
            <v>RFS1</v>
          </cell>
          <cell r="D1133">
            <v>4614</v>
          </cell>
          <cell r="E1133">
            <v>632.91</v>
          </cell>
          <cell r="F1133">
            <v>630.58000000000004</v>
          </cell>
          <cell r="G1133">
            <v>9.2069514583100505E-6</v>
          </cell>
          <cell r="H1133">
            <v>590.60066296883667</v>
          </cell>
        </row>
        <row r="1134">
          <cell r="A1134">
            <v>11190</v>
          </cell>
          <cell r="B1134" t="str">
            <v>ME</v>
          </cell>
          <cell r="C1134" t="str">
            <v>RFS1</v>
          </cell>
          <cell r="D1134">
            <v>4614</v>
          </cell>
          <cell r="E1134">
            <v>277.64</v>
          </cell>
          <cell r="F1134">
            <v>277.66000000000003</v>
          </cell>
          <cell r="G1134">
            <v>4.0540488786741867E-6</v>
          </cell>
          <cell r="H1134">
            <v>260.05610720277713</v>
          </cell>
        </row>
        <row r="1135">
          <cell r="A1135">
            <v>11191</v>
          </cell>
          <cell r="B1135" t="str">
            <v>ME</v>
          </cell>
          <cell r="C1135" t="str">
            <v>RFS1</v>
          </cell>
          <cell r="D1135">
            <v>4614</v>
          </cell>
          <cell r="E1135">
            <v>838.07</v>
          </cell>
          <cell r="F1135">
            <v>837.86</v>
          </cell>
          <cell r="G1135">
            <v>1.2233398377461478E-5</v>
          </cell>
          <cell r="H1135">
            <v>784.73892523560767</v>
          </cell>
        </row>
        <row r="1136">
          <cell r="A1136">
            <v>11192</v>
          </cell>
          <cell r="B1136" t="str">
            <v>ME</v>
          </cell>
          <cell r="C1136" t="str">
            <v>RFS1</v>
          </cell>
          <cell r="D1136">
            <v>4614</v>
          </cell>
          <cell r="E1136">
            <v>428.28</v>
          </cell>
          <cell r="F1136">
            <v>427.98</v>
          </cell>
          <cell r="G1136">
            <v>6.2488361272598804E-6</v>
          </cell>
          <cell r="H1136">
            <v>400.84568450855198</v>
          </cell>
        </row>
        <row r="1137">
          <cell r="A1137">
            <v>11193</v>
          </cell>
          <cell r="B1137" t="str">
            <v>ME</v>
          </cell>
          <cell r="C1137" t="str">
            <v>RFS1</v>
          </cell>
          <cell r="D1137">
            <v>4614</v>
          </cell>
          <cell r="E1137">
            <v>1424.26</v>
          </cell>
          <cell r="F1137">
            <v>1423.1</v>
          </cell>
          <cell r="G1137">
            <v>2.077835107412387E-5</v>
          </cell>
          <cell r="H1137">
            <v>1332.8741848313477</v>
          </cell>
        </row>
        <row r="1138">
          <cell r="A1138">
            <v>11194</v>
          </cell>
          <cell r="B1138" t="str">
            <v>ME</v>
          </cell>
          <cell r="C1138" t="str">
            <v>RFS1</v>
          </cell>
          <cell r="D1138">
            <v>4614</v>
          </cell>
          <cell r="E1138">
            <v>693.3</v>
          </cell>
          <cell r="F1138">
            <v>692.3</v>
          </cell>
          <cell r="G1138">
            <v>1.0108110778312105E-5</v>
          </cell>
          <cell r="H1138">
            <v>648.40755966463507</v>
          </cell>
        </row>
        <row r="1139">
          <cell r="A1139">
            <v>11197</v>
          </cell>
          <cell r="B1139" t="str">
            <v>ME</v>
          </cell>
          <cell r="C1139" t="str">
            <v>RFS1</v>
          </cell>
          <cell r="D1139">
            <v>4614</v>
          </cell>
          <cell r="E1139">
            <v>281.10000000000002</v>
          </cell>
          <cell r="F1139">
            <v>281.2</v>
          </cell>
          <cell r="G1139">
            <v>4.1057355927507785E-6</v>
          </cell>
          <cell r="H1139">
            <v>263.37166803076036</v>
          </cell>
        </row>
        <row r="1140">
          <cell r="A1140">
            <v>11204</v>
          </cell>
          <cell r="B1140" t="str">
            <v>ME</v>
          </cell>
          <cell r="C1140" t="str">
            <v>RFS1</v>
          </cell>
          <cell r="D1140">
            <v>4614</v>
          </cell>
          <cell r="E1140">
            <v>6373.37</v>
          </cell>
          <cell r="F1140">
            <v>6366.67</v>
          </cell>
          <cell r="G1140">
            <v>9.2958263251417491E-5</v>
          </cell>
          <cell r="H1140">
            <v>5963.0174171458066</v>
          </cell>
        </row>
        <row r="1141">
          <cell r="A1141">
            <v>12111</v>
          </cell>
          <cell r="B1141" t="str">
            <v>D2</v>
          </cell>
          <cell r="C1141" t="str">
            <v>RFS2</v>
          </cell>
          <cell r="D1141">
            <v>4614</v>
          </cell>
          <cell r="E1141">
            <v>526.98</v>
          </cell>
          <cell r="F1141">
            <v>526.77</v>
          </cell>
          <cell r="G1141">
            <v>7.6912458683973238E-6</v>
          </cell>
          <cell r="H1141">
            <v>493.37230998777954</v>
          </cell>
        </row>
        <row r="1142">
          <cell r="A1142">
            <v>14081</v>
          </cell>
          <cell r="B1142" t="str">
            <v>D2</v>
          </cell>
          <cell r="C1142" t="str">
            <v>RFS2</v>
          </cell>
          <cell r="D1142">
            <v>4614</v>
          </cell>
          <cell r="E1142">
            <v>1824.66</v>
          </cell>
          <cell r="F1142">
            <v>1825.15</v>
          </cell>
          <cell r="G1142">
            <v>2.664858932115606E-5</v>
          </cell>
          <cell r="H1142">
            <v>1709.4338545744747</v>
          </cell>
        </row>
        <row r="1143">
          <cell r="A1143">
            <v>14289</v>
          </cell>
          <cell r="B1143" t="str">
            <v>D2</v>
          </cell>
          <cell r="C1143" t="str">
            <v>RFS1</v>
          </cell>
          <cell r="D1143">
            <v>4614</v>
          </cell>
          <cell r="E1143">
            <v>58739.71</v>
          </cell>
          <cell r="F1143">
            <v>58342.05</v>
          </cell>
          <cell r="G1143">
            <v>8.5183866016730293E-4</v>
          </cell>
          <cell r="H1143">
            <v>54643.111752610326</v>
          </cell>
        </row>
        <row r="1144">
          <cell r="A1144">
            <v>14296</v>
          </cell>
          <cell r="B1144" t="str">
            <v>ME</v>
          </cell>
          <cell r="C1144" t="str">
            <v>RFS1</v>
          </cell>
          <cell r="D1144">
            <v>4614</v>
          </cell>
          <cell r="F1144">
            <v>2002.5</v>
          </cell>
          <cell r="G1144">
            <v>2.9238035293326581E-5</v>
          </cell>
          <cell r="H1144">
            <v>1875.53970566002</v>
          </cell>
        </row>
        <row r="1145">
          <cell r="A1145">
            <v>14296</v>
          </cell>
          <cell r="B1145" t="str">
            <v>ME</v>
          </cell>
          <cell r="C1145" t="str">
            <v>RFS1</v>
          </cell>
          <cell r="D1145">
            <v>4614</v>
          </cell>
          <cell r="F1145">
            <v>667.5</v>
          </cell>
          <cell r="G1145">
            <v>9.746011764442193E-6</v>
          </cell>
          <cell r="H1145">
            <v>625.17990188667329</v>
          </cell>
        </row>
        <row r="1146">
          <cell r="A1146">
            <v>14297</v>
          </cell>
          <cell r="B1146" t="str">
            <v>ME</v>
          </cell>
          <cell r="C1146" t="str">
            <v>RFS1</v>
          </cell>
          <cell r="D1146">
            <v>4614</v>
          </cell>
          <cell r="F1146">
            <v>2806.8</v>
          </cell>
          <cell r="G1146">
            <v>4.0981431940728613E-5</v>
          </cell>
          <cell r="H1146">
            <v>2628.8463649670634</v>
          </cell>
        </row>
        <row r="1147">
          <cell r="A1147">
            <v>14297</v>
          </cell>
          <cell r="B1147" t="str">
            <v>ME</v>
          </cell>
          <cell r="C1147" t="str">
            <v>RFS1</v>
          </cell>
          <cell r="D1147">
            <v>4614</v>
          </cell>
          <cell r="F1147">
            <v>935.86</v>
          </cell>
          <cell r="G1147">
            <v>1.3664273512915163E-5</v>
          </cell>
          <cell r="H1147">
            <v>876.52563742271479</v>
          </cell>
        </row>
        <row r="1148">
          <cell r="A1148">
            <v>21049</v>
          </cell>
          <cell r="B1148" t="str">
            <v>D2</v>
          </cell>
          <cell r="C1148" t="str">
            <v>RFS1</v>
          </cell>
          <cell r="D1148">
            <v>4614</v>
          </cell>
          <cell r="E1148">
            <v>5110.32</v>
          </cell>
          <cell r="F1148">
            <v>5107.3900000000003</v>
          </cell>
          <cell r="G1148">
            <v>7.4571809776171412E-5</v>
          </cell>
          <cell r="H1148">
            <v>4783.5768975235605</v>
          </cell>
        </row>
        <row r="1149">
          <cell r="A1149">
            <v>21050</v>
          </cell>
          <cell r="B1149" t="str">
            <v>D2</v>
          </cell>
          <cell r="C1149" t="str">
            <v>RFS1</v>
          </cell>
          <cell r="D1149">
            <v>4614</v>
          </cell>
          <cell r="E1149">
            <v>5108.4799999999996</v>
          </cell>
          <cell r="F1149">
            <v>5107.3900000000003</v>
          </cell>
          <cell r="G1149">
            <v>7.4571809776171412E-5</v>
          </cell>
          <cell r="H1149">
            <v>4783.5768975235605</v>
          </cell>
        </row>
        <row r="1150">
          <cell r="A1150">
            <v>23344</v>
          </cell>
          <cell r="B1150" t="str">
            <v>D2</v>
          </cell>
          <cell r="C1150" t="str">
            <v>RFS1</v>
          </cell>
          <cell r="D1150">
            <v>4614</v>
          </cell>
          <cell r="E1150">
            <v>3631.12</v>
          </cell>
          <cell r="F1150">
            <v>5000</v>
          </cell>
          <cell r="G1150">
            <v>7.3003833441514552E-5</v>
          </cell>
          <cell r="H1150">
            <v>4682.9955197503614</v>
          </cell>
        </row>
        <row r="1151">
          <cell r="A1151">
            <v>23955</v>
          </cell>
          <cell r="B1151" t="str">
            <v>D2</v>
          </cell>
          <cell r="C1151" t="str">
            <v>RFS2</v>
          </cell>
          <cell r="D1151">
            <v>4614</v>
          </cell>
          <cell r="E1151">
            <v>32015.72</v>
          </cell>
          <cell r="F1151">
            <v>32408.32</v>
          </cell>
          <cell r="G1151">
            <v>4.7318631907986101E-4</v>
          </cell>
          <cell r="H1151">
            <v>30353.603472527211</v>
          </cell>
        </row>
        <row r="1152">
          <cell r="A1152">
            <v>23955</v>
          </cell>
          <cell r="B1152" t="str">
            <v>D2</v>
          </cell>
          <cell r="C1152" t="str">
            <v>RFS2</v>
          </cell>
          <cell r="D1152">
            <v>4614</v>
          </cell>
          <cell r="E1152">
            <v>10757.56</v>
          </cell>
          <cell r="F1152">
            <v>10843.63</v>
          </cell>
          <cell r="G1152">
            <v>1.5832531168428208E-4</v>
          </cell>
          <cell r="H1152">
            <v>10156.134141566121</v>
          </cell>
        </row>
        <row r="1153">
          <cell r="A1153">
            <v>18570</v>
          </cell>
          <cell r="B1153" t="str">
            <v>D2</v>
          </cell>
          <cell r="C1153" t="str">
            <v>RFS2</v>
          </cell>
          <cell r="D1153">
            <v>4642</v>
          </cell>
          <cell r="E1153">
            <v>499.65</v>
          </cell>
          <cell r="F1153">
            <v>500</v>
          </cell>
          <cell r="G1153">
            <v>7.3003833441514556E-6</v>
          </cell>
          <cell r="H1153">
            <v>468.2995519750362</v>
          </cell>
        </row>
        <row r="1154">
          <cell r="A1154">
            <v>18572</v>
          </cell>
          <cell r="B1154" t="str">
            <v>D2</v>
          </cell>
          <cell r="C1154" t="str">
            <v>RFS2</v>
          </cell>
          <cell r="D1154">
            <v>4642</v>
          </cell>
          <cell r="E1154">
            <v>548.39</v>
          </cell>
          <cell r="F1154">
            <v>546</v>
          </cell>
          <cell r="G1154">
            <v>7.9720186118133904E-6</v>
          </cell>
          <cell r="H1154">
            <v>511.38311075673954</v>
          </cell>
        </row>
        <row r="1155">
          <cell r="A1155">
            <v>23431</v>
          </cell>
          <cell r="B1155" t="str">
            <v>D2</v>
          </cell>
          <cell r="C1155" t="str">
            <v>RFS2</v>
          </cell>
          <cell r="D1155">
            <v>4642</v>
          </cell>
          <cell r="E1155">
            <v>4849.59</v>
          </cell>
          <cell r="F1155">
            <v>4887.16</v>
          </cell>
          <cell r="G1155">
            <v>7.1356282928406451E-5</v>
          </cell>
          <cell r="H1155">
            <v>4577.3096768606356</v>
          </cell>
        </row>
        <row r="1156">
          <cell r="A1156">
            <v>23959</v>
          </cell>
          <cell r="B1156" t="str">
            <v>D2</v>
          </cell>
          <cell r="C1156" t="str">
            <v>RFS1</v>
          </cell>
          <cell r="D1156">
            <v>4642</v>
          </cell>
          <cell r="E1156">
            <v>20871.54</v>
          </cell>
          <cell r="F1156">
            <v>21248.54</v>
          </cell>
          <cell r="G1156">
            <v>3.1024497500707198E-4</v>
          </cell>
          <cell r="H1156">
            <v>19901.363524247274</v>
          </cell>
        </row>
        <row r="1157">
          <cell r="A1157">
            <v>9979</v>
          </cell>
          <cell r="B1157" t="str">
            <v>D2</v>
          </cell>
          <cell r="C1157" t="str">
            <v>RFS1</v>
          </cell>
          <cell r="D1157">
            <v>4682</v>
          </cell>
          <cell r="E1157">
            <v>1202.27</v>
          </cell>
          <cell r="F1157">
            <v>1200</v>
          </cell>
          <cell r="G1157">
            <v>1.7520920025963493E-5</v>
          </cell>
          <cell r="H1157">
            <v>1123.9189247400868</v>
          </cell>
        </row>
        <row r="1158">
          <cell r="A1158">
            <v>12679</v>
          </cell>
          <cell r="B1158" t="str">
            <v>D2</v>
          </cell>
          <cell r="C1158" t="str">
            <v>RFS1</v>
          </cell>
          <cell r="D1158">
            <v>4682</v>
          </cell>
          <cell r="E1158">
            <v>603.17999999999995</v>
          </cell>
          <cell r="F1158">
            <v>600</v>
          </cell>
          <cell r="G1158">
            <v>8.7604600129817464E-6</v>
          </cell>
          <cell r="H1158">
            <v>561.95946237004341</v>
          </cell>
        </row>
        <row r="1159">
          <cell r="A1159">
            <v>12758</v>
          </cell>
          <cell r="B1159" t="str">
            <v>D2</v>
          </cell>
          <cell r="C1159" t="str">
            <v>RFS1</v>
          </cell>
          <cell r="D1159">
            <v>4682</v>
          </cell>
          <cell r="E1159">
            <v>1502.71</v>
          </cell>
          <cell r="F1159">
            <v>1500</v>
          </cell>
          <cell r="G1159">
            <v>2.1901150032454368E-5</v>
          </cell>
          <cell r="H1159">
            <v>1404.8986559251086</v>
          </cell>
        </row>
        <row r="1160">
          <cell r="A1160">
            <v>12965</v>
          </cell>
          <cell r="B1160" t="str">
            <v>D2</v>
          </cell>
          <cell r="C1160" t="str">
            <v>RFS1</v>
          </cell>
          <cell r="D1160">
            <v>4682</v>
          </cell>
          <cell r="E1160">
            <v>1002.05</v>
          </cell>
          <cell r="F1160">
            <v>1000</v>
          </cell>
          <cell r="G1160">
            <v>1.4600766688302911E-5</v>
          </cell>
          <cell r="H1160">
            <v>936.59910395007239</v>
          </cell>
        </row>
        <row r="1161">
          <cell r="A1161">
            <v>19055</v>
          </cell>
          <cell r="B1161" t="str">
            <v>D2</v>
          </cell>
          <cell r="C1161" t="str">
            <v>RFS1</v>
          </cell>
          <cell r="D1161">
            <v>4682</v>
          </cell>
          <cell r="E1161">
            <v>249.04</v>
          </cell>
          <cell r="F1161">
            <v>250</v>
          </cell>
          <cell r="G1161">
            <v>3.6501916720757278E-6</v>
          </cell>
          <cell r="H1161">
            <v>234.1497759875181</v>
          </cell>
        </row>
        <row r="1162">
          <cell r="A1162">
            <v>20676</v>
          </cell>
          <cell r="B1162" t="str">
            <v>D2</v>
          </cell>
          <cell r="C1162" t="str">
            <v>RFS1</v>
          </cell>
          <cell r="D1162">
            <v>4682</v>
          </cell>
          <cell r="E1162">
            <v>90547.44</v>
          </cell>
          <cell r="F1162">
            <v>55000</v>
          </cell>
          <cell r="G1162">
            <v>8.0304216785666012E-4</v>
          </cell>
          <cell r="H1162">
            <v>51512.950717253982</v>
          </cell>
        </row>
        <row r="1163">
          <cell r="A1163">
            <v>21333</v>
          </cell>
          <cell r="B1163" t="str">
            <v>D2</v>
          </cell>
          <cell r="C1163" t="str">
            <v>RFS1</v>
          </cell>
          <cell r="D1163">
            <v>4682</v>
          </cell>
          <cell r="E1163">
            <v>1199.8</v>
          </cell>
          <cell r="F1163">
            <v>1200</v>
          </cell>
          <cell r="G1163">
            <v>1.7520920025963493E-5</v>
          </cell>
          <cell r="H1163">
            <v>1123.9189247400868</v>
          </cell>
        </row>
        <row r="1164">
          <cell r="A1164">
            <v>23925</v>
          </cell>
          <cell r="B1164" t="str">
            <v>D2</v>
          </cell>
          <cell r="C1164" t="str">
            <v>RFS1</v>
          </cell>
          <cell r="D1164">
            <v>4682</v>
          </cell>
          <cell r="E1164">
            <v>34435.15</v>
          </cell>
          <cell r="F1164">
            <v>35000</v>
          </cell>
          <cell r="G1164">
            <v>5.1102683409060185E-4</v>
          </cell>
          <cell r="H1164">
            <v>32780.968638252532</v>
          </cell>
        </row>
        <row r="1165">
          <cell r="A1165">
            <v>23925</v>
          </cell>
          <cell r="B1165" t="str">
            <v>D2</v>
          </cell>
          <cell r="C1165" t="str">
            <v>RFS1</v>
          </cell>
          <cell r="D1165">
            <v>4682</v>
          </cell>
          <cell r="E1165">
            <v>7870.89</v>
          </cell>
          <cell r="F1165">
            <v>8000</v>
          </cell>
          <cell r="G1165">
            <v>1.1680613350642329E-4</v>
          </cell>
          <cell r="H1165">
            <v>7492.7928316005791</v>
          </cell>
        </row>
        <row r="1166">
          <cell r="A1166">
            <v>23925</v>
          </cell>
          <cell r="B1166" t="str">
            <v>D2</v>
          </cell>
          <cell r="C1166" t="str">
            <v>RFS1</v>
          </cell>
          <cell r="D1166">
            <v>4682</v>
          </cell>
          <cell r="E1166">
            <v>57592.74</v>
          </cell>
          <cell r="F1166">
            <v>58409.69</v>
          </cell>
          <cell r="G1166">
            <v>8.5282625602609973E-4</v>
          </cell>
          <cell r="H1166">
            <v>54706.463316001507</v>
          </cell>
        </row>
        <row r="1167">
          <cell r="A1167">
            <v>6090</v>
          </cell>
          <cell r="B1167" t="str">
            <v>D2</v>
          </cell>
          <cell r="C1167" t="str">
            <v>RFS2</v>
          </cell>
          <cell r="D1167">
            <v>4747</v>
          </cell>
          <cell r="E1167">
            <v>665.56</v>
          </cell>
          <cell r="F1167">
            <v>665</v>
          </cell>
          <cell r="G1167">
            <v>9.7095098477214364E-6</v>
          </cell>
          <cell r="H1167">
            <v>622.8384041267982</v>
          </cell>
        </row>
        <row r="1168">
          <cell r="A1168">
            <v>7739</v>
          </cell>
          <cell r="B1168" t="str">
            <v>D2</v>
          </cell>
          <cell r="C1168" t="str">
            <v>RFS1</v>
          </cell>
          <cell r="D1168">
            <v>4747</v>
          </cell>
          <cell r="E1168">
            <v>999.74</v>
          </cell>
          <cell r="F1168">
            <v>1000</v>
          </cell>
          <cell r="G1168">
            <v>1.4600766688302911E-5</v>
          </cell>
          <cell r="H1168">
            <v>936.59910395007239</v>
          </cell>
        </row>
        <row r="1169">
          <cell r="A1169">
            <v>11317</v>
          </cell>
          <cell r="B1169" t="str">
            <v>D2</v>
          </cell>
          <cell r="C1169" t="str">
            <v>RFS1</v>
          </cell>
          <cell r="D1169">
            <v>4747</v>
          </cell>
          <cell r="E1169">
            <v>625.19000000000005</v>
          </cell>
          <cell r="F1169">
            <v>625</v>
          </cell>
          <cell r="G1169">
            <v>9.1254791801893191E-6</v>
          </cell>
          <cell r="H1169">
            <v>585.37443996879517</v>
          </cell>
        </row>
        <row r="1170">
          <cell r="A1170">
            <v>11319</v>
          </cell>
          <cell r="B1170" t="str">
            <v>D2</v>
          </cell>
          <cell r="C1170" t="str">
            <v>RFS1</v>
          </cell>
          <cell r="D1170">
            <v>4747</v>
          </cell>
          <cell r="E1170">
            <v>625.59</v>
          </cell>
          <cell r="F1170">
            <v>625</v>
          </cell>
          <cell r="G1170">
            <v>9.1254791801893191E-6</v>
          </cell>
          <cell r="H1170">
            <v>585.37443996879517</v>
          </cell>
        </row>
        <row r="1171">
          <cell r="A1171">
            <v>17301</v>
          </cell>
          <cell r="B1171" t="str">
            <v>D2</v>
          </cell>
          <cell r="C1171" t="str">
            <v>RFS1</v>
          </cell>
          <cell r="D1171">
            <v>4747</v>
          </cell>
          <cell r="E1171">
            <v>70320.960000000006</v>
          </cell>
          <cell r="F1171">
            <v>70000</v>
          </cell>
          <cell r="G1171">
            <v>1.0220536681812037E-3</v>
          </cell>
          <cell r="H1171">
            <v>65561.937276505065</v>
          </cell>
        </row>
        <row r="1172">
          <cell r="A1172">
            <v>22699</v>
          </cell>
          <cell r="B1172" t="str">
            <v>D2</v>
          </cell>
          <cell r="C1172" t="str">
            <v>RFS1</v>
          </cell>
          <cell r="D1172">
            <v>4747</v>
          </cell>
          <cell r="E1172">
            <v>42841.22</v>
          </cell>
          <cell r="F1172">
            <v>43491.79</v>
          </cell>
          <cell r="G1172">
            <v>6.3501347864666573E-4</v>
          </cell>
          <cell r="H1172">
            <v>40734.371543184723</v>
          </cell>
        </row>
        <row r="1173">
          <cell r="A1173">
            <v>22699</v>
          </cell>
          <cell r="B1173" t="str">
            <v>D2</v>
          </cell>
          <cell r="C1173" t="str">
            <v>RFS1</v>
          </cell>
          <cell r="D1173">
            <v>4747</v>
          </cell>
          <cell r="E1173">
            <v>444.24</v>
          </cell>
          <cell r="F1173">
            <v>450.53</v>
          </cell>
          <cell r="G1173">
            <v>6.5780834160811099E-6</v>
          </cell>
          <cell r="H1173">
            <v>421.96599430262609</v>
          </cell>
        </row>
        <row r="1174">
          <cell r="A1174">
            <v>22699</v>
          </cell>
          <cell r="B1174" t="str">
            <v>D2</v>
          </cell>
          <cell r="C1174" t="str">
            <v>RFS1</v>
          </cell>
          <cell r="D1174">
            <v>4747</v>
          </cell>
          <cell r="E1174">
            <v>32103.99</v>
          </cell>
          <cell r="F1174">
            <v>32362.17</v>
          </cell>
          <cell r="G1174">
            <v>4.7251249369719583E-4</v>
          </cell>
          <cell r="H1174">
            <v>30310.379423879913</v>
          </cell>
        </row>
        <row r="1175">
          <cell r="A1175">
            <v>22699</v>
          </cell>
          <cell r="B1175" t="str">
            <v>D2</v>
          </cell>
          <cell r="C1175" t="str">
            <v>RFS1</v>
          </cell>
          <cell r="D1175">
            <v>4747</v>
          </cell>
          <cell r="E1175">
            <v>202281.85</v>
          </cell>
          <cell r="F1175">
            <v>203806.17</v>
          </cell>
          <cell r="G1175">
            <v>2.9757263378066006E-3</v>
          </cell>
          <cell r="H1175">
            <v>190884.67620149616</v>
          </cell>
        </row>
        <row r="1176">
          <cell r="A1176">
            <v>22699</v>
          </cell>
          <cell r="B1176" t="str">
            <v>D2</v>
          </cell>
          <cell r="C1176" t="str">
            <v>RFS1</v>
          </cell>
          <cell r="D1176">
            <v>4747</v>
          </cell>
          <cell r="E1176">
            <v>190191.04</v>
          </cell>
          <cell r="F1176">
            <v>191335.88</v>
          </cell>
          <cell r="G1176">
            <v>2.7936505429811231E-3</v>
          </cell>
          <cell r="H1176">
            <v>179205.01376149856</v>
          </cell>
        </row>
        <row r="1177">
          <cell r="A1177">
            <v>22699</v>
          </cell>
          <cell r="B1177" t="str">
            <v>D2</v>
          </cell>
          <cell r="C1177" t="str">
            <v>RFS1</v>
          </cell>
          <cell r="D1177">
            <v>4747</v>
          </cell>
          <cell r="E1177">
            <v>450.08</v>
          </cell>
          <cell r="F1177">
            <v>450.53</v>
          </cell>
          <cell r="G1177">
            <v>6.5780834160811099E-6</v>
          </cell>
          <cell r="H1177">
            <v>421.96599430262609</v>
          </cell>
        </row>
        <row r="1178">
          <cell r="A1178">
            <v>23526</v>
          </cell>
          <cell r="B1178" t="str">
            <v>D2</v>
          </cell>
          <cell r="C1178" t="str">
            <v>RFS1</v>
          </cell>
          <cell r="D1178">
            <v>4747</v>
          </cell>
          <cell r="E1178">
            <v>38742.370000000003</v>
          </cell>
          <cell r="F1178">
            <v>38930.800000000003</v>
          </cell>
          <cell r="G1178">
            <v>5.68419527788983E-4</v>
          </cell>
          <cell r="H1178">
            <v>36462.55239605948</v>
          </cell>
        </row>
        <row r="1179">
          <cell r="A1179">
            <v>23529</v>
          </cell>
          <cell r="B1179" t="str">
            <v>ME</v>
          </cell>
          <cell r="C1179" t="str">
            <v>RFS1</v>
          </cell>
          <cell r="D1179">
            <v>4747</v>
          </cell>
          <cell r="E1179">
            <v>399.56</v>
          </cell>
          <cell r="F1179">
            <v>400</v>
          </cell>
          <cell r="G1179">
            <v>5.8403066753211648E-6</v>
          </cell>
          <cell r="H1179">
            <v>374.63964158002898</v>
          </cell>
        </row>
        <row r="1180">
          <cell r="A1180">
            <v>23643</v>
          </cell>
          <cell r="B1180" t="str">
            <v>D2</v>
          </cell>
          <cell r="C1180" t="str">
            <v>RFS1</v>
          </cell>
          <cell r="D1180">
            <v>4747</v>
          </cell>
          <cell r="E1180">
            <v>3201.32</v>
          </cell>
          <cell r="F1180">
            <v>3198.67</v>
          </cell>
          <cell r="G1180">
            <v>4.6703034382873877E-5</v>
          </cell>
          <cell r="H1180">
            <v>2995.8714558319784</v>
          </cell>
        </row>
        <row r="1181">
          <cell r="A1181">
            <v>14619</v>
          </cell>
          <cell r="B1181" t="str">
            <v>D2</v>
          </cell>
          <cell r="C1181" t="str">
            <v>RFS1</v>
          </cell>
          <cell r="D1181">
            <v>4767</v>
          </cell>
          <cell r="E1181">
            <v>500.07</v>
          </cell>
          <cell r="F1181">
            <v>500</v>
          </cell>
          <cell r="G1181">
            <v>7.3003833441514556E-6</v>
          </cell>
          <cell r="H1181">
            <v>468.2995519750362</v>
          </cell>
        </row>
        <row r="1182">
          <cell r="A1182">
            <v>19265</v>
          </cell>
          <cell r="B1182" t="str">
            <v>D5</v>
          </cell>
          <cell r="C1182" t="str">
            <v>RFS1</v>
          </cell>
          <cell r="D1182">
            <v>4767</v>
          </cell>
          <cell r="E1182">
            <v>2917.15</v>
          </cell>
          <cell r="F1182">
            <v>2900</v>
          </cell>
          <cell r="G1182">
            <v>4.2342223396078446E-5</v>
          </cell>
          <cell r="H1182">
            <v>2716.1374014552102</v>
          </cell>
        </row>
        <row r="1183">
          <cell r="A1183">
            <v>23832</v>
          </cell>
          <cell r="B1183" t="str">
            <v>D2</v>
          </cell>
          <cell r="C1183" t="str">
            <v>RFS1</v>
          </cell>
          <cell r="D1183">
            <v>4767</v>
          </cell>
          <cell r="E1183">
            <v>79380.259999999995</v>
          </cell>
          <cell r="F1183">
            <v>80000</v>
          </cell>
          <cell r="G1183">
            <v>1.1680613350642328E-3</v>
          </cell>
          <cell r="H1183">
            <v>74927.928316005782</v>
          </cell>
        </row>
        <row r="1184">
          <cell r="A1184">
            <v>24104</v>
          </cell>
          <cell r="B1184" t="str">
            <v>D2</v>
          </cell>
          <cell r="C1184" t="str">
            <v>RFS1</v>
          </cell>
          <cell r="D1184">
            <v>4767</v>
          </cell>
          <cell r="F1184">
            <v>80000</v>
          </cell>
          <cell r="G1184">
            <v>1.1680613350642328E-3</v>
          </cell>
          <cell r="H1184">
            <v>74927.928316005782</v>
          </cell>
        </row>
        <row r="1185">
          <cell r="A1185">
            <v>24104</v>
          </cell>
          <cell r="B1185" t="str">
            <v>D2</v>
          </cell>
          <cell r="C1185" t="str">
            <v>RFS1</v>
          </cell>
          <cell r="D1185">
            <v>4767</v>
          </cell>
          <cell r="F1185">
            <v>130435.16</v>
          </cell>
          <cell r="G1185">
            <v>1.9044533391114604E-3</v>
          </cell>
          <cell r="H1185">
            <v>122165.45397958433</v>
          </cell>
        </row>
        <row r="1186">
          <cell r="A1186">
            <v>24163</v>
          </cell>
          <cell r="B1186" t="str">
            <v>D2</v>
          </cell>
          <cell r="C1186" t="str">
            <v>RFS1</v>
          </cell>
          <cell r="D1186">
            <v>4767</v>
          </cell>
          <cell r="E1186">
            <v>49103.03</v>
          </cell>
          <cell r="F1186">
            <v>50000</v>
          </cell>
          <cell r="G1186">
            <v>7.3003833441514555E-4</v>
          </cell>
          <cell r="H1186">
            <v>46829.955197503616</v>
          </cell>
        </row>
        <row r="1187">
          <cell r="A1187">
            <v>24163</v>
          </cell>
          <cell r="B1187" t="str">
            <v>D2</v>
          </cell>
          <cell r="C1187" t="str">
            <v>RFS1</v>
          </cell>
          <cell r="D1187">
            <v>4767</v>
          </cell>
          <cell r="E1187">
            <v>24816.9</v>
          </cell>
          <cell r="F1187">
            <v>24844.76</v>
          </cell>
          <cell r="G1187">
            <v>3.627525441868806E-4</v>
          </cell>
          <cell r="H1187">
            <v>23269.579953854598</v>
          </cell>
        </row>
        <row r="1188">
          <cell r="A1188">
            <v>24163</v>
          </cell>
          <cell r="B1188" t="str">
            <v>D5</v>
          </cell>
          <cell r="C1188" t="str">
            <v>RFS1</v>
          </cell>
          <cell r="D1188">
            <v>4767</v>
          </cell>
          <cell r="E1188">
            <v>195620.05</v>
          </cell>
          <cell r="F1188">
            <v>200000</v>
          </cell>
          <cell r="G1188">
            <v>2.9201533376605822E-3</v>
          </cell>
          <cell r="H1188">
            <v>187319.82079001446</v>
          </cell>
        </row>
        <row r="1189">
          <cell r="A1189">
            <v>11037</v>
          </cell>
          <cell r="B1189" t="str">
            <v>D2</v>
          </cell>
          <cell r="C1189" t="str">
            <v>RFS1</v>
          </cell>
          <cell r="D1189">
            <v>4818</v>
          </cell>
          <cell r="E1189">
            <v>401.21</v>
          </cell>
          <cell r="F1189">
            <v>400</v>
          </cell>
          <cell r="G1189">
            <v>5.8403066753211648E-6</v>
          </cell>
          <cell r="H1189">
            <v>374.63964158002898</v>
          </cell>
        </row>
        <row r="1190">
          <cell r="A1190">
            <v>11914</v>
          </cell>
          <cell r="B1190" t="str">
            <v>D2</v>
          </cell>
          <cell r="C1190" t="str">
            <v>RFS1</v>
          </cell>
          <cell r="D1190">
            <v>4818</v>
          </cell>
          <cell r="E1190">
            <v>7953.12</v>
          </cell>
          <cell r="F1190">
            <v>7945.16</v>
          </cell>
          <cell r="G1190">
            <v>1.1600542746123676E-4</v>
          </cell>
          <cell r="H1190">
            <v>7441.4297367399568</v>
          </cell>
        </row>
        <row r="1191">
          <cell r="A1191">
            <v>11939</v>
          </cell>
          <cell r="B1191" t="str">
            <v>ME</v>
          </cell>
          <cell r="C1191" t="str">
            <v>RFS1</v>
          </cell>
          <cell r="D1191">
            <v>4818</v>
          </cell>
          <cell r="E1191">
            <v>500.01</v>
          </cell>
          <cell r="F1191">
            <v>500</v>
          </cell>
          <cell r="G1191">
            <v>7.3003833441514556E-6</v>
          </cell>
          <cell r="H1191">
            <v>468.2995519750362</v>
          </cell>
        </row>
        <row r="1192">
          <cell r="A1192">
            <v>11982</v>
          </cell>
          <cell r="B1192" t="str">
            <v>D2</v>
          </cell>
          <cell r="C1192" t="str">
            <v>RFS1</v>
          </cell>
          <cell r="D1192">
            <v>4818</v>
          </cell>
          <cell r="E1192">
            <v>694.65</v>
          </cell>
          <cell r="F1192">
            <v>692.36</v>
          </cell>
          <cell r="G1192">
            <v>1.0108986824313404E-5</v>
          </cell>
          <cell r="H1192">
            <v>648.46375561087211</v>
          </cell>
        </row>
        <row r="1193">
          <cell r="A1193">
            <v>13168</v>
          </cell>
          <cell r="B1193" t="str">
            <v>D2</v>
          </cell>
          <cell r="C1193" t="str">
            <v>RFS1</v>
          </cell>
          <cell r="D1193">
            <v>4818</v>
          </cell>
          <cell r="E1193">
            <v>807.66</v>
          </cell>
          <cell r="F1193">
            <v>806.78</v>
          </cell>
          <cell r="G1193">
            <v>1.1779606548789023E-5</v>
          </cell>
          <cell r="H1193">
            <v>755.62942508483934</v>
          </cell>
        </row>
        <row r="1194">
          <cell r="A1194">
            <v>13279</v>
          </cell>
          <cell r="B1194" t="str">
            <v>D2</v>
          </cell>
          <cell r="C1194" t="str">
            <v>RFS1</v>
          </cell>
          <cell r="D1194">
            <v>4818</v>
          </cell>
          <cell r="E1194">
            <v>661.08</v>
          </cell>
          <cell r="F1194">
            <v>660</v>
          </cell>
          <cell r="G1194">
            <v>9.6365060142799215E-6</v>
          </cell>
          <cell r="H1194">
            <v>618.15540860704778</v>
          </cell>
        </row>
        <row r="1195">
          <cell r="A1195">
            <v>13282</v>
          </cell>
          <cell r="B1195" t="str">
            <v>D2</v>
          </cell>
          <cell r="C1195" t="str">
            <v>RFS1</v>
          </cell>
          <cell r="D1195">
            <v>4818</v>
          </cell>
          <cell r="E1195">
            <v>661.01</v>
          </cell>
          <cell r="F1195">
            <v>660</v>
          </cell>
          <cell r="G1195">
            <v>9.6365060142799215E-6</v>
          </cell>
          <cell r="H1195">
            <v>618.15540860704778</v>
          </cell>
        </row>
        <row r="1196">
          <cell r="A1196">
            <v>14159</v>
          </cell>
          <cell r="B1196" t="str">
            <v>D2</v>
          </cell>
          <cell r="C1196" t="str">
            <v>RFS1</v>
          </cell>
          <cell r="D1196">
            <v>4818</v>
          </cell>
          <cell r="E1196">
            <v>493.02</v>
          </cell>
          <cell r="F1196">
            <v>492.19</v>
          </cell>
          <cell r="G1196">
            <v>7.18635135631581E-6</v>
          </cell>
          <cell r="H1196">
            <v>460.98471297318611</v>
          </cell>
        </row>
        <row r="1197">
          <cell r="A1197">
            <v>14358</v>
          </cell>
          <cell r="B1197" t="str">
            <v>D2</v>
          </cell>
          <cell r="C1197" t="str">
            <v>RFS1</v>
          </cell>
          <cell r="D1197">
            <v>4818</v>
          </cell>
          <cell r="E1197">
            <v>600.5</v>
          </cell>
          <cell r="F1197">
            <v>600</v>
          </cell>
          <cell r="G1197">
            <v>8.7604600129817464E-6</v>
          </cell>
          <cell r="H1197">
            <v>561.95946237004341</v>
          </cell>
        </row>
        <row r="1198">
          <cell r="A1198">
            <v>15510</v>
          </cell>
          <cell r="B1198" t="str">
            <v>D2</v>
          </cell>
          <cell r="C1198" t="str">
            <v>RFS1</v>
          </cell>
          <cell r="D1198">
            <v>4818</v>
          </cell>
          <cell r="E1198">
            <v>2038.07</v>
          </cell>
          <cell r="F1198">
            <v>2000</v>
          </cell>
          <cell r="G1198">
            <v>2.9201533376605822E-5</v>
          </cell>
          <cell r="H1198">
            <v>1873.1982079001448</v>
          </cell>
        </row>
        <row r="1199">
          <cell r="A1199">
            <v>16826</v>
          </cell>
          <cell r="B1199" t="str">
            <v>D2</v>
          </cell>
          <cell r="C1199" t="str">
            <v>RFS1</v>
          </cell>
          <cell r="D1199">
            <v>4818</v>
          </cell>
          <cell r="E1199">
            <v>513.88</v>
          </cell>
          <cell r="F1199">
            <v>512.94000000000005</v>
          </cell>
          <cell r="G1199">
            <v>7.4893172650980964E-6</v>
          </cell>
          <cell r="H1199">
            <v>480.41914438015021</v>
          </cell>
        </row>
        <row r="1200">
          <cell r="A1200">
            <v>16889</v>
          </cell>
          <cell r="B1200" t="str">
            <v>D2</v>
          </cell>
          <cell r="C1200" t="str">
            <v>RFS1</v>
          </cell>
          <cell r="D1200">
            <v>4818</v>
          </cell>
          <cell r="E1200">
            <v>346.52</v>
          </cell>
          <cell r="F1200">
            <v>346</v>
          </cell>
          <cell r="G1200">
            <v>5.0518652741528072E-6</v>
          </cell>
          <cell r="H1200">
            <v>324.06328996672505</v>
          </cell>
        </row>
        <row r="1201">
          <cell r="A1201">
            <v>17815</v>
          </cell>
          <cell r="B1201" t="str">
            <v>D2</v>
          </cell>
          <cell r="C1201" t="str">
            <v>RFS1</v>
          </cell>
          <cell r="D1201">
            <v>4818</v>
          </cell>
          <cell r="E1201">
            <v>808.24</v>
          </cell>
          <cell r="F1201">
            <v>806.64</v>
          </cell>
          <cell r="G1201">
            <v>1.177756244145266E-5</v>
          </cell>
          <cell r="H1201">
            <v>755.4983012102864</v>
          </cell>
        </row>
        <row r="1202">
          <cell r="A1202">
            <v>17816</v>
          </cell>
          <cell r="B1202" t="str">
            <v>D2</v>
          </cell>
          <cell r="C1202" t="str">
            <v>RFS1</v>
          </cell>
          <cell r="D1202">
            <v>4818</v>
          </cell>
          <cell r="E1202">
            <v>1753.32</v>
          </cell>
          <cell r="F1202">
            <v>1750</v>
          </cell>
          <cell r="G1202">
            <v>2.5551341704530095E-5</v>
          </cell>
          <cell r="H1202">
            <v>1639.0484319126267</v>
          </cell>
        </row>
        <row r="1203">
          <cell r="A1203">
            <v>18168</v>
          </cell>
          <cell r="B1203" t="str">
            <v>D2</v>
          </cell>
          <cell r="C1203" t="str">
            <v>RFS1</v>
          </cell>
          <cell r="D1203">
            <v>4818</v>
          </cell>
          <cell r="E1203">
            <v>250.43</v>
          </cell>
          <cell r="F1203">
            <v>250</v>
          </cell>
          <cell r="G1203">
            <v>3.6501916720757278E-6</v>
          </cell>
          <cell r="H1203">
            <v>234.1497759875181</v>
          </cell>
        </row>
        <row r="1204">
          <cell r="A1204">
            <v>19249</v>
          </cell>
          <cell r="B1204" t="str">
            <v>D2</v>
          </cell>
          <cell r="C1204" t="str">
            <v>RFS1</v>
          </cell>
          <cell r="D1204">
            <v>4818</v>
          </cell>
          <cell r="E1204">
            <v>3741.35</v>
          </cell>
          <cell r="F1204">
            <v>3727.5</v>
          </cell>
          <cell r="G1204">
            <v>5.4424357830649103E-5</v>
          </cell>
          <cell r="H1204">
            <v>3491.1731599738951</v>
          </cell>
        </row>
        <row r="1205">
          <cell r="A1205">
            <v>19249</v>
          </cell>
          <cell r="B1205" t="str">
            <v>D2</v>
          </cell>
          <cell r="C1205" t="str">
            <v>RFS1</v>
          </cell>
          <cell r="D1205">
            <v>4818</v>
          </cell>
          <cell r="E1205">
            <v>6986.3</v>
          </cell>
          <cell r="F1205">
            <v>6960.45</v>
          </cell>
          <cell r="G1205">
            <v>1.0162790649559799E-4</v>
          </cell>
          <cell r="H1205">
            <v>6519.151233089281</v>
          </cell>
        </row>
        <row r="1206">
          <cell r="A1206">
            <v>20087</v>
          </cell>
          <cell r="B1206" t="str">
            <v>D2</v>
          </cell>
          <cell r="C1206" t="str">
            <v>RFS1</v>
          </cell>
          <cell r="D1206">
            <v>4818</v>
          </cell>
          <cell r="E1206">
            <v>434.02</v>
          </cell>
          <cell r="F1206">
            <v>433.33</v>
          </cell>
          <cell r="G1206">
            <v>6.3269502290423003E-6</v>
          </cell>
          <cell r="H1206">
            <v>405.85648971468487</v>
          </cell>
        </row>
        <row r="1207">
          <cell r="A1207">
            <v>20200</v>
          </cell>
          <cell r="B1207" t="str">
            <v>D5</v>
          </cell>
          <cell r="C1207" t="str">
            <v>RFS1</v>
          </cell>
          <cell r="D1207">
            <v>4818</v>
          </cell>
          <cell r="E1207">
            <v>800.19</v>
          </cell>
          <cell r="F1207">
            <v>800</v>
          </cell>
          <cell r="G1207">
            <v>1.168061335064233E-5</v>
          </cell>
          <cell r="H1207">
            <v>749.27928316005796</v>
          </cell>
        </row>
        <row r="1208">
          <cell r="A1208">
            <v>20267</v>
          </cell>
          <cell r="B1208" t="str">
            <v>D2</v>
          </cell>
          <cell r="C1208" t="str">
            <v>RFS1</v>
          </cell>
          <cell r="D1208">
            <v>4818</v>
          </cell>
          <cell r="E1208">
            <v>1149.24</v>
          </cell>
          <cell r="F1208">
            <v>1150</v>
          </cell>
          <cell r="G1208">
            <v>1.6790881691548347E-5</v>
          </cell>
          <cell r="H1208">
            <v>1077.0889695425831</v>
          </cell>
        </row>
        <row r="1209">
          <cell r="A1209">
            <v>20278</v>
          </cell>
          <cell r="B1209" t="str">
            <v>ME</v>
          </cell>
          <cell r="C1209" t="str">
            <v>RFS1</v>
          </cell>
          <cell r="D1209">
            <v>4818</v>
          </cell>
          <cell r="E1209">
            <v>584.94000000000005</v>
          </cell>
          <cell r="F1209">
            <v>585</v>
          </cell>
          <cell r="G1209">
            <v>8.5414485126572034E-6</v>
          </cell>
          <cell r="H1209">
            <v>547.91047581079238</v>
          </cell>
        </row>
        <row r="1210">
          <cell r="A1210">
            <v>20281</v>
          </cell>
          <cell r="B1210" t="str">
            <v>ME</v>
          </cell>
          <cell r="C1210" t="str">
            <v>RFS1</v>
          </cell>
          <cell r="D1210">
            <v>4818</v>
          </cell>
          <cell r="E1210">
            <v>585.47</v>
          </cell>
          <cell r="F1210">
            <v>585</v>
          </cell>
          <cell r="G1210">
            <v>8.5414485126572034E-6</v>
          </cell>
          <cell r="H1210">
            <v>547.91047581079238</v>
          </cell>
        </row>
        <row r="1211">
          <cell r="A1211">
            <v>21310</v>
          </cell>
          <cell r="B1211" t="str">
            <v>D2</v>
          </cell>
          <cell r="C1211" t="str">
            <v>RFS1</v>
          </cell>
          <cell r="D1211">
            <v>4818</v>
          </cell>
          <cell r="E1211">
            <v>1751.3</v>
          </cell>
          <cell r="F1211">
            <v>1750</v>
          </cell>
          <cell r="G1211">
            <v>2.5551341704530095E-5</v>
          </cell>
          <cell r="H1211">
            <v>1639.0484319126267</v>
          </cell>
        </row>
        <row r="1212">
          <cell r="A1212">
            <v>21357</v>
          </cell>
          <cell r="B1212" t="str">
            <v>D2</v>
          </cell>
          <cell r="C1212" t="str">
            <v>RFS1</v>
          </cell>
          <cell r="D1212">
            <v>4818</v>
          </cell>
          <cell r="E1212">
            <v>915.93</v>
          </cell>
          <cell r="F1212">
            <v>916.67</v>
          </cell>
          <cell r="G1212">
            <v>1.3384084800166629E-5</v>
          </cell>
          <cell r="H1212">
            <v>858.55230061791281</v>
          </cell>
        </row>
        <row r="1213">
          <cell r="A1213">
            <v>22737</v>
          </cell>
          <cell r="B1213" t="str">
            <v>D5</v>
          </cell>
          <cell r="C1213" t="str">
            <v>RFS1</v>
          </cell>
          <cell r="D1213">
            <v>4818</v>
          </cell>
          <cell r="E1213">
            <v>2000.97</v>
          </cell>
          <cell r="F1213">
            <v>2000</v>
          </cell>
          <cell r="G1213">
            <v>2.9201533376605822E-5</v>
          </cell>
          <cell r="H1213">
            <v>1873.1982079001448</v>
          </cell>
        </row>
        <row r="1214">
          <cell r="A1214">
            <v>23119</v>
          </cell>
          <cell r="B1214" t="str">
            <v>D2</v>
          </cell>
          <cell r="C1214" t="str">
            <v>RFS1</v>
          </cell>
          <cell r="D1214">
            <v>4818</v>
          </cell>
          <cell r="E1214">
            <v>249.84</v>
          </cell>
          <cell r="F1214">
            <v>250</v>
          </cell>
          <cell r="G1214">
            <v>3.6501916720757278E-6</v>
          </cell>
          <cell r="H1214">
            <v>234.1497759875181</v>
          </cell>
        </row>
        <row r="1215">
          <cell r="A1215">
            <v>23185</v>
          </cell>
          <cell r="B1215" t="str">
            <v>D5</v>
          </cell>
          <cell r="C1215" t="str">
            <v>RFS1</v>
          </cell>
          <cell r="D1215">
            <v>4818</v>
          </cell>
          <cell r="E1215">
            <v>1300.02</v>
          </cell>
          <cell r="F1215">
            <v>1300</v>
          </cell>
          <cell r="G1215">
            <v>1.8980996694793783E-5</v>
          </cell>
          <cell r="H1215">
            <v>1217.5788351350941</v>
          </cell>
        </row>
        <row r="1216">
          <cell r="A1216">
            <v>23409</v>
          </cell>
          <cell r="B1216" t="str">
            <v>D2</v>
          </cell>
          <cell r="C1216" t="str">
            <v>RFS1</v>
          </cell>
          <cell r="D1216">
            <v>4818</v>
          </cell>
          <cell r="E1216">
            <v>355571.25</v>
          </cell>
          <cell r="F1216">
            <v>358899.67</v>
          </cell>
          <cell r="G1216">
            <v>5.2402103461789079E-3</v>
          </cell>
          <cell r="H1216">
            <v>336145.10932997667</v>
          </cell>
        </row>
        <row r="1217">
          <cell r="A1217">
            <v>23706</v>
          </cell>
          <cell r="B1217" t="str">
            <v>D2</v>
          </cell>
          <cell r="C1217" t="str">
            <v>RFS1</v>
          </cell>
          <cell r="D1217">
            <v>4818</v>
          </cell>
          <cell r="E1217">
            <v>14395.48</v>
          </cell>
          <cell r="F1217">
            <v>14541.64</v>
          </cell>
          <cell r="G1217">
            <v>2.1231909290529314E-4</v>
          </cell>
          <cell r="H1217">
            <v>13619.686993964529</v>
          </cell>
        </row>
        <row r="1218">
          <cell r="A1218">
            <v>23996</v>
          </cell>
          <cell r="B1218" t="str">
            <v>D2</v>
          </cell>
          <cell r="C1218" t="str">
            <v>RFS1</v>
          </cell>
          <cell r="D1218">
            <v>4818</v>
          </cell>
          <cell r="E1218">
            <v>84776.2</v>
          </cell>
          <cell r="F1218">
            <v>84908.55</v>
          </cell>
          <cell r="G1218">
            <v>1.2397299283921023E-3</v>
          </cell>
          <cell r="H1218">
            <v>79525.271847699929</v>
          </cell>
        </row>
        <row r="1219">
          <cell r="A1219">
            <v>23996</v>
          </cell>
          <cell r="B1219" t="str">
            <v>D5</v>
          </cell>
          <cell r="C1219" t="str">
            <v>RFS1</v>
          </cell>
          <cell r="D1219">
            <v>4818</v>
          </cell>
          <cell r="E1219">
            <v>39935.56</v>
          </cell>
          <cell r="F1219">
            <v>40000</v>
          </cell>
          <cell r="G1219">
            <v>5.8403066753211642E-4</v>
          </cell>
          <cell r="H1219">
            <v>37463.964158002891</v>
          </cell>
        </row>
        <row r="1220">
          <cell r="A1220">
            <v>23997</v>
          </cell>
          <cell r="B1220" t="str">
            <v>ME</v>
          </cell>
          <cell r="C1220" t="str">
            <v>RFS1</v>
          </cell>
          <cell r="D1220">
            <v>4818</v>
          </cell>
          <cell r="E1220">
            <v>499.43</v>
          </cell>
          <cell r="F1220">
            <v>500</v>
          </cell>
          <cell r="G1220">
            <v>7.3003833441514556E-6</v>
          </cell>
          <cell r="H1220">
            <v>468.2995519750362</v>
          </cell>
        </row>
        <row r="1221">
          <cell r="A1221">
            <v>14400</v>
          </cell>
          <cell r="B1221" t="str">
            <v>D2</v>
          </cell>
          <cell r="C1221" t="str">
            <v>RFS1</v>
          </cell>
          <cell r="D1221">
            <v>4840</v>
          </cell>
          <cell r="E1221">
            <v>1500.22</v>
          </cell>
          <cell r="F1221">
            <v>1500</v>
          </cell>
          <cell r="G1221">
            <v>2.1901150032454368E-5</v>
          </cell>
          <cell r="H1221">
            <v>1404.8986559251086</v>
          </cell>
        </row>
        <row r="1222">
          <cell r="A1222">
            <v>16015</v>
          </cell>
          <cell r="B1222" t="str">
            <v>D2</v>
          </cell>
          <cell r="C1222" t="str">
            <v>RFS1</v>
          </cell>
          <cell r="D1222">
            <v>4840</v>
          </cell>
          <cell r="E1222">
            <v>501.27</v>
          </cell>
          <cell r="F1222">
            <v>500</v>
          </cell>
          <cell r="G1222">
            <v>7.3003833441514556E-6</v>
          </cell>
          <cell r="H1222">
            <v>468.2995519750362</v>
          </cell>
        </row>
        <row r="1223">
          <cell r="A1223">
            <v>22674</v>
          </cell>
          <cell r="B1223" t="str">
            <v>D2</v>
          </cell>
          <cell r="C1223" t="str">
            <v>RFS1</v>
          </cell>
          <cell r="D1223">
            <v>4840</v>
          </cell>
          <cell r="E1223">
            <v>499.03</v>
          </cell>
          <cell r="F1223">
            <v>500</v>
          </cell>
          <cell r="G1223">
            <v>7.3003833441514556E-6</v>
          </cell>
          <cell r="H1223">
            <v>468.2995519750362</v>
          </cell>
        </row>
        <row r="1224">
          <cell r="A1224">
            <v>23553</v>
          </cell>
          <cell r="B1224" t="str">
            <v>D2</v>
          </cell>
          <cell r="C1224" t="str">
            <v>RFS1</v>
          </cell>
          <cell r="D1224">
            <v>4840</v>
          </cell>
          <cell r="E1224">
            <v>175454.02</v>
          </cell>
          <cell r="F1224">
            <v>181684.35</v>
          </cell>
          <cell r="G1224">
            <v>2.652730805265967E-3</v>
          </cell>
          <cell r="H1224">
            <v>170165.39941175134</v>
          </cell>
        </row>
        <row r="1225">
          <cell r="A1225">
            <v>23553</v>
          </cell>
          <cell r="B1225" t="str">
            <v>D2</v>
          </cell>
          <cell r="C1225" t="str">
            <v>RFS1</v>
          </cell>
          <cell r="D1225">
            <v>4840</v>
          </cell>
          <cell r="E1225">
            <v>916.75</v>
          </cell>
          <cell r="F1225">
            <v>921.61</v>
          </cell>
          <cell r="G1225">
            <v>1.3456212587606847E-5</v>
          </cell>
          <cell r="H1225">
            <v>863.17910019142619</v>
          </cell>
        </row>
        <row r="1226">
          <cell r="A1226">
            <v>23735</v>
          </cell>
          <cell r="B1226" t="str">
            <v>D2</v>
          </cell>
          <cell r="C1226" t="str">
            <v>RFS1</v>
          </cell>
          <cell r="D1226">
            <v>4840</v>
          </cell>
          <cell r="E1226">
            <v>286.35000000000002</v>
          </cell>
          <cell r="F1226">
            <v>286.67</v>
          </cell>
          <cell r="G1226">
            <v>4.1856017865357955E-6</v>
          </cell>
          <cell r="H1226">
            <v>268.49486512936721</v>
          </cell>
        </row>
        <row r="1227">
          <cell r="A1227">
            <v>23743</v>
          </cell>
          <cell r="B1227" t="str">
            <v>ME</v>
          </cell>
          <cell r="C1227" t="str">
            <v>RFS1</v>
          </cell>
          <cell r="D1227">
            <v>4840</v>
          </cell>
          <cell r="E1227">
            <v>444.71</v>
          </cell>
          <cell r="F1227">
            <v>450</v>
          </cell>
          <cell r="G1227">
            <v>6.5703450097363102E-6</v>
          </cell>
          <cell r="H1227">
            <v>421.46959677753256</v>
          </cell>
        </row>
        <row r="1228">
          <cell r="A1228">
            <v>23743</v>
          </cell>
          <cell r="B1228" t="str">
            <v>ME</v>
          </cell>
          <cell r="C1228" t="str">
            <v>RFS1</v>
          </cell>
          <cell r="D1228">
            <v>4840</v>
          </cell>
          <cell r="E1228">
            <v>11931.03</v>
          </cell>
          <cell r="F1228">
            <v>12037.19</v>
          </cell>
          <cell r="G1228">
            <v>1.7575220277277293E-4</v>
          </cell>
          <cell r="H1228">
            <v>11274.021368076772</v>
          </cell>
        </row>
        <row r="1229">
          <cell r="A1229">
            <v>9988</v>
          </cell>
          <cell r="B1229" t="str">
            <v>D2</v>
          </cell>
          <cell r="C1229" t="str">
            <v>RFS1</v>
          </cell>
          <cell r="D1229">
            <v>4853</v>
          </cell>
          <cell r="E1229">
            <v>342.49</v>
          </cell>
          <cell r="F1229">
            <v>340.6</v>
          </cell>
          <cell r="G1229">
            <v>4.9730211340359721E-6</v>
          </cell>
          <cell r="H1229">
            <v>319.00565480539467</v>
          </cell>
        </row>
        <row r="1230">
          <cell r="A1230">
            <v>9988</v>
          </cell>
          <cell r="B1230" t="str">
            <v>D2</v>
          </cell>
          <cell r="C1230" t="str">
            <v>RFS1</v>
          </cell>
          <cell r="D1230">
            <v>4853</v>
          </cell>
          <cell r="E1230">
            <v>560.52</v>
          </cell>
          <cell r="F1230">
            <v>557.41999999999996</v>
          </cell>
          <cell r="G1230">
            <v>8.1387593673938089E-6</v>
          </cell>
          <cell r="H1230">
            <v>522.07907252384939</v>
          </cell>
        </row>
        <row r="1231">
          <cell r="A1231">
            <v>9988</v>
          </cell>
          <cell r="B1231" t="str">
            <v>D2</v>
          </cell>
          <cell r="C1231" t="str">
            <v>RFS1</v>
          </cell>
          <cell r="D1231">
            <v>4853</v>
          </cell>
          <cell r="E1231">
            <v>630.69000000000005</v>
          </cell>
          <cell r="F1231">
            <v>627.20000000000005</v>
          </cell>
          <cell r="G1231">
            <v>9.1576008669035865E-6</v>
          </cell>
          <cell r="H1231">
            <v>587.43495799748541</v>
          </cell>
        </row>
        <row r="1232">
          <cell r="A1232">
            <v>13014</v>
          </cell>
          <cell r="B1232" t="str">
            <v>D5</v>
          </cell>
          <cell r="C1232" t="str">
            <v>RFS1</v>
          </cell>
          <cell r="D1232">
            <v>4853</v>
          </cell>
          <cell r="E1232">
            <v>35119.4</v>
          </cell>
          <cell r="F1232">
            <v>35096.769999999997</v>
          </cell>
          <cell r="G1232">
            <v>5.1243975028302891E-4</v>
          </cell>
          <cell r="H1232">
            <v>32871.603333541774</v>
          </cell>
        </row>
        <row r="1233">
          <cell r="A1233">
            <v>13045</v>
          </cell>
          <cell r="B1233" t="str">
            <v>ME</v>
          </cell>
          <cell r="C1233" t="str">
            <v>RFS1</v>
          </cell>
          <cell r="D1233">
            <v>4853</v>
          </cell>
          <cell r="E1233">
            <v>328.1</v>
          </cell>
          <cell r="F1233">
            <v>328</v>
          </cell>
          <cell r="G1233">
            <v>4.7890514737633546E-6</v>
          </cell>
          <cell r="H1233">
            <v>307.20450609562374</v>
          </cell>
        </row>
        <row r="1234">
          <cell r="A1234">
            <v>13045</v>
          </cell>
          <cell r="B1234" t="str">
            <v>ME</v>
          </cell>
          <cell r="C1234" t="str">
            <v>RFS1</v>
          </cell>
          <cell r="D1234">
            <v>4853</v>
          </cell>
          <cell r="E1234">
            <v>335.1</v>
          </cell>
          <cell r="F1234">
            <v>335</v>
          </cell>
          <cell r="G1234">
            <v>4.8912568405814756E-6</v>
          </cell>
          <cell r="H1234">
            <v>313.76069982327425</v>
          </cell>
        </row>
        <row r="1235">
          <cell r="A1235">
            <v>13045</v>
          </cell>
          <cell r="B1235" t="str">
            <v>ME</v>
          </cell>
          <cell r="C1235" t="str">
            <v>RFS1</v>
          </cell>
          <cell r="D1235">
            <v>4853</v>
          </cell>
          <cell r="E1235">
            <v>410.12</v>
          </cell>
          <cell r="F1235">
            <v>410</v>
          </cell>
          <cell r="G1235">
            <v>5.9863143422041937E-6</v>
          </cell>
          <cell r="H1235">
            <v>384.00563261952965</v>
          </cell>
        </row>
        <row r="1236">
          <cell r="A1236">
            <v>13045</v>
          </cell>
          <cell r="B1236" t="str">
            <v>ME</v>
          </cell>
          <cell r="C1236" t="str">
            <v>RFS1</v>
          </cell>
          <cell r="D1236">
            <v>4853</v>
          </cell>
          <cell r="E1236">
            <v>328.1</v>
          </cell>
          <cell r="F1236">
            <v>328</v>
          </cell>
          <cell r="G1236">
            <v>4.7890514737633546E-6</v>
          </cell>
          <cell r="H1236">
            <v>307.20450609562374</v>
          </cell>
        </row>
        <row r="1237">
          <cell r="A1237">
            <v>17270</v>
          </cell>
          <cell r="B1237" t="str">
            <v>D3</v>
          </cell>
          <cell r="C1237" t="str">
            <v>RFS2</v>
          </cell>
          <cell r="D1237">
            <v>4853</v>
          </cell>
          <cell r="E1237">
            <v>41.04</v>
          </cell>
          <cell r="F1237">
            <v>40.909999999999997</v>
          </cell>
          <cell r="G1237">
            <v>5.9731736521847201E-7</v>
          </cell>
          <cell r="H1237">
            <v>38.316269342597451</v>
          </cell>
        </row>
        <row r="1238">
          <cell r="A1238">
            <v>17293</v>
          </cell>
          <cell r="B1238" t="str">
            <v>ME</v>
          </cell>
          <cell r="C1238" t="str">
            <v>RFS2</v>
          </cell>
          <cell r="D1238">
            <v>4853</v>
          </cell>
          <cell r="E1238">
            <v>151.91</v>
          </cell>
          <cell r="F1238">
            <v>150</v>
          </cell>
          <cell r="G1238">
            <v>2.1901150032454366E-6</v>
          </cell>
          <cell r="H1238">
            <v>140.48986559251085</v>
          </cell>
        </row>
        <row r="1239">
          <cell r="A1239">
            <v>17293</v>
          </cell>
          <cell r="B1239" t="str">
            <v>ME</v>
          </cell>
          <cell r="C1239" t="str">
            <v>RFS2</v>
          </cell>
          <cell r="D1239">
            <v>4853</v>
          </cell>
          <cell r="E1239">
            <v>151.74</v>
          </cell>
          <cell r="F1239">
            <v>150</v>
          </cell>
          <cell r="G1239">
            <v>2.1901150032454366E-6</v>
          </cell>
          <cell r="H1239">
            <v>140.48986559251085</v>
          </cell>
        </row>
        <row r="1240">
          <cell r="A1240">
            <v>17293</v>
          </cell>
          <cell r="B1240" t="str">
            <v>ME</v>
          </cell>
          <cell r="C1240" t="str">
            <v>RFS2</v>
          </cell>
          <cell r="D1240">
            <v>4853</v>
          </cell>
          <cell r="E1240">
            <v>151.61000000000001</v>
          </cell>
          <cell r="F1240">
            <v>150</v>
          </cell>
          <cell r="G1240">
            <v>2.1901150032454366E-6</v>
          </cell>
          <cell r="H1240">
            <v>140.48986559251085</v>
          </cell>
        </row>
        <row r="1241">
          <cell r="A1241">
            <v>17293</v>
          </cell>
          <cell r="B1241" t="str">
            <v>ME</v>
          </cell>
          <cell r="C1241" t="str">
            <v>RFS2</v>
          </cell>
          <cell r="D1241">
            <v>4853</v>
          </cell>
          <cell r="E1241">
            <v>151.43</v>
          </cell>
          <cell r="F1241">
            <v>150</v>
          </cell>
          <cell r="G1241">
            <v>2.1901150032454366E-6</v>
          </cell>
          <cell r="H1241">
            <v>140.48986559251085</v>
          </cell>
        </row>
        <row r="1242">
          <cell r="A1242">
            <v>17293</v>
          </cell>
          <cell r="B1242" t="str">
            <v>ME</v>
          </cell>
          <cell r="C1242" t="str">
            <v>RFS2</v>
          </cell>
          <cell r="D1242">
            <v>4853</v>
          </cell>
          <cell r="E1242">
            <v>151.22</v>
          </cell>
          <cell r="F1242">
            <v>150</v>
          </cell>
          <cell r="G1242">
            <v>2.1901150032454366E-6</v>
          </cell>
          <cell r="H1242">
            <v>140.48986559251085</v>
          </cell>
        </row>
        <row r="1243">
          <cell r="A1243">
            <v>17293</v>
          </cell>
          <cell r="B1243" t="str">
            <v>ME</v>
          </cell>
          <cell r="C1243" t="str">
            <v>RFS2</v>
          </cell>
          <cell r="D1243">
            <v>4853</v>
          </cell>
          <cell r="E1243">
            <v>151.07</v>
          </cell>
          <cell r="F1243">
            <v>150</v>
          </cell>
          <cell r="G1243">
            <v>2.1901150032454366E-6</v>
          </cell>
          <cell r="H1243">
            <v>140.48986559251085</v>
          </cell>
        </row>
        <row r="1244">
          <cell r="A1244">
            <v>17293</v>
          </cell>
          <cell r="B1244" t="str">
            <v>ME</v>
          </cell>
          <cell r="C1244" t="str">
            <v>RFS2</v>
          </cell>
          <cell r="D1244">
            <v>4853</v>
          </cell>
          <cell r="E1244">
            <v>150.93</v>
          </cell>
          <cell r="F1244">
            <v>150</v>
          </cell>
          <cell r="G1244">
            <v>2.1901150032454366E-6</v>
          </cell>
          <cell r="H1244">
            <v>140.48986559251085</v>
          </cell>
        </row>
        <row r="1245">
          <cell r="A1245">
            <v>17293</v>
          </cell>
          <cell r="B1245" t="str">
            <v>ME</v>
          </cell>
          <cell r="C1245" t="str">
            <v>RFS2</v>
          </cell>
          <cell r="D1245">
            <v>4853</v>
          </cell>
          <cell r="E1245">
            <v>150.78</v>
          </cell>
          <cell r="F1245">
            <v>150</v>
          </cell>
          <cell r="G1245">
            <v>2.1901150032454366E-6</v>
          </cell>
          <cell r="H1245">
            <v>140.48986559251085</v>
          </cell>
        </row>
        <row r="1246">
          <cell r="A1246">
            <v>17293</v>
          </cell>
          <cell r="B1246" t="str">
            <v>ME</v>
          </cell>
          <cell r="C1246" t="str">
            <v>RFS2</v>
          </cell>
          <cell r="D1246">
            <v>4853</v>
          </cell>
          <cell r="E1246">
            <v>150.13999999999999</v>
          </cell>
          <cell r="F1246">
            <v>150</v>
          </cell>
          <cell r="G1246">
            <v>2.1901150032454366E-6</v>
          </cell>
          <cell r="H1246">
            <v>140.48986559251085</v>
          </cell>
        </row>
        <row r="1247">
          <cell r="A1247">
            <v>22041</v>
          </cell>
          <cell r="B1247" t="str">
            <v>D2</v>
          </cell>
          <cell r="C1247" t="str">
            <v>RFS1</v>
          </cell>
          <cell r="D1247">
            <v>4853</v>
          </cell>
          <cell r="E1247">
            <v>999.42</v>
          </cell>
          <cell r="F1247">
            <v>1000</v>
          </cell>
          <cell r="G1247">
            <v>1.4600766688302911E-5</v>
          </cell>
          <cell r="H1247">
            <v>936.59910395007239</v>
          </cell>
        </row>
        <row r="1248">
          <cell r="A1248">
            <v>23820</v>
          </cell>
          <cell r="B1248" t="str">
            <v>D2</v>
          </cell>
          <cell r="C1248" t="str">
            <v>RFS1</v>
          </cell>
          <cell r="D1248">
            <v>4853</v>
          </cell>
          <cell r="E1248">
            <v>101720.58</v>
          </cell>
          <cell r="F1248">
            <v>101500</v>
          </cell>
          <cell r="G1248">
            <v>1.4819778188627456E-3</v>
          </cell>
          <cell r="H1248">
            <v>95064.809050932352</v>
          </cell>
        </row>
        <row r="1249">
          <cell r="A1249">
            <v>23978</v>
          </cell>
          <cell r="B1249" t="str">
            <v>D2</v>
          </cell>
          <cell r="C1249" t="str">
            <v>RFS1</v>
          </cell>
          <cell r="D1249">
            <v>4853</v>
          </cell>
          <cell r="E1249">
            <v>35586.769999999997</v>
          </cell>
          <cell r="F1249">
            <v>36765.72</v>
          </cell>
          <cell r="G1249">
            <v>5.3680769984747211E-4</v>
          </cell>
          <cell r="H1249">
            <v>34434.740408079255</v>
          </cell>
        </row>
        <row r="1250">
          <cell r="A1250">
            <v>24001</v>
          </cell>
          <cell r="B1250" t="str">
            <v>D2</v>
          </cell>
          <cell r="C1250" t="str">
            <v>RFS1</v>
          </cell>
          <cell r="D1250">
            <v>4853</v>
          </cell>
          <cell r="E1250">
            <v>98128.83</v>
          </cell>
          <cell r="F1250">
            <v>99934.86</v>
          </cell>
          <cell r="G1250">
            <v>1.4591255748882151E-3</v>
          </cell>
          <cell r="H1250">
            <v>93598.900329375931</v>
          </cell>
        </row>
        <row r="1251">
          <cell r="A1251">
            <v>24016</v>
          </cell>
          <cell r="B1251" t="str">
            <v>D3</v>
          </cell>
          <cell r="C1251" t="str">
            <v>RFS1</v>
          </cell>
          <cell r="D1251">
            <v>4853</v>
          </cell>
          <cell r="E1251">
            <v>52803.77</v>
          </cell>
          <cell r="F1251">
            <v>53464.07</v>
          </cell>
          <cell r="G1251">
            <v>7.8061641227709499E-4</v>
          </cell>
          <cell r="H1251">
            <v>50074.40005552394</v>
          </cell>
        </row>
        <row r="1252">
          <cell r="A1252">
            <v>24016</v>
          </cell>
          <cell r="B1252" t="str">
            <v>D3</v>
          </cell>
          <cell r="C1252" t="str">
            <v>RFS1</v>
          </cell>
          <cell r="D1252">
            <v>4853</v>
          </cell>
          <cell r="E1252">
            <v>38732.22</v>
          </cell>
          <cell r="F1252">
            <v>39216.550000000003</v>
          </cell>
          <cell r="G1252">
            <v>5.7259169687016553E-4</v>
          </cell>
          <cell r="H1252">
            <v>36730.185590013207</v>
          </cell>
        </row>
        <row r="1253">
          <cell r="A1253">
            <v>24095</v>
          </cell>
          <cell r="B1253" t="str">
            <v>D2</v>
          </cell>
          <cell r="C1253" t="str">
            <v>RFS1</v>
          </cell>
          <cell r="D1253">
            <v>4853</v>
          </cell>
          <cell r="F1253">
            <v>21076.87</v>
          </cell>
          <cell r="G1253">
            <v>3.0773846138969099E-4</v>
          </cell>
          <cell r="H1253">
            <v>19740.577556072163</v>
          </cell>
        </row>
        <row r="1254">
          <cell r="A1254">
            <v>24428</v>
          </cell>
          <cell r="B1254" t="str">
            <v>D5</v>
          </cell>
          <cell r="C1254" t="str">
            <v>RFS1</v>
          </cell>
          <cell r="D1254">
            <v>4853</v>
          </cell>
          <cell r="E1254">
            <v>57919.98</v>
          </cell>
          <cell r="F1254">
            <v>60000</v>
          </cell>
          <cell r="G1254">
            <v>8.7604600129817468E-4</v>
          </cell>
          <cell r="H1254">
            <v>56195.94623700434</v>
          </cell>
        </row>
        <row r="1255">
          <cell r="A1255">
            <v>6129</v>
          </cell>
          <cell r="B1255" t="str">
            <v>D2</v>
          </cell>
          <cell r="C1255" t="str">
            <v>RFS1</v>
          </cell>
          <cell r="D1255">
            <v>4854</v>
          </cell>
          <cell r="E1255">
            <v>304.17</v>
          </cell>
          <cell r="F1255">
            <v>303.39999999999998</v>
          </cell>
          <cell r="G1255">
            <v>4.429872613231103E-6</v>
          </cell>
          <cell r="H1255">
            <v>284.16416813845194</v>
          </cell>
        </row>
        <row r="1256">
          <cell r="A1256">
            <v>9946</v>
          </cell>
          <cell r="B1256" t="str">
            <v>D2</v>
          </cell>
          <cell r="C1256" t="str">
            <v>RFS1</v>
          </cell>
          <cell r="D1256">
            <v>4854</v>
          </cell>
          <cell r="E1256">
            <v>271.58</v>
          </cell>
          <cell r="F1256">
            <v>270.77999999999997</v>
          </cell>
          <cell r="G1256">
            <v>3.9535956038586618E-6</v>
          </cell>
          <cell r="H1256">
            <v>253.61230536760056</v>
          </cell>
        </row>
        <row r="1257">
          <cell r="A1257">
            <v>9963</v>
          </cell>
          <cell r="B1257" t="str">
            <v>ME</v>
          </cell>
          <cell r="C1257" t="str">
            <v>RFS1</v>
          </cell>
          <cell r="D1257">
            <v>4854</v>
          </cell>
          <cell r="E1257">
            <v>500.68</v>
          </cell>
          <cell r="F1257">
            <v>500</v>
          </cell>
          <cell r="G1257">
            <v>7.3003833441514556E-6</v>
          </cell>
          <cell r="H1257">
            <v>468.2995519750362</v>
          </cell>
        </row>
        <row r="1258">
          <cell r="A1258">
            <v>22002</v>
          </cell>
          <cell r="B1258" t="str">
            <v>D2</v>
          </cell>
          <cell r="C1258" t="str">
            <v>RFS1</v>
          </cell>
          <cell r="D1258">
            <v>4854</v>
          </cell>
          <cell r="E1258">
            <v>15020.4</v>
          </cell>
          <cell r="F1258">
            <v>15072.85</v>
          </cell>
          <cell r="G1258">
            <v>2.2007516617778653E-4</v>
          </cell>
          <cell r="H1258">
            <v>14117.217803973848</v>
          </cell>
        </row>
        <row r="1259">
          <cell r="A1259">
            <v>22003</v>
          </cell>
          <cell r="B1259" t="str">
            <v>D2</v>
          </cell>
          <cell r="C1259" t="str">
            <v>RFS1</v>
          </cell>
          <cell r="D1259">
            <v>4854</v>
          </cell>
          <cell r="E1259">
            <v>15013.54</v>
          </cell>
          <cell r="F1259">
            <v>15072.86</v>
          </cell>
          <cell r="G1259">
            <v>2.2007531218545343E-4</v>
          </cell>
          <cell r="H1259">
            <v>14117.227169964888</v>
          </cell>
        </row>
        <row r="1260">
          <cell r="A1260">
            <v>22005</v>
          </cell>
          <cell r="B1260" t="str">
            <v>ME</v>
          </cell>
          <cell r="C1260" t="str">
            <v>RFS1</v>
          </cell>
          <cell r="D1260">
            <v>4854</v>
          </cell>
          <cell r="E1260">
            <v>799.74</v>
          </cell>
          <cell r="F1260">
            <v>800</v>
          </cell>
          <cell r="G1260">
            <v>1.168061335064233E-5</v>
          </cell>
          <cell r="H1260">
            <v>749.27928316005796</v>
          </cell>
        </row>
        <row r="1261">
          <cell r="A1261">
            <v>22007</v>
          </cell>
          <cell r="B1261" t="str">
            <v>ME</v>
          </cell>
          <cell r="C1261" t="str">
            <v>RFS1</v>
          </cell>
          <cell r="D1261">
            <v>4854</v>
          </cell>
          <cell r="E1261">
            <v>799.89</v>
          </cell>
          <cell r="F1261">
            <v>800</v>
          </cell>
          <cell r="G1261">
            <v>1.168061335064233E-5</v>
          </cell>
          <cell r="H1261">
            <v>749.27928316005796</v>
          </cell>
        </row>
        <row r="1262">
          <cell r="A1262">
            <v>22724</v>
          </cell>
          <cell r="B1262" t="str">
            <v>D2</v>
          </cell>
          <cell r="C1262" t="str">
            <v>RFS1</v>
          </cell>
          <cell r="D1262">
            <v>4854</v>
          </cell>
          <cell r="E1262">
            <v>27339.72</v>
          </cell>
          <cell r="F1262">
            <v>28547.55</v>
          </cell>
          <cell r="G1262">
            <v>4.1681611707266176E-4</v>
          </cell>
          <cell r="H1262">
            <v>26737.609749969888</v>
          </cell>
        </row>
        <row r="1263">
          <cell r="A1263">
            <v>24427</v>
          </cell>
          <cell r="B1263" t="str">
            <v>D5</v>
          </cell>
          <cell r="C1263" t="str">
            <v>RFS1</v>
          </cell>
          <cell r="D1263">
            <v>4854</v>
          </cell>
          <cell r="E1263">
            <v>9992.2199999999993</v>
          </cell>
          <cell r="F1263">
            <v>10000</v>
          </cell>
          <cell r="G1263">
            <v>1.460076668830291E-4</v>
          </cell>
          <cell r="H1263">
            <v>9365.9910395007228</v>
          </cell>
        </row>
        <row r="1264">
          <cell r="A1264">
            <v>7963</v>
          </cell>
          <cell r="B1264" t="str">
            <v>D2</v>
          </cell>
          <cell r="C1264" t="str">
            <v>RFS1</v>
          </cell>
          <cell r="D1264">
            <v>4866</v>
          </cell>
          <cell r="E1264">
            <v>982.47</v>
          </cell>
          <cell r="F1264">
            <v>1000</v>
          </cell>
          <cell r="G1264">
            <v>1.4600766688302911E-5</v>
          </cell>
          <cell r="H1264">
            <v>936.59910395007239</v>
          </cell>
        </row>
        <row r="1265">
          <cell r="A1265">
            <v>7969</v>
          </cell>
          <cell r="B1265" t="str">
            <v>ME</v>
          </cell>
          <cell r="C1265" t="str">
            <v>RFS1</v>
          </cell>
          <cell r="D1265">
            <v>4866</v>
          </cell>
          <cell r="E1265">
            <v>700.72</v>
          </cell>
          <cell r="F1265">
            <v>700</v>
          </cell>
          <cell r="G1265">
            <v>1.0220536681812037E-5</v>
          </cell>
          <cell r="H1265">
            <v>655.61937276505057</v>
          </cell>
        </row>
        <row r="1266">
          <cell r="A1266">
            <v>15119</v>
          </cell>
          <cell r="B1266" t="str">
            <v>D5</v>
          </cell>
          <cell r="C1266" t="str">
            <v>RFS1</v>
          </cell>
          <cell r="D1266">
            <v>4866</v>
          </cell>
          <cell r="E1266">
            <v>100525.65</v>
          </cell>
          <cell r="F1266">
            <v>100000</v>
          </cell>
          <cell r="G1266">
            <v>1.4600766688302911E-3</v>
          </cell>
          <cell r="H1266">
            <v>93659.910395007231</v>
          </cell>
        </row>
        <row r="1267">
          <cell r="A1267">
            <v>15119</v>
          </cell>
          <cell r="B1267" t="str">
            <v>D5</v>
          </cell>
          <cell r="C1267" t="str">
            <v>RFS1</v>
          </cell>
          <cell r="D1267">
            <v>4866</v>
          </cell>
          <cell r="E1267">
            <v>100525.64</v>
          </cell>
          <cell r="F1267">
            <v>100000</v>
          </cell>
          <cell r="G1267">
            <v>1.4600766688302911E-3</v>
          </cell>
          <cell r="H1267">
            <v>93659.910395007231</v>
          </cell>
        </row>
        <row r="1268">
          <cell r="A1268">
            <v>15745</v>
          </cell>
          <cell r="B1268" t="str">
            <v>D2</v>
          </cell>
          <cell r="C1268" t="str">
            <v>RFS1</v>
          </cell>
          <cell r="D1268">
            <v>4869</v>
          </cell>
          <cell r="E1268">
            <v>199.99</v>
          </cell>
          <cell r="F1268">
            <v>200</v>
          </cell>
          <cell r="G1268">
            <v>2.9201533376605824E-6</v>
          </cell>
          <cell r="H1268">
            <v>187.31982079001449</v>
          </cell>
        </row>
        <row r="1269">
          <cell r="A1269">
            <v>16031</v>
          </cell>
          <cell r="B1269" t="str">
            <v>D2</v>
          </cell>
          <cell r="C1269" t="str">
            <v>RFS1</v>
          </cell>
          <cell r="D1269">
            <v>4869</v>
          </cell>
          <cell r="E1269">
            <v>200.27</v>
          </cell>
          <cell r="F1269">
            <v>200</v>
          </cell>
          <cell r="G1269">
            <v>2.9201533376605824E-6</v>
          </cell>
          <cell r="H1269">
            <v>187.31982079001449</v>
          </cell>
        </row>
        <row r="1270">
          <cell r="A1270">
            <v>16044</v>
          </cell>
          <cell r="B1270" t="str">
            <v>ME</v>
          </cell>
          <cell r="C1270" t="str">
            <v>RFS1</v>
          </cell>
          <cell r="D1270">
            <v>4869</v>
          </cell>
          <cell r="E1270">
            <v>347.05</v>
          </cell>
          <cell r="F1270">
            <v>346.88</v>
          </cell>
          <cell r="G1270">
            <v>5.0647139488385137E-6</v>
          </cell>
          <cell r="H1270">
            <v>324.8874971782011</v>
          </cell>
        </row>
        <row r="1271">
          <cell r="A1271">
            <v>17805</v>
          </cell>
          <cell r="B1271" t="str">
            <v>D2</v>
          </cell>
          <cell r="C1271" t="str">
            <v>RFS1</v>
          </cell>
          <cell r="D1271">
            <v>4869</v>
          </cell>
          <cell r="E1271">
            <v>1097.95</v>
          </cell>
          <cell r="F1271">
            <v>1097.2</v>
          </cell>
          <cell r="G1271">
            <v>1.6019961210405955E-5</v>
          </cell>
          <cell r="H1271">
            <v>1027.6365368540194</v>
          </cell>
        </row>
        <row r="1272">
          <cell r="A1272">
            <v>23787</v>
          </cell>
          <cell r="B1272" t="str">
            <v>D5</v>
          </cell>
          <cell r="C1272" t="str">
            <v>RFS1</v>
          </cell>
          <cell r="D1272">
            <v>4869</v>
          </cell>
          <cell r="E1272">
            <v>35714.11</v>
          </cell>
          <cell r="F1272">
            <v>36556.42</v>
          </cell>
          <cell r="G1272">
            <v>5.3375175937961025E-4</v>
          </cell>
          <cell r="H1272">
            <v>34238.710215622501</v>
          </cell>
        </row>
        <row r="1273">
          <cell r="A1273">
            <v>23787</v>
          </cell>
          <cell r="B1273" t="str">
            <v>D5</v>
          </cell>
          <cell r="C1273" t="str">
            <v>RFS1</v>
          </cell>
          <cell r="D1273">
            <v>4869</v>
          </cell>
          <cell r="E1273">
            <v>5602.84</v>
          </cell>
          <cell r="F1273">
            <v>5734.98</v>
          </cell>
          <cell r="G1273">
            <v>8.3735104942083422E-5</v>
          </cell>
          <cell r="H1273">
            <v>5371.3771291715857</v>
          </cell>
        </row>
        <row r="1274">
          <cell r="A1274">
            <v>8777</v>
          </cell>
          <cell r="B1274" t="str">
            <v>D3</v>
          </cell>
          <cell r="C1274" t="str">
            <v>RFS1</v>
          </cell>
          <cell r="D1274">
            <v>4928</v>
          </cell>
          <cell r="E1274">
            <v>60892.42</v>
          </cell>
          <cell r="F1274">
            <v>60635.57</v>
          </cell>
          <cell r="G1274">
            <v>8.8532581058225937E-4</v>
          </cell>
          <cell r="H1274">
            <v>56791.220529501887</v>
          </cell>
        </row>
        <row r="1275">
          <cell r="A1275">
            <v>11062</v>
          </cell>
          <cell r="B1275" t="str">
            <v>D2</v>
          </cell>
          <cell r="C1275" t="str">
            <v>RFS1</v>
          </cell>
          <cell r="D1275">
            <v>4928</v>
          </cell>
          <cell r="E1275">
            <v>250.45</v>
          </cell>
          <cell r="F1275">
            <v>250</v>
          </cell>
          <cell r="G1275">
            <v>3.6501916720757278E-6</v>
          </cell>
          <cell r="H1275">
            <v>234.1497759875181</v>
          </cell>
        </row>
        <row r="1276">
          <cell r="A1276">
            <v>11774</v>
          </cell>
          <cell r="B1276" t="str">
            <v>D5</v>
          </cell>
          <cell r="C1276" t="str">
            <v>RFS1</v>
          </cell>
          <cell r="D1276">
            <v>4928</v>
          </cell>
          <cell r="E1276">
            <v>501.35</v>
          </cell>
          <cell r="F1276">
            <v>500</v>
          </cell>
          <cell r="G1276">
            <v>7.3003833441514556E-6</v>
          </cell>
          <cell r="H1276">
            <v>468.2995519750362</v>
          </cell>
        </row>
        <row r="1277">
          <cell r="A1277">
            <v>14945</v>
          </cell>
          <cell r="B1277" t="str">
            <v>D2</v>
          </cell>
          <cell r="C1277" t="str">
            <v>RFS1</v>
          </cell>
          <cell r="D1277">
            <v>4928</v>
          </cell>
          <cell r="E1277">
            <v>1301.07</v>
          </cell>
          <cell r="F1277">
            <v>1298.6500000000001</v>
          </cell>
          <cell r="G1277">
            <v>1.8961285659764577E-5</v>
          </cell>
          <cell r="H1277">
            <v>1216.3144263447616</v>
          </cell>
        </row>
        <row r="1278">
          <cell r="A1278">
            <v>14946</v>
          </cell>
          <cell r="B1278" t="str">
            <v>D2</v>
          </cell>
          <cell r="C1278" t="str">
            <v>RFS1</v>
          </cell>
          <cell r="D1278">
            <v>4928</v>
          </cell>
          <cell r="E1278">
            <v>81.97</v>
          </cell>
          <cell r="F1278">
            <v>81.849999999999994</v>
          </cell>
          <cell r="G1278">
            <v>1.1950727534375933E-6</v>
          </cell>
          <cell r="H1278">
            <v>76.660636658313422</v>
          </cell>
        </row>
        <row r="1279">
          <cell r="A1279">
            <v>14946</v>
          </cell>
          <cell r="B1279" t="str">
            <v>D2</v>
          </cell>
          <cell r="C1279" t="str">
            <v>RFS1</v>
          </cell>
          <cell r="D1279">
            <v>4928</v>
          </cell>
          <cell r="E1279">
            <v>416.48</v>
          </cell>
          <cell r="F1279">
            <v>416</v>
          </cell>
          <cell r="G1279">
            <v>6.0739189423340112E-6</v>
          </cell>
          <cell r="H1279">
            <v>389.62522724323009</v>
          </cell>
        </row>
        <row r="1280">
          <cell r="A1280">
            <v>18345</v>
          </cell>
          <cell r="B1280" t="str">
            <v>D2</v>
          </cell>
          <cell r="C1280" t="str">
            <v>RFS1</v>
          </cell>
          <cell r="D1280">
            <v>4928</v>
          </cell>
          <cell r="E1280">
            <v>3488.99</v>
          </cell>
          <cell r="F1280">
            <v>3488</v>
          </cell>
          <cell r="G1280">
            <v>5.0927474208800552E-5</v>
          </cell>
          <cell r="H1280">
            <v>3266.8576745778523</v>
          </cell>
        </row>
        <row r="1281">
          <cell r="A1281">
            <v>18358</v>
          </cell>
          <cell r="B1281" t="str">
            <v>ME</v>
          </cell>
          <cell r="C1281" t="str">
            <v>RFS1</v>
          </cell>
          <cell r="D1281">
            <v>4928</v>
          </cell>
          <cell r="E1281">
            <v>502.12</v>
          </cell>
          <cell r="F1281">
            <v>500</v>
          </cell>
          <cell r="G1281">
            <v>7.3003833441514556E-6</v>
          </cell>
          <cell r="H1281">
            <v>468.2995519750362</v>
          </cell>
        </row>
        <row r="1282">
          <cell r="A1282">
            <v>18359</v>
          </cell>
          <cell r="B1282" t="str">
            <v>ME</v>
          </cell>
          <cell r="C1282" t="str">
            <v>RFS1</v>
          </cell>
          <cell r="D1282">
            <v>4928</v>
          </cell>
          <cell r="E1282">
            <v>502.22</v>
          </cell>
          <cell r="F1282">
            <v>500</v>
          </cell>
          <cell r="G1282">
            <v>7.3003833441514556E-6</v>
          </cell>
          <cell r="H1282">
            <v>468.2995519750362</v>
          </cell>
        </row>
        <row r="1283">
          <cell r="A1283">
            <v>19501</v>
          </cell>
          <cell r="B1283" t="str">
            <v>D2</v>
          </cell>
          <cell r="C1283" t="str">
            <v>RFS1</v>
          </cell>
          <cell r="D1283">
            <v>4928</v>
          </cell>
          <cell r="F1283">
            <v>10660.76</v>
          </cell>
          <cell r="G1283">
            <v>1.5565526947999215E-4</v>
          </cell>
          <cell r="H1283">
            <v>9984.8582634267732</v>
          </cell>
        </row>
        <row r="1284">
          <cell r="A1284">
            <v>21018</v>
          </cell>
          <cell r="B1284" t="str">
            <v>D2</v>
          </cell>
          <cell r="C1284" t="str">
            <v>RFS1</v>
          </cell>
          <cell r="D1284">
            <v>4928</v>
          </cell>
          <cell r="E1284">
            <v>19457.95</v>
          </cell>
          <cell r="F1284">
            <v>19493.82</v>
          </cell>
          <cell r="G1284">
            <v>2.8462471768377306E-4</v>
          </cell>
          <cell r="H1284">
            <v>18257.894344564</v>
          </cell>
        </row>
        <row r="1285">
          <cell r="A1285">
            <v>23008</v>
          </cell>
          <cell r="B1285" t="str">
            <v>D5</v>
          </cell>
          <cell r="C1285" t="str">
            <v>RFS1</v>
          </cell>
          <cell r="D1285">
            <v>4928</v>
          </cell>
          <cell r="E1285">
            <v>1485.7</v>
          </cell>
          <cell r="F1285">
            <v>1500</v>
          </cell>
          <cell r="G1285">
            <v>2.1901150032454368E-5</v>
          </cell>
          <cell r="H1285">
            <v>1404.8986559251086</v>
          </cell>
        </row>
        <row r="1286">
          <cell r="A1286">
            <v>23385</v>
          </cell>
          <cell r="B1286" t="str">
            <v>D5</v>
          </cell>
          <cell r="C1286" t="str">
            <v>RFS1</v>
          </cell>
          <cell r="D1286">
            <v>4928</v>
          </cell>
          <cell r="E1286">
            <v>199.24</v>
          </cell>
          <cell r="F1286">
            <v>200</v>
          </cell>
          <cell r="G1286">
            <v>2.9201533376605824E-6</v>
          </cell>
          <cell r="H1286">
            <v>187.31982079001449</v>
          </cell>
        </row>
        <row r="1287">
          <cell r="A1287">
            <v>23399</v>
          </cell>
          <cell r="B1287" t="str">
            <v>ME</v>
          </cell>
          <cell r="C1287" t="str">
            <v>RFS1</v>
          </cell>
          <cell r="D1287">
            <v>4928</v>
          </cell>
          <cell r="E1287">
            <v>398.7</v>
          </cell>
          <cell r="F1287">
            <v>400</v>
          </cell>
          <cell r="G1287">
            <v>5.8403066753211648E-6</v>
          </cell>
          <cell r="H1287">
            <v>374.63964158002898</v>
          </cell>
        </row>
        <row r="1288">
          <cell r="A1288">
            <v>23819</v>
          </cell>
          <cell r="B1288" t="str">
            <v>D5</v>
          </cell>
          <cell r="C1288" t="str">
            <v>RFS1</v>
          </cell>
          <cell r="D1288">
            <v>4928</v>
          </cell>
          <cell r="E1288">
            <v>497.62</v>
          </cell>
          <cell r="F1288">
            <v>500</v>
          </cell>
          <cell r="G1288">
            <v>7.3003833441514556E-6</v>
          </cell>
          <cell r="H1288">
            <v>468.2995519750362</v>
          </cell>
        </row>
        <row r="1289">
          <cell r="A1289">
            <v>23845</v>
          </cell>
          <cell r="B1289" t="str">
            <v>D2</v>
          </cell>
          <cell r="C1289" t="str">
            <v>RFS1</v>
          </cell>
          <cell r="D1289">
            <v>4928</v>
          </cell>
          <cell r="E1289">
            <v>124976.89</v>
          </cell>
          <cell r="F1289">
            <v>126705.51</v>
          </cell>
          <cell r="G1289">
            <v>1.8499975896324313E-3</v>
          </cell>
          <cell r="H1289">
            <v>118672.26713153694</v>
          </cell>
        </row>
        <row r="1290">
          <cell r="A1290">
            <v>14044</v>
          </cell>
          <cell r="B1290" t="str">
            <v>D2</v>
          </cell>
          <cell r="C1290" t="str">
            <v>RFS1</v>
          </cell>
          <cell r="D1290">
            <v>4949</v>
          </cell>
          <cell r="E1290">
            <v>1001.58</v>
          </cell>
          <cell r="F1290">
            <v>1000</v>
          </cell>
          <cell r="G1290">
            <v>1.4600766688302911E-5</v>
          </cell>
          <cell r="H1290">
            <v>936.59910395007239</v>
          </cell>
        </row>
        <row r="1291">
          <cell r="A1291">
            <v>14099</v>
          </cell>
          <cell r="B1291" t="str">
            <v>ME</v>
          </cell>
          <cell r="C1291" t="str">
            <v>RFS1</v>
          </cell>
          <cell r="D1291">
            <v>4949</v>
          </cell>
          <cell r="E1291">
            <v>264.31</v>
          </cell>
          <cell r="F1291">
            <v>264</v>
          </cell>
          <cell r="G1291">
            <v>3.8546024057119689E-6</v>
          </cell>
          <cell r="H1291">
            <v>247.26216344281912</v>
          </cell>
        </row>
        <row r="1292">
          <cell r="A1292">
            <v>14099</v>
          </cell>
          <cell r="B1292" t="str">
            <v>ME</v>
          </cell>
          <cell r="C1292" t="str">
            <v>RFS1</v>
          </cell>
          <cell r="D1292">
            <v>4949</v>
          </cell>
          <cell r="E1292">
            <v>154.05000000000001</v>
          </cell>
          <cell r="F1292">
            <v>154</v>
          </cell>
          <cell r="G1292">
            <v>2.2485180699986484E-6</v>
          </cell>
          <cell r="H1292">
            <v>144.23626200831114</v>
          </cell>
        </row>
        <row r="1293">
          <cell r="A1293">
            <v>14684</v>
          </cell>
          <cell r="B1293" t="str">
            <v>D2</v>
          </cell>
          <cell r="C1293" t="str">
            <v>RFS1</v>
          </cell>
          <cell r="D1293">
            <v>4949</v>
          </cell>
          <cell r="E1293">
            <v>1505.57</v>
          </cell>
          <cell r="F1293">
            <v>1501.66</v>
          </cell>
          <cell r="G1293">
            <v>2.1925387305156951E-5</v>
          </cell>
          <cell r="H1293">
            <v>1406.4534104376658</v>
          </cell>
        </row>
        <row r="1294">
          <cell r="A1294">
            <v>17868</v>
          </cell>
          <cell r="B1294" t="str">
            <v>D2</v>
          </cell>
          <cell r="C1294" t="str">
            <v>RFS1</v>
          </cell>
          <cell r="D1294">
            <v>4949</v>
          </cell>
          <cell r="E1294">
            <v>466.74</v>
          </cell>
          <cell r="F1294">
            <v>463.25</v>
          </cell>
          <cell r="G1294">
            <v>6.7638051683563235E-6</v>
          </cell>
          <cell r="H1294">
            <v>433.87953490487104</v>
          </cell>
        </row>
        <row r="1295">
          <cell r="A1295">
            <v>24300</v>
          </cell>
          <cell r="B1295" t="str">
            <v>D5</v>
          </cell>
          <cell r="C1295" t="str">
            <v>RFS1</v>
          </cell>
          <cell r="D1295">
            <v>4949</v>
          </cell>
          <cell r="E1295">
            <v>49928.84</v>
          </cell>
          <cell r="F1295">
            <v>50000</v>
          </cell>
          <cell r="G1295">
            <v>7.3003833441514555E-4</v>
          </cell>
          <cell r="H1295">
            <v>46829.955197503616</v>
          </cell>
        </row>
        <row r="1296">
          <cell r="A1296">
            <v>5562</v>
          </cell>
          <cell r="B1296" t="str">
            <v>D2</v>
          </cell>
          <cell r="C1296" t="str">
            <v>RFS1</v>
          </cell>
          <cell r="D1296">
            <v>4974</v>
          </cell>
          <cell r="E1296">
            <v>90414.81</v>
          </cell>
          <cell r="F1296">
            <v>86847.6</v>
          </cell>
          <cell r="G1296">
            <v>1.2680415450390559E-3</v>
          </cell>
          <cell r="H1296">
            <v>81341.38434021431</v>
          </cell>
        </row>
        <row r="1297">
          <cell r="A1297">
            <v>5562</v>
          </cell>
          <cell r="B1297" t="str">
            <v>D2</v>
          </cell>
          <cell r="C1297" t="str">
            <v>RFS1</v>
          </cell>
          <cell r="D1297">
            <v>4974</v>
          </cell>
          <cell r="E1297">
            <v>16998.47</v>
          </cell>
          <cell r="F1297">
            <v>16634.080000000002</v>
          </cell>
          <cell r="G1297">
            <v>2.4287032115456571E-4</v>
          </cell>
          <cell r="H1297">
            <v>15579.46442303382</v>
          </cell>
        </row>
        <row r="1298">
          <cell r="A1298">
            <v>15180</v>
          </cell>
          <cell r="B1298" t="str">
            <v>D5</v>
          </cell>
          <cell r="C1298" t="str">
            <v>RFS1</v>
          </cell>
          <cell r="D1298">
            <v>4974</v>
          </cell>
          <cell r="E1298">
            <v>797.9</v>
          </cell>
          <cell r="F1298">
            <v>750</v>
          </cell>
          <cell r="G1298">
            <v>1.0950575016227184E-5</v>
          </cell>
          <cell r="H1298">
            <v>702.44932796255432</v>
          </cell>
        </row>
        <row r="1299">
          <cell r="A1299">
            <v>15192</v>
          </cell>
          <cell r="B1299" t="str">
            <v>ME</v>
          </cell>
          <cell r="C1299" t="str">
            <v>RFS1</v>
          </cell>
          <cell r="D1299">
            <v>4974</v>
          </cell>
          <cell r="E1299">
            <v>778.05</v>
          </cell>
          <cell r="F1299">
            <v>776</v>
          </cell>
          <cell r="G1299">
            <v>1.133019495012306E-5</v>
          </cell>
          <cell r="H1299">
            <v>726.80090466525621</v>
          </cell>
        </row>
        <row r="1300">
          <cell r="A1300">
            <v>18547</v>
          </cell>
          <cell r="B1300" t="str">
            <v>D5</v>
          </cell>
          <cell r="C1300" t="str">
            <v>RFS1</v>
          </cell>
          <cell r="D1300">
            <v>4974</v>
          </cell>
          <cell r="E1300">
            <v>10029.89</v>
          </cell>
          <cell r="F1300">
            <v>10000</v>
          </cell>
          <cell r="G1300">
            <v>1.460076668830291E-4</v>
          </cell>
          <cell r="H1300">
            <v>9365.9910395007228</v>
          </cell>
        </row>
        <row r="1301">
          <cell r="A1301">
            <v>18823</v>
          </cell>
          <cell r="B1301" t="str">
            <v>D5</v>
          </cell>
          <cell r="C1301" t="str">
            <v>RFS1</v>
          </cell>
          <cell r="D1301">
            <v>4974</v>
          </cell>
          <cell r="E1301">
            <v>416.64</v>
          </cell>
          <cell r="F1301">
            <v>416.6</v>
          </cell>
          <cell r="G1301">
            <v>6.0826794023469928E-6</v>
          </cell>
          <cell r="H1301">
            <v>390.18718670560014</v>
          </cell>
        </row>
        <row r="1302">
          <cell r="A1302">
            <v>20350</v>
          </cell>
          <cell r="B1302" t="str">
            <v>D2</v>
          </cell>
          <cell r="C1302" t="str">
            <v>RFS1</v>
          </cell>
          <cell r="D1302">
            <v>4974</v>
          </cell>
          <cell r="E1302">
            <v>513.72</v>
          </cell>
          <cell r="F1302">
            <v>513.33000000000004</v>
          </cell>
          <cell r="G1302">
            <v>7.4950115641065341E-6</v>
          </cell>
          <cell r="H1302">
            <v>480.78441803069069</v>
          </cell>
        </row>
        <row r="1303">
          <cell r="A1303">
            <v>20351</v>
          </cell>
          <cell r="B1303" t="str">
            <v>D2</v>
          </cell>
          <cell r="C1303" t="str">
            <v>RFS1</v>
          </cell>
          <cell r="D1303">
            <v>4974</v>
          </cell>
          <cell r="E1303">
            <v>274.76</v>
          </cell>
          <cell r="F1303">
            <v>275</v>
          </cell>
          <cell r="G1303">
            <v>4.0152108392833005E-6</v>
          </cell>
          <cell r="H1303">
            <v>257.56475358626989</v>
          </cell>
        </row>
        <row r="1304">
          <cell r="A1304">
            <v>21008</v>
          </cell>
          <cell r="B1304" t="str">
            <v>D2</v>
          </cell>
          <cell r="C1304" t="str">
            <v>RFS1</v>
          </cell>
          <cell r="D1304">
            <v>4974</v>
          </cell>
          <cell r="E1304">
            <v>171.84</v>
          </cell>
          <cell r="F1304">
            <v>172.04</v>
          </cell>
          <cell r="G1304">
            <v>2.5119159010556327E-6</v>
          </cell>
          <cell r="H1304">
            <v>161.13250984357043</v>
          </cell>
        </row>
        <row r="1305">
          <cell r="A1305">
            <v>21589</v>
          </cell>
          <cell r="B1305" t="str">
            <v>D2</v>
          </cell>
          <cell r="C1305" t="str">
            <v>RFS1</v>
          </cell>
          <cell r="D1305">
            <v>4974</v>
          </cell>
          <cell r="E1305">
            <v>609.70000000000005</v>
          </cell>
          <cell r="F1305">
            <v>610</v>
          </cell>
          <cell r="G1305">
            <v>8.9064676798647761E-6</v>
          </cell>
          <cell r="H1305">
            <v>571.32545340954414</v>
          </cell>
        </row>
        <row r="1306">
          <cell r="A1306">
            <v>21602</v>
          </cell>
          <cell r="B1306" t="str">
            <v>ME</v>
          </cell>
          <cell r="C1306" t="str">
            <v>RFS1</v>
          </cell>
          <cell r="D1306">
            <v>4974</v>
          </cell>
          <cell r="E1306">
            <v>248.91</v>
          </cell>
          <cell r="F1306">
            <v>250</v>
          </cell>
          <cell r="G1306">
            <v>3.6501916720757278E-6</v>
          </cell>
          <cell r="H1306">
            <v>234.1497759875181</v>
          </cell>
        </row>
        <row r="1307">
          <cell r="A1307">
            <v>22444</v>
          </cell>
          <cell r="B1307" t="str">
            <v>D2</v>
          </cell>
          <cell r="C1307" t="str">
            <v>RFS1</v>
          </cell>
          <cell r="D1307">
            <v>4974</v>
          </cell>
          <cell r="E1307">
            <v>239.27</v>
          </cell>
          <cell r="F1307">
            <v>239.36</v>
          </cell>
          <cell r="G1307">
            <v>3.4948395145121851E-6</v>
          </cell>
          <cell r="H1307">
            <v>224.18436152148934</v>
          </cell>
        </row>
        <row r="1308">
          <cell r="A1308">
            <v>22925</v>
          </cell>
          <cell r="B1308" t="str">
            <v>D3</v>
          </cell>
          <cell r="C1308" t="str">
            <v>RFS1</v>
          </cell>
          <cell r="D1308">
            <v>4974</v>
          </cell>
          <cell r="E1308">
            <v>71896.67</v>
          </cell>
          <cell r="F1308">
            <v>72500</v>
          </cell>
          <cell r="G1308">
            <v>1.0585555849019612E-3</v>
          </cell>
          <cell r="H1308">
            <v>67903.435036380251</v>
          </cell>
        </row>
        <row r="1309">
          <cell r="A1309">
            <v>22926</v>
          </cell>
          <cell r="B1309" t="str">
            <v>D3</v>
          </cell>
          <cell r="C1309" t="str">
            <v>RFS1</v>
          </cell>
          <cell r="D1309">
            <v>4974</v>
          </cell>
          <cell r="E1309">
            <v>71896.67</v>
          </cell>
          <cell r="F1309">
            <v>72500</v>
          </cell>
          <cell r="G1309">
            <v>1.0585555849019612E-3</v>
          </cell>
          <cell r="H1309">
            <v>67903.435036380251</v>
          </cell>
        </row>
        <row r="1310">
          <cell r="A1310">
            <v>23992</v>
          </cell>
          <cell r="B1310" t="str">
            <v>D2</v>
          </cell>
          <cell r="C1310" t="str">
            <v>RFS1</v>
          </cell>
          <cell r="D1310">
            <v>4974</v>
          </cell>
          <cell r="E1310">
            <v>81915.42</v>
          </cell>
          <cell r="F1310">
            <v>82043.710000000006</v>
          </cell>
          <cell r="G1310">
            <v>1.1979010679527846E-3</v>
          </cell>
          <cell r="H1310">
            <v>76842.065270739608</v>
          </cell>
        </row>
        <row r="1311">
          <cell r="A1311">
            <v>16852</v>
          </cell>
          <cell r="B1311" t="str">
            <v>D2</v>
          </cell>
          <cell r="C1311" t="str">
            <v>RFS1</v>
          </cell>
          <cell r="D1311">
            <v>4999</v>
          </cell>
          <cell r="E1311">
            <v>1425.59</v>
          </cell>
          <cell r="F1311">
            <v>1420.84</v>
          </cell>
          <cell r="G1311">
            <v>2.0745353341408306E-5</v>
          </cell>
          <cell r="H1311">
            <v>1330.7574708564207</v>
          </cell>
        </row>
        <row r="1312">
          <cell r="A1312">
            <v>20034</v>
          </cell>
          <cell r="B1312" t="str">
            <v>D2</v>
          </cell>
          <cell r="C1312" t="str">
            <v>RFS1</v>
          </cell>
          <cell r="D1312">
            <v>4999</v>
          </cell>
          <cell r="E1312">
            <v>998.6</v>
          </cell>
          <cell r="F1312">
            <v>1000</v>
          </cell>
          <cell r="G1312">
            <v>1.4600766688302911E-5</v>
          </cell>
          <cell r="H1312">
            <v>936.59910395007239</v>
          </cell>
        </row>
        <row r="1313">
          <cell r="A1313">
            <v>20035</v>
          </cell>
          <cell r="B1313" t="str">
            <v>D2</v>
          </cell>
          <cell r="C1313" t="str">
            <v>RFS1</v>
          </cell>
          <cell r="D1313">
            <v>4999</v>
          </cell>
          <cell r="E1313">
            <v>334.3</v>
          </cell>
          <cell r="F1313">
            <v>333.34</v>
          </cell>
          <cell r="G1313">
            <v>4.8670195678788921E-6</v>
          </cell>
          <cell r="H1313">
            <v>312.20594531071708</v>
          </cell>
        </row>
        <row r="1314">
          <cell r="A1314">
            <v>22023</v>
          </cell>
          <cell r="B1314" t="str">
            <v>D2</v>
          </cell>
          <cell r="C1314" t="str">
            <v>RFS1</v>
          </cell>
          <cell r="D1314">
            <v>4999</v>
          </cell>
          <cell r="E1314">
            <v>1593</v>
          </cell>
          <cell r="F1314">
            <v>1600</v>
          </cell>
          <cell r="G1314">
            <v>2.3361226701284659E-5</v>
          </cell>
          <cell r="H1314">
            <v>1498.5585663201159</v>
          </cell>
        </row>
        <row r="1315">
          <cell r="A1315">
            <v>19887</v>
          </cell>
          <cell r="B1315" t="str">
            <v>D2</v>
          </cell>
          <cell r="C1315" t="str">
            <v>RFS2</v>
          </cell>
          <cell r="D1315">
            <v>5017</v>
          </cell>
          <cell r="E1315">
            <v>210.99</v>
          </cell>
          <cell r="F1315">
            <v>211.2</v>
          </cell>
          <cell r="G1315">
            <v>3.0836819245695749E-6</v>
          </cell>
          <cell r="H1315">
            <v>197.8097307542553</v>
          </cell>
        </row>
        <row r="1316">
          <cell r="A1316">
            <v>23908</v>
          </cell>
          <cell r="B1316" t="str">
            <v>D2</v>
          </cell>
          <cell r="C1316" t="str">
            <v>RFS2</v>
          </cell>
          <cell r="D1316">
            <v>5017</v>
          </cell>
          <cell r="E1316">
            <v>6927.31</v>
          </cell>
          <cell r="F1316">
            <v>7000</v>
          </cell>
          <cell r="G1316">
            <v>1.0220536681812038E-4</v>
          </cell>
          <cell r="H1316">
            <v>6556.1937276505068</v>
          </cell>
        </row>
        <row r="1317">
          <cell r="A1317">
            <v>23908</v>
          </cell>
          <cell r="B1317" t="str">
            <v>D2</v>
          </cell>
          <cell r="C1317" t="str">
            <v>RFS2</v>
          </cell>
          <cell r="D1317">
            <v>5017</v>
          </cell>
          <cell r="E1317">
            <v>69532.28</v>
          </cell>
          <cell r="F1317">
            <v>69884.14</v>
          </cell>
          <cell r="G1317">
            <v>1.0203620233526971E-3</v>
          </cell>
          <cell r="H1317">
            <v>65453.422904321415</v>
          </cell>
        </row>
        <row r="1318">
          <cell r="A1318">
            <v>23908</v>
          </cell>
          <cell r="B1318" t="str">
            <v>D5</v>
          </cell>
          <cell r="C1318" t="str">
            <v>RFS2</v>
          </cell>
          <cell r="D1318">
            <v>5017</v>
          </cell>
          <cell r="E1318">
            <v>52274.83</v>
          </cell>
          <cell r="F1318">
            <v>53000</v>
          </cell>
          <cell r="G1318">
            <v>7.7384063448005436E-4</v>
          </cell>
          <cell r="H1318">
            <v>49639.752509353842</v>
          </cell>
        </row>
        <row r="1319">
          <cell r="A1319">
            <v>24147</v>
          </cell>
          <cell r="B1319" t="str">
            <v>D2</v>
          </cell>
          <cell r="C1319" t="str">
            <v>RFS1</v>
          </cell>
          <cell r="D1319">
            <v>5017</v>
          </cell>
          <cell r="E1319">
            <v>133435.92000000001</v>
          </cell>
          <cell r="F1319">
            <v>140000</v>
          </cell>
          <cell r="G1319">
            <v>2.0441073363624074E-3</v>
          </cell>
          <cell r="H1319">
            <v>131123.87455301013</v>
          </cell>
        </row>
        <row r="1320">
          <cell r="A1320">
            <v>24311</v>
          </cell>
          <cell r="B1320" t="str">
            <v>D5</v>
          </cell>
          <cell r="C1320" t="str">
            <v>RFS1</v>
          </cell>
          <cell r="D1320">
            <v>5017</v>
          </cell>
          <cell r="E1320">
            <v>73032.86</v>
          </cell>
          <cell r="F1320">
            <v>75388.509999999995</v>
          </cell>
          <cell r="G1320">
            <v>1.1007300454887908E-3</v>
          </cell>
          <cell r="H1320">
            <v>70608.810914131056</v>
          </cell>
        </row>
        <row r="1321">
          <cell r="A1321">
            <v>24399</v>
          </cell>
          <cell r="B1321" t="str">
            <v>D2</v>
          </cell>
          <cell r="C1321" t="str">
            <v>RFS1</v>
          </cell>
          <cell r="D1321">
            <v>5017</v>
          </cell>
          <cell r="E1321">
            <v>52714.89</v>
          </cell>
          <cell r="F1321">
            <v>54683.33</v>
          </cell>
          <cell r="G1321">
            <v>7.9841854306947531E-4</v>
          </cell>
          <cell r="H1321">
            <v>51216.357879006115</v>
          </cell>
        </row>
        <row r="1322">
          <cell r="A1322">
            <v>6196</v>
          </cell>
          <cell r="B1322" t="str">
            <v>D2</v>
          </cell>
          <cell r="C1322" t="str">
            <v>RFS1</v>
          </cell>
          <cell r="D1322">
            <v>5085</v>
          </cell>
          <cell r="E1322">
            <v>21494.78</v>
          </cell>
          <cell r="F1322">
            <v>21442</v>
          </cell>
          <cell r="G1322">
            <v>3.1306963933059104E-4</v>
          </cell>
          <cell r="H1322">
            <v>20082.557986897453</v>
          </cell>
        </row>
        <row r="1323">
          <cell r="A1323">
            <v>6196</v>
          </cell>
          <cell r="B1323" t="str">
            <v>D2</v>
          </cell>
          <cell r="C1323" t="str">
            <v>RFS1</v>
          </cell>
          <cell r="D1323">
            <v>5085</v>
          </cell>
          <cell r="E1323">
            <v>300.47000000000003</v>
          </cell>
          <cell r="F1323">
            <v>300</v>
          </cell>
          <cell r="G1323">
            <v>4.3802300064908732E-6</v>
          </cell>
          <cell r="H1323">
            <v>280.97973118502171</v>
          </cell>
        </row>
        <row r="1324">
          <cell r="A1324">
            <v>6198</v>
          </cell>
          <cell r="B1324" t="str">
            <v>D2</v>
          </cell>
          <cell r="C1324" t="str">
            <v>RFS1</v>
          </cell>
          <cell r="D1324">
            <v>5085</v>
          </cell>
          <cell r="E1324">
            <v>21542.799999999999</v>
          </cell>
          <cell r="F1324">
            <v>21473</v>
          </cell>
          <cell r="G1324">
            <v>3.1352226309792842E-4</v>
          </cell>
          <cell r="H1324">
            <v>20111.592559119905</v>
          </cell>
        </row>
        <row r="1325">
          <cell r="A1325">
            <v>6198</v>
          </cell>
          <cell r="B1325" t="str">
            <v>D2</v>
          </cell>
          <cell r="C1325" t="str">
            <v>RFS1</v>
          </cell>
          <cell r="D1325">
            <v>5085</v>
          </cell>
          <cell r="E1325">
            <v>300.43</v>
          </cell>
          <cell r="F1325">
            <v>300</v>
          </cell>
          <cell r="G1325">
            <v>4.3802300064908732E-6</v>
          </cell>
          <cell r="H1325">
            <v>280.97973118502171</v>
          </cell>
        </row>
        <row r="1326">
          <cell r="A1326">
            <v>6328</v>
          </cell>
          <cell r="B1326" t="str">
            <v>D2</v>
          </cell>
          <cell r="C1326" t="str">
            <v>RFS2</v>
          </cell>
          <cell r="D1326">
            <v>5085</v>
          </cell>
          <cell r="E1326">
            <v>501.66</v>
          </cell>
          <cell r="F1326">
            <v>500</v>
          </cell>
          <cell r="G1326">
            <v>7.3003833441514556E-6</v>
          </cell>
          <cell r="H1326">
            <v>468.2995519750362</v>
          </cell>
        </row>
        <row r="1327">
          <cell r="A1327">
            <v>9611</v>
          </cell>
          <cell r="B1327" t="str">
            <v>D2</v>
          </cell>
          <cell r="C1327" t="str">
            <v>RFS1</v>
          </cell>
          <cell r="D1327">
            <v>5085</v>
          </cell>
          <cell r="E1327">
            <v>523.22</v>
          </cell>
          <cell r="F1327">
            <v>520</v>
          </cell>
          <cell r="G1327">
            <v>7.5923986779175142E-6</v>
          </cell>
          <cell r="H1327">
            <v>487.03153405403765</v>
          </cell>
        </row>
        <row r="1328">
          <cell r="A1328">
            <v>9825</v>
          </cell>
          <cell r="B1328" t="str">
            <v>D2</v>
          </cell>
          <cell r="C1328" t="str">
            <v>RFS2</v>
          </cell>
          <cell r="D1328">
            <v>5085</v>
          </cell>
          <cell r="E1328">
            <v>494.91</v>
          </cell>
          <cell r="F1328">
            <v>491.89</v>
          </cell>
          <cell r="G1328">
            <v>7.1819711263093192E-6</v>
          </cell>
          <cell r="H1328">
            <v>460.70373324200108</v>
          </cell>
        </row>
        <row r="1329">
          <cell r="A1329">
            <v>9924</v>
          </cell>
          <cell r="B1329" t="str">
            <v>D2</v>
          </cell>
          <cell r="C1329" t="str">
            <v>RFS2</v>
          </cell>
          <cell r="D1329">
            <v>5085</v>
          </cell>
          <cell r="E1329">
            <v>329.49</v>
          </cell>
          <cell r="F1329">
            <v>328.13</v>
          </cell>
          <cell r="G1329">
            <v>4.7909495734328341E-6</v>
          </cell>
          <cell r="H1329">
            <v>307.32626397913725</v>
          </cell>
        </row>
        <row r="1330">
          <cell r="A1330">
            <v>10032</v>
          </cell>
          <cell r="B1330" t="str">
            <v>D2</v>
          </cell>
          <cell r="C1330" t="str">
            <v>RFS2</v>
          </cell>
          <cell r="D1330">
            <v>5085</v>
          </cell>
          <cell r="E1330">
            <v>413.23</v>
          </cell>
          <cell r="F1330">
            <v>412.09</v>
          </cell>
          <cell r="G1330">
            <v>6.0168299445827467E-6</v>
          </cell>
          <cell r="H1330">
            <v>385.9631247467853</v>
          </cell>
        </row>
        <row r="1331">
          <cell r="A1331">
            <v>10482</v>
          </cell>
          <cell r="B1331" t="str">
            <v>D2</v>
          </cell>
          <cell r="C1331" t="str">
            <v>RFS1</v>
          </cell>
          <cell r="D1331">
            <v>5085</v>
          </cell>
          <cell r="E1331">
            <v>353.43</v>
          </cell>
          <cell r="F1331">
            <v>353.33</v>
          </cell>
          <cell r="G1331">
            <v>5.1588888939780674E-6</v>
          </cell>
          <cell r="H1331">
            <v>330.92856139867905</v>
          </cell>
        </row>
        <row r="1332">
          <cell r="A1332">
            <v>10488</v>
          </cell>
          <cell r="B1332" t="str">
            <v>ME</v>
          </cell>
          <cell r="C1332" t="str">
            <v>RFS1</v>
          </cell>
          <cell r="D1332">
            <v>5085</v>
          </cell>
          <cell r="E1332">
            <v>578.57000000000005</v>
          </cell>
          <cell r="F1332">
            <v>577.91999999999996</v>
          </cell>
          <cell r="G1332">
            <v>8.438075084504018E-6</v>
          </cell>
          <cell r="H1332">
            <v>541.2793541548258</v>
          </cell>
        </row>
        <row r="1333">
          <cell r="A1333">
            <v>10488</v>
          </cell>
          <cell r="B1333" t="str">
            <v>ME</v>
          </cell>
          <cell r="C1333" t="str">
            <v>RFS1</v>
          </cell>
          <cell r="D1333">
            <v>5085</v>
          </cell>
          <cell r="E1333">
            <v>302.89</v>
          </cell>
          <cell r="F1333">
            <v>302.72000000000003</v>
          </cell>
          <cell r="G1333">
            <v>4.4199440918830579E-6</v>
          </cell>
          <cell r="H1333">
            <v>283.52728074776593</v>
          </cell>
        </row>
        <row r="1334">
          <cell r="A1334">
            <v>10488</v>
          </cell>
          <cell r="B1334" t="str">
            <v>ME</v>
          </cell>
          <cell r="C1334" t="str">
            <v>RFS1</v>
          </cell>
          <cell r="D1334">
            <v>5085</v>
          </cell>
          <cell r="E1334">
            <v>1200.5999999999999</v>
          </cell>
          <cell r="F1334">
            <v>1200</v>
          </cell>
          <cell r="G1334">
            <v>1.7520920025963493E-5</v>
          </cell>
          <cell r="H1334">
            <v>1123.9189247400868</v>
          </cell>
        </row>
        <row r="1335">
          <cell r="A1335">
            <v>10806</v>
          </cell>
          <cell r="B1335" t="str">
            <v>D2</v>
          </cell>
          <cell r="C1335" t="str">
            <v>RFS2</v>
          </cell>
          <cell r="D1335">
            <v>5085</v>
          </cell>
          <cell r="E1335">
            <v>1001.37</v>
          </cell>
          <cell r="F1335">
            <v>1000</v>
          </cell>
          <cell r="G1335">
            <v>1.4600766688302911E-5</v>
          </cell>
          <cell r="H1335">
            <v>936.59910395007239</v>
          </cell>
        </row>
        <row r="1336">
          <cell r="A1336">
            <v>11358</v>
          </cell>
          <cell r="B1336" t="str">
            <v>D2</v>
          </cell>
          <cell r="C1336" t="str">
            <v>RFS1</v>
          </cell>
          <cell r="D1336">
            <v>5085</v>
          </cell>
          <cell r="E1336">
            <v>501.92</v>
          </cell>
          <cell r="F1336">
            <v>500</v>
          </cell>
          <cell r="G1336">
            <v>7.3003833441514556E-6</v>
          </cell>
          <cell r="H1336">
            <v>468.2995519750362</v>
          </cell>
        </row>
        <row r="1337">
          <cell r="A1337">
            <v>11397</v>
          </cell>
          <cell r="B1337" t="str">
            <v>ME</v>
          </cell>
          <cell r="C1337" t="str">
            <v>RFS1</v>
          </cell>
          <cell r="D1337">
            <v>5085</v>
          </cell>
          <cell r="E1337">
            <v>1241.8599999999999</v>
          </cell>
          <cell r="F1337">
            <v>1245.49</v>
          </cell>
          <cell r="G1337">
            <v>1.8185108902614394E-5</v>
          </cell>
          <cell r="H1337">
            <v>1166.5248179787757</v>
          </cell>
        </row>
        <row r="1338">
          <cell r="A1338">
            <v>11398</v>
          </cell>
          <cell r="B1338" t="str">
            <v>ME</v>
          </cell>
          <cell r="C1338" t="str">
            <v>RFS1</v>
          </cell>
          <cell r="D1338">
            <v>5085</v>
          </cell>
          <cell r="E1338">
            <v>1241.94</v>
          </cell>
          <cell r="F1338">
            <v>1245.49</v>
          </cell>
          <cell r="G1338">
            <v>1.8185108902614394E-5</v>
          </cell>
          <cell r="H1338">
            <v>1166.5248179787757</v>
          </cell>
        </row>
        <row r="1339">
          <cell r="A1339">
            <v>11408</v>
          </cell>
          <cell r="B1339" t="str">
            <v>ME</v>
          </cell>
          <cell r="C1339" t="str">
            <v>RFS1</v>
          </cell>
          <cell r="D1339">
            <v>5085</v>
          </cell>
          <cell r="E1339">
            <v>500.95</v>
          </cell>
          <cell r="F1339">
            <v>500</v>
          </cell>
          <cell r="G1339">
            <v>7.3003833441514556E-6</v>
          </cell>
          <cell r="H1339">
            <v>468.2995519750362</v>
          </cell>
        </row>
        <row r="1340">
          <cell r="A1340">
            <v>11409</v>
          </cell>
          <cell r="B1340" t="str">
            <v>ME</v>
          </cell>
          <cell r="C1340" t="str">
            <v>RFS1</v>
          </cell>
          <cell r="D1340">
            <v>5085</v>
          </cell>
          <cell r="E1340">
            <v>500.98</v>
          </cell>
          <cell r="F1340">
            <v>500</v>
          </cell>
          <cell r="G1340">
            <v>7.3003833441514556E-6</v>
          </cell>
          <cell r="H1340">
            <v>468.2995519750362</v>
          </cell>
        </row>
        <row r="1341">
          <cell r="A1341">
            <v>11838</v>
          </cell>
          <cell r="B1341" t="str">
            <v>D5</v>
          </cell>
          <cell r="C1341" t="str">
            <v>RFS1</v>
          </cell>
          <cell r="D1341">
            <v>5085</v>
          </cell>
          <cell r="E1341">
            <v>2901.66</v>
          </cell>
          <cell r="F1341">
            <v>2900</v>
          </cell>
          <cell r="G1341">
            <v>4.2342223396078446E-5</v>
          </cell>
          <cell r="H1341">
            <v>2716.1374014552102</v>
          </cell>
        </row>
        <row r="1342">
          <cell r="A1342">
            <v>12719</v>
          </cell>
          <cell r="B1342" t="str">
            <v>D2</v>
          </cell>
          <cell r="C1342" t="str">
            <v>RFS1</v>
          </cell>
          <cell r="D1342">
            <v>5085</v>
          </cell>
          <cell r="E1342">
            <v>2170.8200000000002</v>
          </cell>
          <cell r="F1342">
            <v>2170</v>
          </cell>
          <cell r="G1342">
            <v>3.1683663713617318E-5</v>
          </cell>
          <cell r="H1342">
            <v>2032.420055571657</v>
          </cell>
        </row>
        <row r="1343">
          <cell r="A1343">
            <v>13148</v>
          </cell>
          <cell r="B1343" t="str">
            <v>D2</v>
          </cell>
          <cell r="C1343" t="str">
            <v>RFS1</v>
          </cell>
          <cell r="D1343">
            <v>5085</v>
          </cell>
          <cell r="E1343">
            <v>674.19</v>
          </cell>
          <cell r="F1343">
            <v>674</v>
          </cell>
          <cell r="G1343">
            <v>9.8409167479161618E-6</v>
          </cell>
          <cell r="H1343">
            <v>631.26779606234879</v>
          </cell>
        </row>
        <row r="1344">
          <cell r="A1344">
            <v>13148</v>
          </cell>
          <cell r="B1344" t="str">
            <v>D2</v>
          </cell>
          <cell r="C1344" t="str">
            <v>RFS1</v>
          </cell>
          <cell r="D1344">
            <v>5085</v>
          </cell>
          <cell r="E1344">
            <v>8828.8799999999992</v>
          </cell>
          <cell r="F1344">
            <v>8827.41</v>
          </cell>
          <cell r="G1344">
            <v>1.2888695387199201E-4</v>
          </cell>
          <cell r="H1344">
            <v>8267.7442961999095</v>
          </cell>
        </row>
        <row r="1345">
          <cell r="A1345">
            <v>13148</v>
          </cell>
          <cell r="B1345" t="str">
            <v>D2</v>
          </cell>
          <cell r="C1345" t="str">
            <v>RFS1</v>
          </cell>
          <cell r="D1345">
            <v>5085</v>
          </cell>
          <cell r="E1345">
            <v>2500.06</v>
          </cell>
          <cell r="F1345">
            <v>2500</v>
          </cell>
          <cell r="G1345">
            <v>3.6501916720757276E-5</v>
          </cell>
          <cell r="H1345">
            <v>2341.4977598751807</v>
          </cell>
        </row>
        <row r="1346">
          <cell r="A1346">
            <v>13195</v>
          </cell>
          <cell r="B1346" t="str">
            <v>D2</v>
          </cell>
          <cell r="C1346" t="str">
            <v>RFS1</v>
          </cell>
          <cell r="D1346">
            <v>5085</v>
          </cell>
          <cell r="E1346">
            <v>805.82</v>
          </cell>
          <cell r="F1346">
            <v>805</v>
          </cell>
          <cell r="G1346">
            <v>1.1753617184083844E-5</v>
          </cell>
          <cell r="H1346">
            <v>753.96227867980826</v>
          </cell>
        </row>
        <row r="1347">
          <cell r="A1347">
            <v>14177</v>
          </cell>
          <cell r="B1347" t="str">
            <v>D2</v>
          </cell>
          <cell r="C1347" t="str">
            <v>RFS1</v>
          </cell>
          <cell r="D1347">
            <v>5085</v>
          </cell>
          <cell r="E1347">
            <v>2002.21</v>
          </cell>
          <cell r="F1347">
            <v>2000</v>
          </cell>
          <cell r="G1347">
            <v>2.9201533376605822E-5</v>
          </cell>
          <cell r="H1347">
            <v>1873.1982079001448</v>
          </cell>
        </row>
        <row r="1348">
          <cell r="A1348">
            <v>14523</v>
          </cell>
          <cell r="B1348" t="str">
            <v>D2</v>
          </cell>
          <cell r="C1348" t="str">
            <v>RFS1</v>
          </cell>
          <cell r="D1348">
            <v>5085</v>
          </cell>
          <cell r="E1348">
            <v>462.31</v>
          </cell>
          <cell r="F1348">
            <v>461.36</v>
          </cell>
          <cell r="G1348">
            <v>6.736209719315431E-6</v>
          </cell>
          <cell r="H1348">
            <v>432.10936259840537</v>
          </cell>
        </row>
        <row r="1349">
          <cell r="A1349">
            <v>14572</v>
          </cell>
          <cell r="B1349" t="str">
            <v>D2</v>
          </cell>
          <cell r="C1349" t="str">
            <v>RFS1</v>
          </cell>
          <cell r="D1349">
            <v>5085</v>
          </cell>
          <cell r="E1349">
            <v>538.42999999999995</v>
          </cell>
          <cell r="F1349">
            <v>537.5</v>
          </cell>
          <cell r="G1349">
            <v>7.8479120949628146E-6</v>
          </cell>
          <cell r="H1349">
            <v>503.42201837316389</v>
          </cell>
        </row>
        <row r="1350">
          <cell r="A1350">
            <v>17723</v>
          </cell>
          <cell r="B1350" t="str">
            <v>D2</v>
          </cell>
          <cell r="C1350" t="str">
            <v>RFS1</v>
          </cell>
          <cell r="D1350">
            <v>5085</v>
          </cell>
          <cell r="E1350">
            <v>250.6</v>
          </cell>
          <cell r="F1350">
            <v>250</v>
          </cell>
          <cell r="G1350">
            <v>3.6501916720757278E-6</v>
          </cell>
          <cell r="H1350">
            <v>234.1497759875181</v>
          </cell>
        </row>
        <row r="1351">
          <cell r="A1351">
            <v>18396</v>
          </cell>
          <cell r="B1351" t="str">
            <v>D2</v>
          </cell>
          <cell r="C1351" t="str">
            <v>RFS1</v>
          </cell>
          <cell r="D1351">
            <v>5085</v>
          </cell>
          <cell r="E1351">
            <v>890</v>
          </cell>
          <cell r="F1351">
            <v>889.78</v>
          </cell>
          <cell r="G1351">
            <v>1.2991470183918163E-5</v>
          </cell>
          <cell r="H1351">
            <v>833.36715071269532</v>
          </cell>
        </row>
        <row r="1352">
          <cell r="A1352">
            <v>18412</v>
          </cell>
          <cell r="B1352" t="str">
            <v>ME</v>
          </cell>
          <cell r="C1352" t="str">
            <v>RFS1</v>
          </cell>
          <cell r="D1352">
            <v>5085</v>
          </cell>
          <cell r="E1352">
            <v>300.22000000000003</v>
          </cell>
          <cell r="F1352">
            <v>300</v>
          </cell>
          <cell r="G1352">
            <v>4.3802300064908732E-6</v>
          </cell>
          <cell r="H1352">
            <v>280.97973118502171</v>
          </cell>
        </row>
        <row r="1353">
          <cell r="A1353">
            <v>18423</v>
          </cell>
          <cell r="B1353" t="str">
            <v>ME</v>
          </cell>
          <cell r="C1353" t="str">
            <v>RFS1</v>
          </cell>
          <cell r="D1353">
            <v>5085</v>
          </cell>
          <cell r="E1353">
            <v>561.35</v>
          </cell>
          <cell r="F1353">
            <v>555.55999999999995</v>
          </cell>
          <cell r="G1353">
            <v>8.111601941353564E-6</v>
          </cell>
          <cell r="H1353">
            <v>520.33699819050207</v>
          </cell>
        </row>
        <row r="1354">
          <cell r="A1354">
            <v>18423</v>
          </cell>
          <cell r="B1354" t="str">
            <v>ME</v>
          </cell>
          <cell r="C1354" t="str">
            <v>RFS1</v>
          </cell>
          <cell r="D1354">
            <v>5085</v>
          </cell>
          <cell r="E1354">
            <v>561.28</v>
          </cell>
          <cell r="F1354">
            <v>555.55999999999995</v>
          </cell>
          <cell r="G1354">
            <v>8.111601941353564E-6</v>
          </cell>
          <cell r="H1354">
            <v>520.33699819050207</v>
          </cell>
        </row>
        <row r="1355">
          <cell r="A1355">
            <v>18423</v>
          </cell>
          <cell r="B1355" t="str">
            <v>ME</v>
          </cell>
          <cell r="C1355" t="str">
            <v>RFS1</v>
          </cell>
          <cell r="D1355">
            <v>5085</v>
          </cell>
          <cell r="E1355">
            <v>560.16999999999996</v>
          </cell>
          <cell r="F1355">
            <v>555.54999999999995</v>
          </cell>
          <cell r="G1355">
            <v>8.1114559336866815E-6</v>
          </cell>
          <cell r="H1355">
            <v>520.32763219946264</v>
          </cell>
        </row>
        <row r="1356">
          <cell r="A1356">
            <v>18423</v>
          </cell>
          <cell r="B1356" t="str">
            <v>ME</v>
          </cell>
          <cell r="C1356" t="str">
            <v>RFS1</v>
          </cell>
          <cell r="D1356">
            <v>5085</v>
          </cell>
          <cell r="E1356">
            <v>559.15</v>
          </cell>
          <cell r="F1356">
            <v>555.55999999999995</v>
          </cell>
          <cell r="G1356">
            <v>8.111601941353564E-6</v>
          </cell>
          <cell r="H1356">
            <v>520.33699819050207</v>
          </cell>
        </row>
        <row r="1357">
          <cell r="A1357">
            <v>18423</v>
          </cell>
          <cell r="B1357" t="str">
            <v>ME</v>
          </cell>
          <cell r="C1357" t="str">
            <v>RFS1</v>
          </cell>
          <cell r="D1357">
            <v>5085</v>
          </cell>
          <cell r="E1357">
            <v>558.11</v>
          </cell>
          <cell r="F1357">
            <v>555.54999999999995</v>
          </cell>
          <cell r="G1357">
            <v>8.1114559336866815E-6</v>
          </cell>
          <cell r="H1357">
            <v>520.32763219946264</v>
          </cell>
        </row>
        <row r="1358">
          <cell r="A1358">
            <v>18482</v>
          </cell>
          <cell r="B1358" t="str">
            <v>D2</v>
          </cell>
          <cell r="C1358" t="str">
            <v>RFS1</v>
          </cell>
          <cell r="D1358">
            <v>5085</v>
          </cell>
          <cell r="E1358">
            <v>5792.67</v>
          </cell>
          <cell r="F1358">
            <v>6000</v>
          </cell>
          <cell r="G1358">
            <v>8.7604600129817474E-5</v>
          </cell>
          <cell r="H1358">
            <v>5619.5946237004346</v>
          </cell>
        </row>
        <row r="1359">
          <cell r="A1359">
            <v>19773</v>
          </cell>
          <cell r="B1359" t="str">
            <v>D2</v>
          </cell>
          <cell r="C1359" t="str">
            <v>RFS1</v>
          </cell>
          <cell r="D1359">
            <v>5085</v>
          </cell>
          <cell r="E1359">
            <v>12005.71</v>
          </cell>
          <cell r="F1359">
            <v>12000</v>
          </cell>
          <cell r="G1359">
            <v>1.7520920025963495E-4</v>
          </cell>
          <cell r="H1359">
            <v>11239.189247400869</v>
          </cell>
        </row>
        <row r="1360">
          <cell r="A1360">
            <v>20904</v>
          </cell>
          <cell r="B1360" t="str">
            <v>D2</v>
          </cell>
          <cell r="C1360" t="str">
            <v>RFS2</v>
          </cell>
          <cell r="D1360">
            <v>5085</v>
          </cell>
          <cell r="E1360">
            <v>249.41</v>
          </cell>
          <cell r="F1360">
            <v>250</v>
          </cell>
          <cell r="G1360">
            <v>3.6501916720757278E-6</v>
          </cell>
          <cell r="H1360">
            <v>234.1497759875181</v>
          </cell>
        </row>
        <row r="1361">
          <cell r="A1361">
            <v>23726</v>
          </cell>
          <cell r="B1361" t="str">
            <v>D2</v>
          </cell>
          <cell r="C1361" t="str">
            <v>RFS1</v>
          </cell>
          <cell r="D1361">
            <v>5085</v>
          </cell>
          <cell r="E1361">
            <v>14023.9</v>
          </cell>
          <cell r="F1361">
            <v>14411.96</v>
          </cell>
          <cell r="G1361">
            <v>2.1042566548115402E-4</v>
          </cell>
          <cell r="H1361">
            <v>13498.228822164285</v>
          </cell>
        </row>
        <row r="1362">
          <cell r="A1362">
            <v>23727</v>
          </cell>
          <cell r="B1362" t="str">
            <v>D2</v>
          </cell>
          <cell r="C1362" t="str">
            <v>RFS1</v>
          </cell>
          <cell r="D1362">
            <v>5085</v>
          </cell>
          <cell r="E1362">
            <v>67204.210000000006</v>
          </cell>
          <cell r="F1362">
            <v>69139.009999999995</v>
          </cell>
          <cell r="G1362">
            <v>1.0094825540702419E-3</v>
          </cell>
          <cell r="H1362">
            <v>64755.534813995095</v>
          </cell>
        </row>
        <row r="1363">
          <cell r="A1363">
            <v>23727</v>
          </cell>
          <cell r="B1363" t="str">
            <v>D2</v>
          </cell>
          <cell r="C1363" t="str">
            <v>RFS1</v>
          </cell>
          <cell r="D1363">
            <v>5085</v>
          </cell>
          <cell r="E1363">
            <v>1478.1</v>
          </cell>
          <cell r="F1363">
            <v>1500</v>
          </cell>
          <cell r="G1363">
            <v>2.1901150032454368E-5</v>
          </cell>
          <cell r="H1363">
            <v>1404.8986559251086</v>
          </cell>
        </row>
        <row r="1364">
          <cell r="A1364">
            <v>12641</v>
          </cell>
          <cell r="B1364" t="str">
            <v>D2</v>
          </cell>
          <cell r="C1364" t="str">
            <v>RFS1</v>
          </cell>
          <cell r="D1364">
            <v>5126</v>
          </cell>
          <cell r="E1364">
            <v>501.04</v>
          </cell>
          <cell r="F1364">
            <v>500</v>
          </cell>
          <cell r="G1364">
            <v>7.3003833441514556E-6</v>
          </cell>
          <cell r="H1364">
            <v>468.2995519750362</v>
          </cell>
        </row>
        <row r="1365">
          <cell r="A1365">
            <v>12643</v>
          </cell>
          <cell r="B1365" t="str">
            <v>ME</v>
          </cell>
          <cell r="C1365" t="str">
            <v>RFS1</v>
          </cell>
          <cell r="D1365">
            <v>5126</v>
          </cell>
          <cell r="E1365">
            <v>344.05</v>
          </cell>
          <cell r="F1365">
            <v>343.98</v>
          </cell>
          <cell r="G1365">
            <v>5.022371725442436E-6</v>
          </cell>
          <cell r="H1365">
            <v>322.17135977674593</v>
          </cell>
        </row>
        <row r="1366">
          <cell r="A1366">
            <v>12645</v>
          </cell>
          <cell r="B1366" t="str">
            <v>ME</v>
          </cell>
          <cell r="C1366" t="str">
            <v>RFS1</v>
          </cell>
          <cell r="D1366">
            <v>5126</v>
          </cell>
          <cell r="E1366">
            <v>269.77999999999997</v>
          </cell>
          <cell r="F1366">
            <v>269.97000000000003</v>
          </cell>
          <cell r="G1366">
            <v>3.9417689828411372E-6</v>
          </cell>
          <cell r="H1366">
            <v>252.85366009340106</v>
          </cell>
        </row>
        <row r="1367">
          <cell r="A1367">
            <v>12646</v>
          </cell>
          <cell r="B1367" t="str">
            <v>ME</v>
          </cell>
          <cell r="C1367" t="str">
            <v>RFS1</v>
          </cell>
          <cell r="D1367">
            <v>5126</v>
          </cell>
          <cell r="E1367">
            <v>343.8</v>
          </cell>
          <cell r="F1367">
            <v>343.98</v>
          </cell>
          <cell r="G1367">
            <v>5.022371725442436E-6</v>
          </cell>
          <cell r="H1367">
            <v>322.17135977674593</v>
          </cell>
        </row>
        <row r="1368">
          <cell r="A1368">
            <v>12649</v>
          </cell>
          <cell r="B1368" t="str">
            <v>ME</v>
          </cell>
          <cell r="C1368" t="str">
            <v>RFS1</v>
          </cell>
          <cell r="D1368">
            <v>5126</v>
          </cell>
          <cell r="E1368">
            <v>233.21</v>
          </cell>
          <cell r="F1368">
            <v>233.57</v>
          </cell>
          <cell r="G1368">
            <v>3.4103010753869111E-6</v>
          </cell>
          <cell r="H1368">
            <v>218.7614527096184</v>
          </cell>
        </row>
        <row r="1369">
          <cell r="A1369">
            <v>12661</v>
          </cell>
          <cell r="B1369" t="str">
            <v>ME</v>
          </cell>
          <cell r="C1369" t="str">
            <v>RFS1</v>
          </cell>
          <cell r="D1369">
            <v>5126</v>
          </cell>
          <cell r="E1369">
            <v>300.25</v>
          </cell>
          <cell r="F1369">
            <v>300</v>
          </cell>
          <cell r="G1369">
            <v>4.3802300064908732E-6</v>
          </cell>
          <cell r="H1369">
            <v>280.97973118502171</v>
          </cell>
        </row>
        <row r="1370">
          <cell r="A1370">
            <v>8838</v>
          </cell>
          <cell r="B1370" t="str">
            <v>D2</v>
          </cell>
          <cell r="C1370" t="str">
            <v>RFS1</v>
          </cell>
          <cell r="D1370">
            <v>5131</v>
          </cell>
          <cell r="E1370">
            <v>999.63</v>
          </cell>
          <cell r="F1370">
            <v>1000</v>
          </cell>
          <cell r="G1370">
            <v>1.4600766688302911E-5</v>
          </cell>
          <cell r="H1370">
            <v>936.59910395007239</v>
          </cell>
        </row>
        <row r="1371">
          <cell r="A1371">
            <v>8840</v>
          </cell>
          <cell r="B1371" t="str">
            <v>ME</v>
          </cell>
          <cell r="C1371" t="str">
            <v>RFS1</v>
          </cell>
          <cell r="D1371">
            <v>5131</v>
          </cell>
          <cell r="E1371">
            <v>297.43</v>
          </cell>
          <cell r="F1371">
            <v>297.17</v>
          </cell>
          <cell r="G1371">
            <v>4.3389098367629765E-6</v>
          </cell>
          <cell r="H1371">
            <v>278.329155720843</v>
          </cell>
        </row>
        <row r="1372">
          <cell r="A1372">
            <v>9333</v>
          </cell>
          <cell r="B1372" t="str">
            <v>D5</v>
          </cell>
          <cell r="C1372" t="str">
            <v>RFS1</v>
          </cell>
          <cell r="D1372">
            <v>5131</v>
          </cell>
          <cell r="E1372">
            <v>750.33</v>
          </cell>
          <cell r="F1372">
            <v>750</v>
          </cell>
          <cell r="G1372">
            <v>1.0950575016227184E-5</v>
          </cell>
          <cell r="H1372">
            <v>702.44932796255432</v>
          </cell>
        </row>
        <row r="1373">
          <cell r="A1373">
            <v>10214</v>
          </cell>
          <cell r="B1373" t="str">
            <v>D5</v>
          </cell>
          <cell r="C1373" t="str">
            <v>RFS2</v>
          </cell>
          <cell r="D1373">
            <v>5131</v>
          </cell>
          <cell r="E1373">
            <v>1001.38</v>
          </cell>
          <cell r="F1373">
            <v>1000</v>
          </cell>
          <cell r="G1373">
            <v>1.4600766688302911E-5</v>
          </cell>
          <cell r="H1373">
            <v>936.59910395007239</v>
          </cell>
        </row>
        <row r="1374">
          <cell r="A1374">
            <v>7986</v>
          </cell>
          <cell r="B1374" t="str">
            <v>D5</v>
          </cell>
          <cell r="C1374" t="str">
            <v>RFS1</v>
          </cell>
          <cell r="D1374">
            <v>5136</v>
          </cell>
          <cell r="E1374">
            <v>24038.19</v>
          </cell>
          <cell r="F1374">
            <v>24000</v>
          </cell>
          <cell r="G1374">
            <v>3.5041840051926989E-4</v>
          </cell>
          <cell r="H1374">
            <v>22478.378494801738</v>
          </cell>
        </row>
        <row r="1375">
          <cell r="A1375">
            <v>7995</v>
          </cell>
          <cell r="B1375" t="str">
            <v>ME</v>
          </cell>
          <cell r="C1375" t="str">
            <v>RFS1</v>
          </cell>
          <cell r="D1375">
            <v>5136</v>
          </cell>
          <cell r="E1375">
            <v>791.64</v>
          </cell>
          <cell r="F1375">
            <v>790.4</v>
          </cell>
          <cell r="G1375">
            <v>1.1540445990434621E-5</v>
          </cell>
          <cell r="H1375">
            <v>740.28793176213719</v>
          </cell>
        </row>
        <row r="1376">
          <cell r="A1376">
            <v>7996</v>
          </cell>
          <cell r="B1376" t="str">
            <v>ME</v>
          </cell>
          <cell r="C1376" t="str">
            <v>RFS1</v>
          </cell>
          <cell r="D1376">
            <v>5136</v>
          </cell>
          <cell r="E1376">
            <v>791.68</v>
          </cell>
          <cell r="F1376">
            <v>790.4</v>
          </cell>
          <cell r="G1376">
            <v>1.1540445990434621E-5</v>
          </cell>
          <cell r="H1376">
            <v>740.28793176213719</v>
          </cell>
        </row>
        <row r="1377">
          <cell r="A1377">
            <v>8004</v>
          </cell>
          <cell r="B1377" t="str">
            <v>ME</v>
          </cell>
          <cell r="C1377" t="str">
            <v>RFS1</v>
          </cell>
          <cell r="D1377">
            <v>5136</v>
          </cell>
          <cell r="E1377">
            <v>300.2</v>
          </cell>
          <cell r="F1377">
            <v>300</v>
          </cell>
          <cell r="G1377">
            <v>4.3802300064908732E-6</v>
          </cell>
          <cell r="H1377">
            <v>280.97973118502171</v>
          </cell>
        </row>
        <row r="1378">
          <cell r="A1378">
            <v>8005</v>
          </cell>
          <cell r="B1378" t="str">
            <v>ME</v>
          </cell>
          <cell r="C1378" t="str">
            <v>RFS1</v>
          </cell>
          <cell r="D1378">
            <v>5136</v>
          </cell>
          <cell r="E1378">
            <v>300.11</v>
          </cell>
          <cell r="F1378">
            <v>300</v>
          </cell>
          <cell r="G1378">
            <v>4.3802300064908732E-6</v>
          </cell>
          <cell r="H1378">
            <v>280.97973118502171</v>
          </cell>
        </row>
        <row r="1379">
          <cell r="A1379">
            <v>8021</v>
          </cell>
          <cell r="B1379" t="str">
            <v>ME</v>
          </cell>
          <cell r="C1379" t="str">
            <v>RFS1</v>
          </cell>
          <cell r="D1379">
            <v>5136</v>
          </cell>
          <cell r="E1379">
            <v>38153.25</v>
          </cell>
          <cell r="F1379">
            <v>38180.78</v>
          </cell>
          <cell r="G1379">
            <v>5.5746866075742207E-4</v>
          </cell>
          <cell r="H1379">
            <v>35760.084336114844</v>
          </cell>
        </row>
        <row r="1380">
          <cell r="A1380">
            <v>8021</v>
          </cell>
          <cell r="B1380" t="str">
            <v>ME</v>
          </cell>
          <cell r="C1380" t="str">
            <v>RFS1</v>
          </cell>
          <cell r="D1380">
            <v>5136</v>
          </cell>
          <cell r="E1380">
            <v>26273.67</v>
          </cell>
          <cell r="F1380">
            <v>26288.560000000001</v>
          </cell>
          <cell r="G1380">
            <v>3.8383313113145241E-4</v>
          </cell>
          <cell r="H1380">
            <v>24621.841740137716</v>
          </cell>
        </row>
        <row r="1381">
          <cell r="A1381">
            <v>8025</v>
          </cell>
          <cell r="B1381" t="str">
            <v>ME</v>
          </cell>
          <cell r="C1381" t="str">
            <v>RFS1</v>
          </cell>
          <cell r="D1381">
            <v>5136</v>
          </cell>
          <cell r="E1381">
            <v>2453.15</v>
          </cell>
          <cell r="F1381">
            <v>2450</v>
          </cell>
          <cell r="G1381">
            <v>3.5771878386342131E-5</v>
          </cell>
          <cell r="H1381">
            <v>2294.6678046776774</v>
          </cell>
        </row>
        <row r="1382">
          <cell r="A1382">
            <v>8031</v>
          </cell>
          <cell r="B1382" t="str">
            <v>ME</v>
          </cell>
          <cell r="C1382" t="str">
            <v>RFS1</v>
          </cell>
          <cell r="D1382">
            <v>5136</v>
          </cell>
          <cell r="E1382">
            <v>249.95</v>
          </cell>
          <cell r="F1382">
            <v>250</v>
          </cell>
          <cell r="G1382">
            <v>3.6501916720757278E-6</v>
          </cell>
          <cell r="H1382">
            <v>234.1497759875181</v>
          </cell>
        </row>
        <row r="1383">
          <cell r="A1383">
            <v>8036</v>
          </cell>
          <cell r="B1383" t="str">
            <v>ME</v>
          </cell>
          <cell r="C1383" t="str">
            <v>RFS1</v>
          </cell>
          <cell r="D1383">
            <v>5136</v>
          </cell>
          <cell r="E1383">
            <v>417.87</v>
          </cell>
          <cell r="F1383">
            <v>417</v>
          </cell>
          <cell r="G1383">
            <v>6.0885197090223139E-6</v>
          </cell>
          <cell r="H1383">
            <v>390.56182634718016</v>
          </cell>
        </row>
        <row r="1384">
          <cell r="A1384">
            <v>10716</v>
          </cell>
          <cell r="B1384" t="str">
            <v>D2</v>
          </cell>
          <cell r="C1384" t="str">
            <v>RFS2</v>
          </cell>
          <cell r="D1384">
            <v>5136</v>
          </cell>
          <cell r="E1384">
            <v>384.09</v>
          </cell>
          <cell r="F1384">
            <v>383.34</v>
          </cell>
          <cell r="G1384">
            <v>5.5970579022940375E-6</v>
          </cell>
          <cell r="H1384">
            <v>359.03590050822072</v>
          </cell>
        </row>
        <row r="1385">
          <cell r="A1385">
            <v>13241</v>
          </cell>
          <cell r="B1385" t="str">
            <v>D2</v>
          </cell>
          <cell r="C1385" t="str">
            <v>RFS2</v>
          </cell>
          <cell r="D1385">
            <v>5136</v>
          </cell>
          <cell r="E1385">
            <v>500.44</v>
          </cell>
          <cell r="F1385">
            <v>500</v>
          </cell>
          <cell r="G1385">
            <v>7.3003833441514556E-6</v>
          </cell>
          <cell r="H1385">
            <v>468.2995519750362</v>
          </cell>
        </row>
        <row r="1386">
          <cell r="A1386">
            <v>13486</v>
          </cell>
          <cell r="B1386" t="str">
            <v>ME</v>
          </cell>
          <cell r="C1386" t="str">
            <v>RFS2</v>
          </cell>
          <cell r="D1386">
            <v>5136</v>
          </cell>
          <cell r="E1386">
            <v>257.2</v>
          </cell>
          <cell r="F1386">
            <v>256</v>
          </cell>
          <cell r="G1386">
            <v>3.7377962722055453E-6</v>
          </cell>
          <cell r="H1386">
            <v>239.76937061121853</v>
          </cell>
        </row>
        <row r="1387">
          <cell r="A1387">
            <v>13488</v>
          </cell>
          <cell r="B1387" t="str">
            <v>ME</v>
          </cell>
          <cell r="C1387" t="str">
            <v>RFS2</v>
          </cell>
          <cell r="D1387">
            <v>5136</v>
          </cell>
          <cell r="E1387">
            <v>104.45</v>
          </cell>
          <cell r="F1387">
            <v>104</v>
          </cell>
          <cell r="G1387">
            <v>1.5184797355835028E-6</v>
          </cell>
          <cell r="H1387">
            <v>97.406306810807521</v>
          </cell>
        </row>
        <row r="1388">
          <cell r="A1388">
            <v>15814</v>
          </cell>
          <cell r="B1388" t="str">
            <v>D5</v>
          </cell>
          <cell r="C1388" t="str">
            <v>RFS2</v>
          </cell>
          <cell r="D1388">
            <v>5136</v>
          </cell>
          <cell r="E1388">
            <v>499.12</v>
          </cell>
          <cell r="F1388">
            <v>500</v>
          </cell>
          <cell r="G1388">
            <v>7.3003833441514556E-6</v>
          </cell>
          <cell r="H1388">
            <v>468.2995519750362</v>
          </cell>
        </row>
        <row r="1389">
          <cell r="A1389">
            <v>17433</v>
          </cell>
          <cell r="B1389" t="str">
            <v>D2</v>
          </cell>
          <cell r="C1389" t="str">
            <v>RFS1</v>
          </cell>
          <cell r="D1389">
            <v>5136</v>
          </cell>
          <cell r="E1389">
            <v>3004.05</v>
          </cell>
          <cell r="F1389">
            <v>3000</v>
          </cell>
          <cell r="G1389">
            <v>4.3802300064908737E-5</v>
          </cell>
          <cell r="H1389">
            <v>2809.7973118502173</v>
          </cell>
        </row>
        <row r="1390">
          <cell r="A1390">
            <v>18069</v>
          </cell>
          <cell r="B1390" t="str">
            <v>D2</v>
          </cell>
          <cell r="C1390" t="str">
            <v>RFS1</v>
          </cell>
          <cell r="D1390">
            <v>5136</v>
          </cell>
          <cell r="E1390">
            <v>361.54</v>
          </cell>
          <cell r="F1390">
            <v>360</v>
          </cell>
          <cell r="G1390">
            <v>5.2562760077890483E-6</v>
          </cell>
          <cell r="H1390">
            <v>337.17567742202607</v>
          </cell>
        </row>
        <row r="1391">
          <cell r="A1391">
            <v>18069</v>
          </cell>
          <cell r="B1391" t="str">
            <v>D2</v>
          </cell>
          <cell r="C1391" t="str">
            <v>RFS1</v>
          </cell>
          <cell r="D1391">
            <v>5136</v>
          </cell>
          <cell r="E1391">
            <v>360.11</v>
          </cell>
          <cell r="F1391">
            <v>360</v>
          </cell>
          <cell r="G1391">
            <v>5.2562760077890483E-6</v>
          </cell>
          <cell r="H1391">
            <v>337.17567742202607</v>
          </cell>
        </row>
        <row r="1392">
          <cell r="A1392">
            <v>20429</v>
          </cell>
          <cell r="B1392" t="str">
            <v>D2</v>
          </cell>
          <cell r="C1392" t="str">
            <v>RFS1</v>
          </cell>
          <cell r="D1392">
            <v>5136</v>
          </cell>
          <cell r="E1392">
            <v>250.61</v>
          </cell>
          <cell r="F1392">
            <v>250</v>
          </cell>
          <cell r="G1392">
            <v>3.6501916720757278E-6</v>
          </cell>
          <cell r="H1392">
            <v>234.1497759875181</v>
          </cell>
        </row>
        <row r="1393">
          <cell r="A1393">
            <v>21927</v>
          </cell>
          <cell r="B1393" t="str">
            <v>D5</v>
          </cell>
          <cell r="C1393" t="str">
            <v>RFS1</v>
          </cell>
          <cell r="D1393">
            <v>5136</v>
          </cell>
          <cell r="E1393">
            <v>649.61</v>
          </cell>
          <cell r="F1393">
            <v>650</v>
          </cell>
          <cell r="G1393">
            <v>9.4904983473968917E-6</v>
          </cell>
          <cell r="H1393">
            <v>608.78941756754705</v>
          </cell>
        </row>
        <row r="1394">
          <cell r="A1394">
            <v>22379</v>
          </cell>
          <cell r="B1394" t="str">
            <v>D2</v>
          </cell>
          <cell r="C1394" t="str">
            <v>RFS1</v>
          </cell>
          <cell r="D1394">
            <v>5136</v>
          </cell>
          <cell r="E1394">
            <v>13391.39</v>
          </cell>
          <cell r="F1394">
            <v>13392.18</v>
          </cell>
          <cell r="G1394">
            <v>1.9553609562775648E-4</v>
          </cell>
          <cell r="H1394">
            <v>12543.10378793808</v>
          </cell>
        </row>
        <row r="1395">
          <cell r="A1395">
            <v>22384</v>
          </cell>
          <cell r="B1395" t="str">
            <v>D2</v>
          </cell>
          <cell r="C1395" t="str">
            <v>RFS1</v>
          </cell>
          <cell r="D1395">
            <v>5136</v>
          </cell>
          <cell r="E1395">
            <v>13249.38</v>
          </cell>
          <cell r="F1395">
            <v>13248.71</v>
          </cell>
          <cell r="G1395">
            <v>1.9344132363098565E-4</v>
          </cell>
          <cell r="H1395">
            <v>12408.729914494363</v>
          </cell>
        </row>
        <row r="1396">
          <cell r="A1396">
            <v>22388</v>
          </cell>
          <cell r="B1396" t="str">
            <v>ME</v>
          </cell>
          <cell r="C1396" t="str">
            <v>RFS1</v>
          </cell>
          <cell r="D1396">
            <v>5136</v>
          </cell>
          <cell r="E1396">
            <v>1771.01</v>
          </cell>
          <cell r="F1396">
            <v>1802.03</v>
          </cell>
          <cell r="G1396">
            <v>2.6311019595322495E-5</v>
          </cell>
          <cell r="H1396">
            <v>1687.779683291149</v>
          </cell>
        </row>
        <row r="1397">
          <cell r="A1397">
            <v>22423</v>
          </cell>
          <cell r="B1397" t="str">
            <v>D2</v>
          </cell>
          <cell r="C1397" t="str">
            <v>RFS1</v>
          </cell>
          <cell r="D1397">
            <v>5136</v>
          </cell>
          <cell r="E1397">
            <v>4599.07</v>
          </cell>
          <cell r="F1397">
            <v>4592.8</v>
          </cell>
          <cell r="G1397">
            <v>6.705840124603761E-5</v>
          </cell>
          <cell r="H1397">
            <v>4301.6123646218921</v>
          </cell>
        </row>
        <row r="1398">
          <cell r="A1398">
            <v>22423</v>
          </cell>
          <cell r="B1398" t="str">
            <v>D2</v>
          </cell>
          <cell r="C1398" t="str">
            <v>RFS1</v>
          </cell>
          <cell r="D1398">
            <v>5136</v>
          </cell>
          <cell r="E1398">
            <v>2502.15</v>
          </cell>
          <cell r="F1398">
            <v>2500</v>
          </cell>
          <cell r="G1398">
            <v>3.6501916720757276E-5</v>
          </cell>
          <cell r="H1398">
            <v>2341.4977598751807</v>
          </cell>
        </row>
        <row r="1399">
          <cell r="A1399">
            <v>23508</v>
          </cell>
          <cell r="B1399" t="str">
            <v>D5</v>
          </cell>
          <cell r="C1399" t="str">
            <v>RFS1</v>
          </cell>
          <cell r="D1399">
            <v>5136</v>
          </cell>
          <cell r="E1399">
            <v>7110.43</v>
          </cell>
          <cell r="F1399">
            <v>7100</v>
          </cell>
          <cell r="G1399">
            <v>1.0366544348695067E-4</v>
          </cell>
          <cell r="H1399">
            <v>6649.8536380455143</v>
          </cell>
        </row>
        <row r="1400">
          <cell r="A1400">
            <v>23712</v>
          </cell>
          <cell r="B1400" t="str">
            <v>D2</v>
          </cell>
          <cell r="C1400" t="str">
            <v>RFS1</v>
          </cell>
          <cell r="D1400">
            <v>5136</v>
          </cell>
          <cell r="E1400">
            <v>29293.68</v>
          </cell>
          <cell r="F1400">
            <v>29370.2</v>
          </cell>
          <cell r="G1400">
            <v>4.2882743778879415E-4</v>
          </cell>
          <cell r="H1400">
            <v>27508.103002834414</v>
          </cell>
        </row>
        <row r="1401">
          <cell r="A1401">
            <v>23712</v>
          </cell>
          <cell r="B1401" t="str">
            <v>D2</v>
          </cell>
          <cell r="C1401" t="str">
            <v>RFS1</v>
          </cell>
          <cell r="D1401">
            <v>5136</v>
          </cell>
          <cell r="E1401">
            <v>399.11</v>
          </cell>
          <cell r="F1401">
            <v>400</v>
          </cell>
          <cell r="G1401">
            <v>5.8403066753211648E-6</v>
          </cell>
          <cell r="H1401">
            <v>374.63964158002898</v>
          </cell>
        </row>
        <row r="1402">
          <cell r="A1402">
            <v>23714</v>
          </cell>
          <cell r="B1402" t="str">
            <v>D2</v>
          </cell>
          <cell r="C1402" t="str">
            <v>RFS1</v>
          </cell>
          <cell r="D1402">
            <v>5136</v>
          </cell>
          <cell r="E1402">
            <v>59138.61</v>
          </cell>
          <cell r="F1402">
            <v>59245.5</v>
          </cell>
          <cell r="G1402">
            <v>8.6502972283185016E-4</v>
          </cell>
          <cell r="H1402">
            <v>55489.282213074017</v>
          </cell>
        </row>
        <row r="1403">
          <cell r="A1403">
            <v>23901</v>
          </cell>
          <cell r="B1403" t="str">
            <v>D2</v>
          </cell>
          <cell r="C1403" t="str">
            <v>RFS1</v>
          </cell>
          <cell r="D1403">
            <v>5136</v>
          </cell>
          <cell r="E1403">
            <v>294953.7</v>
          </cell>
          <cell r="F1403">
            <v>294744.92</v>
          </cell>
          <cell r="G1403">
            <v>4.3035018094825066E-3</v>
          </cell>
          <cell r="H1403">
            <v>276057.82796583575</v>
          </cell>
        </row>
        <row r="1404">
          <cell r="A1404">
            <v>23901</v>
          </cell>
          <cell r="B1404" t="str">
            <v>D2</v>
          </cell>
          <cell r="C1404" t="str">
            <v>RFS1</v>
          </cell>
          <cell r="D1404">
            <v>5136</v>
          </cell>
          <cell r="E1404">
            <v>4167.6499999999996</v>
          </cell>
          <cell r="F1404">
            <v>4166.66</v>
          </cell>
          <cell r="G1404">
            <v>6.0836430529484206E-5</v>
          </cell>
          <cell r="H1404">
            <v>3902.4900224646085</v>
          </cell>
        </row>
        <row r="1405">
          <cell r="A1405">
            <v>7192</v>
          </cell>
          <cell r="B1405" t="str">
            <v>D2</v>
          </cell>
          <cell r="C1405" t="str">
            <v>RFS2</v>
          </cell>
          <cell r="D1405">
            <v>5152</v>
          </cell>
          <cell r="E1405">
            <v>115.69</v>
          </cell>
          <cell r="F1405">
            <v>115.38</v>
          </cell>
          <cell r="G1405">
            <v>1.6846364604963899E-6</v>
          </cell>
          <cell r="H1405">
            <v>108.06480461375935</v>
          </cell>
        </row>
        <row r="1406">
          <cell r="A1406">
            <v>8022</v>
          </cell>
          <cell r="B1406" t="str">
            <v>D2</v>
          </cell>
          <cell r="C1406" t="str">
            <v>RFS2</v>
          </cell>
          <cell r="D1406">
            <v>5152</v>
          </cell>
          <cell r="E1406">
            <v>350.87</v>
          </cell>
          <cell r="F1406">
            <v>350</v>
          </cell>
          <cell r="G1406">
            <v>5.1102683409060186E-6</v>
          </cell>
          <cell r="H1406">
            <v>327.80968638252529</v>
          </cell>
        </row>
        <row r="1407">
          <cell r="A1407">
            <v>8448</v>
          </cell>
          <cell r="B1407" t="str">
            <v>D2</v>
          </cell>
          <cell r="C1407" t="str">
            <v>RFS2</v>
          </cell>
          <cell r="D1407">
            <v>5152</v>
          </cell>
          <cell r="E1407">
            <v>318.36</v>
          </cell>
          <cell r="F1407">
            <v>316.75</v>
          </cell>
          <cell r="G1407">
            <v>4.6247928485199474E-6</v>
          </cell>
          <cell r="H1407">
            <v>296.66776617618547</v>
          </cell>
        </row>
        <row r="1408">
          <cell r="A1408">
            <v>8448</v>
          </cell>
          <cell r="B1408" t="str">
            <v>D2</v>
          </cell>
          <cell r="C1408" t="str">
            <v>RFS2</v>
          </cell>
          <cell r="D1408">
            <v>5152</v>
          </cell>
          <cell r="E1408">
            <v>125.25</v>
          </cell>
          <cell r="F1408">
            <v>125</v>
          </cell>
          <cell r="G1408">
            <v>1.8250958360378639E-6</v>
          </cell>
          <cell r="H1408">
            <v>117.07488799375905</v>
          </cell>
        </row>
        <row r="1409">
          <cell r="A1409">
            <v>8448</v>
          </cell>
          <cell r="B1409" t="str">
            <v>D2</v>
          </cell>
          <cell r="C1409" t="str">
            <v>RFS2</v>
          </cell>
          <cell r="D1409">
            <v>5152</v>
          </cell>
          <cell r="E1409">
            <v>211.89</v>
          </cell>
          <cell r="F1409">
            <v>211.67</v>
          </cell>
          <cell r="G1409">
            <v>3.090544284913077E-6</v>
          </cell>
          <cell r="H1409">
            <v>198.24993233311181</v>
          </cell>
        </row>
        <row r="1410">
          <cell r="A1410">
            <v>8481</v>
          </cell>
          <cell r="B1410" t="str">
            <v>ME</v>
          </cell>
          <cell r="C1410" t="str">
            <v>RFS2</v>
          </cell>
          <cell r="D1410">
            <v>5152</v>
          </cell>
          <cell r="E1410">
            <v>170.08</v>
          </cell>
          <cell r="F1410">
            <v>170</v>
          </cell>
          <cell r="G1410">
            <v>2.4821303370114948E-6</v>
          </cell>
          <cell r="H1410">
            <v>159.22184767151231</v>
          </cell>
        </row>
        <row r="1411">
          <cell r="A1411">
            <v>10119</v>
          </cell>
          <cell r="B1411" t="str">
            <v>D2</v>
          </cell>
          <cell r="C1411" t="str">
            <v>RFS2</v>
          </cell>
          <cell r="D1411">
            <v>5152</v>
          </cell>
          <cell r="E1411">
            <v>1217.48</v>
          </cell>
          <cell r="F1411">
            <v>1217.22</v>
          </cell>
          <cell r="G1411">
            <v>1.777234522833607E-5</v>
          </cell>
          <cell r="H1411">
            <v>1140.0471613101072</v>
          </cell>
        </row>
        <row r="1412">
          <cell r="A1412">
            <v>10468</v>
          </cell>
          <cell r="B1412" t="str">
            <v>D5</v>
          </cell>
          <cell r="C1412" t="str">
            <v>RFS2</v>
          </cell>
          <cell r="D1412">
            <v>5152</v>
          </cell>
          <cell r="E1412">
            <v>200.51</v>
          </cell>
          <cell r="F1412">
            <v>200</v>
          </cell>
          <cell r="G1412">
            <v>2.9201533376605824E-6</v>
          </cell>
          <cell r="H1412">
            <v>187.31982079001449</v>
          </cell>
        </row>
        <row r="1413">
          <cell r="A1413">
            <v>10682</v>
          </cell>
          <cell r="B1413" t="str">
            <v>D5</v>
          </cell>
          <cell r="C1413" t="str">
            <v>RFS2</v>
          </cell>
          <cell r="D1413">
            <v>5152</v>
          </cell>
          <cell r="E1413">
            <v>100.17</v>
          </cell>
          <cell r="F1413">
            <v>100</v>
          </cell>
          <cell r="G1413">
            <v>1.4600766688302912E-6</v>
          </cell>
          <cell r="H1413">
            <v>93.659910395007245</v>
          </cell>
        </row>
        <row r="1414">
          <cell r="A1414">
            <v>10770</v>
          </cell>
          <cell r="B1414" t="str">
            <v>D2</v>
          </cell>
          <cell r="C1414" t="str">
            <v>RFS2</v>
          </cell>
          <cell r="D1414">
            <v>5152</v>
          </cell>
          <cell r="E1414">
            <v>549.61</v>
          </cell>
          <cell r="F1414">
            <v>550</v>
          </cell>
          <cell r="G1414">
            <v>8.030421678566601E-6</v>
          </cell>
          <cell r="H1414">
            <v>515.12950717253977</v>
          </cell>
        </row>
        <row r="1415">
          <cell r="A1415">
            <v>10890</v>
          </cell>
          <cell r="B1415" t="str">
            <v>D2</v>
          </cell>
          <cell r="C1415" t="str">
            <v>RFS2</v>
          </cell>
          <cell r="D1415">
            <v>5152</v>
          </cell>
          <cell r="E1415">
            <v>149.86000000000001</v>
          </cell>
          <cell r="F1415">
            <v>150</v>
          </cell>
          <cell r="G1415">
            <v>2.1901150032454366E-6</v>
          </cell>
          <cell r="H1415">
            <v>140.48986559251085</v>
          </cell>
        </row>
        <row r="1416">
          <cell r="A1416">
            <v>11144</v>
          </cell>
          <cell r="B1416" t="str">
            <v>ME</v>
          </cell>
          <cell r="C1416" t="str">
            <v>RFS2</v>
          </cell>
          <cell r="D1416">
            <v>5152</v>
          </cell>
          <cell r="E1416">
            <v>645.97</v>
          </cell>
          <cell r="F1416">
            <v>644.6</v>
          </cell>
          <cell r="G1416">
            <v>9.4116542072800575E-6</v>
          </cell>
          <cell r="H1416">
            <v>603.73178240621667</v>
          </cell>
        </row>
        <row r="1417">
          <cell r="A1417">
            <v>11144</v>
          </cell>
          <cell r="B1417" t="str">
            <v>ME</v>
          </cell>
          <cell r="C1417" t="str">
            <v>RFS2</v>
          </cell>
          <cell r="D1417">
            <v>5152</v>
          </cell>
          <cell r="E1417">
            <v>644.77</v>
          </cell>
          <cell r="F1417">
            <v>644.6</v>
          </cell>
          <cell r="G1417">
            <v>9.4116542072800575E-6</v>
          </cell>
          <cell r="H1417">
            <v>603.73178240621667</v>
          </cell>
        </row>
        <row r="1418">
          <cell r="A1418">
            <v>11145</v>
          </cell>
          <cell r="B1418" t="str">
            <v>ME</v>
          </cell>
          <cell r="C1418" t="str">
            <v>RFS2</v>
          </cell>
          <cell r="D1418">
            <v>5152</v>
          </cell>
          <cell r="E1418">
            <v>7026.86</v>
          </cell>
          <cell r="F1418">
            <v>7020</v>
          </cell>
          <cell r="G1418">
            <v>1.0249738215188643E-4</v>
          </cell>
          <cell r="H1418">
            <v>6574.9257097295076</v>
          </cell>
        </row>
        <row r="1419">
          <cell r="A1419">
            <v>11145</v>
          </cell>
          <cell r="B1419" t="str">
            <v>ME</v>
          </cell>
          <cell r="C1419" t="str">
            <v>RFS2</v>
          </cell>
          <cell r="D1419">
            <v>5152</v>
          </cell>
          <cell r="E1419">
            <v>7020.86</v>
          </cell>
          <cell r="F1419">
            <v>7020</v>
          </cell>
          <cell r="G1419">
            <v>1.0249738215188643E-4</v>
          </cell>
          <cell r="H1419">
            <v>6574.9257097295076</v>
          </cell>
        </row>
        <row r="1420">
          <cell r="A1420">
            <v>11146</v>
          </cell>
          <cell r="B1420" t="str">
            <v>ME</v>
          </cell>
          <cell r="C1420" t="str">
            <v>RFS2</v>
          </cell>
          <cell r="D1420">
            <v>5152</v>
          </cell>
          <cell r="E1420">
            <v>2301.56</v>
          </cell>
          <cell r="F1420">
            <v>2291.92</v>
          </cell>
          <cell r="G1420">
            <v>3.3463789188255207E-5</v>
          </cell>
          <cell r="H1420">
            <v>2146.6102183252497</v>
          </cell>
        </row>
        <row r="1421">
          <cell r="A1421">
            <v>11146</v>
          </cell>
          <cell r="B1421" t="str">
            <v>ME</v>
          </cell>
          <cell r="C1421" t="str">
            <v>RFS2</v>
          </cell>
          <cell r="D1421">
            <v>5152</v>
          </cell>
          <cell r="E1421">
            <v>2293.13</v>
          </cell>
          <cell r="F1421">
            <v>2291.92</v>
          </cell>
          <cell r="G1421">
            <v>3.3463789188255207E-5</v>
          </cell>
          <cell r="H1421">
            <v>2146.6102183252497</v>
          </cell>
        </row>
        <row r="1422">
          <cell r="A1422">
            <v>11147</v>
          </cell>
          <cell r="B1422" t="str">
            <v>ME</v>
          </cell>
          <cell r="C1422" t="str">
            <v>RFS2</v>
          </cell>
          <cell r="D1422">
            <v>5152</v>
          </cell>
          <cell r="E1422">
            <v>486.43</v>
          </cell>
          <cell r="F1422">
            <v>486.12</v>
          </cell>
          <cell r="G1422">
            <v>7.0977247025178114E-6</v>
          </cell>
          <cell r="H1422">
            <v>455.2995564122092</v>
          </cell>
        </row>
        <row r="1423">
          <cell r="A1423">
            <v>11147</v>
          </cell>
          <cell r="B1423" t="str">
            <v>ME</v>
          </cell>
          <cell r="C1423" t="str">
            <v>RFS2</v>
          </cell>
          <cell r="D1423">
            <v>5152</v>
          </cell>
          <cell r="E1423">
            <v>7610.02</v>
          </cell>
          <cell r="F1423">
            <v>7605.83</v>
          </cell>
          <cell r="G1423">
            <v>1.1105094930089493E-4</v>
          </cell>
          <cell r="H1423">
            <v>7123.6135627965787</v>
          </cell>
        </row>
        <row r="1424">
          <cell r="A1424">
            <v>11147</v>
          </cell>
          <cell r="B1424" t="str">
            <v>ME</v>
          </cell>
          <cell r="C1424" t="str">
            <v>RFS2</v>
          </cell>
          <cell r="D1424">
            <v>5152</v>
          </cell>
          <cell r="E1424">
            <v>486.16</v>
          </cell>
          <cell r="F1424">
            <v>486.12</v>
          </cell>
          <cell r="G1424">
            <v>7.0977247025178114E-6</v>
          </cell>
          <cell r="H1424">
            <v>455.2995564122092</v>
          </cell>
        </row>
        <row r="1425">
          <cell r="A1425">
            <v>11148</v>
          </cell>
          <cell r="B1425" t="str">
            <v>ME</v>
          </cell>
          <cell r="C1425" t="str">
            <v>RFS2</v>
          </cell>
          <cell r="D1425">
            <v>5152</v>
          </cell>
          <cell r="E1425">
            <v>2181.2800000000002</v>
          </cell>
          <cell r="F1425">
            <v>2176.92</v>
          </cell>
          <cell r="G1425">
            <v>3.1784701019100373E-5</v>
          </cell>
          <cell r="H1425">
            <v>2038.9013213709916</v>
          </cell>
        </row>
        <row r="1426">
          <cell r="A1426">
            <v>11148</v>
          </cell>
          <cell r="B1426" t="str">
            <v>ME</v>
          </cell>
          <cell r="C1426" t="str">
            <v>RFS2</v>
          </cell>
          <cell r="D1426">
            <v>5152</v>
          </cell>
          <cell r="E1426">
            <v>2177.4699999999998</v>
          </cell>
          <cell r="F1426">
            <v>2176.92</v>
          </cell>
          <cell r="G1426">
            <v>3.1784701019100373E-5</v>
          </cell>
          <cell r="H1426">
            <v>2038.9013213709916</v>
          </cell>
        </row>
        <row r="1427">
          <cell r="A1427">
            <v>12517</v>
          </cell>
          <cell r="B1427" t="str">
            <v>D2</v>
          </cell>
          <cell r="C1427" t="str">
            <v>RFS2</v>
          </cell>
          <cell r="D1427">
            <v>5152</v>
          </cell>
          <cell r="E1427">
            <v>1545.72</v>
          </cell>
          <cell r="F1427">
            <v>1548.3</v>
          </cell>
          <cell r="G1427">
            <v>2.2606367063499398E-5</v>
          </cell>
          <cell r="H1427">
            <v>1450.1363926458971</v>
          </cell>
        </row>
        <row r="1428">
          <cell r="A1428">
            <v>12539</v>
          </cell>
          <cell r="B1428" t="str">
            <v>ME</v>
          </cell>
          <cell r="C1428" t="str">
            <v>RFS2</v>
          </cell>
          <cell r="D1428">
            <v>5152</v>
          </cell>
          <cell r="E1428">
            <v>736.84</v>
          </cell>
          <cell r="F1428">
            <v>735</v>
          </cell>
          <cell r="G1428">
            <v>1.073156351590264E-5</v>
          </cell>
          <cell r="H1428">
            <v>688.40034140330317</v>
          </cell>
        </row>
        <row r="1429">
          <cell r="A1429">
            <v>12989</v>
          </cell>
          <cell r="B1429" t="str">
            <v>D2</v>
          </cell>
          <cell r="C1429" t="str">
            <v>RFS2</v>
          </cell>
          <cell r="D1429">
            <v>5152</v>
          </cell>
          <cell r="E1429">
            <v>1008.67</v>
          </cell>
          <cell r="F1429">
            <v>1014.93</v>
          </cell>
          <cell r="G1429">
            <v>1.4818756134959273E-5</v>
          </cell>
          <cell r="H1429">
            <v>950.58252857204695</v>
          </cell>
        </row>
        <row r="1430">
          <cell r="A1430">
            <v>12989</v>
          </cell>
          <cell r="B1430" t="str">
            <v>D2</v>
          </cell>
          <cell r="C1430" t="str">
            <v>RFS2</v>
          </cell>
          <cell r="D1430">
            <v>5152</v>
          </cell>
          <cell r="E1430">
            <v>2026.52</v>
          </cell>
          <cell r="F1430">
            <v>2029.86</v>
          </cell>
          <cell r="G1430">
            <v>2.9637512269918546E-5</v>
          </cell>
          <cell r="H1430">
            <v>1901.1650571440939</v>
          </cell>
        </row>
        <row r="1431">
          <cell r="A1431">
            <v>13724</v>
          </cell>
          <cell r="B1431" t="str">
            <v>D2</v>
          </cell>
          <cell r="C1431" t="str">
            <v>RFS2</v>
          </cell>
          <cell r="D1431">
            <v>5152</v>
          </cell>
          <cell r="E1431">
            <v>1766.24</v>
          </cell>
          <cell r="F1431">
            <v>1773.07</v>
          </cell>
          <cell r="G1431">
            <v>2.5888181392029242E-5</v>
          </cell>
          <cell r="H1431">
            <v>1660.6557732407548</v>
          </cell>
        </row>
        <row r="1432">
          <cell r="A1432">
            <v>13724</v>
          </cell>
          <cell r="B1432" t="str">
            <v>D2</v>
          </cell>
          <cell r="C1432" t="str">
            <v>RFS2</v>
          </cell>
          <cell r="D1432">
            <v>5152</v>
          </cell>
          <cell r="E1432">
            <v>95092.45</v>
          </cell>
          <cell r="F1432">
            <v>95368</v>
          </cell>
          <cell r="G1432">
            <v>1.3924459175300721E-3</v>
          </cell>
          <cell r="H1432">
            <v>89321.583345510502</v>
          </cell>
        </row>
        <row r="1433">
          <cell r="A1433">
            <v>13746</v>
          </cell>
          <cell r="B1433" t="str">
            <v>ME</v>
          </cell>
          <cell r="C1433" t="str">
            <v>RFS2</v>
          </cell>
          <cell r="D1433">
            <v>5152</v>
          </cell>
          <cell r="E1433">
            <v>200.14</v>
          </cell>
          <cell r="F1433">
            <v>200</v>
          </cell>
          <cell r="G1433">
            <v>2.9201533376605824E-6</v>
          </cell>
          <cell r="H1433">
            <v>187.31982079001449</v>
          </cell>
        </row>
        <row r="1434">
          <cell r="A1434">
            <v>13747</v>
          </cell>
          <cell r="B1434" t="str">
            <v>ME</v>
          </cell>
          <cell r="C1434" t="str">
            <v>RFS2</v>
          </cell>
          <cell r="D1434">
            <v>5152</v>
          </cell>
          <cell r="E1434">
            <v>199.9</v>
          </cell>
          <cell r="F1434">
            <v>200</v>
          </cell>
          <cell r="G1434">
            <v>2.9201533376605824E-6</v>
          </cell>
          <cell r="H1434">
            <v>187.31982079001449</v>
          </cell>
        </row>
        <row r="1435">
          <cell r="A1435">
            <v>13786</v>
          </cell>
          <cell r="B1435" t="str">
            <v>ME</v>
          </cell>
          <cell r="C1435" t="str">
            <v>RFS2</v>
          </cell>
          <cell r="D1435">
            <v>5152</v>
          </cell>
          <cell r="E1435">
            <v>278.3</v>
          </cell>
          <cell r="F1435">
            <v>278.02999999999997</v>
          </cell>
          <cell r="G1435">
            <v>4.0594511623488576E-6</v>
          </cell>
          <cell r="H1435">
            <v>260.40264887123857</v>
          </cell>
        </row>
        <row r="1436">
          <cell r="A1436">
            <v>14228</v>
          </cell>
          <cell r="B1436" t="str">
            <v>D2</v>
          </cell>
          <cell r="C1436" t="str">
            <v>RFS2</v>
          </cell>
          <cell r="D1436">
            <v>5152</v>
          </cell>
          <cell r="E1436">
            <v>594.54</v>
          </cell>
          <cell r="F1436">
            <v>593.76</v>
          </cell>
          <cell r="G1436">
            <v>8.6693512288467365E-6</v>
          </cell>
          <cell r="H1436">
            <v>556.11508396139493</v>
          </cell>
        </row>
        <row r="1437">
          <cell r="A1437">
            <v>14230</v>
          </cell>
          <cell r="B1437" t="str">
            <v>D2</v>
          </cell>
          <cell r="C1437" t="str">
            <v>RFS2</v>
          </cell>
          <cell r="D1437">
            <v>5152</v>
          </cell>
          <cell r="E1437">
            <v>896.11</v>
          </cell>
          <cell r="F1437">
            <v>895.08</v>
          </cell>
          <cell r="G1437">
            <v>1.3068854247366171E-5</v>
          </cell>
          <cell r="H1437">
            <v>838.33112596363083</v>
          </cell>
        </row>
        <row r="1438">
          <cell r="A1438">
            <v>14267</v>
          </cell>
          <cell r="B1438" t="str">
            <v>ME</v>
          </cell>
          <cell r="C1438" t="str">
            <v>RFS2</v>
          </cell>
          <cell r="D1438">
            <v>5152</v>
          </cell>
          <cell r="E1438">
            <v>335.08</v>
          </cell>
          <cell r="F1438">
            <v>333.5</v>
          </cell>
          <cell r="G1438">
            <v>4.8693556905490208E-6</v>
          </cell>
          <cell r="H1438">
            <v>312.35580116734911</v>
          </cell>
        </row>
        <row r="1439">
          <cell r="A1439">
            <v>14301</v>
          </cell>
          <cell r="B1439" t="str">
            <v>ME</v>
          </cell>
          <cell r="C1439" t="str">
            <v>RFS2</v>
          </cell>
          <cell r="D1439">
            <v>5152</v>
          </cell>
          <cell r="E1439">
            <v>1101.75</v>
          </cell>
          <cell r="F1439">
            <v>1100</v>
          </cell>
          <cell r="G1439">
            <v>1.6060843357133202E-5</v>
          </cell>
          <cell r="H1439">
            <v>1030.2590143450795</v>
          </cell>
        </row>
        <row r="1440">
          <cell r="A1440">
            <v>14315</v>
          </cell>
          <cell r="B1440" t="str">
            <v>D2</v>
          </cell>
          <cell r="C1440" t="str">
            <v>RFS2</v>
          </cell>
          <cell r="D1440">
            <v>5152</v>
          </cell>
          <cell r="E1440">
            <v>250.42</v>
          </cell>
          <cell r="F1440">
            <v>250</v>
          </cell>
          <cell r="G1440">
            <v>3.6501916720757278E-6</v>
          </cell>
          <cell r="H1440">
            <v>234.1497759875181</v>
          </cell>
        </row>
        <row r="1441">
          <cell r="A1441">
            <v>14316</v>
          </cell>
          <cell r="B1441" t="str">
            <v>D2</v>
          </cell>
          <cell r="C1441" t="str">
            <v>RFS2</v>
          </cell>
          <cell r="D1441">
            <v>5152</v>
          </cell>
          <cell r="E1441">
            <v>250.42</v>
          </cell>
          <cell r="F1441">
            <v>250</v>
          </cell>
          <cell r="G1441">
            <v>3.6501916720757278E-6</v>
          </cell>
          <cell r="H1441">
            <v>234.1497759875181</v>
          </cell>
        </row>
        <row r="1442">
          <cell r="A1442">
            <v>14319</v>
          </cell>
          <cell r="B1442" t="str">
            <v>ME</v>
          </cell>
          <cell r="C1442" t="str">
            <v>RFS2</v>
          </cell>
          <cell r="D1442">
            <v>5152</v>
          </cell>
          <cell r="E1442">
            <v>600.49</v>
          </cell>
          <cell r="F1442">
            <v>600</v>
          </cell>
          <cell r="G1442">
            <v>8.7604600129817464E-6</v>
          </cell>
          <cell r="H1442">
            <v>561.95946237004341</v>
          </cell>
        </row>
        <row r="1443">
          <cell r="A1443">
            <v>17469</v>
          </cell>
          <cell r="B1443" t="str">
            <v>D2</v>
          </cell>
          <cell r="C1443" t="str">
            <v>RFS2</v>
          </cell>
          <cell r="D1443">
            <v>5152</v>
          </cell>
          <cell r="E1443">
            <v>318.79000000000002</v>
          </cell>
          <cell r="F1443">
            <v>315.38</v>
          </cell>
          <cell r="G1443">
            <v>4.6047897981569721E-6</v>
          </cell>
          <cell r="H1443">
            <v>295.38462540377384</v>
          </cell>
        </row>
        <row r="1444">
          <cell r="A1444">
            <v>17960</v>
          </cell>
          <cell r="B1444" t="str">
            <v>D2</v>
          </cell>
          <cell r="C1444" t="str">
            <v>RFS1</v>
          </cell>
          <cell r="D1444">
            <v>5152</v>
          </cell>
          <cell r="E1444">
            <v>1032.7</v>
          </cell>
          <cell r="F1444">
            <v>1032.4000000000001</v>
          </cell>
          <cell r="G1444">
            <v>1.5073831529003927E-5</v>
          </cell>
          <cell r="H1444">
            <v>966.94491491805479</v>
          </cell>
        </row>
        <row r="1445">
          <cell r="A1445">
            <v>17966</v>
          </cell>
          <cell r="B1445" t="str">
            <v>ME</v>
          </cell>
          <cell r="C1445" t="str">
            <v>RFS1</v>
          </cell>
          <cell r="D1445">
            <v>5152</v>
          </cell>
          <cell r="E1445">
            <v>3025.4</v>
          </cell>
          <cell r="F1445">
            <v>3000</v>
          </cell>
          <cell r="G1445">
            <v>4.3802300064908737E-5</v>
          </cell>
          <cell r="H1445">
            <v>2809.7973118502173</v>
          </cell>
        </row>
        <row r="1446">
          <cell r="A1446">
            <v>18299</v>
          </cell>
          <cell r="B1446" t="str">
            <v>D5</v>
          </cell>
          <cell r="C1446" t="str">
            <v>RFS1</v>
          </cell>
          <cell r="D1446">
            <v>5152</v>
          </cell>
          <cell r="E1446">
            <v>501.59</v>
          </cell>
          <cell r="F1446">
            <v>500</v>
          </cell>
          <cell r="G1446">
            <v>7.3003833441514556E-6</v>
          </cell>
          <cell r="H1446">
            <v>468.2995519750362</v>
          </cell>
        </row>
        <row r="1447">
          <cell r="A1447">
            <v>18382</v>
          </cell>
          <cell r="B1447" t="str">
            <v>D2</v>
          </cell>
          <cell r="C1447" t="str">
            <v>RFS1</v>
          </cell>
          <cell r="D1447">
            <v>5152</v>
          </cell>
          <cell r="E1447">
            <v>3970.29</v>
          </cell>
          <cell r="F1447">
            <v>3963.1</v>
          </cell>
          <cell r="G1447">
            <v>5.7864298462413265E-5</v>
          </cell>
          <cell r="H1447">
            <v>3711.8359088645316</v>
          </cell>
        </row>
        <row r="1448">
          <cell r="A1448">
            <v>18382</v>
          </cell>
          <cell r="B1448" t="str">
            <v>D2</v>
          </cell>
          <cell r="C1448" t="str">
            <v>RFS1</v>
          </cell>
          <cell r="D1448">
            <v>5152</v>
          </cell>
          <cell r="E1448">
            <v>487.66</v>
          </cell>
          <cell r="F1448">
            <v>487</v>
          </cell>
          <cell r="G1448">
            <v>7.1105733772035179E-6</v>
          </cell>
          <cell r="H1448">
            <v>456.12376362368525</v>
          </cell>
        </row>
        <row r="1449">
          <cell r="A1449">
            <v>18384</v>
          </cell>
          <cell r="B1449" t="str">
            <v>D2</v>
          </cell>
          <cell r="C1449" t="str">
            <v>RFS1</v>
          </cell>
          <cell r="D1449">
            <v>5152</v>
          </cell>
          <cell r="E1449">
            <v>4807.92</v>
          </cell>
          <cell r="F1449">
            <v>4797.5200000000004</v>
          </cell>
          <cell r="G1449">
            <v>7.0047470202466984E-5</v>
          </cell>
          <cell r="H1449">
            <v>4493.3529331825512</v>
          </cell>
        </row>
        <row r="1450">
          <cell r="A1450">
            <v>18384</v>
          </cell>
          <cell r="B1450" t="str">
            <v>D2</v>
          </cell>
          <cell r="C1450" t="str">
            <v>RFS1</v>
          </cell>
          <cell r="D1450">
            <v>5152</v>
          </cell>
          <cell r="E1450">
            <v>801.3</v>
          </cell>
          <cell r="F1450">
            <v>800</v>
          </cell>
          <cell r="G1450">
            <v>1.168061335064233E-5</v>
          </cell>
          <cell r="H1450">
            <v>749.27928316005796</v>
          </cell>
        </row>
        <row r="1451">
          <cell r="A1451">
            <v>18384</v>
          </cell>
          <cell r="B1451" t="str">
            <v>D5</v>
          </cell>
          <cell r="C1451" t="str">
            <v>RFS1</v>
          </cell>
          <cell r="D1451">
            <v>5152</v>
          </cell>
          <cell r="E1451">
            <v>239017.3</v>
          </cell>
          <cell r="F1451">
            <v>240000</v>
          </cell>
          <cell r="G1451">
            <v>3.5041840051926987E-3</v>
          </cell>
          <cell r="H1451">
            <v>224783.78494801736</v>
          </cell>
        </row>
        <row r="1452">
          <cell r="A1452">
            <v>18954</v>
          </cell>
          <cell r="B1452" t="str">
            <v>D2</v>
          </cell>
          <cell r="C1452" t="str">
            <v>RFS1</v>
          </cell>
          <cell r="D1452">
            <v>5152</v>
          </cell>
          <cell r="E1452">
            <v>519.99</v>
          </cell>
          <cell r="F1452">
            <v>519.08000000000004</v>
          </cell>
          <cell r="G1452">
            <v>7.578965972564276E-6</v>
          </cell>
          <cell r="H1452">
            <v>486.16986287840359</v>
          </cell>
        </row>
        <row r="1453">
          <cell r="A1453">
            <v>18999</v>
          </cell>
          <cell r="B1453" t="str">
            <v>D5</v>
          </cell>
          <cell r="C1453" t="str">
            <v>RFS1</v>
          </cell>
          <cell r="D1453">
            <v>5152</v>
          </cell>
          <cell r="E1453">
            <v>1002.44</v>
          </cell>
          <cell r="F1453">
            <v>1000</v>
          </cell>
          <cell r="G1453">
            <v>1.4600766688302911E-5</v>
          </cell>
          <cell r="H1453">
            <v>936.59910395007239</v>
          </cell>
        </row>
        <row r="1454">
          <cell r="A1454">
            <v>19924</v>
          </cell>
          <cell r="B1454" t="str">
            <v>D2</v>
          </cell>
          <cell r="C1454" t="str">
            <v>RFS1</v>
          </cell>
          <cell r="D1454">
            <v>5152</v>
          </cell>
          <cell r="E1454">
            <v>528.59</v>
          </cell>
          <cell r="F1454">
            <v>528.19000000000005</v>
          </cell>
          <cell r="G1454">
            <v>7.7119789570947159E-6</v>
          </cell>
          <cell r="H1454">
            <v>494.70228071538878</v>
          </cell>
        </row>
        <row r="1455">
          <cell r="A1455">
            <v>20196</v>
          </cell>
          <cell r="B1455" t="str">
            <v>D5</v>
          </cell>
          <cell r="C1455" t="str">
            <v>RFS1</v>
          </cell>
          <cell r="D1455">
            <v>5152</v>
          </cell>
          <cell r="E1455">
            <v>250.58</v>
          </cell>
          <cell r="F1455">
            <v>250</v>
          </cell>
          <cell r="G1455">
            <v>3.6501916720757278E-6</v>
          </cell>
          <cell r="H1455">
            <v>234.1497759875181</v>
          </cell>
        </row>
        <row r="1456">
          <cell r="A1456">
            <v>20375</v>
          </cell>
          <cell r="B1456" t="str">
            <v>D2</v>
          </cell>
          <cell r="C1456" t="str">
            <v>RFS1</v>
          </cell>
          <cell r="D1456">
            <v>5152</v>
          </cell>
          <cell r="E1456">
            <v>601.29</v>
          </cell>
          <cell r="F1456">
            <v>600</v>
          </cell>
          <cell r="G1456">
            <v>8.7604600129817464E-6</v>
          </cell>
          <cell r="H1456">
            <v>561.95946237004341</v>
          </cell>
        </row>
        <row r="1457">
          <cell r="A1457">
            <v>20376</v>
          </cell>
          <cell r="B1457" t="str">
            <v>D2</v>
          </cell>
          <cell r="C1457" t="str">
            <v>RFS1</v>
          </cell>
          <cell r="D1457">
            <v>5152</v>
          </cell>
          <cell r="E1457">
            <v>600.96</v>
          </cell>
          <cell r="F1457">
            <v>600</v>
          </cell>
          <cell r="G1457">
            <v>8.7604600129817464E-6</v>
          </cell>
          <cell r="H1457">
            <v>561.95946237004341</v>
          </cell>
        </row>
        <row r="1458">
          <cell r="A1458">
            <v>20377</v>
          </cell>
          <cell r="B1458" t="str">
            <v>D2</v>
          </cell>
          <cell r="C1458" t="str">
            <v>RFS1</v>
          </cell>
          <cell r="D1458">
            <v>5152</v>
          </cell>
          <cell r="E1458">
            <v>300.22000000000003</v>
          </cell>
          <cell r="F1458">
            <v>300</v>
          </cell>
          <cell r="G1458">
            <v>4.3802300064908732E-6</v>
          </cell>
          <cell r="H1458">
            <v>280.97973118502171</v>
          </cell>
        </row>
        <row r="1459">
          <cell r="A1459">
            <v>20795</v>
          </cell>
          <cell r="B1459" t="str">
            <v>D2</v>
          </cell>
          <cell r="C1459" t="str">
            <v>RFS1</v>
          </cell>
          <cell r="D1459">
            <v>5152</v>
          </cell>
          <cell r="E1459">
            <v>1076.94</v>
          </cell>
          <cell r="F1459">
            <v>1074.3900000000001</v>
          </cell>
          <cell r="G1459">
            <v>1.5686917722245767E-5</v>
          </cell>
          <cell r="H1459">
            <v>1006.2727112929184</v>
          </cell>
        </row>
        <row r="1460">
          <cell r="A1460">
            <v>20795</v>
          </cell>
          <cell r="B1460" t="str">
            <v>D5</v>
          </cell>
          <cell r="C1460" t="str">
            <v>RFS1</v>
          </cell>
          <cell r="D1460">
            <v>5152</v>
          </cell>
          <cell r="E1460">
            <v>250.25</v>
          </cell>
          <cell r="F1460">
            <v>250</v>
          </cell>
          <cell r="G1460">
            <v>3.6501916720757278E-6</v>
          </cell>
          <cell r="H1460">
            <v>234.1497759875181</v>
          </cell>
        </row>
        <row r="1461">
          <cell r="A1461">
            <v>21083</v>
          </cell>
          <cell r="B1461" t="str">
            <v>D2</v>
          </cell>
          <cell r="C1461" t="str">
            <v>RFS1</v>
          </cell>
          <cell r="D1461">
            <v>5152</v>
          </cell>
          <cell r="E1461">
            <v>500.53</v>
          </cell>
          <cell r="F1461">
            <v>500</v>
          </cell>
          <cell r="G1461">
            <v>7.3003833441514556E-6</v>
          </cell>
          <cell r="H1461">
            <v>468.2995519750362</v>
          </cell>
        </row>
        <row r="1462">
          <cell r="A1462">
            <v>21513</v>
          </cell>
          <cell r="B1462" t="str">
            <v>D2</v>
          </cell>
          <cell r="C1462" t="str">
            <v>RFS1</v>
          </cell>
          <cell r="D1462">
            <v>5152</v>
          </cell>
          <cell r="E1462">
            <v>1668.25</v>
          </cell>
          <cell r="F1462">
            <v>1668.18</v>
          </cell>
          <cell r="G1462">
            <v>2.4356706974093151E-5</v>
          </cell>
          <cell r="H1462">
            <v>1562.4158932274318</v>
          </cell>
        </row>
        <row r="1463">
          <cell r="A1463">
            <v>23181</v>
          </cell>
          <cell r="B1463" t="str">
            <v>D2</v>
          </cell>
          <cell r="C1463" t="str">
            <v>RFS1</v>
          </cell>
          <cell r="D1463">
            <v>5152</v>
          </cell>
          <cell r="E1463">
            <v>2317.62</v>
          </cell>
          <cell r="F1463">
            <v>2319.0100000000002</v>
          </cell>
          <cell r="G1463">
            <v>3.3859323957841336E-5</v>
          </cell>
          <cell r="H1463">
            <v>2171.9826880512574</v>
          </cell>
        </row>
        <row r="1464">
          <cell r="A1464">
            <v>23181</v>
          </cell>
          <cell r="B1464" t="str">
            <v>D2</v>
          </cell>
          <cell r="C1464" t="str">
            <v>RFS1</v>
          </cell>
          <cell r="D1464">
            <v>5152</v>
          </cell>
          <cell r="E1464">
            <v>1999.33</v>
          </cell>
          <cell r="F1464">
            <v>2000</v>
          </cell>
          <cell r="G1464">
            <v>2.9201533376605822E-5</v>
          </cell>
          <cell r="H1464">
            <v>1873.1982079001448</v>
          </cell>
        </row>
        <row r="1465">
          <cell r="A1465">
            <v>23252</v>
          </cell>
          <cell r="B1465" t="str">
            <v>D2</v>
          </cell>
          <cell r="C1465" t="str">
            <v>RFS1</v>
          </cell>
          <cell r="D1465">
            <v>5152</v>
          </cell>
          <cell r="F1465">
            <v>960.23</v>
          </cell>
          <cell r="G1465">
            <v>1.4020094197109105E-5</v>
          </cell>
          <cell r="H1465">
            <v>899.35055758597809</v>
          </cell>
        </row>
        <row r="1466">
          <cell r="A1466">
            <v>23252</v>
          </cell>
          <cell r="B1466" t="str">
            <v>D2</v>
          </cell>
          <cell r="C1466" t="str">
            <v>RFS1</v>
          </cell>
          <cell r="D1466">
            <v>5152</v>
          </cell>
          <cell r="F1466">
            <v>39039.769999999997</v>
          </cell>
          <cell r="G1466">
            <v>5.7001057333500732E-4</v>
          </cell>
          <cell r="H1466">
            <v>36564.613600416917</v>
          </cell>
        </row>
        <row r="1467">
          <cell r="A1467">
            <v>23448</v>
          </cell>
          <cell r="B1467" t="str">
            <v>D2</v>
          </cell>
          <cell r="C1467" t="str">
            <v>RFS1</v>
          </cell>
          <cell r="D1467">
            <v>5152</v>
          </cell>
          <cell r="E1467">
            <v>250</v>
          </cell>
          <cell r="F1467">
            <v>250</v>
          </cell>
          <cell r="G1467">
            <v>3.6501916720757278E-6</v>
          </cell>
          <cell r="H1467">
            <v>234.1497759875181</v>
          </cell>
        </row>
        <row r="1468">
          <cell r="A1468">
            <v>23983</v>
          </cell>
          <cell r="B1468" t="str">
            <v>D2</v>
          </cell>
          <cell r="C1468" t="str">
            <v>RFS1</v>
          </cell>
          <cell r="D1468">
            <v>5152</v>
          </cell>
          <cell r="E1468">
            <v>554.89</v>
          </cell>
          <cell r="F1468">
            <v>556.05999999999995</v>
          </cell>
          <cell r="G1468">
            <v>8.1189023246977153E-6</v>
          </cell>
          <cell r="H1468">
            <v>520.80529774247714</v>
          </cell>
        </row>
        <row r="1469">
          <cell r="A1469">
            <v>24009</v>
          </cell>
          <cell r="B1469" t="str">
            <v>D5</v>
          </cell>
          <cell r="C1469" t="str">
            <v>RFS1</v>
          </cell>
          <cell r="D1469">
            <v>5152</v>
          </cell>
          <cell r="E1469">
            <v>39826.89</v>
          </cell>
          <cell r="F1469">
            <v>40000</v>
          </cell>
          <cell r="G1469">
            <v>5.8403066753211642E-4</v>
          </cell>
          <cell r="H1469">
            <v>37463.964158002891</v>
          </cell>
        </row>
        <row r="1470">
          <cell r="A1470">
            <v>24010</v>
          </cell>
          <cell r="B1470" t="str">
            <v>D5</v>
          </cell>
          <cell r="C1470" t="str">
            <v>RFS1</v>
          </cell>
          <cell r="D1470">
            <v>5152</v>
          </cell>
          <cell r="E1470">
            <v>228836.52</v>
          </cell>
          <cell r="F1470">
            <v>300000</v>
          </cell>
          <cell r="G1470">
            <v>4.3802300064908735E-3</v>
          </cell>
          <cell r="H1470">
            <v>280979.73118502169</v>
          </cell>
        </row>
        <row r="1471">
          <cell r="A1471">
            <v>24152</v>
          </cell>
          <cell r="B1471" t="str">
            <v>D2</v>
          </cell>
          <cell r="C1471" t="str">
            <v>RFS1</v>
          </cell>
          <cell r="D1471">
            <v>5152</v>
          </cell>
          <cell r="E1471">
            <v>53410.03</v>
          </cell>
          <cell r="F1471">
            <v>53655.65</v>
          </cell>
          <cell r="G1471">
            <v>7.8341362715924018E-4</v>
          </cell>
          <cell r="H1471">
            <v>50253.833711858708</v>
          </cell>
        </row>
        <row r="1472">
          <cell r="A1472">
            <v>24152</v>
          </cell>
          <cell r="B1472" t="str">
            <v>D2</v>
          </cell>
          <cell r="C1472" t="str">
            <v>RFS1</v>
          </cell>
          <cell r="D1472">
            <v>5152</v>
          </cell>
          <cell r="E1472">
            <v>4750.1000000000004</v>
          </cell>
          <cell r="F1472">
            <v>4755.83</v>
          </cell>
          <cell r="G1472">
            <v>6.943876423923164E-5</v>
          </cell>
          <cell r="H1472">
            <v>4454.3061165388726</v>
          </cell>
        </row>
        <row r="1473">
          <cell r="A1473">
            <v>24197</v>
          </cell>
          <cell r="B1473" t="str">
            <v>D5</v>
          </cell>
          <cell r="C1473" t="str">
            <v>RFS1</v>
          </cell>
          <cell r="D1473">
            <v>5152</v>
          </cell>
          <cell r="E1473">
            <v>238929.43</v>
          </cell>
          <cell r="F1473">
            <v>240000</v>
          </cell>
          <cell r="G1473">
            <v>3.5041840051926987E-3</v>
          </cell>
          <cell r="H1473">
            <v>224783.78494801736</v>
          </cell>
        </row>
        <row r="1474">
          <cell r="A1474">
            <v>24260</v>
          </cell>
          <cell r="B1474" t="str">
            <v>D5</v>
          </cell>
          <cell r="C1474" t="str">
            <v>RFS1</v>
          </cell>
          <cell r="D1474">
            <v>5152</v>
          </cell>
          <cell r="E1474">
            <v>348353.12</v>
          </cell>
          <cell r="F1474">
            <v>499734</v>
          </cell>
          <cell r="G1474">
            <v>7.2964995402123667E-3</v>
          </cell>
          <cell r="H1474">
            <v>468050.41661338543</v>
          </cell>
        </row>
        <row r="1475">
          <cell r="A1475">
            <v>24260</v>
          </cell>
          <cell r="B1475" t="str">
            <v>D5</v>
          </cell>
          <cell r="C1475" t="str">
            <v>RFS1</v>
          </cell>
          <cell r="D1475">
            <v>5152</v>
          </cell>
          <cell r="E1475">
            <v>449045.77</v>
          </cell>
          <cell r="F1475">
            <v>450825.58</v>
          </cell>
          <cell r="G1475">
            <v>6.5823991106988399E-3</v>
          </cell>
          <cell r="H1475">
            <v>422242.83426577173</v>
          </cell>
        </row>
        <row r="1476">
          <cell r="A1476">
            <v>24288</v>
          </cell>
          <cell r="B1476" t="str">
            <v>D5</v>
          </cell>
          <cell r="C1476" t="str">
            <v>RFS1</v>
          </cell>
          <cell r="D1476">
            <v>5152</v>
          </cell>
          <cell r="E1476">
            <v>39913.89</v>
          </cell>
          <cell r="F1476">
            <v>40000</v>
          </cell>
          <cell r="G1476">
            <v>5.8403066753211642E-4</v>
          </cell>
          <cell r="H1476">
            <v>37463.964158002891</v>
          </cell>
        </row>
        <row r="1477">
          <cell r="A1477">
            <v>24290</v>
          </cell>
          <cell r="B1477" t="str">
            <v>D2</v>
          </cell>
          <cell r="C1477" t="str">
            <v>RFS1</v>
          </cell>
          <cell r="D1477">
            <v>5152</v>
          </cell>
          <cell r="E1477">
            <v>199664.72</v>
          </cell>
          <cell r="F1477">
            <v>200000</v>
          </cell>
          <cell r="G1477">
            <v>2.9201533376605822E-3</v>
          </cell>
          <cell r="H1477">
            <v>187319.82079001446</v>
          </cell>
        </row>
        <row r="1478">
          <cell r="A1478">
            <v>24310</v>
          </cell>
          <cell r="B1478" t="str">
            <v>D2</v>
          </cell>
          <cell r="C1478" t="str">
            <v>RFS1</v>
          </cell>
          <cell r="D1478">
            <v>5152</v>
          </cell>
          <cell r="E1478">
            <v>40400.080000000002</v>
          </cell>
          <cell r="F1478">
            <v>54488.86</v>
          </cell>
          <cell r="G1478">
            <v>7.95579131971601E-4</v>
          </cell>
          <cell r="H1478">
            <v>51034.217451260942</v>
          </cell>
        </row>
        <row r="1479">
          <cell r="A1479">
            <v>20255</v>
          </cell>
          <cell r="B1479" t="str">
            <v>D2</v>
          </cell>
          <cell r="C1479" t="str">
            <v>RFS1</v>
          </cell>
          <cell r="D1479">
            <v>5176</v>
          </cell>
          <cell r="E1479">
            <v>499.86</v>
          </cell>
          <cell r="F1479">
            <v>500</v>
          </cell>
          <cell r="G1479">
            <v>7.3003833441514556E-6</v>
          </cell>
          <cell r="H1479">
            <v>468.2995519750362</v>
          </cell>
        </row>
        <row r="1480">
          <cell r="A1480">
            <v>23793</v>
          </cell>
          <cell r="B1480" t="str">
            <v>D2</v>
          </cell>
          <cell r="C1480" t="str">
            <v>RFS1</v>
          </cell>
          <cell r="D1480">
            <v>5176</v>
          </cell>
          <cell r="E1480">
            <v>65072.29</v>
          </cell>
          <cell r="F1480">
            <v>65515.99</v>
          </cell>
          <cell r="G1480">
            <v>9.5658368434318661E-4</v>
          </cell>
          <cell r="H1480">
            <v>61362.217528401896</v>
          </cell>
        </row>
        <row r="1481">
          <cell r="A1481">
            <v>24224</v>
          </cell>
          <cell r="B1481" t="str">
            <v>D2</v>
          </cell>
          <cell r="C1481" t="str">
            <v>RFS1</v>
          </cell>
          <cell r="D1481">
            <v>5176</v>
          </cell>
          <cell r="E1481">
            <v>49816.24</v>
          </cell>
          <cell r="F1481">
            <v>50000</v>
          </cell>
          <cell r="G1481">
            <v>7.3003833441514555E-4</v>
          </cell>
          <cell r="H1481">
            <v>46829.955197503616</v>
          </cell>
        </row>
        <row r="1482">
          <cell r="A1482">
            <v>23566</v>
          </cell>
          <cell r="B1482" t="str">
            <v>D2</v>
          </cell>
          <cell r="C1482" t="str">
            <v>RFS1</v>
          </cell>
          <cell r="D1482">
            <v>5209</v>
          </cell>
          <cell r="E1482">
            <v>58173.66</v>
          </cell>
          <cell r="F1482">
            <v>58721.1</v>
          </cell>
          <cell r="G1482">
            <v>8.5737308078050406E-4</v>
          </cell>
          <cell r="H1482">
            <v>54998.129642962595</v>
          </cell>
        </row>
        <row r="1483">
          <cell r="A1483">
            <v>8895</v>
          </cell>
          <cell r="B1483" t="str">
            <v>D5</v>
          </cell>
          <cell r="C1483" t="str">
            <v>RFS1</v>
          </cell>
          <cell r="D1483">
            <v>5212</v>
          </cell>
          <cell r="E1483">
            <v>79924.320000000007</v>
          </cell>
          <cell r="F1483">
            <v>80000</v>
          </cell>
          <cell r="G1483">
            <v>1.1680613350642328E-3</v>
          </cell>
          <cell r="H1483">
            <v>74927.928316005782</v>
          </cell>
        </row>
        <row r="1484">
          <cell r="A1484">
            <v>17020</v>
          </cell>
          <cell r="B1484" t="str">
            <v>D2</v>
          </cell>
          <cell r="C1484" t="str">
            <v>RFS1</v>
          </cell>
          <cell r="D1484">
            <v>5212</v>
          </cell>
          <cell r="E1484">
            <v>30538.080000000002</v>
          </cell>
          <cell r="F1484">
            <v>30529.23</v>
          </cell>
          <cell r="G1484">
            <v>4.457501644035379E-4</v>
          </cell>
          <cell r="H1484">
            <v>28593.64946228567</v>
          </cell>
        </row>
        <row r="1485">
          <cell r="A1485">
            <v>17020</v>
          </cell>
          <cell r="B1485" t="str">
            <v>D2</v>
          </cell>
          <cell r="C1485" t="str">
            <v>RFS1</v>
          </cell>
          <cell r="D1485">
            <v>5212</v>
          </cell>
          <cell r="E1485">
            <v>84532.58</v>
          </cell>
          <cell r="F1485">
            <v>84519.91</v>
          </cell>
          <cell r="G1485">
            <v>1.2340554864263601E-3</v>
          </cell>
          <cell r="H1485">
            <v>79161.271971940761</v>
          </cell>
        </row>
        <row r="1486">
          <cell r="A1486">
            <v>17035</v>
          </cell>
          <cell r="B1486" t="str">
            <v>ME</v>
          </cell>
          <cell r="C1486" t="str">
            <v>RFS1</v>
          </cell>
          <cell r="D1486">
            <v>5212</v>
          </cell>
          <cell r="E1486">
            <v>500.4</v>
          </cell>
          <cell r="F1486">
            <v>500</v>
          </cell>
          <cell r="G1486">
            <v>7.3003833441514556E-6</v>
          </cell>
          <cell r="H1486">
            <v>468.2995519750362</v>
          </cell>
        </row>
        <row r="1487">
          <cell r="A1487">
            <v>17037</v>
          </cell>
          <cell r="B1487" t="str">
            <v>ME</v>
          </cell>
          <cell r="C1487" t="str">
            <v>RFS1</v>
          </cell>
          <cell r="D1487">
            <v>5212</v>
          </cell>
          <cell r="E1487">
            <v>500.22</v>
          </cell>
          <cell r="F1487">
            <v>500</v>
          </cell>
          <cell r="G1487">
            <v>7.3003833441514556E-6</v>
          </cell>
          <cell r="H1487">
            <v>468.2995519750362</v>
          </cell>
        </row>
        <row r="1488">
          <cell r="A1488">
            <v>5783</v>
          </cell>
          <cell r="B1488" t="str">
            <v>D2</v>
          </cell>
          <cell r="C1488" t="str">
            <v>RFS1</v>
          </cell>
          <cell r="D1488">
            <v>5261</v>
          </cell>
          <cell r="E1488">
            <v>2506.13</v>
          </cell>
          <cell r="F1488">
            <v>2500</v>
          </cell>
          <cell r="G1488">
            <v>3.6501916720757276E-5</v>
          </cell>
          <cell r="H1488">
            <v>2341.4977598751807</v>
          </cell>
        </row>
        <row r="1489">
          <cell r="A1489">
            <v>5787</v>
          </cell>
          <cell r="B1489" t="str">
            <v>D2</v>
          </cell>
          <cell r="C1489" t="str">
            <v>RFS1</v>
          </cell>
          <cell r="D1489">
            <v>5261</v>
          </cell>
          <cell r="E1489">
            <v>2506.1</v>
          </cell>
          <cell r="F1489">
            <v>2500</v>
          </cell>
          <cell r="G1489">
            <v>3.6501916720757276E-5</v>
          </cell>
          <cell r="H1489">
            <v>2341.4977598751807</v>
          </cell>
        </row>
        <row r="1490">
          <cell r="A1490">
            <v>6177</v>
          </cell>
          <cell r="B1490" t="str">
            <v>D2</v>
          </cell>
          <cell r="C1490" t="str">
            <v>RFS1</v>
          </cell>
          <cell r="D1490">
            <v>5261</v>
          </cell>
          <cell r="E1490">
            <v>884.71</v>
          </cell>
          <cell r="F1490">
            <v>882.52</v>
          </cell>
          <cell r="G1490">
            <v>1.2885468617761086E-5</v>
          </cell>
          <cell r="H1490">
            <v>826.56744121801796</v>
          </cell>
        </row>
        <row r="1491">
          <cell r="A1491">
            <v>9414</v>
          </cell>
          <cell r="B1491" t="str">
            <v>D2</v>
          </cell>
          <cell r="C1491" t="str">
            <v>RFS1</v>
          </cell>
          <cell r="D1491">
            <v>5261</v>
          </cell>
          <cell r="E1491">
            <v>513.57000000000005</v>
          </cell>
          <cell r="F1491">
            <v>512.29999999999995</v>
          </cell>
          <cell r="G1491">
            <v>7.4799727744175806E-6</v>
          </cell>
          <cell r="H1491">
            <v>479.81972095362204</v>
          </cell>
        </row>
        <row r="1492">
          <cell r="A1492">
            <v>9414</v>
          </cell>
          <cell r="B1492" t="str">
            <v>D2</v>
          </cell>
          <cell r="C1492" t="str">
            <v>RFS1</v>
          </cell>
          <cell r="D1492">
            <v>5261</v>
          </cell>
          <cell r="E1492">
            <v>512.63</v>
          </cell>
          <cell r="F1492">
            <v>512.29999999999995</v>
          </cell>
          <cell r="G1492">
            <v>7.4799727744175806E-6</v>
          </cell>
          <cell r="H1492">
            <v>479.81972095362204</v>
          </cell>
        </row>
        <row r="1493">
          <cell r="A1493">
            <v>9415</v>
          </cell>
          <cell r="B1493" t="str">
            <v>ME</v>
          </cell>
          <cell r="C1493" t="str">
            <v>RFS1</v>
          </cell>
          <cell r="D1493">
            <v>5261</v>
          </cell>
          <cell r="E1493">
            <v>167.19</v>
          </cell>
          <cell r="F1493">
            <v>166.66</v>
          </cell>
          <cell r="G1493">
            <v>2.4333637762725631E-6</v>
          </cell>
          <cell r="H1493">
            <v>156.09360666431905</v>
          </cell>
        </row>
        <row r="1494">
          <cell r="A1494">
            <v>10878</v>
          </cell>
          <cell r="B1494" t="str">
            <v>D2</v>
          </cell>
          <cell r="C1494" t="str">
            <v>RFS1</v>
          </cell>
          <cell r="D1494">
            <v>5261</v>
          </cell>
          <cell r="E1494">
            <v>90.82</v>
          </cell>
          <cell r="F1494">
            <v>90.97</v>
          </cell>
          <cell r="G1494">
            <v>1.3282317456349159E-6</v>
          </cell>
          <cell r="H1494">
            <v>85.202420486338085</v>
          </cell>
        </row>
        <row r="1495">
          <cell r="A1495">
            <v>10878</v>
          </cell>
          <cell r="B1495" t="str">
            <v>D2</v>
          </cell>
          <cell r="C1495" t="str">
            <v>RFS1</v>
          </cell>
          <cell r="D1495">
            <v>5261</v>
          </cell>
          <cell r="E1495">
            <v>90.89</v>
          </cell>
          <cell r="F1495">
            <v>90.97</v>
          </cell>
          <cell r="G1495">
            <v>1.3282317456349159E-6</v>
          </cell>
          <cell r="H1495">
            <v>85.202420486338085</v>
          </cell>
        </row>
        <row r="1496">
          <cell r="A1496">
            <v>10878</v>
          </cell>
          <cell r="B1496" t="str">
            <v>D2</v>
          </cell>
          <cell r="C1496" t="str">
            <v>RFS1</v>
          </cell>
          <cell r="D1496">
            <v>5261</v>
          </cell>
          <cell r="E1496">
            <v>90.97</v>
          </cell>
          <cell r="F1496">
            <v>90.97</v>
          </cell>
          <cell r="G1496">
            <v>1.3282317456349159E-6</v>
          </cell>
          <cell r="H1496">
            <v>85.202420486338085</v>
          </cell>
        </row>
        <row r="1497">
          <cell r="A1497">
            <v>10885</v>
          </cell>
          <cell r="B1497" t="str">
            <v>D2</v>
          </cell>
          <cell r="C1497" t="str">
            <v>RFS1</v>
          </cell>
          <cell r="D1497">
            <v>5261</v>
          </cell>
          <cell r="F1497">
            <v>88816.88</v>
          </cell>
          <cell r="G1497">
            <v>1.2967945428629972E-3</v>
          </cell>
          <cell r="H1497">
            <v>83185.810223641107</v>
          </cell>
        </row>
        <row r="1498">
          <cell r="A1498">
            <v>10885</v>
          </cell>
          <cell r="B1498" t="str">
            <v>D2</v>
          </cell>
          <cell r="C1498" t="str">
            <v>RFS1</v>
          </cell>
          <cell r="D1498">
            <v>5261</v>
          </cell>
          <cell r="F1498">
            <v>12565.92</v>
          </cell>
          <cell r="G1498">
            <v>1.8347206614387931E-4</v>
          </cell>
          <cell r="H1498">
            <v>11769.229412308292</v>
          </cell>
        </row>
        <row r="1499">
          <cell r="A1499">
            <v>11207</v>
          </cell>
          <cell r="B1499" t="str">
            <v>D2</v>
          </cell>
          <cell r="C1499" t="str">
            <v>RFS1</v>
          </cell>
          <cell r="D1499">
            <v>5261</v>
          </cell>
          <cell r="E1499">
            <v>1201.47</v>
          </cell>
          <cell r="F1499">
            <v>1200</v>
          </cell>
          <cell r="G1499">
            <v>1.7520920025963493E-5</v>
          </cell>
          <cell r="H1499">
            <v>1123.9189247400868</v>
          </cell>
        </row>
        <row r="1500">
          <cell r="A1500">
            <v>15274</v>
          </cell>
          <cell r="B1500" t="str">
            <v>D5</v>
          </cell>
          <cell r="C1500" t="str">
            <v>RFS1</v>
          </cell>
          <cell r="D1500">
            <v>5261</v>
          </cell>
          <cell r="E1500">
            <v>212.33</v>
          </cell>
          <cell r="F1500">
            <v>212.01</v>
          </cell>
          <cell r="G1500">
            <v>3.0955085455870999E-6</v>
          </cell>
          <cell r="H1500">
            <v>198.56837602845482</v>
          </cell>
        </row>
        <row r="1501">
          <cell r="A1501">
            <v>17686</v>
          </cell>
          <cell r="B1501" t="str">
            <v>D2</v>
          </cell>
          <cell r="C1501" t="str">
            <v>RFS1</v>
          </cell>
          <cell r="D1501">
            <v>5261</v>
          </cell>
          <cell r="E1501">
            <v>1933.17</v>
          </cell>
          <cell r="F1501">
            <v>1931.42</v>
          </cell>
          <cell r="G1501">
            <v>2.820021279712201E-5</v>
          </cell>
          <cell r="H1501">
            <v>1808.9662413512488</v>
          </cell>
        </row>
        <row r="1502">
          <cell r="A1502">
            <v>18160</v>
          </cell>
          <cell r="B1502" t="str">
            <v>D2</v>
          </cell>
          <cell r="C1502" t="str">
            <v>RFS1</v>
          </cell>
          <cell r="D1502">
            <v>5261</v>
          </cell>
          <cell r="E1502">
            <v>400.69</v>
          </cell>
          <cell r="F1502">
            <v>400</v>
          </cell>
          <cell r="G1502">
            <v>5.8403066753211648E-6</v>
          </cell>
          <cell r="H1502">
            <v>374.63964158002898</v>
          </cell>
        </row>
        <row r="1503">
          <cell r="A1503">
            <v>18167</v>
          </cell>
          <cell r="B1503" t="str">
            <v>ME</v>
          </cell>
          <cell r="C1503" t="str">
            <v>RFS1</v>
          </cell>
          <cell r="D1503">
            <v>5261</v>
          </cell>
          <cell r="E1503">
            <v>566.03</v>
          </cell>
          <cell r="F1503">
            <v>565</v>
          </cell>
          <cell r="G1503">
            <v>8.2494331788911456E-6</v>
          </cell>
          <cell r="H1503">
            <v>529.17849373179092</v>
          </cell>
        </row>
        <row r="1504">
          <cell r="A1504">
            <v>21400</v>
          </cell>
          <cell r="B1504" t="str">
            <v>D2</v>
          </cell>
          <cell r="C1504" t="str">
            <v>RFS1</v>
          </cell>
          <cell r="D1504">
            <v>5261</v>
          </cell>
          <cell r="E1504">
            <v>619.11</v>
          </cell>
          <cell r="F1504">
            <v>625</v>
          </cell>
          <cell r="G1504">
            <v>9.1254791801893191E-6</v>
          </cell>
          <cell r="H1504">
            <v>585.37443996879517</v>
          </cell>
        </row>
        <row r="1505">
          <cell r="A1505">
            <v>23548</v>
          </cell>
          <cell r="B1505" t="str">
            <v>D2</v>
          </cell>
          <cell r="C1505" t="str">
            <v>RFS1</v>
          </cell>
          <cell r="D1505">
            <v>5261</v>
          </cell>
          <cell r="E1505">
            <v>13150.26</v>
          </cell>
          <cell r="F1505">
            <v>13577.18</v>
          </cell>
          <cell r="G1505">
            <v>1.9823723746509252E-4</v>
          </cell>
          <cell r="H1505">
            <v>12716.374622168843</v>
          </cell>
        </row>
        <row r="1506">
          <cell r="A1506">
            <v>10522</v>
          </cell>
          <cell r="B1506" t="str">
            <v>D2</v>
          </cell>
          <cell r="C1506" t="str">
            <v>RFS1</v>
          </cell>
          <cell r="D1506">
            <v>5353</v>
          </cell>
          <cell r="F1506">
            <v>34320</v>
          </cell>
          <cell r="G1506">
            <v>5.0109831274255587E-4</v>
          </cell>
          <cell r="H1506">
            <v>32144.081247566482</v>
          </cell>
        </row>
        <row r="1507">
          <cell r="A1507">
            <v>10548</v>
          </cell>
          <cell r="B1507" t="str">
            <v>ME</v>
          </cell>
          <cell r="C1507" t="str">
            <v>RFS1</v>
          </cell>
          <cell r="D1507">
            <v>5353</v>
          </cell>
          <cell r="E1507">
            <v>2124.37</v>
          </cell>
          <cell r="F1507">
            <v>2123.98</v>
          </cell>
          <cell r="G1507">
            <v>3.1011736430621615E-5</v>
          </cell>
          <cell r="H1507">
            <v>1989.3177648078745</v>
          </cell>
        </row>
        <row r="1508">
          <cell r="A1508">
            <v>11046</v>
          </cell>
          <cell r="B1508" t="str">
            <v>D2</v>
          </cell>
          <cell r="C1508" t="str">
            <v>RFS1</v>
          </cell>
          <cell r="D1508">
            <v>5353</v>
          </cell>
          <cell r="E1508">
            <v>1062.67</v>
          </cell>
          <cell r="F1508">
            <v>1061.04</v>
          </cell>
          <cell r="G1508">
            <v>1.5491997486956919E-5</v>
          </cell>
          <cell r="H1508">
            <v>993.76911325518461</v>
          </cell>
        </row>
        <row r="1509">
          <cell r="A1509">
            <v>14673</v>
          </cell>
          <cell r="B1509" t="str">
            <v>D2</v>
          </cell>
          <cell r="C1509" t="str">
            <v>RFS1</v>
          </cell>
          <cell r="D1509">
            <v>5353</v>
          </cell>
          <cell r="E1509">
            <v>2071.4299999999998</v>
          </cell>
          <cell r="F1509">
            <v>2095</v>
          </cell>
          <cell r="G1509">
            <v>3.0588606211994597E-5</v>
          </cell>
          <cell r="H1509">
            <v>1962.1751227754014</v>
          </cell>
        </row>
        <row r="1510">
          <cell r="A1510">
            <v>17038</v>
          </cell>
          <cell r="B1510" t="str">
            <v>D2</v>
          </cell>
          <cell r="C1510" t="str">
            <v>RFS1</v>
          </cell>
          <cell r="D1510">
            <v>5353</v>
          </cell>
          <cell r="E1510">
            <v>640.48</v>
          </cell>
          <cell r="F1510">
            <v>639</v>
          </cell>
          <cell r="G1510">
            <v>9.329889913825561E-6</v>
          </cell>
          <cell r="H1510">
            <v>598.4868274240963</v>
          </cell>
        </row>
        <row r="1511">
          <cell r="A1511">
            <v>17043</v>
          </cell>
          <cell r="B1511" t="str">
            <v>ME</v>
          </cell>
          <cell r="C1511" t="str">
            <v>RFS1</v>
          </cell>
          <cell r="D1511">
            <v>5353</v>
          </cell>
          <cell r="E1511">
            <v>1305.57</v>
          </cell>
          <cell r="F1511">
            <v>1305.69</v>
          </cell>
          <cell r="G1511">
            <v>1.9064075057250229E-5</v>
          </cell>
          <cell r="H1511">
            <v>1222.90808403657</v>
          </cell>
        </row>
        <row r="1512">
          <cell r="A1512">
            <v>17062</v>
          </cell>
          <cell r="B1512" t="str">
            <v>ME</v>
          </cell>
          <cell r="C1512" t="str">
            <v>RFS1</v>
          </cell>
          <cell r="D1512">
            <v>5353</v>
          </cell>
          <cell r="E1512">
            <v>338.51</v>
          </cell>
          <cell r="F1512">
            <v>336</v>
          </cell>
          <cell r="G1512">
            <v>4.9058576072697783E-6</v>
          </cell>
          <cell r="H1512">
            <v>314.69729892722432</v>
          </cell>
        </row>
        <row r="1513">
          <cell r="A1513">
            <v>17181</v>
          </cell>
          <cell r="B1513" t="str">
            <v>D2</v>
          </cell>
          <cell r="C1513" t="str">
            <v>RFS1</v>
          </cell>
          <cell r="D1513">
            <v>5353</v>
          </cell>
          <cell r="E1513">
            <v>161.33000000000001</v>
          </cell>
          <cell r="F1513">
            <v>161</v>
          </cell>
          <cell r="G1513">
            <v>2.3507234368167686E-6</v>
          </cell>
          <cell r="H1513">
            <v>150.79245573596165</v>
          </cell>
        </row>
        <row r="1514">
          <cell r="A1514">
            <v>17839</v>
          </cell>
          <cell r="B1514" t="str">
            <v>D5</v>
          </cell>
          <cell r="C1514" t="str">
            <v>RFS1</v>
          </cell>
          <cell r="D1514">
            <v>5353</v>
          </cell>
          <cell r="E1514">
            <v>100.06</v>
          </cell>
          <cell r="F1514">
            <v>100</v>
          </cell>
          <cell r="G1514">
            <v>1.4600766688302912E-6</v>
          </cell>
          <cell r="H1514">
            <v>93.659910395007245</v>
          </cell>
        </row>
        <row r="1515">
          <cell r="A1515">
            <v>19262</v>
          </cell>
          <cell r="B1515" t="str">
            <v>D2</v>
          </cell>
          <cell r="C1515" t="str">
            <v>RFS1</v>
          </cell>
          <cell r="D1515">
            <v>5353</v>
          </cell>
          <cell r="E1515">
            <v>1249.24</v>
          </cell>
          <cell r="F1515">
            <v>1250</v>
          </cell>
          <cell r="G1515">
            <v>1.8250958360378638E-5</v>
          </cell>
          <cell r="H1515">
            <v>1170.7488799375903</v>
          </cell>
        </row>
        <row r="1516">
          <cell r="A1516">
            <v>21495</v>
          </cell>
          <cell r="B1516" t="str">
            <v>D2</v>
          </cell>
          <cell r="C1516" t="str">
            <v>RFS1</v>
          </cell>
          <cell r="D1516">
            <v>5353</v>
          </cell>
          <cell r="E1516">
            <v>397.22</v>
          </cell>
          <cell r="F1516">
            <v>399.7</v>
          </cell>
          <cell r="G1516">
            <v>5.8359264453146732E-6</v>
          </cell>
          <cell r="H1516">
            <v>374.35866184884389</v>
          </cell>
        </row>
        <row r="1517">
          <cell r="A1517">
            <v>21496</v>
          </cell>
          <cell r="B1517" t="str">
            <v>D2</v>
          </cell>
          <cell r="C1517" t="str">
            <v>RFS1</v>
          </cell>
          <cell r="D1517">
            <v>5353</v>
          </cell>
          <cell r="E1517">
            <v>919.26</v>
          </cell>
          <cell r="F1517">
            <v>922.64</v>
          </cell>
          <cell r="G1517">
            <v>1.3471251377295799E-5</v>
          </cell>
          <cell r="H1517">
            <v>864.14379726849484</v>
          </cell>
        </row>
        <row r="1518">
          <cell r="A1518">
            <v>23265</v>
          </cell>
          <cell r="B1518" t="str">
            <v>D2</v>
          </cell>
          <cell r="C1518" t="str">
            <v>RFS1</v>
          </cell>
          <cell r="D1518">
            <v>5353</v>
          </cell>
          <cell r="E1518">
            <v>11369.91</v>
          </cell>
          <cell r="F1518">
            <v>11392.6</v>
          </cell>
          <cell r="G1518">
            <v>1.6634069457315977E-4</v>
          </cell>
          <cell r="H1518">
            <v>10670.298951661596</v>
          </cell>
        </row>
        <row r="1519">
          <cell r="A1519">
            <v>23937</v>
          </cell>
          <cell r="B1519" t="str">
            <v>D2</v>
          </cell>
          <cell r="C1519" t="str">
            <v>RFS1</v>
          </cell>
          <cell r="D1519">
            <v>5353</v>
          </cell>
          <cell r="E1519">
            <v>10004.379999999999</v>
          </cell>
          <cell r="F1519">
            <v>10061.469999999999</v>
          </cell>
          <cell r="G1519">
            <v>1.469051760113591E-4</v>
          </cell>
          <cell r="H1519">
            <v>9423.5637864205346</v>
          </cell>
        </row>
        <row r="1520">
          <cell r="A1520">
            <v>23990</v>
          </cell>
          <cell r="B1520" t="str">
            <v>D5</v>
          </cell>
          <cell r="C1520" t="str">
            <v>RFS1</v>
          </cell>
          <cell r="D1520">
            <v>5353</v>
          </cell>
          <cell r="E1520">
            <v>19120</v>
          </cell>
          <cell r="F1520">
            <v>20000</v>
          </cell>
          <cell r="G1520">
            <v>2.9201533376605821E-4</v>
          </cell>
          <cell r="H1520">
            <v>18731.982079001446</v>
          </cell>
        </row>
        <row r="1521">
          <cell r="A1521">
            <v>23990</v>
          </cell>
          <cell r="B1521" t="str">
            <v>ME</v>
          </cell>
          <cell r="C1521" t="str">
            <v>RFS1</v>
          </cell>
          <cell r="D1521">
            <v>5353</v>
          </cell>
          <cell r="E1521">
            <v>3687.84</v>
          </cell>
          <cell r="F1521">
            <v>3692.08</v>
          </cell>
          <cell r="G1521">
            <v>5.3907198674549411E-5</v>
          </cell>
          <cell r="H1521">
            <v>3457.9988197119833</v>
          </cell>
        </row>
        <row r="1522">
          <cell r="A1522">
            <v>6356</v>
          </cell>
          <cell r="B1522" t="str">
            <v>D2</v>
          </cell>
          <cell r="C1522" t="str">
            <v>RFS1</v>
          </cell>
          <cell r="D1522">
            <v>5395</v>
          </cell>
          <cell r="E1522">
            <v>401.87</v>
          </cell>
          <cell r="F1522">
            <v>400</v>
          </cell>
          <cell r="G1522">
            <v>5.8403066753211648E-6</v>
          </cell>
          <cell r="H1522">
            <v>374.63964158002898</v>
          </cell>
        </row>
        <row r="1523">
          <cell r="A1523">
            <v>19533</v>
          </cell>
          <cell r="B1523" t="str">
            <v>D2</v>
          </cell>
          <cell r="C1523" t="str">
            <v>RFS1</v>
          </cell>
          <cell r="D1523">
            <v>5395</v>
          </cell>
          <cell r="E1523">
            <v>3066.51</v>
          </cell>
          <cell r="F1523">
            <v>3064.04</v>
          </cell>
          <cell r="G1523">
            <v>4.4737333163627649E-5</v>
          </cell>
          <cell r="H1523">
            <v>2869.7771184671797</v>
          </cell>
        </row>
        <row r="1524">
          <cell r="A1524">
            <v>19534</v>
          </cell>
          <cell r="B1524" t="str">
            <v>D2</v>
          </cell>
          <cell r="C1524" t="str">
            <v>RFS1</v>
          </cell>
          <cell r="D1524">
            <v>5395</v>
          </cell>
          <cell r="E1524">
            <v>3420.22</v>
          </cell>
          <cell r="F1524">
            <v>3415.38</v>
          </cell>
          <cell r="G1524">
            <v>4.9867166531896002E-5</v>
          </cell>
          <cell r="H1524">
            <v>3198.8418476489983</v>
          </cell>
        </row>
        <row r="1525">
          <cell r="A1525">
            <v>22046</v>
          </cell>
          <cell r="B1525" t="str">
            <v>D2</v>
          </cell>
          <cell r="C1525" t="str">
            <v>RFS1</v>
          </cell>
          <cell r="D1525">
            <v>5395</v>
          </cell>
          <cell r="E1525">
            <v>475.24</v>
          </cell>
          <cell r="F1525">
            <v>473.33</v>
          </cell>
          <cell r="G1525">
            <v>6.9109808965744168E-6</v>
          </cell>
          <cell r="H1525">
            <v>443.32045387268772</v>
          </cell>
        </row>
        <row r="1526">
          <cell r="A1526">
            <v>22051</v>
          </cell>
          <cell r="B1526" t="str">
            <v>ME</v>
          </cell>
          <cell r="C1526" t="str">
            <v>RFS1</v>
          </cell>
          <cell r="D1526">
            <v>5395</v>
          </cell>
          <cell r="E1526">
            <v>32663.73</v>
          </cell>
          <cell r="F1526">
            <v>32668.400000000001</v>
          </cell>
          <cell r="G1526">
            <v>4.7698368648015484E-4</v>
          </cell>
          <cell r="H1526">
            <v>30597.194167482543</v>
          </cell>
        </row>
        <row r="1527">
          <cell r="A1527">
            <v>22378</v>
          </cell>
          <cell r="B1527" t="str">
            <v>D2</v>
          </cell>
          <cell r="C1527" t="str">
            <v>RFS1</v>
          </cell>
          <cell r="D1527">
            <v>5395</v>
          </cell>
          <cell r="E1527">
            <v>1330.74</v>
          </cell>
          <cell r="F1527">
            <v>1331.64</v>
          </cell>
          <cell r="G1527">
            <v>1.944296495281169E-5</v>
          </cell>
          <cell r="H1527">
            <v>1247.2128307840744</v>
          </cell>
        </row>
        <row r="1528">
          <cell r="A1528">
            <v>23710</v>
          </cell>
          <cell r="B1528" t="str">
            <v>D2</v>
          </cell>
          <cell r="C1528" t="str">
            <v>RFS1</v>
          </cell>
          <cell r="D1528">
            <v>5395</v>
          </cell>
          <cell r="E1528">
            <v>86877.94</v>
          </cell>
          <cell r="F1528">
            <v>88827.17</v>
          </cell>
          <cell r="G1528">
            <v>1.2969447847522198E-3</v>
          </cell>
          <cell r="H1528">
            <v>83195.447828420758</v>
          </cell>
        </row>
        <row r="1529">
          <cell r="A1529">
            <v>23710</v>
          </cell>
          <cell r="B1529" t="str">
            <v>D2</v>
          </cell>
          <cell r="C1529" t="str">
            <v>RFS1</v>
          </cell>
          <cell r="D1529">
            <v>5395</v>
          </cell>
          <cell r="E1529">
            <v>70908.7</v>
          </cell>
          <cell r="F1529">
            <v>72499.64</v>
          </cell>
          <cell r="G1529">
            <v>1.0585503286259532E-3</v>
          </cell>
          <cell r="H1529">
            <v>67903.097860702823</v>
          </cell>
        </row>
        <row r="1530">
          <cell r="A1530">
            <v>24179</v>
          </cell>
          <cell r="B1530" t="str">
            <v>D5</v>
          </cell>
          <cell r="C1530" t="str">
            <v>RFS1</v>
          </cell>
          <cell r="D1530">
            <v>5395</v>
          </cell>
          <cell r="E1530">
            <v>149735.54999999999</v>
          </cell>
          <cell r="F1530">
            <v>150000</v>
          </cell>
          <cell r="G1530">
            <v>2.1901150032454368E-3</v>
          </cell>
          <cell r="H1530">
            <v>140489.86559251085</v>
          </cell>
        </row>
        <row r="1531">
          <cell r="A1531">
            <v>15967</v>
          </cell>
          <cell r="B1531" t="str">
            <v>D2</v>
          </cell>
          <cell r="C1531" t="str">
            <v>RFS2</v>
          </cell>
          <cell r="D1531">
            <v>5400</v>
          </cell>
          <cell r="E1531">
            <v>464.41</v>
          </cell>
          <cell r="F1531">
            <v>463</v>
          </cell>
          <cell r="G1531">
            <v>6.7601549766842479E-6</v>
          </cell>
          <cell r="H1531">
            <v>433.6453851288835</v>
          </cell>
        </row>
        <row r="1532">
          <cell r="A1532">
            <v>18106</v>
          </cell>
          <cell r="B1532" t="str">
            <v>D2</v>
          </cell>
          <cell r="C1532" t="str">
            <v>RFS2</v>
          </cell>
          <cell r="D1532">
            <v>5400</v>
          </cell>
          <cell r="E1532">
            <v>501.25</v>
          </cell>
          <cell r="F1532">
            <v>500</v>
          </cell>
          <cell r="G1532">
            <v>7.3003833441514556E-6</v>
          </cell>
          <cell r="H1532">
            <v>468.2995519750362</v>
          </cell>
        </row>
        <row r="1533">
          <cell r="A1533">
            <v>19990</v>
          </cell>
          <cell r="B1533" t="str">
            <v>D2</v>
          </cell>
          <cell r="C1533" t="str">
            <v>RFS2</v>
          </cell>
          <cell r="D1533">
            <v>5400</v>
          </cell>
          <cell r="E1533">
            <v>764.69</v>
          </cell>
          <cell r="F1533">
            <v>762.84</v>
          </cell>
          <cell r="G1533">
            <v>1.1138048860504993E-5</v>
          </cell>
          <cell r="H1533">
            <v>714.47526045727318</v>
          </cell>
        </row>
        <row r="1534">
          <cell r="A1534">
            <v>20321</v>
          </cell>
          <cell r="B1534" t="str">
            <v>D2</v>
          </cell>
          <cell r="C1534" t="str">
            <v>RFS2</v>
          </cell>
          <cell r="D1534">
            <v>5400</v>
          </cell>
          <cell r="E1534">
            <v>180.41</v>
          </cell>
          <cell r="F1534">
            <v>180</v>
          </cell>
          <cell r="G1534">
            <v>2.6281380038945242E-6</v>
          </cell>
          <cell r="H1534">
            <v>168.58783871101303</v>
          </cell>
        </row>
        <row r="1535">
          <cell r="A1535">
            <v>23383</v>
          </cell>
          <cell r="B1535" t="str">
            <v>D2</v>
          </cell>
          <cell r="C1535" t="str">
            <v>RFS2</v>
          </cell>
          <cell r="D1535">
            <v>5400</v>
          </cell>
          <cell r="E1535">
            <v>40184.959999999999</v>
          </cell>
          <cell r="F1535">
            <v>40895.79</v>
          </cell>
          <cell r="G1535">
            <v>5.9710988832383134E-4</v>
          </cell>
          <cell r="H1535">
            <v>38302.960269330331</v>
          </cell>
        </row>
        <row r="1536">
          <cell r="A1536">
            <v>23383</v>
          </cell>
          <cell r="B1536" t="str">
            <v>D2</v>
          </cell>
          <cell r="C1536" t="str">
            <v>RFS2</v>
          </cell>
          <cell r="D1536">
            <v>5400</v>
          </cell>
          <cell r="E1536">
            <v>248.2</v>
          </cell>
          <cell r="F1536">
            <v>250</v>
          </cell>
          <cell r="G1536">
            <v>3.6501916720757278E-6</v>
          </cell>
          <cell r="H1536">
            <v>234.1497759875181</v>
          </cell>
        </row>
        <row r="1537">
          <cell r="A1537">
            <v>23616</v>
          </cell>
          <cell r="B1537" t="str">
            <v>D5</v>
          </cell>
          <cell r="C1537" t="str">
            <v>RFS2</v>
          </cell>
          <cell r="D1537">
            <v>5400</v>
          </cell>
          <cell r="E1537">
            <v>59809.88</v>
          </cell>
          <cell r="F1537">
            <v>60000</v>
          </cell>
          <cell r="G1537">
            <v>8.7604600129817468E-4</v>
          </cell>
          <cell r="H1537">
            <v>56195.94623700434</v>
          </cell>
        </row>
        <row r="1538">
          <cell r="A1538">
            <v>24068</v>
          </cell>
          <cell r="B1538" t="str">
            <v>D2</v>
          </cell>
          <cell r="C1538" t="str">
            <v>RFS2</v>
          </cell>
          <cell r="D1538">
            <v>5400</v>
          </cell>
          <cell r="E1538">
            <v>16606.11</v>
          </cell>
          <cell r="F1538">
            <v>16664.240000000002</v>
          </cell>
          <cell r="G1538">
            <v>2.4331068027788494E-4</v>
          </cell>
          <cell r="H1538">
            <v>15607.712252008956</v>
          </cell>
        </row>
        <row r="1539">
          <cell r="A1539">
            <v>24068</v>
          </cell>
          <cell r="B1539" t="str">
            <v>D2</v>
          </cell>
          <cell r="C1539" t="str">
            <v>RFS2</v>
          </cell>
          <cell r="D1539">
            <v>5400</v>
          </cell>
          <cell r="E1539">
            <v>1102.27</v>
          </cell>
          <cell r="F1539">
            <v>1104.2</v>
          </cell>
          <cell r="G1539">
            <v>1.6122166577224076E-5</v>
          </cell>
          <cell r="H1539">
            <v>1034.19273058167</v>
          </cell>
        </row>
        <row r="1540">
          <cell r="A1540">
            <v>24304</v>
          </cell>
          <cell r="B1540" t="str">
            <v>D2</v>
          </cell>
          <cell r="C1540" t="str">
            <v>RFS2</v>
          </cell>
          <cell r="D1540">
            <v>5400</v>
          </cell>
          <cell r="E1540">
            <v>31899.34</v>
          </cell>
          <cell r="F1540">
            <v>31982.78</v>
          </cell>
          <cell r="G1540">
            <v>4.6697310882332056E-4</v>
          </cell>
          <cell r="H1540">
            <v>29955.043089832292</v>
          </cell>
        </row>
        <row r="1541">
          <cell r="A1541">
            <v>19774</v>
          </cell>
          <cell r="B1541" t="str">
            <v>D5</v>
          </cell>
          <cell r="C1541" t="str">
            <v>RFS1</v>
          </cell>
          <cell r="D1541">
            <v>5429</v>
          </cell>
          <cell r="E1541">
            <v>20017.990000000002</v>
          </cell>
          <cell r="F1541">
            <v>19576.5</v>
          </cell>
          <cell r="G1541">
            <v>2.8583190907356193E-4</v>
          </cell>
          <cell r="H1541">
            <v>18335.33235847859</v>
          </cell>
        </row>
        <row r="1542">
          <cell r="A1542">
            <v>19774</v>
          </cell>
          <cell r="B1542" t="str">
            <v>W1</v>
          </cell>
          <cell r="C1542" t="str">
            <v>RFS1</v>
          </cell>
          <cell r="D1542">
            <v>5429</v>
          </cell>
          <cell r="E1542">
            <v>24904.38</v>
          </cell>
          <cell r="F1542">
            <v>15510</v>
          </cell>
          <cell r="G1542">
            <v>2.2645789133557816E-4</v>
          </cell>
          <cell r="H1542">
            <v>14526.652102265623</v>
          </cell>
        </row>
        <row r="1543">
          <cell r="A1543">
            <v>19774</v>
          </cell>
          <cell r="B1543" t="str">
            <v>W1</v>
          </cell>
          <cell r="C1543" t="str">
            <v>RFS1</v>
          </cell>
          <cell r="D1543">
            <v>5429</v>
          </cell>
          <cell r="E1543">
            <v>7225.64</v>
          </cell>
          <cell r="F1543">
            <v>4500</v>
          </cell>
          <cell r="G1543">
            <v>6.5703450097363099E-5</v>
          </cell>
          <cell r="H1543">
            <v>4214.6959677753257</v>
          </cell>
        </row>
        <row r="1544">
          <cell r="A1544">
            <v>19774</v>
          </cell>
          <cell r="B1544" t="str">
            <v>W1</v>
          </cell>
          <cell r="C1544" t="str">
            <v>RFS1</v>
          </cell>
          <cell r="D1544">
            <v>5429</v>
          </cell>
          <cell r="E1544">
            <v>15222.02</v>
          </cell>
          <cell r="F1544">
            <v>9480</v>
          </cell>
          <cell r="G1544">
            <v>1.384152682051116E-4</v>
          </cell>
          <cell r="H1544">
            <v>8878.9595054466863</v>
          </cell>
        </row>
        <row r="1545">
          <cell r="A1545">
            <v>19774</v>
          </cell>
          <cell r="B1545" t="str">
            <v>W1</v>
          </cell>
          <cell r="C1545" t="str">
            <v>RFS1</v>
          </cell>
          <cell r="D1545">
            <v>5429</v>
          </cell>
          <cell r="E1545">
            <v>17277.310000000001</v>
          </cell>
          <cell r="F1545">
            <v>10760</v>
          </cell>
          <cell r="G1545">
            <v>1.5710424956613933E-4</v>
          </cell>
          <cell r="H1545">
            <v>10077.806358502779</v>
          </cell>
        </row>
        <row r="1546">
          <cell r="A1546">
            <v>19774</v>
          </cell>
          <cell r="B1546" t="str">
            <v>W1</v>
          </cell>
          <cell r="C1546" t="str">
            <v>RFS1</v>
          </cell>
          <cell r="D1546">
            <v>5429</v>
          </cell>
          <cell r="E1546">
            <v>845.96</v>
          </cell>
          <cell r="F1546">
            <v>526.85</v>
          </cell>
          <cell r="G1546">
            <v>7.692413929732389E-6</v>
          </cell>
          <cell r="H1546">
            <v>493.44723791609562</v>
          </cell>
        </row>
        <row r="1547">
          <cell r="A1547">
            <v>19774</v>
          </cell>
          <cell r="B1547" t="str">
            <v>W1</v>
          </cell>
          <cell r="C1547" t="str">
            <v>RFS1</v>
          </cell>
          <cell r="D1547">
            <v>5429</v>
          </cell>
          <cell r="E1547">
            <v>24289.81</v>
          </cell>
          <cell r="F1547">
            <v>15127.26</v>
          </cell>
          <cell r="G1547">
            <v>2.2086959389329709E-4</v>
          </cell>
          <cell r="H1547">
            <v>14168.178161219772</v>
          </cell>
        </row>
        <row r="1548">
          <cell r="A1548">
            <v>19774</v>
          </cell>
          <cell r="B1548" t="str">
            <v>W1</v>
          </cell>
          <cell r="C1548" t="str">
            <v>RFS1</v>
          </cell>
          <cell r="D1548">
            <v>5429</v>
          </cell>
          <cell r="E1548">
            <v>5347.36</v>
          </cell>
          <cell r="F1548">
            <v>3330.24</v>
          </cell>
          <cell r="G1548">
            <v>4.8624057256053882E-5</v>
          </cell>
          <cell r="H1548">
            <v>3119.0997999386886</v>
          </cell>
        </row>
        <row r="1549">
          <cell r="A1549">
            <v>19774</v>
          </cell>
          <cell r="B1549" t="str">
            <v>W1</v>
          </cell>
          <cell r="C1549" t="str">
            <v>RFS1</v>
          </cell>
          <cell r="D1549">
            <v>5429</v>
          </cell>
          <cell r="E1549">
            <v>3607.79</v>
          </cell>
          <cell r="F1549">
            <v>3001.74</v>
          </cell>
          <cell r="G1549">
            <v>4.382770539894638E-5</v>
          </cell>
          <cell r="H1549">
            <v>2811.4269942910901</v>
          </cell>
        </row>
        <row r="1550">
          <cell r="A1550">
            <v>19774</v>
          </cell>
          <cell r="B1550" t="str">
            <v>W1</v>
          </cell>
          <cell r="C1550" t="str">
            <v>RFS1</v>
          </cell>
          <cell r="D1550">
            <v>5429</v>
          </cell>
          <cell r="E1550">
            <v>3381.95</v>
          </cell>
          <cell r="F1550">
            <v>2813.84</v>
          </cell>
          <cell r="G1550">
            <v>4.1084221338214265E-5</v>
          </cell>
          <cell r="H1550">
            <v>2635.4400226588718</v>
          </cell>
        </row>
        <row r="1551">
          <cell r="A1551">
            <v>19774</v>
          </cell>
          <cell r="B1551" t="str">
            <v>W1</v>
          </cell>
          <cell r="C1551" t="str">
            <v>RFS1</v>
          </cell>
          <cell r="D1551">
            <v>5429</v>
          </cell>
          <cell r="E1551">
            <v>7052.26</v>
          </cell>
          <cell r="F1551">
            <v>5867.6</v>
          </cell>
          <cell r="G1551">
            <v>8.5671458620286171E-5</v>
          </cell>
          <cell r="H1551">
            <v>5495.5889023374448</v>
          </cell>
        </row>
        <row r="1552">
          <cell r="A1552">
            <v>24237</v>
          </cell>
          <cell r="B1552" t="str">
            <v>D2</v>
          </cell>
          <cell r="C1552" t="str">
            <v>RFS1</v>
          </cell>
          <cell r="D1552">
            <v>5429</v>
          </cell>
          <cell r="E1552">
            <v>47033.29</v>
          </cell>
          <cell r="F1552">
            <v>47621.73</v>
          </cell>
          <cell r="G1552">
            <v>6.9531376902335544E-4</v>
          </cell>
          <cell r="H1552">
            <v>44602.469646552279</v>
          </cell>
        </row>
        <row r="1553">
          <cell r="A1553">
            <v>10093</v>
          </cell>
          <cell r="B1553" t="str">
            <v>D2</v>
          </cell>
          <cell r="C1553" t="str">
            <v>RFS1</v>
          </cell>
          <cell r="D1553">
            <v>5518</v>
          </cell>
          <cell r="E1553">
            <v>66439.87</v>
          </cell>
          <cell r="F1553">
            <v>66472.7</v>
          </cell>
          <cell r="G1553">
            <v>9.705523838415529E-4</v>
          </cell>
          <cell r="H1553">
            <v>62258.271257141976</v>
          </cell>
        </row>
        <row r="1554">
          <cell r="A1554">
            <v>10095</v>
          </cell>
          <cell r="B1554" t="str">
            <v>ME</v>
          </cell>
          <cell r="C1554" t="str">
            <v>RFS1</v>
          </cell>
          <cell r="D1554">
            <v>5518</v>
          </cell>
          <cell r="E1554">
            <v>500.3</v>
          </cell>
          <cell r="F1554">
            <v>500</v>
          </cell>
          <cell r="G1554">
            <v>7.3003833441514556E-6</v>
          </cell>
          <cell r="H1554">
            <v>468.2995519750362</v>
          </cell>
        </row>
        <row r="1555">
          <cell r="A1555">
            <v>10096</v>
          </cell>
          <cell r="B1555" t="str">
            <v>ME</v>
          </cell>
          <cell r="C1555" t="str">
            <v>RFS1</v>
          </cell>
          <cell r="D1555">
            <v>5518</v>
          </cell>
          <cell r="E1555">
            <v>500.27</v>
          </cell>
          <cell r="F1555">
            <v>500</v>
          </cell>
          <cell r="G1555">
            <v>7.3003833441514556E-6</v>
          </cell>
          <cell r="H1555">
            <v>468.2995519750362</v>
          </cell>
        </row>
        <row r="1556">
          <cell r="A1556">
            <v>10103</v>
          </cell>
          <cell r="B1556" t="str">
            <v>ME</v>
          </cell>
          <cell r="C1556" t="str">
            <v>RFS1</v>
          </cell>
          <cell r="D1556">
            <v>5518</v>
          </cell>
          <cell r="E1556">
            <v>350.74</v>
          </cell>
          <cell r="F1556">
            <v>352</v>
          </cell>
          <cell r="G1556">
            <v>5.1394698742826247E-6</v>
          </cell>
          <cell r="H1556">
            <v>329.68288459042549</v>
          </cell>
        </row>
        <row r="1557">
          <cell r="A1557">
            <v>10104</v>
          </cell>
          <cell r="B1557" t="str">
            <v>ME</v>
          </cell>
          <cell r="C1557" t="str">
            <v>RFS1</v>
          </cell>
          <cell r="D1557">
            <v>5518</v>
          </cell>
          <cell r="E1557">
            <v>352.35</v>
          </cell>
          <cell r="F1557">
            <v>352</v>
          </cell>
          <cell r="G1557">
            <v>5.1394698742826247E-6</v>
          </cell>
          <cell r="H1557">
            <v>329.68288459042549</v>
          </cell>
        </row>
        <row r="1558">
          <cell r="A1558">
            <v>10127</v>
          </cell>
          <cell r="B1558" t="str">
            <v>ME</v>
          </cell>
          <cell r="C1558" t="str">
            <v>RFS1</v>
          </cell>
          <cell r="D1558">
            <v>5518</v>
          </cell>
          <cell r="E1558">
            <v>150.11000000000001</v>
          </cell>
          <cell r="F1558">
            <v>150</v>
          </cell>
          <cell r="G1558">
            <v>2.1901150032454366E-6</v>
          </cell>
          <cell r="H1558">
            <v>140.48986559251085</v>
          </cell>
        </row>
        <row r="1559">
          <cell r="A1559">
            <v>10180</v>
          </cell>
          <cell r="B1559" t="str">
            <v>ME</v>
          </cell>
          <cell r="C1559" t="str">
            <v>RFS1</v>
          </cell>
          <cell r="D1559">
            <v>5518</v>
          </cell>
          <cell r="E1559">
            <v>434.17</v>
          </cell>
          <cell r="F1559">
            <v>433.82</v>
          </cell>
          <cell r="G1559">
            <v>6.3341046047195691E-6</v>
          </cell>
          <cell r="H1559">
            <v>406.31542327562039</v>
          </cell>
        </row>
        <row r="1560">
          <cell r="A1560">
            <v>10198</v>
          </cell>
          <cell r="B1560" t="str">
            <v>ME</v>
          </cell>
          <cell r="C1560" t="str">
            <v>RFS1</v>
          </cell>
          <cell r="D1560">
            <v>5518</v>
          </cell>
          <cell r="E1560">
            <v>801.31</v>
          </cell>
          <cell r="F1560">
            <v>800</v>
          </cell>
          <cell r="G1560">
            <v>1.168061335064233E-5</v>
          </cell>
          <cell r="H1560">
            <v>749.27928316005796</v>
          </cell>
        </row>
        <row r="1561">
          <cell r="A1561">
            <v>10199</v>
          </cell>
          <cell r="B1561" t="str">
            <v>ME</v>
          </cell>
          <cell r="C1561" t="str">
            <v>RFS1</v>
          </cell>
          <cell r="D1561">
            <v>5518</v>
          </cell>
          <cell r="E1561">
            <v>1200.6400000000001</v>
          </cell>
          <cell r="F1561">
            <v>1200</v>
          </cell>
          <cell r="G1561">
            <v>1.7520920025963493E-5</v>
          </cell>
          <cell r="H1561">
            <v>1123.9189247400868</v>
          </cell>
        </row>
        <row r="1562">
          <cell r="A1562">
            <v>10225</v>
          </cell>
          <cell r="B1562" t="str">
            <v>ME</v>
          </cell>
          <cell r="C1562" t="str">
            <v>RFS1</v>
          </cell>
          <cell r="D1562">
            <v>5518</v>
          </cell>
          <cell r="E1562">
            <v>334.72</v>
          </cell>
          <cell r="F1562">
            <v>333</v>
          </cell>
          <cell r="G1562">
            <v>4.8620553072048695E-6</v>
          </cell>
          <cell r="H1562">
            <v>311.88750161537411</v>
          </cell>
        </row>
        <row r="1563">
          <cell r="A1563">
            <v>10367</v>
          </cell>
          <cell r="B1563" t="str">
            <v>D5</v>
          </cell>
          <cell r="C1563" t="str">
            <v>RFS1</v>
          </cell>
          <cell r="D1563">
            <v>5518</v>
          </cell>
          <cell r="E1563">
            <v>1001.75</v>
          </cell>
          <cell r="F1563">
            <v>1000</v>
          </cell>
          <cell r="G1563">
            <v>1.4600766688302911E-5</v>
          </cell>
          <cell r="H1563">
            <v>936.59910395007239</v>
          </cell>
        </row>
        <row r="1564">
          <cell r="A1564">
            <v>11597</v>
          </cell>
          <cell r="B1564" t="str">
            <v>D2</v>
          </cell>
          <cell r="C1564" t="str">
            <v>RFS1</v>
          </cell>
          <cell r="D1564">
            <v>5518</v>
          </cell>
          <cell r="E1564">
            <v>601.09</v>
          </cell>
          <cell r="F1564">
            <v>600</v>
          </cell>
          <cell r="G1564">
            <v>8.7604600129817464E-6</v>
          </cell>
          <cell r="H1564">
            <v>561.95946237004341</v>
          </cell>
        </row>
        <row r="1565">
          <cell r="A1565">
            <v>7511</v>
          </cell>
          <cell r="B1565" t="str">
            <v>D2</v>
          </cell>
          <cell r="C1565" t="str">
            <v>RFS1</v>
          </cell>
          <cell r="D1565">
            <v>5612</v>
          </cell>
          <cell r="E1565">
            <v>734.57</v>
          </cell>
          <cell r="F1565">
            <v>727.51</v>
          </cell>
          <cell r="G1565">
            <v>1.0622203773407251E-5</v>
          </cell>
          <cell r="H1565">
            <v>681.38521411471709</v>
          </cell>
        </row>
        <row r="1566">
          <cell r="A1566">
            <v>15121</v>
          </cell>
          <cell r="B1566" t="str">
            <v>D5</v>
          </cell>
          <cell r="C1566" t="str">
            <v>RFS1</v>
          </cell>
          <cell r="D1566">
            <v>5657</v>
          </cell>
          <cell r="E1566">
            <v>500.93</v>
          </cell>
          <cell r="F1566">
            <v>500</v>
          </cell>
          <cell r="G1566">
            <v>7.3003833441514556E-6</v>
          </cell>
          <cell r="H1566">
            <v>468.2995519750362</v>
          </cell>
        </row>
        <row r="1567">
          <cell r="A1567">
            <v>16172</v>
          </cell>
          <cell r="B1567" t="str">
            <v>D5</v>
          </cell>
          <cell r="C1567" t="str">
            <v>RFS1</v>
          </cell>
          <cell r="D1567">
            <v>5657</v>
          </cell>
          <cell r="E1567">
            <v>501.18</v>
          </cell>
          <cell r="F1567">
            <v>500</v>
          </cell>
          <cell r="G1567">
            <v>7.3003833441514556E-6</v>
          </cell>
          <cell r="H1567">
            <v>468.2995519750362</v>
          </cell>
        </row>
        <row r="1568">
          <cell r="A1568">
            <v>16180</v>
          </cell>
          <cell r="B1568" t="str">
            <v>ME</v>
          </cell>
          <cell r="C1568" t="str">
            <v>RFS1</v>
          </cell>
          <cell r="D1568">
            <v>5657</v>
          </cell>
          <cell r="E1568">
            <v>1278.92</v>
          </cell>
          <cell r="F1568">
            <v>1276.77</v>
          </cell>
          <cell r="G1568">
            <v>1.8641820884624506E-5</v>
          </cell>
          <cell r="H1568">
            <v>1195.8216379503338</v>
          </cell>
        </row>
        <row r="1569">
          <cell r="A1569">
            <v>16182</v>
          </cell>
          <cell r="B1569" t="str">
            <v>ME</v>
          </cell>
          <cell r="C1569" t="str">
            <v>RFS1</v>
          </cell>
          <cell r="D1569">
            <v>5657</v>
          </cell>
          <cell r="E1569">
            <v>252.12</v>
          </cell>
          <cell r="F1569">
            <v>250</v>
          </cell>
          <cell r="G1569">
            <v>3.6501916720757278E-6</v>
          </cell>
          <cell r="H1569">
            <v>234.1497759875181</v>
          </cell>
        </row>
        <row r="1570">
          <cell r="A1570">
            <v>16183</v>
          </cell>
          <cell r="B1570" t="str">
            <v>ME</v>
          </cell>
          <cell r="C1570" t="str">
            <v>RFS1</v>
          </cell>
          <cell r="D1570">
            <v>5657</v>
          </cell>
          <cell r="E1570">
            <v>250.49</v>
          </cell>
          <cell r="F1570">
            <v>250</v>
          </cell>
          <cell r="G1570">
            <v>3.6501916720757278E-6</v>
          </cell>
          <cell r="H1570">
            <v>234.1497759875181</v>
          </cell>
        </row>
        <row r="1571">
          <cell r="A1571">
            <v>16193</v>
          </cell>
          <cell r="B1571" t="str">
            <v>ME</v>
          </cell>
          <cell r="C1571" t="str">
            <v>RFS1</v>
          </cell>
          <cell r="D1571">
            <v>5657</v>
          </cell>
          <cell r="E1571">
            <v>1000.24</v>
          </cell>
          <cell r="F1571">
            <v>1000</v>
          </cell>
          <cell r="G1571">
            <v>1.4600766688302911E-5</v>
          </cell>
          <cell r="H1571">
            <v>936.59910395007239</v>
          </cell>
        </row>
        <row r="1572">
          <cell r="A1572">
            <v>16194</v>
          </cell>
          <cell r="B1572" t="str">
            <v>ME</v>
          </cell>
          <cell r="C1572" t="str">
            <v>RFS1</v>
          </cell>
          <cell r="D1572">
            <v>5657</v>
          </cell>
          <cell r="E1572">
            <v>2506.44</v>
          </cell>
          <cell r="F1572">
            <v>2500</v>
          </cell>
          <cell r="G1572">
            <v>3.6501916720757276E-5</v>
          </cell>
          <cell r="H1572">
            <v>2341.4977598751807</v>
          </cell>
        </row>
        <row r="1573">
          <cell r="A1573">
            <v>17164</v>
          </cell>
          <cell r="B1573" t="str">
            <v>D2</v>
          </cell>
          <cell r="C1573" t="str">
            <v>RFS1</v>
          </cell>
          <cell r="D1573">
            <v>5657</v>
          </cell>
          <cell r="E1573">
            <v>557.35</v>
          </cell>
          <cell r="F1573">
            <v>553.88</v>
          </cell>
          <cell r="G1573">
            <v>8.0870726533172162E-6</v>
          </cell>
          <cell r="H1573">
            <v>518.7635116958661</v>
          </cell>
        </row>
        <row r="1574">
          <cell r="A1574">
            <v>17533</v>
          </cell>
          <cell r="B1574" t="str">
            <v>D2</v>
          </cell>
          <cell r="C1574" t="str">
            <v>RFS1</v>
          </cell>
          <cell r="D1574">
            <v>5657</v>
          </cell>
          <cell r="E1574">
            <v>2085.5500000000002</v>
          </cell>
          <cell r="F1574">
            <v>2083.33</v>
          </cell>
          <cell r="G1574">
            <v>3.0418215264742103E-5</v>
          </cell>
          <cell r="H1574">
            <v>1951.2450112323043</v>
          </cell>
        </row>
        <row r="1575">
          <cell r="A1575">
            <v>19023</v>
          </cell>
          <cell r="B1575" t="str">
            <v>D2</v>
          </cell>
          <cell r="C1575" t="str">
            <v>RFS1</v>
          </cell>
          <cell r="D1575">
            <v>5657</v>
          </cell>
          <cell r="E1575">
            <v>608.36</v>
          </cell>
          <cell r="F1575">
            <v>608</v>
          </cell>
          <cell r="G1575">
            <v>8.8772661464881708E-6</v>
          </cell>
          <cell r="H1575">
            <v>569.45225520164399</v>
          </cell>
        </row>
        <row r="1576">
          <cell r="A1576">
            <v>19051</v>
          </cell>
          <cell r="B1576" t="str">
            <v>ME</v>
          </cell>
          <cell r="C1576" t="str">
            <v>RFS1</v>
          </cell>
          <cell r="D1576">
            <v>5657</v>
          </cell>
          <cell r="E1576">
            <v>400.21</v>
          </cell>
          <cell r="F1576">
            <v>400</v>
          </cell>
          <cell r="G1576">
            <v>5.8403066753211648E-6</v>
          </cell>
          <cell r="H1576">
            <v>374.63964158002898</v>
          </cell>
        </row>
        <row r="1577">
          <cell r="A1577">
            <v>19052</v>
          </cell>
          <cell r="B1577" t="str">
            <v>ME</v>
          </cell>
          <cell r="C1577" t="str">
            <v>RFS1</v>
          </cell>
          <cell r="D1577">
            <v>5657</v>
          </cell>
          <cell r="E1577">
            <v>400.41</v>
          </cell>
          <cell r="F1577">
            <v>400</v>
          </cell>
          <cell r="G1577">
            <v>5.8403066753211648E-6</v>
          </cell>
          <cell r="H1577">
            <v>374.63964158002898</v>
          </cell>
        </row>
        <row r="1578">
          <cell r="A1578">
            <v>20397</v>
          </cell>
          <cell r="B1578" t="str">
            <v>D2</v>
          </cell>
          <cell r="C1578" t="str">
            <v>RFS1</v>
          </cell>
          <cell r="D1578">
            <v>5657</v>
          </cell>
          <cell r="E1578">
            <v>1430.18</v>
          </cell>
          <cell r="F1578">
            <v>1430</v>
          </cell>
          <cell r="G1578">
            <v>2.0879096364273164E-5</v>
          </cell>
          <cell r="H1578">
            <v>1339.3367186486034</v>
          </cell>
        </row>
        <row r="1579">
          <cell r="A1579">
            <v>23244</v>
          </cell>
          <cell r="B1579" t="str">
            <v>D2</v>
          </cell>
          <cell r="C1579" t="str">
            <v>RFS1</v>
          </cell>
          <cell r="D1579">
            <v>5657</v>
          </cell>
          <cell r="E1579">
            <v>35034.089999999997</v>
          </cell>
          <cell r="F1579">
            <v>35239.25</v>
          </cell>
          <cell r="G1579">
            <v>5.1452006752077833E-4</v>
          </cell>
          <cell r="H1579">
            <v>33005.049973872585</v>
          </cell>
        </row>
        <row r="1580">
          <cell r="A1580">
            <v>23244</v>
          </cell>
          <cell r="B1580" t="str">
            <v>D2</v>
          </cell>
          <cell r="C1580" t="str">
            <v>RFS1</v>
          </cell>
          <cell r="D1580">
            <v>5657</v>
          </cell>
          <cell r="E1580">
            <v>38063.25</v>
          </cell>
          <cell r="F1580">
            <v>38196.68</v>
          </cell>
          <cell r="G1580">
            <v>5.5770081294776602E-4</v>
          </cell>
          <cell r="H1580">
            <v>35774.976261867647</v>
          </cell>
        </row>
        <row r="1581">
          <cell r="A1581">
            <v>23244</v>
          </cell>
          <cell r="B1581" t="str">
            <v>D2</v>
          </cell>
          <cell r="C1581" t="str">
            <v>RFS1</v>
          </cell>
          <cell r="D1581">
            <v>5657</v>
          </cell>
          <cell r="E1581">
            <v>41975.78</v>
          </cell>
          <cell r="F1581">
            <v>42061.48</v>
          </cell>
          <cell r="G1581">
            <v>6.141298560447192E-4</v>
          </cell>
          <cell r="H1581">
            <v>39394.744478813896</v>
          </cell>
        </row>
        <row r="1582">
          <cell r="A1582">
            <v>23244</v>
          </cell>
          <cell r="B1582" t="str">
            <v>D2</v>
          </cell>
          <cell r="C1582" t="str">
            <v>RFS1</v>
          </cell>
          <cell r="D1582">
            <v>5657</v>
          </cell>
          <cell r="E1582">
            <v>40928.39</v>
          </cell>
          <cell r="F1582">
            <v>41000</v>
          </cell>
          <cell r="G1582">
            <v>5.9863143422041935E-4</v>
          </cell>
          <cell r="H1582">
            <v>38400.563261952964</v>
          </cell>
        </row>
        <row r="1583">
          <cell r="A1583">
            <v>23245</v>
          </cell>
          <cell r="B1583" t="str">
            <v>D2</v>
          </cell>
          <cell r="C1583" t="str">
            <v>RFS1</v>
          </cell>
          <cell r="D1583">
            <v>5657</v>
          </cell>
          <cell r="E1583">
            <v>295.64999999999998</v>
          </cell>
          <cell r="F1583">
            <v>300</v>
          </cell>
          <cell r="G1583">
            <v>4.3802300064908732E-6</v>
          </cell>
          <cell r="H1583">
            <v>280.97973118502171</v>
          </cell>
        </row>
        <row r="1584">
          <cell r="A1584">
            <v>23245</v>
          </cell>
          <cell r="B1584" t="str">
            <v>D2</v>
          </cell>
          <cell r="C1584" t="str">
            <v>RFS1</v>
          </cell>
          <cell r="D1584">
            <v>5657</v>
          </cell>
          <cell r="E1584">
            <v>149.31</v>
          </cell>
          <cell r="F1584">
            <v>150</v>
          </cell>
          <cell r="G1584">
            <v>2.1901150032454366E-6</v>
          </cell>
          <cell r="H1584">
            <v>140.48986559251085</v>
          </cell>
        </row>
        <row r="1585">
          <cell r="A1585">
            <v>23705</v>
          </cell>
          <cell r="B1585" t="str">
            <v>D2</v>
          </cell>
          <cell r="C1585" t="str">
            <v>RFS1</v>
          </cell>
          <cell r="D1585">
            <v>5657</v>
          </cell>
          <cell r="E1585">
            <v>36398.6</v>
          </cell>
          <cell r="F1585">
            <v>36463.22</v>
          </cell>
          <cell r="G1585">
            <v>5.3239096792426048E-4</v>
          </cell>
          <cell r="H1585">
            <v>34151.419179134355</v>
          </cell>
        </row>
        <row r="1586">
          <cell r="A1586">
            <v>23894</v>
          </cell>
          <cell r="B1586" t="str">
            <v>D2</v>
          </cell>
          <cell r="C1586" t="str">
            <v>RFS1</v>
          </cell>
          <cell r="D1586">
            <v>5657</v>
          </cell>
          <cell r="E1586">
            <v>57317.8</v>
          </cell>
          <cell r="F1586">
            <v>57407.57</v>
          </cell>
          <cell r="G1586">
            <v>8.3819453571241757E-4</v>
          </cell>
          <cell r="H1586">
            <v>53767.878621951058</v>
          </cell>
        </row>
        <row r="1587">
          <cell r="A1587">
            <v>23924</v>
          </cell>
          <cell r="B1587" t="str">
            <v>D2</v>
          </cell>
          <cell r="C1587" t="str">
            <v>RFS1</v>
          </cell>
          <cell r="D1587">
            <v>5657</v>
          </cell>
          <cell r="E1587">
            <v>173833.27</v>
          </cell>
          <cell r="F1587">
            <v>174048.18</v>
          </cell>
          <cell r="G1587">
            <v>2.5412368687037488E-3</v>
          </cell>
          <cell r="H1587">
            <v>163013.3694321409</v>
          </cell>
        </row>
        <row r="1588">
          <cell r="A1588">
            <v>6642</v>
          </cell>
          <cell r="B1588" t="str">
            <v>D2</v>
          </cell>
          <cell r="C1588" t="str">
            <v>RFS1</v>
          </cell>
          <cell r="D1588">
            <v>5658</v>
          </cell>
          <cell r="E1588">
            <v>400.93</v>
          </cell>
          <cell r="F1588">
            <v>400</v>
          </cell>
          <cell r="G1588">
            <v>5.8403066753211648E-6</v>
          </cell>
          <cell r="H1588">
            <v>374.63964158002898</v>
          </cell>
        </row>
        <row r="1589">
          <cell r="A1589">
            <v>10006</v>
          </cell>
          <cell r="B1589" t="str">
            <v>D2</v>
          </cell>
          <cell r="C1589" t="str">
            <v>RFS1</v>
          </cell>
          <cell r="D1589">
            <v>5658</v>
          </cell>
          <cell r="E1589">
            <v>2002.99</v>
          </cell>
          <cell r="F1589">
            <v>2000</v>
          </cell>
          <cell r="G1589">
            <v>2.9201533376605822E-5</v>
          </cell>
          <cell r="H1589">
            <v>1873.1982079001448</v>
          </cell>
        </row>
        <row r="1590">
          <cell r="A1590">
            <v>10009</v>
          </cell>
          <cell r="B1590" t="str">
            <v>ME</v>
          </cell>
          <cell r="C1590" t="str">
            <v>RFS1</v>
          </cell>
          <cell r="D1590">
            <v>5658</v>
          </cell>
          <cell r="E1590">
            <v>776.59</v>
          </cell>
          <cell r="F1590">
            <v>774.38</v>
          </cell>
          <cell r="G1590">
            <v>1.1306541708088009E-5</v>
          </cell>
          <cell r="H1590">
            <v>725.28361411685705</v>
          </cell>
        </row>
        <row r="1591">
          <cell r="A1591">
            <v>10009</v>
          </cell>
          <cell r="B1591" t="str">
            <v>ME</v>
          </cell>
          <cell r="C1591" t="str">
            <v>RFS1</v>
          </cell>
          <cell r="D1591">
            <v>5658</v>
          </cell>
          <cell r="E1591">
            <v>2070.6</v>
          </cell>
          <cell r="F1591">
            <v>2065</v>
          </cell>
          <cell r="G1591">
            <v>3.0150583211345511E-5</v>
          </cell>
          <cell r="H1591">
            <v>1934.0771496568993</v>
          </cell>
        </row>
        <row r="1592">
          <cell r="A1592">
            <v>10946</v>
          </cell>
          <cell r="B1592" t="str">
            <v>D2</v>
          </cell>
          <cell r="C1592" t="str">
            <v>RFS1</v>
          </cell>
          <cell r="D1592">
            <v>5658</v>
          </cell>
          <cell r="E1592">
            <v>182.3</v>
          </cell>
          <cell r="F1592">
            <v>182</v>
          </cell>
          <cell r="G1592">
            <v>2.6573395372711299E-6</v>
          </cell>
          <cell r="H1592">
            <v>170.46103691891318</v>
          </cell>
        </row>
        <row r="1593">
          <cell r="A1593">
            <v>12161</v>
          </cell>
          <cell r="B1593" t="str">
            <v>D2</v>
          </cell>
          <cell r="C1593" t="str">
            <v>RFS1</v>
          </cell>
          <cell r="D1593">
            <v>5658</v>
          </cell>
          <cell r="E1593">
            <v>1711.46</v>
          </cell>
          <cell r="F1593">
            <v>1707.8</v>
          </cell>
          <cell r="G1593">
            <v>2.4935189350283711E-5</v>
          </cell>
          <cell r="H1593">
            <v>1599.5239497259336</v>
          </cell>
        </row>
        <row r="1594">
          <cell r="A1594">
            <v>12166</v>
          </cell>
          <cell r="B1594" t="str">
            <v>D2</v>
          </cell>
          <cell r="C1594" t="str">
            <v>RFS1</v>
          </cell>
          <cell r="D1594">
            <v>5658</v>
          </cell>
          <cell r="E1594">
            <v>2054.36</v>
          </cell>
          <cell r="F1594">
            <v>2051.12</v>
          </cell>
          <cell r="G1594">
            <v>2.9947924569711867E-5</v>
          </cell>
          <cell r="H1594">
            <v>1921.0771540940725</v>
          </cell>
        </row>
        <row r="1595">
          <cell r="A1595">
            <v>12769</v>
          </cell>
          <cell r="B1595" t="str">
            <v>D2</v>
          </cell>
          <cell r="C1595" t="str">
            <v>RFS1</v>
          </cell>
          <cell r="D1595">
            <v>5658</v>
          </cell>
          <cell r="E1595">
            <v>250.27</v>
          </cell>
          <cell r="F1595">
            <v>250</v>
          </cell>
          <cell r="G1595">
            <v>3.6501916720757278E-6</v>
          </cell>
          <cell r="H1595">
            <v>234.1497759875181</v>
          </cell>
        </row>
        <row r="1596">
          <cell r="A1596">
            <v>12770</v>
          </cell>
          <cell r="B1596" t="str">
            <v>D2</v>
          </cell>
          <cell r="C1596" t="str">
            <v>RFS1</v>
          </cell>
          <cell r="D1596">
            <v>5658</v>
          </cell>
          <cell r="E1596">
            <v>249.9</v>
          </cell>
          <cell r="F1596">
            <v>250</v>
          </cell>
          <cell r="G1596">
            <v>3.6501916720757278E-6</v>
          </cell>
          <cell r="H1596">
            <v>234.1497759875181</v>
          </cell>
        </row>
        <row r="1597">
          <cell r="A1597">
            <v>12771</v>
          </cell>
          <cell r="B1597" t="str">
            <v>ME</v>
          </cell>
          <cell r="C1597" t="str">
            <v>RFS1</v>
          </cell>
          <cell r="D1597">
            <v>5658</v>
          </cell>
          <cell r="E1597">
            <v>1244.74</v>
          </cell>
          <cell r="F1597">
            <v>1244.3</v>
          </cell>
          <cell r="G1597">
            <v>1.8167733990255311E-5</v>
          </cell>
          <cell r="H1597">
            <v>1165.410265045075</v>
          </cell>
        </row>
        <row r="1598">
          <cell r="A1598">
            <v>13406</v>
          </cell>
          <cell r="B1598" t="str">
            <v>D2</v>
          </cell>
          <cell r="C1598" t="str">
            <v>RFS1</v>
          </cell>
          <cell r="D1598">
            <v>5658</v>
          </cell>
          <cell r="E1598">
            <v>182.21</v>
          </cell>
          <cell r="F1598">
            <v>182</v>
          </cell>
          <cell r="G1598">
            <v>2.6573395372711299E-6</v>
          </cell>
          <cell r="H1598">
            <v>170.46103691891318</v>
          </cell>
        </row>
        <row r="1599">
          <cell r="A1599">
            <v>13555</v>
          </cell>
          <cell r="B1599" t="str">
            <v>D2</v>
          </cell>
          <cell r="C1599" t="str">
            <v>RFS1</v>
          </cell>
          <cell r="D1599">
            <v>5658</v>
          </cell>
          <cell r="E1599">
            <v>391.27</v>
          </cell>
          <cell r="F1599">
            <v>391</v>
          </cell>
          <cell r="G1599">
            <v>5.7088997751264385E-6</v>
          </cell>
          <cell r="H1599">
            <v>366.21024964447832</v>
          </cell>
        </row>
        <row r="1600">
          <cell r="A1600">
            <v>13571</v>
          </cell>
          <cell r="B1600" t="str">
            <v>D2</v>
          </cell>
          <cell r="C1600" t="str">
            <v>RFS1</v>
          </cell>
          <cell r="D1600">
            <v>5658</v>
          </cell>
          <cell r="E1600">
            <v>305.41000000000003</v>
          </cell>
          <cell r="F1600">
            <v>305</v>
          </cell>
          <cell r="G1600">
            <v>4.4532338399323881E-6</v>
          </cell>
          <cell r="H1600">
            <v>285.66272670477207</v>
          </cell>
        </row>
        <row r="1601">
          <cell r="A1601">
            <v>13573</v>
          </cell>
          <cell r="B1601" t="str">
            <v>ME</v>
          </cell>
          <cell r="C1601" t="str">
            <v>RFS1</v>
          </cell>
          <cell r="D1601">
            <v>5658</v>
          </cell>
          <cell r="E1601">
            <v>889.98</v>
          </cell>
          <cell r="F1601">
            <v>889.2</v>
          </cell>
          <cell r="G1601">
            <v>1.298300173923895E-5</v>
          </cell>
          <cell r="H1601">
            <v>832.82392323240447</v>
          </cell>
        </row>
        <row r="1602">
          <cell r="A1602">
            <v>13575</v>
          </cell>
          <cell r="B1602" t="str">
            <v>ME</v>
          </cell>
          <cell r="C1602" t="str">
            <v>RFS1</v>
          </cell>
          <cell r="D1602">
            <v>5658</v>
          </cell>
          <cell r="E1602">
            <v>1207.5999999999999</v>
          </cell>
          <cell r="F1602">
            <v>1206.4000000000001</v>
          </cell>
          <cell r="G1602">
            <v>1.7614364932768633E-5</v>
          </cell>
          <cell r="H1602">
            <v>1129.9131590053673</v>
          </cell>
        </row>
        <row r="1603">
          <cell r="A1603">
            <v>13576</v>
          </cell>
          <cell r="B1603" t="str">
            <v>ME</v>
          </cell>
          <cell r="C1603" t="str">
            <v>RFS1</v>
          </cell>
          <cell r="D1603">
            <v>5658</v>
          </cell>
          <cell r="E1603">
            <v>807.44</v>
          </cell>
          <cell r="F1603">
            <v>806</v>
          </cell>
          <cell r="G1603">
            <v>1.1768217950772147E-5</v>
          </cell>
          <cell r="H1603">
            <v>754.89887778375839</v>
          </cell>
        </row>
        <row r="1604">
          <cell r="A1604">
            <v>13604</v>
          </cell>
          <cell r="B1604" t="str">
            <v>ME</v>
          </cell>
          <cell r="C1604" t="str">
            <v>RFS1</v>
          </cell>
          <cell r="D1604">
            <v>5658</v>
          </cell>
          <cell r="E1604">
            <v>500.13</v>
          </cell>
          <cell r="F1604">
            <v>500</v>
          </cell>
          <cell r="G1604">
            <v>7.3003833441514556E-6</v>
          </cell>
          <cell r="H1604">
            <v>468.2995519750362</v>
          </cell>
        </row>
        <row r="1605">
          <cell r="A1605">
            <v>13949</v>
          </cell>
          <cell r="B1605" t="str">
            <v>D2</v>
          </cell>
          <cell r="C1605" t="str">
            <v>RFS2</v>
          </cell>
          <cell r="D1605">
            <v>5658</v>
          </cell>
          <cell r="E1605">
            <v>948.68</v>
          </cell>
          <cell r="F1605">
            <v>946.67</v>
          </cell>
          <cell r="G1605">
            <v>1.3822107800815716E-5</v>
          </cell>
          <cell r="H1605">
            <v>886.65027373641499</v>
          </cell>
        </row>
        <row r="1606">
          <cell r="A1606">
            <v>13949</v>
          </cell>
          <cell r="B1606" t="str">
            <v>D2</v>
          </cell>
          <cell r="C1606" t="str">
            <v>RFS2</v>
          </cell>
          <cell r="D1606">
            <v>5658</v>
          </cell>
          <cell r="E1606">
            <v>647.78</v>
          </cell>
          <cell r="F1606">
            <v>646.66999999999996</v>
          </cell>
          <cell r="G1606">
            <v>9.4418777943248438E-6</v>
          </cell>
          <cell r="H1606">
            <v>605.67054255139328</v>
          </cell>
        </row>
        <row r="1607">
          <cell r="A1607">
            <v>13951</v>
          </cell>
          <cell r="B1607" t="str">
            <v>ME</v>
          </cell>
          <cell r="C1607" t="str">
            <v>RFS2</v>
          </cell>
          <cell r="D1607">
            <v>5658</v>
          </cell>
          <cell r="E1607">
            <v>417.66</v>
          </cell>
          <cell r="F1607">
            <v>416</v>
          </cell>
          <cell r="G1607">
            <v>6.0739189423340112E-6</v>
          </cell>
          <cell r="H1607">
            <v>389.62522724323009</v>
          </cell>
        </row>
        <row r="1608">
          <cell r="A1608">
            <v>13952</v>
          </cell>
          <cell r="B1608" t="str">
            <v>ME</v>
          </cell>
          <cell r="C1608" t="str">
            <v>RFS2</v>
          </cell>
          <cell r="D1608">
            <v>5658</v>
          </cell>
          <cell r="E1608">
            <v>239.68</v>
          </cell>
          <cell r="F1608">
            <v>238.76</v>
          </cell>
          <cell r="G1608">
            <v>3.4860790544992031E-6</v>
          </cell>
          <cell r="H1608">
            <v>223.62240205911928</v>
          </cell>
        </row>
        <row r="1609">
          <cell r="A1609">
            <v>14055</v>
          </cell>
          <cell r="B1609" t="str">
            <v>ME</v>
          </cell>
          <cell r="C1609" t="str">
            <v>RFS2</v>
          </cell>
          <cell r="D1609">
            <v>5658</v>
          </cell>
          <cell r="E1609">
            <v>492.83</v>
          </cell>
          <cell r="F1609">
            <v>493</v>
          </cell>
          <cell r="G1609">
            <v>7.1981779773333354E-6</v>
          </cell>
          <cell r="H1609">
            <v>461.74335824738569</v>
          </cell>
        </row>
        <row r="1610">
          <cell r="A1610">
            <v>14583</v>
          </cell>
          <cell r="B1610" t="str">
            <v>D2</v>
          </cell>
          <cell r="C1610" t="str">
            <v>RFS1</v>
          </cell>
          <cell r="D1610">
            <v>5658</v>
          </cell>
          <cell r="E1610">
            <v>200.11</v>
          </cell>
          <cell r="F1610">
            <v>200</v>
          </cell>
          <cell r="G1610">
            <v>2.9201533376605824E-6</v>
          </cell>
          <cell r="H1610">
            <v>187.31982079001449</v>
          </cell>
        </row>
        <row r="1611">
          <cell r="A1611">
            <v>16925</v>
          </cell>
          <cell r="B1611" t="str">
            <v>D2</v>
          </cell>
          <cell r="C1611" t="str">
            <v>RFS1</v>
          </cell>
          <cell r="D1611">
            <v>5658</v>
          </cell>
          <cell r="E1611">
            <v>136.72</v>
          </cell>
          <cell r="F1611">
            <v>135.69</v>
          </cell>
          <cell r="G1611">
            <v>1.9811780319358221E-6</v>
          </cell>
          <cell r="H1611">
            <v>127.08713241498532</v>
          </cell>
        </row>
        <row r="1612">
          <cell r="A1612">
            <v>16926</v>
          </cell>
          <cell r="B1612" t="str">
            <v>D2</v>
          </cell>
          <cell r="C1612" t="str">
            <v>RFS1</v>
          </cell>
          <cell r="D1612">
            <v>5658</v>
          </cell>
          <cell r="E1612">
            <v>2227</v>
          </cell>
          <cell r="F1612">
            <v>2217.1</v>
          </cell>
          <cell r="G1612">
            <v>3.2371359824636381E-5</v>
          </cell>
          <cell r="H1612">
            <v>2076.5338733677054</v>
          </cell>
        </row>
        <row r="1613">
          <cell r="A1613">
            <v>16926</v>
          </cell>
          <cell r="B1613" t="str">
            <v>D2</v>
          </cell>
          <cell r="C1613" t="str">
            <v>RFS1</v>
          </cell>
          <cell r="D1613">
            <v>5658</v>
          </cell>
          <cell r="E1613">
            <v>1481.78</v>
          </cell>
          <cell r="F1613">
            <v>1478.07</v>
          </cell>
          <cell r="G1613">
            <v>2.1580955218979883E-5</v>
          </cell>
          <cell r="H1613">
            <v>1384.3590375754834</v>
          </cell>
        </row>
        <row r="1614">
          <cell r="A1614">
            <v>16927</v>
          </cell>
          <cell r="B1614" t="str">
            <v>ME</v>
          </cell>
          <cell r="C1614" t="str">
            <v>RFS1</v>
          </cell>
          <cell r="D1614">
            <v>5658</v>
          </cell>
          <cell r="E1614">
            <v>1168.1500000000001</v>
          </cell>
          <cell r="F1614">
            <v>1166.67</v>
          </cell>
          <cell r="G1614">
            <v>1.7034276472242357E-5</v>
          </cell>
          <cell r="H1614">
            <v>1092.7020766054309</v>
          </cell>
        </row>
        <row r="1615">
          <cell r="A1615">
            <v>16927</v>
          </cell>
          <cell r="B1615" t="str">
            <v>ME</v>
          </cell>
          <cell r="C1615" t="str">
            <v>RFS1</v>
          </cell>
          <cell r="D1615">
            <v>5658</v>
          </cell>
          <cell r="E1615">
            <v>1166.78</v>
          </cell>
          <cell r="F1615">
            <v>1166.67</v>
          </cell>
          <cell r="G1615">
            <v>1.7034276472242357E-5</v>
          </cell>
          <cell r="H1615">
            <v>1092.7020766054309</v>
          </cell>
        </row>
        <row r="1616">
          <cell r="A1616">
            <v>17819</v>
          </cell>
          <cell r="B1616" t="str">
            <v>D2</v>
          </cell>
          <cell r="C1616" t="str">
            <v>RFS1</v>
          </cell>
          <cell r="D1616">
            <v>5658</v>
          </cell>
          <cell r="E1616">
            <v>499.81</v>
          </cell>
          <cell r="F1616">
            <v>500</v>
          </cell>
          <cell r="G1616">
            <v>7.3003833441514556E-6</v>
          </cell>
          <cell r="H1616">
            <v>468.2995519750362</v>
          </cell>
        </row>
        <row r="1617">
          <cell r="A1617">
            <v>19541</v>
          </cell>
          <cell r="B1617" t="str">
            <v>D2</v>
          </cell>
          <cell r="C1617" t="str">
            <v>RFS1</v>
          </cell>
          <cell r="D1617">
            <v>5658</v>
          </cell>
          <cell r="E1617">
            <v>772743.66</v>
          </cell>
          <cell r="F1617">
            <v>782151.1</v>
          </cell>
          <cell r="G1617">
            <v>1.142000572609948E-2</v>
          </cell>
          <cell r="H1617">
            <v>732562.01941356342</v>
          </cell>
        </row>
        <row r="1618">
          <cell r="A1618">
            <v>19541</v>
          </cell>
          <cell r="B1618" t="str">
            <v>D2</v>
          </cell>
          <cell r="C1618" t="str">
            <v>RFS1</v>
          </cell>
          <cell r="D1618">
            <v>5658</v>
          </cell>
          <cell r="E1618">
            <v>6529.59</v>
          </cell>
          <cell r="F1618">
            <v>6537.08</v>
          </cell>
          <cell r="G1618">
            <v>9.5446379902771196E-5</v>
          </cell>
          <cell r="H1618">
            <v>6122.6232704499389</v>
          </cell>
        </row>
        <row r="1619">
          <cell r="A1619">
            <v>19541</v>
          </cell>
          <cell r="B1619" t="str">
            <v>D2</v>
          </cell>
          <cell r="C1619" t="str">
            <v>RFS1</v>
          </cell>
          <cell r="D1619">
            <v>5658</v>
          </cell>
          <cell r="E1619">
            <v>13069.4</v>
          </cell>
          <cell r="F1619">
            <v>13074.16</v>
          </cell>
          <cell r="G1619">
            <v>1.9089275980554239E-4</v>
          </cell>
          <cell r="H1619">
            <v>12245.246540899878</v>
          </cell>
        </row>
        <row r="1620">
          <cell r="A1620">
            <v>19558</v>
          </cell>
          <cell r="B1620" t="str">
            <v>D2</v>
          </cell>
          <cell r="C1620" t="str">
            <v>RFS1</v>
          </cell>
          <cell r="D1620">
            <v>5658</v>
          </cell>
          <cell r="E1620">
            <v>1977.73</v>
          </cell>
          <cell r="F1620">
            <v>1975</v>
          </cell>
          <cell r="G1620">
            <v>2.883651420939825E-5</v>
          </cell>
          <cell r="H1620">
            <v>1849.7832303013929</v>
          </cell>
        </row>
        <row r="1621">
          <cell r="A1621">
            <v>19560</v>
          </cell>
          <cell r="B1621" t="str">
            <v>D2</v>
          </cell>
          <cell r="C1621" t="str">
            <v>RFS1</v>
          </cell>
          <cell r="D1621">
            <v>5658</v>
          </cell>
          <cell r="E1621">
            <v>250.18</v>
          </cell>
          <cell r="F1621">
            <v>250</v>
          </cell>
          <cell r="G1621">
            <v>3.6501916720757278E-6</v>
          </cell>
          <cell r="H1621">
            <v>234.1497759875181</v>
          </cell>
        </row>
        <row r="1622">
          <cell r="A1622">
            <v>19561</v>
          </cell>
          <cell r="B1622" t="str">
            <v>D2</v>
          </cell>
          <cell r="C1622" t="str">
            <v>RFS1</v>
          </cell>
          <cell r="D1622">
            <v>5658</v>
          </cell>
          <cell r="E1622">
            <v>249.81</v>
          </cell>
          <cell r="F1622">
            <v>250</v>
          </cell>
          <cell r="G1622">
            <v>3.6501916720757278E-6</v>
          </cell>
          <cell r="H1622">
            <v>234.1497759875181</v>
          </cell>
        </row>
        <row r="1623">
          <cell r="A1623">
            <v>24081</v>
          </cell>
          <cell r="B1623" t="str">
            <v>D2</v>
          </cell>
          <cell r="C1623" t="str">
            <v>RFS1</v>
          </cell>
          <cell r="D1623">
            <v>5658</v>
          </cell>
          <cell r="E1623">
            <v>40594.730000000003</v>
          </cell>
          <cell r="F1623">
            <v>40648.1</v>
          </cell>
          <cell r="G1623">
            <v>5.9349342442280555E-4</v>
          </cell>
          <cell r="H1623">
            <v>38070.974037272936</v>
          </cell>
        </row>
        <row r="1624">
          <cell r="A1624">
            <v>6599</v>
          </cell>
          <cell r="B1624" t="str">
            <v>D2</v>
          </cell>
          <cell r="C1624" t="str">
            <v>RFS1</v>
          </cell>
          <cell r="D1624">
            <v>5681</v>
          </cell>
          <cell r="E1624">
            <v>305.81</v>
          </cell>
          <cell r="F1624">
            <v>300</v>
          </cell>
          <cell r="G1624">
            <v>4.3802300064908732E-6</v>
          </cell>
          <cell r="H1624">
            <v>280.97973118502171</v>
          </cell>
        </row>
        <row r="1625">
          <cell r="A1625">
            <v>7515</v>
          </cell>
          <cell r="B1625" t="str">
            <v>D2</v>
          </cell>
          <cell r="C1625" t="str">
            <v>RFS1</v>
          </cell>
          <cell r="D1625">
            <v>5681</v>
          </cell>
          <cell r="E1625">
            <v>500.83</v>
          </cell>
          <cell r="F1625">
            <v>500</v>
          </cell>
          <cell r="G1625">
            <v>7.3003833441514556E-6</v>
          </cell>
          <cell r="H1625">
            <v>468.2995519750362</v>
          </cell>
        </row>
        <row r="1626">
          <cell r="A1626">
            <v>12817</v>
          </cell>
          <cell r="B1626" t="str">
            <v>D2</v>
          </cell>
          <cell r="C1626" t="str">
            <v>RFS1</v>
          </cell>
          <cell r="D1626">
            <v>5681</v>
          </cell>
          <cell r="E1626">
            <v>1001.15</v>
          </cell>
          <cell r="F1626">
            <v>1000</v>
          </cell>
          <cell r="G1626">
            <v>1.4600766688302911E-5</v>
          </cell>
          <cell r="H1626">
            <v>936.59910395007239</v>
          </cell>
        </row>
        <row r="1627">
          <cell r="A1627">
            <v>14872</v>
          </cell>
          <cell r="B1627" t="str">
            <v>D2</v>
          </cell>
          <cell r="C1627" t="str">
            <v>RFS1</v>
          </cell>
          <cell r="D1627">
            <v>5681</v>
          </cell>
          <cell r="E1627">
            <v>610.66</v>
          </cell>
          <cell r="F1627">
            <v>610</v>
          </cell>
          <cell r="G1627">
            <v>8.9064676798647761E-6</v>
          </cell>
          <cell r="H1627">
            <v>571.32545340954414</v>
          </cell>
        </row>
        <row r="1628">
          <cell r="A1628">
            <v>15682</v>
          </cell>
          <cell r="B1628" t="str">
            <v>D2</v>
          </cell>
          <cell r="C1628" t="str">
            <v>RFS1</v>
          </cell>
          <cell r="D1628">
            <v>5681</v>
          </cell>
          <cell r="E1628">
            <v>500.23</v>
          </cell>
          <cell r="F1628">
            <v>500</v>
          </cell>
          <cell r="G1628">
            <v>7.3003833441514556E-6</v>
          </cell>
          <cell r="H1628">
            <v>468.2995519750362</v>
          </cell>
        </row>
        <row r="1629">
          <cell r="A1629">
            <v>15683</v>
          </cell>
          <cell r="B1629" t="str">
            <v>ME</v>
          </cell>
          <cell r="C1629" t="str">
            <v>RFS1</v>
          </cell>
          <cell r="D1629">
            <v>5681</v>
          </cell>
          <cell r="E1629">
            <v>2187.15</v>
          </cell>
          <cell r="F1629">
            <v>2180</v>
          </cell>
          <cell r="G1629">
            <v>3.1829671380500344E-5</v>
          </cell>
          <cell r="H1629">
            <v>2041.7860466111576</v>
          </cell>
        </row>
        <row r="1630">
          <cell r="A1630">
            <v>15684</v>
          </cell>
          <cell r="B1630" t="str">
            <v>ME</v>
          </cell>
          <cell r="C1630" t="str">
            <v>RFS1</v>
          </cell>
          <cell r="D1630">
            <v>5681</v>
          </cell>
          <cell r="E1630">
            <v>2088.94</v>
          </cell>
          <cell r="F1630">
            <v>2080</v>
          </cell>
          <cell r="G1630">
            <v>3.0369594711670057E-5</v>
          </cell>
          <cell r="H1630">
            <v>1948.1261362161506</v>
          </cell>
        </row>
        <row r="1631">
          <cell r="A1631">
            <v>15700</v>
          </cell>
          <cell r="B1631" t="str">
            <v>ME</v>
          </cell>
          <cell r="C1631" t="str">
            <v>RFS1</v>
          </cell>
          <cell r="D1631">
            <v>5681</v>
          </cell>
          <cell r="E1631">
            <v>334.31</v>
          </cell>
          <cell r="F1631">
            <v>333.98</v>
          </cell>
          <cell r="G1631">
            <v>4.8763640585594063E-6</v>
          </cell>
          <cell r="H1631">
            <v>312.80536873724515</v>
          </cell>
        </row>
        <row r="1632">
          <cell r="A1632">
            <v>15701</v>
          </cell>
          <cell r="B1632" t="str">
            <v>ME</v>
          </cell>
          <cell r="C1632" t="str">
            <v>RFS1</v>
          </cell>
          <cell r="D1632">
            <v>5681</v>
          </cell>
          <cell r="E1632">
            <v>103.56</v>
          </cell>
          <cell r="F1632">
            <v>103.5</v>
          </cell>
          <cell r="G1632">
            <v>1.5111793522393513E-6</v>
          </cell>
          <cell r="H1632">
            <v>96.938007258832485</v>
          </cell>
        </row>
        <row r="1633">
          <cell r="A1633">
            <v>16017</v>
          </cell>
          <cell r="B1633" t="str">
            <v>D2</v>
          </cell>
          <cell r="C1633" t="str">
            <v>RFS1</v>
          </cell>
          <cell r="D1633">
            <v>5681</v>
          </cell>
          <cell r="E1633">
            <v>20615.72</v>
          </cell>
          <cell r="F1633">
            <v>20000</v>
          </cell>
          <cell r="G1633">
            <v>2.9201533376605821E-4</v>
          </cell>
          <cell r="H1633">
            <v>18731.982079001446</v>
          </cell>
        </row>
        <row r="1634">
          <cell r="A1634">
            <v>21351</v>
          </cell>
          <cell r="B1634" t="str">
            <v>D2</v>
          </cell>
          <cell r="C1634" t="str">
            <v>RFS1</v>
          </cell>
          <cell r="D1634">
            <v>5681</v>
          </cell>
          <cell r="E1634">
            <v>442.62</v>
          </cell>
          <cell r="F1634">
            <v>500</v>
          </cell>
          <cell r="G1634">
            <v>7.3003833441514556E-6</v>
          </cell>
          <cell r="H1634">
            <v>468.2995519750362</v>
          </cell>
        </row>
        <row r="1635">
          <cell r="A1635">
            <v>22551</v>
          </cell>
          <cell r="B1635" t="str">
            <v>D2</v>
          </cell>
          <cell r="C1635" t="str">
            <v>RFS1</v>
          </cell>
          <cell r="D1635">
            <v>5681</v>
          </cell>
          <cell r="E1635">
            <v>1034.03</v>
          </cell>
          <cell r="F1635">
            <v>1033.75</v>
          </cell>
          <cell r="G1635">
            <v>1.5093542564033134E-5</v>
          </cell>
          <cell r="H1635">
            <v>968.20932370838727</v>
          </cell>
        </row>
        <row r="1636">
          <cell r="A1636">
            <v>8515</v>
          </cell>
          <cell r="B1636" t="str">
            <v>D2</v>
          </cell>
          <cell r="C1636" t="str">
            <v>RFS1</v>
          </cell>
          <cell r="D1636">
            <v>5687</v>
          </cell>
          <cell r="E1636">
            <v>935.79</v>
          </cell>
          <cell r="F1636">
            <v>932.8</v>
          </cell>
          <cell r="G1636">
            <v>1.3619595166848955E-5</v>
          </cell>
          <cell r="H1636">
            <v>873.65964416462748</v>
          </cell>
        </row>
        <row r="1637">
          <cell r="A1637">
            <v>9547</v>
          </cell>
          <cell r="B1637" t="str">
            <v>D2</v>
          </cell>
          <cell r="C1637" t="str">
            <v>RFS1</v>
          </cell>
          <cell r="D1637">
            <v>5687</v>
          </cell>
          <cell r="E1637">
            <v>259.2</v>
          </cell>
          <cell r="F1637">
            <v>258.33</v>
          </cell>
          <cell r="G1637">
            <v>3.771816058589291E-6</v>
          </cell>
          <cell r="H1637">
            <v>241.9516465234222</v>
          </cell>
        </row>
        <row r="1638">
          <cell r="A1638">
            <v>9556</v>
          </cell>
          <cell r="B1638" t="str">
            <v>ME</v>
          </cell>
          <cell r="C1638" t="str">
            <v>RFS1</v>
          </cell>
          <cell r="D1638">
            <v>5687</v>
          </cell>
          <cell r="E1638">
            <v>769.88</v>
          </cell>
          <cell r="F1638">
            <v>769.5</v>
          </cell>
          <cell r="G1638">
            <v>1.1235289966649091E-5</v>
          </cell>
          <cell r="H1638">
            <v>720.71301048958071</v>
          </cell>
        </row>
        <row r="1639">
          <cell r="A1639">
            <v>9557</v>
          </cell>
          <cell r="B1639" t="str">
            <v>ME</v>
          </cell>
          <cell r="C1639" t="str">
            <v>RFS1</v>
          </cell>
          <cell r="D1639">
            <v>5687</v>
          </cell>
          <cell r="E1639">
            <v>633.97</v>
          </cell>
          <cell r="F1639">
            <v>632.70000000000005</v>
          </cell>
          <cell r="G1639">
            <v>9.2379050836892527E-6</v>
          </cell>
          <cell r="H1639">
            <v>592.58625306921078</v>
          </cell>
        </row>
        <row r="1640">
          <cell r="A1640">
            <v>16481</v>
          </cell>
          <cell r="B1640" t="str">
            <v>D2</v>
          </cell>
          <cell r="C1640" t="str">
            <v>RFS1</v>
          </cell>
          <cell r="D1640">
            <v>5687</v>
          </cell>
          <cell r="E1640">
            <v>1505.77</v>
          </cell>
          <cell r="F1640">
            <v>1500</v>
          </cell>
          <cell r="G1640">
            <v>2.1901150032454368E-5</v>
          </cell>
          <cell r="H1640">
            <v>1404.8986559251086</v>
          </cell>
        </row>
        <row r="1641">
          <cell r="A1641">
            <v>16547</v>
          </cell>
          <cell r="B1641" t="str">
            <v>D2</v>
          </cell>
          <cell r="C1641" t="str">
            <v>RFS1</v>
          </cell>
          <cell r="D1641">
            <v>5687</v>
          </cell>
          <cell r="E1641">
            <v>1362.5</v>
          </cell>
          <cell r="F1641">
            <v>1356.83</v>
          </cell>
          <cell r="G1641">
            <v>1.9810758265690039E-5</v>
          </cell>
          <cell r="H1641">
            <v>1270.8057622125766</v>
          </cell>
        </row>
        <row r="1642">
          <cell r="A1642">
            <v>16547</v>
          </cell>
          <cell r="B1642" t="str">
            <v>D2</v>
          </cell>
          <cell r="C1642" t="str">
            <v>RFS1</v>
          </cell>
          <cell r="D1642">
            <v>5687</v>
          </cell>
          <cell r="E1642">
            <v>54577.63</v>
          </cell>
          <cell r="F1642">
            <v>54397.21</v>
          </cell>
          <cell r="G1642">
            <v>7.9424097170461801E-4</v>
          </cell>
          <cell r="H1642">
            <v>50948.378143383918</v>
          </cell>
        </row>
        <row r="1643">
          <cell r="A1643">
            <v>16547</v>
          </cell>
          <cell r="B1643" t="str">
            <v>D2</v>
          </cell>
          <cell r="C1643" t="str">
            <v>RFS1</v>
          </cell>
          <cell r="D1643">
            <v>5687</v>
          </cell>
          <cell r="E1643">
            <v>250.37</v>
          </cell>
          <cell r="F1643">
            <v>250</v>
          </cell>
          <cell r="G1643">
            <v>3.6501916720757278E-6</v>
          </cell>
          <cell r="H1643">
            <v>234.1497759875181</v>
          </cell>
        </row>
        <row r="1644">
          <cell r="A1644">
            <v>18575</v>
          </cell>
          <cell r="B1644" t="str">
            <v>D2</v>
          </cell>
          <cell r="C1644" t="str">
            <v>RFS1</v>
          </cell>
          <cell r="D1644">
            <v>5687</v>
          </cell>
          <cell r="E1644">
            <v>250.67</v>
          </cell>
          <cell r="F1644">
            <v>250</v>
          </cell>
          <cell r="G1644">
            <v>3.6501916720757278E-6</v>
          </cell>
          <cell r="H1644">
            <v>234.1497759875181</v>
          </cell>
        </row>
        <row r="1645">
          <cell r="A1645">
            <v>20352</v>
          </cell>
          <cell r="B1645" t="str">
            <v>D2</v>
          </cell>
          <cell r="C1645" t="str">
            <v>RFS1</v>
          </cell>
          <cell r="D1645">
            <v>5687</v>
          </cell>
          <cell r="E1645">
            <v>249.82</v>
          </cell>
          <cell r="F1645">
            <v>250</v>
          </cell>
          <cell r="G1645">
            <v>3.6501916720757278E-6</v>
          </cell>
          <cell r="H1645">
            <v>234.1497759875181</v>
          </cell>
        </row>
        <row r="1646">
          <cell r="A1646">
            <v>22409</v>
          </cell>
          <cell r="B1646" t="str">
            <v>D2</v>
          </cell>
          <cell r="C1646" t="str">
            <v>RFS1</v>
          </cell>
          <cell r="D1646">
            <v>5687</v>
          </cell>
          <cell r="E1646">
            <v>586.82000000000005</v>
          </cell>
          <cell r="F1646">
            <v>589</v>
          </cell>
          <cell r="G1646">
            <v>8.599851579410414E-6</v>
          </cell>
          <cell r="H1646">
            <v>551.65687222659255</v>
          </cell>
        </row>
        <row r="1647">
          <cell r="A1647">
            <v>22521</v>
          </cell>
          <cell r="B1647" t="str">
            <v>D2</v>
          </cell>
          <cell r="C1647" t="str">
            <v>RFS1</v>
          </cell>
          <cell r="D1647">
            <v>5687</v>
          </cell>
          <cell r="E1647">
            <v>989.98</v>
          </cell>
          <cell r="F1647">
            <v>1000</v>
          </cell>
          <cell r="G1647">
            <v>1.4600766688302911E-5</v>
          </cell>
          <cell r="H1647">
            <v>936.59910395007239</v>
          </cell>
        </row>
        <row r="1648">
          <cell r="A1648">
            <v>23415</v>
          </cell>
          <cell r="B1648" t="str">
            <v>D5</v>
          </cell>
          <cell r="C1648" t="str">
            <v>RFS1</v>
          </cell>
          <cell r="D1648">
            <v>5687</v>
          </cell>
          <cell r="E1648">
            <v>9711.4</v>
          </cell>
          <cell r="F1648">
            <v>9919.99</v>
          </cell>
          <cell r="G1648">
            <v>1.44839459540298E-4</v>
          </cell>
          <cell r="H1648">
            <v>9291.053745193678</v>
          </cell>
        </row>
        <row r="1649">
          <cell r="A1649">
            <v>23415</v>
          </cell>
          <cell r="B1649" t="str">
            <v>D5</v>
          </cell>
          <cell r="C1649" t="str">
            <v>RFS1</v>
          </cell>
          <cell r="D1649">
            <v>5687</v>
          </cell>
          <cell r="E1649">
            <v>11747.67</v>
          </cell>
          <cell r="F1649">
            <v>12000</v>
          </cell>
          <cell r="G1649">
            <v>1.7520920025963495E-4</v>
          </cell>
          <cell r="H1649">
            <v>11239.189247400869</v>
          </cell>
        </row>
        <row r="1650">
          <cell r="A1650">
            <v>23415</v>
          </cell>
          <cell r="B1650" t="str">
            <v>D5</v>
          </cell>
          <cell r="C1650" t="str">
            <v>RFS1</v>
          </cell>
          <cell r="D1650">
            <v>5687</v>
          </cell>
          <cell r="E1650">
            <v>333.4</v>
          </cell>
          <cell r="F1650">
            <v>340</v>
          </cell>
          <cell r="G1650">
            <v>4.9642606740229897E-6</v>
          </cell>
          <cell r="H1650">
            <v>318.44369534302461</v>
          </cell>
        </row>
        <row r="1651">
          <cell r="A1651">
            <v>23417</v>
          </cell>
          <cell r="B1651" t="str">
            <v>ME</v>
          </cell>
          <cell r="C1651" t="str">
            <v>RFS1</v>
          </cell>
          <cell r="D1651">
            <v>5687</v>
          </cell>
          <cell r="E1651">
            <v>246.69</v>
          </cell>
          <cell r="F1651">
            <v>250</v>
          </cell>
          <cell r="G1651">
            <v>3.6501916720757278E-6</v>
          </cell>
          <cell r="H1651">
            <v>234.1497759875181</v>
          </cell>
        </row>
        <row r="1652">
          <cell r="A1652">
            <v>24337</v>
          </cell>
          <cell r="B1652" t="str">
            <v>D2</v>
          </cell>
          <cell r="C1652" t="str">
            <v>RFS1</v>
          </cell>
          <cell r="D1652">
            <v>5687</v>
          </cell>
          <cell r="E1652">
            <v>80708.600000000006</v>
          </cell>
          <cell r="F1652">
            <v>82135.429999999993</v>
          </cell>
          <cell r="G1652">
            <v>1.1992402502734355E-3</v>
          </cell>
          <cell r="H1652">
            <v>76927.970140553894</v>
          </cell>
        </row>
        <row r="1653">
          <cell r="A1653">
            <v>24337</v>
          </cell>
          <cell r="B1653" t="str">
            <v>D2</v>
          </cell>
          <cell r="C1653" t="str">
            <v>RFS1</v>
          </cell>
          <cell r="D1653">
            <v>5687</v>
          </cell>
          <cell r="E1653">
            <v>4935.3</v>
          </cell>
          <cell r="F1653">
            <v>4978.54</v>
          </cell>
          <cell r="G1653">
            <v>7.2690500988383574E-5</v>
          </cell>
          <cell r="H1653">
            <v>4662.8961029795928</v>
          </cell>
        </row>
        <row r="1654">
          <cell r="A1654">
            <v>24351</v>
          </cell>
          <cell r="B1654" t="str">
            <v>D2</v>
          </cell>
          <cell r="C1654" t="str">
            <v>RFS1</v>
          </cell>
          <cell r="D1654">
            <v>5687</v>
          </cell>
          <cell r="E1654">
            <v>841.23</v>
          </cell>
          <cell r="F1654">
            <v>858.84</v>
          </cell>
          <cell r="G1654">
            <v>1.2539722462582073E-5</v>
          </cell>
          <cell r="H1654">
            <v>804.38877443648016</v>
          </cell>
        </row>
        <row r="1655">
          <cell r="A1655">
            <v>24351</v>
          </cell>
          <cell r="B1655" t="str">
            <v>D2</v>
          </cell>
          <cell r="C1655" t="str">
            <v>RFS1</v>
          </cell>
          <cell r="D1655">
            <v>5687</v>
          </cell>
          <cell r="E1655">
            <v>29675.7</v>
          </cell>
          <cell r="F1655">
            <v>30156.67</v>
          </cell>
          <cell r="G1655">
            <v>4.4031050276614373E-4</v>
          </cell>
          <cell r="H1655">
            <v>28244.710100118027</v>
          </cell>
        </row>
        <row r="1656">
          <cell r="A1656">
            <v>21058</v>
          </cell>
          <cell r="B1656" t="str">
            <v>D5</v>
          </cell>
          <cell r="C1656" t="str">
            <v>RFS2</v>
          </cell>
          <cell r="D1656">
            <v>5804</v>
          </cell>
          <cell r="E1656">
            <v>20012.8</v>
          </cell>
          <cell r="F1656">
            <v>20000</v>
          </cell>
          <cell r="G1656">
            <v>2.9201533376605821E-4</v>
          </cell>
          <cell r="H1656">
            <v>18731.982079001446</v>
          </cell>
        </row>
        <row r="1657">
          <cell r="A1657">
            <v>23544</v>
          </cell>
          <cell r="B1657" t="str">
            <v>D5</v>
          </cell>
          <cell r="C1657" t="str">
            <v>RFS2</v>
          </cell>
          <cell r="D1657">
            <v>5804</v>
          </cell>
          <cell r="E1657">
            <v>59647.519999999997</v>
          </cell>
          <cell r="F1657">
            <v>59784.73</v>
          </cell>
          <cell r="G1657">
            <v>8.7290289425318371E-4</v>
          </cell>
          <cell r="H1657">
            <v>55994.324547897013</v>
          </cell>
        </row>
        <row r="1658">
          <cell r="A1658">
            <v>23932</v>
          </cell>
          <cell r="B1658" t="str">
            <v>D3</v>
          </cell>
          <cell r="C1658" t="str">
            <v>RFS2</v>
          </cell>
          <cell r="D1658">
            <v>5804</v>
          </cell>
          <cell r="E1658">
            <v>69471.88</v>
          </cell>
          <cell r="F1658">
            <v>69777.45</v>
          </cell>
          <cell r="G1658">
            <v>1.018804267554722E-3</v>
          </cell>
          <cell r="H1658">
            <v>65353.497145920977</v>
          </cell>
        </row>
        <row r="1659">
          <cell r="A1659">
            <v>23932</v>
          </cell>
          <cell r="B1659" t="str">
            <v>D3</v>
          </cell>
          <cell r="C1659" t="str">
            <v>RFS2</v>
          </cell>
          <cell r="D1659">
            <v>5804</v>
          </cell>
          <cell r="E1659">
            <v>44520.800000000003</v>
          </cell>
          <cell r="F1659">
            <v>44644.62</v>
          </cell>
          <cell r="G1659">
            <v>6.5184568050794195E-4</v>
          </cell>
          <cell r="H1659">
            <v>41814.111088191479</v>
          </cell>
        </row>
        <row r="1660">
          <cell r="A1660">
            <v>23947</v>
          </cell>
          <cell r="B1660" t="str">
            <v>D5</v>
          </cell>
          <cell r="C1660" t="str">
            <v>RFS1</v>
          </cell>
          <cell r="D1660">
            <v>5804</v>
          </cell>
          <cell r="E1660">
            <v>392188.69</v>
          </cell>
          <cell r="F1660">
            <v>394000</v>
          </cell>
          <cell r="G1660">
            <v>5.7527020751913472E-3</v>
          </cell>
          <cell r="H1660">
            <v>369020.0469563285</v>
          </cell>
        </row>
        <row r="1661">
          <cell r="A1661">
            <v>24271</v>
          </cell>
          <cell r="B1661" t="str">
            <v>D2</v>
          </cell>
          <cell r="C1661" t="str">
            <v>RFS2</v>
          </cell>
          <cell r="D1661">
            <v>5804</v>
          </cell>
          <cell r="E1661">
            <v>277033.28999999998</v>
          </cell>
          <cell r="F1661">
            <v>279608.36</v>
          </cell>
          <cell r="G1661">
            <v>4.0824964284590084E-3</v>
          </cell>
          <cell r="H1661">
            <v>261880.93943294926</v>
          </cell>
        </row>
        <row r="1662">
          <cell r="A1662">
            <v>24292</v>
          </cell>
          <cell r="B1662" t="str">
            <v>ME</v>
          </cell>
          <cell r="C1662" t="str">
            <v>RFS2</v>
          </cell>
          <cell r="D1662">
            <v>5804</v>
          </cell>
          <cell r="E1662">
            <v>484.89</v>
          </cell>
          <cell r="F1662">
            <v>486</v>
          </cell>
          <cell r="G1662">
            <v>7.0959726105152153E-6</v>
          </cell>
          <cell r="H1662">
            <v>455.18716451973518</v>
          </cell>
        </row>
        <row r="1663">
          <cell r="A1663">
            <v>24429</v>
          </cell>
          <cell r="B1663" t="str">
            <v>D5</v>
          </cell>
          <cell r="C1663" t="str">
            <v>RFS2</v>
          </cell>
          <cell r="D1663">
            <v>5804</v>
          </cell>
          <cell r="E1663">
            <v>99720.61</v>
          </cell>
          <cell r="F1663">
            <v>100000</v>
          </cell>
          <cell r="G1663">
            <v>1.4600766688302911E-3</v>
          </cell>
          <cell r="H1663">
            <v>93659.910395007231</v>
          </cell>
        </row>
        <row r="1664">
          <cell r="A1664">
            <v>15124</v>
          </cell>
          <cell r="B1664" t="str">
            <v>D2</v>
          </cell>
          <cell r="C1664" t="str">
            <v>RFS1</v>
          </cell>
          <cell r="D1664">
            <v>5807</v>
          </cell>
          <cell r="E1664">
            <v>1997.82</v>
          </cell>
          <cell r="F1664">
            <v>2000</v>
          </cell>
          <cell r="G1664">
            <v>2.9201533376605822E-5</v>
          </cell>
          <cell r="H1664">
            <v>1873.1982079001448</v>
          </cell>
        </row>
        <row r="1665">
          <cell r="A1665">
            <v>24096</v>
          </cell>
          <cell r="B1665" t="str">
            <v>D3</v>
          </cell>
          <cell r="C1665" t="str">
            <v>RFS1</v>
          </cell>
          <cell r="D1665">
            <v>5807</v>
          </cell>
          <cell r="E1665">
            <v>41060.6</v>
          </cell>
          <cell r="F1665">
            <v>41228.71</v>
          </cell>
          <cell r="G1665">
            <v>6.0197077556970108E-4</v>
          </cell>
          <cell r="H1665">
            <v>38614.772843017388</v>
          </cell>
        </row>
        <row r="1666">
          <cell r="A1666">
            <v>17790</v>
          </cell>
          <cell r="B1666" t="str">
            <v>D5</v>
          </cell>
          <cell r="C1666" t="str">
            <v>RFS1</v>
          </cell>
          <cell r="D1666">
            <v>5819</v>
          </cell>
          <cell r="E1666">
            <v>204201.46</v>
          </cell>
          <cell r="F1666">
            <v>203965.06</v>
          </cell>
          <cell r="G1666">
            <v>2.9780462536257045E-3</v>
          </cell>
          <cell r="H1666">
            <v>191033.49243312274</v>
          </cell>
        </row>
        <row r="1667">
          <cell r="A1667">
            <v>17998</v>
          </cell>
          <cell r="B1667" t="str">
            <v>D2</v>
          </cell>
          <cell r="C1667" t="str">
            <v>RFS1</v>
          </cell>
          <cell r="D1667">
            <v>5819</v>
          </cell>
          <cell r="E1667">
            <v>1503.65</v>
          </cell>
          <cell r="F1667">
            <v>1500</v>
          </cell>
          <cell r="G1667">
            <v>2.1901150032454368E-5</v>
          </cell>
          <cell r="H1667">
            <v>1404.8986559251086</v>
          </cell>
        </row>
        <row r="1668">
          <cell r="A1668">
            <v>17999</v>
          </cell>
          <cell r="B1668" t="str">
            <v>D2</v>
          </cell>
          <cell r="C1668" t="str">
            <v>RFS1</v>
          </cell>
          <cell r="D1668">
            <v>5819</v>
          </cell>
          <cell r="E1668">
            <v>1502.91</v>
          </cell>
          <cell r="F1668">
            <v>1500</v>
          </cell>
          <cell r="G1668">
            <v>2.1901150032454368E-5</v>
          </cell>
          <cell r="H1668">
            <v>1404.8986559251086</v>
          </cell>
        </row>
        <row r="1669">
          <cell r="A1669">
            <v>23657</v>
          </cell>
          <cell r="B1669" t="str">
            <v>D3</v>
          </cell>
          <cell r="C1669" t="str">
            <v>RFS1</v>
          </cell>
          <cell r="D1669">
            <v>5819</v>
          </cell>
          <cell r="F1669">
            <v>19089.189999999999</v>
          </cell>
          <cell r="G1669">
            <v>2.7871680945868501E-4</v>
          </cell>
          <cell r="H1669">
            <v>17878.918249132679</v>
          </cell>
        </row>
        <row r="1670">
          <cell r="A1670">
            <v>23657</v>
          </cell>
          <cell r="B1670" t="str">
            <v>D3</v>
          </cell>
          <cell r="C1670" t="str">
            <v>RFS1</v>
          </cell>
          <cell r="D1670">
            <v>5819</v>
          </cell>
          <cell r="F1670">
            <v>52225.75</v>
          </cell>
          <cell r="G1670">
            <v>7.6253599087163578E-4</v>
          </cell>
          <cell r="H1670">
            <v>48914.590653120489</v>
          </cell>
        </row>
        <row r="1671">
          <cell r="A1671">
            <v>23657</v>
          </cell>
          <cell r="B1671" t="str">
            <v>D3</v>
          </cell>
          <cell r="C1671" t="str">
            <v>RFS1</v>
          </cell>
          <cell r="D1671">
            <v>5819</v>
          </cell>
          <cell r="F1671">
            <v>52225.75</v>
          </cell>
          <cell r="G1671">
            <v>7.6253599087163578E-4</v>
          </cell>
          <cell r="H1671">
            <v>48914.590653120489</v>
          </cell>
        </row>
        <row r="1672">
          <cell r="A1672">
            <v>23657</v>
          </cell>
          <cell r="B1672" t="str">
            <v>D3</v>
          </cell>
          <cell r="C1672" t="str">
            <v>RFS1</v>
          </cell>
          <cell r="D1672">
            <v>5819</v>
          </cell>
          <cell r="F1672">
            <v>109378.25</v>
          </cell>
          <cell r="G1672">
            <v>1.597006309024868E-3</v>
          </cell>
          <cell r="H1672">
            <v>102443.57094162701</v>
          </cell>
        </row>
        <row r="1673">
          <cell r="A1673">
            <v>24314</v>
          </cell>
          <cell r="B1673" t="str">
            <v>D2</v>
          </cell>
          <cell r="C1673" t="str">
            <v>RFS1</v>
          </cell>
          <cell r="D1673">
            <v>5819</v>
          </cell>
          <cell r="F1673">
            <v>19089.189999999999</v>
          </cell>
          <cell r="G1673">
            <v>2.7871680945868501E-4</v>
          </cell>
          <cell r="H1673">
            <v>17878.918249132679</v>
          </cell>
        </row>
        <row r="1674">
          <cell r="A1674">
            <v>24314</v>
          </cell>
          <cell r="B1674" t="str">
            <v>D2</v>
          </cell>
          <cell r="C1674" t="str">
            <v>RFS1</v>
          </cell>
          <cell r="D1674">
            <v>5819</v>
          </cell>
          <cell r="F1674">
            <v>52225.75</v>
          </cell>
          <cell r="G1674">
            <v>7.6253599087163578E-4</v>
          </cell>
          <cell r="H1674">
            <v>48914.590653120489</v>
          </cell>
        </row>
        <row r="1675">
          <cell r="A1675">
            <v>24314</v>
          </cell>
          <cell r="B1675" t="str">
            <v>D2</v>
          </cell>
          <cell r="C1675" t="str">
            <v>RFS1</v>
          </cell>
          <cell r="D1675">
            <v>5819</v>
          </cell>
          <cell r="F1675">
            <v>109378.25</v>
          </cell>
          <cell r="G1675">
            <v>1.597006309024868E-3</v>
          </cell>
          <cell r="H1675">
            <v>102443.57094162701</v>
          </cell>
        </row>
        <row r="1676">
          <cell r="A1676">
            <v>9661</v>
          </cell>
          <cell r="B1676" t="str">
            <v>D5</v>
          </cell>
          <cell r="C1676" t="str">
            <v>RFS1</v>
          </cell>
          <cell r="D1676">
            <v>6037</v>
          </cell>
          <cell r="E1676">
            <v>604.15</v>
          </cell>
          <cell r="F1676">
            <v>600</v>
          </cell>
          <cell r="G1676">
            <v>8.7604600129817464E-6</v>
          </cell>
          <cell r="H1676">
            <v>561.95946237004341</v>
          </cell>
        </row>
        <row r="1677">
          <cell r="A1677">
            <v>10374</v>
          </cell>
          <cell r="B1677" t="str">
            <v>D2</v>
          </cell>
          <cell r="C1677" t="str">
            <v>RFS1</v>
          </cell>
          <cell r="D1677">
            <v>6037</v>
          </cell>
          <cell r="E1677">
            <v>2638.24</v>
          </cell>
          <cell r="F1677">
            <v>2635</v>
          </cell>
          <cell r="G1677">
            <v>3.8473020223678169E-5</v>
          </cell>
          <cell r="H1677">
            <v>2467.9386389084407</v>
          </cell>
        </row>
        <row r="1678">
          <cell r="A1678">
            <v>10993</v>
          </cell>
          <cell r="B1678" t="str">
            <v>D2</v>
          </cell>
          <cell r="C1678" t="str">
            <v>RFS1</v>
          </cell>
          <cell r="D1678">
            <v>6037</v>
          </cell>
          <cell r="E1678">
            <v>801.18</v>
          </cell>
          <cell r="F1678">
            <v>800</v>
          </cell>
          <cell r="G1678">
            <v>1.168061335064233E-5</v>
          </cell>
          <cell r="H1678">
            <v>749.27928316005796</v>
          </cell>
        </row>
        <row r="1679">
          <cell r="A1679">
            <v>11154</v>
          </cell>
          <cell r="B1679" t="str">
            <v>D5</v>
          </cell>
          <cell r="C1679" t="str">
            <v>RFS1</v>
          </cell>
          <cell r="D1679">
            <v>6037</v>
          </cell>
          <cell r="E1679">
            <v>501.63</v>
          </cell>
          <cell r="F1679">
            <v>500</v>
          </cell>
          <cell r="G1679">
            <v>7.3003833441514556E-6</v>
          </cell>
          <cell r="H1679">
            <v>468.2995519750362</v>
          </cell>
        </row>
        <row r="1680">
          <cell r="A1680">
            <v>11163</v>
          </cell>
          <cell r="B1680" t="str">
            <v>ME</v>
          </cell>
          <cell r="C1680" t="str">
            <v>RFS1</v>
          </cell>
          <cell r="D1680">
            <v>6037</v>
          </cell>
          <cell r="E1680">
            <v>300.63</v>
          </cell>
          <cell r="F1680">
            <v>300</v>
          </cell>
          <cell r="G1680">
            <v>4.3802300064908732E-6</v>
          </cell>
          <cell r="H1680">
            <v>280.97973118502171</v>
          </cell>
        </row>
        <row r="1681">
          <cell r="A1681">
            <v>11164</v>
          </cell>
          <cell r="B1681" t="str">
            <v>ME</v>
          </cell>
          <cell r="C1681" t="str">
            <v>RFS1</v>
          </cell>
          <cell r="D1681">
            <v>6037</v>
          </cell>
          <cell r="E1681">
            <v>300.67</v>
          </cell>
          <cell r="F1681">
            <v>300</v>
          </cell>
          <cell r="G1681">
            <v>4.3802300064908732E-6</v>
          </cell>
          <cell r="H1681">
            <v>280.97973118502171</v>
          </cell>
        </row>
        <row r="1682">
          <cell r="A1682">
            <v>12983</v>
          </cell>
          <cell r="B1682" t="str">
            <v>D2</v>
          </cell>
          <cell r="C1682" t="str">
            <v>RFS1</v>
          </cell>
          <cell r="D1682">
            <v>6037</v>
          </cell>
          <cell r="E1682">
            <v>294.33999999999997</v>
          </cell>
          <cell r="F1682">
            <v>291.2</v>
          </cell>
          <cell r="G1682">
            <v>4.2517432596338074E-6</v>
          </cell>
          <cell r="H1682">
            <v>272.73765907026103</v>
          </cell>
        </row>
        <row r="1683">
          <cell r="A1683">
            <v>13433</v>
          </cell>
          <cell r="B1683" t="str">
            <v>D2</v>
          </cell>
          <cell r="C1683" t="str">
            <v>RFS1</v>
          </cell>
          <cell r="D1683">
            <v>6037</v>
          </cell>
          <cell r="E1683">
            <v>501.28</v>
          </cell>
          <cell r="F1683">
            <v>500</v>
          </cell>
          <cell r="G1683">
            <v>7.3003833441514556E-6</v>
          </cell>
          <cell r="H1683">
            <v>468.2995519750362</v>
          </cell>
        </row>
        <row r="1684">
          <cell r="A1684">
            <v>17443</v>
          </cell>
          <cell r="B1684" t="str">
            <v>D2</v>
          </cell>
          <cell r="C1684" t="str">
            <v>RFS1</v>
          </cell>
          <cell r="D1684">
            <v>6037</v>
          </cell>
          <cell r="E1684">
            <v>1995.4</v>
          </cell>
          <cell r="F1684">
            <v>1982.65</v>
          </cell>
          <cell r="G1684">
            <v>2.8948210074563767E-5</v>
          </cell>
          <cell r="H1684">
            <v>1856.9482134466109</v>
          </cell>
        </row>
        <row r="1685">
          <cell r="A1685">
            <v>21269</v>
          </cell>
          <cell r="B1685" t="str">
            <v>D2</v>
          </cell>
          <cell r="C1685" t="str">
            <v>RFS1</v>
          </cell>
          <cell r="D1685">
            <v>6037</v>
          </cell>
          <cell r="E1685">
            <v>426.01</v>
          </cell>
          <cell r="F1685">
            <v>426.12</v>
          </cell>
          <cell r="G1685">
            <v>6.2216787012196363E-6</v>
          </cell>
          <cell r="H1685">
            <v>399.10361017520484</v>
          </cell>
        </row>
        <row r="1686">
          <cell r="A1686">
            <v>23447</v>
          </cell>
          <cell r="B1686" t="str">
            <v>D2</v>
          </cell>
          <cell r="C1686" t="str">
            <v>RFS2</v>
          </cell>
          <cell r="D1686">
            <v>6037</v>
          </cell>
          <cell r="E1686">
            <v>7878.39</v>
          </cell>
          <cell r="F1686">
            <v>7941.66</v>
          </cell>
          <cell r="G1686">
            <v>1.159543247778277E-4</v>
          </cell>
          <cell r="H1686">
            <v>7438.1516398761314</v>
          </cell>
        </row>
        <row r="1687">
          <cell r="A1687">
            <v>23447</v>
          </cell>
          <cell r="B1687" t="str">
            <v>D2</v>
          </cell>
          <cell r="C1687" t="str">
            <v>RFS2</v>
          </cell>
          <cell r="D1687">
            <v>6037</v>
          </cell>
          <cell r="E1687">
            <v>249.08</v>
          </cell>
          <cell r="F1687">
            <v>250</v>
          </cell>
          <cell r="G1687">
            <v>3.6501916720757278E-6</v>
          </cell>
          <cell r="H1687">
            <v>234.1497759875181</v>
          </cell>
        </row>
        <row r="1688">
          <cell r="A1688">
            <v>24192</v>
          </cell>
          <cell r="B1688" t="str">
            <v>D2</v>
          </cell>
          <cell r="C1688" t="str">
            <v>RFS1</v>
          </cell>
          <cell r="D1688">
            <v>6037</v>
          </cell>
          <cell r="E1688">
            <v>35521.769999999997</v>
          </cell>
          <cell r="F1688">
            <v>35932.660000000003</v>
          </cell>
          <cell r="G1688">
            <v>5.2464438515011449E-4</v>
          </cell>
          <cell r="H1688">
            <v>33654.49715854261</v>
          </cell>
        </row>
        <row r="1689">
          <cell r="A1689">
            <v>24192</v>
          </cell>
          <cell r="B1689" t="str">
            <v>D2</v>
          </cell>
          <cell r="C1689" t="str">
            <v>RFS1</v>
          </cell>
          <cell r="D1689">
            <v>6037</v>
          </cell>
          <cell r="E1689">
            <v>14712.44</v>
          </cell>
          <cell r="F1689">
            <v>14825.46</v>
          </cell>
          <cell r="G1689">
            <v>2.1646308250676728E-4</v>
          </cell>
          <cell r="H1689">
            <v>13885.51255164764</v>
          </cell>
        </row>
        <row r="1690">
          <cell r="A1690">
            <v>24192</v>
          </cell>
          <cell r="B1690" t="str">
            <v>D2</v>
          </cell>
          <cell r="C1690" t="str">
            <v>RFS1</v>
          </cell>
          <cell r="D1690">
            <v>6037</v>
          </cell>
          <cell r="E1690">
            <v>11971.58</v>
          </cell>
          <cell r="F1690">
            <v>11983</v>
          </cell>
          <cell r="G1690">
            <v>1.7496098722593378E-4</v>
          </cell>
          <cell r="H1690">
            <v>11223.267062633717</v>
          </cell>
        </row>
        <row r="1691">
          <cell r="A1691">
            <v>24205</v>
          </cell>
          <cell r="B1691" t="str">
            <v>D2</v>
          </cell>
          <cell r="C1691" t="str">
            <v>RFS1</v>
          </cell>
          <cell r="D1691">
            <v>6037</v>
          </cell>
          <cell r="E1691">
            <v>17857.13</v>
          </cell>
          <cell r="F1691">
            <v>18056.72</v>
          </cell>
          <cell r="G1691">
            <v>2.6364195587601295E-4</v>
          </cell>
          <cell r="H1691">
            <v>16911.907772277351</v>
          </cell>
        </row>
        <row r="1692">
          <cell r="A1692">
            <v>6794</v>
          </cell>
          <cell r="B1692" t="str">
            <v>D2</v>
          </cell>
          <cell r="C1692" t="str">
            <v>RFS1</v>
          </cell>
          <cell r="D1692">
            <v>6154</v>
          </cell>
          <cell r="E1692">
            <v>3691.4</v>
          </cell>
          <cell r="F1692">
            <v>3686</v>
          </cell>
          <cell r="G1692">
            <v>5.3818426013084529E-5</v>
          </cell>
          <cell r="H1692">
            <v>3452.3042971599666</v>
          </cell>
        </row>
        <row r="1693">
          <cell r="A1693">
            <v>7117</v>
          </cell>
          <cell r="B1693" t="str">
            <v>D2</v>
          </cell>
          <cell r="C1693" t="str">
            <v>RFS1</v>
          </cell>
          <cell r="D1693">
            <v>6154</v>
          </cell>
          <cell r="E1693">
            <v>500.92</v>
          </cell>
          <cell r="F1693">
            <v>500</v>
          </cell>
          <cell r="G1693">
            <v>7.3003833441514556E-6</v>
          </cell>
          <cell r="H1693">
            <v>468.2995519750362</v>
          </cell>
        </row>
        <row r="1694">
          <cell r="A1694">
            <v>7150</v>
          </cell>
          <cell r="B1694" t="str">
            <v>ME</v>
          </cell>
          <cell r="C1694" t="str">
            <v>RFS1</v>
          </cell>
          <cell r="D1694">
            <v>6154</v>
          </cell>
          <cell r="E1694">
            <v>527.95000000000005</v>
          </cell>
          <cell r="F1694">
            <v>527</v>
          </cell>
          <cell r="G1694">
            <v>7.6946040447356335E-6</v>
          </cell>
          <cell r="H1694">
            <v>493.5877277816881</v>
          </cell>
        </row>
        <row r="1695">
          <cell r="A1695">
            <v>8051</v>
          </cell>
          <cell r="B1695" t="str">
            <v>D2</v>
          </cell>
          <cell r="C1695" t="str">
            <v>RFS1</v>
          </cell>
          <cell r="D1695">
            <v>6154</v>
          </cell>
          <cell r="E1695">
            <v>2977.02</v>
          </cell>
          <cell r="F1695">
            <v>3000</v>
          </cell>
          <cell r="G1695">
            <v>4.3802300064908737E-5</v>
          </cell>
          <cell r="H1695">
            <v>2809.7973118502173</v>
          </cell>
        </row>
        <row r="1696">
          <cell r="A1696">
            <v>8053</v>
          </cell>
          <cell r="B1696" t="str">
            <v>D5</v>
          </cell>
          <cell r="C1696" t="str">
            <v>RFS1</v>
          </cell>
          <cell r="D1696">
            <v>6154</v>
          </cell>
          <cell r="E1696">
            <v>400.61</v>
          </cell>
          <cell r="F1696">
            <v>400</v>
          </cell>
          <cell r="G1696">
            <v>5.8403066753211648E-6</v>
          </cell>
          <cell r="H1696">
            <v>374.63964158002898</v>
          </cell>
        </row>
        <row r="1697">
          <cell r="A1697">
            <v>8068</v>
          </cell>
          <cell r="B1697" t="str">
            <v>ME</v>
          </cell>
          <cell r="C1697" t="str">
            <v>RFS1</v>
          </cell>
          <cell r="D1697">
            <v>6154</v>
          </cell>
          <cell r="E1697">
            <v>1001.16</v>
          </cell>
          <cell r="F1697">
            <v>1000</v>
          </cell>
          <cell r="G1697">
            <v>1.4600766688302911E-5</v>
          </cell>
          <cell r="H1697">
            <v>936.59910395007239</v>
          </cell>
        </row>
        <row r="1698">
          <cell r="A1698">
            <v>8069</v>
          </cell>
          <cell r="B1698" t="str">
            <v>ME</v>
          </cell>
          <cell r="C1698" t="str">
            <v>RFS1</v>
          </cell>
          <cell r="D1698">
            <v>6154</v>
          </cell>
          <cell r="E1698">
            <v>999.83</v>
          </cell>
          <cell r="F1698">
            <v>1000</v>
          </cell>
          <cell r="G1698">
            <v>1.4600766688302911E-5</v>
          </cell>
          <cell r="H1698">
            <v>936.59910395007239</v>
          </cell>
        </row>
        <row r="1699">
          <cell r="A1699">
            <v>8099</v>
          </cell>
          <cell r="B1699" t="str">
            <v>ME</v>
          </cell>
          <cell r="C1699" t="str">
            <v>RFS1</v>
          </cell>
          <cell r="D1699">
            <v>6154</v>
          </cell>
          <cell r="E1699">
            <v>700.6</v>
          </cell>
          <cell r="F1699">
            <v>700</v>
          </cell>
          <cell r="G1699">
            <v>1.0220536681812037E-5</v>
          </cell>
          <cell r="H1699">
            <v>655.61937276505057</v>
          </cell>
        </row>
        <row r="1700">
          <cell r="A1700">
            <v>8102</v>
          </cell>
          <cell r="B1700" t="str">
            <v>ME</v>
          </cell>
          <cell r="C1700" t="str">
            <v>RFS1</v>
          </cell>
          <cell r="D1700">
            <v>6154</v>
          </cell>
          <cell r="E1700">
            <v>13269.81</v>
          </cell>
          <cell r="F1700">
            <v>13249.14</v>
          </cell>
          <cell r="G1700">
            <v>1.9344760196066162E-4</v>
          </cell>
          <cell r="H1700">
            <v>12409.132652109061</v>
          </cell>
        </row>
        <row r="1701">
          <cell r="A1701">
            <v>9441</v>
          </cell>
          <cell r="B1701" t="str">
            <v>D2</v>
          </cell>
          <cell r="C1701" t="str">
            <v>RFS1</v>
          </cell>
          <cell r="D1701">
            <v>6154</v>
          </cell>
          <cell r="E1701">
            <v>418.96</v>
          </cell>
          <cell r="F1701">
            <v>418.24</v>
          </cell>
          <cell r="G1701">
            <v>6.1066246597158096E-6</v>
          </cell>
          <cell r="H1701">
            <v>391.72320923607828</v>
          </cell>
        </row>
        <row r="1702">
          <cell r="A1702">
            <v>9443</v>
          </cell>
          <cell r="B1702" t="str">
            <v>ME</v>
          </cell>
          <cell r="C1702" t="str">
            <v>RFS1</v>
          </cell>
          <cell r="D1702">
            <v>6154</v>
          </cell>
          <cell r="E1702">
            <v>341.99</v>
          </cell>
          <cell r="F1702">
            <v>341.42</v>
          </cell>
          <cell r="G1702">
            <v>4.9849937627203801E-6</v>
          </cell>
          <cell r="H1702">
            <v>319.77366607063374</v>
          </cell>
        </row>
        <row r="1703">
          <cell r="A1703">
            <v>9444</v>
          </cell>
          <cell r="B1703" t="str">
            <v>ME</v>
          </cell>
          <cell r="C1703" t="str">
            <v>RFS1</v>
          </cell>
          <cell r="D1703">
            <v>6154</v>
          </cell>
          <cell r="E1703">
            <v>837.2</v>
          </cell>
          <cell r="F1703">
            <v>836.94</v>
          </cell>
          <cell r="G1703">
            <v>1.2219965672108239E-5</v>
          </cell>
          <cell r="H1703">
            <v>783.87725405997355</v>
          </cell>
        </row>
        <row r="1704">
          <cell r="A1704">
            <v>9459</v>
          </cell>
          <cell r="B1704" t="str">
            <v>ME</v>
          </cell>
          <cell r="C1704" t="str">
            <v>RFS1</v>
          </cell>
          <cell r="D1704">
            <v>6154</v>
          </cell>
          <cell r="E1704">
            <v>1999.91</v>
          </cell>
          <cell r="F1704">
            <v>2000</v>
          </cell>
          <cell r="G1704">
            <v>2.9201533376605822E-5</v>
          </cell>
          <cell r="H1704">
            <v>1873.1982079001448</v>
          </cell>
        </row>
        <row r="1705">
          <cell r="A1705">
            <v>9460</v>
          </cell>
          <cell r="B1705" t="str">
            <v>ME</v>
          </cell>
          <cell r="C1705" t="str">
            <v>RFS1</v>
          </cell>
          <cell r="D1705">
            <v>6154</v>
          </cell>
          <cell r="E1705">
            <v>1495.87</v>
          </cell>
          <cell r="F1705">
            <v>1495.95</v>
          </cell>
          <cell r="G1705">
            <v>2.184201692736674E-5</v>
          </cell>
          <cell r="H1705">
            <v>1401.1054295541107</v>
          </cell>
        </row>
        <row r="1706">
          <cell r="A1706">
            <v>9461</v>
          </cell>
          <cell r="B1706" t="str">
            <v>ME</v>
          </cell>
          <cell r="C1706" t="str">
            <v>RFS1</v>
          </cell>
          <cell r="D1706">
            <v>6154</v>
          </cell>
          <cell r="E1706">
            <v>1495.9</v>
          </cell>
          <cell r="F1706">
            <v>1495.95</v>
          </cell>
          <cell r="G1706">
            <v>2.184201692736674E-5</v>
          </cell>
          <cell r="H1706">
            <v>1401.1054295541107</v>
          </cell>
        </row>
        <row r="1707">
          <cell r="A1707">
            <v>13518</v>
          </cell>
          <cell r="B1707" t="str">
            <v>D2</v>
          </cell>
          <cell r="C1707" t="str">
            <v>RFS1</v>
          </cell>
          <cell r="D1707">
            <v>6154</v>
          </cell>
          <cell r="E1707">
            <v>575.28</v>
          </cell>
          <cell r="F1707">
            <v>574.29</v>
          </cell>
          <cell r="G1707">
            <v>8.3850743014254776E-6</v>
          </cell>
          <cell r="H1707">
            <v>537.87949940748695</v>
          </cell>
        </row>
        <row r="1708">
          <cell r="A1708">
            <v>13518</v>
          </cell>
          <cell r="B1708" t="str">
            <v>D2</v>
          </cell>
          <cell r="C1708" t="str">
            <v>RFS1</v>
          </cell>
          <cell r="D1708">
            <v>6154</v>
          </cell>
          <cell r="E1708">
            <v>319.27</v>
          </cell>
          <cell r="F1708">
            <v>319</v>
          </cell>
          <cell r="G1708">
            <v>4.6576445735686284E-6</v>
          </cell>
          <cell r="H1708">
            <v>298.77511416007309</v>
          </cell>
        </row>
        <row r="1709">
          <cell r="A1709">
            <v>13518</v>
          </cell>
          <cell r="B1709" t="str">
            <v>D2</v>
          </cell>
          <cell r="C1709" t="str">
            <v>RFS1</v>
          </cell>
          <cell r="D1709">
            <v>6154</v>
          </cell>
          <cell r="E1709">
            <v>328.96</v>
          </cell>
          <cell r="F1709">
            <v>328.85</v>
          </cell>
          <cell r="G1709">
            <v>4.8014621254484127E-6</v>
          </cell>
          <cell r="H1709">
            <v>308.00061533398133</v>
          </cell>
        </row>
        <row r="1710">
          <cell r="A1710">
            <v>14439</v>
          </cell>
          <cell r="B1710" t="str">
            <v>D2</v>
          </cell>
          <cell r="C1710" t="str">
            <v>RFS1</v>
          </cell>
          <cell r="D1710">
            <v>6154</v>
          </cell>
          <cell r="E1710">
            <v>1000.89</v>
          </cell>
          <cell r="F1710">
            <v>1000</v>
          </cell>
          <cell r="G1710">
            <v>1.4600766688302911E-5</v>
          </cell>
          <cell r="H1710">
            <v>936.59910395007239</v>
          </cell>
        </row>
        <row r="1711">
          <cell r="A1711">
            <v>18902</v>
          </cell>
          <cell r="B1711" t="str">
            <v>D2</v>
          </cell>
          <cell r="C1711" t="str">
            <v>RFS1</v>
          </cell>
          <cell r="D1711">
            <v>6154</v>
          </cell>
          <cell r="E1711">
            <v>184.82</v>
          </cell>
          <cell r="F1711">
            <v>184.81</v>
          </cell>
          <cell r="G1711">
            <v>2.698367691665261E-6</v>
          </cell>
          <cell r="H1711">
            <v>173.09288040101288</v>
          </cell>
        </row>
        <row r="1712">
          <cell r="A1712">
            <v>24335</v>
          </cell>
          <cell r="B1712" t="str">
            <v>D2</v>
          </cell>
          <cell r="C1712" t="str">
            <v>RFS1</v>
          </cell>
          <cell r="D1712">
            <v>6154</v>
          </cell>
          <cell r="E1712">
            <v>38300.019999999997</v>
          </cell>
          <cell r="F1712">
            <v>40000</v>
          </cell>
          <cell r="G1712">
            <v>5.8403066753211642E-4</v>
          </cell>
          <cell r="H1712">
            <v>37463.964158002891</v>
          </cell>
        </row>
        <row r="1713">
          <cell r="A1713">
            <v>18664</v>
          </cell>
          <cell r="B1713" t="str">
            <v>D5</v>
          </cell>
          <cell r="C1713" t="str">
            <v>RFS1</v>
          </cell>
          <cell r="D1713">
            <v>6159</v>
          </cell>
          <cell r="E1713">
            <v>401.67</v>
          </cell>
          <cell r="F1713">
            <v>400</v>
          </cell>
          <cell r="G1713">
            <v>5.8403066753211648E-6</v>
          </cell>
          <cell r="H1713">
            <v>374.63964158002898</v>
          </cell>
        </row>
        <row r="1714">
          <cell r="A1714">
            <v>8619</v>
          </cell>
          <cell r="B1714" t="str">
            <v>D5</v>
          </cell>
          <cell r="C1714" t="str">
            <v>RFS2</v>
          </cell>
          <cell r="D1714">
            <v>6306</v>
          </cell>
          <cell r="E1714">
            <v>68055.08</v>
          </cell>
          <cell r="F1714">
            <v>68000</v>
          </cell>
          <cell r="G1714">
            <v>9.9285213480459805E-4</v>
          </cell>
          <cell r="H1714">
            <v>63688.739068604926</v>
          </cell>
        </row>
        <row r="1715">
          <cell r="A1715">
            <v>8640</v>
          </cell>
          <cell r="B1715" t="str">
            <v>D2</v>
          </cell>
          <cell r="C1715" t="str">
            <v>RFS2</v>
          </cell>
          <cell r="D1715">
            <v>6306</v>
          </cell>
          <cell r="E1715">
            <v>451.41</v>
          </cell>
          <cell r="F1715">
            <v>450.03</v>
          </cell>
          <cell r="G1715">
            <v>6.5707830327369586E-6</v>
          </cell>
          <cell r="H1715">
            <v>421.49769475065102</v>
          </cell>
        </row>
        <row r="1716">
          <cell r="A1716">
            <v>8640</v>
          </cell>
          <cell r="B1716" t="str">
            <v>D2</v>
          </cell>
          <cell r="C1716" t="str">
            <v>RFS2</v>
          </cell>
          <cell r="D1716">
            <v>6306</v>
          </cell>
          <cell r="E1716">
            <v>4003.91</v>
          </cell>
          <cell r="F1716">
            <v>4000</v>
          </cell>
          <cell r="G1716">
            <v>5.8403066753211645E-5</v>
          </cell>
          <cell r="H1716">
            <v>3746.3964158002896</v>
          </cell>
        </row>
        <row r="1717">
          <cell r="A1717">
            <v>8640</v>
          </cell>
          <cell r="B1717" t="str">
            <v>D2</v>
          </cell>
          <cell r="C1717" t="str">
            <v>RFS2</v>
          </cell>
          <cell r="D1717">
            <v>6306</v>
          </cell>
          <cell r="E1717">
            <v>450.47</v>
          </cell>
          <cell r="F1717">
            <v>450.03</v>
          </cell>
          <cell r="G1717">
            <v>6.5707830327369586E-6</v>
          </cell>
          <cell r="H1717">
            <v>421.49769475065102</v>
          </cell>
        </row>
        <row r="1718">
          <cell r="A1718">
            <v>8640</v>
          </cell>
          <cell r="B1718" t="str">
            <v>D5</v>
          </cell>
          <cell r="C1718" t="str">
            <v>RFS2</v>
          </cell>
          <cell r="D1718">
            <v>6306</v>
          </cell>
          <cell r="E1718">
            <v>601.54</v>
          </cell>
          <cell r="F1718">
            <v>600</v>
          </cell>
          <cell r="G1718">
            <v>8.7604600129817464E-6</v>
          </cell>
          <cell r="H1718">
            <v>561.95946237004341</v>
          </cell>
        </row>
        <row r="1719">
          <cell r="A1719">
            <v>8975</v>
          </cell>
          <cell r="B1719" t="str">
            <v>D2</v>
          </cell>
          <cell r="C1719" t="str">
            <v>RFS2</v>
          </cell>
          <cell r="D1719">
            <v>6306</v>
          </cell>
          <cell r="E1719">
            <v>300.55</v>
          </cell>
          <cell r="F1719">
            <v>300</v>
          </cell>
          <cell r="G1719">
            <v>4.3802300064908732E-6</v>
          </cell>
          <cell r="H1719">
            <v>280.97973118502171</v>
          </cell>
        </row>
        <row r="1720">
          <cell r="A1720">
            <v>8975</v>
          </cell>
          <cell r="B1720" t="str">
            <v>D5</v>
          </cell>
          <cell r="C1720" t="str">
            <v>RFS2</v>
          </cell>
          <cell r="D1720">
            <v>6306</v>
          </cell>
          <cell r="E1720">
            <v>300.82</v>
          </cell>
          <cell r="F1720">
            <v>300</v>
          </cell>
          <cell r="G1720">
            <v>4.3802300064908732E-6</v>
          </cell>
          <cell r="H1720">
            <v>280.97973118502171</v>
          </cell>
        </row>
        <row r="1721">
          <cell r="A1721">
            <v>23911</v>
          </cell>
          <cell r="B1721" t="str">
            <v>D5</v>
          </cell>
          <cell r="C1721" t="str">
            <v>RFS1</v>
          </cell>
          <cell r="D1721">
            <v>6306</v>
          </cell>
          <cell r="E1721">
            <v>24157.119999999999</v>
          </cell>
          <cell r="F1721">
            <v>25000</v>
          </cell>
          <cell r="G1721">
            <v>3.6501916720757278E-4</v>
          </cell>
          <cell r="H1721">
            <v>23414.977598751808</v>
          </cell>
        </row>
        <row r="1722">
          <cell r="A1722">
            <v>9129</v>
          </cell>
          <cell r="B1722" t="str">
            <v>D2</v>
          </cell>
          <cell r="C1722" t="str">
            <v>RFS1</v>
          </cell>
          <cell r="D1722">
            <v>6445</v>
          </cell>
          <cell r="E1722">
            <v>237.42</v>
          </cell>
          <cell r="F1722">
            <v>237.03</v>
          </cell>
          <cell r="G1722">
            <v>3.4608197281284389E-6</v>
          </cell>
          <cell r="H1722">
            <v>222.00208560928564</v>
          </cell>
        </row>
        <row r="1723">
          <cell r="A1723">
            <v>9133</v>
          </cell>
          <cell r="B1723" t="str">
            <v>ME</v>
          </cell>
          <cell r="C1723" t="str">
            <v>RFS1</v>
          </cell>
          <cell r="D1723">
            <v>6445</v>
          </cell>
          <cell r="E1723">
            <v>5270.7</v>
          </cell>
          <cell r="F1723">
            <v>5260</v>
          </cell>
          <cell r="G1723">
            <v>7.6800032780473319E-5</v>
          </cell>
          <cell r="H1723">
            <v>4926.5112867773814</v>
          </cell>
        </row>
        <row r="1724">
          <cell r="A1724">
            <v>13536</v>
          </cell>
          <cell r="B1724" t="str">
            <v>D2</v>
          </cell>
          <cell r="C1724" t="str">
            <v>RFS1</v>
          </cell>
          <cell r="D1724">
            <v>6445</v>
          </cell>
          <cell r="E1724">
            <v>500.6</v>
          </cell>
          <cell r="F1724">
            <v>500</v>
          </cell>
          <cell r="G1724">
            <v>7.3003833441514556E-6</v>
          </cell>
          <cell r="H1724">
            <v>468.2995519750362</v>
          </cell>
        </row>
        <row r="1725">
          <cell r="A1725">
            <v>20230</v>
          </cell>
          <cell r="B1725" t="str">
            <v>D2</v>
          </cell>
          <cell r="C1725" t="str">
            <v>RFS1</v>
          </cell>
          <cell r="D1725">
            <v>6445</v>
          </cell>
          <cell r="E1725">
            <v>334.56</v>
          </cell>
          <cell r="F1725">
            <v>334</v>
          </cell>
          <cell r="G1725">
            <v>4.8766560738931721E-6</v>
          </cell>
          <cell r="H1725">
            <v>312.82410071932418</v>
          </cell>
        </row>
        <row r="1726">
          <cell r="A1726">
            <v>21452</v>
          </cell>
          <cell r="B1726" t="str">
            <v>D5</v>
          </cell>
          <cell r="C1726" t="str">
            <v>RFS1</v>
          </cell>
          <cell r="D1726">
            <v>6445</v>
          </cell>
          <cell r="E1726">
            <v>997.64</v>
          </cell>
          <cell r="F1726">
            <v>1000</v>
          </cell>
          <cell r="G1726">
            <v>1.4600766688302911E-5</v>
          </cell>
          <cell r="H1726">
            <v>936.59910395007239</v>
          </cell>
        </row>
        <row r="1727">
          <cell r="A1727">
            <v>21463</v>
          </cell>
          <cell r="B1727" t="str">
            <v>ME</v>
          </cell>
          <cell r="C1727" t="str">
            <v>RFS1</v>
          </cell>
          <cell r="D1727">
            <v>6445</v>
          </cell>
          <cell r="E1727">
            <v>499.93</v>
          </cell>
          <cell r="F1727">
            <v>500</v>
          </cell>
          <cell r="G1727">
            <v>7.3003833441514556E-6</v>
          </cell>
          <cell r="H1727">
            <v>468.2995519750362</v>
          </cell>
        </row>
        <row r="1728">
          <cell r="A1728">
            <v>21466</v>
          </cell>
          <cell r="B1728" t="str">
            <v>SM</v>
          </cell>
          <cell r="C1728" t="str">
            <v>RFS1</v>
          </cell>
          <cell r="D1728">
            <v>6445</v>
          </cell>
          <cell r="E1728">
            <v>1393.03</v>
          </cell>
          <cell r="F1728">
            <v>1404</v>
          </cell>
          <cell r="G1728">
            <v>2.0499476430377288E-5</v>
          </cell>
          <cell r="H1728">
            <v>1314.9851419459017</v>
          </cell>
        </row>
        <row r="1729">
          <cell r="A1729">
            <v>24404</v>
          </cell>
          <cell r="B1729" t="str">
            <v>D5</v>
          </cell>
          <cell r="C1729" t="str">
            <v>RFS1</v>
          </cell>
          <cell r="D1729">
            <v>6460</v>
          </cell>
          <cell r="E1729">
            <v>94904.38</v>
          </cell>
          <cell r="F1729">
            <v>95000</v>
          </cell>
          <cell r="G1729">
            <v>1.3870728353887766E-3</v>
          </cell>
          <cell r="H1729">
            <v>88976.914875256873</v>
          </cell>
        </row>
        <row r="1730">
          <cell r="A1730">
            <v>24404</v>
          </cell>
          <cell r="B1730" t="str">
            <v>D5</v>
          </cell>
          <cell r="C1730" t="str">
            <v>RFS1</v>
          </cell>
          <cell r="D1730">
            <v>6460</v>
          </cell>
          <cell r="E1730">
            <v>95903.38</v>
          </cell>
          <cell r="F1730">
            <v>96000</v>
          </cell>
          <cell r="G1730">
            <v>1.4016736020770796E-3</v>
          </cell>
          <cell r="H1730">
            <v>89913.513979206953</v>
          </cell>
        </row>
        <row r="1731">
          <cell r="A1731">
            <v>24405</v>
          </cell>
          <cell r="B1731" t="str">
            <v>ME</v>
          </cell>
          <cell r="C1731" t="str">
            <v>RFS1</v>
          </cell>
          <cell r="D1731">
            <v>6460</v>
          </cell>
          <cell r="E1731">
            <v>11288.81</v>
          </cell>
          <cell r="F1731">
            <v>11502.01</v>
          </cell>
          <cell r="G1731">
            <v>1.6793816445652697E-4</v>
          </cell>
          <cell r="H1731">
            <v>10772.772259624771</v>
          </cell>
        </row>
        <row r="1732">
          <cell r="A1732">
            <v>7752</v>
          </cell>
          <cell r="B1732" t="str">
            <v>D2</v>
          </cell>
          <cell r="C1732" t="str">
            <v>RFS2</v>
          </cell>
          <cell r="D1732">
            <v>6461</v>
          </cell>
          <cell r="E1732">
            <v>4758.13</v>
          </cell>
          <cell r="F1732">
            <v>4751.33</v>
          </cell>
          <cell r="G1732">
            <v>6.9373060789134266E-5</v>
          </cell>
          <cell r="H1732">
            <v>4450.0914205710969</v>
          </cell>
        </row>
        <row r="1733">
          <cell r="A1733">
            <v>7752</v>
          </cell>
          <cell r="B1733" t="str">
            <v>D2</v>
          </cell>
          <cell r="C1733" t="str">
            <v>RFS2</v>
          </cell>
          <cell r="D1733">
            <v>6461</v>
          </cell>
          <cell r="E1733">
            <v>487.04</v>
          </cell>
          <cell r="F1733">
            <v>486.75</v>
          </cell>
          <cell r="G1733">
            <v>7.1069231855314423E-6</v>
          </cell>
          <cell r="H1733">
            <v>455.88961384769772</v>
          </cell>
        </row>
        <row r="1734">
          <cell r="A1734">
            <v>13835</v>
          </cell>
          <cell r="B1734" t="str">
            <v>D2</v>
          </cell>
          <cell r="C1734" t="str">
            <v>RFS1</v>
          </cell>
          <cell r="D1734">
            <v>6461</v>
          </cell>
          <cell r="E1734">
            <v>375.24</v>
          </cell>
          <cell r="F1734">
            <v>375.1</v>
          </cell>
          <cell r="G1734">
            <v>5.4767475847824224E-6</v>
          </cell>
          <cell r="H1734">
            <v>351.31832389167215</v>
          </cell>
        </row>
        <row r="1735">
          <cell r="A1735">
            <v>13836</v>
          </cell>
          <cell r="B1735" t="str">
            <v>ME</v>
          </cell>
          <cell r="C1735" t="str">
            <v>RFS1</v>
          </cell>
          <cell r="D1735">
            <v>6461</v>
          </cell>
          <cell r="E1735">
            <v>500.59</v>
          </cell>
          <cell r="F1735">
            <v>500</v>
          </cell>
          <cell r="G1735">
            <v>7.3003833441514556E-6</v>
          </cell>
          <cell r="H1735">
            <v>468.2995519750362</v>
          </cell>
        </row>
        <row r="1736">
          <cell r="A1736">
            <v>14966</v>
          </cell>
          <cell r="B1736" t="str">
            <v>D2</v>
          </cell>
          <cell r="C1736" t="str">
            <v>RFS2</v>
          </cell>
          <cell r="D1736">
            <v>6461</v>
          </cell>
          <cell r="E1736">
            <v>2005</v>
          </cell>
          <cell r="F1736">
            <v>2000</v>
          </cell>
          <cell r="G1736">
            <v>2.9201533376605822E-5</v>
          </cell>
          <cell r="H1736">
            <v>1873.1982079001448</v>
          </cell>
        </row>
        <row r="1737">
          <cell r="A1737">
            <v>15009</v>
          </cell>
          <cell r="B1737" t="str">
            <v>ME</v>
          </cell>
          <cell r="C1737" t="str">
            <v>RFS2</v>
          </cell>
          <cell r="D1737">
            <v>6461</v>
          </cell>
          <cell r="E1737">
            <v>699.51</v>
          </cell>
          <cell r="F1737">
            <v>700</v>
          </cell>
          <cell r="G1737">
            <v>1.0220536681812037E-5</v>
          </cell>
          <cell r="H1737">
            <v>655.61937276505057</v>
          </cell>
        </row>
        <row r="1738">
          <cell r="A1738">
            <v>15020</v>
          </cell>
          <cell r="B1738" t="str">
            <v>ME</v>
          </cell>
          <cell r="C1738" t="str">
            <v>RFS2</v>
          </cell>
          <cell r="D1738">
            <v>6461</v>
          </cell>
          <cell r="E1738">
            <v>500.54</v>
          </cell>
          <cell r="F1738">
            <v>500</v>
          </cell>
          <cell r="G1738">
            <v>7.3003833441514556E-6</v>
          </cell>
          <cell r="H1738">
            <v>468.2995519750362</v>
          </cell>
        </row>
        <row r="1739">
          <cell r="A1739">
            <v>15138</v>
          </cell>
          <cell r="B1739" t="str">
            <v>ME</v>
          </cell>
          <cell r="C1739" t="str">
            <v>RFS2</v>
          </cell>
          <cell r="D1739">
            <v>6461</v>
          </cell>
          <cell r="E1739">
            <v>299.97000000000003</v>
          </cell>
          <cell r="F1739">
            <v>299.44</v>
          </cell>
          <cell r="G1739">
            <v>4.3720535771454234E-6</v>
          </cell>
          <cell r="H1739">
            <v>280.45523568680966</v>
          </cell>
        </row>
        <row r="1740">
          <cell r="A1740">
            <v>15140</v>
          </cell>
          <cell r="B1740" t="str">
            <v>ME</v>
          </cell>
          <cell r="C1740" t="str">
            <v>RFS2</v>
          </cell>
          <cell r="D1740">
            <v>6461</v>
          </cell>
          <cell r="E1740">
            <v>501.06</v>
          </cell>
          <cell r="F1740">
            <v>500</v>
          </cell>
          <cell r="G1740">
            <v>7.3003833441514556E-6</v>
          </cell>
          <cell r="H1740">
            <v>468.2995519750362</v>
          </cell>
        </row>
        <row r="1741">
          <cell r="A1741">
            <v>15143</v>
          </cell>
          <cell r="B1741" t="str">
            <v>ME</v>
          </cell>
          <cell r="C1741" t="str">
            <v>RFS2</v>
          </cell>
          <cell r="D1741">
            <v>6461</v>
          </cell>
          <cell r="E1741">
            <v>501.38</v>
          </cell>
          <cell r="F1741">
            <v>500</v>
          </cell>
          <cell r="G1741">
            <v>7.3003833441514556E-6</v>
          </cell>
          <cell r="H1741">
            <v>468.2995519750362</v>
          </cell>
        </row>
        <row r="1742">
          <cell r="A1742">
            <v>15165</v>
          </cell>
          <cell r="B1742" t="str">
            <v>ME</v>
          </cell>
          <cell r="C1742" t="str">
            <v>RFS2</v>
          </cell>
          <cell r="D1742">
            <v>6461</v>
          </cell>
          <cell r="E1742">
            <v>125.15</v>
          </cell>
          <cell r="F1742">
            <v>124.9</v>
          </cell>
          <cell r="G1742">
            <v>1.8236357593690336E-6</v>
          </cell>
          <cell r="H1742">
            <v>116.98122808336404</v>
          </cell>
        </row>
        <row r="1743">
          <cell r="A1743">
            <v>15197</v>
          </cell>
          <cell r="B1743" t="str">
            <v>ME</v>
          </cell>
          <cell r="C1743" t="str">
            <v>RFS2</v>
          </cell>
          <cell r="D1743">
            <v>6461</v>
          </cell>
          <cell r="E1743">
            <v>1751.88</v>
          </cell>
          <cell r="F1743">
            <v>1750</v>
          </cell>
          <cell r="G1743">
            <v>2.5551341704530095E-5</v>
          </cell>
          <cell r="H1743">
            <v>1639.0484319126267</v>
          </cell>
        </row>
        <row r="1744">
          <cell r="A1744">
            <v>15203</v>
          </cell>
          <cell r="B1744" t="str">
            <v>ME</v>
          </cell>
          <cell r="C1744" t="str">
            <v>RFS2</v>
          </cell>
          <cell r="D1744">
            <v>6461</v>
          </cell>
          <cell r="E1744">
            <v>584.5</v>
          </cell>
          <cell r="F1744">
            <v>583.33000000000004</v>
          </cell>
          <cell r="G1744">
            <v>8.5170652322877382E-6</v>
          </cell>
          <cell r="H1744">
            <v>546.34635530719572</v>
          </cell>
        </row>
        <row r="1745">
          <cell r="A1745">
            <v>18399</v>
          </cell>
          <cell r="B1745" t="str">
            <v>D2</v>
          </cell>
          <cell r="C1745" t="str">
            <v>RFS2</v>
          </cell>
          <cell r="D1745">
            <v>6461</v>
          </cell>
          <cell r="E1745">
            <v>2001.69</v>
          </cell>
          <cell r="F1745">
            <v>2000</v>
          </cell>
          <cell r="G1745">
            <v>2.9201533376605822E-5</v>
          </cell>
          <cell r="H1745">
            <v>1873.1982079001448</v>
          </cell>
        </row>
        <row r="1746">
          <cell r="A1746">
            <v>19807</v>
          </cell>
          <cell r="B1746" t="str">
            <v>D2</v>
          </cell>
          <cell r="C1746" t="str">
            <v>RFS2</v>
          </cell>
          <cell r="D1746">
            <v>6461</v>
          </cell>
          <cell r="E1746">
            <v>964.72</v>
          </cell>
          <cell r="F1746">
            <v>948.45</v>
          </cell>
          <cell r="G1746">
            <v>1.3848097165520898E-5</v>
          </cell>
          <cell r="H1746">
            <v>888.31742014144618</v>
          </cell>
        </row>
        <row r="1747">
          <cell r="A1747">
            <v>21163</v>
          </cell>
          <cell r="B1747" t="str">
            <v>D2</v>
          </cell>
          <cell r="C1747" t="str">
            <v>RFS2</v>
          </cell>
          <cell r="D1747">
            <v>6461</v>
          </cell>
          <cell r="E1747">
            <v>320.68</v>
          </cell>
          <cell r="F1747">
            <v>320.32</v>
          </cell>
          <cell r="G1747">
            <v>4.6769175855971885E-6</v>
          </cell>
          <cell r="H1747">
            <v>300.01142497728716</v>
          </cell>
        </row>
        <row r="1748">
          <cell r="A1748">
            <v>21248</v>
          </cell>
          <cell r="B1748" t="str">
            <v>ME</v>
          </cell>
          <cell r="C1748" t="str">
            <v>RFS2</v>
          </cell>
          <cell r="D1748">
            <v>6461</v>
          </cell>
          <cell r="E1748">
            <v>1199.07</v>
          </cell>
          <cell r="F1748">
            <v>1200</v>
          </cell>
          <cell r="G1748">
            <v>1.7520920025963493E-5</v>
          </cell>
          <cell r="H1748">
            <v>1123.9189247400868</v>
          </cell>
        </row>
        <row r="1749">
          <cell r="A1749">
            <v>23546</v>
          </cell>
          <cell r="B1749" t="str">
            <v>D2</v>
          </cell>
          <cell r="C1749" t="str">
            <v>RFS1</v>
          </cell>
          <cell r="D1749">
            <v>6461</v>
          </cell>
          <cell r="E1749">
            <v>429.71</v>
          </cell>
          <cell r="F1749">
            <v>430.76</v>
          </cell>
          <cell r="G1749">
            <v>6.2894262586533619E-6</v>
          </cell>
          <cell r="H1749">
            <v>403.44943001753319</v>
          </cell>
        </row>
        <row r="1750">
          <cell r="A1750">
            <v>24061</v>
          </cell>
          <cell r="B1750" t="str">
            <v>D2</v>
          </cell>
          <cell r="C1750" t="str">
            <v>RFS1</v>
          </cell>
          <cell r="D1750">
            <v>6461</v>
          </cell>
          <cell r="E1750">
            <v>34180.83</v>
          </cell>
          <cell r="F1750">
            <v>33957.57</v>
          </cell>
          <cell r="G1750">
            <v>4.9580655687171433E-4</v>
          </cell>
          <cell r="H1750">
            <v>31804.62963432186</v>
          </cell>
        </row>
        <row r="1751">
          <cell r="A1751">
            <v>24190</v>
          </cell>
          <cell r="B1751" t="str">
            <v>D5</v>
          </cell>
          <cell r="C1751" t="str">
            <v>RFS1</v>
          </cell>
          <cell r="D1751">
            <v>6461</v>
          </cell>
          <cell r="E1751">
            <v>19967.18</v>
          </cell>
          <cell r="F1751">
            <v>20000</v>
          </cell>
          <cell r="G1751">
            <v>2.9201533376605821E-4</v>
          </cell>
          <cell r="H1751">
            <v>18731.982079001446</v>
          </cell>
        </row>
        <row r="1752">
          <cell r="A1752">
            <v>24258</v>
          </cell>
          <cell r="B1752" t="str">
            <v>D2</v>
          </cell>
          <cell r="C1752" t="str">
            <v>RFS1</v>
          </cell>
          <cell r="D1752">
            <v>6461</v>
          </cell>
          <cell r="E1752">
            <v>110116.71</v>
          </cell>
          <cell r="F1752">
            <v>110324.44</v>
          </cell>
          <cell r="G1752">
            <v>1.6108214084576732E-3</v>
          </cell>
          <cell r="H1752">
            <v>103329.77164779352</v>
          </cell>
        </row>
        <row r="1753">
          <cell r="A1753">
            <v>17091</v>
          </cell>
          <cell r="B1753" t="str">
            <v>D2</v>
          </cell>
          <cell r="C1753" t="str">
            <v>RFS1</v>
          </cell>
          <cell r="D1753">
            <v>6552</v>
          </cell>
          <cell r="E1753">
            <v>83.13</v>
          </cell>
          <cell r="F1753">
            <v>82.5</v>
          </cell>
          <cell r="G1753">
            <v>1.2045632517849902E-6</v>
          </cell>
          <cell r="H1753">
            <v>77.269426075880972</v>
          </cell>
        </row>
        <row r="1754">
          <cell r="A1754">
            <v>17093</v>
          </cell>
          <cell r="B1754" t="str">
            <v>ME</v>
          </cell>
          <cell r="C1754" t="str">
            <v>RFS1</v>
          </cell>
          <cell r="D1754">
            <v>6552</v>
          </cell>
          <cell r="E1754">
            <v>300.92</v>
          </cell>
          <cell r="F1754">
            <v>300</v>
          </cell>
          <cell r="G1754">
            <v>4.3802300064908732E-6</v>
          </cell>
          <cell r="H1754">
            <v>280.97973118502171</v>
          </cell>
        </row>
        <row r="1755">
          <cell r="A1755">
            <v>23248</v>
          </cell>
          <cell r="B1755" t="str">
            <v>D5</v>
          </cell>
          <cell r="C1755" t="str">
            <v>RFS1</v>
          </cell>
          <cell r="D1755">
            <v>6552</v>
          </cell>
          <cell r="E1755">
            <v>29273.49</v>
          </cell>
          <cell r="F1755">
            <v>29691.759999999998</v>
          </cell>
          <cell r="G1755">
            <v>4.3352246032508484E-4</v>
          </cell>
          <cell r="H1755">
            <v>27809.275810700601</v>
          </cell>
        </row>
        <row r="1756">
          <cell r="A1756">
            <v>23555</v>
          </cell>
          <cell r="B1756" t="str">
            <v>D5</v>
          </cell>
          <cell r="C1756" t="str">
            <v>RFS1</v>
          </cell>
          <cell r="D1756">
            <v>6552</v>
          </cell>
          <cell r="E1756">
            <v>18529.439999999999</v>
          </cell>
          <cell r="F1756">
            <v>18466.669999999998</v>
          </cell>
          <cell r="G1756">
            <v>2.6962754017988269E-4</v>
          </cell>
          <cell r="H1756">
            <v>17295.86657494168</v>
          </cell>
        </row>
        <row r="1757">
          <cell r="A1757">
            <v>23555</v>
          </cell>
          <cell r="B1757" t="str">
            <v>D5</v>
          </cell>
          <cell r="C1757" t="str">
            <v>RFS1</v>
          </cell>
          <cell r="D1757">
            <v>6552</v>
          </cell>
          <cell r="E1757">
            <v>9914.1200000000008</v>
          </cell>
          <cell r="F1757">
            <v>9885</v>
          </cell>
          <cell r="G1757">
            <v>1.4432857871387428E-4</v>
          </cell>
          <cell r="H1757">
            <v>9258.2821425464663</v>
          </cell>
        </row>
        <row r="1758">
          <cell r="A1758">
            <v>23556</v>
          </cell>
          <cell r="B1758" t="str">
            <v>ME</v>
          </cell>
          <cell r="C1758" t="str">
            <v>RFS1</v>
          </cell>
          <cell r="D1758">
            <v>6552</v>
          </cell>
          <cell r="E1758">
            <v>23317.46</v>
          </cell>
          <cell r="F1758">
            <v>24261.22</v>
          </cell>
          <cell r="G1758">
            <v>3.5423241279358838E-4</v>
          </cell>
          <cell r="H1758">
            <v>22723.036912735577</v>
          </cell>
        </row>
        <row r="1759">
          <cell r="A1759">
            <v>23556</v>
          </cell>
          <cell r="B1759" t="str">
            <v>ME</v>
          </cell>
          <cell r="C1759" t="str">
            <v>RFS1</v>
          </cell>
          <cell r="D1759">
            <v>6552</v>
          </cell>
          <cell r="E1759">
            <v>58427.8</v>
          </cell>
          <cell r="F1759">
            <v>60287.78</v>
          </cell>
          <cell r="G1759">
            <v>8.8024780993573449E-4</v>
          </cell>
          <cell r="H1759">
            <v>56465.480727139096</v>
          </cell>
        </row>
        <row r="1760">
          <cell r="A1760">
            <v>23556</v>
          </cell>
          <cell r="B1760" t="str">
            <v>ME</v>
          </cell>
          <cell r="C1760" t="str">
            <v>RFS1</v>
          </cell>
          <cell r="D1760">
            <v>6552</v>
          </cell>
          <cell r="E1760">
            <v>7867.45</v>
          </cell>
          <cell r="F1760">
            <v>8040</v>
          </cell>
          <cell r="G1760">
            <v>1.1739016417395541E-4</v>
          </cell>
          <cell r="H1760">
            <v>7530.2567957585816</v>
          </cell>
        </row>
        <row r="1761">
          <cell r="A1761">
            <v>23556</v>
          </cell>
          <cell r="B1761" t="str">
            <v>ME</v>
          </cell>
          <cell r="C1761" t="str">
            <v>RFS1</v>
          </cell>
          <cell r="D1761">
            <v>6552</v>
          </cell>
          <cell r="E1761">
            <v>1273.01</v>
          </cell>
          <cell r="F1761">
            <v>1283.3399999999999</v>
          </cell>
          <cell r="G1761">
            <v>1.8737747921766658E-5</v>
          </cell>
          <cell r="H1761">
            <v>1201.975094063286</v>
          </cell>
        </row>
        <row r="1762">
          <cell r="A1762">
            <v>9003</v>
          </cell>
          <cell r="B1762" t="str">
            <v>D5</v>
          </cell>
          <cell r="C1762" t="str">
            <v>RFS1</v>
          </cell>
          <cell r="D1762">
            <v>6559</v>
          </cell>
          <cell r="E1762">
            <v>91803.81</v>
          </cell>
          <cell r="F1762">
            <v>150000</v>
          </cell>
          <cell r="G1762">
            <v>2.1901150032454368E-3</v>
          </cell>
          <cell r="H1762">
            <v>140489.86559251085</v>
          </cell>
        </row>
        <row r="1763">
          <cell r="A1763">
            <v>13064</v>
          </cell>
          <cell r="B1763" t="str">
            <v>D2</v>
          </cell>
          <cell r="C1763" t="str">
            <v>RFS1</v>
          </cell>
          <cell r="D1763">
            <v>6559</v>
          </cell>
          <cell r="E1763">
            <v>242.54</v>
          </cell>
          <cell r="F1763">
            <v>242.3</v>
          </cell>
          <cell r="G1763">
            <v>3.5377657685757958E-6</v>
          </cell>
          <cell r="H1763">
            <v>226.93796288710257</v>
          </cell>
        </row>
        <row r="1764">
          <cell r="A1764">
            <v>13067</v>
          </cell>
          <cell r="B1764" t="str">
            <v>ME</v>
          </cell>
          <cell r="C1764" t="str">
            <v>RFS1</v>
          </cell>
          <cell r="D1764">
            <v>6559</v>
          </cell>
          <cell r="E1764">
            <v>600.96</v>
          </cell>
          <cell r="F1764">
            <v>600</v>
          </cell>
          <cell r="G1764">
            <v>8.7604600129817464E-6</v>
          </cell>
          <cell r="H1764">
            <v>561.95946237004341</v>
          </cell>
        </row>
        <row r="1765">
          <cell r="A1765">
            <v>13068</v>
          </cell>
          <cell r="B1765" t="str">
            <v>ME</v>
          </cell>
          <cell r="C1765" t="str">
            <v>RFS1</v>
          </cell>
          <cell r="D1765">
            <v>6559</v>
          </cell>
          <cell r="E1765">
            <v>489.11</v>
          </cell>
          <cell r="F1765">
            <v>488.37</v>
          </cell>
          <cell r="G1765">
            <v>7.1305764275664932E-6</v>
          </cell>
          <cell r="H1765">
            <v>457.40690439609688</v>
          </cell>
        </row>
        <row r="1766">
          <cell r="A1766">
            <v>13070</v>
          </cell>
          <cell r="B1766" t="str">
            <v>ME</v>
          </cell>
          <cell r="C1766" t="str">
            <v>RFS1</v>
          </cell>
          <cell r="D1766">
            <v>6559</v>
          </cell>
          <cell r="E1766">
            <v>416.14</v>
          </cell>
          <cell r="F1766">
            <v>415.25</v>
          </cell>
          <cell r="G1766">
            <v>6.0629683673177842E-6</v>
          </cell>
          <cell r="H1766">
            <v>388.92277791526755</v>
          </cell>
        </row>
        <row r="1767">
          <cell r="A1767">
            <v>13084</v>
          </cell>
          <cell r="B1767" t="str">
            <v>ME</v>
          </cell>
          <cell r="C1767" t="str">
            <v>RFS1</v>
          </cell>
          <cell r="D1767">
            <v>6559</v>
          </cell>
          <cell r="E1767">
            <v>326.5</v>
          </cell>
          <cell r="F1767">
            <v>326.31</v>
          </cell>
          <cell r="G1767">
            <v>4.7643761780601227E-6</v>
          </cell>
          <cell r="H1767">
            <v>305.62165360994811</v>
          </cell>
        </row>
        <row r="1768">
          <cell r="A1768">
            <v>13085</v>
          </cell>
          <cell r="B1768" t="str">
            <v>ME</v>
          </cell>
          <cell r="C1768" t="str">
            <v>RFS1</v>
          </cell>
          <cell r="D1768">
            <v>6559</v>
          </cell>
          <cell r="E1768">
            <v>474.63</v>
          </cell>
          <cell r="F1768">
            <v>474.3</v>
          </cell>
          <cell r="G1768">
            <v>6.925143640262071E-6</v>
          </cell>
          <cell r="H1768">
            <v>444.22895500351933</v>
          </cell>
        </row>
        <row r="1769">
          <cell r="A1769">
            <v>13086</v>
          </cell>
          <cell r="B1769" t="str">
            <v>ME</v>
          </cell>
          <cell r="C1769" t="str">
            <v>RFS1</v>
          </cell>
          <cell r="D1769">
            <v>6559</v>
          </cell>
          <cell r="E1769">
            <v>342.21</v>
          </cell>
          <cell r="F1769">
            <v>342.05</v>
          </cell>
          <cell r="G1769">
            <v>4.9941922457340109E-6</v>
          </cell>
          <cell r="H1769">
            <v>320.36372350612226</v>
          </cell>
        </row>
        <row r="1770">
          <cell r="A1770">
            <v>13087</v>
          </cell>
          <cell r="B1770" t="str">
            <v>ME</v>
          </cell>
          <cell r="C1770" t="str">
            <v>RFS1</v>
          </cell>
          <cell r="D1770">
            <v>6559</v>
          </cell>
          <cell r="E1770">
            <v>414.68</v>
          </cell>
          <cell r="F1770">
            <v>414.25</v>
          </cell>
          <cell r="G1770">
            <v>6.0483676006294808E-6</v>
          </cell>
          <cell r="H1770">
            <v>387.98617881131747</v>
          </cell>
        </row>
        <row r="1771">
          <cell r="A1771">
            <v>13088</v>
          </cell>
          <cell r="B1771" t="str">
            <v>ME</v>
          </cell>
          <cell r="C1771" t="str">
            <v>RFS1</v>
          </cell>
          <cell r="D1771">
            <v>6559</v>
          </cell>
          <cell r="E1771">
            <v>640.55999999999995</v>
          </cell>
          <cell r="F1771">
            <v>640</v>
          </cell>
          <cell r="G1771">
            <v>9.3444906805138637E-6</v>
          </cell>
          <cell r="H1771">
            <v>599.42342652804632</v>
          </cell>
        </row>
        <row r="1772">
          <cell r="A1772">
            <v>13089</v>
          </cell>
          <cell r="B1772" t="str">
            <v>ME</v>
          </cell>
          <cell r="C1772" t="str">
            <v>RFS1</v>
          </cell>
          <cell r="D1772">
            <v>6559</v>
          </cell>
          <cell r="E1772">
            <v>227.06</v>
          </cell>
          <cell r="F1772">
            <v>227</v>
          </cell>
          <cell r="G1772">
            <v>3.3143740382447608E-6</v>
          </cell>
          <cell r="H1772">
            <v>212.60799659666642</v>
          </cell>
        </row>
        <row r="1773">
          <cell r="A1773">
            <v>13090</v>
          </cell>
          <cell r="B1773" t="str">
            <v>ME</v>
          </cell>
          <cell r="C1773" t="str">
            <v>RFS1</v>
          </cell>
          <cell r="D1773">
            <v>6559</v>
          </cell>
          <cell r="E1773">
            <v>251.4</v>
          </cell>
          <cell r="F1773">
            <v>251.35</v>
          </cell>
          <cell r="G1773">
            <v>3.6699027071049368E-6</v>
          </cell>
          <cell r="H1773">
            <v>235.41418477785069</v>
          </cell>
        </row>
        <row r="1774">
          <cell r="A1774">
            <v>13091</v>
          </cell>
          <cell r="B1774" t="str">
            <v>ME</v>
          </cell>
          <cell r="C1774" t="str">
            <v>RFS1</v>
          </cell>
          <cell r="D1774">
            <v>6559</v>
          </cell>
          <cell r="E1774">
            <v>326.61</v>
          </cell>
          <cell r="F1774">
            <v>326.3</v>
          </cell>
          <cell r="G1774">
            <v>4.7642301703932401E-6</v>
          </cell>
          <cell r="H1774">
            <v>305.61228761890862</v>
          </cell>
        </row>
        <row r="1775">
          <cell r="A1775">
            <v>13092</v>
          </cell>
          <cell r="B1775" t="str">
            <v>ME</v>
          </cell>
          <cell r="C1775" t="str">
            <v>RFS1</v>
          </cell>
          <cell r="D1775">
            <v>6559</v>
          </cell>
          <cell r="E1775">
            <v>362.79</v>
          </cell>
          <cell r="F1775">
            <v>362.3</v>
          </cell>
          <cell r="G1775">
            <v>5.2898577711721452E-6</v>
          </cell>
          <cell r="H1775">
            <v>339.32985536111124</v>
          </cell>
        </row>
        <row r="1776">
          <cell r="A1776">
            <v>13093</v>
          </cell>
          <cell r="B1776" t="str">
            <v>ME</v>
          </cell>
          <cell r="C1776" t="str">
            <v>RFS1</v>
          </cell>
          <cell r="D1776">
            <v>6559</v>
          </cell>
          <cell r="E1776">
            <v>827.59</v>
          </cell>
          <cell r="F1776">
            <v>827.5</v>
          </cell>
          <cell r="G1776">
            <v>1.2082134434570659E-5</v>
          </cell>
          <cell r="H1776">
            <v>775.03575851868482</v>
          </cell>
        </row>
        <row r="1777">
          <cell r="A1777">
            <v>13094</v>
          </cell>
          <cell r="B1777" t="str">
            <v>ME</v>
          </cell>
          <cell r="C1777" t="str">
            <v>RFS1</v>
          </cell>
          <cell r="D1777">
            <v>6559</v>
          </cell>
          <cell r="E1777">
            <v>227.39</v>
          </cell>
          <cell r="F1777">
            <v>227</v>
          </cell>
          <cell r="G1777">
            <v>3.3143740382447608E-6</v>
          </cell>
          <cell r="H1777">
            <v>212.60799659666642</v>
          </cell>
        </row>
        <row r="1778">
          <cell r="A1778">
            <v>13095</v>
          </cell>
          <cell r="B1778" t="str">
            <v>ME</v>
          </cell>
          <cell r="C1778" t="str">
            <v>RFS1</v>
          </cell>
          <cell r="D1778">
            <v>6559</v>
          </cell>
          <cell r="E1778">
            <v>361.65</v>
          </cell>
          <cell r="F1778">
            <v>361.3</v>
          </cell>
          <cell r="G1778">
            <v>5.2752570044838418E-6</v>
          </cell>
          <cell r="H1778">
            <v>338.39325625716111</v>
          </cell>
        </row>
        <row r="1779">
          <cell r="A1779">
            <v>16888</v>
          </cell>
          <cell r="B1779" t="str">
            <v>D2</v>
          </cell>
          <cell r="C1779" t="str">
            <v>RFS1</v>
          </cell>
          <cell r="D1779">
            <v>6559</v>
          </cell>
          <cell r="E1779">
            <v>216.41</v>
          </cell>
          <cell r="F1779">
            <v>216</v>
          </cell>
          <cell r="G1779">
            <v>3.1537656046734288E-6</v>
          </cell>
          <cell r="H1779">
            <v>202.30540645321562</v>
          </cell>
        </row>
        <row r="1780">
          <cell r="A1780">
            <v>6551</v>
          </cell>
          <cell r="B1780" t="str">
            <v>D2</v>
          </cell>
          <cell r="C1780" t="str">
            <v>RFS1</v>
          </cell>
          <cell r="D1780">
            <v>6578</v>
          </cell>
          <cell r="E1780">
            <v>246.64</v>
          </cell>
          <cell r="F1780">
            <v>246.4</v>
          </cell>
          <cell r="G1780">
            <v>3.5976289119978375E-6</v>
          </cell>
          <cell r="H1780">
            <v>230.77801921329782</v>
          </cell>
        </row>
        <row r="1781">
          <cell r="A1781">
            <v>10315</v>
          </cell>
          <cell r="B1781" t="str">
            <v>D2</v>
          </cell>
          <cell r="C1781" t="str">
            <v>RFS1</v>
          </cell>
          <cell r="D1781">
            <v>6578</v>
          </cell>
          <cell r="E1781">
            <v>390.25</v>
          </cell>
          <cell r="F1781">
            <v>390</v>
          </cell>
          <cell r="G1781">
            <v>5.694299008438135E-6</v>
          </cell>
          <cell r="H1781">
            <v>365.27365054052819</v>
          </cell>
        </row>
        <row r="1782">
          <cell r="A1782">
            <v>18883</v>
          </cell>
          <cell r="B1782" t="str">
            <v>D2</v>
          </cell>
          <cell r="C1782" t="str">
            <v>RFS1</v>
          </cell>
          <cell r="D1782">
            <v>6578</v>
          </cell>
          <cell r="E1782">
            <v>300.07</v>
          </cell>
          <cell r="F1782">
            <v>300</v>
          </cell>
          <cell r="G1782">
            <v>4.3802300064908732E-6</v>
          </cell>
          <cell r="H1782">
            <v>280.97973118502171</v>
          </cell>
        </row>
        <row r="1783">
          <cell r="A1783">
            <v>20660</v>
          </cell>
          <cell r="B1783" t="str">
            <v>D2</v>
          </cell>
          <cell r="C1783" t="str">
            <v>RFS1</v>
          </cell>
          <cell r="D1783">
            <v>6578</v>
          </cell>
          <cell r="E1783">
            <v>298.51</v>
          </cell>
          <cell r="F1783">
            <v>300</v>
          </cell>
          <cell r="G1783">
            <v>4.3802300064908732E-6</v>
          </cell>
          <cell r="H1783">
            <v>280.97973118502171</v>
          </cell>
        </row>
        <row r="1784">
          <cell r="A1784">
            <v>23283</v>
          </cell>
          <cell r="B1784" t="str">
            <v>D2</v>
          </cell>
          <cell r="C1784" t="str">
            <v>RFS1</v>
          </cell>
          <cell r="D1784">
            <v>6578</v>
          </cell>
          <cell r="E1784">
            <v>798.95</v>
          </cell>
          <cell r="F1784">
            <v>800</v>
          </cell>
          <cell r="G1784">
            <v>1.168061335064233E-5</v>
          </cell>
          <cell r="H1784">
            <v>749.27928316005796</v>
          </cell>
        </row>
        <row r="1785">
          <cell r="A1785">
            <v>23822</v>
          </cell>
          <cell r="B1785" t="str">
            <v>D2</v>
          </cell>
          <cell r="C1785" t="str">
            <v>RFS1</v>
          </cell>
          <cell r="D1785">
            <v>6578</v>
          </cell>
          <cell r="E1785">
            <v>299.43</v>
          </cell>
          <cell r="F1785">
            <v>309.39999999999998</v>
          </cell>
          <cell r="G1785">
            <v>4.5174772133609205E-6</v>
          </cell>
          <cell r="H1785">
            <v>289.78376276215238</v>
          </cell>
        </row>
        <row r="1786">
          <cell r="A1786">
            <v>23822</v>
          </cell>
          <cell r="B1786" t="str">
            <v>D2</v>
          </cell>
          <cell r="C1786" t="str">
            <v>RFS1</v>
          </cell>
          <cell r="D1786">
            <v>6578</v>
          </cell>
          <cell r="E1786">
            <v>55971.37</v>
          </cell>
          <cell r="F1786">
            <v>57771.69</v>
          </cell>
          <cell r="G1786">
            <v>8.4351096687896243E-4</v>
          </cell>
          <cell r="H1786">
            <v>54108.913087681358</v>
          </cell>
        </row>
        <row r="1787">
          <cell r="A1787">
            <v>23822</v>
          </cell>
          <cell r="B1787" t="str">
            <v>D2</v>
          </cell>
          <cell r="C1787" t="str">
            <v>RFS1</v>
          </cell>
          <cell r="D1787">
            <v>6578</v>
          </cell>
          <cell r="E1787">
            <v>19573.23</v>
          </cell>
          <cell r="F1787">
            <v>19915.650000000001</v>
          </cell>
          <cell r="G1787">
            <v>2.9078375909589988E-4</v>
          </cell>
          <cell r="H1787">
            <v>18652.979944583258</v>
          </cell>
        </row>
        <row r="1788">
          <cell r="A1788">
            <v>23822</v>
          </cell>
          <cell r="B1788" t="str">
            <v>D2</v>
          </cell>
          <cell r="C1788" t="str">
            <v>RFS1</v>
          </cell>
          <cell r="D1788">
            <v>6578</v>
          </cell>
          <cell r="E1788">
            <v>342.78</v>
          </cell>
          <cell r="F1788">
            <v>344.63</v>
          </cell>
          <cell r="G1788">
            <v>5.0318622237898319E-6</v>
          </cell>
          <cell r="H1788">
            <v>322.78014919431342</v>
          </cell>
        </row>
        <row r="1789">
          <cell r="A1789">
            <v>24312</v>
          </cell>
          <cell r="B1789" t="str">
            <v>D2</v>
          </cell>
          <cell r="C1789" t="str">
            <v>RFS1</v>
          </cell>
          <cell r="D1789">
            <v>6578</v>
          </cell>
          <cell r="E1789">
            <v>24477</v>
          </cell>
          <cell r="F1789">
            <v>25000</v>
          </cell>
          <cell r="G1789">
            <v>3.6501916720757278E-4</v>
          </cell>
          <cell r="H1789">
            <v>23414.977598751808</v>
          </cell>
        </row>
        <row r="1790">
          <cell r="A1790">
            <v>15551</v>
          </cell>
          <cell r="B1790" t="str">
            <v>D2</v>
          </cell>
          <cell r="C1790" t="str">
            <v>RFS1</v>
          </cell>
          <cell r="D1790">
            <v>6614</v>
          </cell>
          <cell r="E1790">
            <v>557.84</v>
          </cell>
          <cell r="F1790">
            <v>557.52</v>
          </cell>
          <cell r="G1790">
            <v>8.1402194440626392E-6</v>
          </cell>
          <cell r="H1790">
            <v>522.17273243424438</v>
          </cell>
        </row>
        <row r="1791">
          <cell r="A1791">
            <v>15552</v>
          </cell>
          <cell r="B1791" t="str">
            <v>D2</v>
          </cell>
          <cell r="C1791" t="str">
            <v>RFS1</v>
          </cell>
          <cell r="D1791">
            <v>6614</v>
          </cell>
          <cell r="E1791">
            <v>941.07</v>
          </cell>
          <cell r="F1791">
            <v>941.12</v>
          </cell>
          <cell r="G1791">
            <v>1.3741073545695636E-5</v>
          </cell>
          <cell r="H1791">
            <v>881.45214870949212</v>
          </cell>
        </row>
        <row r="1792">
          <cell r="A1792">
            <v>16113</v>
          </cell>
          <cell r="B1792" t="str">
            <v>D2</v>
          </cell>
          <cell r="C1792" t="str">
            <v>RFS1</v>
          </cell>
          <cell r="D1792">
            <v>6614</v>
          </cell>
          <cell r="E1792">
            <v>500.19</v>
          </cell>
          <cell r="F1792">
            <v>500</v>
          </cell>
          <cell r="G1792">
            <v>7.3003833441514556E-6</v>
          </cell>
          <cell r="H1792">
            <v>468.2995519750362</v>
          </cell>
        </row>
        <row r="1793">
          <cell r="A1793">
            <v>16114</v>
          </cell>
          <cell r="B1793" t="str">
            <v>D2</v>
          </cell>
          <cell r="C1793" t="str">
            <v>RFS1</v>
          </cell>
          <cell r="D1793">
            <v>6614</v>
          </cell>
          <cell r="E1793">
            <v>499.77</v>
          </cell>
          <cell r="F1793">
            <v>500</v>
          </cell>
          <cell r="G1793">
            <v>7.3003833441514556E-6</v>
          </cell>
          <cell r="H1793">
            <v>468.2995519750362</v>
          </cell>
        </row>
        <row r="1794">
          <cell r="A1794">
            <v>16122</v>
          </cell>
          <cell r="B1794" t="str">
            <v>ME</v>
          </cell>
          <cell r="C1794" t="str">
            <v>RFS1</v>
          </cell>
          <cell r="D1794">
            <v>6614</v>
          </cell>
          <cell r="E1794">
            <v>536.38</v>
          </cell>
          <cell r="F1794">
            <v>535.79999999999995</v>
          </cell>
          <cell r="G1794">
            <v>7.8230907915926984E-6</v>
          </cell>
          <cell r="H1794">
            <v>501.82979989644866</v>
          </cell>
        </row>
        <row r="1795">
          <cell r="A1795">
            <v>16148</v>
          </cell>
          <cell r="B1795" t="str">
            <v>ME</v>
          </cell>
          <cell r="C1795" t="str">
            <v>RFS1</v>
          </cell>
          <cell r="D1795">
            <v>6614</v>
          </cell>
          <cell r="E1795">
            <v>227.6</v>
          </cell>
          <cell r="F1795">
            <v>227</v>
          </cell>
          <cell r="G1795">
            <v>3.3143740382447608E-6</v>
          </cell>
          <cell r="H1795">
            <v>212.60799659666642</v>
          </cell>
        </row>
        <row r="1796">
          <cell r="A1796">
            <v>18827</v>
          </cell>
          <cell r="B1796" t="str">
            <v>D2</v>
          </cell>
          <cell r="C1796" t="str">
            <v>RFS1</v>
          </cell>
          <cell r="D1796">
            <v>6614</v>
          </cell>
          <cell r="E1796">
            <v>1298.98</v>
          </cell>
          <cell r="F1796">
            <v>1300</v>
          </cell>
          <cell r="G1796">
            <v>1.8980996694793783E-5</v>
          </cell>
          <cell r="H1796">
            <v>1217.5788351350941</v>
          </cell>
        </row>
        <row r="1797">
          <cell r="A1797">
            <v>19223</v>
          </cell>
          <cell r="B1797" t="str">
            <v>D2</v>
          </cell>
          <cell r="C1797" t="str">
            <v>RFS1</v>
          </cell>
          <cell r="D1797">
            <v>6614</v>
          </cell>
          <cell r="E1797">
            <v>500.02</v>
          </cell>
          <cell r="F1797">
            <v>500</v>
          </cell>
          <cell r="G1797">
            <v>7.3003833441514556E-6</v>
          </cell>
          <cell r="H1797">
            <v>468.2995519750362</v>
          </cell>
        </row>
        <row r="1798">
          <cell r="A1798">
            <v>20025</v>
          </cell>
          <cell r="B1798" t="str">
            <v>D2</v>
          </cell>
          <cell r="C1798" t="str">
            <v>RFS1</v>
          </cell>
          <cell r="D1798">
            <v>6614</v>
          </cell>
          <cell r="E1798">
            <v>250.34</v>
          </cell>
          <cell r="F1798">
            <v>250</v>
          </cell>
          <cell r="G1798">
            <v>3.6501916720757278E-6</v>
          </cell>
          <cell r="H1798">
            <v>234.1497759875181</v>
          </cell>
        </row>
        <row r="1799">
          <cell r="A1799">
            <v>22519</v>
          </cell>
          <cell r="B1799" t="str">
            <v>D2</v>
          </cell>
          <cell r="C1799" t="str">
            <v>RFS1</v>
          </cell>
          <cell r="D1799">
            <v>6614</v>
          </cell>
          <cell r="E1799">
            <v>364.51</v>
          </cell>
          <cell r="F1799">
            <v>369.41</v>
          </cell>
          <cell r="G1799">
            <v>5.393669222325979E-6</v>
          </cell>
          <cell r="H1799">
            <v>345.98907499019629</v>
          </cell>
        </row>
        <row r="1800">
          <cell r="A1800">
            <v>22687</v>
          </cell>
          <cell r="B1800" t="str">
            <v>D2</v>
          </cell>
          <cell r="C1800" t="str">
            <v>RFS1</v>
          </cell>
          <cell r="D1800">
            <v>6614</v>
          </cell>
          <cell r="E1800">
            <v>459.24</v>
          </cell>
          <cell r="F1800">
            <v>462</v>
          </cell>
          <cell r="G1800">
            <v>6.7455542099959452E-6</v>
          </cell>
          <cell r="H1800">
            <v>432.70878602493343</v>
          </cell>
        </row>
        <row r="1801">
          <cell r="A1801">
            <v>22687</v>
          </cell>
          <cell r="B1801" t="str">
            <v>D2</v>
          </cell>
          <cell r="C1801" t="str">
            <v>RFS1</v>
          </cell>
          <cell r="D1801">
            <v>6614</v>
          </cell>
          <cell r="E1801">
            <v>460.32</v>
          </cell>
          <cell r="F1801">
            <v>462</v>
          </cell>
          <cell r="G1801">
            <v>6.7455542099959452E-6</v>
          </cell>
          <cell r="H1801">
            <v>432.70878602493343</v>
          </cell>
        </row>
        <row r="1802">
          <cell r="A1802">
            <v>22687</v>
          </cell>
          <cell r="B1802" t="str">
            <v>D2</v>
          </cell>
          <cell r="C1802" t="str">
            <v>RFS1</v>
          </cell>
          <cell r="D1802">
            <v>6614</v>
          </cell>
          <cell r="E1802">
            <v>4067.9</v>
          </cell>
          <cell r="F1802">
            <v>4080.63</v>
          </cell>
          <cell r="G1802">
            <v>5.958032657128951E-5</v>
          </cell>
          <cell r="H1802">
            <v>3821.9144015517841</v>
          </cell>
        </row>
        <row r="1803">
          <cell r="A1803">
            <v>22688</v>
          </cell>
          <cell r="B1803" t="str">
            <v>D2</v>
          </cell>
          <cell r="C1803" t="str">
            <v>RFS1</v>
          </cell>
          <cell r="D1803">
            <v>6614</v>
          </cell>
          <cell r="E1803">
            <v>997.72</v>
          </cell>
          <cell r="F1803">
            <v>1000</v>
          </cell>
          <cell r="G1803">
            <v>1.4600766688302911E-5</v>
          </cell>
          <cell r="H1803">
            <v>936.59910395007239</v>
          </cell>
        </row>
        <row r="1804">
          <cell r="A1804">
            <v>24234</v>
          </cell>
          <cell r="B1804" t="str">
            <v>D2</v>
          </cell>
          <cell r="C1804" t="str">
            <v>RFS1</v>
          </cell>
          <cell r="D1804">
            <v>6716</v>
          </cell>
          <cell r="E1804">
            <v>2640.07</v>
          </cell>
          <cell r="F1804">
            <v>2846.22</v>
          </cell>
          <cell r="G1804">
            <v>4.1556994163581509E-5</v>
          </cell>
          <cell r="H1804">
            <v>2665.7671016447748</v>
          </cell>
        </row>
        <row r="1805">
          <cell r="A1805">
            <v>24234</v>
          </cell>
          <cell r="B1805" t="str">
            <v>D2</v>
          </cell>
          <cell r="C1805" t="str">
            <v>RFS1</v>
          </cell>
          <cell r="D1805">
            <v>6716</v>
          </cell>
          <cell r="E1805">
            <v>2189.2600000000002</v>
          </cell>
          <cell r="F1805">
            <v>2297.42</v>
          </cell>
          <cell r="G1805">
            <v>3.3544093405040873E-5</v>
          </cell>
          <cell r="H1805">
            <v>2151.7615133969753</v>
          </cell>
        </row>
        <row r="1806">
          <cell r="A1806">
            <v>24234</v>
          </cell>
          <cell r="B1806" t="str">
            <v>D2</v>
          </cell>
          <cell r="C1806" t="str">
            <v>RFS1</v>
          </cell>
          <cell r="D1806">
            <v>6716</v>
          </cell>
          <cell r="E1806">
            <v>2679.08</v>
          </cell>
          <cell r="F1806">
            <v>2748.76</v>
          </cell>
          <cell r="G1806">
            <v>4.0134003442139517E-5</v>
          </cell>
          <cell r="H1806">
            <v>2574.4861529738014</v>
          </cell>
        </row>
        <row r="1807">
          <cell r="A1807">
            <v>24234</v>
          </cell>
          <cell r="B1807" t="str">
            <v>D2</v>
          </cell>
          <cell r="C1807" t="str">
            <v>RFS1</v>
          </cell>
          <cell r="D1807">
            <v>6716</v>
          </cell>
          <cell r="E1807">
            <v>1574.19</v>
          </cell>
          <cell r="F1807">
            <v>1615.13</v>
          </cell>
          <cell r="G1807">
            <v>2.3582136301278683E-5</v>
          </cell>
          <cell r="H1807">
            <v>1512.7293107628805</v>
          </cell>
        </row>
        <row r="1808">
          <cell r="A1808">
            <v>23604</v>
          </cell>
          <cell r="B1808" t="str">
            <v>D5</v>
          </cell>
          <cell r="C1808" t="str">
            <v>RFS1</v>
          </cell>
          <cell r="D1808">
            <v>6813</v>
          </cell>
          <cell r="E1808">
            <v>129776.79</v>
          </cell>
          <cell r="F1808">
            <v>136000</v>
          </cell>
          <cell r="G1808">
            <v>1.9857042696091961E-3</v>
          </cell>
          <cell r="H1808">
            <v>127377.47813720985</v>
          </cell>
        </row>
        <row r="1809">
          <cell r="A1809">
            <v>23835</v>
          </cell>
          <cell r="B1809" t="str">
            <v>D2</v>
          </cell>
          <cell r="C1809" t="str">
            <v>RFS1</v>
          </cell>
          <cell r="D1809">
            <v>6813</v>
          </cell>
          <cell r="E1809">
            <v>70553.72</v>
          </cell>
          <cell r="F1809">
            <v>74998.490000000005</v>
          </cell>
          <cell r="G1809">
            <v>1.0950354544650191E-3</v>
          </cell>
          <cell r="H1809">
            <v>70243.518531608468</v>
          </cell>
        </row>
        <row r="1810">
          <cell r="A1810">
            <v>23835</v>
          </cell>
          <cell r="B1810" t="str">
            <v>D2</v>
          </cell>
          <cell r="C1810" t="str">
            <v>RFS1</v>
          </cell>
          <cell r="D1810">
            <v>6813</v>
          </cell>
          <cell r="E1810">
            <v>24774.32</v>
          </cell>
          <cell r="F1810">
            <v>25413.27</v>
          </cell>
          <cell r="G1810">
            <v>3.7105322605684776E-4</v>
          </cell>
          <cell r="H1810">
            <v>23802.045910441258</v>
          </cell>
        </row>
        <row r="1811">
          <cell r="A1811">
            <v>23835</v>
          </cell>
          <cell r="B1811" t="str">
            <v>D2</v>
          </cell>
          <cell r="C1811" t="str">
            <v>RFS1</v>
          </cell>
          <cell r="D1811">
            <v>6813</v>
          </cell>
          <cell r="E1811">
            <v>293.52999999999997</v>
          </cell>
          <cell r="F1811">
            <v>300</v>
          </cell>
          <cell r="G1811">
            <v>4.3802300064908732E-6</v>
          </cell>
          <cell r="H1811">
            <v>280.97973118502171</v>
          </cell>
        </row>
        <row r="1812">
          <cell r="A1812">
            <v>23836</v>
          </cell>
          <cell r="B1812" t="str">
            <v>D2</v>
          </cell>
          <cell r="C1812" t="str">
            <v>RFS1</v>
          </cell>
          <cell r="D1812">
            <v>6813</v>
          </cell>
          <cell r="E1812">
            <v>26059.46</v>
          </cell>
          <cell r="F1812">
            <v>27380.92</v>
          </cell>
          <cell r="G1812">
            <v>3.9978242463108691E-4</v>
          </cell>
          <cell r="H1812">
            <v>25644.945137328614</v>
          </cell>
        </row>
        <row r="1813">
          <cell r="A1813">
            <v>23836</v>
          </cell>
          <cell r="B1813" t="str">
            <v>D2</v>
          </cell>
          <cell r="C1813" t="str">
            <v>RFS1</v>
          </cell>
          <cell r="D1813">
            <v>6813</v>
          </cell>
          <cell r="E1813">
            <v>291.73</v>
          </cell>
          <cell r="F1813">
            <v>300</v>
          </cell>
          <cell r="G1813">
            <v>4.3802300064908732E-6</v>
          </cell>
          <cell r="H1813">
            <v>280.97973118502171</v>
          </cell>
        </row>
        <row r="1814">
          <cell r="A1814">
            <v>23915</v>
          </cell>
          <cell r="B1814" t="str">
            <v>D2</v>
          </cell>
          <cell r="C1814" t="str">
            <v>RFS1</v>
          </cell>
          <cell r="D1814">
            <v>6813</v>
          </cell>
          <cell r="E1814">
            <v>34510.25</v>
          </cell>
          <cell r="F1814">
            <v>36124.21</v>
          </cell>
          <cell r="G1814">
            <v>5.2744116200925889E-4</v>
          </cell>
          <cell r="H1814">
            <v>33833.902716904246</v>
          </cell>
        </row>
        <row r="1815">
          <cell r="A1815">
            <v>23915</v>
          </cell>
          <cell r="B1815" t="str">
            <v>D2</v>
          </cell>
          <cell r="C1815" t="str">
            <v>RFS1</v>
          </cell>
          <cell r="D1815">
            <v>6813</v>
          </cell>
          <cell r="E1815">
            <v>22400.03</v>
          </cell>
          <cell r="F1815">
            <v>23447.62</v>
          </cell>
          <cell r="G1815">
            <v>3.423532290159851E-4</v>
          </cell>
          <cell r="H1815">
            <v>21961.019881761797</v>
          </cell>
        </row>
        <row r="1816">
          <cell r="A1816">
            <v>10810</v>
          </cell>
          <cell r="B1816" t="str">
            <v>D2</v>
          </cell>
          <cell r="C1816" t="str">
            <v>RFS1</v>
          </cell>
          <cell r="D1816">
            <v>6839</v>
          </cell>
          <cell r="E1816">
            <v>501.45</v>
          </cell>
          <cell r="F1816">
            <v>500</v>
          </cell>
          <cell r="G1816">
            <v>7.3003833441514556E-6</v>
          </cell>
          <cell r="H1816">
            <v>468.2995519750362</v>
          </cell>
        </row>
        <row r="1817">
          <cell r="A1817">
            <v>10810</v>
          </cell>
          <cell r="B1817" t="str">
            <v>D2</v>
          </cell>
          <cell r="C1817" t="str">
            <v>RFS1</v>
          </cell>
          <cell r="D1817">
            <v>6839</v>
          </cell>
          <cell r="E1817">
            <v>501.2</v>
          </cell>
          <cell r="F1817">
            <v>500</v>
          </cell>
          <cell r="G1817">
            <v>7.3003833441514556E-6</v>
          </cell>
          <cell r="H1817">
            <v>468.2995519750362</v>
          </cell>
        </row>
        <row r="1818">
          <cell r="A1818">
            <v>10810</v>
          </cell>
          <cell r="B1818" t="str">
            <v>D2</v>
          </cell>
          <cell r="C1818" t="str">
            <v>RFS1</v>
          </cell>
          <cell r="D1818">
            <v>6839</v>
          </cell>
          <cell r="E1818">
            <v>500.11</v>
          </cell>
          <cell r="F1818">
            <v>500</v>
          </cell>
          <cell r="G1818">
            <v>7.3003833441514556E-6</v>
          </cell>
          <cell r="H1818">
            <v>468.2995519750362</v>
          </cell>
        </row>
        <row r="1819">
          <cell r="A1819">
            <v>10813</v>
          </cell>
          <cell r="B1819" t="str">
            <v>ME</v>
          </cell>
          <cell r="C1819" t="str">
            <v>RFS1</v>
          </cell>
          <cell r="D1819">
            <v>6839</v>
          </cell>
          <cell r="E1819">
            <v>825.39</v>
          </cell>
          <cell r="F1819">
            <v>825.3</v>
          </cell>
          <cell r="G1819">
            <v>1.2050012747856391E-5</v>
          </cell>
          <cell r="H1819">
            <v>772.97524048999469</v>
          </cell>
        </row>
        <row r="1820">
          <cell r="A1820">
            <v>10815</v>
          </cell>
          <cell r="B1820" t="str">
            <v>ME</v>
          </cell>
          <cell r="C1820" t="str">
            <v>RFS1</v>
          </cell>
          <cell r="D1820">
            <v>6839</v>
          </cell>
          <cell r="E1820">
            <v>597.62</v>
          </cell>
          <cell r="F1820">
            <v>597.36</v>
          </cell>
          <cell r="G1820">
            <v>8.7219139889246277E-6</v>
          </cell>
          <cell r="H1820">
            <v>559.48684073561526</v>
          </cell>
        </row>
        <row r="1821">
          <cell r="A1821">
            <v>10829</v>
          </cell>
          <cell r="B1821" t="str">
            <v>ME</v>
          </cell>
          <cell r="C1821" t="str">
            <v>RFS1</v>
          </cell>
          <cell r="D1821">
            <v>6839</v>
          </cell>
          <cell r="E1821">
            <v>880.99</v>
          </cell>
          <cell r="F1821">
            <v>880.6</v>
          </cell>
          <cell r="G1821">
            <v>1.2857435145719544E-5</v>
          </cell>
          <cell r="H1821">
            <v>824.76917093843372</v>
          </cell>
        </row>
        <row r="1822">
          <cell r="A1822">
            <v>10830</v>
          </cell>
          <cell r="B1822" t="str">
            <v>ME</v>
          </cell>
          <cell r="C1822" t="str">
            <v>RFS1</v>
          </cell>
          <cell r="D1822">
            <v>6839</v>
          </cell>
          <cell r="E1822">
            <v>502.23</v>
          </cell>
          <cell r="F1822">
            <v>502.14</v>
          </cell>
          <cell r="G1822">
            <v>7.3316289848644237E-6</v>
          </cell>
          <cell r="H1822">
            <v>470.30387405748934</v>
          </cell>
        </row>
        <row r="1823">
          <cell r="A1823">
            <v>10995</v>
          </cell>
          <cell r="B1823" t="str">
            <v>D2</v>
          </cell>
          <cell r="C1823" t="str">
            <v>RFS1</v>
          </cell>
          <cell r="D1823">
            <v>6839</v>
          </cell>
          <cell r="E1823">
            <v>500.32</v>
          </cell>
          <cell r="F1823">
            <v>500</v>
          </cell>
          <cell r="G1823">
            <v>7.3003833441514556E-6</v>
          </cell>
          <cell r="H1823">
            <v>468.2995519750362</v>
          </cell>
        </row>
        <row r="1824">
          <cell r="A1824">
            <v>11004</v>
          </cell>
          <cell r="B1824" t="str">
            <v>D2</v>
          </cell>
          <cell r="C1824" t="str">
            <v>RFS1</v>
          </cell>
          <cell r="D1824">
            <v>6839</v>
          </cell>
          <cell r="E1824">
            <v>500.68</v>
          </cell>
          <cell r="F1824">
            <v>500</v>
          </cell>
          <cell r="G1824">
            <v>7.3003833441514556E-6</v>
          </cell>
          <cell r="H1824">
            <v>468.2995519750362</v>
          </cell>
        </row>
        <row r="1825">
          <cell r="A1825">
            <v>13456</v>
          </cell>
          <cell r="B1825" t="str">
            <v>D2</v>
          </cell>
          <cell r="C1825" t="str">
            <v>RFS1</v>
          </cell>
          <cell r="D1825">
            <v>6839</v>
          </cell>
          <cell r="E1825">
            <v>900.11</v>
          </cell>
          <cell r="F1825">
            <v>900</v>
          </cell>
          <cell r="G1825">
            <v>1.314069001947262E-5</v>
          </cell>
          <cell r="H1825">
            <v>842.93919355506512</v>
          </cell>
        </row>
        <row r="1826">
          <cell r="A1826">
            <v>15871</v>
          </cell>
          <cell r="B1826" t="str">
            <v>D2</v>
          </cell>
          <cell r="C1826" t="str">
            <v>RFS1</v>
          </cell>
          <cell r="D1826">
            <v>6839</v>
          </cell>
          <cell r="E1826">
            <v>1002.37</v>
          </cell>
          <cell r="F1826">
            <v>1000</v>
          </cell>
          <cell r="G1826">
            <v>1.4600766688302911E-5</v>
          </cell>
          <cell r="H1826">
            <v>936.59910395007239</v>
          </cell>
        </row>
        <row r="1827">
          <cell r="A1827">
            <v>15882</v>
          </cell>
          <cell r="B1827" t="str">
            <v>ME</v>
          </cell>
          <cell r="C1827" t="str">
            <v>RFS1</v>
          </cell>
          <cell r="D1827">
            <v>6839</v>
          </cell>
          <cell r="E1827">
            <v>1220.8399999999999</v>
          </cell>
          <cell r="F1827">
            <v>1216.67</v>
          </cell>
          <cell r="G1827">
            <v>1.7764314806657503E-5</v>
          </cell>
          <cell r="H1827">
            <v>1139.5320318029346</v>
          </cell>
        </row>
        <row r="1828">
          <cell r="A1828">
            <v>15882</v>
          </cell>
          <cell r="B1828" t="str">
            <v>ME</v>
          </cell>
          <cell r="C1828" t="str">
            <v>RFS1</v>
          </cell>
          <cell r="D1828">
            <v>6839</v>
          </cell>
          <cell r="E1828">
            <v>1216.98</v>
          </cell>
          <cell r="F1828">
            <v>1216.67</v>
          </cell>
          <cell r="G1828">
            <v>1.7764314806657503E-5</v>
          </cell>
          <cell r="H1828">
            <v>1139.5320318029346</v>
          </cell>
        </row>
        <row r="1829">
          <cell r="A1829">
            <v>17461</v>
          </cell>
          <cell r="B1829" t="str">
            <v>D2</v>
          </cell>
          <cell r="C1829" t="str">
            <v>RFS1</v>
          </cell>
          <cell r="D1829">
            <v>6839</v>
          </cell>
          <cell r="E1829">
            <v>250.23</v>
          </cell>
          <cell r="F1829">
            <v>250</v>
          </cell>
          <cell r="G1829">
            <v>3.6501916720757278E-6</v>
          </cell>
          <cell r="H1829">
            <v>234.1497759875181</v>
          </cell>
        </row>
        <row r="1830">
          <cell r="A1830">
            <v>19073</v>
          </cell>
          <cell r="B1830" t="str">
            <v>D2</v>
          </cell>
          <cell r="C1830" t="str">
            <v>RFS1</v>
          </cell>
          <cell r="D1830">
            <v>6839</v>
          </cell>
          <cell r="E1830">
            <v>400.18</v>
          </cell>
          <cell r="F1830">
            <v>400</v>
          </cell>
          <cell r="G1830">
            <v>5.8403066753211648E-6</v>
          </cell>
          <cell r="H1830">
            <v>374.63964158002898</v>
          </cell>
        </row>
        <row r="1831">
          <cell r="A1831">
            <v>19252</v>
          </cell>
          <cell r="B1831" t="str">
            <v>D2</v>
          </cell>
          <cell r="C1831" t="str">
            <v>RFS1</v>
          </cell>
          <cell r="D1831">
            <v>6839</v>
          </cell>
          <cell r="E1831">
            <v>1690.67</v>
          </cell>
          <cell r="F1831">
            <v>1690.2</v>
          </cell>
          <cell r="G1831">
            <v>2.4678215856569581E-5</v>
          </cell>
          <cell r="H1831">
            <v>1583.0398054964123</v>
          </cell>
        </row>
        <row r="1832">
          <cell r="A1832">
            <v>20328</v>
          </cell>
          <cell r="B1832" t="str">
            <v>D2</v>
          </cell>
          <cell r="C1832" t="str">
            <v>RFS1</v>
          </cell>
          <cell r="D1832">
            <v>6839</v>
          </cell>
          <cell r="E1832">
            <v>455.41</v>
          </cell>
          <cell r="F1832">
            <v>454.75</v>
          </cell>
          <cell r="G1832">
            <v>6.6396986515057486E-6</v>
          </cell>
          <cell r="H1832">
            <v>425.91844252129539</v>
          </cell>
        </row>
        <row r="1833">
          <cell r="A1833">
            <v>20330</v>
          </cell>
          <cell r="B1833" t="str">
            <v>D2</v>
          </cell>
          <cell r="C1833" t="str">
            <v>RFS1</v>
          </cell>
          <cell r="D1833">
            <v>6839</v>
          </cell>
          <cell r="E1833">
            <v>455.4</v>
          </cell>
          <cell r="F1833">
            <v>454.75</v>
          </cell>
          <cell r="G1833">
            <v>6.6396986515057486E-6</v>
          </cell>
          <cell r="H1833">
            <v>425.91844252129539</v>
          </cell>
        </row>
        <row r="1834">
          <cell r="A1834">
            <v>20333</v>
          </cell>
          <cell r="B1834" t="str">
            <v>ME</v>
          </cell>
          <cell r="C1834" t="str">
            <v>RFS1</v>
          </cell>
          <cell r="D1834">
            <v>6839</v>
          </cell>
          <cell r="E1834">
            <v>101.42</v>
          </cell>
          <cell r="F1834">
            <v>102.14</v>
          </cell>
          <cell r="G1834">
            <v>1.4913223095432594E-6</v>
          </cell>
          <cell r="H1834">
            <v>95.664232477460388</v>
          </cell>
        </row>
        <row r="1835">
          <cell r="A1835">
            <v>20333</v>
          </cell>
          <cell r="B1835" t="str">
            <v>ME</v>
          </cell>
          <cell r="C1835" t="str">
            <v>RFS1</v>
          </cell>
          <cell r="D1835">
            <v>6839</v>
          </cell>
          <cell r="E1835">
            <v>232.18</v>
          </cell>
          <cell r="F1835">
            <v>233.84</v>
          </cell>
          <cell r="G1835">
            <v>3.414243282392753E-6</v>
          </cell>
          <cell r="H1835">
            <v>219.01433446768493</v>
          </cell>
        </row>
        <row r="1836">
          <cell r="A1836">
            <v>20333</v>
          </cell>
          <cell r="B1836" t="str">
            <v>ME</v>
          </cell>
          <cell r="C1836" t="str">
            <v>RFS1</v>
          </cell>
          <cell r="D1836">
            <v>6839</v>
          </cell>
          <cell r="E1836">
            <v>249.29</v>
          </cell>
          <cell r="F1836">
            <v>250</v>
          </cell>
          <cell r="G1836">
            <v>3.6501916720757278E-6</v>
          </cell>
          <cell r="H1836">
            <v>234.1497759875181</v>
          </cell>
        </row>
        <row r="1837">
          <cell r="A1837">
            <v>20336</v>
          </cell>
          <cell r="B1837" t="str">
            <v>ME</v>
          </cell>
          <cell r="C1837" t="str">
            <v>RFS1</v>
          </cell>
          <cell r="D1837">
            <v>6839</v>
          </cell>
          <cell r="E1837">
            <v>249.3</v>
          </cell>
          <cell r="F1837">
            <v>250</v>
          </cell>
          <cell r="G1837">
            <v>3.6501916720757278E-6</v>
          </cell>
          <cell r="H1837">
            <v>234.1497759875181</v>
          </cell>
        </row>
        <row r="1838">
          <cell r="A1838">
            <v>20345</v>
          </cell>
          <cell r="B1838" t="str">
            <v>ME</v>
          </cell>
          <cell r="C1838" t="str">
            <v>RFS1</v>
          </cell>
          <cell r="D1838">
            <v>6839</v>
          </cell>
          <cell r="E1838">
            <v>347.05</v>
          </cell>
          <cell r="F1838">
            <v>352</v>
          </cell>
          <cell r="G1838">
            <v>5.1394698742826247E-6</v>
          </cell>
          <cell r="H1838">
            <v>329.68288459042549</v>
          </cell>
        </row>
        <row r="1839">
          <cell r="A1839">
            <v>20694</v>
          </cell>
          <cell r="B1839" t="str">
            <v>D2</v>
          </cell>
          <cell r="C1839" t="str">
            <v>RFS1</v>
          </cell>
          <cell r="D1839">
            <v>6839</v>
          </cell>
          <cell r="E1839">
            <v>498.84</v>
          </cell>
          <cell r="F1839">
            <v>500</v>
          </cell>
          <cell r="G1839">
            <v>7.3003833441514556E-6</v>
          </cell>
          <cell r="H1839">
            <v>468.2995519750362</v>
          </cell>
        </row>
        <row r="1840">
          <cell r="A1840">
            <v>23255</v>
          </cell>
          <cell r="B1840" t="str">
            <v>D2</v>
          </cell>
          <cell r="C1840" t="str">
            <v>RFS1</v>
          </cell>
          <cell r="D1840">
            <v>6839</v>
          </cell>
          <cell r="E1840">
            <v>54941.35</v>
          </cell>
          <cell r="F1840">
            <v>55132.9</v>
          </cell>
          <cell r="G1840">
            <v>8.0498260974953557E-4</v>
          </cell>
          <cell r="H1840">
            <v>51637.424738168942</v>
          </cell>
        </row>
        <row r="1841">
          <cell r="A1841">
            <v>23649</v>
          </cell>
          <cell r="B1841" t="str">
            <v>D2</v>
          </cell>
          <cell r="C1841" t="str">
            <v>RFS1</v>
          </cell>
          <cell r="D1841">
            <v>6839</v>
          </cell>
          <cell r="E1841">
            <v>14578.26</v>
          </cell>
          <cell r="F1841">
            <v>14888.42</v>
          </cell>
          <cell r="G1841">
            <v>2.1738234677746282E-4</v>
          </cell>
          <cell r="H1841">
            <v>13944.480831232337</v>
          </cell>
        </row>
        <row r="1842">
          <cell r="A1842">
            <v>11592</v>
          </cell>
          <cell r="B1842" t="str">
            <v>D2</v>
          </cell>
          <cell r="C1842" t="str">
            <v>RFS1</v>
          </cell>
          <cell r="D1842">
            <v>6908</v>
          </cell>
          <cell r="E1842">
            <v>2475.67</v>
          </cell>
          <cell r="F1842">
            <v>2460</v>
          </cell>
          <cell r="G1842">
            <v>3.5917886053225164E-5</v>
          </cell>
          <cell r="H1842">
            <v>2304.0337957171782</v>
          </cell>
        </row>
        <row r="1843">
          <cell r="A1843">
            <v>12183</v>
          </cell>
          <cell r="B1843" t="str">
            <v>D5</v>
          </cell>
          <cell r="C1843" t="str">
            <v>RFS1</v>
          </cell>
          <cell r="D1843">
            <v>6908</v>
          </cell>
          <cell r="E1843">
            <v>712.13</v>
          </cell>
          <cell r="F1843">
            <v>707.05</v>
          </cell>
          <cell r="G1843">
            <v>1.0323472086964573E-5</v>
          </cell>
          <cell r="H1843">
            <v>662.22239644789863</v>
          </cell>
        </row>
        <row r="1844">
          <cell r="A1844">
            <v>14432</v>
          </cell>
          <cell r="B1844" t="str">
            <v>D2</v>
          </cell>
          <cell r="C1844" t="str">
            <v>RFS1</v>
          </cell>
          <cell r="D1844">
            <v>6908</v>
          </cell>
          <cell r="E1844">
            <v>1393.66</v>
          </cell>
          <cell r="F1844">
            <v>1387.75</v>
          </cell>
          <cell r="G1844">
            <v>2.0262213971692364E-5</v>
          </cell>
          <cell r="H1844">
            <v>1299.7654065067129</v>
          </cell>
        </row>
        <row r="1845">
          <cell r="A1845">
            <v>14432</v>
          </cell>
          <cell r="B1845" t="str">
            <v>D2</v>
          </cell>
          <cell r="C1845" t="str">
            <v>RFS1</v>
          </cell>
          <cell r="D1845">
            <v>6908</v>
          </cell>
          <cell r="E1845">
            <v>1251.3699999999999</v>
          </cell>
          <cell r="F1845">
            <v>1248.97</v>
          </cell>
          <cell r="G1845">
            <v>1.8235919570689686E-5</v>
          </cell>
          <cell r="H1845">
            <v>1169.7841828605219</v>
          </cell>
        </row>
        <row r="1846">
          <cell r="A1846">
            <v>15044</v>
          </cell>
          <cell r="B1846" t="str">
            <v>D2</v>
          </cell>
          <cell r="C1846" t="str">
            <v>RFS1</v>
          </cell>
          <cell r="D1846">
            <v>6908</v>
          </cell>
          <cell r="E1846">
            <v>37.409999999999997</v>
          </cell>
          <cell r="F1846">
            <v>37.29</v>
          </cell>
          <cell r="G1846">
            <v>5.4446258980681557E-7</v>
          </cell>
          <cell r="H1846">
            <v>34.925780586298202</v>
          </cell>
        </row>
        <row r="1847">
          <cell r="A1847">
            <v>15813</v>
          </cell>
          <cell r="B1847" t="str">
            <v>D2</v>
          </cell>
          <cell r="C1847" t="str">
            <v>RFS1</v>
          </cell>
          <cell r="D1847">
            <v>6908</v>
          </cell>
          <cell r="E1847">
            <v>214.65</v>
          </cell>
          <cell r="F1847">
            <v>214.1</v>
          </cell>
          <cell r="G1847">
            <v>3.1260241479656534E-6</v>
          </cell>
          <cell r="H1847">
            <v>200.5258681557105</v>
          </cell>
        </row>
        <row r="1848">
          <cell r="A1848">
            <v>15827</v>
          </cell>
          <cell r="B1848" t="str">
            <v>ME</v>
          </cell>
          <cell r="C1848" t="str">
            <v>RFS1</v>
          </cell>
          <cell r="D1848">
            <v>6908</v>
          </cell>
          <cell r="E1848">
            <v>355091.39</v>
          </cell>
          <cell r="F1848">
            <v>348497.88</v>
          </cell>
          <cell r="G1848">
            <v>5.0883362372481852E-3</v>
          </cell>
          <cell r="H1848">
            <v>326402.80213649984</v>
          </cell>
        </row>
        <row r="1849">
          <cell r="A1849">
            <v>15827</v>
          </cell>
          <cell r="B1849" t="str">
            <v>ME</v>
          </cell>
          <cell r="C1849" t="str">
            <v>RFS1</v>
          </cell>
          <cell r="D1849">
            <v>6908</v>
          </cell>
          <cell r="E1849">
            <v>1500.98</v>
          </cell>
          <cell r="F1849">
            <v>1500</v>
          </cell>
          <cell r="G1849">
            <v>2.1901150032454368E-5</v>
          </cell>
          <cell r="H1849">
            <v>1404.8986559251086</v>
          </cell>
        </row>
        <row r="1850">
          <cell r="A1850">
            <v>15830</v>
          </cell>
          <cell r="B1850" t="str">
            <v>ME</v>
          </cell>
          <cell r="C1850" t="str">
            <v>RFS1</v>
          </cell>
          <cell r="D1850">
            <v>6908</v>
          </cell>
          <cell r="E1850">
            <v>199.98</v>
          </cell>
          <cell r="F1850">
            <v>200</v>
          </cell>
          <cell r="G1850">
            <v>2.9201533376605824E-6</v>
          </cell>
          <cell r="H1850">
            <v>187.31982079001449</v>
          </cell>
        </row>
        <row r="1851">
          <cell r="A1851">
            <v>15831</v>
          </cell>
          <cell r="B1851" t="str">
            <v>ME</v>
          </cell>
          <cell r="C1851" t="str">
            <v>RFS1</v>
          </cell>
          <cell r="D1851">
            <v>6908</v>
          </cell>
          <cell r="E1851">
            <v>600.13</v>
          </cell>
          <cell r="F1851">
            <v>600</v>
          </cell>
          <cell r="G1851">
            <v>8.7604600129817464E-6</v>
          </cell>
          <cell r="H1851">
            <v>561.95946237004341</v>
          </cell>
        </row>
        <row r="1852">
          <cell r="A1852">
            <v>15834</v>
          </cell>
          <cell r="B1852" t="str">
            <v>ME</v>
          </cell>
          <cell r="C1852" t="str">
            <v>RFS1</v>
          </cell>
          <cell r="D1852">
            <v>6908</v>
          </cell>
          <cell r="E1852">
            <v>1001.3</v>
          </cell>
          <cell r="F1852">
            <v>1000</v>
          </cell>
          <cell r="G1852">
            <v>1.4600766688302911E-5</v>
          </cell>
          <cell r="H1852">
            <v>936.59910395007239</v>
          </cell>
        </row>
        <row r="1853">
          <cell r="A1853">
            <v>15849</v>
          </cell>
          <cell r="B1853" t="str">
            <v>ME</v>
          </cell>
          <cell r="C1853" t="str">
            <v>RFS1</v>
          </cell>
          <cell r="D1853">
            <v>6908</v>
          </cell>
          <cell r="E1853">
            <v>229.47</v>
          </cell>
          <cell r="F1853">
            <v>230</v>
          </cell>
          <cell r="G1853">
            <v>3.3581763383096696E-6</v>
          </cell>
          <cell r="H1853">
            <v>215.41779390851664</v>
          </cell>
        </row>
        <row r="1854">
          <cell r="A1854">
            <v>17746</v>
          </cell>
          <cell r="B1854" t="str">
            <v>D2</v>
          </cell>
          <cell r="C1854" t="str">
            <v>RFS1</v>
          </cell>
          <cell r="D1854">
            <v>6908</v>
          </cell>
          <cell r="E1854">
            <v>504.37</v>
          </cell>
          <cell r="F1854">
            <v>504</v>
          </cell>
          <cell r="G1854">
            <v>7.358786410904667E-6</v>
          </cell>
          <cell r="H1854">
            <v>472.04594839083643</v>
          </cell>
        </row>
        <row r="1855">
          <cell r="A1855">
            <v>19148</v>
          </cell>
          <cell r="B1855" t="str">
            <v>D5</v>
          </cell>
          <cell r="C1855" t="str">
            <v>RFS1</v>
          </cell>
          <cell r="D1855">
            <v>6908</v>
          </cell>
          <cell r="E1855">
            <v>600.62</v>
          </cell>
          <cell r="F1855">
            <v>600</v>
          </cell>
          <cell r="G1855">
            <v>8.7604600129817464E-6</v>
          </cell>
          <cell r="H1855">
            <v>561.95946237004341</v>
          </cell>
        </row>
        <row r="1856">
          <cell r="A1856">
            <v>19931</v>
          </cell>
          <cell r="B1856" t="str">
            <v>D2</v>
          </cell>
          <cell r="C1856" t="str">
            <v>RFS1</v>
          </cell>
          <cell r="D1856">
            <v>6908</v>
          </cell>
          <cell r="E1856">
            <v>2956.28</v>
          </cell>
          <cell r="F1856">
            <v>2954.88</v>
          </cell>
          <cell r="G1856">
            <v>4.3143513471932511E-5</v>
          </cell>
          <cell r="H1856">
            <v>2767.5379602799903</v>
          </cell>
        </row>
        <row r="1857">
          <cell r="A1857">
            <v>20355</v>
          </cell>
          <cell r="B1857" t="str">
            <v>D2</v>
          </cell>
          <cell r="C1857" t="str">
            <v>RFS1</v>
          </cell>
          <cell r="D1857">
            <v>6908</v>
          </cell>
          <cell r="E1857">
            <v>1506.8</v>
          </cell>
          <cell r="F1857">
            <v>1500</v>
          </cell>
          <cell r="G1857">
            <v>2.1901150032454368E-5</v>
          </cell>
          <cell r="H1857">
            <v>1404.8986559251086</v>
          </cell>
        </row>
        <row r="1858">
          <cell r="A1858">
            <v>20357</v>
          </cell>
          <cell r="B1858" t="str">
            <v>ME</v>
          </cell>
          <cell r="C1858" t="str">
            <v>RFS1</v>
          </cell>
          <cell r="D1858">
            <v>6908</v>
          </cell>
          <cell r="E1858">
            <v>466.79</v>
          </cell>
          <cell r="F1858">
            <v>466.67</v>
          </cell>
          <cell r="G1858">
            <v>6.8137397904303201E-6</v>
          </cell>
          <cell r="H1858">
            <v>437.0827038403803</v>
          </cell>
        </row>
        <row r="1859">
          <cell r="A1859">
            <v>20357</v>
          </cell>
          <cell r="B1859" t="str">
            <v>ME</v>
          </cell>
          <cell r="C1859" t="str">
            <v>RFS1</v>
          </cell>
          <cell r="D1859">
            <v>6908</v>
          </cell>
          <cell r="E1859">
            <v>466.78</v>
          </cell>
          <cell r="F1859">
            <v>466.67</v>
          </cell>
          <cell r="G1859">
            <v>6.8137397904303201E-6</v>
          </cell>
          <cell r="H1859">
            <v>437.0827038403803</v>
          </cell>
        </row>
        <row r="1860">
          <cell r="A1860">
            <v>20410</v>
          </cell>
          <cell r="B1860" t="str">
            <v>D2</v>
          </cell>
          <cell r="C1860" t="str">
            <v>RFS1</v>
          </cell>
          <cell r="D1860">
            <v>6908</v>
          </cell>
          <cell r="E1860">
            <v>250.09</v>
          </cell>
          <cell r="F1860">
            <v>250</v>
          </cell>
          <cell r="G1860">
            <v>3.6501916720757278E-6</v>
          </cell>
          <cell r="H1860">
            <v>234.1497759875181</v>
          </cell>
        </row>
        <row r="1861">
          <cell r="A1861">
            <v>20415</v>
          </cell>
          <cell r="B1861" t="str">
            <v>ME</v>
          </cell>
          <cell r="C1861" t="str">
            <v>RFS1</v>
          </cell>
          <cell r="D1861">
            <v>6908</v>
          </cell>
          <cell r="E1861">
            <v>600.79999999999995</v>
          </cell>
          <cell r="F1861">
            <v>600</v>
          </cell>
          <cell r="G1861">
            <v>8.7604600129817464E-6</v>
          </cell>
          <cell r="H1861">
            <v>561.95946237004341</v>
          </cell>
        </row>
        <row r="1862">
          <cell r="A1862">
            <v>20416</v>
          </cell>
          <cell r="B1862" t="str">
            <v>ME</v>
          </cell>
          <cell r="C1862" t="str">
            <v>RFS1</v>
          </cell>
          <cell r="D1862">
            <v>6908</v>
          </cell>
          <cell r="E1862">
            <v>600.54</v>
          </cell>
          <cell r="F1862">
            <v>600</v>
          </cell>
          <cell r="G1862">
            <v>8.7604600129817464E-6</v>
          </cell>
          <cell r="H1862">
            <v>561.95946237004341</v>
          </cell>
        </row>
        <row r="1863">
          <cell r="A1863">
            <v>21277</v>
          </cell>
          <cell r="B1863" t="str">
            <v>D2</v>
          </cell>
          <cell r="C1863" t="str">
            <v>RFS1</v>
          </cell>
          <cell r="D1863">
            <v>6908</v>
          </cell>
          <cell r="E1863">
            <v>250.51</v>
          </cell>
          <cell r="F1863">
            <v>250</v>
          </cell>
          <cell r="G1863">
            <v>3.6501916720757278E-6</v>
          </cell>
          <cell r="H1863">
            <v>234.1497759875181</v>
          </cell>
        </row>
        <row r="1864">
          <cell r="A1864">
            <v>22762</v>
          </cell>
          <cell r="B1864" t="str">
            <v>D2</v>
          </cell>
          <cell r="C1864" t="str">
            <v>RFS1</v>
          </cell>
          <cell r="D1864">
            <v>6908</v>
          </cell>
          <cell r="E1864">
            <v>636.78</v>
          </cell>
          <cell r="F1864">
            <v>634.55999999999995</v>
          </cell>
          <cell r="G1864">
            <v>9.2650625097294943E-6</v>
          </cell>
          <cell r="H1864">
            <v>594.32832740255787</v>
          </cell>
        </row>
        <row r="1865">
          <cell r="A1865">
            <v>23818</v>
          </cell>
          <cell r="B1865" t="str">
            <v>D3</v>
          </cell>
          <cell r="C1865" t="str">
            <v>RFS1</v>
          </cell>
          <cell r="D1865">
            <v>6908</v>
          </cell>
          <cell r="E1865">
            <v>72610.09</v>
          </cell>
          <cell r="F1865">
            <v>74716.06</v>
          </cell>
          <cell r="G1865">
            <v>1.0909117599292417E-3</v>
          </cell>
          <cell r="H1865">
            <v>69978.994846679852</v>
          </cell>
        </row>
        <row r="1866">
          <cell r="A1866">
            <v>23926</v>
          </cell>
          <cell r="B1866" t="str">
            <v>D2</v>
          </cell>
          <cell r="C1866" t="str">
            <v>RFS1</v>
          </cell>
          <cell r="D1866">
            <v>6908</v>
          </cell>
          <cell r="E1866">
            <v>10089.81</v>
          </cell>
          <cell r="F1866">
            <v>10115.43</v>
          </cell>
          <cell r="G1866">
            <v>1.4769303338185992E-4</v>
          </cell>
          <cell r="H1866">
            <v>9474.1026740696816</v>
          </cell>
        </row>
        <row r="1867">
          <cell r="A1867">
            <v>10576</v>
          </cell>
          <cell r="B1867" t="str">
            <v>D2</v>
          </cell>
          <cell r="C1867" t="str">
            <v>RFS1</v>
          </cell>
          <cell r="D1867">
            <v>6980</v>
          </cell>
          <cell r="E1867">
            <v>501.55</v>
          </cell>
          <cell r="F1867">
            <v>500</v>
          </cell>
          <cell r="G1867">
            <v>7.3003833441514556E-6</v>
          </cell>
          <cell r="H1867">
            <v>468.2995519750362</v>
          </cell>
        </row>
        <row r="1868">
          <cell r="A1868">
            <v>10579</v>
          </cell>
          <cell r="B1868" t="str">
            <v>ME</v>
          </cell>
          <cell r="C1868" t="str">
            <v>RFS1</v>
          </cell>
          <cell r="D1868">
            <v>6980</v>
          </cell>
          <cell r="E1868">
            <v>457.02</v>
          </cell>
          <cell r="F1868">
            <v>456.33</v>
          </cell>
          <cell r="G1868">
            <v>6.6627678628732677E-6</v>
          </cell>
          <cell r="H1868">
            <v>427.39826910553654</v>
          </cell>
        </row>
        <row r="1869">
          <cell r="A1869">
            <v>23607</v>
          </cell>
          <cell r="B1869" t="str">
            <v>D2</v>
          </cell>
          <cell r="C1869" t="str">
            <v>RFS1</v>
          </cell>
          <cell r="D1869">
            <v>6980</v>
          </cell>
          <cell r="E1869">
            <v>246.9</v>
          </cell>
          <cell r="F1869">
            <v>250</v>
          </cell>
          <cell r="G1869">
            <v>3.6501916720757278E-6</v>
          </cell>
          <cell r="H1869">
            <v>234.1497759875181</v>
          </cell>
        </row>
        <row r="1870">
          <cell r="A1870">
            <v>9835</v>
          </cell>
          <cell r="B1870" t="str">
            <v>D5</v>
          </cell>
          <cell r="C1870" t="str">
            <v>RFS1</v>
          </cell>
          <cell r="D1870">
            <v>7067</v>
          </cell>
          <cell r="E1870">
            <v>500.93</v>
          </cell>
          <cell r="F1870">
            <v>500</v>
          </cell>
          <cell r="G1870">
            <v>7.3003833441514556E-6</v>
          </cell>
          <cell r="H1870">
            <v>468.2995519750362</v>
          </cell>
        </row>
        <row r="1871">
          <cell r="A1871">
            <v>9840</v>
          </cell>
          <cell r="B1871" t="str">
            <v>ME</v>
          </cell>
          <cell r="C1871" t="str">
            <v>RFS1</v>
          </cell>
          <cell r="D1871">
            <v>7067</v>
          </cell>
          <cell r="E1871">
            <v>349.8</v>
          </cell>
          <cell r="F1871">
            <v>350</v>
          </cell>
          <cell r="G1871">
            <v>5.1102683409060186E-6</v>
          </cell>
          <cell r="H1871">
            <v>327.80968638252529</v>
          </cell>
        </row>
        <row r="1872">
          <cell r="A1872">
            <v>9871</v>
          </cell>
          <cell r="B1872" t="str">
            <v>ME</v>
          </cell>
          <cell r="C1872" t="str">
            <v>RFS1</v>
          </cell>
          <cell r="D1872">
            <v>7067</v>
          </cell>
          <cell r="E1872">
            <v>1002.79</v>
          </cell>
          <cell r="F1872">
            <v>1000</v>
          </cell>
          <cell r="G1872">
            <v>1.4600766688302911E-5</v>
          </cell>
          <cell r="H1872">
            <v>936.59910395007239</v>
          </cell>
        </row>
        <row r="1873">
          <cell r="A1873">
            <v>9871</v>
          </cell>
          <cell r="B1873" t="str">
            <v>ME</v>
          </cell>
          <cell r="C1873" t="str">
            <v>RFS1</v>
          </cell>
          <cell r="D1873">
            <v>7067</v>
          </cell>
          <cell r="E1873">
            <v>360.99</v>
          </cell>
          <cell r="F1873">
            <v>360.53</v>
          </cell>
          <cell r="G1873">
            <v>5.264014414133848E-6</v>
          </cell>
          <cell r="H1873">
            <v>337.67207494711954</v>
          </cell>
        </row>
        <row r="1874">
          <cell r="A1874">
            <v>20799</v>
          </cell>
          <cell r="B1874" t="str">
            <v>D5</v>
          </cell>
          <cell r="C1874" t="str">
            <v>RFS1</v>
          </cell>
          <cell r="D1874">
            <v>7067</v>
          </cell>
          <cell r="E1874">
            <v>40016.1</v>
          </cell>
          <cell r="F1874">
            <v>40000</v>
          </cell>
          <cell r="G1874">
            <v>5.8403066753211642E-4</v>
          </cell>
          <cell r="H1874">
            <v>37463.964158002891</v>
          </cell>
        </row>
        <row r="1875">
          <cell r="A1875">
            <v>24070</v>
          </cell>
          <cell r="B1875" t="str">
            <v>D2</v>
          </cell>
          <cell r="C1875" t="str">
            <v>RFS1</v>
          </cell>
          <cell r="D1875">
            <v>7067</v>
          </cell>
          <cell r="F1875">
            <v>255000</v>
          </cell>
          <cell r="G1875">
            <v>3.7231955055172425E-3</v>
          </cell>
          <cell r="H1875">
            <v>238832.77150726845</v>
          </cell>
        </row>
        <row r="1876">
          <cell r="A1876">
            <v>24070</v>
          </cell>
          <cell r="B1876" t="str">
            <v>D5</v>
          </cell>
          <cell r="C1876" t="str">
            <v>RFS1</v>
          </cell>
          <cell r="D1876">
            <v>7067</v>
          </cell>
          <cell r="E1876">
            <v>19981</v>
          </cell>
          <cell r="F1876">
            <v>20008.93</v>
          </cell>
          <cell r="G1876">
            <v>2.9214571861258475E-4</v>
          </cell>
          <cell r="H1876">
            <v>18740.34590899972</v>
          </cell>
        </row>
        <row r="1877">
          <cell r="A1877">
            <v>24070</v>
          </cell>
          <cell r="B1877" t="str">
            <v>D5</v>
          </cell>
          <cell r="C1877" t="str">
            <v>RFS1</v>
          </cell>
          <cell r="D1877">
            <v>7067</v>
          </cell>
          <cell r="E1877">
            <v>19989.8</v>
          </cell>
          <cell r="F1877">
            <v>20016.41</v>
          </cell>
          <cell r="G1877">
            <v>2.9225493234741329E-4</v>
          </cell>
          <cell r="H1877">
            <v>18747.35167029727</v>
          </cell>
        </row>
        <row r="1878">
          <cell r="A1878">
            <v>24070</v>
          </cell>
          <cell r="B1878" t="str">
            <v>D5</v>
          </cell>
          <cell r="C1878" t="str">
            <v>RFS1</v>
          </cell>
          <cell r="D1878">
            <v>7067</v>
          </cell>
          <cell r="E1878">
            <v>53257.78</v>
          </cell>
          <cell r="F1878">
            <v>53325.120000000003</v>
          </cell>
          <cell r="G1878">
            <v>7.7858763574575537E-4</v>
          </cell>
          <cell r="H1878">
            <v>49944.259610030087</v>
          </cell>
        </row>
        <row r="1879">
          <cell r="A1879">
            <v>24070</v>
          </cell>
          <cell r="B1879" t="str">
            <v>D5</v>
          </cell>
          <cell r="C1879" t="str">
            <v>RFS1</v>
          </cell>
          <cell r="D1879">
            <v>7067</v>
          </cell>
          <cell r="E1879">
            <v>16217.72</v>
          </cell>
          <cell r="F1879">
            <v>16230.67</v>
          </cell>
          <cell r="G1879">
            <v>2.3698022586483741E-4</v>
          </cell>
          <cell r="H1879">
            <v>15201.630978509322</v>
          </cell>
        </row>
        <row r="1880">
          <cell r="A1880">
            <v>24070</v>
          </cell>
          <cell r="B1880" t="str">
            <v>D5</v>
          </cell>
          <cell r="C1880" t="str">
            <v>RFS1</v>
          </cell>
          <cell r="D1880">
            <v>7067</v>
          </cell>
          <cell r="E1880">
            <v>5416.35</v>
          </cell>
          <cell r="F1880">
            <v>5418.87</v>
          </cell>
          <cell r="G1880">
            <v>7.9119656584243991E-5</v>
          </cell>
          <cell r="H1880">
            <v>5075.3087864219278</v>
          </cell>
        </row>
        <row r="1881">
          <cell r="A1881">
            <v>8945</v>
          </cell>
          <cell r="B1881" t="str">
            <v>D5</v>
          </cell>
          <cell r="C1881" t="str">
            <v>RFS1</v>
          </cell>
          <cell r="D1881">
            <v>7073</v>
          </cell>
          <cell r="E1881">
            <v>20348.97</v>
          </cell>
          <cell r="F1881">
            <v>20000</v>
          </cell>
          <cell r="G1881">
            <v>2.9201533376605821E-4</v>
          </cell>
          <cell r="H1881">
            <v>18731.982079001446</v>
          </cell>
        </row>
        <row r="1882">
          <cell r="A1882">
            <v>9966</v>
          </cell>
          <cell r="B1882" t="str">
            <v>D5</v>
          </cell>
          <cell r="C1882" t="str">
            <v>RFS1</v>
          </cell>
          <cell r="D1882">
            <v>7073</v>
          </cell>
          <cell r="E1882">
            <v>601.94000000000005</v>
          </cell>
          <cell r="F1882">
            <v>600</v>
          </cell>
          <cell r="G1882">
            <v>8.7604600129817464E-6</v>
          </cell>
          <cell r="H1882">
            <v>561.95946237004341</v>
          </cell>
        </row>
        <row r="1883">
          <cell r="A1883">
            <v>18230</v>
          </cell>
          <cell r="B1883" t="str">
            <v>D5</v>
          </cell>
          <cell r="C1883" t="str">
            <v>RFS1</v>
          </cell>
          <cell r="D1883">
            <v>7073</v>
          </cell>
          <cell r="E1883">
            <v>59428.34</v>
          </cell>
          <cell r="F1883">
            <v>60000</v>
          </cell>
          <cell r="G1883">
            <v>8.7604600129817468E-4</v>
          </cell>
          <cell r="H1883">
            <v>56195.94623700434</v>
          </cell>
        </row>
        <row r="1884">
          <cell r="A1884">
            <v>18230</v>
          </cell>
          <cell r="B1884" t="str">
            <v>D5</v>
          </cell>
          <cell r="C1884" t="str">
            <v>RFS1</v>
          </cell>
          <cell r="D1884">
            <v>7073</v>
          </cell>
          <cell r="E1884">
            <v>24875.73</v>
          </cell>
          <cell r="F1884">
            <v>25000</v>
          </cell>
          <cell r="G1884">
            <v>3.6501916720757278E-4</v>
          </cell>
          <cell r="H1884">
            <v>23414.977598751808</v>
          </cell>
        </row>
        <row r="1885">
          <cell r="A1885">
            <v>19733</v>
          </cell>
          <cell r="B1885" t="str">
            <v>D5</v>
          </cell>
          <cell r="C1885" t="str">
            <v>RFS1</v>
          </cell>
          <cell r="D1885">
            <v>7073</v>
          </cell>
          <cell r="E1885">
            <v>15002.02</v>
          </cell>
          <cell r="F1885">
            <v>14791</v>
          </cell>
          <cell r="G1885">
            <v>2.1595994008668837E-4</v>
          </cell>
          <cell r="H1885">
            <v>13853.23734652552</v>
          </cell>
        </row>
        <row r="1886">
          <cell r="A1886">
            <v>21099</v>
          </cell>
          <cell r="B1886" t="str">
            <v>D5</v>
          </cell>
          <cell r="C1886" t="str">
            <v>RFS1</v>
          </cell>
          <cell r="D1886">
            <v>7073</v>
          </cell>
          <cell r="E1886">
            <v>4071.6</v>
          </cell>
          <cell r="F1886">
            <v>4000</v>
          </cell>
          <cell r="G1886">
            <v>5.8403066753211645E-5</v>
          </cell>
          <cell r="H1886">
            <v>3746.3964158002896</v>
          </cell>
        </row>
        <row r="1887">
          <cell r="A1887">
            <v>9978</v>
          </cell>
          <cell r="B1887" t="str">
            <v>D2</v>
          </cell>
          <cell r="C1887" t="str">
            <v>RFS2</v>
          </cell>
          <cell r="D1887">
            <v>7148</v>
          </cell>
          <cell r="E1887">
            <v>2332.4699999999998</v>
          </cell>
          <cell r="F1887">
            <v>2333</v>
          </cell>
          <cell r="G1887">
            <v>3.4063588683810692E-5</v>
          </cell>
          <cell r="H1887">
            <v>2185.0857095155188</v>
          </cell>
        </row>
        <row r="1888">
          <cell r="A1888">
            <v>10014</v>
          </cell>
          <cell r="B1888" t="str">
            <v>ME</v>
          </cell>
          <cell r="C1888" t="str">
            <v>RFS2</v>
          </cell>
          <cell r="D1888">
            <v>7148</v>
          </cell>
          <cell r="E1888">
            <v>500.28</v>
          </cell>
          <cell r="F1888">
            <v>500</v>
          </cell>
          <cell r="G1888">
            <v>7.3003833441514556E-6</v>
          </cell>
          <cell r="H1888">
            <v>468.2995519750362</v>
          </cell>
        </row>
        <row r="1889">
          <cell r="A1889">
            <v>10027</v>
          </cell>
          <cell r="B1889" t="str">
            <v>ME</v>
          </cell>
          <cell r="C1889" t="str">
            <v>RFS2</v>
          </cell>
          <cell r="D1889">
            <v>7148</v>
          </cell>
          <cell r="E1889">
            <v>500.63</v>
          </cell>
          <cell r="F1889">
            <v>500</v>
          </cell>
          <cell r="G1889">
            <v>7.3003833441514556E-6</v>
          </cell>
          <cell r="H1889">
            <v>468.2995519750362</v>
          </cell>
        </row>
        <row r="1890">
          <cell r="A1890">
            <v>11803</v>
          </cell>
          <cell r="B1890" t="str">
            <v>D5</v>
          </cell>
          <cell r="C1890" t="str">
            <v>RFS2</v>
          </cell>
          <cell r="D1890">
            <v>7148</v>
          </cell>
          <cell r="E1890">
            <v>702.48</v>
          </cell>
          <cell r="F1890">
            <v>700</v>
          </cell>
          <cell r="G1890">
            <v>1.0220536681812037E-5</v>
          </cell>
          <cell r="H1890">
            <v>655.61937276505057</v>
          </cell>
        </row>
        <row r="1891">
          <cell r="A1891">
            <v>19601</v>
          </cell>
          <cell r="B1891" t="str">
            <v>D2</v>
          </cell>
          <cell r="C1891" t="str">
            <v>RFS2</v>
          </cell>
          <cell r="D1891">
            <v>7148</v>
          </cell>
          <cell r="E1891">
            <v>214.2</v>
          </cell>
          <cell r="F1891">
            <v>214</v>
          </cell>
          <cell r="G1891">
            <v>3.1245640712968231E-6</v>
          </cell>
          <cell r="H1891">
            <v>200.43220824531551</v>
          </cell>
        </row>
        <row r="1892">
          <cell r="A1892">
            <v>16502</v>
          </cell>
          <cell r="B1892" t="str">
            <v>D2</v>
          </cell>
          <cell r="C1892" t="str">
            <v>RFS1</v>
          </cell>
          <cell r="D1892">
            <v>7214</v>
          </cell>
          <cell r="E1892">
            <v>500.86</v>
          </cell>
          <cell r="F1892">
            <v>500</v>
          </cell>
          <cell r="G1892">
            <v>7.3003833441514556E-6</v>
          </cell>
          <cell r="H1892">
            <v>468.2995519750362</v>
          </cell>
        </row>
        <row r="1893">
          <cell r="A1893">
            <v>17339</v>
          </cell>
          <cell r="B1893" t="str">
            <v>D2</v>
          </cell>
          <cell r="C1893" t="str">
            <v>RFS1</v>
          </cell>
          <cell r="D1893">
            <v>7214</v>
          </cell>
          <cell r="E1893">
            <v>125.17</v>
          </cell>
          <cell r="F1893">
            <v>125</v>
          </cell>
          <cell r="G1893">
            <v>1.8250958360378639E-6</v>
          </cell>
          <cell r="H1893">
            <v>117.07488799375905</v>
          </cell>
        </row>
        <row r="1894">
          <cell r="A1894">
            <v>17343</v>
          </cell>
          <cell r="B1894" t="str">
            <v>ME</v>
          </cell>
          <cell r="C1894" t="str">
            <v>RFS1</v>
          </cell>
          <cell r="D1894">
            <v>7214</v>
          </cell>
          <cell r="E1894">
            <v>249.76</v>
          </cell>
          <cell r="F1894">
            <v>250</v>
          </cell>
          <cell r="G1894">
            <v>3.6501916720757278E-6</v>
          </cell>
          <cell r="H1894">
            <v>234.1497759875181</v>
          </cell>
        </row>
        <row r="1895">
          <cell r="A1895">
            <v>17344</v>
          </cell>
          <cell r="B1895" t="str">
            <v>ME</v>
          </cell>
          <cell r="C1895" t="str">
            <v>RFS1</v>
          </cell>
          <cell r="D1895">
            <v>7214</v>
          </cell>
          <cell r="E1895">
            <v>250.18</v>
          </cell>
          <cell r="F1895">
            <v>250</v>
          </cell>
          <cell r="G1895">
            <v>3.6501916720757278E-6</v>
          </cell>
          <cell r="H1895">
            <v>234.1497759875181</v>
          </cell>
        </row>
        <row r="1896">
          <cell r="A1896">
            <v>17345</v>
          </cell>
          <cell r="B1896" t="str">
            <v>ME</v>
          </cell>
          <cell r="C1896" t="str">
            <v>RFS1</v>
          </cell>
          <cell r="D1896">
            <v>7214</v>
          </cell>
          <cell r="E1896">
            <v>249.8</v>
          </cell>
          <cell r="F1896">
            <v>250</v>
          </cell>
          <cell r="G1896">
            <v>3.6501916720757278E-6</v>
          </cell>
          <cell r="H1896">
            <v>234.1497759875181</v>
          </cell>
        </row>
        <row r="1897">
          <cell r="A1897">
            <v>17346</v>
          </cell>
          <cell r="B1897" t="str">
            <v>ME</v>
          </cell>
          <cell r="C1897" t="str">
            <v>RFS1</v>
          </cell>
          <cell r="D1897">
            <v>7214</v>
          </cell>
          <cell r="E1897">
            <v>250.35</v>
          </cell>
          <cell r="F1897">
            <v>250</v>
          </cell>
          <cell r="G1897">
            <v>3.6501916720757278E-6</v>
          </cell>
          <cell r="H1897">
            <v>234.1497759875181</v>
          </cell>
        </row>
        <row r="1898">
          <cell r="A1898">
            <v>18838</v>
          </cell>
          <cell r="B1898" t="str">
            <v>D2</v>
          </cell>
          <cell r="C1898" t="str">
            <v>RFS1</v>
          </cell>
          <cell r="D1898">
            <v>7214</v>
          </cell>
          <cell r="E1898">
            <v>100.1</v>
          </cell>
          <cell r="F1898">
            <v>100</v>
          </cell>
          <cell r="G1898">
            <v>1.4600766688302912E-6</v>
          </cell>
          <cell r="H1898">
            <v>93.659910395007245</v>
          </cell>
        </row>
        <row r="1899">
          <cell r="A1899">
            <v>18839</v>
          </cell>
          <cell r="B1899" t="str">
            <v>D2</v>
          </cell>
          <cell r="C1899" t="str">
            <v>RFS1</v>
          </cell>
          <cell r="D1899">
            <v>7214</v>
          </cell>
          <cell r="E1899">
            <v>100.32</v>
          </cell>
          <cell r="F1899">
            <v>100</v>
          </cell>
          <cell r="G1899">
            <v>1.4600766688302912E-6</v>
          </cell>
          <cell r="H1899">
            <v>93.659910395007245</v>
          </cell>
        </row>
        <row r="1900">
          <cell r="A1900">
            <v>18841</v>
          </cell>
          <cell r="B1900" t="str">
            <v>ME</v>
          </cell>
          <cell r="C1900" t="str">
            <v>RFS1</v>
          </cell>
          <cell r="D1900">
            <v>7214</v>
          </cell>
          <cell r="E1900">
            <v>503.61</v>
          </cell>
          <cell r="F1900">
            <v>500</v>
          </cell>
          <cell r="G1900">
            <v>7.3003833441514556E-6</v>
          </cell>
          <cell r="H1900">
            <v>468.2995519750362</v>
          </cell>
        </row>
        <row r="1901">
          <cell r="A1901">
            <v>18841</v>
          </cell>
          <cell r="B1901" t="str">
            <v>ME</v>
          </cell>
          <cell r="C1901" t="str">
            <v>RFS1</v>
          </cell>
          <cell r="D1901">
            <v>7214</v>
          </cell>
          <cell r="E1901">
            <v>503.11</v>
          </cell>
          <cell r="F1901">
            <v>500</v>
          </cell>
          <cell r="G1901">
            <v>7.3003833441514556E-6</v>
          </cell>
          <cell r="H1901">
            <v>468.2995519750362</v>
          </cell>
        </row>
        <row r="1902">
          <cell r="A1902">
            <v>18841</v>
          </cell>
          <cell r="B1902" t="str">
            <v>ME</v>
          </cell>
          <cell r="C1902" t="str">
            <v>RFS1</v>
          </cell>
          <cell r="D1902">
            <v>7214</v>
          </cell>
          <cell r="E1902">
            <v>502.6</v>
          </cell>
          <cell r="F1902">
            <v>500</v>
          </cell>
          <cell r="G1902">
            <v>7.3003833441514556E-6</v>
          </cell>
          <cell r="H1902">
            <v>468.2995519750362</v>
          </cell>
        </row>
        <row r="1903">
          <cell r="A1903">
            <v>18841</v>
          </cell>
          <cell r="B1903" t="str">
            <v>ME</v>
          </cell>
          <cell r="C1903" t="str">
            <v>RFS1</v>
          </cell>
          <cell r="D1903">
            <v>7214</v>
          </cell>
          <cell r="E1903">
            <v>502.14</v>
          </cell>
          <cell r="F1903">
            <v>500</v>
          </cell>
          <cell r="G1903">
            <v>7.3003833441514556E-6</v>
          </cell>
          <cell r="H1903">
            <v>468.2995519750362</v>
          </cell>
        </row>
        <row r="1904">
          <cell r="A1904">
            <v>18841</v>
          </cell>
          <cell r="B1904" t="str">
            <v>ME</v>
          </cell>
          <cell r="C1904" t="str">
            <v>RFS1</v>
          </cell>
          <cell r="D1904">
            <v>7214</v>
          </cell>
          <cell r="E1904">
            <v>500.19</v>
          </cell>
          <cell r="F1904">
            <v>500</v>
          </cell>
          <cell r="G1904">
            <v>7.3003833441514556E-6</v>
          </cell>
          <cell r="H1904">
            <v>468.2995519750362</v>
          </cell>
        </row>
        <row r="1905">
          <cell r="A1905">
            <v>23644</v>
          </cell>
          <cell r="B1905" t="str">
            <v>D2</v>
          </cell>
          <cell r="C1905" t="str">
            <v>RFS1</v>
          </cell>
          <cell r="D1905">
            <v>7308</v>
          </cell>
          <cell r="E1905">
            <v>31265.38</v>
          </cell>
          <cell r="F1905">
            <v>32516.080000000002</v>
          </cell>
          <cell r="G1905">
            <v>4.7475969769819257E-4</v>
          </cell>
          <cell r="H1905">
            <v>30454.531391968871</v>
          </cell>
        </row>
        <row r="1906">
          <cell r="A1906">
            <v>23646</v>
          </cell>
          <cell r="B1906" t="str">
            <v>ME</v>
          </cell>
          <cell r="C1906" t="str">
            <v>RFS1</v>
          </cell>
          <cell r="D1906">
            <v>7308</v>
          </cell>
          <cell r="E1906">
            <v>11008.01</v>
          </cell>
          <cell r="F1906">
            <v>11109.88</v>
          </cell>
          <cell r="G1906">
            <v>1.6221276581504274E-4</v>
          </cell>
          <cell r="H1906">
            <v>10405.503652992829</v>
          </cell>
        </row>
        <row r="1907">
          <cell r="A1907">
            <v>13864</v>
          </cell>
          <cell r="B1907" t="str">
            <v>D2</v>
          </cell>
          <cell r="C1907" t="str">
            <v>RFS1</v>
          </cell>
          <cell r="D1907">
            <v>7437</v>
          </cell>
          <cell r="E1907">
            <v>1051.06</v>
          </cell>
          <cell r="F1907">
            <v>1050</v>
          </cell>
          <cell r="G1907">
            <v>1.5330805022718057E-5</v>
          </cell>
          <cell r="H1907">
            <v>983.42905914757591</v>
          </cell>
        </row>
        <row r="1908">
          <cell r="A1908">
            <v>20325</v>
          </cell>
          <cell r="B1908" t="str">
            <v>D2</v>
          </cell>
          <cell r="C1908" t="str">
            <v>RFS1</v>
          </cell>
          <cell r="D1908">
            <v>7437</v>
          </cell>
          <cell r="E1908">
            <v>340.34</v>
          </cell>
          <cell r="F1908">
            <v>340</v>
          </cell>
          <cell r="G1908">
            <v>4.9642606740229897E-6</v>
          </cell>
          <cell r="H1908">
            <v>318.44369534302461</v>
          </cell>
        </row>
        <row r="1909">
          <cell r="A1909">
            <v>12819</v>
          </cell>
          <cell r="B1909" t="str">
            <v>D2</v>
          </cell>
          <cell r="C1909" t="str">
            <v>RFS1</v>
          </cell>
          <cell r="D1909">
            <v>7445</v>
          </cell>
          <cell r="E1909">
            <v>10496.78</v>
          </cell>
          <cell r="F1909">
            <v>10495.76</v>
          </cell>
          <cell r="G1909">
            <v>1.5324614297642218E-4</v>
          </cell>
          <cell r="H1909">
            <v>9830.3194112750134</v>
          </cell>
        </row>
        <row r="1910">
          <cell r="A1910">
            <v>22549</v>
          </cell>
          <cell r="B1910" t="str">
            <v>D2</v>
          </cell>
          <cell r="C1910" t="str">
            <v>RFS2</v>
          </cell>
          <cell r="D1910">
            <v>7445</v>
          </cell>
          <cell r="E1910">
            <v>488.41</v>
          </cell>
          <cell r="F1910">
            <v>488.33</v>
          </cell>
          <cell r="G1910">
            <v>7.1299923968989606E-6</v>
          </cell>
          <cell r="H1910">
            <v>457.36944043193881</v>
          </cell>
        </row>
        <row r="1911">
          <cell r="A1911">
            <v>23164</v>
          </cell>
          <cell r="B1911" t="str">
            <v>D2</v>
          </cell>
          <cell r="C1911" t="str">
            <v>RFS1</v>
          </cell>
          <cell r="D1911">
            <v>7445</v>
          </cell>
          <cell r="E1911">
            <v>317.52999999999997</v>
          </cell>
          <cell r="F1911">
            <v>319.8</v>
          </cell>
          <cell r="G1911">
            <v>4.6693251869192713E-6</v>
          </cell>
          <cell r="H1911">
            <v>299.52439344323318</v>
          </cell>
        </row>
        <row r="1912">
          <cell r="A1912">
            <v>23873</v>
          </cell>
          <cell r="B1912" t="str">
            <v>D2</v>
          </cell>
          <cell r="C1912" t="str">
            <v>RFS1</v>
          </cell>
          <cell r="D1912">
            <v>7445</v>
          </cell>
          <cell r="E1912">
            <v>199299.03</v>
          </cell>
          <cell r="F1912">
            <v>202784.55</v>
          </cell>
          <cell r="G1912">
            <v>2.960809902542496E-3</v>
          </cell>
          <cell r="H1912">
            <v>189927.82782491864</v>
          </cell>
        </row>
        <row r="1913">
          <cell r="A1913">
            <v>23873</v>
          </cell>
          <cell r="B1913" t="str">
            <v>D2</v>
          </cell>
          <cell r="C1913" t="str">
            <v>RFS1</v>
          </cell>
          <cell r="D1913">
            <v>7445</v>
          </cell>
          <cell r="E1913">
            <v>4248.9399999999996</v>
          </cell>
          <cell r="F1913">
            <v>4300.3599999999997</v>
          </cell>
          <cell r="G1913">
            <v>6.2788553035710308E-5</v>
          </cell>
          <cell r="H1913">
            <v>4027.7133226627334</v>
          </cell>
        </row>
        <row r="1914">
          <cell r="A1914">
            <v>20998</v>
          </cell>
          <cell r="B1914" t="str">
            <v>D2</v>
          </cell>
          <cell r="C1914" t="str">
            <v>RFS1</v>
          </cell>
          <cell r="D1914">
            <v>7469</v>
          </cell>
          <cell r="E1914">
            <v>297.07</v>
          </cell>
          <cell r="F1914">
            <v>300</v>
          </cell>
          <cell r="G1914">
            <v>4.3802300064908732E-6</v>
          </cell>
          <cell r="H1914">
            <v>280.97973118502171</v>
          </cell>
        </row>
        <row r="1915">
          <cell r="A1915">
            <v>20998</v>
          </cell>
          <cell r="B1915" t="str">
            <v>D2</v>
          </cell>
          <cell r="C1915" t="str">
            <v>RFS1</v>
          </cell>
          <cell r="D1915">
            <v>7469</v>
          </cell>
          <cell r="E1915">
            <v>24460.66</v>
          </cell>
          <cell r="F1915">
            <v>24500.53</v>
          </cell>
          <cell r="G1915">
            <v>3.5772652226976611E-4</v>
          </cell>
          <cell r="H1915">
            <v>22947.174444301865</v>
          </cell>
        </row>
        <row r="1916">
          <cell r="A1916">
            <v>10544</v>
          </cell>
          <cell r="B1916" t="str">
            <v>D2</v>
          </cell>
          <cell r="C1916" t="str">
            <v>RFS2</v>
          </cell>
          <cell r="D1916">
            <v>7490</v>
          </cell>
          <cell r="E1916">
            <v>701.3</v>
          </cell>
          <cell r="F1916">
            <v>700</v>
          </cell>
          <cell r="G1916">
            <v>1.0220536681812037E-5</v>
          </cell>
          <cell r="H1916">
            <v>655.61937276505057</v>
          </cell>
        </row>
        <row r="1917">
          <cell r="A1917">
            <v>17915</v>
          </cell>
          <cell r="B1917" t="str">
            <v>D2</v>
          </cell>
          <cell r="C1917" t="str">
            <v>RFS2</v>
          </cell>
          <cell r="D1917">
            <v>7490</v>
          </cell>
          <cell r="E1917">
            <v>425.53</v>
          </cell>
          <cell r="F1917">
            <v>425</v>
          </cell>
          <cell r="G1917">
            <v>6.2053258425287375E-6</v>
          </cell>
          <cell r="H1917">
            <v>398.0546191787808</v>
          </cell>
        </row>
        <row r="1918">
          <cell r="A1918">
            <v>17916</v>
          </cell>
          <cell r="B1918" t="str">
            <v>D2</v>
          </cell>
          <cell r="C1918" t="str">
            <v>RFS2</v>
          </cell>
          <cell r="D1918">
            <v>7490</v>
          </cell>
          <cell r="E1918">
            <v>425.52</v>
          </cell>
          <cell r="F1918">
            <v>425</v>
          </cell>
          <cell r="G1918">
            <v>6.2053258425287375E-6</v>
          </cell>
          <cell r="H1918">
            <v>398.0546191787808</v>
          </cell>
        </row>
        <row r="1919">
          <cell r="A1919">
            <v>7793</v>
          </cell>
          <cell r="B1919" t="str">
            <v>D5</v>
          </cell>
          <cell r="C1919" t="str">
            <v>RFS1</v>
          </cell>
          <cell r="D1919">
            <v>7620</v>
          </cell>
          <cell r="E1919">
            <v>300.92</v>
          </cell>
          <cell r="F1919">
            <v>300</v>
          </cell>
          <cell r="G1919">
            <v>4.3802300064908732E-6</v>
          </cell>
          <cell r="H1919">
            <v>280.97973118502171</v>
          </cell>
        </row>
        <row r="1920">
          <cell r="A1920">
            <v>7827</v>
          </cell>
          <cell r="B1920" t="str">
            <v>ME</v>
          </cell>
          <cell r="C1920" t="str">
            <v>RFS1</v>
          </cell>
          <cell r="D1920">
            <v>7620</v>
          </cell>
          <cell r="E1920">
            <v>1078.55</v>
          </cell>
          <cell r="F1920">
            <v>1077.73</v>
          </cell>
          <cell r="G1920">
            <v>1.5735684282984697E-5</v>
          </cell>
          <cell r="H1920">
            <v>1009.4009523001115</v>
          </cell>
        </row>
        <row r="1921">
          <cell r="A1921">
            <v>16421</v>
          </cell>
          <cell r="B1921" t="str">
            <v>D2</v>
          </cell>
          <cell r="C1921" t="str">
            <v>RFS1</v>
          </cell>
          <cell r="D1921">
            <v>7620</v>
          </cell>
          <cell r="E1921">
            <v>2007.37</v>
          </cell>
          <cell r="F1921">
            <v>2000</v>
          </cell>
          <cell r="G1921">
            <v>2.9201533376605822E-5</v>
          </cell>
          <cell r="H1921">
            <v>1873.1982079001448</v>
          </cell>
        </row>
        <row r="1922">
          <cell r="A1922">
            <v>16428</v>
          </cell>
          <cell r="B1922" t="str">
            <v>ME</v>
          </cell>
          <cell r="C1922" t="str">
            <v>RFS1</v>
          </cell>
          <cell r="D1922">
            <v>7620</v>
          </cell>
          <cell r="E1922">
            <v>1401.84</v>
          </cell>
          <cell r="F1922">
            <v>1399.35</v>
          </cell>
          <cell r="G1922">
            <v>2.0431582865276678E-5</v>
          </cell>
          <cell r="H1922">
            <v>1310.6299561125338</v>
          </cell>
        </row>
        <row r="1923">
          <cell r="A1923">
            <v>16429</v>
          </cell>
          <cell r="B1923" t="str">
            <v>ME</v>
          </cell>
          <cell r="C1923" t="str">
            <v>RFS1</v>
          </cell>
          <cell r="D1923">
            <v>7620</v>
          </cell>
          <cell r="E1923">
            <v>920.31</v>
          </cell>
          <cell r="F1923">
            <v>918.72</v>
          </cell>
          <cell r="G1923">
            <v>1.3414016371877652E-5</v>
          </cell>
          <cell r="H1923">
            <v>860.47232878101056</v>
          </cell>
        </row>
        <row r="1924">
          <cell r="A1924">
            <v>16430</v>
          </cell>
          <cell r="B1924" t="str">
            <v>ME</v>
          </cell>
          <cell r="C1924" t="str">
            <v>RFS1</v>
          </cell>
          <cell r="D1924">
            <v>7620</v>
          </cell>
          <cell r="E1924">
            <v>1068.96</v>
          </cell>
          <cell r="F1924">
            <v>1067.1199999999999</v>
          </cell>
          <cell r="G1924">
            <v>1.5580770148421802E-5</v>
          </cell>
          <cell r="H1924">
            <v>999.46363580720117</v>
          </cell>
        </row>
        <row r="1925">
          <cell r="A1925">
            <v>16459</v>
          </cell>
          <cell r="B1925" t="str">
            <v>ME</v>
          </cell>
          <cell r="C1925" t="str">
            <v>RFS1</v>
          </cell>
          <cell r="D1925">
            <v>7620</v>
          </cell>
          <cell r="E1925">
            <v>21700.720000000001</v>
          </cell>
          <cell r="F1925">
            <v>21696.6</v>
          </cell>
          <cell r="G1925">
            <v>3.1678699452943293E-4</v>
          </cell>
          <cell r="H1925">
            <v>20321.016118763138</v>
          </cell>
        </row>
        <row r="1926">
          <cell r="A1926">
            <v>16464</v>
          </cell>
          <cell r="B1926" t="str">
            <v>ME</v>
          </cell>
          <cell r="C1926" t="str">
            <v>RFS1</v>
          </cell>
          <cell r="D1926">
            <v>7620</v>
          </cell>
          <cell r="E1926">
            <v>729.71</v>
          </cell>
          <cell r="F1926">
            <v>728</v>
          </cell>
          <cell r="G1926">
            <v>1.0629358149084519E-5</v>
          </cell>
          <cell r="H1926">
            <v>681.84414767565272</v>
          </cell>
        </row>
        <row r="1927">
          <cell r="A1927">
            <v>16587</v>
          </cell>
          <cell r="B1927" t="str">
            <v>D2</v>
          </cell>
          <cell r="C1927" t="str">
            <v>RFS1</v>
          </cell>
          <cell r="D1927">
            <v>7620</v>
          </cell>
          <cell r="E1927">
            <v>1652.22</v>
          </cell>
          <cell r="F1927">
            <v>1645.13</v>
          </cell>
          <cell r="G1927">
            <v>2.4020159301927769E-5</v>
          </cell>
          <cell r="H1927">
            <v>1540.8272838813825</v>
          </cell>
        </row>
        <row r="1928">
          <cell r="A1928">
            <v>19238</v>
          </cell>
          <cell r="B1928" t="str">
            <v>D2</v>
          </cell>
          <cell r="C1928" t="str">
            <v>RFS1</v>
          </cell>
          <cell r="D1928">
            <v>7620</v>
          </cell>
          <cell r="E1928">
            <v>399.5</v>
          </cell>
          <cell r="F1928">
            <v>400</v>
          </cell>
          <cell r="G1928">
            <v>5.8403066753211648E-6</v>
          </cell>
          <cell r="H1928">
            <v>374.63964158002898</v>
          </cell>
        </row>
        <row r="1929">
          <cell r="A1929">
            <v>22324</v>
          </cell>
          <cell r="B1929" t="str">
            <v>D2</v>
          </cell>
          <cell r="C1929" t="str">
            <v>RFS1</v>
          </cell>
          <cell r="D1929">
            <v>7620</v>
          </cell>
          <cell r="E1929">
            <v>148066.95000000001</v>
          </cell>
          <cell r="F1929">
            <v>148261.04999999999</v>
          </cell>
          <cell r="G1929">
            <v>2.1647250000128124E-3</v>
          </cell>
          <cell r="H1929">
            <v>138861.16658069688</v>
          </cell>
        </row>
        <row r="1930">
          <cell r="A1930">
            <v>8484</v>
          </cell>
          <cell r="B1930" t="str">
            <v>D2</v>
          </cell>
          <cell r="C1930" t="str">
            <v>RFS1</v>
          </cell>
          <cell r="D1930">
            <v>7697</v>
          </cell>
          <cell r="E1930">
            <v>2021.44</v>
          </cell>
          <cell r="F1930">
            <v>2010.73</v>
          </cell>
          <cell r="G1930">
            <v>2.9358199603171315E-5</v>
          </cell>
          <cell r="H1930">
            <v>1883.2479162855291</v>
          </cell>
        </row>
        <row r="1931">
          <cell r="A1931">
            <v>8487</v>
          </cell>
          <cell r="B1931" t="str">
            <v>ME</v>
          </cell>
          <cell r="C1931" t="str">
            <v>RFS1</v>
          </cell>
          <cell r="D1931">
            <v>7697</v>
          </cell>
          <cell r="E1931">
            <v>260.16000000000003</v>
          </cell>
          <cell r="F1931">
            <v>260</v>
          </cell>
          <cell r="G1931">
            <v>3.7961993389587571E-6</v>
          </cell>
          <cell r="H1931">
            <v>243.51576702701882</v>
          </cell>
        </row>
        <row r="1932">
          <cell r="A1932">
            <v>10335</v>
          </cell>
          <cell r="B1932" t="str">
            <v>D2</v>
          </cell>
          <cell r="C1932" t="str">
            <v>RFS1</v>
          </cell>
          <cell r="D1932">
            <v>7697</v>
          </cell>
          <cell r="E1932">
            <v>1129.3399999999999</v>
          </cell>
          <cell r="F1932">
            <v>1128</v>
          </cell>
          <cell r="G1932">
            <v>1.6469664824405683E-5</v>
          </cell>
          <cell r="H1932">
            <v>1056.4837892556816</v>
          </cell>
        </row>
        <row r="1933">
          <cell r="A1933">
            <v>17382</v>
          </cell>
          <cell r="B1933" t="str">
            <v>D2</v>
          </cell>
          <cell r="C1933" t="str">
            <v>RFS1</v>
          </cell>
          <cell r="D1933">
            <v>7697</v>
          </cell>
          <cell r="E1933">
            <v>1944.49</v>
          </cell>
          <cell r="F1933">
            <v>1943.33</v>
          </cell>
          <cell r="G1933">
            <v>2.8374107928379697E-5</v>
          </cell>
          <cell r="H1933">
            <v>1820.1211366792941</v>
          </cell>
        </row>
        <row r="1934">
          <cell r="A1934">
            <v>17399</v>
          </cell>
          <cell r="B1934" t="str">
            <v>D2</v>
          </cell>
          <cell r="C1934" t="str">
            <v>RFS1</v>
          </cell>
          <cell r="D1934">
            <v>7697</v>
          </cell>
          <cell r="E1934">
            <v>124.97</v>
          </cell>
          <cell r="F1934">
            <v>125</v>
          </cell>
          <cell r="G1934">
            <v>1.8250958360378639E-6</v>
          </cell>
          <cell r="H1934">
            <v>117.07488799375905</v>
          </cell>
        </row>
        <row r="1935">
          <cell r="A1935">
            <v>17588</v>
          </cell>
          <cell r="B1935" t="str">
            <v>D5</v>
          </cell>
          <cell r="C1935" t="str">
            <v>RFS1</v>
          </cell>
          <cell r="D1935">
            <v>7697</v>
          </cell>
          <cell r="E1935">
            <v>615.64</v>
          </cell>
          <cell r="F1935">
            <v>615</v>
          </cell>
          <cell r="G1935">
            <v>8.979471513306291E-6</v>
          </cell>
          <cell r="H1935">
            <v>576.00844892929456</v>
          </cell>
        </row>
        <row r="1936">
          <cell r="A1936">
            <v>17594</v>
          </cell>
          <cell r="B1936" t="str">
            <v>ME</v>
          </cell>
          <cell r="C1936" t="str">
            <v>RFS1</v>
          </cell>
          <cell r="D1936">
            <v>7697</v>
          </cell>
          <cell r="E1936">
            <v>250.42</v>
          </cell>
          <cell r="F1936">
            <v>250</v>
          </cell>
          <cell r="G1936">
            <v>3.6501916720757278E-6</v>
          </cell>
          <cell r="H1936">
            <v>234.1497759875181</v>
          </cell>
        </row>
        <row r="1937">
          <cell r="A1937">
            <v>17994</v>
          </cell>
          <cell r="B1937" t="str">
            <v>D2</v>
          </cell>
          <cell r="C1937" t="str">
            <v>RFS2</v>
          </cell>
          <cell r="D1937">
            <v>7697</v>
          </cell>
          <cell r="E1937">
            <v>330.47</v>
          </cell>
          <cell r="F1937">
            <v>330</v>
          </cell>
          <cell r="G1937">
            <v>4.8182530071399608E-6</v>
          </cell>
          <cell r="H1937">
            <v>309.07770430352389</v>
          </cell>
        </row>
        <row r="1938">
          <cell r="A1938">
            <v>18074</v>
          </cell>
          <cell r="B1938" t="str">
            <v>ME</v>
          </cell>
          <cell r="C1938" t="str">
            <v>RFS2</v>
          </cell>
          <cell r="D1938">
            <v>7697</v>
          </cell>
          <cell r="E1938">
            <v>233.11</v>
          </cell>
          <cell r="F1938">
            <v>233</v>
          </cell>
          <cell r="G1938">
            <v>3.4019786383745783E-6</v>
          </cell>
          <cell r="H1938">
            <v>218.22759122036686</v>
          </cell>
        </row>
        <row r="1939">
          <cell r="A1939">
            <v>18078</v>
          </cell>
          <cell r="B1939" t="str">
            <v>ME</v>
          </cell>
          <cell r="C1939" t="str">
            <v>RFS2</v>
          </cell>
          <cell r="D1939">
            <v>7697</v>
          </cell>
          <cell r="E1939">
            <v>327.71</v>
          </cell>
          <cell r="F1939">
            <v>326.69</v>
          </cell>
          <cell r="G1939">
            <v>4.7699244694016778E-6</v>
          </cell>
          <cell r="H1939">
            <v>305.9775612694491</v>
          </cell>
        </row>
        <row r="1940">
          <cell r="A1940">
            <v>18207</v>
          </cell>
          <cell r="B1940" t="str">
            <v>D5</v>
          </cell>
          <cell r="C1940" t="str">
            <v>RFS1</v>
          </cell>
          <cell r="D1940">
            <v>7697</v>
          </cell>
          <cell r="E1940">
            <v>383.39</v>
          </cell>
          <cell r="F1940">
            <v>383</v>
          </cell>
          <cell r="G1940">
            <v>5.5920936416200149E-6</v>
          </cell>
          <cell r="H1940">
            <v>358.71745681287769</v>
          </cell>
        </row>
        <row r="1941">
          <cell r="A1941">
            <v>18446</v>
          </cell>
          <cell r="B1941" t="str">
            <v>D5</v>
          </cell>
          <cell r="C1941" t="str">
            <v>RFS1</v>
          </cell>
          <cell r="D1941">
            <v>7697</v>
          </cell>
          <cell r="E1941">
            <v>279.97000000000003</v>
          </cell>
          <cell r="F1941">
            <v>280</v>
          </cell>
          <cell r="G1941">
            <v>4.0882146727248154E-6</v>
          </cell>
          <cell r="H1941">
            <v>262.24774910602025</v>
          </cell>
        </row>
        <row r="1942">
          <cell r="A1942">
            <v>18451</v>
          </cell>
          <cell r="B1942" t="str">
            <v>ME</v>
          </cell>
          <cell r="C1942" t="str">
            <v>RFS1</v>
          </cell>
          <cell r="D1942">
            <v>7697</v>
          </cell>
          <cell r="E1942">
            <v>1261.23</v>
          </cell>
          <cell r="F1942">
            <v>1266.6600000000001</v>
          </cell>
          <cell r="G1942">
            <v>1.8494207133405767E-5</v>
          </cell>
          <cell r="H1942">
            <v>1186.3526210093987</v>
          </cell>
        </row>
        <row r="1943">
          <cell r="A1943">
            <v>18451</v>
          </cell>
          <cell r="B1943" t="str">
            <v>ME</v>
          </cell>
          <cell r="C1943" t="str">
            <v>RFS1</v>
          </cell>
          <cell r="D1943">
            <v>7697</v>
          </cell>
          <cell r="E1943">
            <v>1266.26</v>
          </cell>
          <cell r="F1943">
            <v>1266.6600000000001</v>
          </cell>
          <cell r="G1943">
            <v>1.8494207133405767E-5</v>
          </cell>
          <cell r="H1943">
            <v>1186.3526210093987</v>
          </cell>
        </row>
        <row r="1944">
          <cell r="A1944">
            <v>18888</v>
          </cell>
          <cell r="B1944" t="str">
            <v>D5</v>
          </cell>
          <cell r="C1944" t="str">
            <v>RFS1</v>
          </cell>
          <cell r="D1944">
            <v>7697</v>
          </cell>
          <cell r="E1944">
            <v>249.7</v>
          </cell>
          <cell r="F1944">
            <v>250</v>
          </cell>
          <cell r="G1944">
            <v>3.6501916720757278E-6</v>
          </cell>
          <cell r="H1944">
            <v>234.1497759875181</v>
          </cell>
        </row>
        <row r="1945">
          <cell r="A1945">
            <v>18952</v>
          </cell>
          <cell r="B1945" t="str">
            <v>D2</v>
          </cell>
          <cell r="C1945" t="str">
            <v>RFS1</v>
          </cell>
          <cell r="D1945">
            <v>7697</v>
          </cell>
          <cell r="E1945">
            <v>613.84</v>
          </cell>
          <cell r="F1945">
            <v>613.84</v>
          </cell>
          <cell r="G1945">
            <v>8.9625346239478596E-6</v>
          </cell>
          <cell r="H1945">
            <v>574.9219939687124</v>
          </cell>
        </row>
        <row r="1946">
          <cell r="A1946">
            <v>18952</v>
          </cell>
          <cell r="B1946" t="str">
            <v>D2</v>
          </cell>
          <cell r="C1946" t="str">
            <v>RFS1</v>
          </cell>
          <cell r="D1946">
            <v>7697</v>
          </cell>
          <cell r="E1946">
            <v>272</v>
          </cell>
          <cell r="F1946">
            <v>272</v>
          </cell>
          <cell r="G1946">
            <v>3.9714085392183917E-6</v>
          </cell>
          <cell r="H1946">
            <v>254.75495627441967</v>
          </cell>
        </row>
        <row r="1947">
          <cell r="A1947">
            <v>20487</v>
          </cell>
          <cell r="B1947" t="str">
            <v>D2</v>
          </cell>
          <cell r="C1947" t="str">
            <v>RFS1</v>
          </cell>
          <cell r="D1947">
            <v>7697</v>
          </cell>
          <cell r="E1947">
            <v>249.77</v>
          </cell>
          <cell r="F1947">
            <v>250</v>
          </cell>
          <cell r="G1947">
            <v>3.6501916720757278E-6</v>
          </cell>
          <cell r="H1947">
            <v>234.1497759875181</v>
          </cell>
        </row>
        <row r="1948">
          <cell r="A1948">
            <v>22382</v>
          </cell>
          <cell r="B1948" t="str">
            <v>D2</v>
          </cell>
          <cell r="C1948" t="str">
            <v>RFS1</v>
          </cell>
          <cell r="D1948">
            <v>7697</v>
          </cell>
          <cell r="E1948">
            <v>1129.72</v>
          </cell>
          <cell r="F1948">
            <v>1137.9000000000001</v>
          </cell>
          <cell r="G1948">
            <v>1.6614212414619884E-5</v>
          </cell>
          <cell r="H1948">
            <v>1065.7561203847874</v>
          </cell>
        </row>
        <row r="1949">
          <cell r="A1949">
            <v>22437</v>
          </cell>
          <cell r="B1949" t="str">
            <v>D2</v>
          </cell>
          <cell r="C1949" t="str">
            <v>RFS1</v>
          </cell>
          <cell r="D1949">
            <v>7697</v>
          </cell>
          <cell r="E1949">
            <v>488.23</v>
          </cell>
          <cell r="F1949">
            <v>489</v>
          </cell>
          <cell r="G1949">
            <v>7.139774910580124E-6</v>
          </cell>
          <cell r="H1949">
            <v>457.99696183158539</v>
          </cell>
        </row>
        <row r="1950">
          <cell r="A1950">
            <v>23838</v>
          </cell>
          <cell r="B1950" t="str">
            <v>D2</v>
          </cell>
          <cell r="C1950" t="str">
            <v>RFS1</v>
          </cell>
          <cell r="D1950">
            <v>7697</v>
          </cell>
          <cell r="E1950">
            <v>68901.64</v>
          </cell>
          <cell r="F1950">
            <v>71197.679999999993</v>
          </cell>
          <cell r="G1950">
            <v>1.0395407144284502E-3</v>
          </cell>
          <cell r="H1950">
            <v>66683.683291323978</v>
          </cell>
        </row>
        <row r="1951">
          <cell r="A1951">
            <v>23838</v>
          </cell>
          <cell r="B1951" t="str">
            <v>D2</v>
          </cell>
          <cell r="C1951" t="str">
            <v>RFS1</v>
          </cell>
          <cell r="D1951">
            <v>7697</v>
          </cell>
          <cell r="E1951">
            <v>11803.39</v>
          </cell>
          <cell r="F1951">
            <v>12182.22</v>
          </cell>
          <cell r="G1951">
            <v>1.7786975196557749E-4</v>
          </cell>
          <cell r="H1951">
            <v>11409.856336122652</v>
          </cell>
        </row>
        <row r="1952">
          <cell r="A1952">
            <v>23838</v>
          </cell>
          <cell r="B1952" t="str">
            <v>D2</v>
          </cell>
          <cell r="C1952" t="str">
            <v>RFS1</v>
          </cell>
          <cell r="D1952">
            <v>7697</v>
          </cell>
          <cell r="E1952">
            <v>3405.33</v>
          </cell>
          <cell r="F1952">
            <v>3498</v>
          </cell>
          <cell r="G1952">
            <v>5.1073481875683585E-5</v>
          </cell>
          <cell r="H1952">
            <v>3276.2236656173532</v>
          </cell>
        </row>
        <row r="1953">
          <cell r="A1953">
            <v>23838</v>
          </cell>
          <cell r="B1953" t="str">
            <v>D2</v>
          </cell>
          <cell r="C1953" t="str">
            <v>RFS1</v>
          </cell>
          <cell r="D1953">
            <v>7697</v>
          </cell>
          <cell r="E1953">
            <v>364.89</v>
          </cell>
          <cell r="F1953">
            <v>370</v>
          </cell>
          <cell r="G1953">
            <v>5.4022836746720772E-6</v>
          </cell>
          <cell r="H1953">
            <v>346.5416684615268</v>
          </cell>
        </row>
        <row r="1954">
          <cell r="A1954">
            <v>23843</v>
          </cell>
          <cell r="B1954" t="str">
            <v>ME</v>
          </cell>
          <cell r="C1954" t="str">
            <v>RFS1</v>
          </cell>
          <cell r="D1954">
            <v>7697</v>
          </cell>
          <cell r="E1954">
            <v>11836.98</v>
          </cell>
          <cell r="F1954">
            <v>11880.11</v>
          </cell>
          <cell r="G1954">
            <v>1.7345871434137431E-4</v>
          </cell>
          <cell r="H1954">
            <v>11126.900380828294</v>
          </cell>
        </row>
        <row r="1955">
          <cell r="A1955">
            <v>23843</v>
          </cell>
          <cell r="B1955" t="str">
            <v>ME</v>
          </cell>
          <cell r="C1955" t="str">
            <v>RFS1</v>
          </cell>
          <cell r="D1955">
            <v>7697</v>
          </cell>
          <cell r="E1955">
            <v>498.85</v>
          </cell>
          <cell r="F1955">
            <v>500</v>
          </cell>
          <cell r="G1955">
            <v>7.3003833441514556E-6</v>
          </cell>
          <cell r="H1955">
            <v>468.2995519750362</v>
          </cell>
        </row>
        <row r="1956">
          <cell r="A1956">
            <v>24166</v>
          </cell>
          <cell r="B1956" t="str">
            <v>D2</v>
          </cell>
          <cell r="C1956" t="str">
            <v>RFS1</v>
          </cell>
          <cell r="D1956">
            <v>7697</v>
          </cell>
          <cell r="E1956">
            <v>16640.7</v>
          </cell>
          <cell r="F1956">
            <v>17158.73</v>
          </cell>
          <cell r="G1956">
            <v>2.5053061339758381E-4</v>
          </cell>
          <cell r="H1956">
            <v>16070.851142921225</v>
          </cell>
        </row>
        <row r="1957">
          <cell r="A1957">
            <v>24198</v>
          </cell>
          <cell r="B1957" t="str">
            <v>D2</v>
          </cell>
          <cell r="C1957" t="str">
            <v>RFS1</v>
          </cell>
          <cell r="D1957">
            <v>7697</v>
          </cell>
          <cell r="E1957">
            <v>69787.86</v>
          </cell>
          <cell r="F1957">
            <v>72748.039999999994</v>
          </cell>
          <cell r="G1957">
            <v>1.0621771590713276E-3</v>
          </cell>
          <cell r="H1957">
            <v>68135.749078124019</v>
          </cell>
        </row>
        <row r="1958">
          <cell r="A1958">
            <v>24352</v>
          </cell>
          <cell r="B1958" t="str">
            <v>D2</v>
          </cell>
          <cell r="C1958" t="str">
            <v>RFS1</v>
          </cell>
          <cell r="D1958">
            <v>7697</v>
          </cell>
          <cell r="E1958">
            <v>89828.46</v>
          </cell>
          <cell r="F1958">
            <v>93776.52</v>
          </cell>
          <cell r="G1958">
            <v>1.3692090893609719E-3</v>
          </cell>
          <cell r="H1958">
            <v>87831.004603556052</v>
          </cell>
        </row>
        <row r="1959">
          <cell r="A1959">
            <v>24352</v>
          </cell>
          <cell r="B1959" t="str">
            <v>D2</v>
          </cell>
          <cell r="C1959" t="str">
            <v>RFS1</v>
          </cell>
          <cell r="D1959">
            <v>7697</v>
          </cell>
          <cell r="E1959">
            <v>30569.14</v>
          </cell>
          <cell r="F1959">
            <v>30828.73</v>
          </cell>
          <cell r="G1959">
            <v>4.5012309402668463E-4</v>
          </cell>
          <cell r="H1959">
            <v>28874.160893918717</v>
          </cell>
        </row>
        <row r="1960">
          <cell r="A1960">
            <v>24352</v>
          </cell>
          <cell r="B1960" t="str">
            <v>D2</v>
          </cell>
          <cell r="C1960" t="str">
            <v>RFS1</v>
          </cell>
          <cell r="D1960">
            <v>7697</v>
          </cell>
          <cell r="E1960">
            <v>2341.3000000000002</v>
          </cell>
          <cell r="F1960">
            <v>2361.1799999999998</v>
          </cell>
          <cell r="G1960">
            <v>3.4475038289087068E-5</v>
          </cell>
          <cell r="H1960">
            <v>2211.4790722648318</v>
          </cell>
        </row>
        <row r="1961">
          <cell r="A1961">
            <v>24383</v>
          </cell>
          <cell r="B1961" t="str">
            <v>D2</v>
          </cell>
          <cell r="C1961" t="str">
            <v>RFS1</v>
          </cell>
          <cell r="D1961">
            <v>7697</v>
          </cell>
          <cell r="E1961">
            <v>3875.02</v>
          </cell>
          <cell r="F1961">
            <v>4000</v>
          </cell>
          <cell r="G1961">
            <v>5.8403066753211645E-5</v>
          </cell>
          <cell r="H1961">
            <v>3746.3964158002896</v>
          </cell>
        </row>
        <row r="1962">
          <cell r="A1962">
            <v>24383</v>
          </cell>
          <cell r="B1962" t="str">
            <v>D2</v>
          </cell>
          <cell r="C1962" t="str">
            <v>RFS1</v>
          </cell>
          <cell r="D1962">
            <v>7697</v>
          </cell>
          <cell r="E1962">
            <v>5188.45</v>
          </cell>
          <cell r="F1962">
            <v>5355.8</v>
          </cell>
          <cell r="G1962">
            <v>7.8198786229212729E-5</v>
          </cell>
          <cell r="H1962">
            <v>5016.2374809357971</v>
          </cell>
        </row>
        <row r="1963">
          <cell r="A1963">
            <v>24383</v>
          </cell>
          <cell r="B1963" t="str">
            <v>D2</v>
          </cell>
          <cell r="C1963" t="str">
            <v>RFS1</v>
          </cell>
          <cell r="D1963">
            <v>7697</v>
          </cell>
          <cell r="E1963">
            <v>11323.4</v>
          </cell>
          <cell r="F1963">
            <v>11688.62</v>
          </cell>
          <cell r="G1963">
            <v>1.7066281352823119E-4</v>
          </cell>
          <cell r="H1963">
            <v>10947.551018412896</v>
          </cell>
        </row>
        <row r="1964">
          <cell r="A1964">
            <v>24384</v>
          </cell>
          <cell r="B1964" t="str">
            <v>D5</v>
          </cell>
          <cell r="C1964" t="str">
            <v>RFS1</v>
          </cell>
          <cell r="D1964">
            <v>7697</v>
          </cell>
          <cell r="E1964">
            <v>25187.63</v>
          </cell>
          <cell r="F1964">
            <v>26000</v>
          </cell>
          <cell r="G1964">
            <v>3.7961993389587571E-4</v>
          </cell>
          <cell r="H1964">
            <v>24351.576702701881</v>
          </cell>
        </row>
        <row r="1965">
          <cell r="A1965">
            <v>21475</v>
          </cell>
          <cell r="B1965" t="str">
            <v>D5</v>
          </cell>
          <cell r="C1965" t="str">
            <v>RFS1</v>
          </cell>
          <cell r="D1965">
            <v>7753</v>
          </cell>
          <cell r="E1965">
            <v>29720.42</v>
          </cell>
          <cell r="F1965">
            <v>29667.599999999999</v>
          </cell>
          <cell r="G1965">
            <v>4.3316970580189546E-4</v>
          </cell>
          <cell r="H1965">
            <v>27786.647576349169</v>
          </cell>
        </row>
        <row r="1966">
          <cell r="A1966">
            <v>23752</v>
          </cell>
          <cell r="B1966" t="str">
            <v>D2</v>
          </cell>
          <cell r="C1966" t="str">
            <v>RFS1</v>
          </cell>
          <cell r="D1966">
            <v>7753</v>
          </cell>
          <cell r="E1966">
            <v>36782.04</v>
          </cell>
          <cell r="F1966">
            <v>37267.81</v>
          </cell>
          <cell r="G1966">
            <v>5.4413859879400212E-4</v>
          </cell>
          <cell r="H1966">
            <v>34904.997452181546</v>
          </cell>
        </row>
        <row r="1967">
          <cell r="A1967">
            <v>10858</v>
          </cell>
          <cell r="B1967" t="str">
            <v>D2</v>
          </cell>
          <cell r="C1967" t="str">
            <v>RFS1</v>
          </cell>
          <cell r="D1967">
            <v>7969</v>
          </cell>
          <cell r="E1967">
            <v>251.01</v>
          </cell>
          <cell r="F1967">
            <v>250</v>
          </cell>
          <cell r="G1967">
            <v>3.6501916720757278E-6</v>
          </cell>
          <cell r="H1967">
            <v>234.1497759875181</v>
          </cell>
        </row>
        <row r="1968">
          <cell r="A1968">
            <v>10865</v>
          </cell>
          <cell r="B1968" t="str">
            <v>ME</v>
          </cell>
          <cell r="C1968" t="str">
            <v>RFS1</v>
          </cell>
          <cell r="D1968">
            <v>7969</v>
          </cell>
          <cell r="E1968">
            <v>751.32</v>
          </cell>
          <cell r="F1968">
            <v>750</v>
          </cell>
          <cell r="G1968">
            <v>1.0950575016227184E-5</v>
          </cell>
          <cell r="H1968">
            <v>702.44932796255432</v>
          </cell>
        </row>
        <row r="1969">
          <cell r="A1969">
            <v>10866</v>
          </cell>
          <cell r="B1969" t="str">
            <v>ME</v>
          </cell>
          <cell r="C1969" t="str">
            <v>RFS1</v>
          </cell>
          <cell r="D1969">
            <v>7969</v>
          </cell>
          <cell r="E1969">
            <v>750.89</v>
          </cell>
          <cell r="F1969">
            <v>750</v>
          </cell>
          <cell r="G1969">
            <v>1.0950575016227184E-5</v>
          </cell>
          <cell r="H1969">
            <v>702.44932796255432</v>
          </cell>
        </row>
        <row r="1970">
          <cell r="A1970">
            <v>14152</v>
          </cell>
          <cell r="B1970" t="str">
            <v>D2</v>
          </cell>
          <cell r="C1970" t="str">
            <v>RFS1</v>
          </cell>
          <cell r="D1970">
            <v>7969</v>
          </cell>
          <cell r="E1970">
            <v>2036.94</v>
          </cell>
          <cell r="F1970">
            <v>2000</v>
          </cell>
          <cell r="G1970">
            <v>2.9201533376605822E-5</v>
          </cell>
          <cell r="H1970">
            <v>1873.1982079001448</v>
          </cell>
        </row>
        <row r="1971">
          <cell r="A1971">
            <v>14152</v>
          </cell>
          <cell r="B1971" t="str">
            <v>D2</v>
          </cell>
          <cell r="C1971" t="str">
            <v>RFS1</v>
          </cell>
          <cell r="D1971">
            <v>7969</v>
          </cell>
          <cell r="E1971">
            <v>2021.9</v>
          </cell>
          <cell r="F1971">
            <v>2000</v>
          </cell>
          <cell r="G1971">
            <v>2.9201533376605822E-5</v>
          </cell>
          <cell r="H1971">
            <v>1873.1982079001448</v>
          </cell>
        </row>
        <row r="1972">
          <cell r="A1972">
            <v>17094</v>
          </cell>
          <cell r="B1972" t="str">
            <v>D2</v>
          </cell>
          <cell r="C1972" t="str">
            <v>RFS1</v>
          </cell>
          <cell r="D1972">
            <v>7969</v>
          </cell>
          <cell r="E1972">
            <v>3973.5</v>
          </cell>
          <cell r="F1972">
            <v>3969.06</v>
          </cell>
          <cell r="G1972">
            <v>5.7951319031875551E-5</v>
          </cell>
          <cell r="H1972">
            <v>3717.4180395240742</v>
          </cell>
        </row>
        <row r="1973">
          <cell r="A1973">
            <v>23771</v>
          </cell>
          <cell r="B1973" t="str">
            <v>D2</v>
          </cell>
          <cell r="C1973" t="str">
            <v>RFS1</v>
          </cell>
          <cell r="D1973">
            <v>7969</v>
          </cell>
          <cell r="E1973">
            <v>33902.42</v>
          </cell>
          <cell r="F1973">
            <v>34414.75</v>
          </cell>
          <cell r="G1973">
            <v>5.0248173538627264E-4</v>
          </cell>
          <cell r="H1973">
            <v>32232.824012665755</v>
          </cell>
        </row>
        <row r="1974">
          <cell r="A1974">
            <v>24046</v>
          </cell>
          <cell r="B1974" t="str">
            <v>D2</v>
          </cell>
          <cell r="C1974" t="str">
            <v>RFS1</v>
          </cell>
          <cell r="D1974">
            <v>7969</v>
          </cell>
          <cell r="E1974">
            <v>15781.13</v>
          </cell>
          <cell r="F1974">
            <v>16054.67</v>
          </cell>
          <cell r="G1974">
            <v>2.3441049092769609E-4</v>
          </cell>
          <cell r="H1974">
            <v>15036.789536214108</v>
          </cell>
        </row>
        <row r="1975">
          <cell r="A1975">
            <v>24046</v>
          </cell>
          <cell r="B1975" t="str">
            <v>D2</v>
          </cell>
          <cell r="C1975" t="str">
            <v>RFS1</v>
          </cell>
          <cell r="D1975">
            <v>7969</v>
          </cell>
          <cell r="E1975">
            <v>120474.98</v>
          </cell>
          <cell r="F1975">
            <v>122563.2</v>
          </cell>
          <cell r="G1975">
            <v>1.7895166877718073E-3</v>
          </cell>
          <cell r="H1975">
            <v>114792.5832972535</v>
          </cell>
        </row>
        <row r="1976">
          <cell r="A1976">
            <v>24047</v>
          </cell>
          <cell r="B1976" t="str">
            <v>D2</v>
          </cell>
          <cell r="C1976" t="str">
            <v>RFS1</v>
          </cell>
          <cell r="D1976">
            <v>7969</v>
          </cell>
          <cell r="E1976">
            <v>65646.7</v>
          </cell>
          <cell r="F1976">
            <v>67182.559999999998</v>
          </cell>
          <cell r="G1976">
            <v>9.8091688408291156E-4</v>
          </cell>
          <cell r="H1976">
            <v>62923.125497071967</v>
          </cell>
        </row>
        <row r="1977">
          <cell r="A1977">
            <v>24049</v>
          </cell>
          <cell r="B1977" t="str">
            <v>D2</v>
          </cell>
          <cell r="C1977" t="str">
            <v>RFS1</v>
          </cell>
          <cell r="D1977">
            <v>7969</v>
          </cell>
          <cell r="E1977">
            <v>19858.46</v>
          </cell>
          <cell r="F1977">
            <v>20726.93</v>
          </cell>
          <cell r="G1977">
            <v>3.0262906909478627E-4</v>
          </cell>
          <cell r="H1977">
            <v>19412.824065635872</v>
          </cell>
        </row>
        <row r="1978">
          <cell r="A1978">
            <v>24066</v>
          </cell>
          <cell r="B1978" t="str">
            <v>D2</v>
          </cell>
          <cell r="C1978" t="str">
            <v>RFS1</v>
          </cell>
          <cell r="D1978">
            <v>7969</v>
          </cell>
          <cell r="E1978">
            <v>21550.82</v>
          </cell>
          <cell r="F1978">
            <v>22493.3</v>
          </cell>
          <cell r="G1978">
            <v>3.2841942535000385E-4</v>
          </cell>
          <cell r="H1978">
            <v>21067.20462488016</v>
          </cell>
        </row>
        <row r="1979">
          <cell r="A1979">
            <v>24403</v>
          </cell>
          <cell r="B1979" t="str">
            <v>D2</v>
          </cell>
          <cell r="C1979" t="str">
            <v>RFS1</v>
          </cell>
          <cell r="D1979">
            <v>7969</v>
          </cell>
          <cell r="E1979">
            <v>36055.22</v>
          </cell>
          <cell r="F1979">
            <v>37218.18</v>
          </cell>
          <cell r="G1979">
            <v>5.4341396274326171E-4</v>
          </cell>
          <cell r="H1979">
            <v>34858.514038652509</v>
          </cell>
        </row>
        <row r="1980">
          <cell r="A1980">
            <v>24403</v>
          </cell>
          <cell r="B1980" t="str">
            <v>D2</v>
          </cell>
          <cell r="C1980" t="str">
            <v>RFS1</v>
          </cell>
          <cell r="D1980">
            <v>7969</v>
          </cell>
          <cell r="E1980">
            <v>35253.43</v>
          </cell>
          <cell r="F1980">
            <v>35601.06</v>
          </cell>
          <cell r="G1980">
            <v>5.1980277091627318E-4</v>
          </cell>
          <cell r="H1980">
            <v>33343.92089567276</v>
          </cell>
        </row>
        <row r="1981">
          <cell r="A1981">
            <v>24403</v>
          </cell>
          <cell r="B1981" t="str">
            <v>D2</v>
          </cell>
          <cell r="C1981" t="str">
            <v>RFS1</v>
          </cell>
          <cell r="D1981">
            <v>7969</v>
          </cell>
          <cell r="E1981">
            <v>23270.53</v>
          </cell>
          <cell r="F1981">
            <v>23500</v>
          </cell>
          <cell r="G1981">
            <v>3.4311801717511843E-4</v>
          </cell>
          <cell r="H1981">
            <v>22010.078942826702</v>
          </cell>
        </row>
        <row r="1982">
          <cell r="A1982">
            <v>18380</v>
          </cell>
          <cell r="B1982" t="str">
            <v>D2</v>
          </cell>
          <cell r="C1982" t="str">
            <v>RFS1</v>
          </cell>
          <cell r="D1982">
            <v>7977</v>
          </cell>
          <cell r="E1982">
            <v>466.04</v>
          </cell>
          <cell r="F1982">
            <v>466.67</v>
          </cell>
          <cell r="G1982">
            <v>6.8137397904303201E-6</v>
          </cell>
          <cell r="H1982">
            <v>437.0827038403803</v>
          </cell>
        </row>
        <row r="1983">
          <cell r="A1983">
            <v>23336</v>
          </cell>
          <cell r="B1983" t="str">
            <v>D2</v>
          </cell>
          <cell r="C1983" t="str">
            <v>RFS1</v>
          </cell>
          <cell r="D1983">
            <v>7977</v>
          </cell>
          <cell r="E1983">
            <v>411.03</v>
          </cell>
          <cell r="F1983">
            <v>416.48</v>
          </cell>
          <cell r="G1983">
            <v>6.0809273103443967E-6</v>
          </cell>
          <cell r="H1983">
            <v>390.07479481312618</v>
          </cell>
        </row>
        <row r="1984">
          <cell r="A1984">
            <v>23336</v>
          </cell>
          <cell r="B1984" t="str">
            <v>D2</v>
          </cell>
          <cell r="C1984" t="str">
            <v>RFS1</v>
          </cell>
          <cell r="D1984">
            <v>7977</v>
          </cell>
          <cell r="E1984">
            <v>190.99</v>
          </cell>
          <cell r="F1984">
            <v>192</v>
          </cell>
          <cell r="G1984">
            <v>2.8033472041541592E-6</v>
          </cell>
          <cell r="H1984">
            <v>179.82702795841391</v>
          </cell>
        </row>
        <row r="1985">
          <cell r="A1985">
            <v>23673</v>
          </cell>
          <cell r="B1985" t="str">
            <v>D2</v>
          </cell>
          <cell r="C1985" t="str">
            <v>RFS1</v>
          </cell>
          <cell r="D1985">
            <v>7977</v>
          </cell>
          <cell r="E1985">
            <v>9416.56</v>
          </cell>
          <cell r="F1985">
            <v>9661.98</v>
          </cell>
          <cell r="G1985">
            <v>1.4107231572704895E-4</v>
          </cell>
          <cell r="H1985">
            <v>9049.4018103835188</v>
          </cell>
        </row>
        <row r="1986">
          <cell r="A1986">
            <v>23722</v>
          </cell>
          <cell r="B1986" t="str">
            <v>D2</v>
          </cell>
          <cell r="C1986" t="str">
            <v>RFS2</v>
          </cell>
          <cell r="D1986">
            <v>7977</v>
          </cell>
          <cell r="E1986">
            <v>21890.77</v>
          </cell>
          <cell r="F1986">
            <v>21961.46</v>
          </cell>
          <cell r="G1986">
            <v>3.2065415359449685E-4</v>
          </cell>
          <cell r="H1986">
            <v>20569.083757435357</v>
          </cell>
        </row>
        <row r="1987">
          <cell r="A1987">
            <v>23999</v>
          </cell>
          <cell r="B1987" t="str">
            <v>D2</v>
          </cell>
          <cell r="C1987" t="str">
            <v>RFS2</v>
          </cell>
          <cell r="D1987">
            <v>7977</v>
          </cell>
          <cell r="E1987">
            <v>18430.150000000001</v>
          </cell>
          <cell r="F1987">
            <v>18489.66</v>
          </cell>
          <cell r="G1987">
            <v>2.6996321180604679E-4</v>
          </cell>
          <cell r="H1987">
            <v>17317.398988341494</v>
          </cell>
        </row>
        <row r="1988">
          <cell r="A1988">
            <v>24136</v>
          </cell>
          <cell r="B1988" t="str">
            <v>D5</v>
          </cell>
          <cell r="C1988" t="str">
            <v>RFS2</v>
          </cell>
          <cell r="D1988">
            <v>8038</v>
          </cell>
          <cell r="E1988">
            <v>39352.199999999997</v>
          </cell>
          <cell r="F1988">
            <v>40000</v>
          </cell>
          <cell r="G1988">
            <v>5.8403066753211642E-4</v>
          </cell>
          <cell r="H1988">
            <v>37463.964158002891</v>
          </cell>
        </row>
        <row r="1989">
          <cell r="A1989">
            <v>24137</v>
          </cell>
          <cell r="B1989" t="str">
            <v>D5</v>
          </cell>
          <cell r="C1989" t="str">
            <v>RFS2</v>
          </cell>
          <cell r="D1989">
            <v>8038</v>
          </cell>
          <cell r="E1989">
            <v>39352.199999999997</v>
          </cell>
          <cell r="F1989">
            <v>40000</v>
          </cell>
          <cell r="G1989">
            <v>5.8403066753211642E-4</v>
          </cell>
          <cell r="H1989">
            <v>37463.964158002891</v>
          </cell>
        </row>
        <row r="1990">
          <cell r="A1990">
            <v>10966</v>
          </cell>
          <cell r="B1990" t="str">
            <v>D5</v>
          </cell>
          <cell r="C1990" t="str">
            <v>RFS1</v>
          </cell>
          <cell r="D1990">
            <v>8099</v>
          </cell>
          <cell r="E1990">
            <v>15577.2</v>
          </cell>
          <cell r="F1990">
            <v>15487.62</v>
          </cell>
          <cell r="G1990">
            <v>2.2613112617709394E-4</v>
          </cell>
          <cell r="H1990">
            <v>14505.69101431922</v>
          </cell>
        </row>
        <row r="1991">
          <cell r="A1991">
            <v>12064</v>
          </cell>
          <cell r="B1991" t="str">
            <v>D2</v>
          </cell>
          <cell r="C1991" t="str">
            <v>RFS1</v>
          </cell>
          <cell r="D1991">
            <v>8099</v>
          </cell>
          <cell r="E1991">
            <v>200.34</v>
          </cell>
          <cell r="F1991">
            <v>200</v>
          </cell>
          <cell r="G1991">
            <v>2.9201533376605824E-6</v>
          </cell>
          <cell r="H1991">
            <v>187.31982079001449</v>
          </cell>
        </row>
        <row r="1992">
          <cell r="A1992">
            <v>12071</v>
          </cell>
          <cell r="B1992" t="str">
            <v>ME</v>
          </cell>
          <cell r="C1992" t="str">
            <v>RFS1</v>
          </cell>
          <cell r="D1992">
            <v>8099</v>
          </cell>
          <cell r="E1992">
            <v>250.48</v>
          </cell>
          <cell r="F1992">
            <v>250</v>
          </cell>
          <cell r="G1992">
            <v>3.6501916720757278E-6</v>
          </cell>
          <cell r="H1992">
            <v>234.1497759875181</v>
          </cell>
        </row>
        <row r="1993">
          <cell r="A1993">
            <v>12072</v>
          </cell>
          <cell r="B1993" t="str">
            <v>ME</v>
          </cell>
          <cell r="C1993" t="str">
            <v>RFS1</v>
          </cell>
          <cell r="D1993">
            <v>8099</v>
          </cell>
          <cell r="E1993">
            <v>250.28</v>
          </cell>
          <cell r="F1993">
            <v>250</v>
          </cell>
          <cell r="G1993">
            <v>3.6501916720757278E-6</v>
          </cell>
          <cell r="H1993">
            <v>234.1497759875181</v>
          </cell>
        </row>
        <row r="1994">
          <cell r="A1994">
            <v>14242</v>
          </cell>
          <cell r="B1994" t="str">
            <v>D2</v>
          </cell>
          <cell r="C1994" t="str">
            <v>RFS1</v>
          </cell>
          <cell r="D1994">
            <v>8099</v>
          </cell>
          <cell r="E1994">
            <v>16629.560000000001</v>
          </cell>
          <cell r="F1994">
            <v>16553.099999999999</v>
          </cell>
          <cell r="G1994">
            <v>2.416879510681469E-4</v>
          </cell>
          <cell r="H1994">
            <v>15503.618627595943</v>
          </cell>
        </row>
        <row r="1995">
          <cell r="A1995">
            <v>14249</v>
          </cell>
          <cell r="B1995" t="str">
            <v>ME</v>
          </cell>
          <cell r="C1995" t="str">
            <v>RFS1</v>
          </cell>
          <cell r="D1995">
            <v>8099</v>
          </cell>
          <cell r="E1995">
            <v>335.87</v>
          </cell>
          <cell r="F1995">
            <v>250</v>
          </cell>
          <cell r="G1995">
            <v>3.6501916720757278E-6</v>
          </cell>
          <cell r="H1995">
            <v>234.1497759875181</v>
          </cell>
        </row>
        <row r="1996">
          <cell r="A1996">
            <v>14251</v>
          </cell>
          <cell r="B1996" t="str">
            <v>ME</v>
          </cell>
          <cell r="C1996" t="str">
            <v>RFS1</v>
          </cell>
          <cell r="D1996">
            <v>8099</v>
          </cell>
          <cell r="E1996">
            <v>252.2</v>
          </cell>
          <cell r="F1996">
            <v>250</v>
          </cell>
          <cell r="G1996">
            <v>3.6501916720757278E-6</v>
          </cell>
          <cell r="H1996">
            <v>234.1497759875181</v>
          </cell>
        </row>
        <row r="1997">
          <cell r="A1997">
            <v>14259</v>
          </cell>
          <cell r="B1997" t="str">
            <v>ME</v>
          </cell>
          <cell r="C1997" t="str">
            <v>RFS1</v>
          </cell>
          <cell r="D1997">
            <v>8099</v>
          </cell>
          <cell r="E1997">
            <v>418</v>
          </cell>
          <cell r="F1997">
            <v>419.2</v>
          </cell>
          <cell r="G1997">
            <v>6.1206413957365805E-6</v>
          </cell>
          <cell r="H1997">
            <v>392.62234437587034</v>
          </cell>
        </row>
        <row r="1998">
          <cell r="A1998">
            <v>14271</v>
          </cell>
          <cell r="B1998" t="str">
            <v>ME</v>
          </cell>
          <cell r="C1998" t="str">
            <v>RFS1</v>
          </cell>
          <cell r="D1998">
            <v>8099</v>
          </cell>
          <cell r="E1998">
            <v>1203.8900000000001</v>
          </cell>
          <cell r="F1998">
            <v>1200.06</v>
          </cell>
          <cell r="G1998">
            <v>1.7521796071964791E-5</v>
          </cell>
          <cell r="H1998">
            <v>1123.9751206863239</v>
          </cell>
        </row>
        <row r="1999">
          <cell r="A1999">
            <v>14284</v>
          </cell>
          <cell r="B1999" t="str">
            <v>ME</v>
          </cell>
          <cell r="C1999" t="str">
            <v>RFS1</v>
          </cell>
          <cell r="D1999">
            <v>8099</v>
          </cell>
          <cell r="E1999">
            <v>1156.42</v>
          </cell>
          <cell r="F1999">
            <v>1150.7</v>
          </cell>
          <cell r="G1999">
            <v>1.6801102228230161E-5</v>
          </cell>
          <cell r="H1999">
            <v>1077.7445889153482</v>
          </cell>
        </row>
        <row r="2000">
          <cell r="A2000">
            <v>14284</v>
          </cell>
          <cell r="B2000" t="str">
            <v>ME</v>
          </cell>
          <cell r="C2000" t="str">
            <v>RFS1</v>
          </cell>
          <cell r="D2000">
            <v>8099</v>
          </cell>
          <cell r="E2000">
            <v>351.56</v>
          </cell>
          <cell r="F2000">
            <v>350</v>
          </cell>
          <cell r="G2000">
            <v>5.1102683409060186E-6</v>
          </cell>
          <cell r="H2000">
            <v>327.80968638252529</v>
          </cell>
        </row>
        <row r="2001">
          <cell r="A2001">
            <v>14284</v>
          </cell>
          <cell r="B2001" t="str">
            <v>ME</v>
          </cell>
          <cell r="C2001" t="str">
            <v>RFS1</v>
          </cell>
          <cell r="D2001">
            <v>8099</v>
          </cell>
          <cell r="E2001">
            <v>350.16</v>
          </cell>
          <cell r="F2001">
            <v>350.04</v>
          </cell>
          <cell r="G2001">
            <v>5.1108523715735512E-6</v>
          </cell>
          <cell r="H2001">
            <v>327.84715034668335</v>
          </cell>
        </row>
        <row r="2002">
          <cell r="A2002">
            <v>14287</v>
          </cell>
          <cell r="B2002" t="str">
            <v>ME</v>
          </cell>
          <cell r="C2002" t="str">
            <v>RFS1</v>
          </cell>
          <cell r="D2002">
            <v>8099</v>
          </cell>
          <cell r="E2002">
            <v>1730.61</v>
          </cell>
          <cell r="F2002">
            <v>1630.17</v>
          </cell>
          <cell r="G2002">
            <v>2.380173183227076E-5</v>
          </cell>
          <cell r="H2002">
            <v>1526.8157612862897</v>
          </cell>
        </row>
        <row r="2003">
          <cell r="A2003">
            <v>14287</v>
          </cell>
          <cell r="B2003" t="str">
            <v>ME</v>
          </cell>
          <cell r="C2003" t="str">
            <v>RFS1</v>
          </cell>
          <cell r="D2003">
            <v>8099</v>
          </cell>
          <cell r="E2003">
            <v>523.25</v>
          </cell>
          <cell r="F2003">
            <v>495.83</v>
          </cell>
          <cell r="G2003">
            <v>7.2394981470612321E-6</v>
          </cell>
          <cell r="H2003">
            <v>464.39393371156433</v>
          </cell>
        </row>
        <row r="2004">
          <cell r="A2004">
            <v>14287</v>
          </cell>
          <cell r="B2004" t="str">
            <v>ME</v>
          </cell>
          <cell r="C2004" t="str">
            <v>RFS1</v>
          </cell>
          <cell r="D2004">
            <v>8099</v>
          </cell>
          <cell r="E2004">
            <v>536.17999999999995</v>
          </cell>
          <cell r="F2004">
            <v>533.96</v>
          </cell>
          <cell r="G2004">
            <v>7.7962253808862236E-6</v>
          </cell>
          <cell r="H2004">
            <v>500.10645754518072</v>
          </cell>
        </row>
        <row r="2005">
          <cell r="A2005">
            <v>15535</v>
          </cell>
          <cell r="B2005" t="str">
            <v>D2</v>
          </cell>
          <cell r="C2005" t="str">
            <v>RFS1</v>
          </cell>
          <cell r="D2005">
            <v>8099</v>
          </cell>
          <cell r="E2005">
            <v>592.89</v>
          </cell>
          <cell r="F2005">
            <v>590.28</v>
          </cell>
          <cell r="G2005">
            <v>8.6185405607714424E-6</v>
          </cell>
          <cell r="H2005">
            <v>552.85571907964868</v>
          </cell>
        </row>
        <row r="2006">
          <cell r="A2006">
            <v>17070</v>
          </cell>
          <cell r="B2006" t="str">
            <v>D2</v>
          </cell>
          <cell r="C2006" t="str">
            <v>RFS1</v>
          </cell>
          <cell r="D2006">
            <v>8099</v>
          </cell>
          <cell r="E2006">
            <v>25125.47</v>
          </cell>
          <cell r="F2006">
            <v>25000</v>
          </cell>
          <cell r="G2006">
            <v>3.6501916720757278E-4</v>
          </cell>
          <cell r="H2006">
            <v>23414.977598751808</v>
          </cell>
        </row>
        <row r="2007">
          <cell r="A2007">
            <v>17124</v>
          </cell>
          <cell r="B2007" t="str">
            <v>D2</v>
          </cell>
          <cell r="C2007" t="str">
            <v>RFS1</v>
          </cell>
          <cell r="D2007">
            <v>8099</v>
          </cell>
          <cell r="E2007">
            <v>25072.17</v>
          </cell>
          <cell r="F2007">
            <v>25000</v>
          </cell>
          <cell r="G2007">
            <v>3.6501916720757278E-4</v>
          </cell>
          <cell r="H2007">
            <v>23414.977598751808</v>
          </cell>
        </row>
        <row r="2008">
          <cell r="A2008">
            <v>17126</v>
          </cell>
          <cell r="B2008" t="str">
            <v>ME</v>
          </cell>
          <cell r="C2008" t="str">
            <v>RFS1</v>
          </cell>
          <cell r="D2008">
            <v>8099</v>
          </cell>
          <cell r="E2008">
            <v>910.44</v>
          </cell>
          <cell r="F2008">
            <v>910</v>
          </cell>
          <cell r="G2008">
            <v>1.328669768635565E-5</v>
          </cell>
          <cell r="H2008">
            <v>852.30518459456596</v>
          </cell>
        </row>
        <row r="2009">
          <cell r="A2009">
            <v>17138</v>
          </cell>
          <cell r="B2009" t="str">
            <v>ME</v>
          </cell>
          <cell r="C2009" t="str">
            <v>RFS1</v>
          </cell>
          <cell r="D2009">
            <v>8099</v>
          </cell>
          <cell r="E2009">
            <v>1304.6600000000001</v>
          </cell>
          <cell r="F2009">
            <v>1304.1199999999999</v>
          </cell>
          <cell r="G2009">
            <v>1.9041151853549591E-5</v>
          </cell>
          <cell r="H2009">
            <v>1221.4376234433682</v>
          </cell>
        </row>
        <row r="2010">
          <cell r="A2010">
            <v>18729</v>
          </cell>
          <cell r="B2010" t="str">
            <v>D5</v>
          </cell>
          <cell r="C2010" t="str">
            <v>RFS1</v>
          </cell>
          <cell r="D2010">
            <v>8099</v>
          </cell>
          <cell r="E2010">
            <v>5011.25</v>
          </cell>
          <cell r="F2010">
            <v>5000</v>
          </cell>
          <cell r="G2010">
            <v>7.3003833441514552E-5</v>
          </cell>
          <cell r="H2010">
            <v>4682.9955197503614</v>
          </cell>
        </row>
        <row r="2011">
          <cell r="A2011">
            <v>21750</v>
          </cell>
          <cell r="B2011" t="str">
            <v>D2</v>
          </cell>
          <cell r="C2011" t="str">
            <v>RFS1</v>
          </cell>
          <cell r="D2011">
            <v>8099</v>
          </cell>
          <cell r="E2011">
            <v>548.78</v>
          </cell>
          <cell r="F2011">
            <v>551.05999999999995</v>
          </cell>
          <cell r="G2011">
            <v>8.0458984912562021E-6</v>
          </cell>
          <cell r="H2011">
            <v>516.12230222272683</v>
          </cell>
        </row>
        <row r="2012">
          <cell r="A2012">
            <v>23284</v>
          </cell>
          <cell r="B2012" t="str">
            <v>D5</v>
          </cell>
          <cell r="C2012" t="str">
            <v>RFS1</v>
          </cell>
          <cell r="D2012">
            <v>8099</v>
          </cell>
          <cell r="E2012">
            <v>9965.58</v>
          </cell>
          <cell r="F2012">
            <v>10000</v>
          </cell>
          <cell r="G2012">
            <v>1.460076668830291E-4</v>
          </cell>
          <cell r="H2012">
            <v>9365.9910395007228</v>
          </cell>
        </row>
        <row r="2013">
          <cell r="A2013">
            <v>23919</v>
          </cell>
          <cell r="B2013" t="str">
            <v>D2</v>
          </cell>
          <cell r="C2013" t="str">
            <v>RFS1</v>
          </cell>
          <cell r="D2013">
            <v>8099</v>
          </cell>
          <cell r="E2013">
            <v>9854.51</v>
          </cell>
          <cell r="F2013">
            <v>10000</v>
          </cell>
          <cell r="G2013">
            <v>1.460076668830291E-4</v>
          </cell>
          <cell r="H2013">
            <v>9365.9910395007228</v>
          </cell>
        </row>
        <row r="2014">
          <cell r="A2014">
            <v>23919</v>
          </cell>
          <cell r="B2014" t="str">
            <v>D2</v>
          </cell>
          <cell r="C2014" t="str">
            <v>RFS1</v>
          </cell>
          <cell r="D2014">
            <v>8099</v>
          </cell>
          <cell r="E2014">
            <v>397.67</v>
          </cell>
          <cell r="F2014">
            <v>400</v>
          </cell>
          <cell r="G2014">
            <v>5.8403066753211648E-6</v>
          </cell>
          <cell r="H2014">
            <v>374.63964158002898</v>
          </cell>
        </row>
        <row r="2015">
          <cell r="A2015">
            <v>23919</v>
          </cell>
          <cell r="B2015" t="str">
            <v>D2</v>
          </cell>
          <cell r="C2015" t="str">
            <v>RFS1</v>
          </cell>
          <cell r="D2015">
            <v>8099</v>
          </cell>
          <cell r="E2015">
            <v>398.26</v>
          </cell>
          <cell r="F2015">
            <v>400</v>
          </cell>
          <cell r="G2015">
            <v>5.8403066753211648E-6</v>
          </cell>
          <cell r="H2015">
            <v>374.63964158002898</v>
          </cell>
        </row>
        <row r="2016">
          <cell r="A2016">
            <v>24048</v>
          </cell>
          <cell r="B2016" t="str">
            <v>D2</v>
          </cell>
          <cell r="C2016" t="str">
            <v>RFS1</v>
          </cell>
          <cell r="D2016">
            <v>8099</v>
          </cell>
          <cell r="E2016">
            <v>197615.74</v>
          </cell>
          <cell r="F2016">
            <v>200444.71</v>
          </cell>
          <cell r="G2016">
            <v>2.9266464446145372E-3</v>
          </cell>
          <cell r="H2016">
            <v>187736.33577753211</v>
          </cell>
        </row>
        <row r="2017">
          <cell r="A2017">
            <v>24149</v>
          </cell>
          <cell r="B2017" t="str">
            <v>D5</v>
          </cell>
          <cell r="C2017" t="str">
            <v>RFS1</v>
          </cell>
          <cell r="D2017">
            <v>8099</v>
          </cell>
          <cell r="E2017">
            <v>24013.15</v>
          </cell>
          <cell r="F2017">
            <v>25305.67</v>
          </cell>
          <cell r="G2017">
            <v>3.6948218356118629E-4</v>
          </cell>
          <cell r="H2017">
            <v>23701.267846856226</v>
          </cell>
        </row>
        <row r="2018">
          <cell r="A2018">
            <v>24149</v>
          </cell>
          <cell r="B2018" t="str">
            <v>D5</v>
          </cell>
          <cell r="C2018" t="str">
            <v>RFS1</v>
          </cell>
          <cell r="D2018">
            <v>8099</v>
          </cell>
          <cell r="E2018">
            <v>36902.080000000002</v>
          </cell>
          <cell r="F2018">
            <v>36583.25</v>
          </cell>
          <cell r="G2018">
            <v>5.3414349794985751E-4</v>
          </cell>
          <cell r="H2018">
            <v>34263.839169581486</v>
          </cell>
        </row>
        <row r="2019">
          <cell r="A2019">
            <v>24149</v>
          </cell>
          <cell r="B2019" t="str">
            <v>D5</v>
          </cell>
          <cell r="C2019" t="str">
            <v>RFS1</v>
          </cell>
          <cell r="D2019">
            <v>8099</v>
          </cell>
          <cell r="E2019">
            <v>25184.46</v>
          </cell>
          <cell r="F2019">
            <v>25012.37</v>
          </cell>
          <cell r="G2019">
            <v>3.6519977869150708E-4</v>
          </cell>
          <cell r="H2019">
            <v>23426.563329667671</v>
          </cell>
        </row>
        <row r="2020">
          <cell r="A2020">
            <v>24362</v>
          </cell>
          <cell r="B2020" t="str">
            <v>D5</v>
          </cell>
          <cell r="C2020" t="str">
            <v>RFS1</v>
          </cell>
          <cell r="D2020">
            <v>8099</v>
          </cell>
          <cell r="E2020">
            <v>19975.39</v>
          </cell>
          <cell r="F2020">
            <v>20000</v>
          </cell>
          <cell r="G2020">
            <v>2.9201533376605821E-4</v>
          </cell>
          <cell r="H2020">
            <v>18731.982079001446</v>
          </cell>
        </row>
        <row r="2021">
          <cell r="A2021">
            <v>23716</v>
          </cell>
          <cell r="B2021" t="str">
            <v>D5</v>
          </cell>
          <cell r="C2021" t="str">
            <v>RFS1</v>
          </cell>
          <cell r="D2021">
            <v>8138</v>
          </cell>
          <cell r="E2021">
            <v>4377.3999999999996</v>
          </cell>
          <cell r="F2021">
            <v>4384.13</v>
          </cell>
          <cell r="G2021">
            <v>6.4011659261189443E-5</v>
          </cell>
          <cell r="H2021">
            <v>4106.172229600631</v>
          </cell>
        </row>
        <row r="2022">
          <cell r="A2022">
            <v>23716</v>
          </cell>
          <cell r="B2022" t="str">
            <v>D5</v>
          </cell>
          <cell r="C2022" t="str">
            <v>RFS1</v>
          </cell>
          <cell r="D2022">
            <v>8138</v>
          </cell>
          <cell r="E2022">
            <v>83473.73</v>
          </cell>
          <cell r="F2022">
            <v>83602.13</v>
          </cell>
          <cell r="G2022">
            <v>1.2206551947751695E-3</v>
          </cell>
          <cell r="H2022">
            <v>78301.680046317459</v>
          </cell>
        </row>
        <row r="2023">
          <cell r="A2023">
            <v>11139</v>
          </cell>
          <cell r="B2023" t="str">
            <v>D5</v>
          </cell>
          <cell r="C2023" t="str">
            <v>RFS1</v>
          </cell>
          <cell r="D2023">
            <v>8146</v>
          </cell>
          <cell r="E2023">
            <v>1505.21</v>
          </cell>
          <cell r="F2023">
            <v>1500</v>
          </cell>
          <cell r="G2023">
            <v>2.1901150032454368E-5</v>
          </cell>
          <cell r="H2023">
            <v>1404.8986559251086</v>
          </cell>
        </row>
        <row r="2024">
          <cell r="A2024">
            <v>16447</v>
          </cell>
          <cell r="B2024" t="str">
            <v>D2</v>
          </cell>
          <cell r="C2024" t="str">
            <v>RFS2</v>
          </cell>
          <cell r="D2024">
            <v>8146</v>
          </cell>
          <cell r="E2024">
            <v>23867.85</v>
          </cell>
          <cell r="F2024">
            <v>23727.96</v>
          </cell>
          <cell r="G2024">
            <v>3.4644640794938395E-4</v>
          </cell>
          <cell r="H2024">
            <v>22223.586074563158</v>
          </cell>
        </row>
        <row r="2025">
          <cell r="A2025">
            <v>16447</v>
          </cell>
          <cell r="B2025" t="str">
            <v>D2</v>
          </cell>
          <cell r="C2025" t="str">
            <v>RFS2</v>
          </cell>
          <cell r="D2025">
            <v>8146</v>
          </cell>
          <cell r="E2025">
            <v>142.75</v>
          </cell>
          <cell r="F2025">
            <v>141.91</v>
          </cell>
          <cell r="G2025">
            <v>2.0719948007370661E-6</v>
          </cell>
          <cell r="H2025">
            <v>132.91277884155477</v>
          </cell>
        </row>
        <row r="2026">
          <cell r="A2026">
            <v>16467</v>
          </cell>
          <cell r="B2026" t="str">
            <v>D5</v>
          </cell>
          <cell r="C2026" t="str">
            <v>RFS1</v>
          </cell>
          <cell r="D2026">
            <v>8146</v>
          </cell>
          <cell r="E2026">
            <v>1503.87</v>
          </cell>
          <cell r="F2026">
            <v>1500</v>
          </cell>
          <cell r="G2026">
            <v>2.1901150032454368E-5</v>
          </cell>
          <cell r="H2026">
            <v>1404.8986559251086</v>
          </cell>
        </row>
        <row r="2027">
          <cell r="A2027">
            <v>16507</v>
          </cell>
          <cell r="B2027" t="str">
            <v>ME</v>
          </cell>
          <cell r="C2027" t="str">
            <v>RFS2</v>
          </cell>
          <cell r="D2027">
            <v>8146</v>
          </cell>
          <cell r="E2027">
            <v>333.35</v>
          </cell>
          <cell r="F2027">
            <v>333.33</v>
          </cell>
          <cell r="G2027">
            <v>4.8668735602120095E-6</v>
          </cell>
          <cell r="H2027">
            <v>312.19657931967765</v>
          </cell>
        </row>
        <row r="2028">
          <cell r="A2028">
            <v>20690</v>
          </cell>
          <cell r="B2028" t="str">
            <v>D5</v>
          </cell>
          <cell r="C2028" t="str">
            <v>RFS1</v>
          </cell>
          <cell r="D2028">
            <v>8146</v>
          </cell>
          <cell r="E2028">
            <v>1502.47</v>
          </cell>
          <cell r="F2028">
            <v>1500</v>
          </cell>
          <cell r="G2028">
            <v>2.1901150032454368E-5</v>
          </cell>
          <cell r="H2028">
            <v>1404.8986559251086</v>
          </cell>
        </row>
        <row r="2029">
          <cell r="A2029">
            <v>23250</v>
          </cell>
          <cell r="B2029" t="str">
            <v>D2</v>
          </cell>
          <cell r="C2029" t="str">
            <v>RFS1</v>
          </cell>
          <cell r="D2029">
            <v>8180</v>
          </cell>
          <cell r="E2029">
            <v>80366.87</v>
          </cell>
          <cell r="F2029">
            <v>81212.740000000005</v>
          </cell>
          <cell r="G2029">
            <v>1.1857682688578054E-3</v>
          </cell>
          <cell r="H2029">
            <v>76063.779513330199</v>
          </cell>
        </row>
        <row r="2030">
          <cell r="A2030">
            <v>8253</v>
          </cell>
          <cell r="B2030" t="str">
            <v>D2</v>
          </cell>
          <cell r="C2030" t="str">
            <v>RFS1</v>
          </cell>
          <cell r="D2030">
            <v>8254</v>
          </cell>
          <cell r="E2030">
            <v>87.29</v>
          </cell>
          <cell r="F2030">
            <v>86.87</v>
          </cell>
          <cell r="G2030">
            <v>1.268368602212874E-6</v>
          </cell>
          <cell r="H2030">
            <v>81.362364160142789</v>
          </cell>
        </row>
        <row r="2031">
          <cell r="A2031">
            <v>9416</v>
          </cell>
          <cell r="B2031" t="str">
            <v>D2</v>
          </cell>
          <cell r="C2031" t="str">
            <v>RFS1</v>
          </cell>
          <cell r="D2031">
            <v>8254</v>
          </cell>
          <cell r="E2031">
            <v>150.6</v>
          </cell>
          <cell r="F2031">
            <v>149.94</v>
          </cell>
          <cell r="G2031">
            <v>2.1892389572441385E-6</v>
          </cell>
          <cell r="H2031">
            <v>140.43366964627384</v>
          </cell>
        </row>
        <row r="2032">
          <cell r="A2032">
            <v>9421</v>
          </cell>
          <cell r="B2032" t="str">
            <v>ME</v>
          </cell>
          <cell r="C2032" t="str">
            <v>RFS1</v>
          </cell>
          <cell r="D2032">
            <v>8254</v>
          </cell>
          <cell r="E2032">
            <v>2450.2199999999998</v>
          </cell>
          <cell r="F2032">
            <v>2447</v>
          </cell>
          <cell r="G2032">
            <v>3.5728076086277226E-5</v>
          </cell>
          <cell r="H2032">
            <v>2291.8580073658272</v>
          </cell>
        </row>
        <row r="2033">
          <cell r="A2033">
            <v>9422</v>
          </cell>
          <cell r="B2033" t="str">
            <v>ME</v>
          </cell>
          <cell r="C2033" t="str">
            <v>RFS1</v>
          </cell>
          <cell r="D2033">
            <v>8254</v>
          </cell>
          <cell r="E2033">
            <v>1796.15</v>
          </cell>
          <cell r="F2033">
            <v>1792</v>
          </cell>
          <cell r="G2033">
            <v>2.6164573905438816E-5</v>
          </cell>
          <cell r="H2033">
            <v>1678.3855942785297</v>
          </cell>
        </row>
        <row r="2034">
          <cell r="A2034">
            <v>9423</v>
          </cell>
          <cell r="B2034" t="str">
            <v>ME</v>
          </cell>
          <cell r="C2034" t="str">
            <v>RFS1</v>
          </cell>
          <cell r="D2034">
            <v>8254</v>
          </cell>
          <cell r="E2034">
            <v>619.89</v>
          </cell>
          <cell r="F2034">
            <v>619</v>
          </cell>
          <cell r="G2034">
            <v>9.0378745800595015E-6</v>
          </cell>
          <cell r="H2034">
            <v>579.75484534509474</v>
          </cell>
        </row>
        <row r="2035">
          <cell r="A2035">
            <v>9424</v>
          </cell>
          <cell r="B2035" t="str">
            <v>ME</v>
          </cell>
          <cell r="C2035" t="str">
            <v>RFS1</v>
          </cell>
          <cell r="D2035">
            <v>8254</v>
          </cell>
          <cell r="E2035">
            <v>950.68</v>
          </cell>
          <cell r="F2035">
            <v>949</v>
          </cell>
          <cell r="G2035">
            <v>1.3856127587199463E-5</v>
          </cell>
          <cell r="H2035">
            <v>888.83254964861874</v>
          </cell>
        </row>
        <row r="2036">
          <cell r="A2036">
            <v>9425</v>
          </cell>
          <cell r="B2036" t="str">
            <v>ME</v>
          </cell>
          <cell r="C2036" t="str">
            <v>RFS1</v>
          </cell>
          <cell r="D2036">
            <v>8254</v>
          </cell>
          <cell r="E2036">
            <v>1272.97</v>
          </cell>
          <cell r="F2036">
            <v>1271</v>
          </cell>
          <cell r="G2036">
            <v>1.8557574460833E-5</v>
          </cell>
          <cell r="H2036">
            <v>1190.4174611205419</v>
          </cell>
        </row>
        <row r="2037">
          <cell r="A2037">
            <v>9426</v>
          </cell>
          <cell r="B2037" t="str">
            <v>ME</v>
          </cell>
          <cell r="C2037" t="str">
            <v>RFS1</v>
          </cell>
          <cell r="D2037">
            <v>8254</v>
          </cell>
          <cell r="E2037">
            <v>3543.84</v>
          </cell>
          <cell r="F2037">
            <v>3535</v>
          </cell>
          <cell r="G2037">
            <v>5.1613710243150793E-5</v>
          </cell>
          <cell r="H2037">
            <v>3310.8778324635059</v>
          </cell>
        </row>
        <row r="2038">
          <cell r="A2038">
            <v>9427</v>
          </cell>
          <cell r="B2038" t="str">
            <v>ME</v>
          </cell>
          <cell r="C2038" t="str">
            <v>RFS1</v>
          </cell>
          <cell r="D2038">
            <v>8254</v>
          </cell>
          <cell r="E2038">
            <v>3545.04</v>
          </cell>
          <cell r="F2038">
            <v>3535</v>
          </cell>
          <cell r="G2038">
            <v>5.1613710243150793E-5</v>
          </cell>
          <cell r="H2038">
            <v>3310.8778324635059</v>
          </cell>
        </row>
        <row r="2039">
          <cell r="A2039">
            <v>9430</v>
          </cell>
          <cell r="B2039" t="str">
            <v>ME</v>
          </cell>
          <cell r="C2039" t="str">
            <v>RFS1</v>
          </cell>
          <cell r="D2039">
            <v>8254</v>
          </cell>
          <cell r="E2039">
            <v>852.26</v>
          </cell>
          <cell r="F2039">
            <v>850</v>
          </cell>
          <cell r="G2039">
            <v>1.2410651685057475E-5</v>
          </cell>
          <cell r="H2039">
            <v>796.10923835756159</v>
          </cell>
        </row>
        <row r="2040">
          <cell r="A2040">
            <v>21280</v>
          </cell>
          <cell r="B2040" t="str">
            <v>D2</v>
          </cell>
          <cell r="C2040" t="str">
            <v>RFS1</v>
          </cell>
          <cell r="D2040">
            <v>8254</v>
          </cell>
          <cell r="E2040">
            <v>6679.75</v>
          </cell>
          <cell r="F2040">
            <v>6774.2</v>
          </cell>
          <cell r="G2040">
            <v>9.8908513699901582E-5</v>
          </cell>
          <cell r="H2040">
            <v>6344.7096499785803</v>
          </cell>
        </row>
        <row r="2041">
          <cell r="A2041">
            <v>24401</v>
          </cell>
          <cell r="B2041" t="str">
            <v>D5</v>
          </cell>
          <cell r="C2041" t="str">
            <v>RFS1</v>
          </cell>
          <cell r="D2041">
            <v>8254</v>
          </cell>
          <cell r="E2041">
            <v>4885.3599999999997</v>
          </cell>
          <cell r="F2041">
            <v>5000</v>
          </cell>
          <cell r="G2041">
            <v>7.3003833441514552E-5</v>
          </cell>
          <cell r="H2041">
            <v>4682.9955197503614</v>
          </cell>
        </row>
        <row r="2042">
          <cell r="A2042">
            <v>24402</v>
          </cell>
          <cell r="B2042" t="str">
            <v>ME</v>
          </cell>
          <cell r="C2042" t="str">
            <v>RFS1</v>
          </cell>
          <cell r="D2042">
            <v>8254</v>
          </cell>
          <cell r="E2042">
            <v>24757.31</v>
          </cell>
          <cell r="F2042">
            <v>25224.65</v>
          </cell>
          <cell r="G2042">
            <v>3.6829922944410005E-4</v>
          </cell>
          <cell r="H2042">
            <v>23625.384587454195</v>
          </cell>
        </row>
        <row r="2043">
          <cell r="A2043">
            <v>9052</v>
          </cell>
          <cell r="B2043" t="str">
            <v>D2</v>
          </cell>
          <cell r="C2043" t="str">
            <v>RFS1</v>
          </cell>
          <cell r="D2043">
            <v>8275</v>
          </cell>
          <cell r="E2043">
            <v>592.96</v>
          </cell>
          <cell r="F2043">
            <v>589.89</v>
          </cell>
          <cell r="G2043">
            <v>8.6128462617630038E-6</v>
          </cell>
          <cell r="H2043">
            <v>552.49044542910815</v>
          </cell>
        </row>
        <row r="2044">
          <cell r="A2044">
            <v>12944</v>
          </cell>
          <cell r="B2044" t="str">
            <v>D2</v>
          </cell>
          <cell r="C2044" t="str">
            <v>RFS1</v>
          </cell>
          <cell r="D2044">
            <v>8275</v>
          </cell>
          <cell r="E2044">
            <v>202.04</v>
          </cell>
          <cell r="F2044">
            <v>200</v>
          </cell>
          <cell r="G2044">
            <v>2.9201533376605824E-6</v>
          </cell>
          <cell r="H2044">
            <v>187.31982079001449</v>
          </cell>
        </row>
        <row r="2045">
          <cell r="A2045">
            <v>12945</v>
          </cell>
          <cell r="B2045" t="str">
            <v>ME</v>
          </cell>
          <cell r="C2045" t="str">
            <v>RFS1</v>
          </cell>
          <cell r="D2045">
            <v>8275</v>
          </cell>
          <cell r="E2045">
            <v>558.67999999999995</v>
          </cell>
          <cell r="F2045">
            <v>557.30999999999995</v>
          </cell>
          <cell r="G2045">
            <v>8.1371532830580944E-6</v>
          </cell>
          <cell r="H2045">
            <v>521.97604662241474</v>
          </cell>
        </row>
        <row r="2046">
          <cell r="A2046">
            <v>12957</v>
          </cell>
          <cell r="B2046" t="str">
            <v>ME</v>
          </cell>
          <cell r="C2046" t="str">
            <v>RFS1</v>
          </cell>
          <cell r="D2046">
            <v>8275</v>
          </cell>
          <cell r="E2046">
            <v>915.3</v>
          </cell>
          <cell r="F2046">
            <v>913.68</v>
          </cell>
          <cell r="G2046">
            <v>1.3340428507768603E-5</v>
          </cell>
          <cell r="H2046">
            <v>855.75186929710208</v>
          </cell>
        </row>
        <row r="2047">
          <cell r="A2047">
            <v>14760</v>
          </cell>
          <cell r="B2047" t="str">
            <v>D2</v>
          </cell>
          <cell r="C2047" t="str">
            <v>RFS1</v>
          </cell>
          <cell r="D2047">
            <v>8275</v>
          </cell>
          <cell r="E2047">
            <v>537.01</v>
          </cell>
          <cell r="F2047">
            <v>536.58000000000004</v>
          </cell>
          <cell r="G2047">
            <v>7.8344793896095772E-6</v>
          </cell>
          <cell r="H2047">
            <v>502.56034719752989</v>
          </cell>
        </row>
        <row r="2048">
          <cell r="A2048">
            <v>14779</v>
          </cell>
          <cell r="B2048" t="str">
            <v>ME</v>
          </cell>
          <cell r="C2048" t="str">
            <v>RFS1</v>
          </cell>
          <cell r="D2048">
            <v>8275</v>
          </cell>
          <cell r="E2048">
            <v>301.77999999999997</v>
          </cell>
          <cell r="F2048">
            <v>300</v>
          </cell>
          <cell r="G2048">
            <v>4.3802300064908732E-6</v>
          </cell>
          <cell r="H2048">
            <v>280.97973118502171</v>
          </cell>
        </row>
        <row r="2049">
          <cell r="A2049">
            <v>14779</v>
          </cell>
          <cell r="B2049" t="str">
            <v>ME</v>
          </cell>
          <cell r="C2049" t="str">
            <v>RFS1</v>
          </cell>
          <cell r="D2049">
            <v>8275</v>
          </cell>
          <cell r="E2049">
            <v>300.27</v>
          </cell>
          <cell r="F2049">
            <v>300</v>
          </cell>
          <cell r="G2049">
            <v>4.3802300064908732E-6</v>
          </cell>
          <cell r="H2049">
            <v>280.97973118502171</v>
          </cell>
        </row>
        <row r="2050">
          <cell r="A2050">
            <v>14782</v>
          </cell>
          <cell r="B2050" t="str">
            <v>ME</v>
          </cell>
          <cell r="C2050" t="str">
            <v>RFS1</v>
          </cell>
          <cell r="D2050">
            <v>8275</v>
          </cell>
          <cell r="E2050">
            <v>1000.53</v>
          </cell>
          <cell r="F2050">
            <v>1000</v>
          </cell>
          <cell r="G2050">
            <v>1.4600766688302911E-5</v>
          </cell>
          <cell r="H2050">
            <v>936.59910395007239</v>
          </cell>
        </row>
        <row r="2051">
          <cell r="A2051">
            <v>14783</v>
          </cell>
          <cell r="B2051" t="str">
            <v>ME</v>
          </cell>
          <cell r="C2051" t="str">
            <v>RFS1</v>
          </cell>
          <cell r="D2051">
            <v>8275</v>
          </cell>
          <cell r="E2051">
            <v>998.18</v>
          </cell>
          <cell r="F2051">
            <v>1000</v>
          </cell>
          <cell r="G2051">
            <v>1.4600766688302911E-5</v>
          </cell>
          <cell r="H2051">
            <v>936.59910395007239</v>
          </cell>
        </row>
        <row r="2052">
          <cell r="A2052">
            <v>14783</v>
          </cell>
          <cell r="B2052" t="str">
            <v>ME</v>
          </cell>
          <cell r="C2052" t="str">
            <v>RFS1</v>
          </cell>
          <cell r="D2052">
            <v>8275</v>
          </cell>
          <cell r="E2052">
            <v>499.22</v>
          </cell>
          <cell r="F2052">
            <v>500</v>
          </cell>
          <cell r="G2052">
            <v>7.3003833441514556E-6</v>
          </cell>
          <cell r="H2052">
            <v>468.2995519750362</v>
          </cell>
        </row>
        <row r="2053">
          <cell r="A2053">
            <v>16957</v>
          </cell>
          <cell r="B2053" t="str">
            <v>D2</v>
          </cell>
          <cell r="C2053" t="str">
            <v>RFS1</v>
          </cell>
          <cell r="D2053">
            <v>8275</v>
          </cell>
          <cell r="E2053">
            <v>1135.5999999999999</v>
          </cell>
          <cell r="F2053">
            <v>1133.33</v>
          </cell>
          <cell r="G2053">
            <v>1.6547486910854337E-5</v>
          </cell>
          <cell r="H2053">
            <v>1061.4758624797355</v>
          </cell>
        </row>
        <row r="2054">
          <cell r="A2054">
            <v>17852</v>
          </cell>
          <cell r="B2054" t="str">
            <v>D5</v>
          </cell>
          <cell r="C2054" t="str">
            <v>RFS1</v>
          </cell>
          <cell r="D2054">
            <v>8275</v>
          </cell>
          <cell r="E2054">
            <v>801.37</v>
          </cell>
          <cell r="F2054">
            <v>800</v>
          </cell>
          <cell r="G2054">
            <v>1.168061335064233E-5</v>
          </cell>
          <cell r="H2054">
            <v>749.27928316005796</v>
          </cell>
        </row>
        <row r="2055">
          <cell r="A2055">
            <v>18344</v>
          </cell>
          <cell r="B2055" t="str">
            <v>D2</v>
          </cell>
          <cell r="C2055" t="str">
            <v>RFS1</v>
          </cell>
          <cell r="D2055">
            <v>8275</v>
          </cell>
          <cell r="E2055">
            <v>25454.38</v>
          </cell>
          <cell r="F2055">
            <v>25439.54</v>
          </cell>
          <cell r="G2055">
            <v>3.7143678819774947E-4</v>
          </cell>
          <cell r="H2055">
            <v>23826.650368902025</v>
          </cell>
        </row>
        <row r="2056">
          <cell r="A2056">
            <v>23763</v>
          </cell>
          <cell r="B2056" t="str">
            <v>D2</v>
          </cell>
          <cell r="C2056" t="str">
            <v>RFS1</v>
          </cell>
          <cell r="D2056">
            <v>8275</v>
          </cell>
          <cell r="E2056">
            <v>28092.31</v>
          </cell>
          <cell r="F2056">
            <v>28318.5</v>
          </cell>
          <cell r="G2056">
            <v>4.13471811462706E-4</v>
          </cell>
          <cell r="H2056">
            <v>26523.081725210126</v>
          </cell>
        </row>
        <row r="2057">
          <cell r="A2057">
            <v>23928</v>
          </cell>
          <cell r="B2057" t="str">
            <v>D2</v>
          </cell>
          <cell r="C2057" t="str">
            <v>RFS1</v>
          </cell>
          <cell r="D2057">
            <v>8275</v>
          </cell>
          <cell r="E2057">
            <v>25974.13</v>
          </cell>
          <cell r="F2057">
            <v>25662.27</v>
          </cell>
          <cell r="G2057">
            <v>3.7468881696223514E-4</v>
          </cell>
          <cell r="H2057">
            <v>24035.259087324823</v>
          </cell>
        </row>
        <row r="2058">
          <cell r="A2058">
            <v>23928</v>
          </cell>
          <cell r="B2058" t="str">
            <v>D2</v>
          </cell>
          <cell r="C2058" t="str">
            <v>RFS1</v>
          </cell>
          <cell r="D2058">
            <v>8275</v>
          </cell>
          <cell r="E2058">
            <v>85089.82</v>
          </cell>
          <cell r="F2058">
            <v>85000</v>
          </cell>
          <cell r="G2058">
            <v>1.2410651685057475E-3</v>
          </cell>
          <cell r="H2058">
            <v>79610.923835756155</v>
          </cell>
        </row>
        <row r="2059">
          <cell r="A2059">
            <v>15466</v>
          </cell>
          <cell r="B2059" t="str">
            <v>D2</v>
          </cell>
          <cell r="C2059" t="str">
            <v>RFS1</v>
          </cell>
          <cell r="D2059">
            <v>8282</v>
          </cell>
          <cell r="E2059">
            <v>600.02</v>
          </cell>
          <cell r="F2059">
            <v>600</v>
          </cell>
          <cell r="G2059">
            <v>8.7604600129817464E-6</v>
          </cell>
          <cell r="H2059">
            <v>561.95946237004341</v>
          </cell>
        </row>
        <row r="2060">
          <cell r="A2060">
            <v>15470</v>
          </cell>
          <cell r="B2060" t="str">
            <v>ME</v>
          </cell>
          <cell r="C2060" t="str">
            <v>RFS1</v>
          </cell>
          <cell r="D2060">
            <v>8282</v>
          </cell>
          <cell r="E2060">
            <v>667.71</v>
          </cell>
          <cell r="F2060">
            <v>666.67</v>
          </cell>
          <cell r="G2060">
            <v>9.7338931280909016E-6</v>
          </cell>
          <cell r="H2060">
            <v>624.40252463039474</v>
          </cell>
        </row>
        <row r="2061">
          <cell r="A2061">
            <v>15471</v>
          </cell>
          <cell r="B2061" t="str">
            <v>ME</v>
          </cell>
          <cell r="C2061" t="str">
            <v>RFS1</v>
          </cell>
          <cell r="D2061">
            <v>8282</v>
          </cell>
          <cell r="E2061">
            <v>667.69</v>
          </cell>
          <cell r="F2061">
            <v>666.67</v>
          </cell>
          <cell r="G2061">
            <v>9.7338931280909016E-6</v>
          </cell>
          <cell r="H2061">
            <v>624.40252463039474</v>
          </cell>
        </row>
        <row r="2062">
          <cell r="A2062">
            <v>15472</v>
          </cell>
          <cell r="B2062" t="str">
            <v>ME</v>
          </cell>
          <cell r="C2062" t="str">
            <v>RFS1</v>
          </cell>
          <cell r="D2062">
            <v>8282</v>
          </cell>
          <cell r="E2062">
            <v>667.7</v>
          </cell>
          <cell r="F2062">
            <v>666.66</v>
          </cell>
          <cell r="G2062">
            <v>9.7337471204240191E-6</v>
          </cell>
          <cell r="H2062">
            <v>624.39315863935531</v>
          </cell>
        </row>
        <row r="2063">
          <cell r="A2063">
            <v>15476</v>
          </cell>
          <cell r="B2063" t="str">
            <v>ME</v>
          </cell>
          <cell r="C2063" t="str">
            <v>RFS1</v>
          </cell>
          <cell r="D2063">
            <v>8282</v>
          </cell>
          <cell r="E2063">
            <v>162.22</v>
          </cell>
          <cell r="F2063">
            <v>162</v>
          </cell>
          <cell r="G2063">
            <v>2.3653242035050716E-6</v>
          </cell>
          <cell r="H2063">
            <v>151.72905483991173</v>
          </cell>
        </row>
        <row r="2064">
          <cell r="A2064">
            <v>15476</v>
          </cell>
          <cell r="B2064" t="str">
            <v>ME</v>
          </cell>
          <cell r="C2064" t="str">
            <v>RFS1</v>
          </cell>
          <cell r="D2064">
            <v>8282</v>
          </cell>
          <cell r="E2064">
            <v>1475.85</v>
          </cell>
          <cell r="F2064">
            <v>1474</v>
          </cell>
          <cell r="G2064">
            <v>2.152153009855849E-5</v>
          </cell>
          <cell r="H2064">
            <v>1380.5470792224066</v>
          </cell>
        </row>
        <row r="2065">
          <cell r="A2065">
            <v>15477</v>
          </cell>
          <cell r="B2065" t="str">
            <v>ME</v>
          </cell>
          <cell r="C2065" t="str">
            <v>RFS1</v>
          </cell>
          <cell r="D2065">
            <v>8282</v>
          </cell>
          <cell r="E2065">
            <v>112.2</v>
          </cell>
          <cell r="F2065">
            <v>112.05</v>
          </cell>
          <cell r="G2065">
            <v>1.6360159074243411E-6</v>
          </cell>
          <cell r="H2065">
            <v>104.9459295976056</v>
          </cell>
        </row>
        <row r="2066">
          <cell r="A2066">
            <v>15477</v>
          </cell>
          <cell r="B2066" t="str">
            <v>ME</v>
          </cell>
          <cell r="C2066" t="str">
            <v>RFS1</v>
          </cell>
          <cell r="D2066">
            <v>8282</v>
          </cell>
          <cell r="E2066">
            <v>213.41</v>
          </cell>
          <cell r="F2066">
            <v>213.15</v>
          </cell>
          <cell r="G2066">
            <v>3.1121534196117655E-6</v>
          </cell>
          <cell r="H2066">
            <v>199.63609900695792</v>
          </cell>
        </row>
        <row r="2067">
          <cell r="A2067">
            <v>15478</v>
          </cell>
          <cell r="B2067" t="str">
            <v>ME</v>
          </cell>
          <cell r="C2067" t="str">
            <v>RFS1</v>
          </cell>
          <cell r="D2067">
            <v>8282</v>
          </cell>
          <cell r="E2067">
            <v>192.01</v>
          </cell>
          <cell r="F2067">
            <v>191.85</v>
          </cell>
          <cell r="G2067">
            <v>2.8011570891509134E-6</v>
          </cell>
          <cell r="H2067">
            <v>179.68653809282137</v>
          </cell>
        </row>
        <row r="2068">
          <cell r="A2068">
            <v>15478</v>
          </cell>
          <cell r="B2068" t="str">
            <v>ME</v>
          </cell>
          <cell r="C2068" t="str">
            <v>RFS1</v>
          </cell>
          <cell r="D2068">
            <v>8282</v>
          </cell>
          <cell r="E2068">
            <v>1000.75</v>
          </cell>
          <cell r="F2068">
            <v>1000</v>
          </cell>
          <cell r="G2068">
            <v>1.4600766688302911E-5</v>
          </cell>
          <cell r="H2068">
            <v>936.59910395007239</v>
          </cell>
        </row>
        <row r="2069">
          <cell r="A2069">
            <v>22971</v>
          </cell>
          <cell r="B2069" t="str">
            <v>D2</v>
          </cell>
          <cell r="C2069" t="str">
            <v>RFS1</v>
          </cell>
          <cell r="D2069">
            <v>8282</v>
          </cell>
          <cell r="E2069">
            <v>13958.73</v>
          </cell>
          <cell r="F2069">
            <v>14000</v>
          </cell>
          <cell r="G2069">
            <v>2.0441073363624076E-4</v>
          </cell>
          <cell r="H2069">
            <v>13112.387455301014</v>
          </cell>
        </row>
        <row r="2070">
          <cell r="A2070">
            <v>22976</v>
          </cell>
          <cell r="B2070" t="str">
            <v>ME</v>
          </cell>
          <cell r="C2070" t="str">
            <v>RFS1</v>
          </cell>
          <cell r="D2070">
            <v>8282</v>
          </cell>
          <cell r="E2070">
            <v>1977.94</v>
          </cell>
          <cell r="F2070">
            <v>1991.64</v>
          </cell>
          <cell r="G2070">
            <v>2.907947096709161E-5</v>
          </cell>
          <cell r="H2070">
            <v>1865.3682393911222</v>
          </cell>
        </row>
        <row r="2071">
          <cell r="A2071">
            <v>9574</v>
          </cell>
          <cell r="B2071" t="str">
            <v>D2</v>
          </cell>
          <cell r="C2071" t="str">
            <v>RFS1</v>
          </cell>
          <cell r="D2071">
            <v>8291</v>
          </cell>
          <cell r="F2071">
            <v>15000</v>
          </cell>
          <cell r="G2071">
            <v>2.1901150032454367E-4</v>
          </cell>
          <cell r="H2071">
            <v>14048.986559251085</v>
          </cell>
        </row>
        <row r="2072">
          <cell r="A2072">
            <v>13756</v>
          </cell>
          <cell r="B2072" t="str">
            <v>D2</v>
          </cell>
          <cell r="C2072" t="str">
            <v>RFS1</v>
          </cell>
          <cell r="D2072">
            <v>8291</v>
          </cell>
          <cell r="E2072">
            <v>329.27</v>
          </cell>
          <cell r="F2072">
            <v>328.53</v>
          </cell>
          <cell r="G2072">
            <v>4.7967898801081552E-6</v>
          </cell>
          <cell r="H2072">
            <v>307.70090362071727</v>
          </cell>
        </row>
        <row r="2073">
          <cell r="A2073">
            <v>13757</v>
          </cell>
          <cell r="B2073" t="str">
            <v>ME</v>
          </cell>
          <cell r="C2073" t="str">
            <v>RFS1</v>
          </cell>
          <cell r="D2073">
            <v>8291</v>
          </cell>
          <cell r="E2073">
            <v>223.99</v>
          </cell>
          <cell r="F2073">
            <v>224.05</v>
          </cell>
          <cell r="G2073">
            <v>3.2713017765142676E-6</v>
          </cell>
          <cell r="H2073">
            <v>209.84502924001373</v>
          </cell>
        </row>
        <row r="2074">
          <cell r="A2074">
            <v>13759</v>
          </cell>
          <cell r="B2074" t="str">
            <v>ME</v>
          </cell>
          <cell r="C2074" t="str">
            <v>RFS1</v>
          </cell>
          <cell r="D2074">
            <v>8291</v>
          </cell>
          <cell r="E2074">
            <v>50.03</v>
          </cell>
          <cell r="F2074">
            <v>50</v>
          </cell>
          <cell r="G2074">
            <v>7.300383344151456E-7</v>
          </cell>
          <cell r="H2074">
            <v>46.829955197503622</v>
          </cell>
        </row>
        <row r="2075">
          <cell r="A2075">
            <v>13759</v>
          </cell>
          <cell r="B2075" t="str">
            <v>ME</v>
          </cell>
          <cell r="C2075" t="str">
            <v>RFS1</v>
          </cell>
          <cell r="D2075">
            <v>8291</v>
          </cell>
          <cell r="E2075">
            <v>50.03</v>
          </cell>
          <cell r="F2075">
            <v>50</v>
          </cell>
          <cell r="G2075">
            <v>7.300383344151456E-7</v>
          </cell>
          <cell r="H2075">
            <v>46.829955197503622</v>
          </cell>
        </row>
        <row r="2076">
          <cell r="A2076">
            <v>13759</v>
          </cell>
          <cell r="B2076" t="str">
            <v>ME</v>
          </cell>
          <cell r="C2076" t="str">
            <v>RFS1</v>
          </cell>
          <cell r="D2076">
            <v>8291</v>
          </cell>
          <cell r="E2076">
            <v>50.04</v>
          </cell>
          <cell r="F2076">
            <v>50</v>
          </cell>
          <cell r="G2076">
            <v>7.300383344151456E-7</v>
          </cell>
          <cell r="H2076">
            <v>46.829955197503622</v>
          </cell>
        </row>
        <row r="2077">
          <cell r="A2077">
            <v>13759</v>
          </cell>
          <cell r="B2077" t="str">
            <v>ME</v>
          </cell>
          <cell r="C2077" t="str">
            <v>RFS1</v>
          </cell>
          <cell r="D2077">
            <v>8291</v>
          </cell>
          <cell r="E2077">
            <v>85.28</v>
          </cell>
          <cell r="F2077">
            <v>85.23</v>
          </cell>
          <cell r="G2077">
            <v>1.2444233448440572E-6</v>
          </cell>
          <cell r="H2077">
            <v>79.826341629664668</v>
          </cell>
        </row>
        <row r="2078">
          <cell r="A2078">
            <v>13759</v>
          </cell>
          <cell r="B2078" t="str">
            <v>ME</v>
          </cell>
          <cell r="C2078" t="str">
            <v>RFS1</v>
          </cell>
          <cell r="D2078">
            <v>8291</v>
          </cell>
          <cell r="E2078">
            <v>149.75</v>
          </cell>
          <cell r="F2078">
            <v>149.72</v>
          </cell>
          <cell r="G2078">
            <v>2.1860267885727117E-6</v>
          </cell>
          <cell r="H2078">
            <v>140.22761784340483</v>
          </cell>
        </row>
        <row r="2079">
          <cell r="A2079">
            <v>13763</v>
          </cell>
          <cell r="B2079" t="str">
            <v>ME</v>
          </cell>
          <cell r="C2079" t="str">
            <v>RFS1</v>
          </cell>
          <cell r="D2079">
            <v>8291</v>
          </cell>
          <cell r="E2079">
            <v>820.37</v>
          </cell>
          <cell r="F2079">
            <v>820</v>
          </cell>
          <cell r="G2079">
            <v>1.1972628684408387E-5</v>
          </cell>
          <cell r="H2079">
            <v>768.0112652390593</v>
          </cell>
        </row>
        <row r="2080">
          <cell r="A2080">
            <v>13821</v>
          </cell>
          <cell r="B2080" t="str">
            <v>ME</v>
          </cell>
          <cell r="C2080" t="str">
            <v>RFS1</v>
          </cell>
          <cell r="D2080">
            <v>8291</v>
          </cell>
          <cell r="E2080">
            <v>701.08</v>
          </cell>
          <cell r="F2080">
            <v>701.33</v>
          </cell>
          <cell r="G2080">
            <v>1.0239955701507482E-5</v>
          </cell>
          <cell r="H2080">
            <v>656.8650495733043</v>
          </cell>
        </row>
        <row r="2081">
          <cell r="A2081">
            <v>13823</v>
          </cell>
          <cell r="B2081" t="str">
            <v>ME</v>
          </cell>
          <cell r="C2081" t="str">
            <v>RFS1</v>
          </cell>
          <cell r="D2081">
            <v>8291</v>
          </cell>
          <cell r="E2081">
            <v>700.72</v>
          </cell>
          <cell r="F2081">
            <v>701.33</v>
          </cell>
          <cell r="G2081">
            <v>1.0239955701507482E-5</v>
          </cell>
          <cell r="H2081">
            <v>656.8650495733043</v>
          </cell>
        </row>
        <row r="2082">
          <cell r="A2082">
            <v>13834</v>
          </cell>
          <cell r="B2082" t="str">
            <v>ME</v>
          </cell>
          <cell r="C2082" t="str">
            <v>RFS1</v>
          </cell>
          <cell r="D2082">
            <v>8291</v>
          </cell>
          <cell r="E2082">
            <v>500.63</v>
          </cell>
          <cell r="F2082">
            <v>500</v>
          </cell>
          <cell r="G2082">
            <v>7.3003833441514556E-6</v>
          </cell>
          <cell r="H2082">
            <v>468.2995519750362</v>
          </cell>
        </row>
        <row r="2083">
          <cell r="A2083">
            <v>16013</v>
          </cell>
          <cell r="B2083" t="str">
            <v>D2</v>
          </cell>
          <cell r="C2083" t="str">
            <v>RFS1</v>
          </cell>
          <cell r="D2083">
            <v>8291</v>
          </cell>
          <cell r="E2083">
            <v>1032.6400000000001</v>
          </cell>
          <cell r="F2083">
            <v>1033</v>
          </cell>
          <cell r="G2083">
            <v>1.5082591989016907E-5</v>
          </cell>
          <cell r="H2083">
            <v>967.50687438042473</v>
          </cell>
        </row>
        <row r="2084">
          <cell r="A2084">
            <v>16949</v>
          </cell>
          <cell r="B2084" t="str">
            <v>D2</v>
          </cell>
          <cell r="C2084" t="str">
            <v>RFS1</v>
          </cell>
          <cell r="D2084">
            <v>8291</v>
          </cell>
          <cell r="E2084">
            <v>517.45000000000005</v>
          </cell>
          <cell r="F2084">
            <v>515</v>
          </cell>
          <cell r="G2084">
            <v>7.5193948444759994E-6</v>
          </cell>
          <cell r="H2084">
            <v>482.34853853428729</v>
          </cell>
        </row>
        <row r="2085">
          <cell r="A2085">
            <v>17269</v>
          </cell>
          <cell r="B2085" t="str">
            <v>D2</v>
          </cell>
          <cell r="C2085" t="str">
            <v>RFS1</v>
          </cell>
          <cell r="D2085">
            <v>8291</v>
          </cell>
          <cell r="E2085">
            <v>601.30999999999995</v>
          </cell>
          <cell r="F2085">
            <v>600</v>
          </cell>
          <cell r="G2085">
            <v>8.7604600129817464E-6</v>
          </cell>
          <cell r="H2085">
            <v>561.95946237004341</v>
          </cell>
        </row>
        <row r="2086">
          <cell r="A2086">
            <v>17278</v>
          </cell>
          <cell r="B2086" t="str">
            <v>ME</v>
          </cell>
          <cell r="C2086" t="str">
            <v>RFS1</v>
          </cell>
          <cell r="D2086">
            <v>8291</v>
          </cell>
          <cell r="E2086">
            <v>250.16</v>
          </cell>
          <cell r="F2086">
            <v>250</v>
          </cell>
          <cell r="G2086">
            <v>3.6501916720757278E-6</v>
          </cell>
          <cell r="H2086">
            <v>234.1497759875181</v>
          </cell>
        </row>
        <row r="2087">
          <cell r="A2087">
            <v>17968</v>
          </cell>
          <cell r="B2087" t="str">
            <v>D2</v>
          </cell>
          <cell r="C2087" t="str">
            <v>RFS1</v>
          </cell>
          <cell r="D2087">
            <v>8291</v>
          </cell>
          <cell r="E2087">
            <v>506.31</v>
          </cell>
          <cell r="F2087">
            <v>500</v>
          </cell>
          <cell r="G2087">
            <v>7.3003833441514556E-6</v>
          </cell>
          <cell r="H2087">
            <v>468.2995519750362</v>
          </cell>
        </row>
        <row r="2088">
          <cell r="A2088">
            <v>18316</v>
          </cell>
          <cell r="B2088" t="str">
            <v>D2</v>
          </cell>
          <cell r="C2088" t="str">
            <v>RFS1</v>
          </cell>
          <cell r="D2088">
            <v>8291</v>
          </cell>
          <cell r="E2088">
            <v>250</v>
          </cell>
          <cell r="F2088">
            <v>250</v>
          </cell>
          <cell r="G2088">
            <v>3.6501916720757278E-6</v>
          </cell>
          <cell r="H2088">
            <v>234.1497759875181</v>
          </cell>
        </row>
        <row r="2089">
          <cell r="A2089">
            <v>18756</v>
          </cell>
          <cell r="B2089" t="str">
            <v>D2</v>
          </cell>
          <cell r="C2089" t="str">
            <v>RFS1</v>
          </cell>
          <cell r="D2089">
            <v>8291</v>
          </cell>
          <cell r="E2089">
            <v>883.26</v>
          </cell>
          <cell r="F2089">
            <v>883.35</v>
          </cell>
          <cell r="G2089">
            <v>1.2897587254112377E-5</v>
          </cell>
          <cell r="H2089">
            <v>827.34481847429652</v>
          </cell>
        </row>
        <row r="2090">
          <cell r="A2090">
            <v>18757</v>
          </cell>
          <cell r="B2090" t="str">
            <v>ME</v>
          </cell>
          <cell r="C2090" t="str">
            <v>RFS1</v>
          </cell>
          <cell r="D2090">
            <v>8291</v>
          </cell>
          <cell r="E2090">
            <v>218.63</v>
          </cell>
          <cell r="F2090">
            <v>218.81</v>
          </cell>
          <cell r="G2090">
            <v>3.19479375906756E-6</v>
          </cell>
          <cell r="H2090">
            <v>204.93724993531532</v>
          </cell>
        </row>
        <row r="2091">
          <cell r="A2091">
            <v>20223</v>
          </cell>
          <cell r="B2091" t="str">
            <v>D2</v>
          </cell>
          <cell r="C2091" t="str">
            <v>RFS1</v>
          </cell>
          <cell r="D2091">
            <v>8291</v>
          </cell>
          <cell r="F2091">
            <v>116684.46</v>
          </cell>
          <cell r="G2091">
            <v>1.7036825766106136E-3</v>
          </cell>
          <cell r="H2091">
            <v>109286.56068089807</v>
          </cell>
        </row>
        <row r="2092">
          <cell r="A2092">
            <v>23316</v>
          </cell>
          <cell r="B2092" t="str">
            <v>D2</v>
          </cell>
          <cell r="C2092" t="str">
            <v>RFS1</v>
          </cell>
          <cell r="D2092">
            <v>8291</v>
          </cell>
          <cell r="E2092">
            <v>11492.93</v>
          </cell>
          <cell r="F2092">
            <v>11840.43</v>
          </cell>
          <cell r="G2092">
            <v>1.7287935591918244E-4</v>
          </cell>
          <cell r="H2092">
            <v>11089.736128383556</v>
          </cell>
        </row>
        <row r="2093">
          <cell r="A2093">
            <v>24138</v>
          </cell>
          <cell r="B2093" t="str">
            <v>D2</v>
          </cell>
          <cell r="C2093" t="str">
            <v>RFS1</v>
          </cell>
          <cell r="D2093">
            <v>8291</v>
          </cell>
          <cell r="E2093">
            <v>36006.660000000003</v>
          </cell>
          <cell r="F2093">
            <v>37837.379999999997</v>
          </cell>
          <cell r="G2093">
            <v>5.5245475747665873E-4</v>
          </cell>
          <cell r="H2093">
            <v>35438.456203818387</v>
          </cell>
        </row>
        <row r="2094">
          <cell r="A2094">
            <v>24138</v>
          </cell>
          <cell r="B2094" t="str">
            <v>D2</v>
          </cell>
          <cell r="C2094" t="str">
            <v>RFS1</v>
          </cell>
          <cell r="D2094">
            <v>8291</v>
          </cell>
          <cell r="E2094">
            <v>9429.09</v>
          </cell>
          <cell r="F2094">
            <v>9908.51</v>
          </cell>
          <cell r="G2094">
            <v>1.4467184273871629E-4</v>
          </cell>
          <cell r="H2094">
            <v>9280.3015874803332</v>
          </cell>
        </row>
        <row r="2095">
          <cell r="A2095">
            <v>24138</v>
          </cell>
          <cell r="B2095" t="str">
            <v>D2</v>
          </cell>
          <cell r="C2095" t="str">
            <v>RFS1</v>
          </cell>
          <cell r="D2095">
            <v>8291</v>
          </cell>
          <cell r="E2095">
            <v>298.07</v>
          </cell>
          <cell r="F2095">
            <v>312</v>
          </cell>
          <cell r="G2095">
            <v>4.5554392067505082E-6</v>
          </cell>
          <cell r="H2095">
            <v>292.21892043242258</v>
          </cell>
        </row>
        <row r="2096">
          <cell r="A2096">
            <v>13502</v>
          </cell>
          <cell r="B2096" t="str">
            <v>D2</v>
          </cell>
          <cell r="C2096" t="str">
            <v>RFS1</v>
          </cell>
          <cell r="D2096">
            <v>8293</v>
          </cell>
          <cell r="E2096">
            <v>534.4</v>
          </cell>
          <cell r="F2096">
            <v>533.76</v>
          </cell>
          <cell r="G2096">
            <v>7.7933052275485614E-6</v>
          </cell>
          <cell r="H2096">
            <v>499.91913772439057</v>
          </cell>
        </row>
        <row r="2097">
          <cell r="A2097">
            <v>13502</v>
          </cell>
          <cell r="B2097" t="str">
            <v>D2</v>
          </cell>
          <cell r="C2097" t="str">
            <v>RFS1</v>
          </cell>
          <cell r="D2097">
            <v>8293</v>
          </cell>
          <cell r="E2097">
            <v>533.78</v>
          </cell>
          <cell r="F2097">
            <v>533.76</v>
          </cell>
          <cell r="G2097">
            <v>7.7933052275485614E-6</v>
          </cell>
          <cell r="H2097">
            <v>499.91913772439057</v>
          </cell>
        </row>
        <row r="2098">
          <cell r="A2098">
            <v>15483</v>
          </cell>
          <cell r="B2098" t="str">
            <v>D2</v>
          </cell>
          <cell r="C2098" t="str">
            <v>RFS1</v>
          </cell>
          <cell r="D2098">
            <v>8293</v>
          </cell>
          <cell r="E2098">
            <v>332.96</v>
          </cell>
          <cell r="F2098">
            <v>333</v>
          </cell>
          <cell r="G2098">
            <v>4.8620553072048695E-6</v>
          </cell>
          <cell r="H2098">
            <v>311.88750161537411</v>
          </cell>
        </row>
        <row r="2099">
          <cell r="A2099">
            <v>19109</v>
          </cell>
          <cell r="B2099" t="str">
            <v>D5</v>
          </cell>
          <cell r="C2099" t="str">
            <v>RFS1</v>
          </cell>
          <cell r="D2099">
            <v>8293</v>
          </cell>
          <cell r="E2099">
            <v>1002.38</v>
          </cell>
          <cell r="F2099">
            <v>1000</v>
          </cell>
          <cell r="G2099">
            <v>1.4600766688302911E-5</v>
          </cell>
          <cell r="H2099">
            <v>936.59910395007239</v>
          </cell>
        </row>
        <row r="2100">
          <cell r="A2100">
            <v>23427</v>
          </cell>
          <cell r="B2100" t="str">
            <v>D2</v>
          </cell>
          <cell r="C2100" t="str">
            <v>RFS1</v>
          </cell>
          <cell r="D2100">
            <v>8293</v>
          </cell>
          <cell r="E2100">
            <v>45012.86</v>
          </cell>
          <cell r="F2100">
            <v>45090.11</v>
          </cell>
          <cell r="G2100">
            <v>6.5835017605991397E-4</v>
          </cell>
          <cell r="H2100">
            <v>42231.356623010193</v>
          </cell>
        </row>
        <row r="2101">
          <cell r="A2101">
            <v>23895</v>
          </cell>
          <cell r="B2101" t="str">
            <v>D2</v>
          </cell>
          <cell r="C2101" t="str">
            <v>RFS1</v>
          </cell>
          <cell r="D2101">
            <v>8293</v>
          </cell>
          <cell r="E2101">
            <v>20900</v>
          </cell>
          <cell r="F2101">
            <v>20944.71</v>
          </cell>
          <cell r="G2101">
            <v>3.0580882406416486E-4</v>
          </cell>
          <cell r="H2101">
            <v>19616.796618494118</v>
          </cell>
        </row>
        <row r="2102">
          <cell r="A2102">
            <v>23895</v>
          </cell>
          <cell r="B2102" t="str">
            <v>D2</v>
          </cell>
          <cell r="C2102" t="str">
            <v>RFS1</v>
          </cell>
          <cell r="D2102">
            <v>8293</v>
          </cell>
          <cell r="E2102">
            <v>316.70999999999998</v>
          </cell>
          <cell r="F2102">
            <v>317.12</v>
          </cell>
          <cell r="G2102">
            <v>4.6301951321946192E-6</v>
          </cell>
          <cell r="H2102">
            <v>297.01430784464696</v>
          </cell>
        </row>
        <row r="2103">
          <cell r="A2103">
            <v>23895</v>
          </cell>
          <cell r="B2103" t="str">
            <v>D2</v>
          </cell>
          <cell r="C2103" t="str">
            <v>RFS1</v>
          </cell>
          <cell r="D2103">
            <v>8293</v>
          </cell>
          <cell r="E2103">
            <v>356.34</v>
          </cell>
          <cell r="F2103">
            <v>356.4</v>
          </cell>
          <cell r="G2103">
            <v>5.2037132477111571E-6</v>
          </cell>
          <cell r="H2103">
            <v>333.80392064780574</v>
          </cell>
        </row>
        <row r="2104">
          <cell r="A2104">
            <v>24134</v>
          </cell>
          <cell r="B2104" t="str">
            <v>D2</v>
          </cell>
          <cell r="C2104" t="str">
            <v>RFS1</v>
          </cell>
          <cell r="D2104">
            <v>8293</v>
          </cell>
          <cell r="E2104">
            <v>29778.05</v>
          </cell>
          <cell r="F2104">
            <v>30362.53</v>
          </cell>
          <cell r="G2104">
            <v>4.4331621659659778E-4</v>
          </cell>
          <cell r="H2104">
            <v>28437.518391657191</v>
          </cell>
        </row>
        <row r="2105">
          <cell r="A2105">
            <v>22523</v>
          </cell>
          <cell r="B2105" t="str">
            <v>D5</v>
          </cell>
          <cell r="C2105" t="str">
            <v>RFS1</v>
          </cell>
          <cell r="D2105">
            <v>8328</v>
          </cell>
          <cell r="E2105">
            <v>19963.96</v>
          </cell>
          <cell r="F2105">
            <v>20000</v>
          </cell>
          <cell r="G2105">
            <v>2.9201533376605821E-4</v>
          </cell>
          <cell r="H2105">
            <v>18731.982079001446</v>
          </cell>
        </row>
        <row r="2106">
          <cell r="A2106">
            <v>23112</v>
          </cell>
          <cell r="B2106" t="str">
            <v>D2</v>
          </cell>
          <cell r="C2106" t="str">
            <v>RFS1</v>
          </cell>
          <cell r="D2106">
            <v>8328</v>
          </cell>
          <cell r="E2106">
            <v>29048.63</v>
          </cell>
          <cell r="F2106">
            <v>29517.07</v>
          </cell>
          <cell r="G2106">
            <v>4.3097185239230522E-4</v>
          </cell>
          <cell r="H2106">
            <v>27645.661313231562</v>
          </cell>
        </row>
        <row r="2107">
          <cell r="A2107">
            <v>23118</v>
          </cell>
          <cell r="B2107" t="str">
            <v>ME</v>
          </cell>
          <cell r="C2107" t="str">
            <v>RFS1</v>
          </cell>
          <cell r="D2107">
            <v>8328</v>
          </cell>
          <cell r="E2107">
            <v>46138.84</v>
          </cell>
          <cell r="F2107">
            <v>47005.9</v>
          </cell>
          <cell r="G2107">
            <v>6.8632217887369782E-4</v>
          </cell>
          <cell r="H2107">
            <v>44025.683820366707</v>
          </cell>
        </row>
        <row r="2108">
          <cell r="A2108">
            <v>23118</v>
          </cell>
          <cell r="B2108" t="str">
            <v>ME</v>
          </cell>
          <cell r="C2108" t="str">
            <v>RFS1</v>
          </cell>
          <cell r="D2108">
            <v>8328</v>
          </cell>
          <cell r="E2108">
            <v>454.58</v>
          </cell>
          <cell r="F2108">
            <v>458.38</v>
          </cell>
          <cell r="G2108">
            <v>6.6926994345842882E-6</v>
          </cell>
          <cell r="H2108">
            <v>429.31829726863413</v>
          </cell>
        </row>
        <row r="2109">
          <cell r="A2109">
            <v>23473</v>
          </cell>
          <cell r="B2109" t="str">
            <v>D2</v>
          </cell>
          <cell r="C2109" t="str">
            <v>RFS1</v>
          </cell>
          <cell r="D2109">
            <v>8328</v>
          </cell>
          <cell r="E2109">
            <v>998.56</v>
          </cell>
          <cell r="F2109">
            <v>1000</v>
          </cell>
          <cell r="G2109">
            <v>1.4600766688302911E-5</v>
          </cell>
          <cell r="H2109">
            <v>936.59910395007239</v>
          </cell>
        </row>
        <row r="2110">
          <cell r="A2110">
            <v>23923</v>
          </cell>
          <cell r="B2110" t="str">
            <v>D5</v>
          </cell>
          <cell r="C2110" t="str">
            <v>RFS1</v>
          </cell>
          <cell r="D2110">
            <v>8328</v>
          </cell>
          <cell r="E2110">
            <v>608940.04</v>
          </cell>
          <cell r="F2110">
            <v>610000</v>
          </cell>
          <cell r="G2110">
            <v>8.9064676798647751E-3</v>
          </cell>
          <cell r="H2110">
            <v>571325.45340954408</v>
          </cell>
        </row>
        <row r="2111">
          <cell r="A2111">
            <v>23923</v>
          </cell>
          <cell r="B2111" t="str">
            <v>D5</v>
          </cell>
          <cell r="C2111" t="str">
            <v>RFS1</v>
          </cell>
          <cell r="D2111">
            <v>8328</v>
          </cell>
          <cell r="E2111">
            <v>938366.61</v>
          </cell>
          <cell r="F2111">
            <v>940000</v>
          </cell>
          <cell r="G2111">
            <v>1.3724720687004737E-2</v>
          </cell>
          <cell r="H2111">
            <v>880403.15771306807</v>
          </cell>
        </row>
        <row r="2112">
          <cell r="A2112">
            <v>23923</v>
          </cell>
          <cell r="B2112" t="str">
            <v>D5</v>
          </cell>
          <cell r="C2112" t="str">
            <v>RFS1</v>
          </cell>
          <cell r="D2112">
            <v>8328</v>
          </cell>
          <cell r="E2112">
            <v>479760.9</v>
          </cell>
          <cell r="F2112">
            <v>479983.31</v>
          </cell>
          <cell r="G2112">
            <v>7.0081243235893698E-3</v>
          </cell>
          <cell r="H2112">
            <v>449551.93805698981</v>
          </cell>
        </row>
        <row r="2113">
          <cell r="A2113">
            <v>24073</v>
          </cell>
          <cell r="B2113" t="str">
            <v>D5</v>
          </cell>
          <cell r="C2113" t="str">
            <v>RFS1</v>
          </cell>
          <cell r="D2113">
            <v>8328</v>
          </cell>
          <cell r="E2113">
            <v>78978.11</v>
          </cell>
          <cell r="F2113">
            <v>80000</v>
          </cell>
          <cell r="G2113">
            <v>1.1680613350642328E-3</v>
          </cell>
          <cell r="H2113">
            <v>74927.928316005782</v>
          </cell>
        </row>
        <row r="2114">
          <cell r="A2114">
            <v>24074</v>
          </cell>
          <cell r="B2114" t="str">
            <v>D2</v>
          </cell>
          <cell r="C2114" t="str">
            <v>RFS1</v>
          </cell>
          <cell r="D2114">
            <v>8328</v>
          </cell>
          <cell r="E2114">
            <v>592775.6</v>
          </cell>
          <cell r="F2114">
            <v>600000</v>
          </cell>
          <cell r="G2114">
            <v>8.760460012981747E-3</v>
          </cell>
          <cell r="H2114">
            <v>561959.46237004339</v>
          </cell>
        </row>
        <row r="2115">
          <cell r="A2115">
            <v>24151</v>
          </cell>
          <cell r="B2115" t="str">
            <v>D5</v>
          </cell>
          <cell r="C2115" t="str">
            <v>RFS1</v>
          </cell>
          <cell r="D2115">
            <v>8328</v>
          </cell>
          <cell r="E2115">
            <v>199051.22</v>
          </cell>
          <cell r="F2115">
            <v>200000</v>
          </cell>
          <cell r="G2115">
            <v>2.9201533376605822E-3</v>
          </cell>
          <cell r="H2115">
            <v>187319.82079001446</v>
          </cell>
        </row>
        <row r="2116">
          <cell r="A2116">
            <v>14752</v>
          </cell>
          <cell r="B2116" t="str">
            <v>D2</v>
          </cell>
          <cell r="C2116" t="str">
            <v>RFS1</v>
          </cell>
          <cell r="D2116">
            <v>8360</v>
          </cell>
          <cell r="E2116">
            <v>500.6</v>
          </cell>
          <cell r="F2116">
            <v>500</v>
          </cell>
          <cell r="G2116">
            <v>7.3003833441514556E-6</v>
          </cell>
          <cell r="H2116">
            <v>468.2995519750362</v>
          </cell>
        </row>
        <row r="2117">
          <cell r="A2117">
            <v>15339</v>
          </cell>
          <cell r="B2117" t="str">
            <v>D2</v>
          </cell>
          <cell r="C2117" t="str">
            <v>RFS1</v>
          </cell>
          <cell r="D2117">
            <v>8360</v>
          </cell>
          <cell r="E2117">
            <v>1001.41</v>
          </cell>
          <cell r="F2117">
            <v>1000</v>
          </cell>
          <cell r="G2117">
            <v>1.4600766688302911E-5</v>
          </cell>
          <cell r="H2117">
            <v>936.59910395007239</v>
          </cell>
        </row>
        <row r="2118">
          <cell r="A2118">
            <v>15340</v>
          </cell>
          <cell r="B2118" t="str">
            <v>D2</v>
          </cell>
          <cell r="C2118" t="str">
            <v>RFS1</v>
          </cell>
          <cell r="D2118">
            <v>8360</v>
          </cell>
          <cell r="E2118">
            <v>1001.51</v>
          </cell>
          <cell r="F2118">
            <v>1000</v>
          </cell>
          <cell r="G2118">
            <v>1.4600766688302911E-5</v>
          </cell>
          <cell r="H2118">
            <v>936.59910395007239</v>
          </cell>
        </row>
        <row r="2119">
          <cell r="A2119">
            <v>15348</v>
          </cell>
          <cell r="B2119" t="str">
            <v>ME</v>
          </cell>
          <cell r="C2119" t="str">
            <v>RFS1</v>
          </cell>
          <cell r="D2119">
            <v>8360</v>
          </cell>
          <cell r="E2119">
            <v>5846.63</v>
          </cell>
          <cell r="F2119">
            <v>5839.65</v>
          </cell>
          <cell r="G2119">
            <v>8.5263367191348088E-5</v>
          </cell>
          <cell r="H2119">
            <v>5469.4109573820397</v>
          </cell>
        </row>
        <row r="2120">
          <cell r="A2120">
            <v>15367</v>
          </cell>
          <cell r="B2120" t="str">
            <v>ME</v>
          </cell>
          <cell r="C2120" t="str">
            <v>RFS1</v>
          </cell>
          <cell r="D2120">
            <v>8360</v>
          </cell>
          <cell r="E2120">
            <v>500.37</v>
          </cell>
          <cell r="F2120">
            <v>500</v>
          </cell>
          <cell r="G2120">
            <v>7.3003833441514556E-6</v>
          </cell>
          <cell r="H2120">
            <v>468.2995519750362</v>
          </cell>
        </row>
        <row r="2121">
          <cell r="A2121">
            <v>15665</v>
          </cell>
          <cell r="B2121" t="str">
            <v>D2</v>
          </cell>
          <cell r="C2121" t="str">
            <v>RFS1</v>
          </cell>
          <cell r="D2121">
            <v>8360</v>
          </cell>
          <cell r="E2121">
            <v>924.53</v>
          </cell>
          <cell r="F2121">
            <v>923.65</v>
          </cell>
          <cell r="G2121">
            <v>1.3485998151650984E-5</v>
          </cell>
          <cell r="H2121">
            <v>865.08976236348428</v>
          </cell>
        </row>
        <row r="2122">
          <cell r="A2122">
            <v>15862</v>
          </cell>
          <cell r="B2122" t="str">
            <v>D2</v>
          </cell>
          <cell r="C2122" t="str">
            <v>RFS1</v>
          </cell>
          <cell r="D2122">
            <v>8360</v>
          </cell>
          <cell r="E2122">
            <v>3378.51</v>
          </cell>
          <cell r="F2122">
            <v>3368</v>
          </cell>
          <cell r="G2122">
            <v>4.9175382206204209E-5</v>
          </cell>
          <cell r="H2122">
            <v>3154.465782103844</v>
          </cell>
        </row>
        <row r="2123">
          <cell r="A2123">
            <v>15862</v>
          </cell>
          <cell r="B2123" t="str">
            <v>D2</v>
          </cell>
          <cell r="C2123" t="str">
            <v>RFS1</v>
          </cell>
          <cell r="D2123">
            <v>8360</v>
          </cell>
          <cell r="E2123">
            <v>3460.49</v>
          </cell>
          <cell r="F2123">
            <v>3460</v>
          </cell>
          <cell r="G2123">
            <v>5.0518652741528072E-5</v>
          </cell>
          <cell r="H2123">
            <v>3240.6328996672505</v>
          </cell>
        </row>
        <row r="2124">
          <cell r="A2124">
            <v>22336</v>
          </cell>
          <cell r="B2124" t="str">
            <v>D2</v>
          </cell>
          <cell r="C2124" t="str">
            <v>RFS1</v>
          </cell>
          <cell r="D2124">
            <v>8360</v>
          </cell>
          <cell r="E2124">
            <v>1996.61</v>
          </cell>
          <cell r="F2124">
            <v>2005.33</v>
          </cell>
          <cell r="G2124">
            <v>2.9279355463054477E-5</v>
          </cell>
          <cell r="H2124">
            <v>1878.1902811241987</v>
          </cell>
        </row>
        <row r="2125">
          <cell r="A2125">
            <v>23380</v>
          </cell>
          <cell r="B2125" t="str">
            <v>D2</v>
          </cell>
          <cell r="C2125" t="str">
            <v>RFS1</v>
          </cell>
          <cell r="D2125">
            <v>8360</v>
          </cell>
          <cell r="E2125">
            <v>5004.59</v>
          </cell>
          <cell r="F2125">
            <v>5265.61</v>
          </cell>
          <cell r="G2125">
            <v>7.6881943081594695E-5</v>
          </cell>
          <cell r="H2125">
            <v>4931.7656077505408</v>
          </cell>
        </row>
        <row r="2126">
          <cell r="A2126">
            <v>23380</v>
          </cell>
          <cell r="B2126" t="str">
            <v>D2</v>
          </cell>
          <cell r="C2126" t="str">
            <v>RFS1</v>
          </cell>
          <cell r="D2126">
            <v>8360</v>
          </cell>
          <cell r="E2126">
            <v>9678.7099999999991</v>
          </cell>
          <cell r="F2126">
            <v>10183.5</v>
          </cell>
          <cell r="G2126">
            <v>1.4868690757033269E-4</v>
          </cell>
          <cell r="H2126">
            <v>9537.8569750755614</v>
          </cell>
        </row>
        <row r="2127">
          <cell r="A2127">
            <v>23380</v>
          </cell>
          <cell r="B2127" t="str">
            <v>D2</v>
          </cell>
          <cell r="C2127" t="str">
            <v>RFS1</v>
          </cell>
          <cell r="D2127">
            <v>8360</v>
          </cell>
          <cell r="E2127">
            <v>9617.68</v>
          </cell>
          <cell r="F2127">
            <v>10119.290000000001</v>
          </cell>
          <cell r="G2127">
            <v>1.4774939234127679E-4</v>
          </cell>
          <cell r="H2127">
            <v>9477.7179466109283</v>
          </cell>
        </row>
        <row r="2128">
          <cell r="A2128">
            <v>23380</v>
          </cell>
          <cell r="B2128" t="str">
            <v>D2</v>
          </cell>
          <cell r="C2128" t="str">
            <v>RFS1</v>
          </cell>
          <cell r="D2128">
            <v>8360</v>
          </cell>
          <cell r="E2128">
            <v>10990.19</v>
          </cell>
          <cell r="F2128">
            <v>11563.39</v>
          </cell>
          <cell r="G2128">
            <v>1.68834359515855E-4</v>
          </cell>
          <cell r="H2128">
            <v>10830.260712625228</v>
          </cell>
        </row>
        <row r="2129">
          <cell r="A2129">
            <v>23380</v>
          </cell>
          <cell r="B2129" t="str">
            <v>D2</v>
          </cell>
          <cell r="C2129" t="str">
            <v>RFS1</v>
          </cell>
          <cell r="D2129">
            <v>8360</v>
          </cell>
          <cell r="E2129">
            <v>293.63</v>
          </cell>
          <cell r="F2129">
            <v>300</v>
          </cell>
          <cell r="G2129">
            <v>4.3802300064908732E-6</v>
          </cell>
          <cell r="H2129">
            <v>280.97973118502171</v>
          </cell>
        </row>
        <row r="2130">
          <cell r="A2130">
            <v>24011</v>
          </cell>
          <cell r="B2130" t="str">
            <v>D5</v>
          </cell>
          <cell r="C2130" t="str">
            <v>RFS1</v>
          </cell>
          <cell r="D2130">
            <v>8360</v>
          </cell>
          <cell r="E2130">
            <v>38410.129999999997</v>
          </cell>
          <cell r="F2130">
            <v>40000</v>
          </cell>
          <cell r="G2130">
            <v>5.8403066753211642E-4</v>
          </cell>
          <cell r="H2130">
            <v>37463.964158002891</v>
          </cell>
        </row>
        <row r="2131">
          <cell r="A2131">
            <v>24183</v>
          </cell>
          <cell r="B2131" t="str">
            <v>D2</v>
          </cell>
          <cell r="C2131" t="str">
            <v>RFS1</v>
          </cell>
          <cell r="D2131">
            <v>8360</v>
          </cell>
          <cell r="E2131">
            <v>301910.99</v>
          </cell>
          <cell r="F2131">
            <v>312263.49</v>
          </cell>
          <cell r="G2131">
            <v>4.5592863627652094E-3</v>
          </cell>
          <cell r="H2131">
            <v>292465.70493032242</v>
          </cell>
        </row>
        <row r="2132">
          <cell r="A2132">
            <v>15381</v>
          </cell>
          <cell r="B2132" t="str">
            <v>D2</v>
          </cell>
          <cell r="C2132" t="str">
            <v>RFS1</v>
          </cell>
          <cell r="D2132">
            <v>8459</v>
          </cell>
          <cell r="E2132">
            <v>254.07</v>
          </cell>
          <cell r="F2132">
            <v>253.86</v>
          </cell>
          <cell r="G2132">
            <v>3.7065506314925772E-6</v>
          </cell>
          <cell r="H2132">
            <v>237.76504852876539</v>
          </cell>
        </row>
        <row r="2133">
          <cell r="A2133">
            <v>21278</v>
          </cell>
          <cell r="B2133" t="str">
            <v>D2</v>
          </cell>
          <cell r="C2133" t="str">
            <v>RFS1</v>
          </cell>
          <cell r="D2133">
            <v>8459</v>
          </cell>
          <cell r="E2133">
            <v>249.54</v>
          </cell>
          <cell r="F2133">
            <v>250</v>
          </cell>
          <cell r="G2133">
            <v>3.6501916720757278E-6</v>
          </cell>
          <cell r="H2133">
            <v>234.1497759875181</v>
          </cell>
        </row>
        <row r="2134">
          <cell r="A2134">
            <v>23007</v>
          </cell>
          <cell r="B2134" t="str">
            <v>D2</v>
          </cell>
          <cell r="C2134" t="str">
            <v>RFS1</v>
          </cell>
          <cell r="D2134">
            <v>8459</v>
          </cell>
          <cell r="E2134">
            <v>17696.7</v>
          </cell>
          <cell r="F2134">
            <v>17924.64</v>
          </cell>
          <cell r="G2134">
            <v>2.6171348661182192E-4</v>
          </cell>
          <cell r="H2134">
            <v>16788.201762627625</v>
          </cell>
        </row>
        <row r="2135">
          <cell r="A2135">
            <v>24135</v>
          </cell>
          <cell r="B2135" t="str">
            <v>D2</v>
          </cell>
          <cell r="C2135" t="str">
            <v>RFS1</v>
          </cell>
          <cell r="D2135">
            <v>8459</v>
          </cell>
          <cell r="E2135">
            <v>251299.34</v>
          </cell>
          <cell r="F2135">
            <v>253650.98</v>
          </cell>
          <cell r="G2135">
            <v>3.7034987792393882E-3</v>
          </cell>
          <cell r="H2135">
            <v>237569.28058405773</v>
          </cell>
        </row>
        <row r="2136">
          <cell r="A2136">
            <v>24251</v>
          </cell>
          <cell r="B2136" t="str">
            <v>D5</v>
          </cell>
          <cell r="C2136" t="str">
            <v>RFS1</v>
          </cell>
          <cell r="D2136">
            <v>8459</v>
          </cell>
          <cell r="E2136">
            <v>39312.97</v>
          </cell>
          <cell r="F2136">
            <v>40000</v>
          </cell>
          <cell r="G2136">
            <v>5.8403066753211642E-4</v>
          </cell>
          <cell r="H2136">
            <v>37463.964158002891</v>
          </cell>
        </row>
        <row r="2137">
          <cell r="A2137">
            <v>10261</v>
          </cell>
          <cell r="B2137" t="str">
            <v>D2</v>
          </cell>
          <cell r="C2137" t="str">
            <v>RFS1</v>
          </cell>
          <cell r="D2137">
            <v>8490</v>
          </cell>
          <cell r="E2137">
            <v>801.58</v>
          </cell>
          <cell r="F2137">
            <v>800</v>
          </cell>
          <cell r="G2137">
            <v>1.168061335064233E-5</v>
          </cell>
          <cell r="H2137">
            <v>749.27928316005796</v>
          </cell>
        </row>
        <row r="2138">
          <cell r="A2138">
            <v>10261</v>
          </cell>
          <cell r="B2138" t="str">
            <v>D2</v>
          </cell>
          <cell r="C2138" t="str">
            <v>RFS1</v>
          </cell>
          <cell r="D2138">
            <v>8490</v>
          </cell>
          <cell r="E2138">
            <v>23651.75</v>
          </cell>
          <cell r="F2138">
            <v>23616.73</v>
          </cell>
          <cell r="G2138">
            <v>3.44822364670644E-4</v>
          </cell>
          <cell r="H2138">
            <v>22119.408156230791</v>
          </cell>
        </row>
        <row r="2139">
          <cell r="A2139">
            <v>10318</v>
          </cell>
          <cell r="B2139" t="str">
            <v>D2</v>
          </cell>
          <cell r="C2139" t="str">
            <v>RFS1</v>
          </cell>
          <cell r="D2139">
            <v>8490</v>
          </cell>
          <cell r="E2139">
            <v>132072.84</v>
          </cell>
          <cell r="F2139">
            <v>131302.04999999999</v>
          </cell>
          <cell r="G2139">
            <v>1.917110597745883E-3</v>
          </cell>
          <cell r="H2139">
            <v>122977.38237680758</v>
          </cell>
        </row>
        <row r="2140">
          <cell r="A2140">
            <v>10396</v>
          </cell>
          <cell r="B2140" t="str">
            <v>D2</v>
          </cell>
          <cell r="C2140" t="str">
            <v>RFS1</v>
          </cell>
          <cell r="D2140">
            <v>8490</v>
          </cell>
          <cell r="E2140">
            <v>501.54</v>
          </cell>
          <cell r="F2140">
            <v>500</v>
          </cell>
          <cell r="G2140">
            <v>7.3003833441514556E-6</v>
          </cell>
          <cell r="H2140">
            <v>468.2995519750362</v>
          </cell>
        </row>
        <row r="2141">
          <cell r="A2141">
            <v>10400</v>
          </cell>
          <cell r="B2141" t="str">
            <v>ME</v>
          </cell>
          <cell r="C2141" t="str">
            <v>RFS1</v>
          </cell>
          <cell r="D2141">
            <v>8490</v>
          </cell>
          <cell r="E2141">
            <v>263.3</v>
          </cell>
          <cell r="F2141">
            <v>263.45999999999998</v>
          </cell>
          <cell r="G2141">
            <v>3.846717991700285E-6</v>
          </cell>
          <cell r="H2141">
            <v>246.75639992668607</v>
          </cell>
        </row>
        <row r="2142">
          <cell r="A2142">
            <v>10401</v>
          </cell>
          <cell r="B2142" t="str">
            <v>ME</v>
          </cell>
          <cell r="C2142" t="str">
            <v>RFS1</v>
          </cell>
          <cell r="D2142">
            <v>8490</v>
          </cell>
          <cell r="E2142">
            <v>332.69</v>
          </cell>
          <cell r="F2142">
            <v>332.8</v>
          </cell>
          <cell r="G2142">
            <v>4.859135153867209E-6</v>
          </cell>
          <cell r="H2142">
            <v>311.70018179458407</v>
          </cell>
        </row>
        <row r="2143">
          <cell r="A2143">
            <v>10402</v>
          </cell>
          <cell r="B2143" t="str">
            <v>ME</v>
          </cell>
          <cell r="C2143" t="str">
            <v>RFS1</v>
          </cell>
          <cell r="D2143">
            <v>8490</v>
          </cell>
          <cell r="E2143">
            <v>429.67</v>
          </cell>
          <cell r="F2143">
            <v>429.86</v>
          </cell>
          <cell r="G2143">
            <v>6.2762855686338895E-6</v>
          </cell>
          <cell r="H2143">
            <v>402.60649082397811</v>
          </cell>
        </row>
        <row r="2144">
          <cell r="A2144">
            <v>11896</v>
          </cell>
          <cell r="B2144" t="str">
            <v>D2</v>
          </cell>
          <cell r="C2144" t="str">
            <v>RFS1</v>
          </cell>
          <cell r="D2144">
            <v>8490</v>
          </cell>
          <cell r="E2144">
            <v>501.42</v>
          </cell>
          <cell r="F2144">
            <v>500</v>
          </cell>
          <cell r="G2144">
            <v>7.3003833441514556E-6</v>
          </cell>
          <cell r="H2144">
            <v>468.2995519750362</v>
          </cell>
        </row>
        <row r="2145">
          <cell r="A2145">
            <v>18512</v>
          </cell>
          <cell r="B2145" t="str">
            <v>D2</v>
          </cell>
          <cell r="C2145" t="str">
            <v>RFS1</v>
          </cell>
          <cell r="D2145">
            <v>8490</v>
          </cell>
          <cell r="E2145">
            <v>250.71</v>
          </cell>
          <cell r="F2145">
            <v>250</v>
          </cell>
          <cell r="G2145">
            <v>3.6501916720757278E-6</v>
          </cell>
          <cell r="H2145">
            <v>234.1497759875181</v>
          </cell>
        </row>
        <row r="2146">
          <cell r="A2146">
            <v>19204</v>
          </cell>
          <cell r="B2146" t="str">
            <v>D2</v>
          </cell>
          <cell r="C2146" t="str">
            <v>RFS1</v>
          </cell>
          <cell r="D2146">
            <v>8490</v>
          </cell>
          <cell r="E2146">
            <v>250.04</v>
          </cell>
          <cell r="F2146">
            <v>250</v>
          </cell>
          <cell r="G2146">
            <v>3.6501916720757278E-6</v>
          </cell>
          <cell r="H2146">
            <v>234.1497759875181</v>
          </cell>
        </row>
        <row r="2147">
          <cell r="A2147">
            <v>15338</v>
          </cell>
          <cell r="B2147" t="str">
            <v>D2</v>
          </cell>
          <cell r="C2147" t="str">
            <v>RFS1</v>
          </cell>
          <cell r="D2147">
            <v>8601</v>
          </cell>
          <cell r="E2147">
            <v>879.32</v>
          </cell>
          <cell r="F2147">
            <v>875</v>
          </cell>
          <cell r="G2147">
            <v>1.2775670852265048E-5</v>
          </cell>
          <cell r="H2147">
            <v>819.52421595631336</v>
          </cell>
        </row>
        <row r="2148">
          <cell r="A2148">
            <v>22479</v>
          </cell>
          <cell r="B2148" t="str">
            <v>D2</v>
          </cell>
          <cell r="C2148" t="str">
            <v>RFS1</v>
          </cell>
          <cell r="D2148">
            <v>8601</v>
          </cell>
          <cell r="E2148">
            <v>3032.44</v>
          </cell>
          <cell r="F2148">
            <v>3050</v>
          </cell>
          <cell r="G2148">
            <v>4.4532338399323882E-5</v>
          </cell>
          <cell r="H2148">
            <v>2856.627267047721</v>
          </cell>
        </row>
        <row r="2149">
          <cell r="A2149">
            <v>22480</v>
          </cell>
          <cell r="B2149" t="str">
            <v>D2</v>
          </cell>
          <cell r="C2149" t="str">
            <v>RFS1</v>
          </cell>
          <cell r="D2149">
            <v>8601</v>
          </cell>
          <cell r="E2149">
            <v>27270.76</v>
          </cell>
          <cell r="F2149">
            <v>27842.22</v>
          </cell>
          <cell r="G2149">
            <v>4.0651775830440111E-4</v>
          </cell>
          <cell r="H2149">
            <v>26076.998303980785</v>
          </cell>
        </row>
        <row r="2150">
          <cell r="A2150">
            <v>8605</v>
          </cell>
          <cell r="B2150" t="str">
            <v>D2</v>
          </cell>
          <cell r="C2150" t="str">
            <v>RFS1</v>
          </cell>
          <cell r="D2150">
            <v>8606</v>
          </cell>
          <cell r="E2150">
            <v>3318.22</v>
          </cell>
          <cell r="F2150">
            <v>3309.15</v>
          </cell>
          <cell r="G2150">
            <v>4.8316127086597583E-5</v>
          </cell>
          <cell r="H2150">
            <v>3099.3469248363822</v>
          </cell>
        </row>
        <row r="2151">
          <cell r="A2151">
            <v>18211</v>
          </cell>
          <cell r="B2151" t="str">
            <v>D2</v>
          </cell>
          <cell r="C2151" t="str">
            <v>RFS2</v>
          </cell>
          <cell r="D2151">
            <v>8606</v>
          </cell>
          <cell r="E2151">
            <v>571.99</v>
          </cell>
          <cell r="F2151">
            <v>571</v>
          </cell>
          <cell r="G2151">
            <v>8.3370377790209631E-6</v>
          </cell>
          <cell r="H2151">
            <v>534.79808835549136</v>
          </cell>
        </row>
        <row r="2152">
          <cell r="A2152">
            <v>18350</v>
          </cell>
          <cell r="B2152" t="str">
            <v>ME</v>
          </cell>
          <cell r="C2152" t="str">
            <v>RFS2</v>
          </cell>
          <cell r="D2152">
            <v>8606</v>
          </cell>
          <cell r="E2152">
            <v>416.67</v>
          </cell>
          <cell r="F2152">
            <v>416.33</v>
          </cell>
          <cell r="G2152">
            <v>6.0787371953411513E-6</v>
          </cell>
          <cell r="H2152">
            <v>389.93430494753363</v>
          </cell>
        </row>
        <row r="2153">
          <cell r="A2153">
            <v>23849</v>
          </cell>
          <cell r="B2153" t="str">
            <v>D2</v>
          </cell>
          <cell r="C2153" t="str">
            <v>RFS1</v>
          </cell>
          <cell r="D2153">
            <v>8650</v>
          </cell>
          <cell r="E2153">
            <v>3323.07</v>
          </cell>
          <cell r="F2153">
            <v>3410.96</v>
          </cell>
          <cell r="G2153">
            <v>4.9802631143133702E-5</v>
          </cell>
          <cell r="H2153">
            <v>3194.7020796095389</v>
          </cell>
        </row>
        <row r="2154">
          <cell r="A2154">
            <v>8805</v>
          </cell>
          <cell r="B2154" t="str">
            <v>D2</v>
          </cell>
          <cell r="C2154" t="str">
            <v>RFS1</v>
          </cell>
          <cell r="D2154">
            <v>8806</v>
          </cell>
          <cell r="E2154">
            <v>5758.77</v>
          </cell>
          <cell r="F2154">
            <v>5743.01</v>
          </cell>
          <cell r="G2154">
            <v>8.3852349098590513E-5</v>
          </cell>
          <cell r="H2154">
            <v>5378.8980199763055</v>
          </cell>
        </row>
        <row r="2155">
          <cell r="A2155">
            <v>14798</v>
          </cell>
          <cell r="B2155" t="str">
            <v>D2</v>
          </cell>
          <cell r="C2155" t="str">
            <v>RFS1</v>
          </cell>
          <cell r="D2155">
            <v>8806</v>
          </cell>
          <cell r="E2155">
            <v>466.66</v>
          </cell>
          <cell r="F2155">
            <v>466.39</v>
          </cell>
          <cell r="G2155">
            <v>6.8096515757575943E-6</v>
          </cell>
          <cell r="H2155">
            <v>436.8204560912742</v>
          </cell>
        </row>
        <row r="2156">
          <cell r="A2156">
            <v>17991</v>
          </cell>
          <cell r="B2156" t="str">
            <v>D2</v>
          </cell>
          <cell r="C2156" t="str">
            <v>RFS1</v>
          </cell>
          <cell r="D2156">
            <v>8806</v>
          </cell>
          <cell r="E2156">
            <v>255.31</v>
          </cell>
          <cell r="F2156">
            <v>255</v>
          </cell>
          <cell r="G2156">
            <v>3.7231955055172422E-6</v>
          </cell>
          <cell r="H2156">
            <v>238.83277150726843</v>
          </cell>
        </row>
        <row r="2157">
          <cell r="A2157">
            <v>18591</v>
          </cell>
          <cell r="B2157" t="str">
            <v>D2</v>
          </cell>
          <cell r="C2157" t="str">
            <v>RFS1</v>
          </cell>
          <cell r="D2157">
            <v>8806</v>
          </cell>
          <cell r="E2157">
            <v>500.15</v>
          </cell>
          <cell r="F2157">
            <v>500</v>
          </cell>
          <cell r="G2157">
            <v>7.3003833441514556E-6</v>
          </cell>
          <cell r="H2157">
            <v>468.2995519750362</v>
          </cell>
        </row>
        <row r="2158">
          <cell r="A2158">
            <v>19969</v>
          </cell>
          <cell r="B2158" t="str">
            <v>D2</v>
          </cell>
          <cell r="C2158" t="str">
            <v>RFS1</v>
          </cell>
          <cell r="D2158">
            <v>8806</v>
          </cell>
          <cell r="E2158">
            <v>39.96</v>
          </cell>
          <cell r="F2158">
            <v>40</v>
          </cell>
          <cell r="G2158">
            <v>5.8403066753211648E-7</v>
          </cell>
          <cell r="H2158">
            <v>37.463964158002895</v>
          </cell>
        </row>
        <row r="2159">
          <cell r="A2159">
            <v>19969</v>
          </cell>
          <cell r="B2159" t="str">
            <v>D2</v>
          </cell>
          <cell r="C2159" t="str">
            <v>RFS1</v>
          </cell>
          <cell r="D2159">
            <v>8806</v>
          </cell>
          <cell r="E2159">
            <v>121.35</v>
          </cell>
          <cell r="F2159">
            <v>121.46</v>
          </cell>
          <cell r="G2159">
            <v>1.7734091219612716E-6</v>
          </cell>
          <cell r="H2159">
            <v>113.75932716577579</v>
          </cell>
        </row>
        <row r="2160">
          <cell r="A2160">
            <v>23665</v>
          </cell>
          <cell r="B2160" t="str">
            <v>D5</v>
          </cell>
          <cell r="C2160" t="str">
            <v>RFS1</v>
          </cell>
          <cell r="D2160">
            <v>8806</v>
          </cell>
          <cell r="E2160">
            <v>47209.95</v>
          </cell>
          <cell r="F2160">
            <v>49500</v>
          </cell>
          <cell r="G2160">
            <v>7.2273795107099408E-4</v>
          </cell>
          <cell r="H2160">
            <v>46361.655645528583</v>
          </cell>
        </row>
        <row r="2161">
          <cell r="A2161">
            <v>23949</v>
          </cell>
          <cell r="B2161" t="str">
            <v>D2</v>
          </cell>
          <cell r="C2161" t="str">
            <v>RFS1</v>
          </cell>
          <cell r="D2161">
            <v>8806</v>
          </cell>
          <cell r="E2161">
            <v>6825.38</v>
          </cell>
          <cell r="F2161">
            <v>7036.31</v>
          </cell>
          <cell r="G2161">
            <v>1.0273552065657266E-4</v>
          </cell>
          <cell r="H2161">
            <v>6590.2016411149343</v>
          </cell>
        </row>
        <row r="2162">
          <cell r="A2162">
            <v>23949</v>
          </cell>
          <cell r="B2162" t="str">
            <v>D2</v>
          </cell>
          <cell r="C2162" t="str">
            <v>RFS1</v>
          </cell>
          <cell r="D2162">
            <v>8806</v>
          </cell>
          <cell r="E2162">
            <v>2356.8200000000002</v>
          </cell>
          <cell r="F2162">
            <v>2429.65</v>
          </cell>
          <cell r="G2162">
            <v>3.5474752784235168E-5</v>
          </cell>
          <cell r="H2162">
            <v>2275.6080129122934</v>
          </cell>
        </row>
        <row r="2163">
          <cell r="A2163">
            <v>23949</v>
          </cell>
          <cell r="B2163" t="str">
            <v>D2</v>
          </cell>
          <cell r="C2163" t="str">
            <v>RFS1</v>
          </cell>
          <cell r="D2163">
            <v>8806</v>
          </cell>
          <cell r="E2163">
            <v>20694.900000000001</v>
          </cell>
          <cell r="F2163">
            <v>21128.25</v>
          </cell>
          <cell r="G2163">
            <v>3.0848864878213597E-4</v>
          </cell>
          <cell r="H2163">
            <v>19788.700018033116</v>
          </cell>
        </row>
        <row r="2164">
          <cell r="A2164">
            <v>15133</v>
          </cell>
          <cell r="B2164" t="str">
            <v>D5</v>
          </cell>
          <cell r="C2164" t="str">
            <v>RFS1</v>
          </cell>
          <cell r="D2164">
            <v>8808</v>
          </cell>
          <cell r="E2164">
            <v>250.42</v>
          </cell>
          <cell r="F2164">
            <v>250</v>
          </cell>
          <cell r="G2164">
            <v>3.6501916720757278E-6</v>
          </cell>
          <cell r="H2164">
            <v>234.1497759875181</v>
          </cell>
        </row>
        <row r="2165">
          <cell r="A2165">
            <v>15162</v>
          </cell>
          <cell r="B2165" t="str">
            <v>ME</v>
          </cell>
          <cell r="C2165" t="str">
            <v>RFS1</v>
          </cell>
          <cell r="D2165">
            <v>8808</v>
          </cell>
          <cell r="E2165">
            <v>1301.6099999999999</v>
          </cell>
          <cell r="F2165">
            <v>1300</v>
          </cell>
          <cell r="G2165">
            <v>1.8980996694793783E-5</v>
          </cell>
          <cell r="H2165">
            <v>1217.5788351350941</v>
          </cell>
        </row>
        <row r="2166">
          <cell r="A2166">
            <v>15163</v>
          </cell>
          <cell r="B2166" t="str">
            <v>ME</v>
          </cell>
          <cell r="C2166" t="str">
            <v>RFS1</v>
          </cell>
          <cell r="D2166">
            <v>8808</v>
          </cell>
          <cell r="E2166">
            <v>1301.76</v>
          </cell>
          <cell r="F2166">
            <v>1300</v>
          </cell>
          <cell r="G2166">
            <v>1.8980996694793783E-5</v>
          </cell>
          <cell r="H2166">
            <v>1217.5788351350941</v>
          </cell>
        </row>
        <row r="2167">
          <cell r="A2167">
            <v>16369</v>
          </cell>
          <cell r="B2167" t="str">
            <v>D2</v>
          </cell>
          <cell r="C2167" t="str">
            <v>RFS1</v>
          </cell>
          <cell r="D2167">
            <v>8808</v>
          </cell>
          <cell r="E2167">
            <v>463.97</v>
          </cell>
          <cell r="F2167">
            <v>462.07</v>
          </cell>
          <cell r="G2167">
            <v>6.7465762636641262E-6</v>
          </cell>
          <cell r="H2167">
            <v>432.77434796220996</v>
          </cell>
        </row>
        <row r="2168">
          <cell r="A2168">
            <v>16369</v>
          </cell>
          <cell r="B2168" t="str">
            <v>D2</v>
          </cell>
          <cell r="C2168" t="str">
            <v>RFS1</v>
          </cell>
          <cell r="D2168">
            <v>8808</v>
          </cell>
          <cell r="E2168">
            <v>463.51</v>
          </cell>
          <cell r="F2168">
            <v>462.07</v>
          </cell>
          <cell r="G2168">
            <v>6.7465762636641262E-6</v>
          </cell>
          <cell r="H2168">
            <v>432.77434796220996</v>
          </cell>
        </row>
        <row r="2169">
          <cell r="A2169">
            <v>17328</v>
          </cell>
          <cell r="B2169" t="str">
            <v>D5</v>
          </cell>
          <cell r="C2169" t="str">
            <v>RFS1</v>
          </cell>
          <cell r="D2169">
            <v>8808</v>
          </cell>
          <cell r="E2169">
            <v>250.86</v>
          </cell>
          <cell r="F2169">
            <v>250</v>
          </cell>
          <cell r="G2169">
            <v>3.6501916720757278E-6</v>
          </cell>
          <cell r="H2169">
            <v>234.1497759875181</v>
          </cell>
        </row>
        <row r="2170">
          <cell r="A2170">
            <v>17329</v>
          </cell>
          <cell r="B2170" t="str">
            <v>ME</v>
          </cell>
          <cell r="C2170" t="str">
            <v>RFS1</v>
          </cell>
          <cell r="D2170">
            <v>8808</v>
          </cell>
          <cell r="E2170">
            <v>238.59</v>
          </cell>
          <cell r="F2170">
            <v>237.71</v>
          </cell>
          <cell r="G2170">
            <v>3.4707482494764853E-6</v>
          </cell>
          <cell r="H2170">
            <v>222.63897299997171</v>
          </cell>
        </row>
        <row r="2171">
          <cell r="A2171">
            <v>17331</v>
          </cell>
          <cell r="B2171" t="str">
            <v>ME</v>
          </cell>
          <cell r="C2171" t="str">
            <v>RFS1</v>
          </cell>
          <cell r="D2171">
            <v>8808</v>
          </cell>
          <cell r="E2171">
            <v>238.56</v>
          </cell>
          <cell r="F2171">
            <v>237.71</v>
          </cell>
          <cell r="G2171">
            <v>3.4707482494764853E-6</v>
          </cell>
          <cell r="H2171">
            <v>222.63897299997171</v>
          </cell>
        </row>
        <row r="2172">
          <cell r="A2172">
            <v>18204</v>
          </cell>
          <cell r="B2172" t="str">
            <v>D2</v>
          </cell>
          <cell r="C2172" t="str">
            <v>RFS1</v>
          </cell>
          <cell r="D2172">
            <v>8808</v>
          </cell>
          <cell r="E2172">
            <v>446.18</v>
          </cell>
          <cell r="F2172">
            <v>445.04</v>
          </cell>
          <cell r="G2172">
            <v>6.4979252069623279E-6</v>
          </cell>
          <cell r="H2172">
            <v>416.8240652219402</v>
          </cell>
        </row>
        <row r="2173">
          <cell r="A2173">
            <v>18360</v>
          </cell>
          <cell r="B2173" t="str">
            <v>D2</v>
          </cell>
          <cell r="C2173" t="str">
            <v>RFS1</v>
          </cell>
          <cell r="D2173">
            <v>8808</v>
          </cell>
          <cell r="E2173">
            <v>180.62</v>
          </cell>
          <cell r="F2173">
            <v>180</v>
          </cell>
          <cell r="G2173">
            <v>2.6281380038945242E-6</v>
          </cell>
          <cell r="H2173">
            <v>168.58783871101303</v>
          </cell>
        </row>
        <row r="2174">
          <cell r="A2174">
            <v>18360</v>
          </cell>
          <cell r="B2174" t="str">
            <v>D2</v>
          </cell>
          <cell r="C2174" t="str">
            <v>RFS1</v>
          </cell>
          <cell r="D2174">
            <v>8808</v>
          </cell>
          <cell r="E2174">
            <v>433.26</v>
          </cell>
          <cell r="F2174">
            <v>431.76</v>
          </cell>
          <cell r="G2174">
            <v>6.3040270253416645E-6</v>
          </cell>
          <cell r="H2174">
            <v>404.3860291214832</v>
          </cell>
        </row>
        <row r="2175">
          <cell r="A2175">
            <v>18361</v>
          </cell>
          <cell r="B2175" t="str">
            <v>D2</v>
          </cell>
          <cell r="C2175" t="str">
            <v>RFS1</v>
          </cell>
          <cell r="D2175">
            <v>8808</v>
          </cell>
          <cell r="E2175">
            <v>120.15</v>
          </cell>
          <cell r="F2175">
            <v>120</v>
          </cell>
          <cell r="G2175">
            <v>1.7520920025963494E-6</v>
          </cell>
          <cell r="H2175">
            <v>112.39189247400869</v>
          </cell>
        </row>
        <row r="2176">
          <cell r="A2176">
            <v>18361</v>
          </cell>
          <cell r="B2176" t="str">
            <v>D2</v>
          </cell>
          <cell r="C2176" t="str">
            <v>RFS1</v>
          </cell>
          <cell r="D2176">
            <v>8808</v>
          </cell>
          <cell r="E2176">
            <v>315.24</v>
          </cell>
          <cell r="F2176">
            <v>314.83999999999997</v>
          </cell>
          <cell r="G2176">
            <v>4.5969053841452882E-6</v>
          </cell>
          <cell r="H2176">
            <v>294.87886188764077</v>
          </cell>
        </row>
        <row r="2177">
          <cell r="A2177">
            <v>18362</v>
          </cell>
          <cell r="B2177" t="str">
            <v>D2</v>
          </cell>
          <cell r="C2177" t="str">
            <v>RFS1</v>
          </cell>
          <cell r="D2177">
            <v>8808</v>
          </cell>
          <cell r="E2177">
            <v>414.3</v>
          </cell>
          <cell r="F2177">
            <v>414</v>
          </cell>
          <cell r="G2177">
            <v>6.0447174089574051E-6</v>
          </cell>
          <cell r="H2177">
            <v>387.75202903532994</v>
          </cell>
        </row>
        <row r="2178">
          <cell r="A2178">
            <v>18362</v>
          </cell>
          <cell r="B2178" t="str">
            <v>D2</v>
          </cell>
          <cell r="C2178" t="str">
            <v>RFS1</v>
          </cell>
          <cell r="D2178">
            <v>8808</v>
          </cell>
          <cell r="E2178">
            <v>429.49</v>
          </cell>
          <cell r="F2178">
            <v>429.18</v>
          </cell>
          <cell r="G2178">
            <v>6.2663570472858435E-6</v>
          </cell>
          <cell r="H2178">
            <v>401.96960343329204</v>
          </cell>
        </row>
        <row r="2179">
          <cell r="A2179">
            <v>19314</v>
          </cell>
          <cell r="B2179" t="str">
            <v>D5</v>
          </cell>
          <cell r="C2179" t="str">
            <v>RFS1</v>
          </cell>
          <cell r="D2179">
            <v>8808</v>
          </cell>
          <cell r="E2179">
            <v>399.89</v>
          </cell>
          <cell r="F2179">
            <v>400</v>
          </cell>
          <cell r="G2179">
            <v>5.8403066753211648E-6</v>
          </cell>
          <cell r="H2179">
            <v>374.63964158002898</v>
          </cell>
        </row>
        <row r="2180">
          <cell r="A2180">
            <v>21672</v>
          </cell>
          <cell r="B2180" t="str">
            <v>D2</v>
          </cell>
          <cell r="C2180" t="str">
            <v>RFS1</v>
          </cell>
          <cell r="D2180">
            <v>8808</v>
          </cell>
          <cell r="E2180">
            <v>498.05</v>
          </cell>
          <cell r="F2180">
            <v>500</v>
          </cell>
          <cell r="G2180">
            <v>7.3003833441514556E-6</v>
          </cell>
          <cell r="H2180">
            <v>468.2995519750362</v>
          </cell>
        </row>
        <row r="2181">
          <cell r="A2181">
            <v>22268</v>
          </cell>
          <cell r="B2181" t="str">
            <v>D2</v>
          </cell>
          <cell r="C2181" t="str">
            <v>RFS1</v>
          </cell>
          <cell r="D2181">
            <v>8808</v>
          </cell>
          <cell r="E2181">
            <v>908.91</v>
          </cell>
          <cell r="F2181">
            <v>900.46</v>
          </cell>
          <cell r="G2181">
            <v>1.314740637214924E-5</v>
          </cell>
          <cell r="H2181">
            <v>843.37002914288223</v>
          </cell>
        </row>
        <row r="2182">
          <cell r="A2182">
            <v>23522</v>
          </cell>
          <cell r="B2182" t="str">
            <v>D2</v>
          </cell>
          <cell r="C2182" t="str">
            <v>RFS1</v>
          </cell>
          <cell r="D2182">
            <v>8808</v>
          </cell>
          <cell r="E2182">
            <v>307112.45</v>
          </cell>
          <cell r="F2182">
            <v>312782.42</v>
          </cell>
          <cell r="G2182">
            <v>4.5668631386227704E-3</v>
          </cell>
          <cell r="H2182">
            <v>292951.73430333519</v>
          </cell>
        </row>
        <row r="2183">
          <cell r="A2183">
            <v>23522</v>
          </cell>
          <cell r="B2183" t="str">
            <v>D2</v>
          </cell>
          <cell r="C2183" t="str">
            <v>RFS1</v>
          </cell>
          <cell r="D2183">
            <v>8808</v>
          </cell>
          <cell r="E2183">
            <v>3310.02</v>
          </cell>
          <cell r="F2183">
            <v>3325.64</v>
          </cell>
          <cell r="G2183">
            <v>4.8556893729287694E-5</v>
          </cell>
          <cell r="H2183">
            <v>3114.7914440605186</v>
          </cell>
        </row>
        <row r="2184">
          <cell r="A2184">
            <v>23535</v>
          </cell>
          <cell r="B2184" t="str">
            <v>D5</v>
          </cell>
          <cell r="C2184" t="str">
            <v>RFS1</v>
          </cell>
          <cell r="D2184">
            <v>8808</v>
          </cell>
          <cell r="E2184">
            <v>21762.9</v>
          </cell>
          <cell r="F2184">
            <v>22503.23</v>
          </cell>
          <cell r="G2184">
            <v>3.2856441096321874E-4</v>
          </cell>
          <cell r="H2184">
            <v>21076.50505398239</v>
          </cell>
        </row>
        <row r="2185">
          <cell r="A2185">
            <v>19225</v>
          </cell>
          <cell r="B2185" t="str">
            <v>D2</v>
          </cell>
          <cell r="C2185" t="str">
            <v>RFS1</v>
          </cell>
          <cell r="D2185">
            <v>8823</v>
          </cell>
          <cell r="E2185">
            <v>526</v>
          </cell>
          <cell r="F2185">
            <v>525</v>
          </cell>
          <cell r="G2185">
            <v>7.6654025113590283E-6</v>
          </cell>
          <cell r="H2185">
            <v>491.71452957378796</v>
          </cell>
        </row>
        <row r="2186">
          <cell r="A2186">
            <v>19225</v>
          </cell>
          <cell r="B2186" t="str">
            <v>D2</v>
          </cell>
          <cell r="C2186" t="str">
            <v>RFS1</v>
          </cell>
          <cell r="D2186">
            <v>8823</v>
          </cell>
          <cell r="E2186">
            <v>1000.02</v>
          </cell>
          <cell r="F2186">
            <v>999.23</v>
          </cell>
          <cell r="G2186">
            <v>1.4589524097952918E-5</v>
          </cell>
          <cell r="H2186">
            <v>935.87792264003087</v>
          </cell>
        </row>
        <row r="2187">
          <cell r="A2187">
            <v>24100</v>
          </cell>
          <cell r="B2187" t="str">
            <v>D2</v>
          </cell>
          <cell r="C2187" t="str">
            <v>RFS1</v>
          </cell>
          <cell r="D2187">
            <v>8823</v>
          </cell>
          <cell r="E2187">
            <v>7535.06</v>
          </cell>
          <cell r="F2187">
            <v>7726.95</v>
          </cell>
          <cell r="G2187">
            <v>1.1281939416218217E-4</v>
          </cell>
          <cell r="H2187">
            <v>7237.0544462670114</v>
          </cell>
        </row>
        <row r="2188">
          <cell r="A2188">
            <v>8860</v>
          </cell>
          <cell r="B2188" t="str">
            <v>D2</v>
          </cell>
          <cell r="C2188" t="str">
            <v>RFS1</v>
          </cell>
          <cell r="D2188">
            <v>8860</v>
          </cell>
          <cell r="E2188">
            <v>1003.14</v>
          </cell>
          <cell r="F2188">
            <v>1000</v>
          </cell>
          <cell r="G2188">
            <v>1.4600766688302911E-5</v>
          </cell>
          <cell r="H2188">
            <v>936.59910395007239</v>
          </cell>
        </row>
        <row r="2189">
          <cell r="A2189">
            <v>10447</v>
          </cell>
          <cell r="B2189" t="str">
            <v>D2</v>
          </cell>
          <cell r="C2189" t="str">
            <v>RFS1</v>
          </cell>
          <cell r="D2189">
            <v>8860</v>
          </cell>
          <cell r="E2189">
            <v>1190.32</v>
          </cell>
          <cell r="F2189">
            <v>1187.5</v>
          </cell>
          <cell r="G2189">
            <v>1.7338410442359708E-5</v>
          </cell>
          <cell r="H2189">
            <v>1112.211435940711</v>
          </cell>
        </row>
        <row r="2190">
          <cell r="A2190">
            <v>15635</v>
          </cell>
          <cell r="B2190" t="str">
            <v>D2</v>
          </cell>
          <cell r="C2190" t="str">
            <v>RFS1</v>
          </cell>
          <cell r="D2190">
            <v>8860</v>
          </cell>
          <cell r="E2190">
            <v>1990.6</v>
          </cell>
          <cell r="F2190">
            <v>1971.3</v>
          </cell>
          <cell r="G2190">
            <v>2.8782491372651528E-5</v>
          </cell>
          <cell r="H2190">
            <v>1846.3178136167776</v>
          </cell>
        </row>
        <row r="2191">
          <cell r="A2191">
            <v>15640</v>
          </cell>
          <cell r="B2191" t="str">
            <v>ME</v>
          </cell>
          <cell r="C2191" t="str">
            <v>RFS1</v>
          </cell>
          <cell r="D2191">
            <v>8860</v>
          </cell>
          <cell r="E2191">
            <v>573.47</v>
          </cell>
          <cell r="F2191">
            <v>572.48</v>
          </cell>
          <cell r="G2191">
            <v>8.3586469137196503E-6</v>
          </cell>
          <cell r="H2191">
            <v>536.18425502933746</v>
          </cell>
        </row>
        <row r="2192">
          <cell r="A2192">
            <v>15642</v>
          </cell>
          <cell r="B2192" t="str">
            <v>ME</v>
          </cell>
          <cell r="C2192" t="str">
            <v>RFS1</v>
          </cell>
          <cell r="D2192">
            <v>8860</v>
          </cell>
          <cell r="E2192">
            <v>657.08</v>
          </cell>
          <cell r="F2192">
            <v>655.02</v>
          </cell>
          <cell r="G2192">
            <v>9.5637941961721734E-6</v>
          </cell>
          <cell r="H2192">
            <v>613.49114506937644</v>
          </cell>
        </row>
        <row r="2193">
          <cell r="A2193">
            <v>15643</v>
          </cell>
          <cell r="B2193" t="str">
            <v>ME</v>
          </cell>
          <cell r="C2193" t="str">
            <v>RFS1</v>
          </cell>
          <cell r="D2193">
            <v>8860</v>
          </cell>
          <cell r="E2193">
            <v>708.4</v>
          </cell>
          <cell r="F2193">
            <v>706.52</v>
          </cell>
          <cell r="G2193">
            <v>1.0315733680619773E-5</v>
          </cell>
          <cell r="H2193">
            <v>661.72599892280516</v>
          </cell>
        </row>
        <row r="2194">
          <cell r="A2194">
            <v>15656</v>
          </cell>
          <cell r="B2194" t="str">
            <v>D2</v>
          </cell>
          <cell r="C2194" t="str">
            <v>RFS1</v>
          </cell>
          <cell r="D2194">
            <v>8860</v>
          </cell>
          <cell r="E2194">
            <v>1004.68</v>
          </cell>
          <cell r="F2194">
            <v>1000</v>
          </cell>
          <cell r="G2194">
            <v>1.4600766688302911E-5</v>
          </cell>
          <cell r="H2194">
            <v>936.59910395007239</v>
          </cell>
        </row>
        <row r="2195">
          <cell r="A2195">
            <v>16301</v>
          </cell>
          <cell r="B2195" t="str">
            <v>D2</v>
          </cell>
          <cell r="C2195" t="str">
            <v>RFS1</v>
          </cell>
          <cell r="D2195">
            <v>8860</v>
          </cell>
          <cell r="E2195">
            <v>1502.92</v>
          </cell>
          <cell r="F2195">
            <v>1500</v>
          </cell>
          <cell r="G2195">
            <v>2.1901150032454368E-5</v>
          </cell>
          <cell r="H2195">
            <v>1404.8986559251086</v>
          </cell>
        </row>
        <row r="2196">
          <cell r="A2196">
            <v>16311</v>
          </cell>
          <cell r="B2196" t="str">
            <v>D2</v>
          </cell>
          <cell r="C2196" t="str">
            <v>RFS1</v>
          </cell>
          <cell r="D2196">
            <v>8860</v>
          </cell>
          <cell r="E2196">
            <v>833.53</v>
          </cell>
          <cell r="F2196">
            <v>833.33</v>
          </cell>
          <cell r="G2196">
            <v>1.2167256904363465E-5</v>
          </cell>
          <cell r="H2196">
            <v>780.49613129471379</v>
          </cell>
        </row>
        <row r="2197">
          <cell r="A2197">
            <v>17100</v>
          </cell>
          <cell r="B2197" t="str">
            <v>D2</v>
          </cell>
          <cell r="C2197" t="str">
            <v>RFS1</v>
          </cell>
          <cell r="D2197">
            <v>8860</v>
          </cell>
          <cell r="E2197">
            <v>502.16</v>
          </cell>
          <cell r="F2197">
            <v>500</v>
          </cell>
          <cell r="G2197">
            <v>7.3003833441514556E-6</v>
          </cell>
          <cell r="H2197">
            <v>468.2995519750362</v>
          </cell>
        </row>
        <row r="2198">
          <cell r="A2198">
            <v>17298</v>
          </cell>
          <cell r="B2198" t="str">
            <v>D2</v>
          </cell>
          <cell r="C2198" t="str">
            <v>RFS1</v>
          </cell>
          <cell r="D2198">
            <v>8860</v>
          </cell>
          <cell r="E2198">
            <v>16856.22</v>
          </cell>
          <cell r="F2198">
            <v>17491.259999999998</v>
          </cell>
          <cell r="G2198">
            <v>2.5538580634444516E-4</v>
          </cell>
          <cell r="H2198">
            <v>16382.298442957741</v>
          </cell>
        </row>
        <row r="2199">
          <cell r="A2199">
            <v>17298</v>
          </cell>
          <cell r="B2199" t="str">
            <v>D2</v>
          </cell>
          <cell r="C2199" t="str">
            <v>RFS1</v>
          </cell>
          <cell r="D2199">
            <v>8860</v>
          </cell>
          <cell r="E2199">
            <v>7165.53</v>
          </cell>
          <cell r="F2199">
            <v>7435.48</v>
          </cell>
          <cell r="G2199">
            <v>1.0856370869554253E-4</v>
          </cell>
          <cell r="H2199">
            <v>6964.0639054386838</v>
          </cell>
        </row>
        <row r="2200">
          <cell r="A2200">
            <v>17298</v>
          </cell>
          <cell r="B2200" t="str">
            <v>D2</v>
          </cell>
          <cell r="C2200" t="str">
            <v>RFS1</v>
          </cell>
          <cell r="D2200">
            <v>8860</v>
          </cell>
          <cell r="E2200">
            <v>95.57</v>
          </cell>
          <cell r="F2200">
            <v>98.46</v>
          </cell>
          <cell r="G2200">
            <v>1.4375914881303046E-6</v>
          </cell>
          <cell r="H2200">
            <v>92.217547774924128</v>
          </cell>
        </row>
        <row r="2201">
          <cell r="A2201">
            <v>17298</v>
          </cell>
          <cell r="B2201" t="str">
            <v>D2</v>
          </cell>
          <cell r="C2201" t="str">
            <v>RFS1</v>
          </cell>
          <cell r="D2201">
            <v>8860</v>
          </cell>
          <cell r="E2201">
            <v>491.62</v>
          </cell>
          <cell r="F2201">
            <v>500</v>
          </cell>
          <cell r="G2201">
            <v>7.3003833441514556E-6</v>
          </cell>
          <cell r="H2201">
            <v>468.2995519750362</v>
          </cell>
        </row>
        <row r="2202">
          <cell r="A2202">
            <v>17789</v>
          </cell>
          <cell r="B2202" t="str">
            <v>D2</v>
          </cell>
          <cell r="C2202" t="str">
            <v>RFS1</v>
          </cell>
          <cell r="D2202">
            <v>8860</v>
          </cell>
          <cell r="E2202">
            <v>41116.11</v>
          </cell>
          <cell r="F2202">
            <v>40000</v>
          </cell>
          <cell r="G2202">
            <v>5.8403066753211642E-4</v>
          </cell>
          <cell r="H2202">
            <v>37463.964158002891</v>
          </cell>
        </row>
        <row r="2203">
          <cell r="A2203">
            <v>18182</v>
          </cell>
          <cell r="B2203" t="str">
            <v>D2</v>
          </cell>
          <cell r="C2203" t="str">
            <v>RFS1</v>
          </cell>
          <cell r="D2203">
            <v>8860</v>
          </cell>
          <cell r="E2203">
            <v>250.64</v>
          </cell>
          <cell r="F2203">
            <v>250</v>
          </cell>
          <cell r="G2203">
            <v>3.6501916720757278E-6</v>
          </cell>
          <cell r="H2203">
            <v>234.1497759875181</v>
          </cell>
        </row>
        <row r="2204">
          <cell r="A2204">
            <v>18222</v>
          </cell>
          <cell r="B2204" t="str">
            <v>D2</v>
          </cell>
          <cell r="C2204" t="str">
            <v>RFS1</v>
          </cell>
          <cell r="D2204">
            <v>8860</v>
          </cell>
          <cell r="E2204">
            <v>401.18</v>
          </cell>
          <cell r="F2204">
            <v>400</v>
          </cell>
          <cell r="G2204">
            <v>5.8403066753211648E-6</v>
          </cell>
          <cell r="H2204">
            <v>374.63964158002898</v>
          </cell>
        </row>
        <row r="2205">
          <cell r="A2205">
            <v>18709</v>
          </cell>
          <cell r="B2205" t="str">
            <v>D2</v>
          </cell>
          <cell r="C2205" t="str">
            <v>RFS1</v>
          </cell>
          <cell r="D2205">
            <v>8860</v>
          </cell>
          <cell r="E2205">
            <v>666.55</v>
          </cell>
          <cell r="F2205">
            <v>663</v>
          </cell>
          <cell r="G2205">
            <v>9.6803083143448294E-6</v>
          </cell>
          <cell r="H2205">
            <v>620.96520591889794</v>
          </cell>
        </row>
        <row r="2206">
          <cell r="A2206">
            <v>19912</v>
          </cell>
          <cell r="B2206" t="str">
            <v>D2</v>
          </cell>
          <cell r="C2206" t="str">
            <v>RFS1</v>
          </cell>
          <cell r="D2206">
            <v>8860</v>
          </cell>
          <cell r="E2206">
            <v>1395.79</v>
          </cell>
          <cell r="F2206">
            <v>1396.56</v>
          </cell>
          <cell r="G2206">
            <v>2.0390846726216312E-5</v>
          </cell>
          <cell r="H2206">
            <v>1308.0168446125128</v>
          </cell>
        </row>
        <row r="2207">
          <cell r="A2207">
            <v>20528</v>
          </cell>
          <cell r="B2207" t="str">
            <v>D2</v>
          </cell>
          <cell r="C2207" t="str">
            <v>RFS1</v>
          </cell>
          <cell r="D2207">
            <v>8860</v>
          </cell>
          <cell r="E2207">
            <v>500.47</v>
          </cell>
          <cell r="F2207">
            <v>500</v>
          </cell>
          <cell r="G2207">
            <v>7.3003833441514556E-6</v>
          </cell>
          <cell r="H2207">
            <v>468.2995519750362</v>
          </cell>
        </row>
        <row r="2208">
          <cell r="A2208">
            <v>20733</v>
          </cell>
          <cell r="B2208" t="str">
            <v>D2</v>
          </cell>
          <cell r="C2208" t="str">
            <v>RFS1</v>
          </cell>
          <cell r="D2208">
            <v>8860</v>
          </cell>
          <cell r="E2208">
            <v>400.9</v>
          </cell>
          <cell r="F2208">
            <v>400</v>
          </cell>
          <cell r="G2208">
            <v>5.8403066753211648E-6</v>
          </cell>
          <cell r="H2208">
            <v>374.63964158002898</v>
          </cell>
        </row>
        <row r="2209">
          <cell r="A2209">
            <v>22068</v>
          </cell>
          <cell r="B2209" t="str">
            <v>D2</v>
          </cell>
          <cell r="C2209" t="str">
            <v>RFS1</v>
          </cell>
          <cell r="D2209">
            <v>8860</v>
          </cell>
          <cell r="E2209">
            <v>21130.44</v>
          </cell>
          <cell r="F2209">
            <v>21248.9</v>
          </cell>
          <cell r="G2209">
            <v>3.1025023128307974E-4</v>
          </cell>
          <cell r="H2209">
            <v>19901.700699924695</v>
          </cell>
        </row>
        <row r="2210">
          <cell r="A2210">
            <v>22068</v>
          </cell>
          <cell r="B2210" t="str">
            <v>D2</v>
          </cell>
          <cell r="C2210" t="str">
            <v>RFS1</v>
          </cell>
          <cell r="D2210">
            <v>8860</v>
          </cell>
          <cell r="E2210">
            <v>997.43</v>
          </cell>
          <cell r="F2210">
            <v>1000</v>
          </cell>
          <cell r="G2210">
            <v>1.4600766688302911E-5</v>
          </cell>
          <cell r="H2210">
            <v>936.59910395007239</v>
          </cell>
        </row>
        <row r="2211">
          <cell r="A2211">
            <v>22069</v>
          </cell>
          <cell r="B2211" t="str">
            <v>ME</v>
          </cell>
          <cell r="C2211" t="str">
            <v>RFS1</v>
          </cell>
          <cell r="D2211">
            <v>8860</v>
          </cell>
          <cell r="E2211">
            <v>996.8</v>
          </cell>
          <cell r="F2211">
            <v>1000</v>
          </cell>
          <cell r="G2211">
            <v>1.4600766688302911E-5</v>
          </cell>
          <cell r="H2211">
            <v>936.59910395007239</v>
          </cell>
        </row>
        <row r="2212">
          <cell r="A2212">
            <v>22072</v>
          </cell>
          <cell r="B2212" t="str">
            <v>ME</v>
          </cell>
          <cell r="C2212" t="str">
            <v>RFS1</v>
          </cell>
          <cell r="D2212">
            <v>8860</v>
          </cell>
          <cell r="E2212">
            <v>742.69</v>
          </cell>
          <cell r="F2212">
            <v>750</v>
          </cell>
          <cell r="G2212">
            <v>1.0950575016227184E-5</v>
          </cell>
          <cell r="H2212">
            <v>702.44932796255432</v>
          </cell>
        </row>
        <row r="2213">
          <cell r="A2213">
            <v>22072</v>
          </cell>
          <cell r="B2213" t="str">
            <v>ME</v>
          </cell>
          <cell r="C2213" t="str">
            <v>RFS1</v>
          </cell>
          <cell r="D2213">
            <v>8860</v>
          </cell>
          <cell r="E2213">
            <v>178774.49</v>
          </cell>
          <cell r="F2213">
            <v>179503.82</v>
          </cell>
          <cell r="G2213">
            <v>2.6208933954791221E-3</v>
          </cell>
          <cell r="H2213">
            <v>168123.11696761509</v>
          </cell>
        </row>
        <row r="2214">
          <cell r="A2214">
            <v>22098</v>
          </cell>
          <cell r="B2214" t="str">
            <v>D2</v>
          </cell>
          <cell r="C2214" t="str">
            <v>RFS1</v>
          </cell>
          <cell r="D2214">
            <v>8860</v>
          </cell>
          <cell r="E2214">
            <v>14987.26</v>
          </cell>
          <cell r="F2214">
            <v>15117.73</v>
          </cell>
          <cell r="G2214">
            <v>2.2073044858675757E-4</v>
          </cell>
          <cell r="H2214">
            <v>14159.252371759127</v>
          </cell>
        </row>
        <row r="2215">
          <cell r="A2215">
            <v>22098</v>
          </cell>
          <cell r="B2215" t="str">
            <v>D2</v>
          </cell>
          <cell r="C2215" t="str">
            <v>RFS1</v>
          </cell>
          <cell r="D2215">
            <v>8860</v>
          </cell>
          <cell r="E2215">
            <v>996.16</v>
          </cell>
          <cell r="F2215">
            <v>1000</v>
          </cell>
          <cell r="G2215">
            <v>1.4600766688302911E-5</v>
          </cell>
          <cell r="H2215">
            <v>936.59910395007239</v>
          </cell>
        </row>
        <row r="2216">
          <cell r="A2216">
            <v>22524</v>
          </cell>
          <cell r="B2216" t="str">
            <v>D2</v>
          </cell>
          <cell r="C2216" t="str">
            <v>RFS1</v>
          </cell>
          <cell r="D2216">
            <v>8860</v>
          </cell>
          <cell r="E2216">
            <v>896.87</v>
          </cell>
          <cell r="F2216">
            <v>900</v>
          </cell>
          <cell r="G2216">
            <v>1.314069001947262E-5</v>
          </cell>
          <cell r="H2216">
            <v>842.93919355506512</v>
          </cell>
        </row>
        <row r="2217">
          <cell r="A2217">
            <v>22548</v>
          </cell>
          <cell r="B2217" t="str">
            <v>D2</v>
          </cell>
          <cell r="C2217" t="str">
            <v>RFS1</v>
          </cell>
          <cell r="D2217">
            <v>8860</v>
          </cell>
          <cell r="E2217">
            <v>572.08000000000004</v>
          </cell>
          <cell r="F2217">
            <v>578.57000000000005</v>
          </cell>
          <cell r="G2217">
            <v>8.4475655828514156E-6</v>
          </cell>
          <cell r="H2217">
            <v>541.88814357239335</v>
          </cell>
        </row>
        <row r="2218">
          <cell r="A2218">
            <v>22730</v>
          </cell>
          <cell r="B2218" t="str">
            <v>D2</v>
          </cell>
          <cell r="C2218" t="str">
            <v>RFS1</v>
          </cell>
          <cell r="D2218">
            <v>8860</v>
          </cell>
          <cell r="F2218">
            <v>244.72</v>
          </cell>
          <cell r="G2218">
            <v>3.5730996239614884E-6</v>
          </cell>
          <cell r="H2218">
            <v>229.20453271866171</v>
          </cell>
        </row>
        <row r="2219">
          <cell r="A2219">
            <v>23875</v>
          </cell>
          <cell r="B2219" t="str">
            <v>D2</v>
          </cell>
          <cell r="C2219" t="str">
            <v>RFS2</v>
          </cell>
          <cell r="D2219">
            <v>8860</v>
          </cell>
          <cell r="E2219">
            <v>4655.3999999999996</v>
          </cell>
          <cell r="F2219">
            <v>4743.28</v>
          </cell>
          <cell r="G2219">
            <v>6.9255524617293428E-5</v>
          </cell>
          <cell r="H2219">
            <v>4442.5517977842992</v>
          </cell>
        </row>
        <row r="2220">
          <cell r="A2220">
            <v>14463</v>
          </cell>
          <cell r="B2220" t="str">
            <v>D2</v>
          </cell>
          <cell r="C2220" t="str">
            <v>RFS1</v>
          </cell>
          <cell r="D2220">
            <v>8885</v>
          </cell>
          <cell r="E2220">
            <v>501.1</v>
          </cell>
          <cell r="F2220">
            <v>500</v>
          </cell>
          <cell r="G2220">
            <v>7.3003833441514556E-6</v>
          </cell>
          <cell r="H2220">
            <v>468.2995519750362</v>
          </cell>
        </row>
        <row r="2221">
          <cell r="A2221">
            <v>14467</v>
          </cell>
          <cell r="B2221" t="str">
            <v>ME</v>
          </cell>
          <cell r="C2221" t="str">
            <v>RFS1</v>
          </cell>
          <cell r="D2221">
            <v>8885</v>
          </cell>
          <cell r="E2221">
            <v>222.08</v>
          </cell>
          <cell r="F2221">
            <v>221.6</v>
          </cell>
          <cell r="G2221">
            <v>3.2355298981279253E-6</v>
          </cell>
          <cell r="H2221">
            <v>207.55036143533604</v>
          </cell>
        </row>
        <row r="2222">
          <cell r="A2222">
            <v>14469</v>
          </cell>
          <cell r="B2222" t="str">
            <v>ME</v>
          </cell>
          <cell r="C2222" t="str">
            <v>RFS1</v>
          </cell>
          <cell r="D2222">
            <v>8885</v>
          </cell>
          <cell r="E2222">
            <v>298.31</v>
          </cell>
          <cell r="F2222">
            <v>297.04000000000002</v>
          </cell>
          <cell r="G2222">
            <v>4.337011737093497E-6</v>
          </cell>
          <cell r="H2222">
            <v>278.20739783732949</v>
          </cell>
        </row>
        <row r="2223">
          <cell r="A2223">
            <v>14470</v>
          </cell>
          <cell r="B2223" t="str">
            <v>ME</v>
          </cell>
          <cell r="C2223" t="str">
            <v>RFS1</v>
          </cell>
          <cell r="D2223">
            <v>8885</v>
          </cell>
          <cell r="E2223">
            <v>789.89</v>
          </cell>
          <cell r="F2223">
            <v>788.27</v>
          </cell>
          <cell r="G2223">
            <v>1.1509346357388536E-5</v>
          </cell>
          <cell r="H2223">
            <v>738.29297567072354</v>
          </cell>
        </row>
        <row r="2224">
          <cell r="A2224">
            <v>14471</v>
          </cell>
          <cell r="B2224" t="str">
            <v>ME</v>
          </cell>
          <cell r="C2224" t="str">
            <v>RFS1</v>
          </cell>
          <cell r="D2224">
            <v>8885</v>
          </cell>
          <cell r="E2224">
            <v>1337.77</v>
          </cell>
          <cell r="F2224">
            <v>1333.34</v>
          </cell>
          <cell r="G2224">
            <v>1.9467786256181803E-5</v>
          </cell>
          <cell r="H2224">
            <v>1248.8050492607895</v>
          </cell>
        </row>
        <row r="2225">
          <cell r="A2225">
            <v>14477</v>
          </cell>
          <cell r="B2225" t="str">
            <v>ME</v>
          </cell>
          <cell r="C2225" t="str">
            <v>RFS1</v>
          </cell>
          <cell r="D2225">
            <v>8885</v>
          </cell>
          <cell r="E2225">
            <v>584.44000000000005</v>
          </cell>
          <cell r="F2225">
            <v>583.33000000000004</v>
          </cell>
          <cell r="G2225">
            <v>8.5170652322877382E-6</v>
          </cell>
          <cell r="H2225">
            <v>546.34635530719572</v>
          </cell>
        </row>
        <row r="2226">
          <cell r="A2226">
            <v>16856</v>
          </cell>
          <cell r="B2226" t="str">
            <v>D2</v>
          </cell>
          <cell r="C2226" t="str">
            <v>RFS1</v>
          </cell>
          <cell r="D2226">
            <v>8885</v>
          </cell>
          <cell r="E2226">
            <v>2901.68</v>
          </cell>
          <cell r="F2226">
            <v>2898.42</v>
          </cell>
          <cell r="G2226">
            <v>4.2319154184710924E-5</v>
          </cell>
          <cell r="H2226">
            <v>2714.6575748709688</v>
          </cell>
        </row>
        <row r="2227">
          <cell r="A2227">
            <v>23991</v>
          </cell>
          <cell r="B2227" t="str">
            <v>D2</v>
          </cell>
          <cell r="C2227" t="str">
            <v>RFS1</v>
          </cell>
          <cell r="D2227">
            <v>8885</v>
          </cell>
          <cell r="E2227">
            <v>59953.16</v>
          </cell>
          <cell r="F2227">
            <v>59997.59</v>
          </cell>
          <cell r="G2227">
            <v>8.7601081345045585E-4</v>
          </cell>
          <cell r="H2227">
            <v>56193.689033163821</v>
          </cell>
        </row>
        <row r="2228">
          <cell r="A2228">
            <v>23991</v>
          </cell>
          <cell r="B2228" t="str">
            <v>D2</v>
          </cell>
          <cell r="C2228" t="str">
            <v>RFS1</v>
          </cell>
          <cell r="D2228">
            <v>8885</v>
          </cell>
          <cell r="E2228">
            <v>11788.9</v>
          </cell>
          <cell r="F2228">
            <v>11796.55</v>
          </cell>
          <cell r="G2228">
            <v>1.7223867427689971E-4</v>
          </cell>
          <cell r="H2228">
            <v>11048.638159702226</v>
          </cell>
        </row>
        <row r="2229">
          <cell r="A2229">
            <v>10619</v>
          </cell>
          <cell r="B2229" t="str">
            <v>D2</v>
          </cell>
          <cell r="C2229" t="str">
            <v>RFS1</v>
          </cell>
          <cell r="D2229">
            <v>8897</v>
          </cell>
          <cell r="E2229">
            <v>501.69</v>
          </cell>
          <cell r="F2229">
            <v>500</v>
          </cell>
          <cell r="G2229">
            <v>7.3003833441514556E-6</v>
          </cell>
          <cell r="H2229">
            <v>468.2995519750362</v>
          </cell>
        </row>
        <row r="2230">
          <cell r="A2230">
            <v>13155</v>
          </cell>
          <cell r="B2230" t="str">
            <v>D2</v>
          </cell>
          <cell r="C2230" t="str">
            <v>RFS1</v>
          </cell>
          <cell r="D2230">
            <v>8897</v>
          </cell>
          <cell r="E2230">
            <v>661.99</v>
          </cell>
          <cell r="F2230">
            <v>662.09</v>
          </cell>
          <cell r="G2230">
            <v>9.6670216166584745E-6</v>
          </cell>
          <cell r="H2230">
            <v>620.11290073430337</v>
          </cell>
        </row>
        <row r="2231">
          <cell r="A2231">
            <v>13198</v>
          </cell>
          <cell r="B2231" t="str">
            <v>D2</v>
          </cell>
          <cell r="C2231" t="str">
            <v>RFS1</v>
          </cell>
          <cell r="D2231">
            <v>8897</v>
          </cell>
          <cell r="E2231">
            <v>659.09</v>
          </cell>
          <cell r="F2231">
            <v>658.52</v>
          </cell>
          <cell r="G2231">
            <v>9.6148968795812326E-6</v>
          </cell>
          <cell r="H2231">
            <v>616.76924193320167</v>
          </cell>
        </row>
        <row r="2232">
          <cell r="A2232">
            <v>13198</v>
          </cell>
          <cell r="B2232" t="str">
            <v>D2</v>
          </cell>
          <cell r="C2232" t="str">
            <v>RFS1</v>
          </cell>
          <cell r="D2232">
            <v>8897</v>
          </cell>
          <cell r="E2232">
            <v>659.1</v>
          </cell>
          <cell r="F2232">
            <v>658.52</v>
          </cell>
          <cell r="G2232">
            <v>9.6148968795812326E-6</v>
          </cell>
          <cell r="H2232">
            <v>616.76924193320167</v>
          </cell>
        </row>
        <row r="2233">
          <cell r="A2233">
            <v>13198</v>
          </cell>
          <cell r="B2233" t="str">
            <v>D2</v>
          </cell>
          <cell r="C2233" t="str">
            <v>RFS1</v>
          </cell>
          <cell r="D2233">
            <v>8897</v>
          </cell>
          <cell r="E2233">
            <v>659.09</v>
          </cell>
          <cell r="F2233">
            <v>658.52</v>
          </cell>
          <cell r="G2233">
            <v>9.6148968795812326E-6</v>
          </cell>
          <cell r="H2233">
            <v>616.76924193320167</v>
          </cell>
        </row>
        <row r="2234">
          <cell r="A2234">
            <v>13202</v>
          </cell>
          <cell r="B2234" t="str">
            <v>ME</v>
          </cell>
          <cell r="C2234" t="str">
            <v>RFS1</v>
          </cell>
          <cell r="D2234">
            <v>8897</v>
          </cell>
          <cell r="E2234">
            <v>720.33</v>
          </cell>
          <cell r="F2234">
            <v>720</v>
          </cell>
          <cell r="G2234">
            <v>1.0512552015578097E-5</v>
          </cell>
          <cell r="H2234">
            <v>674.35135484405214</v>
          </cell>
        </row>
        <row r="2235">
          <cell r="A2235">
            <v>15402</v>
          </cell>
          <cell r="B2235" t="str">
            <v>D2</v>
          </cell>
          <cell r="C2235" t="str">
            <v>RFS1</v>
          </cell>
          <cell r="D2235">
            <v>8897</v>
          </cell>
          <cell r="E2235">
            <v>516.46</v>
          </cell>
          <cell r="F2235">
            <v>500</v>
          </cell>
          <cell r="G2235">
            <v>7.3003833441514556E-6</v>
          </cell>
          <cell r="H2235">
            <v>468.2995519750362</v>
          </cell>
        </row>
        <row r="2236">
          <cell r="A2236">
            <v>15577</v>
          </cell>
          <cell r="B2236" t="str">
            <v>D2</v>
          </cell>
          <cell r="C2236" t="str">
            <v>RFS1</v>
          </cell>
          <cell r="D2236">
            <v>8897</v>
          </cell>
          <cell r="E2236">
            <v>901.39</v>
          </cell>
          <cell r="F2236">
            <v>900</v>
          </cell>
          <cell r="G2236">
            <v>1.314069001947262E-5</v>
          </cell>
          <cell r="H2236">
            <v>842.93919355506512</v>
          </cell>
        </row>
        <row r="2237">
          <cell r="A2237">
            <v>20560</v>
          </cell>
          <cell r="B2237" t="str">
            <v>D2</v>
          </cell>
          <cell r="C2237" t="str">
            <v>RFS1</v>
          </cell>
          <cell r="D2237">
            <v>8899</v>
          </cell>
          <cell r="E2237">
            <v>249.8</v>
          </cell>
          <cell r="F2237">
            <v>250</v>
          </cell>
          <cell r="G2237">
            <v>3.6501916720757278E-6</v>
          </cell>
          <cell r="H2237">
            <v>234.1497759875181</v>
          </cell>
        </row>
        <row r="2238">
          <cell r="A2238">
            <v>20568</v>
          </cell>
          <cell r="B2238" t="str">
            <v>ME</v>
          </cell>
          <cell r="C2238" t="str">
            <v>RFS1</v>
          </cell>
          <cell r="D2238">
            <v>8899</v>
          </cell>
          <cell r="E2238">
            <v>834.06</v>
          </cell>
          <cell r="F2238">
            <v>833.33</v>
          </cell>
          <cell r="G2238">
            <v>1.2167256904363465E-5</v>
          </cell>
          <cell r="H2238">
            <v>780.49613129471379</v>
          </cell>
        </row>
        <row r="2239">
          <cell r="A2239">
            <v>18812</v>
          </cell>
          <cell r="B2239" t="str">
            <v>D5</v>
          </cell>
          <cell r="C2239" t="str">
            <v>RFS1</v>
          </cell>
          <cell r="D2239">
            <v>8903</v>
          </cell>
          <cell r="E2239">
            <v>4004.07</v>
          </cell>
          <cell r="F2239">
            <v>4000</v>
          </cell>
          <cell r="G2239">
            <v>5.8403066753211645E-5</v>
          </cell>
          <cell r="H2239">
            <v>3746.3964158002896</v>
          </cell>
        </row>
        <row r="2240">
          <cell r="A2240">
            <v>20860</v>
          </cell>
          <cell r="B2240" t="str">
            <v>D2</v>
          </cell>
          <cell r="C2240" t="str">
            <v>RFS1</v>
          </cell>
          <cell r="D2240">
            <v>8903</v>
          </cell>
          <cell r="E2240">
            <v>188694.51</v>
          </cell>
          <cell r="F2240">
            <v>188326.7</v>
          </cell>
          <cell r="G2240">
            <v>2.7497142078780159E-3</v>
          </cell>
          <cell r="H2240">
            <v>176386.61846987408</v>
          </cell>
        </row>
        <row r="2241">
          <cell r="A2241">
            <v>14218</v>
          </cell>
          <cell r="B2241" t="str">
            <v>D5</v>
          </cell>
          <cell r="C2241" t="str">
            <v>RFS1</v>
          </cell>
          <cell r="D2241">
            <v>8909</v>
          </cell>
          <cell r="E2241">
            <v>6320.68</v>
          </cell>
          <cell r="F2241">
            <v>6300</v>
          </cell>
          <cell r="G2241">
            <v>9.1984830136308346E-5</v>
          </cell>
          <cell r="H2241">
            <v>5900.5743548854562</v>
          </cell>
        </row>
        <row r="2242">
          <cell r="A2242">
            <v>15445</v>
          </cell>
          <cell r="B2242" t="str">
            <v>D2</v>
          </cell>
          <cell r="C2242" t="str">
            <v>RFS1</v>
          </cell>
          <cell r="D2242">
            <v>8909</v>
          </cell>
          <cell r="E2242">
            <v>8162.58</v>
          </cell>
          <cell r="F2242">
            <v>8000</v>
          </cell>
          <cell r="G2242">
            <v>1.1680613350642329E-4</v>
          </cell>
          <cell r="H2242">
            <v>7492.7928316005791</v>
          </cell>
        </row>
        <row r="2243">
          <cell r="A2243">
            <v>15892</v>
          </cell>
          <cell r="B2243" t="str">
            <v>D5</v>
          </cell>
          <cell r="C2243" t="str">
            <v>RFS1</v>
          </cell>
          <cell r="D2243">
            <v>8909</v>
          </cell>
          <cell r="E2243">
            <v>401.02</v>
          </cell>
          <cell r="F2243">
            <v>400</v>
          </cell>
          <cell r="G2243">
            <v>5.8403066753211648E-6</v>
          </cell>
          <cell r="H2243">
            <v>374.63964158002898</v>
          </cell>
        </row>
        <row r="2244">
          <cell r="A2244">
            <v>16384</v>
          </cell>
          <cell r="B2244" t="str">
            <v>D5</v>
          </cell>
          <cell r="C2244" t="str">
            <v>RFS1</v>
          </cell>
          <cell r="D2244">
            <v>8909</v>
          </cell>
          <cell r="E2244">
            <v>2506.59</v>
          </cell>
          <cell r="F2244">
            <v>2500</v>
          </cell>
          <cell r="G2244">
            <v>3.6501916720757276E-5</v>
          </cell>
          <cell r="H2244">
            <v>2341.4977598751807</v>
          </cell>
        </row>
        <row r="2245">
          <cell r="A2245">
            <v>16720</v>
          </cell>
          <cell r="B2245" t="str">
            <v>D5</v>
          </cell>
          <cell r="C2245" t="str">
            <v>RFS1</v>
          </cell>
          <cell r="D2245">
            <v>8909</v>
          </cell>
          <cell r="E2245">
            <v>37566.69</v>
          </cell>
          <cell r="F2245">
            <v>37500</v>
          </cell>
          <cell r="G2245">
            <v>5.4752875081135919E-4</v>
          </cell>
          <cell r="H2245">
            <v>35122.466398127712</v>
          </cell>
        </row>
        <row r="2246">
          <cell r="A2246">
            <v>16744</v>
          </cell>
          <cell r="B2246" t="str">
            <v>ME</v>
          </cell>
          <cell r="C2246" t="str">
            <v>RFS1</v>
          </cell>
          <cell r="D2246">
            <v>8909</v>
          </cell>
          <cell r="E2246">
            <v>319.64999999999998</v>
          </cell>
          <cell r="F2246">
            <v>319.10000000000002</v>
          </cell>
          <cell r="G2246">
            <v>4.6591046502374595E-6</v>
          </cell>
          <cell r="H2246">
            <v>298.86877407046813</v>
          </cell>
        </row>
        <row r="2247">
          <cell r="A2247">
            <v>16749</v>
          </cell>
          <cell r="B2247" t="str">
            <v>ME</v>
          </cell>
          <cell r="C2247" t="str">
            <v>RFS1</v>
          </cell>
          <cell r="D2247">
            <v>8909</v>
          </cell>
          <cell r="E2247">
            <v>242.69</v>
          </cell>
          <cell r="F2247">
            <v>241.86</v>
          </cell>
          <cell r="G2247">
            <v>3.5313414312329425E-6</v>
          </cell>
          <cell r="H2247">
            <v>226.52585928136452</v>
          </cell>
        </row>
        <row r="2248">
          <cell r="A2248">
            <v>16822</v>
          </cell>
          <cell r="B2248" t="str">
            <v>D5</v>
          </cell>
          <cell r="C2248" t="str">
            <v>RFS1</v>
          </cell>
          <cell r="D2248">
            <v>8909</v>
          </cell>
          <cell r="E2248">
            <v>753.18</v>
          </cell>
          <cell r="F2248">
            <v>750</v>
          </cell>
          <cell r="G2248">
            <v>1.0950575016227184E-5</v>
          </cell>
          <cell r="H2248">
            <v>702.44932796255432</v>
          </cell>
        </row>
        <row r="2249">
          <cell r="A2249">
            <v>17102</v>
          </cell>
          <cell r="B2249" t="str">
            <v>D5</v>
          </cell>
          <cell r="C2249" t="str">
            <v>RFS1</v>
          </cell>
          <cell r="D2249">
            <v>8909</v>
          </cell>
          <cell r="E2249">
            <v>230.59</v>
          </cell>
          <cell r="F2249">
            <v>230</v>
          </cell>
          <cell r="G2249">
            <v>3.3581763383096696E-6</v>
          </cell>
          <cell r="H2249">
            <v>215.41779390851664</v>
          </cell>
        </row>
        <row r="2250">
          <cell r="A2250">
            <v>17106</v>
          </cell>
          <cell r="B2250" t="str">
            <v>ME</v>
          </cell>
          <cell r="C2250" t="str">
            <v>RFS1</v>
          </cell>
          <cell r="D2250">
            <v>8909</v>
          </cell>
          <cell r="E2250">
            <v>4016.04</v>
          </cell>
          <cell r="F2250">
            <v>4000</v>
          </cell>
          <cell r="G2250">
            <v>5.8403066753211645E-5</v>
          </cell>
          <cell r="H2250">
            <v>3746.3964158002896</v>
          </cell>
        </row>
        <row r="2251">
          <cell r="A2251">
            <v>17111</v>
          </cell>
          <cell r="B2251" t="str">
            <v>ME</v>
          </cell>
          <cell r="C2251" t="str">
            <v>RFS1</v>
          </cell>
          <cell r="D2251">
            <v>8909</v>
          </cell>
          <cell r="E2251">
            <v>289.35000000000002</v>
          </cell>
          <cell r="F2251">
            <v>289</v>
          </cell>
          <cell r="G2251">
            <v>4.2196215729195416E-6</v>
          </cell>
          <cell r="H2251">
            <v>270.67714104157091</v>
          </cell>
        </row>
        <row r="2252">
          <cell r="A2252">
            <v>17509</v>
          </cell>
          <cell r="B2252" t="str">
            <v>D5</v>
          </cell>
          <cell r="C2252" t="str">
            <v>RFS1</v>
          </cell>
          <cell r="D2252">
            <v>8909</v>
          </cell>
          <cell r="E2252">
            <v>1502.87</v>
          </cell>
          <cell r="F2252">
            <v>1500</v>
          </cell>
          <cell r="G2252">
            <v>2.1901150032454368E-5</v>
          </cell>
          <cell r="H2252">
            <v>1404.8986559251086</v>
          </cell>
        </row>
        <row r="2253">
          <cell r="A2253">
            <v>17860</v>
          </cell>
          <cell r="B2253" t="str">
            <v>D5</v>
          </cell>
          <cell r="C2253" t="str">
            <v>RFS1</v>
          </cell>
          <cell r="D2253">
            <v>8909</v>
          </cell>
          <cell r="E2253">
            <v>751.9</v>
          </cell>
          <cell r="F2253">
            <v>750</v>
          </cell>
          <cell r="G2253">
            <v>1.0950575016227184E-5</v>
          </cell>
          <cell r="H2253">
            <v>702.44932796255432</v>
          </cell>
        </row>
        <row r="2254">
          <cell r="A2254">
            <v>18115</v>
          </cell>
          <cell r="B2254" t="str">
            <v>D5</v>
          </cell>
          <cell r="C2254" t="str">
            <v>RFS1</v>
          </cell>
          <cell r="D2254">
            <v>8909</v>
          </cell>
          <cell r="E2254">
            <v>601.39</v>
          </cell>
          <cell r="F2254">
            <v>600</v>
          </cell>
          <cell r="G2254">
            <v>8.7604600129817464E-6</v>
          </cell>
          <cell r="H2254">
            <v>561.95946237004341</v>
          </cell>
        </row>
        <row r="2255">
          <cell r="A2255">
            <v>18186</v>
          </cell>
          <cell r="B2255" t="str">
            <v>D5</v>
          </cell>
          <cell r="C2255" t="str">
            <v>RFS1</v>
          </cell>
          <cell r="D2255">
            <v>8909</v>
          </cell>
          <cell r="E2255">
            <v>1753.16</v>
          </cell>
          <cell r="F2255">
            <v>1750</v>
          </cell>
          <cell r="G2255">
            <v>2.5551341704530095E-5</v>
          </cell>
          <cell r="H2255">
            <v>1639.0484319126267</v>
          </cell>
        </row>
        <row r="2256">
          <cell r="A2256">
            <v>18191</v>
          </cell>
          <cell r="B2256" t="str">
            <v>ME</v>
          </cell>
          <cell r="C2256" t="str">
            <v>RFS1</v>
          </cell>
          <cell r="D2256">
            <v>8909</v>
          </cell>
          <cell r="E2256">
            <v>700.16</v>
          </cell>
          <cell r="F2256">
            <v>700</v>
          </cell>
          <cell r="G2256">
            <v>1.0220536681812037E-5</v>
          </cell>
          <cell r="H2256">
            <v>655.61937276505057</v>
          </cell>
        </row>
        <row r="2257">
          <cell r="A2257">
            <v>18192</v>
          </cell>
          <cell r="B2257" t="str">
            <v>ME</v>
          </cell>
          <cell r="C2257" t="str">
            <v>RFS1</v>
          </cell>
          <cell r="D2257">
            <v>8909</v>
          </cell>
          <cell r="E2257">
            <v>700.34</v>
          </cell>
          <cell r="F2257">
            <v>700</v>
          </cell>
          <cell r="G2257">
            <v>1.0220536681812037E-5</v>
          </cell>
          <cell r="H2257">
            <v>655.61937276505057</v>
          </cell>
        </row>
        <row r="2258">
          <cell r="A2258">
            <v>18486</v>
          </cell>
          <cell r="B2258" t="str">
            <v>D2</v>
          </cell>
          <cell r="C2258" t="str">
            <v>RFS1</v>
          </cell>
          <cell r="D2258">
            <v>8909</v>
          </cell>
          <cell r="E2258">
            <v>9005.65</v>
          </cell>
          <cell r="F2258">
            <v>9000</v>
          </cell>
          <cell r="G2258">
            <v>1.314069001947262E-4</v>
          </cell>
          <cell r="H2258">
            <v>8429.3919355506514</v>
          </cell>
        </row>
        <row r="2259">
          <cell r="A2259">
            <v>18489</v>
          </cell>
          <cell r="B2259" t="str">
            <v>ME</v>
          </cell>
          <cell r="C2259" t="str">
            <v>RFS1</v>
          </cell>
          <cell r="D2259">
            <v>8909</v>
          </cell>
          <cell r="E2259">
            <v>300.49</v>
          </cell>
          <cell r="F2259">
            <v>300</v>
          </cell>
          <cell r="G2259">
            <v>4.3802300064908732E-6</v>
          </cell>
          <cell r="H2259">
            <v>280.97973118502171</v>
          </cell>
        </row>
        <row r="2260">
          <cell r="A2260">
            <v>18491</v>
          </cell>
          <cell r="B2260" t="str">
            <v>ME</v>
          </cell>
          <cell r="C2260" t="str">
            <v>RFS1</v>
          </cell>
          <cell r="D2260">
            <v>8909</v>
          </cell>
          <cell r="E2260">
            <v>300.48</v>
          </cell>
          <cell r="F2260">
            <v>300</v>
          </cell>
          <cell r="G2260">
            <v>4.3802300064908732E-6</v>
          </cell>
          <cell r="H2260">
            <v>280.97973118502171</v>
          </cell>
        </row>
        <row r="2261">
          <cell r="A2261">
            <v>18502</v>
          </cell>
          <cell r="B2261" t="str">
            <v>ME</v>
          </cell>
          <cell r="C2261" t="str">
            <v>RFS1</v>
          </cell>
          <cell r="D2261">
            <v>8909</v>
          </cell>
          <cell r="E2261">
            <v>250.33</v>
          </cell>
          <cell r="F2261">
            <v>250</v>
          </cell>
          <cell r="G2261">
            <v>3.6501916720757278E-6</v>
          </cell>
          <cell r="H2261">
            <v>234.1497759875181</v>
          </cell>
        </row>
        <row r="2262">
          <cell r="A2262">
            <v>18618</v>
          </cell>
          <cell r="B2262" t="str">
            <v>D2</v>
          </cell>
          <cell r="C2262" t="str">
            <v>RFS1</v>
          </cell>
          <cell r="D2262">
            <v>8909</v>
          </cell>
          <cell r="E2262">
            <v>1596.97</v>
          </cell>
          <cell r="F2262">
            <v>1592</v>
          </cell>
          <cell r="G2262">
            <v>2.3244420567778235E-5</v>
          </cell>
          <cell r="H2262">
            <v>1491.0657734885151</v>
          </cell>
        </row>
        <row r="2263">
          <cell r="A2263">
            <v>19217</v>
          </cell>
          <cell r="B2263" t="str">
            <v>D5</v>
          </cell>
          <cell r="C2263" t="str">
            <v>RFS1</v>
          </cell>
          <cell r="D2263">
            <v>8909</v>
          </cell>
          <cell r="E2263">
            <v>1400.22</v>
          </cell>
          <cell r="F2263">
            <v>1400</v>
          </cell>
          <cell r="G2263">
            <v>2.0441073363624074E-5</v>
          </cell>
          <cell r="H2263">
            <v>1311.2387455301011</v>
          </cell>
        </row>
        <row r="2264">
          <cell r="A2264">
            <v>19336</v>
          </cell>
          <cell r="B2264" t="str">
            <v>D2</v>
          </cell>
          <cell r="C2264" t="str">
            <v>RFS1</v>
          </cell>
          <cell r="D2264">
            <v>8909</v>
          </cell>
          <cell r="E2264">
            <v>1316.2</v>
          </cell>
          <cell r="F2264">
            <v>1314</v>
          </cell>
          <cell r="G2264">
            <v>1.9185407428430027E-5</v>
          </cell>
          <cell r="H2264">
            <v>1230.6912225903952</v>
          </cell>
        </row>
        <row r="2265">
          <cell r="A2265">
            <v>19337</v>
          </cell>
          <cell r="B2265" t="str">
            <v>D2</v>
          </cell>
          <cell r="C2265" t="str">
            <v>RFS1</v>
          </cell>
          <cell r="D2265">
            <v>8909</v>
          </cell>
          <cell r="E2265">
            <v>1315.26</v>
          </cell>
          <cell r="F2265">
            <v>1314</v>
          </cell>
          <cell r="G2265">
            <v>1.9185407428430027E-5</v>
          </cell>
          <cell r="H2265">
            <v>1230.6912225903952</v>
          </cell>
        </row>
        <row r="2266">
          <cell r="A2266">
            <v>20283</v>
          </cell>
          <cell r="B2266" t="str">
            <v>D5</v>
          </cell>
          <cell r="C2266" t="str">
            <v>RFS1</v>
          </cell>
          <cell r="D2266">
            <v>8909</v>
          </cell>
          <cell r="E2266">
            <v>2004.88</v>
          </cell>
          <cell r="F2266">
            <v>2000</v>
          </cell>
          <cell r="G2266">
            <v>2.9201533376605822E-5</v>
          </cell>
          <cell r="H2266">
            <v>1873.1982079001448</v>
          </cell>
        </row>
        <row r="2267">
          <cell r="A2267">
            <v>21110</v>
          </cell>
          <cell r="B2267" t="str">
            <v>D5</v>
          </cell>
          <cell r="C2267" t="str">
            <v>RFS1</v>
          </cell>
          <cell r="D2267">
            <v>8909</v>
          </cell>
          <cell r="E2267">
            <v>1752.91</v>
          </cell>
          <cell r="F2267">
            <v>1750</v>
          </cell>
          <cell r="G2267">
            <v>2.5551341704530095E-5</v>
          </cell>
          <cell r="H2267">
            <v>1639.0484319126267</v>
          </cell>
        </row>
        <row r="2268">
          <cell r="A2268">
            <v>21317</v>
          </cell>
          <cell r="B2268" t="str">
            <v>D5</v>
          </cell>
          <cell r="C2268" t="str">
            <v>RFS1</v>
          </cell>
          <cell r="D2268">
            <v>8909</v>
          </cell>
          <cell r="E2268">
            <v>300.44</v>
          </cell>
          <cell r="F2268">
            <v>300</v>
          </cell>
          <cell r="G2268">
            <v>4.3802300064908732E-6</v>
          </cell>
          <cell r="H2268">
            <v>280.97973118502171</v>
          </cell>
        </row>
        <row r="2269">
          <cell r="A2269">
            <v>22885</v>
          </cell>
          <cell r="B2269" t="str">
            <v>D5</v>
          </cell>
          <cell r="C2269" t="str">
            <v>RFS1</v>
          </cell>
          <cell r="D2269">
            <v>8909</v>
          </cell>
          <cell r="E2269">
            <v>3290.84</v>
          </cell>
          <cell r="F2269">
            <v>3300</v>
          </cell>
          <cell r="G2269">
            <v>4.8182530071399609E-5</v>
          </cell>
          <cell r="H2269">
            <v>3090.7770430352389</v>
          </cell>
        </row>
        <row r="2270">
          <cell r="A2270">
            <v>22902</v>
          </cell>
          <cell r="B2270" t="str">
            <v>ME</v>
          </cell>
          <cell r="C2270" t="str">
            <v>RFS1</v>
          </cell>
          <cell r="D2270">
            <v>8909</v>
          </cell>
          <cell r="E2270">
            <v>349.93</v>
          </cell>
          <cell r="F2270">
            <v>350</v>
          </cell>
          <cell r="G2270">
            <v>5.1102683409060186E-6</v>
          </cell>
          <cell r="H2270">
            <v>327.80968638252529</v>
          </cell>
        </row>
        <row r="2271">
          <cell r="A2271">
            <v>22903</v>
          </cell>
          <cell r="B2271" t="str">
            <v>ME</v>
          </cell>
          <cell r="C2271" t="str">
            <v>RFS1</v>
          </cell>
          <cell r="D2271">
            <v>8909</v>
          </cell>
          <cell r="E2271">
            <v>199.25</v>
          </cell>
          <cell r="F2271">
            <v>200</v>
          </cell>
          <cell r="G2271">
            <v>2.9201533376605824E-6</v>
          </cell>
          <cell r="H2271">
            <v>187.31982079001449</v>
          </cell>
        </row>
        <row r="2272">
          <cell r="A2272">
            <v>22904</v>
          </cell>
          <cell r="B2272" t="str">
            <v>ME</v>
          </cell>
          <cell r="C2272" t="str">
            <v>RFS1</v>
          </cell>
          <cell r="D2272">
            <v>8909</v>
          </cell>
          <cell r="E2272">
            <v>349.93</v>
          </cell>
          <cell r="F2272">
            <v>350</v>
          </cell>
          <cell r="G2272">
            <v>5.1102683409060186E-6</v>
          </cell>
          <cell r="H2272">
            <v>327.80968638252529</v>
          </cell>
        </row>
        <row r="2273">
          <cell r="A2273">
            <v>22905</v>
          </cell>
          <cell r="B2273" t="str">
            <v>ME</v>
          </cell>
          <cell r="C2273" t="str">
            <v>RFS1</v>
          </cell>
          <cell r="D2273">
            <v>8909</v>
          </cell>
          <cell r="E2273">
            <v>114</v>
          </cell>
          <cell r="F2273">
            <v>120</v>
          </cell>
          <cell r="G2273">
            <v>1.7520920025963494E-6</v>
          </cell>
          <cell r="H2273">
            <v>112.39189247400869</v>
          </cell>
        </row>
        <row r="2274">
          <cell r="A2274">
            <v>22906</v>
          </cell>
          <cell r="B2274" t="str">
            <v>ME</v>
          </cell>
          <cell r="C2274" t="str">
            <v>RFS1</v>
          </cell>
          <cell r="D2274">
            <v>8909</v>
          </cell>
          <cell r="E2274">
            <v>42303.07</v>
          </cell>
          <cell r="F2274">
            <v>42370.3</v>
          </cell>
          <cell r="G2274">
            <v>6.1863886481340093E-4</v>
          </cell>
          <cell r="H2274">
            <v>39683.985014095757</v>
          </cell>
        </row>
        <row r="2275">
          <cell r="A2275">
            <v>22906</v>
          </cell>
          <cell r="B2275" t="str">
            <v>ME</v>
          </cell>
          <cell r="C2275" t="str">
            <v>RFS1</v>
          </cell>
          <cell r="D2275">
            <v>8909</v>
          </cell>
          <cell r="E2275">
            <v>49652.800000000003</v>
          </cell>
          <cell r="F2275">
            <v>49722.93</v>
          </cell>
          <cell r="G2275">
            <v>7.2599289998881748E-4</v>
          </cell>
          <cell r="H2275">
            <v>46570.451683772175</v>
          </cell>
        </row>
        <row r="2276">
          <cell r="A2276">
            <v>22907</v>
          </cell>
          <cell r="B2276" t="str">
            <v>ME</v>
          </cell>
          <cell r="C2276" t="str">
            <v>RFS1</v>
          </cell>
          <cell r="D2276">
            <v>8909</v>
          </cell>
          <cell r="E2276">
            <v>16581.71</v>
          </cell>
          <cell r="F2276">
            <v>16608.03</v>
          </cell>
          <cell r="G2276">
            <v>2.4248997118233537E-4</v>
          </cell>
          <cell r="H2276">
            <v>15555.066016375918</v>
          </cell>
        </row>
        <row r="2277">
          <cell r="A2277">
            <v>22907</v>
          </cell>
          <cell r="B2277" t="str">
            <v>ME</v>
          </cell>
          <cell r="C2277" t="str">
            <v>RFS1</v>
          </cell>
          <cell r="D2277">
            <v>8909</v>
          </cell>
          <cell r="E2277">
            <v>18773.38</v>
          </cell>
          <cell r="F2277">
            <v>18799.87</v>
          </cell>
          <cell r="G2277">
            <v>2.7449251564042526E-4</v>
          </cell>
          <cell r="H2277">
            <v>17607.941396377846</v>
          </cell>
        </row>
        <row r="2278">
          <cell r="A2278">
            <v>23136</v>
          </cell>
          <cell r="B2278" t="str">
            <v>D2</v>
          </cell>
          <cell r="C2278" t="str">
            <v>RFS1</v>
          </cell>
          <cell r="D2278">
            <v>8909</v>
          </cell>
          <cell r="E2278">
            <v>23963.599999999999</v>
          </cell>
          <cell r="F2278">
            <v>24163.43</v>
          </cell>
          <cell r="G2278">
            <v>3.5280460381913924E-4</v>
          </cell>
          <cell r="H2278">
            <v>22631.4468863603</v>
          </cell>
        </row>
        <row r="2279">
          <cell r="A2279">
            <v>23262</v>
          </cell>
          <cell r="B2279" t="str">
            <v>D2</v>
          </cell>
          <cell r="C2279" t="str">
            <v>RFS1</v>
          </cell>
          <cell r="D2279">
            <v>8909</v>
          </cell>
          <cell r="E2279">
            <v>1728.81</v>
          </cell>
          <cell r="F2279">
            <v>1729.94</v>
          </cell>
          <cell r="G2279">
            <v>2.5258450324762741E-5</v>
          </cell>
          <cell r="H2279">
            <v>1620.2602538873884</v>
          </cell>
        </row>
        <row r="2280">
          <cell r="A2280">
            <v>23760</v>
          </cell>
          <cell r="B2280" t="str">
            <v>D2</v>
          </cell>
          <cell r="C2280" t="str">
            <v>RFS1</v>
          </cell>
          <cell r="D2280">
            <v>8909</v>
          </cell>
          <cell r="E2280">
            <v>14219.84</v>
          </cell>
          <cell r="F2280">
            <v>14239.66</v>
          </cell>
          <cell r="G2280">
            <v>2.0790995338075942E-4</v>
          </cell>
          <cell r="H2280">
            <v>13336.852796553687</v>
          </cell>
        </row>
        <row r="2281">
          <cell r="A2281">
            <v>23761</v>
          </cell>
          <cell r="B2281" t="str">
            <v>D2</v>
          </cell>
          <cell r="C2281" t="str">
            <v>RFS1</v>
          </cell>
          <cell r="D2281">
            <v>8909</v>
          </cell>
          <cell r="E2281">
            <v>35814.6</v>
          </cell>
          <cell r="F2281">
            <v>35864.519999999997</v>
          </cell>
          <cell r="G2281">
            <v>5.2364948890797351E-4</v>
          </cell>
          <cell r="H2281">
            <v>33590.677295599446</v>
          </cell>
        </row>
        <row r="2282">
          <cell r="A2282">
            <v>15079</v>
          </cell>
          <cell r="B2282" t="str">
            <v>D2</v>
          </cell>
          <cell r="C2282" t="str">
            <v>RFS1</v>
          </cell>
          <cell r="D2282">
            <v>9291</v>
          </cell>
          <cell r="E2282">
            <v>805.9</v>
          </cell>
          <cell r="F2282">
            <v>801.32</v>
          </cell>
          <cell r="G2282">
            <v>1.169988636267089E-5</v>
          </cell>
          <cell r="H2282">
            <v>750.51559397727203</v>
          </cell>
        </row>
        <row r="2283">
          <cell r="A2283">
            <v>15079</v>
          </cell>
          <cell r="B2283" t="str">
            <v>D2</v>
          </cell>
          <cell r="C2283" t="str">
            <v>RFS1</v>
          </cell>
          <cell r="D2283">
            <v>9291</v>
          </cell>
          <cell r="E2283">
            <v>802.47</v>
          </cell>
          <cell r="F2283">
            <v>801.33</v>
          </cell>
          <cell r="G2283">
            <v>1.1700032370337772E-5</v>
          </cell>
          <cell r="H2283">
            <v>750.52495996831146</v>
          </cell>
        </row>
        <row r="2284">
          <cell r="A2284">
            <v>15089</v>
          </cell>
          <cell r="B2284" t="str">
            <v>ME</v>
          </cell>
          <cell r="C2284" t="str">
            <v>RFS1</v>
          </cell>
          <cell r="D2284">
            <v>9291</v>
          </cell>
          <cell r="E2284">
            <v>667.21</v>
          </cell>
          <cell r="F2284">
            <v>666.67</v>
          </cell>
          <cell r="G2284">
            <v>9.7338931280909016E-6</v>
          </cell>
          <cell r="H2284">
            <v>624.40252463039474</v>
          </cell>
        </row>
        <row r="2285">
          <cell r="A2285">
            <v>15107</v>
          </cell>
          <cell r="B2285" t="str">
            <v>ME</v>
          </cell>
          <cell r="C2285" t="str">
            <v>RFS1</v>
          </cell>
          <cell r="D2285">
            <v>9291</v>
          </cell>
          <cell r="E2285">
            <v>1667.81</v>
          </cell>
          <cell r="F2285">
            <v>1666.67</v>
          </cell>
          <cell r="G2285">
            <v>2.4334659816393814E-5</v>
          </cell>
          <cell r="H2285">
            <v>1561.0016285804672</v>
          </cell>
        </row>
        <row r="2286">
          <cell r="A2286">
            <v>18226</v>
          </cell>
          <cell r="B2286" t="str">
            <v>D2</v>
          </cell>
          <cell r="C2286" t="str">
            <v>RFS1</v>
          </cell>
          <cell r="D2286">
            <v>9291</v>
          </cell>
          <cell r="E2286">
            <v>2411.17</v>
          </cell>
          <cell r="F2286">
            <v>2399.91</v>
          </cell>
          <cell r="G2286">
            <v>3.5040525982925038E-5</v>
          </cell>
          <cell r="H2286">
            <v>2247.7535555608179</v>
          </cell>
        </row>
        <row r="2287">
          <cell r="A2287">
            <v>18228</v>
          </cell>
          <cell r="B2287" t="str">
            <v>ME</v>
          </cell>
          <cell r="C2287" t="str">
            <v>RFS1</v>
          </cell>
          <cell r="D2287">
            <v>9291</v>
          </cell>
          <cell r="E2287">
            <v>1538.55</v>
          </cell>
          <cell r="F2287">
            <v>1535</v>
          </cell>
          <cell r="G2287">
            <v>2.2412176866544967E-5</v>
          </cell>
          <cell r="H2287">
            <v>1437.6796245633609</v>
          </cell>
        </row>
        <row r="2288">
          <cell r="A2288">
            <v>18229</v>
          </cell>
          <cell r="B2288" t="str">
            <v>ME</v>
          </cell>
          <cell r="C2288" t="str">
            <v>RFS1</v>
          </cell>
          <cell r="D2288">
            <v>9291</v>
          </cell>
          <cell r="E2288">
            <v>868.56</v>
          </cell>
          <cell r="F2288">
            <v>867.99</v>
          </cell>
          <cell r="G2288">
            <v>1.2673319477780045E-5</v>
          </cell>
          <cell r="H2288">
            <v>812.95865623762336</v>
          </cell>
        </row>
        <row r="2289">
          <cell r="A2289">
            <v>20845</v>
          </cell>
          <cell r="B2289" t="str">
            <v>D2</v>
          </cell>
          <cell r="C2289" t="str">
            <v>RFS1</v>
          </cell>
          <cell r="D2289">
            <v>9291</v>
          </cell>
          <cell r="E2289">
            <v>1542.69</v>
          </cell>
          <cell r="F2289">
            <v>1536.83</v>
          </cell>
          <cell r="G2289">
            <v>2.2438896269584561E-5</v>
          </cell>
          <cell r="H2289">
            <v>1439.3936009235897</v>
          </cell>
        </row>
        <row r="2290">
          <cell r="A2290">
            <v>21236</v>
          </cell>
          <cell r="B2290" t="str">
            <v>D2</v>
          </cell>
          <cell r="C2290" t="str">
            <v>RFS1</v>
          </cell>
          <cell r="D2290">
            <v>9291</v>
          </cell>
          <cell r="E2290">
            <v>498.39</v>
          </cell>
          <cell r="F2290">
            <v>500</v>
          </cell>
          <cell r="G2290">
            <v>7.3003833441514556E-6</v>
          </cell>
          <cell r="H2290">
            <v>468.2995519750362</v>
          </cell>
        </row>
        <row r="2291">
          <cell r="A2291">
            <v>21236</v>
          </cell>
          <cell r="B2291" t="str">
            <v>D2</v>
          </cell>
          <cell r="C2291" t="str">
            <v>RFS1</v>
          </cell>
          <cell r="D2291">
            <v>9291</v>
          </cell>
          <cell r="E2291">
            <v>499.94</v>
          </cell>
          <cell r="F2291">
            <v>500</v>
          </cell>
          <cell r="G2291">
            <v>7.3003833441514556E-6</v>
          </cell>
          <cell r="H2291">
            <v>468.2995519750362</v>
          </cell>
        </row>
        <row r="2292">
          <cell r="A2292">
            <v>21241</v>
          </cell>
          <cell r="B2292" t="str">
            <v>ME</v>
          </cell>
          <cell r="C2292" t="str">
            <v>RFS1</v>
          </cell>
          <cell r="D2292">
            <v>9291</v>
          </cell>
          <cell r="E2292">
            <v>250.31</v>
          </cell>
          <cell r="F2292">
            <v>250</v>
          </cell>
          <cell r="G2292">
            <v>3.6501916720757278E-6</v>
          </cell>
          <cell r="H2292">
            <v>234.1497759875181</v>
          </cell>
        </row>
        <row r="2293">
          <cell r="A2293">
            <v>21243</v>
          </cell>
          <cell r="B2293" t="str">
            <v>ME</v>
          </cell>
          <cell r="C2293" t="str">
            <v>RFS1</v>
          </cell>
          <cell r="D2293">
            <v>9291</v>
          </cell>
          <cell r="E2293">
            <v>499.73</v>
          </cell>
          <cell r="F2293">
            <v>500</v>
          </cell>
          <cell r="G2293">
            <v>7.3003833441514556E-6</v>
          </cell>
          <cell r="H2293">
            <v>468.2995519750362</v>
          </cell>
        </row>
        <row r="2294">
          <cell r="A2294">
            <v>21245</v>
          </cell>
          <cell r="B2294" t="str">
            <v>ME</v>
          </cell>
          <cell r="C2294" t="str">
            <v>RFS1</v>
          </cell>
          <cell r="D2294">
            <v>9291</v>
          </cell>
          <cell r="E2294">
            <v>249.98</v>
          </cell>
          <cell r="F2294">
            <v>250</v>
          </cell>
          <cell r="G2294">
            <v>3.6501916720757278E-6</v>
          </cell>
          <cell r="H2294">
            <v>234.1497759875181</v>
          </cell>
        </row>
        <row r="2295">
          <cell r="A2295">
            <v>21247</v>
          </cell>
          <cell r="B2295" t="str">
            <v>ME</v>
          </cell>
          <cell r="C2295" t="str">
            <v>RFS1</v>
          </cell>
          <cell r="D2295">
            <v>9291</v>
          </cell>
          <cell r="E2295">
            <v>750.8</v>
          </cell>
          <cell r="F2295">
            <v>750</v>
          </cell>
          <cell r="G2295">
            <v>1.0950575016227184E-5</v>
          </cell>
          <cell r="H2295">
            <v>702.44932796255432</v>
          </cell>
        </row>
        <row r="2296">
          <cell r="A2296">
            <v>21516</v>
          </cell>
          <cell r="B2296" t="str">
            <v>D2</v>
          </cell>
          <cell r="C2296" t="str">
            <v>RFS1</v>
          </cell>
          <cell r="D2296">
            <v>9291</v>
          </cell>
          <cell r="E2296">
            <v>6352.4</v>
          </cell>
          <cell r="F2296">
            <v>6354.91</v>
          </cell>
          <cell r="G2296">
            <v>9.2786558235163054E-5</v>
          </cell>
          <cell r="H2296">
            <v>5952.0030116833541</v>
          </cell>
        </row>
        <row r="2297">
          <cell r="A2297">
            <v>21786</v>
          </cell>
          <cell r="B2297" t="str">
            <v>D2</v>
          </cell>
          <cell r="C2297" t="str">
            <v>RFS1</v>
          </cell>
          <cell r="D2297">
            <v>9291</v>
          </cell>
          <cell r="E2297">
            <v>384.19</v>
          </cell>
          <cell r="F2297">
            <v>387.24</v>
          </cell>
          <cell r="G2297">
            <v>5.6540008923784194E-6</v>
          </cell>
          <cell r="H2297">
            <v>362.68863701362602</v>
          </cell>
        </row>
        <row r="2298">
          <cell r="A2298">
            <v>21792</v>
          </cell>
          <cell r="B2298" t="str">
            <v>ME</v>
          </cell>
          <cell r="C2298" t="str">
            <v>RFS1</v>
          </cell>
          <cell r="D2298">
            <v>9291</v>
          </cell>
          <cell r="E2298">
            <v>4388.45</v>
          </cell>
          <cell r="F2298">
            <v>4412.8100000000004</v>
          </cell>
          <cell r="G2298">
            <v>6.4430409249809976E-5</v>
          </cell>
          <cell r="H2298">
            <v>4133.0338919019196</v>
          </cell>
        </row>
        <row r="2299">
          <cell r="A2299">
            <v>21792</v>
          </cell>
          <cell r="B2299" t="str">
            <v>ME</v>
          </cell>
          <cell r="C2299" t="str">
            <v>RFS1</v>
          </cell>
          <cell r="D2299">
            <v>9291</v>
          </cell>
          <cell r="E2299">
            <v>509.57</v>
          </cell>
          <cell r="F2299">
            <v>510</v>
          </cell>
          <cell r="G2299">
            <v>7.4463910110344845E-6</v>
          </cell>
          <cell r="H2299">
            <v>477.66554301453687</v>
          </cell>
        </row>
        <row r="2300">
          <cell r="A2300">
            <v>21350</v>
          </cell>
          <cell r="B2300" t="str">
            <v>D2</v>
          </cell>
          <cell r="C2300" t="str">
            <v>RFS1</v>
          </cell>
          <cell r="D2300">
            <v>9485</v>
          </cell>
          <cell r="E2300">
            <v>459.61</v>
          </cell>
          <cell r="F2300">
            <v>461.54</v>
          </cell>
          <cell r="G2300">
            <v>6.7388378573193257E-6</v>
          </cell>
          <cell r="H2300">
            <v>432.27795043711637</v>
          </cell>
        </row>
        <row r="2301">
          <cell r="A2301">
            <v>21056</v>
          </cell>
          <cell r="B2301" t="str">
            <v>D2</v>
          </cell>
          <cell r="C2301" t="str">
            <v>RFS1</v>
          </cell>
          <cell r="D2301">
            <v>9537</v>
          </cell>
          <cell r="E2301">
            <v>129.29</v>
          </cell>
          <cell r="F2301">
            <v>130</v>
          </cell>
          <cell r="G2301">
            <v>1.8980996694793786E-6</v>
          </cell>
          <cell r="H2301">
            <v>121.75788351350941</v>
          </cell>
        </row>
        <row r="2302">
          <cell r="A2302">
            <v>22603</v>
          </cell>
          <cell r="B2302" t="str">
            <v>D2</v>
          </cell>
          <cell r="C2302" t="str">
            <v>RFS2</v>
          </cell>
          <cell r="D2302">
            <v>9537</v>
          </cell>
          <cell r="E2302">
            <v>1497.85</v>
          </cell>
          <cell r="F2302">
            <v>1500</v>
          </cell>
          <cell r="G2302">
            <v>2.1901150032454368E-5</v>
          </cell>
          <cell r="H2302">
            <v>1404.8986559251086</v>
          </cell>
        </row>
        <row r="2303">
          <cell r="A2303">
            <v>23111</v>
          </cell>
          <cell r="B2303" t="str">
            <v>D2</v>
          </cell>
          <cell r="C2303" t="str">
            <v>RFS1</v>
          </cell>
          <cell r="D2303">
            <v>9537</v>
          </cell>
          <cell r="E2303">
            <v>97.87</v>
          </cell>
          <cell r="F2303">
            <v>98.46</v>
          </cell>
          <cell r="G2303">
            <v>1.4375914881303046E-6</v>
          </cell>
          <cell r="H2303">
            <v>92.217547774924128</v>
          </cell>
        </row>
        <row r="2304">
          <cell r="A2304">
            <v>23111</v>
          </cell>
          <cell r="B2304" t="str">
            <v>D2</v>
          </cell>
          <cell r="C2304" t="str">
            <v>RFS1</v>
          </cell>
          <cell r="D2304">
            <v>9537</v>
          </cell>
          <cell r="E2304">
            <v>98.26</v>
          </cell>
          <cell r="F2304">
            <v>98.46</v>
          </cell>
          <cell r="G2304">
            <v>1.4375914881303046E-6</v>
          </cell>
          <cell r="H2304">
            <v>92.217547774924128</v>
          </cell>
        </row>
        <row r="2305">
          <cell r="A2305">
            <v>23122</v>
          </cell>
          <cell r="B2305" t="str">
            <v>D2</v>
          </cell>
          <cell r="C2305" t="str">
            <v>RFS2</v>
          </cell>
          <cell r="D2305">
            <v>9537</v>
          </cell>
          <cell r="E2305">
            <v>40275.839999999997</v>
          </cell>
          <cell r="F2305">
            <v>40512.21</v>
          </cell>
          <cell r="G2305">
            <v>5.9150932623753204E-4</v>
          </cell>
          <cell r="H2305">
            <v>37943.69958503716</v>
          </cell>
        </row>
        <row r="2306">
          <cell r="A2306">
            <v>24342</v>
          </cell>
          <cell r="B2306" t="str">
            <v>D2</v>
          </cell>
          <cell r="C2306" t="str">
            <v>RFS1</v>
          </cell>
          <cell r="D2306">
            <v>9537</v>
          </cell>
          <cell r="F2306">
            <v>170000</v>
          </cell>
          <cell r="G2306">
            <v>2.482130337011495E-3</v>
          </cell>
          <cell r="H2306">
            <v>159221.84767151231</v>
          </cell>
        </row>
        <row r="2307">
          <cell r="A2307">
            <v>18708</v>
          </cell>
          <cell r="B2307" t="str">
            <v>D2</v>
          </cell>
          <cell r="C2307" t="str">
            <v>RFS1</v>
          </cell>
          <cell r="D2307">
            <v>9539</v>
          </cell>
          <cell r="E2307">
            <v>367.4</v>
          </cell>
          <cell r="F2307">
            <v>367</v>
          </cell>
          <cell r="G2307">
            <v>5.3584813746071685E-6</v>
          </cell>
          <cell r="H2307">
            <v>343.73187114967658</v>
          </cell>
        </row>
        <row r="2308">
          <cell r="A2308">
            <v>24087</v>
          </cell>
          <cell r="B2308" t="str">
            <v>D2</v>
          </cell>
          <cell r="C2308" t="str">
            <v>RFS1</v>
          </cell>
          <cell r="D2308">
            <v>9539</v>
          </cell>
          <cell r="E2308">
            <v>69945.149999999994</v>
          </cell>
          <cell r="F2308">
            <v>72359.55</v>
          </cell>
          <cell r="G2308">
            <v>1.056504907220589E-3</v>
          </cell>
          <cell r="H2308">
            <v>67771.88969223047</v>
          </cell>
        </row>
        <row r="2309">
          <cell r="A2309">
            <v>23982</v>
          </cell>
          <cell r="B2309" t="str">
            <v>D2</v>
          </cell>
          <cell r="C2309" t="str">
            <v>RFS1</v>
          </cell>
          <cell r="D2309">
            <v>9577</v>
          </cell>
          <cell r="E2309">
            <v>42899.94</v>
          </cell>
          <cell r="F2309">
            <v>44776.07</v>
          </cell>
          <cell r="G2309">
            <v>6.5376495128911935E-4</v>
          </cell>
          <cell r="H2309">
            <v>41937.22704040572</v>
          </cell>
        </row>
        <row r="2310">
          <cell r="A2310">
            <v>2920</v>
          </cell>
          <cell r="B2310" t="str">
            <v>D2</v>
          </cell>
          <cell r="C2310" t="str">
            <v>RFS1</v>
          </cell>
          <cell r="D2310">
            <v>9635</v>
          </cell>
          <cell r="E2310">
            <v>1001.48</v>
          </cell>
          <cell r="F2310">
            <v>1000</v>
          </cell>
          <cell r="G2310">
            <v>1.4600766688302911E-5</v>
          </cell>
          <cell r="H2310">
            <v>936.59910395007239</v>
          </cell>
        </row>
        <row r="2311">
          <cell r="A2311">
            <v>3128</v>
          </cell>
          <cell r="B2311" t="str">
            <v>ME</v>
          </cell>
          <cell r="C2311" t="str">
            <v>RFS1</v>
          </cell>
          <cell r="D2311">
            <v>9635</v>
          </cell>
          <cell r="E2311">
            <v>651.11</v>
          </cell>
          <cell r="F2311">
            <v>650</v>
          </cell>
          <cell r="G2311">
            <v>9.4904983473968917E-6</v>
          </cell>
          <cell r="H2311">
            <v>608.78941756754705</v>
          </cell>
        </row>
        <row r="2312">
          <cell r="A2312">
            <v>5453</v>
          </cell>
          <cell r="B2312" t="str">
            <v>D2</v>
          </cell>
          <cell r="C2312" t="str">
            <v>RFS1</v>
          </cell>
          <cell r="D2312">
            <v>9635</v>
          </cell>
          <cell r="E2312">
            <v>1500.83</v>
          </cell>
          <cell r="F2312">
            <v>1500</v>
          </cell>
          <cell r="G2312">
            <v>2.1901150032454368E-5</v>
          </cell>
          <cell r="H2312">
            <v>1404.8986559251086</v>
          </cell>
        </row>
        <row r="2313">
          <cell r="A2313">
            <v>7631</v>
          </cell>
          <cell r="B2313" t="str">
            <v>D2</v>
          </cell>
          <cell r="C2313" t="str">
            <v>RFS1</v>
          </cell>
          <cell r="D2313">
            <v>9635</v>
          </cell>
          <cell r="E2313">
            <v>12778.63</v>
          </cell>
          <cell r="F2313">
            <v>12780</v>
          </cell>
          <cell r="G2313">
            <v>1.8659779827651121E-4</v>
          </cell>
          <cell r="H2313">
            <v>11969.736548481926</v>
          </cell>
        </row>
        <row r="2314">
          <cell r="A2314">
            <v>7631</v>
          </cell>
          <cell r="B2314" t="str">
            <v>D2</v>
          </cell>
          <cell r="C2314" t="str">
            <v>RFS1</v>
          </cell>
          <cell r="D2314">
            <v>9635</v>
          </cell>
          <cell r="E2314">
            <v>18358.02</v>
          </cell>
          <cell r="F2314">
            <v>18360</v>
          </cell>
          <cell r="G2314">
            <v>2.6807007639724148E-4</v>
          </cell>
          <cell r="H2314">
            <v>17195.959548523329</v>
          </cell>
        </row>
        <row r="2315">
          <cell r="A2315">
            <v>7632</v>
          </cell>
          <cell r="B2315" t="str">
            <v>ME</v>
          </cell>
          <cell r="C2315" t="str">
            <v>RFS1</v>
          </cell>
          <cell r="D2315">
            <v>9635</v>
          </cell>
          <cell r="E2315">
            <v>1454.7</v>
          </cell>
          <cell r="F2315">
            <v>1445.06</v>
          </cell>
          <cell r="G2315">
            <v>2.1098983910599005E-5</v>
          </cell>
          <cell r="H2315">
            <v>1353.4419011540915</v>
          </cell>
        </row>
        <row r="2316">
          <cell r="A2316">
            <v>7633</v>
          </cell>
          <cell r="B2316" t="str">
            <v>ME</v>
          </cell>
          <cell r="C2316" t="str">
            <v>RFS1</v>
          </cell>
          <cell r="D2316">
            <v>9635</v>
          </cell>
          <cell r="E2316">
            <v>9350.6</v>
          </cell>
          <cell r="F2316">
            <v>9300</v>
          </cell>
          <cell r="G2316">
            <v>1.3578713020121708E-4</v>
          </cell>
          <cell r="H2316">
            <v>8710.371666735673</v>
          </cell>
        </row>
        <row r="2317">
          <cell r="A2317">
            <v>7634</v>
          </cell>
          <cell r="B2317" t="str">
            <v>ME</v>
          </cell>
          <cell r="C2317" t="str">
            <v>RFS1</v>
          </cell>
          <cell r="D2317">
            <v>9635</v>
          </cell>
          <cell r="E2317">
            <v>9337.35</v>
          </cell>
          <cell r="F2317">
            <v>9300</v>
          </cell>
          <cell r="G2317">
            <v>1.3578713020121708E-4</v>
          </cell>
          <cell r="H2317">
            <v>8710.371666735673</v>
          </cell>
        </row>
        <row r="2318">
          <cell r="A2318">
            <v>7650</v>
          </cell>
          <cell r="B2318" t="str">
            <v>ME</v>
          </cell>
          <cell r="C2318" t="str">
            <v>RFS1</v>
          </cell>
          <cell r="D2318">
            <v>9635</v>
          </cell>
          <cell r="E2318">
            <v>5033.3</v>
          </cell>
          <cell r="F2318">
            <v>5000</v>
          </cell>
          <cell r="G2318">
            <v>7.3003833441514552E-5</v>
          </cell>
          <cell r="H2318">
            <v>4682.9955197503614</v>
          </cell>
        </row>
        <row r="2319">
          <cell r="A2319">
            <v>7651</v>
          </cell>
          <cell r="B2319" t="str">
            <v>ME</v>
          </cell>
          <cell r="C2319" t="str">
            <v>RFS1</v>
          </cell>
          <cell r="D2319">
            <v>9635</v>
          </cell>
          <cell r="E2319">
            <v>5013.3900000000003</v>
          </cell>
          <cell r="F2319">
            <v>5000</v>
          </cell>
          <cell r="G2319">
            <v>7.3003833441514552E-5</v>
          </cell>
          <cell r="H2319">
            <v>4682.9955197503614</v>
          </cell>
        </row>
        <row r="2320">
          <cell r="A2320">
            <v>7654</v>
          </cell>
          <cell r="B2320" t="str">
            <v>ME</v>
          </cell>
          <cell r="C2320" t="str">
            <v>RFS1</v>
          </cell>
          <cell r="D2320">
            <v>9635</v>
          </cell>
          <cell r="E2320">
            <v>833.3</v>
          </cell>
          <cell r="F2320">
            <v>832</v>
          </cell>
          <cell r="G2320">
            <v>1.2147837884668022E-5</v>
          </cell>
          <cell r="H2320">
            <v>779.25045448646017</v>
          </cell>
        </row>
        <row r="2321">
          <cell r="A2321">
            <v>7655</v>
          </cell>
          <cell r="B2321" t="str">
            <v>ME</v>
          </cell>
          <cell r="C2321" t="str">
            <v>RFS1</v>
          </cell>
          <cell r="D2321">
            <v>9635</v>
          </cell>
          <cell r="E2321">
            <v>833.45</v>
          </cell>
          <cell r="F2321">
            <v>832</v>
          </cell>
          <cell r="G2321">
            <v>1.2147837884668022E-5</v>
          </cell>
          <cell r="H2321">
            <v>779.25045448646017</v>
          </cell>
        </row>
        <row r="2322">
          <cell r="A2322">
            <v>9298</v>
          </cell>
          <cell r="B2322" t="str">
            <v>D5</v>
          </cell>
          <cell r="C2322" t="str">
            <v>RFS1</v>
          </cell>
          <cell r="D2322">
            <v>9635</v>
          </cell>
          <cell r="E2322">
            <v>501.31</v>
          </cell>
          <cell r="F2322">
            <v>500</v>
          </cell>
          <cell r="G2322">
            <v>7.3003833441514556E-6</v>
          </cell>
          <cell r="H2322">
            <v>468.2995519750362</v>
          </cell>
        </row>
        <row r="2323">
          <cell r="A2323">
            <v>9302</v>
          </cell>
          <cell r="B2323" t="str">
            <v>ME</v>
          </cell>
          <cell r="C2323" t="str">
            <v>RFS1</v>
          </cell>
          <cell r="D2323">
            <v>9635</v>
          </cell>
          <cell r="E2323">
            <v>551.99</v>
          </cell>
          <cell r="F2323">
            <v>549.61</v>
          </cell>
          <cell r="G2323">
            <v>8.0247273795581641E-6</v>
          </cell>
          <cell r="H2323">
            <v>514.76423352199936</v>
          </cell>
        </row>
        <row r="2324">
          <cell r="A2324">
            <v>9302</v>
          </cell>
          <cell r="B2324" t="str">
            <v>ME</v>
          </cell>
          <cell r="C2324" t="str">
            <v>RFS1</v>
          </cell>
          <cell r="D2324">
            <v>9635</v>
          </cell>
          <cell r="E2324">
            <v>1471.66</v>
          </cell>
          <cell r="F2324">
            <v>1465.62</v>
          </cell>
          <cell r="G2324">
            <v>2.1399175673710513E-5</v>
          </cell>
          <cell r="H2324">
            <v>1372.698378731305</v>
          </cell>
        </row>
        <row r="2325">
          <cell r="A2325">
            <v>9303</v>
          </cell>
          <cell r="B2325" t="str">
            <v>ME</v>
          </cell>
          <cell r="C2325" t="str">
            <v>RFS1</v>
          </cell>
          <cell r="D2325">
            <v>9635</v>
          </cell>
          <cell r="E2325">
            <v>550.46</v>
          </cell>
          <cell r="F2325">
            <v>549.61</v>
          </cell>
          <cell r="G2325">
            <v>8.0247273795581641E-6</v>
          </cell>
          <cell r="H2325">
            <v>514.76423352199936</v>
          </cell>
        </row>
        <row r="2326">
          <cell r="A2326">
            <v>9303</v>
          </cell>
          <cell r="B2326" t="str">
            <v>ME</v>
          </cell>
          <cell r="C2326" t="str">
            <v>RFS1</v>
          </cell>
          <cell r="D2326">
            <v>9635</v>
          </cell>
          <cell r="E2326">
            <v>1467.79</v>
          </cell>
          <cell r="F2326">
            <v>1465.62</v>
          </cell>
          <cell r="G2326">
            <v>2.1399175673710513E-5</v>
          </cell>
          <cell r="H2326">
            <v>1372.698378731305</v>
          </cell>
        </row>
        <row r="2327">
          <cell r="A2327">
            <v>9593</v>
          </cell>
          <cell r="B2327" t="str">
            <v>D2</v>
          </cell>
          <cell r="C2327" t="str">
            <v>RFS1</v>
          </cell>
          <cell r="D2327">
            <v>9635</v>
          </cell>
          <cell r="E2327">
            <v>600.34</v>
          </cell>
          <cell r="F2327">
            <v>600</v>
          </cell>
          <cell r="G2327">
            <v>8.7604600129817464E-6</v>
          </cell>
          <cell r="H2327">
            <v>561.95946237004341</v>
          </cell>
        </row>
        <row r="2328">
          <cell r="A2328">
            <v>10068</v>
          </cell>
          <cell r="B2328" t="str">
            <v>D2</v>
          </cell>
          <cell r="C2328" t="str">
            <v>RFS1</v>
          </cell>
          <cell r="D2328">
            <v>9635</v>
          </cell>
          <cell r="E2328">
            <v>530.32000000000005</v>
          </cell>
          <cell r="F2328">
            <v>528</v>
          </cell>
          <cell r="G2328">
            <v>7.7092048114239379E-6</v>
          </cell>
          <cell r="H2328">
            <v>494.52432688563823</v>
          </cell>
        </row>
        <row r="2329">
          <cell r="A2329">
            <v>10068</v>
          </cell>
          <cell r="B2329" t="str">
            <v>D2</v>
          </cell>
          <cell r="C2329" t="str">
            <v>RFS1</v>
          </cell>
          <cell r="D2329">
            <v>9635</v>
          </cell>
          <cell r="E2329">
            <v>196.94</v>
          </cell>
          <cell r="F2329">
            <v>196.56</v>
          </cell>
          <cell r="G2329">
            <v>2.8699267002528204E-6</v>
          </cell>
          <cell r="H2329">
            <v>184.09791987242625</v>
          </cell>
        </row>
        <row r="2330">
          <cell r="A2330">
            <v>10080</v>
          </cell>
          <cell r="B2330" t="str">
            <v>ME</v>
          </cell>
          <cell r="C2330" t="str">
            <v>RFS1</v>
          </cell>
          <cell r="D2330">
            <v>9635</v>
          </cell>
          <cell r="E2330">
            <v>401.17</v>
          </cell>
          <cell r="F2330">
            <v>400</v>
          </cell>
          <cell r="G2330">
            <v>5.8403066753211648E-6</v>
          </cell>
          <cell r="H2330">
            <v>374.63964158002898</v>
          </cell>
        </row>
        <row r="2331">
          <cell r="A2331">
            <v>10354</v>
          </cell>
          <cell r="B2331" t="str">
            <v>D2</v>
          </cell>
          <cell r="C2331" t="str">
            <v>RFS1</v>
          </cell>
          <cell r="D2331">
            <v>9635</v>
          </cell>
          <cell r="E2331">
            <v>1750.87</v>
          </cell>
          <cell r="F2331">
            <v>1750</v>
          </cell>
          <cell r="G2331">
            <v>2.5551341704530095E-5</v>
          </cell>
          <cell r="H2331">
            <v>1639.0484319126267</v>
          </cell>
        </row>
        <row r="2332">
          <cell r="A2332">
            <v>10677</v>
          </cell>
          <cell r="B2332" t="str">
            <v>D2</v>
          </cell>
          <cell r="C2332" t="str">
            <v>RFS1</v>
          </cell>
          <cell r="D2332">
            <v>9635</v>
          </cell>
          <cell r="E2332">
            <v>416.33</v>
          </cell>
          <cell r="F2332">
            <v>413.11</v>
          </cell>
          <cell r="G2332">
            <v>6.0317227266048161E-6</v>
          </cell>
          <cell r="H2332">
            <v>386.9184558328144</v>
          </cell>
        </row>
        <row r="2333">
          <cell r="A2333">
            <v>10677</v>
          </cell>
          <cell r="B2333" t="str">
            <v>D2</v>
          </cell>
          <cell r="C2333" t="str">
            <v>RFS1</v>
          </cell>
          <cell r="D2333">
            <v>9635</v>
          </cell>
          <cell r="E2333">
            <v>953.69</v>
          </cell>
          <cell r="F2333">
            <v>948.08</v>
          </cell>
          <cell r="G2333">
            <v>1.3842694881846224E-5</v>
          </cell>
          <cell r="H2333">
            <v>887.97087847298462</v>
          </cell>
        </row>
        <row r="2334">
          <cell r="A2334">
            <v>10793</v>
          </cell>
          <cell r="B2334" t="str">
            <v>D2</v>
          </cell>
          <cell r="C2334" t="str">
            <v>RFS1</v>
          </cell>
          <cell r="D2334">
            <v>9635</v>
          </cell>
          <cell r="E2334">
            <v>601.14</v>
          </cell>
          <cell r="F2334">
            <v>600</v>
          </cell>
          <cell r="G2334">
            <v>8.7604600129817464E-6</v>
          </cell>
          <cell r="H2334">
            <v>561.95946237004341</v>
          </cell>
        </row>
        <row r="2335">
          <cell r="A2335">
            <v>11010</v>
          </cell>
          <cell r="B2335" t="str">
            <v>D5</v>
          </cell>
          <cell r="C2335" t="str">
            <v>RFS1</v>
          </cell>
          <cell r="D2335">
            <v>9635</v>
          </cell>
          <cell r="E2335">
            <v>1915.97</v>
          </cell>
          <cell r="F2335">
            <v>2000</v>
          </cell>
          <cell r="G2335">
            <v>2.9201533376605822E-5</v>
          </cell>
          <cell r="H2335">
            <v>1873.1982079001448</v>
          </cell>
        </row>
        <row r="2336">
          <cell r="A2336">
            <v>11415</v>
          </cell>
          <cell r="B2336" t="str">
            <v>D2</v>
          </cell>
          <cell r="C2336" t="str">
            <v>RFS1</v>
          </cell>
          <cell r="D2336">
            <v>9635</v>
          </cell>
          <cell r="E2336">
            <v>2251.85</v>
          </cell>
          <cell r="F2336">
            <v>2250</v>
          </cell>
          <cell r="G2336">
            <v>3.2851725048681549E-5</v>
          </cell>
          <cell r="H2336">
            <v>2107.3479838876628</v>
          </cell>
        </row>
        <row r="2337">
          <cell r="A2337">
            <v>13283</v>
          </cell>
          <cell r="B2337" t="str">
            <v>D2</v>
          </cell>
          <cell r="C2337" t="str">
            <v>RFS1</v>
          </cell>
          <cell r="D2337">
            <v>9635</v>
          </cell>
          <cell r="E2337">
            <v>1052.23</v>
          </cell>
          <cell r="F2337">
            <v>1050</v>
          </cell>
          <cell r="G2337">
            <v>1.5330805022718057E-5</v>
          </cell>
          <cell r="H2337">
            <v>983.42905914757591</v>
          </cell>
        </row>
        <row r="2338">
          <cell r="A2338">
            <v>13557</v>
          </cell>
          <cell r="B2338" t="str">
            <v>D5</v>
          </cell>
          <cell r="C2338" t="str">
            <v>RFS1</v>
          </cell>
          <cell r="D2338">
            <v>9635</v>
          </cell>
          <cell r="E2338">
            <v>500.66</v>
          </cell>
          <cell r="F2338">
            <v>500</v>
          </cell>
          <cell r="G2338">
            <v>7.3003833441514556E-6</v>
          </cell>
          <cell r="H2338">
            <v>468.2995519750362</v>
          </cell>
        </row>
        <row r="2339">
          <cell r="A2339">
            <v>13558</v>
          </cell>
          <cell r="B2339" t="str">
            <v>D5</v>
          </cell>
          <cell r="C2339" t="str">
            <v>RFS1</v>
          </cell>
          <cell r="D2339">
            <v>9635</v>
          </cell>
          <cell r="E2339">
            <v>2003.18</v>
          </cell>
          <cell r="F2339">
            <v>2000</v>
          </cell>
          <cell r="G2339">
            <v>2.9201533376605822E-5</v>
          </cell>
          <cell r="H2339">
            <v>1873.1982079001448</v>
          </cell>
        </row>
        <row r="2340">
          <cell r="A2340">
            <v>13560</v>
          </cell>
          <cell r="B2340" t="str">
            <v>ME</v>
          </cell>
          <cell r="C2340" t="str">
            <v>RFS1</v>
          </cell>
          <cell r="D2340">
            <v>9635</v>
          </cell>
          <cell r="E2340">
            <v>1245.3</v>
          </cell>
          <cell r="F2340">
            <v>1244.55</v>
          </cell>
          <cell r="G2340">
            <v>1.8171384181927386E-5</v>
          </cell>
          <cell r="H2340">
            <v>1165.6444148210624</v>
          </cell>
        </row>
        <row r="2341">
          <cell r="A2341">
            <v>15291</v>
          </cell>
          <cell r="B2341" t="str">
            <v>D5</v>
          </cell>
          <cell r="C2341" t="str">
            <v>RFS1</v>
          </cell>
          <cell r="D2341">
            <v>9635</v>
          </cell>
          <cell r="E2341">
            <v>250.98</v>
          </cell>
          <cell r="F2341">
            <v>250</v>
          </cell>
          <cell r="G2341">
            <v>3.6501916720757278E-6</v>
          </cell>
          <cell r="H2341">
            <v>234.1497759875181</v>
          </cell>
        </row>
        <row r="2342">
          <cell r="A2342">
            <v>18908</v>
          </cell>
          <cell r="B2342" t="str">
            <v>D2</v>
          </cell>
          <cell r="C2342" t="str">
            <v>RFS1</v>
          </cell>
          <cell r="D2342">
            <v>9635</v>
          </cell>
          <cell r="E2342">
            <v>375.64</v>
          </cell>
          <cell r="F2342">
            <v>375</v>
          </cell>
          <cell r="G2342">
            <v>5.4752875081135921E-6</v>
          </cell>
          <cell r="H2342">
            <v>351.22466398127716</v>
          </cell>
        </row>
        <row r="2343">
          <cell r="A2343">
            <v>18960</v>
          </cell>
          <cell r="B2343" t="str">
            <v>D2</v>
          </cell>
          <cell r="C2343" t="str">
            <v>RFS1</v>
          </cell>
          <cell r="D2343">
            <v>9635</v>
          </cell>
          <cell r="E2343">
            <v>4563.97</v>
          </cell>
          <cell r="F2343">
            <v>4559.58</v>
          </cell>
          <cell r="G2343">
            <v>6.6573363776652194E-5</v>
          </cell>
          <cell r="H2343">
            <v>4270.498542388671</v>
          </cell>
        </row>
        <row r="2344">
          <cell r="A2344">
            <v>18961</v>
          </cell>
          <cell r="B2344" t="str">
            <v>D2</v>
          </cell>
          <cell r="C2344" t="str">
            <v>RFS1</v>
          </cell>
          <cell r="D2344">
            <v>9635</v>
          </cell>
          <cell r="E2344">
            <v>6007.63</v>
          </cell>
          <cell r="F2344">
            <v>6000</v>
          </cell>
          <cell r="G2344">
            <v>8.7604600129817474E-5</v>
          </cell>
          <cell r="H2344">
            <v>5619.5946237004346</v>
          </cell>
        </row>
        <row r="2345">
          <cell r="A2345">
            <v>18977</v>
          </cell>
          <cell r="B2345" t="str">
            <v>ME</v>
          </cell>
          <cell r="C2345" t="str">
            <v>RFS1</v>
          </cell>
          <cell r="D2345">
            <v>9635</v>
          </cell>
          <cell r="E2345">
            <v>800.28</v>
          </cell>
          <cell r="F2345">
            <v>800</v>
          </cell>
          <cell r="G2345">
            <v>1.168061335064233E-5</v>
          </cell>
          <cell r="H2345">
            <v>749.27928316005796</v>
          </cell>
        </row>
        <row r="2346">
          <cell r="A2346">
            <v>19094</v>
          </cell>
          <cell r="B2346" t="str">
            <v>D2</v>
          </cell>
          <cell r="C2346" t="str">
            <v>RFS1</v>
          </cell>
          <cell r="D2346">
            <v>9635</v>
          </cell>
          <cell r="E2346">
            <v>250.52</v>
          </cell>
          <cell r="F2346">
            <v>250</v>
          </cell>
          <cell r="G2346">
            <v>3.6501916720757278E-6</v>
          </cell>
          <cell r="H2346">
            <v>234.1497759875181</v>
          </cell>
        </row>
        <row r="2347">
          <cell r="A2347">
            <v>19390</v>
          </cell>
          <cell r="B2347" t="str">
            <v>D2</v>
          </cell>
          <cell r="C2347" t="str">
            <v>RFS1</v>
          </cell>
          <cell r="D2347">
            <v>9635</v>
          </cell>
          <cell r="E2347">
            <v>250.19</v>
          </cell>
          <cell r="F2347">
            <v>250</v>
          </cell>
          <cell r="G2347">
            <v>3.6501916720757278E-6</v>
          </cell>
          <cell r="H2347">
            <v>234.1497759875181</v>
          </cell>
        </row>
        <row r="2348">
          <cell r="A2348">
            <v>19548</v>
          </cell>
          <cell r="B2348" t="str">
            <v>D2</v>
          </cell>
          <cell r="C2348" t="str">
            <v>RFS1</v>
          </cell>
          <cell r="D2348">
            <v>9635</v>
          </cell>
          <cell r="E2348">
            <v>6914.29</v>
          </cell>
          <cell r="F2348">
            <v>6900.9</v>
          </cell>
          <cell r="G2348">
            <v>1.0075843083930955E-4</v>
          </cell>
          <cell r="H2348">
            <v>6463.3767564490536</v>
          </cell>
        </row>
        <row r="2349">
          <cell r="A2349">
            <v>19714</v>
          </cell>
          <cell r="B2349" t="str">
            <v>D5</v>
          </cell>
          <cell r="C2349" t="str">
            <v>RFS1</v>
          </cell>
          <cell r="D2349">
            <v>9635</v>
          </cell>
          <cell r="E2349">
            <v>250.47</v>
          </cell>
          <cell r="F2349">
            <v>250</v>
          </cell>
          <cell r="G2349">
            <v>3.6501916720757278E-6</v>
          </cell>
          <cell r="H2349">
            <v>234.1497759875181</v>
          </cell>
        </row>
        <row r="2350">
          <cell r="A2350">
            <v>19718</v>
          </cell>
          <cell r="B2350" t="str">
            <v>ME</v>
          </cell>
          <cell r="C2350" t="str">
            <v>RFS1</v>
          </cell>
          <cell r="D2350">
            <v>9635</v>
          </cell>
          <cell r="E2350">
            <v>454.41</v>
          </cell>
          <cell r="F2350">
            <v>455</v>
          </cell>
          <cell r="G2350">
            <v>6.6433488431778251E-6</v>
          </cell>
          <cell r="H2350">
            <v>426.15259229728298</v>
          </cell>
        </row>
        <row r="2351">
          <cell r="A2351">
            <v>19830</v>
          </cell>
          <cell r="B2351" t="str">
            <v>D2</v>
          </cell>
          <cell r="C2351" t="str">
            <v>RFS1</v>
          </cell>
          <cell r="D2351">
            <v>9635</v>
          </cell>
          <cell r="E2351">
            <v>400.35</v>
          </cell>
          <cell r="F2351">
            <v>400</v>
          </cell>
          <cell r="G2351">
            <v>5.8403066753211648E-6</v>
          </cell>
          <cell r="H2351">
            <v>374.63964158002898</v>
          </cell>
        </row>
        <row r="2352">
          <cell r="A2352">
            <v>20428</v>
          </cell>
          <cell r="B2352" t="str">
            <v>D2</v>
          </cell>
          <cell r="C2352" t="str">
            <v>RFS1</v>
          </cell>
          <cell r="D2352">
            <v>9635</v>
          </cell>
          <cell r="E2352">
            <v>600.13</v>
          </cell>
          <cell r="F2352">
            <v>600</v>
          </cell>
          <cell r="G2352">
            <v>8.7604600129817464E-6</v>
          </cell>
          <cell r="H2352">
            <v>561.95946237004341</v>
          </cell>
        </row>
        <row r="2353">
          <cell r="A2353">
            <v>20532</v>
          </cell>
          <cell r="B2353" t="str">
            <v>D2</v>
          </cell>
          <cell r="C2353" t="str">
            <v>RFS1</v>
          </cell>
          <cell r="D2353">
            <v>9635</v>
          </cell>
          <cell r="E2353">
            <v>295.48</v>
          </cell>
          <cell r="F2353">
            <v>295</v>
          </cell>
          <cell r="G2353">
            <v>4.3072261730493591E-6</v>
          </cell>
          <cell r="H2353">
            <v>276.29673566527134</v>
          </cell>
        </row>
        <row r="2354">
          <cell r="A2354">
            <v>20808</v>
          </cell>
          <cell r="B2354" t="str">
            <v>D2</v>
          </cell>
          <cell r="C2354" t="str">
            <v>RFS1</v>
          </cell>
          <cell r="D2354">
            <v>9635</v>
          </cell>
          <cell r="E2354">
            <v>500.53</v>
          </cell>
          <cell r="F2354">
            <v>500</v>
          </cell>
          <cell r="G2354">
            <v>7.3003833441514556E-6</v>
          </cell>
          <cell r="H2354">
            <v>468.2995519750362</v>
          </cell>
        </row>
        <row r="2355">
          <cell r="A2355">
            <v>20927</v>
          </cell>
          <cell r="B2355" t="str">
            <v>D5</v>
          </cell>
          <cell r="C2355" t="str">
            <v>RFS1</v>
          </cell>
          <cell r="D2355">
            <v>9635</v>
          </cell>
          <cell r="E2355">
            <v>249.18</v>
          </cell>
          <cell r="F2355">
            <v>250</v>
          </cell>
          <cell r="G2355">
            <v>3.6501916720757278E-6</v>
          </cell>
          <cell r="H2355">
            <v>234.1497759875181</v>
          </cell>
        </row>
        <row r="2356">
          <cell r="A2356">
            <v>20935</v>
          </cell>
          <cell r="B2356" t="str">
            <v>ME</v>
          </cell>
          <cell r="C2356" t="str">
            <v>RFS1</v>
          </cell>
          <cell r="D2356">
            <v>9635</v>
          </cell>
          <cell r="E2356">
            <v>809.64</v>
          </cell>
          <cell r="F2356">
            <v>816.66</v>
          </cell>
          <cell r="G2356">
            <v>1.1923862123669455E-5</v>
          </cell>
          <cell r="H2356">
            <v>764.8830242318661</v>
          </cell>
        </row>
        <row r="2357">
          <cell r="A2357">
            <v>21162</v>
          </cell>
          <cell r="B2357" t="str">
            <v>D2</v>
          </cell>
          <cell r="C2357" t="str">
            <v>RFS1</v>
          </cell>
          <cell r="D2357">
            <v>9635</v>
          </cell>
          <cell r="E2357">
            <v>391.62</v>
          </cell>
          <cell r="F2357">
            <v>391.51</v>
          </cell>
          <cell r="G2357">
            <v>5.7163461661374724E-6</v>
          </cell>
          <cell r="H2357">
            <v>366.68791518749282</v>
          </cell>
        </row>
        <row r="2358">
          <cell r="A2358">
            <v>21276</v>
          </cell>
          <cell r="B2358" t="str">
            <v>D2</v>
          </cell>
          <cell r="C2358" t="str">
            <v>RFS1</v>
          </cell>
          <cell r="D2358">
            <v>9635</v>
          </cell>
          <cell r="E2358">
            <v>386.66</v>
          </cell>
          <cell r="F2358">
            <v>387.66</v>
          </cell>
          <cell r="G2358">
            <v>5.6601332143875072E-6</v>
          </cell>
          <cell r="H2358">
            <v>363.08200863728507</v>
          </cell>
        </row>
        <row r="2359">
          <cell r="A2359">
            <v>21604</v>
          </cell>
          <cell r="B2359" t="str">
            <v>D2</v>
          </cell>
          <cell r="C2359" t="str">
            <v>RFS1</v>
          </cell>
          <cell r="D2359">
            <v>9635</v>
          </cell>
          <cell r="E2359">
            <v>249.22</v>
          </cell>
          <cell r="F2359">
            <v>250</v>
          </cell>
          <cell r="G2359">
            <v>3.6501916720757278E-6</v>
          </cell>
          <cell r="H2359">
            <v>234.1497759875181</v>
          </cell>
        </row>
        <row r="2360">
          <cell r="A2360">
            <v>21605</v>
          </cell>
          <cell r="B2360" t="str">
            <v>D2</v>
          </cell>
          <cell r="C2360" t="str">
            <v>RFS1</v>
          </cell>
          <cell r="D2360">
            <v>9635</v>
          </cell>
          <cell r="E2360">
            <v>1065.68</v>
          </cell>
          <cell r="F2360">
            <v>1076.95</v>
          </cell>
          <cell r="G2360">
            <v>1.572429568496782E-5</v>
          </cell>
          <cell r="H2360">
            <v>1008.6704049990304</v>
          </cell>
        </row>
        <row r="2361">
          <cell r="A2361">
            <v>21632</v>
          </cell>
          <cell r="B2361" t="str">
            <v>ME</v>
          </cell>
          <cell r="C2361" t="str">
            <v>RFS1</v>
          </cell>
          <cell r="D2361">
            <v>9635</v>
          </cell>
          <cell r="E2361">
            <v>21046.87</v>
          </cell>
          <cell r="F2361">
            <v>21113.81</v>
          </cell>
          <cell r="G2361">
            <v>3.0827781371115692E-4</v>
          </cell>
          <cell r="H2361">
            <v>19775.175526972078</v>
          </cell>
        </row>
        <row r="2362">
          <cell r="A2362">
            <v>21633</v>
          </cell>
          <cell r="B2362" t="str">
            <v>ME</v>
          </cell>
          <cell r="C2362" t="str">
            <v>RFS1</v>
          </cell>
          <cell r="D2362">
            <v>9635</v>
          </cell>
          <cell r="E2362">
            <v>131066.82</v>
          </cell>
          <cell r="F2362">
            <v>135293.31</v>
          </cell>
          <cell r="G2362">
            <v>1.9753860537982393E-3</v>
          </cell>
          <cell r="H2362">
            <v>126715.59291643937</v>
          </cell>
        </row>
        <row r="2363">
          <cell r="A2363">
            <v>21633</v>
          </cell>
          <cell r="B2363" t="str">
            <v>ME</v>
          </cell>
          <cell r="C2363" t="str">
            <v>RFS1</v>
          </cell>
          <cell r="D2363">
            <v>9635</v>
          </cell>
          <cell r="E2363">
            <v>3909.51</v>
          </cell>
          <cell r="F2363">
            <v>4000</v>
          </cell>
          <cell r="G2363">
            <v>5.8403066753211645E-5</v>
          </cell>
          <cell r="H2363">
            <v>3746.3964158002896</v>
          </cell>
        </row>
        <row r="2364">
          <cell r="A2364">
            <v>21633</v>
          </cell>
          <cell r="B2364" t="str">
            <v>ME</v>
          </cell>
          <cell r="C2364" t="str">
            <v>RFS1</v>
          </cell>
          <cell r="D2364">
            <v>9635</v>
          </cell>
          <cell r="E2364">
            <v>3974.15</v>
          </cell>
          <cell r="F2364">
            <v>4000</v>
          </cell>
          <cell r="G2364">
            <v>5.8403066753211645E-5</v>
          </cell>
          <cell r="H2364">
            <v>3746.3964158002896</v>
          </cell>
        </row>
        <row r="2365">
          <cell r="A2365">
            <v>21667</v>
          </cell>
          <cell r="B2365" t="str">
            <v>D2</v>
          </cell>
          <cell r="C2365" t="str">
            <v>RFS1</v>
          </cell>
          <cell r="D2365">
            <v>9635</v>
          </cell>
          <cell r="E2365">
            <v>248.94</v>
          </cell>
          <cell r="F2365">
            <v>250</v>
          </cell>
          <cell r="G2365">
            <v>3.6501916720757278E-6</v>
          </cell>
          <cell r="H2365">
            <v>234.1497759875181</v>
          </cell>
        </row>
        <row r="2366">
          <cell r="A2366">
            <v>21747</v>
          </cell>
          <cell r="B2366" t="str">
            <v>D2</v>
          </cell>
          <cell r="C2366" t="str">
            <v>RFS1</v>
          </cell>
          <cell r="D2366">
            <v>9635</v>
          </cell>
          <cell r="E2366">
            <v>299.43</v>
          </cell>
          <cell r="F2366">
            <v>300</v>
          </cell>
          <cell r="G2366">
            <v>4.3802300064908732E-6</v>
          </cell>
          <cell r="H2366">
            <v>280.97973118502171</v>
          </cell>
        </row>
        <row r="2367">
          <cell r="A2367">
            <v>23132</v>
          </cell>
          <cell r="B2367" t="str">
            <v>D2</v>
          </cell>
          <cell r="C2367" t="str">
            <v>RFS1</v>
          </cell>
          <cell r="D2367">
            <v>9635</v>
          </cell>
          <cell r="E2367">
            <v>3497.48</v>
          </cell>
          <cell r="F2367">
            <v>3500</v>
          </cell>
          <cell r="G2367">
            <v>5.1102683409060191E-5</v>
          </cell>
          <cell r="H2367">
            <v>3278.0968638252534</v>
          </cell>
        </row>
        <row r="2368">
          <cell r="A2368">
            <v>23229</v>
          </cell>
          <cell r="B2368" t="str">
            <v>D2</v>
          </cell>
          <cell r="C2368" t="str">
            <v>RFS1</v>
          </cell>
          <cell r="D2368">
            <v>9635</v>
          </cell>
          <cell r="E2368">
            <v>28795.95</v>
          </cell>
          <cell r="F2368">
            <v>29587.75</v>
          </cell>
          <cell r="G2368">
            <v>4.3200383458183444E-4</v>
          </cell>
          <cell r="H2368">
            <v>27711.860137898751</v>
          </cell>
        </row>
        <row r="2369">
          <cell r="A2369">
            <v>23934</v>
          </cell>
          <cell r="B2369" t="str">
            <v>D2</v>
          </cell>
          <cell r="C2369" t="str">
            <v>RFS1</v>
          </cell>
          <cell r="D2369">
            <v>9635</v>
          </cell>
          <cell r="E2369">
            <v>38091.269999999997</v>
          </cell>
          <cell r="F2369">
            <v>38939.61</v>
          </cell>
          <cell r="G2369">
            <v>5.6854816054350697E-4</v>
          </cell>
          <cell r="H2369">
            <v>36470.803834165279</v>
          </cell>
        </row>
        <row r="2370">
          <cell r="A2370">
            <v>20145</v>
          </cell>
          <cell r="B2370" t="str">
            <v>D2</v>
          </cell>
          <cell r="C2370" t="str">
            <v>RFS1</v>
          </cell>
          <cell r="D2370">
            <v>9805</v>
          </cell>
          <cell r="E2370">
            <v>249.35</v>
          </cell>
          <cell r="F2370">
            <v>250</v>
          </cell>
          <cell r="G2370">
            <v>3.6501916720757278E-6</v>
          </cell>
          <cell r="H2370">
            <v>234.1497759875181</v>
          </cell>
        </row>
        <row r="2371">
          <cell r="A2371">
            <v>20158</v>
          </cell>
          <cell r="B2371" t="str">
            <v>ME</v>
          </cell>
          <cell r="C2371" t="str">
            <v>RFS1</v>
          </cell>
          <cell r="D2371">
            <v>9805</v>
          </cell>
          <cell r="E2371">
            <v>432.26</v>
          </cell>
          <cell r="F2371">
            <v>431.45</v>
          </cell>
          <cell r="G2371">
            <v>6.2995007876682912E-6</v>
          </cell>
          <cell r="H2371">
            <v>404.09568339925875</v>
          </cell>
        </row>
        <row r="2372">
          <cell r="A2372">
            <v>17264</v>
          </cell>
          <cell r="B2372" t="str">
            <v>D2</v>
          </cell>
          <cell r="C2372" t="str">
            <v>RFS1</v>
          </cell>
          <cell r="D2372">
            <v>9874</v>
          </cell>
          <cell r="E2372">
            <v>1466.34</v>
          </cell>
          <cell r="F2372">
            <v>1459.66</v>
          </cell>
          <cell r="G2372">
            <v>2.131215510424823E-5</v>
          </cell>
          <cell r="H2372">
            <v>1367.1162480717628</v>
          </cell>
        </row>
        <row r="2373">
          <cell r="A2373">
            <v>19599</v>
          </cell>
          <cell r="B2373" t="str">
            <v>D2</v>
          </cell>
          <cell r="C2373" t="str">
            <v>RFS1</v>
          </cell>
          <cell r="D2373">
            <v>9874</v>
          </cell>
          <cell r="E2373">
            <v>264.12</v>
          </cell>
          <cell r="F2373">
            <v>264</v>
          </cell>
          <cell r="G2373">
            <v>3.8546024057119689E-6</v>
          </cell>
          <cell r="H2373">
            <v>247.26216344281912</v>
          </cell>
        </row>
        <row r="2374">
          <cell r="A2374">
            <v>19599</v>
          </cell>
          <cell r="B2374" t="str">
            <v>D5</v>
          </cell>
          <cell r="C2374" t="str">
            <v>RFS1</v>
          </cell>
          <cell r="D2374">
            <v>9874</v>
          </cell>
          <cell r="E2374">
            <v>250.58</v>
          </cell>
          <cell r="F2374">
            <v>250</v>
          </cell>
          <cell r="G2374">
            <v>3.6501916720757278E-6</v>
          </cell>
          <cell r="H2374">
            <v>234.1497759875181</v>
          </cell>
        </row>
        <row r="2375">
          <cell r="A2375">
            <v>21903</v>
          </cell>
          <cell r="B2375" t="str">
            <v>D2</v>
          </cell>
          <cell r="C2375" t="str">
            <v>RFS1</v>
          </cell>
          <cell r="D2375">
            <v>9874</v>
          </cell>
          <cell r="E2375">
            <v>238.93</v>
          </cell>
          <cell r="F2375">
            <v>240</v>
          </cell>
          <cell r="G2375">
            <v>3.5041840051926989E-6</v>
          </cell>
          <cell r="H2375">
            <v>224.78378494801737</v>
          </cell>
        </row>
        <row r="2376">
          <cell r="A2376">
            <v>21906</v>
          </cell>
          <cell r="B2376" t="str">
            <v>ME</v>
          </cell>
          <cell r="C2376" t="str">
            <v>RFS1</v>
          </cell>
          <cell r="D2376">
            <v>9874</v>
          </cell>
          <cell r="E2376">
            <v>240.25</v>
          </cell>
          <cell r="F2376">
            <v>240</v>
          </cell>
          <cell r="G2376">
            <v>3.5041840051926989E-6</v>
          </cell>
          <cell r="H2376">
            <v>224.78378494801737</v>
          </cell>
        </row>
        <row r="2377">
          <cell r="A2377">
            <v>21913</v>
          </cell>
          <cell r="B2377" t="str">
            <v>ME</v>
          </cell>
          <cell r="C2377" t="str">
            <v>RFS1</v>
          </cell>
          <cell r="D2377">
            <v>9874</v>
          </cell>
          <cell r="E2377">
            <v>248.59</v>
          </cell>
          <cell r="F2377">
            <v>250</v>
          </cell>
          <cell r="G2377">
            <v>3.6501916720757278E-6</v>
          </cell>
          <cell r="H2377">
            <v>234.1497759875181</v>
          </cell>
        </row>
        <row r="2378">
          <cell r="A2378">
            <v>24148</v>
          </cell>
          <cell r="B2378" t="str">
            <v>D5</v>
          </cell>
          <cell r="C2378" t="str">
            <v>RFS1</v>
          </cell>
          <cell r="D2378">
            <v>9874</v>
          </cell>
          <cell r="E2378">
            <v>32853.699999999997</v>
          </cell>
          <cell r="F2378">
            <v>33000</v>
          </cell>
          <cell r="G2378">
            <v>4.8182530071399609E-4</v>
          </cell>
          <cell r="H2378">
            <v>30907.77043035239</v>
          </cell>
        </row>
        <row r="2379">
          <cell r="A2379">
            <v>11149</v>
          </cell>
          <cell r="B2379" t="str">
            <v>D2</v>
          </cell>
          <cell r="C2379" t="str">
            <v>RFS1</v>
          </cell>
          <cell r="D2379">
            <v>10039</v>
          </cell>
          <cell r="E2379">
            <v>3005.12</v>
          </cell>
          <cell r="F2379">
            <v>3000</v>
          </cell>
          <cell r="G2379">
            <v>4.3802300064908737E-5</v>
          </cell>
          <cell r="H2379">
            <v>2809.7973118502173</v>
          </cell>
        </row>
        <row r="2380">
          <cell r="A2380">
            <v>16904</v>
          </cell>
          <cell r="B2380" t="str">
            <v>D2</v>
          </cell>
          <cell r="C2380" t="str">
            <v>RFS2</v>
          </cell>
          <cell r="D2380">
            <v>10107</v>
          </cell>
          <cell r="E2380">
            <v>8934.92</v>
          </cell>
          <cell r="F2380">
            <v>8911.7800000000007</v>
          </cell>
          <cell r="G2380">
            <v>1.3011882055748413E-4</v>
          </cell>
          <cell r="H2380">
            <v>8346.7651626001771</v>
          </cell>
        </row>
        <row r="2381">
          <cell r="A2381">
            <v>16904</v>
          </cell>
          <cell r="B2381" t="str">
            <v>D2</v>
          </cell>
          <cell r="C2381" t="str">
            <v>RFS2</v>
          </cell>
          <cell r="D2381">
            <v>10107</v>
          </cell>
          <cell r="E2381">
            <v>130.15</v>
          </cell>
          <cell r="F2381">
            <v>130</v>
          </cell>
          <cell r="G2381">
            <v>1.8980996694793786E-6</v>
          </cell>
          <cell r="H2381">
            <v>121.75788351350941</v>
          </cell>
        </row>
        <row r="2382">
          <cell r="A2382">
            <v>21966</v>
          </cell>
          <cell r="B2382" t="str">
            <v>D2</v>
          </cell>
          <cell r="C2382" t="str">
            <v>RFS2</v>
          </cell>
          <cell r="D2382">
            <v>10107</v>
          </cell>
          <cell r="E2382">
            <v>56396.58</v>
          </cell>
          <cell r="F2382">
            <v>56417.41</v>
          </cell>
          <cell r="G2382">
            <v>8.2373744056832765E-4</v>
          </cell>
          <cell r="H2382">
            <v>52840.495653183862</v>
          </cell>
        </row>
        <row r="2383">
          <cell r="A2383">
            <v>24078</v>
          </cell>
          <cell r="B2383" t="str">
            <v>D2</v>
          </cell>
          <cell r="C2383" t="str">
            <v>RFS2</v>
          </cell>
          <cell r="D2383">
            <v>10107</v>
          </cell>
          <cell r="E2383">
            <v>21699.34</v>
          </cell>
          <cell r="F2383">
            <v>21824.06</v>
          </cell>
          <cell r="G2383">
            <v>3.1864800825152407E-4</v>
          </cell>
          <cell r="H2383">
            <v>20440.395040552619</v>
          </cell>
        </row>
        <row r="2384">
          <cell r="A2384">
            <v>24078</v>
          </cell>
          <cell r="B2384" t="str">
            <v>D2</v>
          </cell>
          <cell r="C2384" t="str">
            <v>RFS2</v>
          </cell>
          <cell r="D2384">
            <v>10107</v>
          </cell>
          <cell r="E2384">
            <v>77718.45</v>
          </cell>
          <cell r="F2384">
            <v>78002.12</v>
          </cell>
          <cell r="G2384">
            <v>1.1388907553130062E-3</v>
          </cell>
          <cell r="H2384">
            <v>73056.715698206011</v>
          </cell>
        </row>
        <row r="2385">
          <cell r="A2385">
            <v>24078</v>
          </cell>
          <cell r="B2385" t="str">
            <v>D2</v>
          </cell>
          <cell r="C2385" t="str">
            <v>RFS2</v>
          </cell>
          <cell r="D2385">
            <v>10107</v>
          </cell>
          <cell r="E2385">
            <v>174.95</v>
          </cell>
          <cell r="F2385">
            <v>175</v>
          </cell>
          <cell r="G2385">
            <v>2.5551341704530093E-6</v>
          </cell>
          <cell r="H2385">
            <v>163.90484319126264</v>
          </cell>
        </row>
        <row r="2386">
          <cell r="A2386">
            <v>24105</v>
          </cell>
          <cell r="B2386" t="str">
            <v>ME</v>
          </cell>
          <cell r="C2386" t="str">
            <v>RFS2</v>
          </cell>
          <cell r="D2386">
            <v>10107</v>
          </cell>
          <cell r="E2386">
            <v>55416.85</v>
          </cell>
          <cell r="F2386">
            <v>55569.01</v>
          </cell>
          <cell r="G2386">
            <v>8.113501501099714E-4</v>
          </cell>
          <cell r="H2386">
            <v>52045.884973392611</v>
          </cell>
        </row>
        <row r="2387">
          <cell r="A2387">
            <v>24105</v>
          </cell>
          <cell r="B2387" t="str">
            <v>ME</v>
          </cell>
          <cell r="C2387" t="str">
            <v>RFS2</v>
          </cell>
          <cell r="D2387">
            <v>10107</v>
          </cell>
          <cell r="E2387">
            <v>15480.7</v>
          </cell>
          <cell r="F2387">
            <v>15523.2</v>
          </cell>
          <cell r="G2387">
            <v>2.2665062145586377E-4</v>
          </cell>
          <cell r="H2387">
            <v>14539.015210437765</v>
          </cell>
        </row>
        <row r="2388">
          <cell r="A2388">
            <v>24105</v>
          </cell>
          <cell r="B2388" t="str">
            <v>ME</v>
          </cell>
          <cell r="C2388" t="str">
            <v>RFS2</v>
          </cell>
          <cell r="D2388">
            <v>10107</v>
          </cell>
          <cell r="E2388">
            <v>441.27</v>
          </cell>
          <cell r="F2388">
            <v>442</v>
          </cell>
          <cell r="G2388">
            <v>6.4535388762298866E-6</v>
          </cell>
          <cell r="H2388">
            <v>413.97680394593198</v>
          </cell>
        </row>
        <row r="2389">
          <cell r="A2389">
            <v>24107</v>
          </cell>
          <cell r="B2389" t="str">
            <v>ME</v>
          </cell>
          <cell r="C2389" t="str">
            <v>RFS2</v>
          </cell>
          <cell r="D2389">
            <v>10107</v>
          </cell>
          <cell r="E2389">
            <v>70348.899999999994</v>
          </cell>
          <cell r="F2389">
            <v>70468.17</v>
          </cell>
          <cell r="G2389">
            <v>1.0288893091216665E-3</v>
          </cell>
          <cell r="H2389">
            <v>66000.424879001366</v>
          </cell>
        </row>
        <row r="2390">
          <cell r="A2390">
            <v>24107</v>
          </cell>
          <cell r="B2390" t="str">
            <v>ME</v>
          </cell>
          <cell r="C2390" t="str">
            <v>RFS2</v>
          </cell>
          <cell r="D2390">
            <v>10107</v>
          </cell>
          <cell r="E2390">
            <v>5736.34</v>
          </cell>
          <cell r="F2390">
            <v>5746.07</v>
          </cell>
          <cell r="G2390">
            <v>8.3897027444656709E-5</v>
          </cell>
          <cell r="H2390">
            <v>5381.7640132343922</v>
          </cell>
        </row>
        <row r="2391">
          <cell r="A2391">
            <v>24107</v>
          </cell>
          <cell r="B2391" t="str">
            <v>ME</v>
          </cell>
          <cell r="C2391" t="str">
            <v>RFS2</v>
          </cell>
          <cell r="D2391">
            <v>10107</v>
          </cell>
          <cell r="E2391">
            <v>8833.23</v>
          </cell>
          <cell r="F2391">
            <v>8848.2000000000007</v>
          </cell>
          <cell r="G2391">
            <v>1.2919050381144184E-4</v>
          </cell>
          <cell r="H2391">
            <v>8287.2161915710312</v>
          </cell>
        </row>
        <row r="2392">
          <cell r="A2392">
            <v>24107</v>
          </cell>
          <cell r="B2392" t="str">
            <v>ME</v>
          </cell>
          <cell r="C2392" t="str">
            <v>RFS2</v>
          </cell>
          <cell r="D2392">
            <v>10107</v>
          </cell>
          <cell r="E2392">
            <v>213.11</v>
          </cell>
          <cell r="F2392">
            <v>213.33</v>
          </cell>
          <cell r="G2392">
            <v>3.1147815576156601E-6</v>
          </cell>
          <cell r="H2392">
            <v>199.80468684566895</v>
          </cell>
        </row>
        <row r="2393">
          <cell r="A2393">
            <v>24124</v>
          </cell>
          <cell r="B2393" t="str">
            <v>ME</v>
          </cell>
          <cell r="C2393" t="str">
            <v>RFS2</v>
          </cell>
          <cell r="D2393">
            <v>10107</v>
          </cell>
          <cell r="E2393">
            <v>15093.41</v>
          </cell>
          <cell r="F2393">
            <v>15000</v>
          </cell>
          <cell r="G2393">
            <v>2.1901150032454367E-4</v>
          </cell>
          <cell r="H2393">
            <v>14048.986559251085</v>
          </cell>
        </row>
        <row r="2394">
          <cell r="A2394">
            <v>24125</v>
          </cell>
          <cell r="B2394" t="str">
            <v>ME</v>
          </cell>
          <cell r="C2394" t="str">
            <v>RFS2</v>
          </cell>
          <cell r="D2394">
            <v>10107</v>
          </cell>
          <cell r="E2394">
            <v>15093.41</v>
          </cell>
          <cell r="F2394">
            <v>15000</v>
          </cell>
          <cell r="G2394">
            <v>2.1901150032454367E-4</v>
          </cell>
          <cell r="H2394">
            <v>14048.986559251085</v>
          </cell>
        </row>
        <row r="2395">
          <cell r="A2395">
            <v>24126</v>
          </cell>
          <cell r="B2395" t="str">
            <v>ME</v>
          </cell>
          <cell r="C2395" t="str">
            <v>RFS2</v>
          </cell>
          <cell r="D2395">
            <v>10107</v>
          </cell>
          <cell r="E2395">
            <v>14882.07</v>
          </cell>
          <cell r="F2395">
            <v>15000</v>
          </cell>
          <cell r="G2395">
            <v>2.1901150032454367E-4</v>
          </cell>
          <cell r="H2395">
            <v>14048.986559251085</v>
          </cell>
        </row>
        <row r="2396">
          <cell r="A2396">
            <v>24126</v>
          </cell>
          <cell r="B2396" t="str">
            <v>ME</v>
          </cell>
          <cell r="C2396" t="str">
            <v>RFS2</v>
          </cell>
          <cell r="D2396">
            <v>10107</v>
          </cell>
          <cell r="E2396">
            <v>22629.88</v>
          </cell>
          <cell r="F2396">
            <v>22652.86</v>
          </cell>
          <cell r="G2396">
            <v>3.3074912368278952E-4</v>
          </cell>
          <cell r="H2396">
            <v>21216.648377906437</v>
          </cell>
        </row>
        <row r="2397">
          <cell r="A2397">
            <v>24127</v>
          </cell>
          <cell r="B2397" t="str">
            <v>ME</v>
          </cell>
          <cell r="C2397" t="str">
            <v>RFS2</v>
          </cell>
          <cell r="D2397">
            <v>10107</v>
          </cell>
          <cell r="E2397">
            <v>15200.99</v>
          </cell>
          <cell r="F2397">
            <v>15000</v>
          </cell>
          <cell r="G2397">
            <v>2.1901150032454367E-4</v>
          </cell>
          <cell r="H2397">
            <v>14048.986559251085</v>
          </cell>
        </row>
        <row r="2398">
          <cell r="A2398">
            <v>24127</v>
          </cell>
          <cell r="B2398" t="str">
            <v>ME</v>
          </cell>
          <cell r="C2398" t="str">
            <v>RFS2</v>
          </cell>
          <cell r="D2398">
            <v>10107</v>
          </cell>
          <cell r="E2398">
            <v>24126.02</v>
          </cell>
          <cell r="F2398">
            <v>24084.38</v>
          </cell>
          <cell r="G2398">
            <v>3.5165041321242891E-4</v>
          </cell>
          <cell r="H2398">
            <v>22557.408727193048</v>
          </cell>
        </row>
        <row r="2399">
          <cell r="A2399">
            <v>13248</v>
          </cell>
          <cell r="B2399" t="str">
            <v>D2</v>
          </cell>
          <cell r="C2399" t="str">
            <v>RFS1</v>
          </cell>
          <cell r="D2399">
            <v>10125</v>
          </cell>
          <cell r="E2399">
            <v>2825.92</v>
          </cell>
          <cell r="F2399">
            <v>2823.34</v>
          </cell>
          <cell r="G2399">
            <v>4.1222928621753142E-5</v>
          </cell>
          <cell r="H2399">
            <v>2644.3377141463975</v>
          </cell>
        </row>
        <row r="2400">
          <cell r="A2400">
            <v>13248</v>
          </cell>
          <cell r="B2400" t="str">
            <v>D2</v>
          </cell>
          <cell r="C2400" t="str">
            <v>RFS1</v>
          </cell>
          <cell r="D2400">
            <v>10125</v>
          </cell>
          <cell r="E2400">
            <v>153.41999999999999</v>
          </cell>
          <cell r="F2400">
            <v>153.4</v>
          </cell>
          <cell r="G2400">
            <v>2.2397576099856668E-6</v>
          </cell>
          <cell r="H2400">
            <v>143.67430254594112</v>
          </cell>
        </row>
        <row r="2401">
          <cell r="A2401">
            <v>10683</v>
          </cell>
          <cell r="B2401" t="str">
            <v>D2</v>
          </cell>
          <cell r="C2401" t="str">
            <v>RFS1</v>
          </cell>
          <cell r="D2401">
            <v>10217</v>
          </cell>
          <cell r="E2401">
            <v>400.36</v>
          </cell>
          <cell r="F2401">
            <v>400</v>
          </cell>
          <cell r="G2401">
            <v>5.8403066753211648E-6</v>
          </cell>
          <cell r="H2401">
            <v>374.63964158002898</v>
          </cell>
        </row>
        <row r="2402">
          <cell r="A2402">
            <v>11707</v>
          </cell>
          <cell r="B2402" t="str">
            <v>D2</v>
          </cell>
          <cell r="C2402" t="str">
            <v>RFS1</v>
          </cell>
          <cell r="D2402">
            <v>10217</v>
          </cell>
          <cell r="E2402">
            <v>714.27</v>
          </cell>
          <cell r="F2402">
            <v>714</v>
          </cell>
          <cell r="G2402">
            <v>1.0424947415448279E-5</v>
          </cell>
          <cell r="H2402">
            <v>668.7317602203517</v>
          </cell>
        </row>
        <row r="2403">
          <cell r="A2403">
            <v>13121</v>
          </cell>
          <cell r="B2403" t="str">
            <v>D2</v>
          </cell>
          <cell r="C2403" t="str">
            <v>RFS1</v>
          </cell>
          <cell r="D2403">
            <v>10217</v>
          </cell>
          <cell r="E2403">
            <v>512.70000000000005</v>
          </cell>
          <cell r="F2403">
            <v>512.29999999999995</v>
          </cell>
          <cell r="G2403">
            <v>7.4799727744175806E-6</v>
          </cell>
          <cell r="H2403">
            <v>479.81972095362204</v>
          </cell>
        </row>
        <row r="2404">
          <cell r="A2404">
            <v>14614</v>
          </cell>
          <cell r="B2404" t="str">
            <v>D2</v>
          </cell>
          <cell r="C2404" t="str">
            <v>RFS1</v>
          </cell>
          <cell r="D2404">
            <v>10217</v>
          </cell>
          <cell r="E2404">
            <v>3601.26</v>
          </cell>
          <cell r="F2404">
            <v>3600</v>
          </cell>
          <cell r="G2404">
            <v>5.2562760077890482E-5</v>
          </cell>
          <cell r="H2404">
            <v>3371.7567742202605</v>
          </cell>
        </row>
        <row r="2405">
          <cell r="A2405">
            <v>15113</v>
          </cell>
          <cell r="B2405" t="str">
            <v>D2</v>
          </cell>
          <cell r="C2405" t="str">
            <v>RFS1</v>
          </cell>
          <cell r="D2405">
            <v>10217</v>
          </cell>
          <cell r="E2405">
            <v>500.34</v>
          </cell>
          <cell r="F2405">
            <v>500</v>
          </cell>
          <cell r="G2405">
            <v>7.3003833441514556E-6</v>
          </cell>
          <cell r="H2405">
            <v>468.2995519750362</v>
          </cell>
        </row>
        <row r="2406">
          <cell r="A2406">
            <v>15116</v>
          </cell>
          <cell r="B2406" t="str">
            <v>ME</v>
          </cell>
          <cell r="C2406" t="str">
            <v>RFS1</v>
          </cell>
          <cell r="D2406">
            <v>10217</v>
          </cell>
          <cell r="E2406">
            <v>1003.59</v>
          </cell>
          <cell r="F2406">
            <v>1000</v>
          </cell>
          <cell r="G2406">
            <v>1.4600766688302911E-5</v>
          </cell>
          <cell r="H2406">
            <v>936.59910395007239</v>
          </cell>
        </row>
        <row r="2407">
          <cell r="A2407">
            <v>15118</v>
          </cell>
          <cell r="B2407" t="str">
            <v>ME</v>
          </cell>
          <cell r="C2407" t="str">
            <v>RFS1</v>
          </cell>
          <cell r="D2407">
            <v>10217</v>
          </cell>
          <cell r="E2407">
            <v>501.23</v>
          </cell>
          <cell r="F2407">
            <v>500</v>
          </cell>
          <cell r="G2407">
            <v>7.3003833441514556E-6</v>
          </cell>
          <cell r="H2407">
            <v>468.2995519750362</v>
          </cell>
        </row>
        <row r="2408">
          <cell r="A2408">
            <v>17008</v>
          </cell>
          <cell r="B2408" t="str">
            <v>D2</v>
          </cell>
          <cell r="C2408" t="str">
            <v>RFS1</v>
          </cell>
          <cell r="D2408">
            <v>10217</v>
          </cell>
          <cell r="E2408">
            <v>200.13</v>
          </cell>
          <cell r="F2408">
            <v>200</v>
          </cell>
          <cell r="G2408">
            <v>2.9201533376605824E-6</v>
          </cell>
          <cell r="H2408">
            <v>187.31982079001449</v>
          </cell>
        </row>
        <row r="2409">
          <cell r="A2409">
            <v>17355</v>
          </cell>
          <cell r="B2409" t="str">
            <v>D2</v>
          </cell>
          <cell r="C2409" t="str">
            <v>RFS1</v>
          </cell>
          <cell r="D2409">
            <v>10217</v>
          </cell>
          <cell r="E2409">
            <v>265.94</v>
          </cell>
          <cell r="F2409">
            <v>265.75</v>
          </cell>
          <cell r="G2409">
            <v>3.8801537474164986E-6</v>
          </cell>
          <cell r="H2409">
            <v>248.90121187473173</v>
          </cell>
        </row>
        <row r="2410">
          <cell r="A2410">
            <v>23016</v>
          </cell>
          <cell r="B2410" t="str">
            <v>D2</v>
          </cell>
          <cell r="C2410" t="str">
            <v>RFS2</v>
          </cell>
          <cell r="D2410">
            <v>10217</v>
          </cell>
          <cell r="E2410">
            <v>21662.13</v>
          </cell>
          <cell r="F2410">
            <v>21776.58</v>
          </cell>
          <cell r="G2410">
            <v>3.1795476384916346E-4</v>
          </cell>
          <cell r="H2410">
            <v>20395.925315097069</v>
          </cell>
        </row>
        <row r="2411">
          <cell r="A2411">
            <v>23018</v>
          </cell>
          <cell r="B2411" t="str">
            <v>D2</v>
          </cell>
          <cell r="C2411" t="str">
            <v>RFS2</v>
          </cell>
          <cell r="D2411">
            <v>10217</v>
          </cell>
          <cell r="E2411">
            <v>57164.14</v>
          </cell>
          <cell r="F2411">
            <v>57311.040000000001</v>
          </cell>
          <cell r="G2411">
            <v>8.3678512370399566E-4</v>
          </cell>
          <cell r="H2411">
            <v>53677.468710446752</v>
          </cell>
        </row>
        <row r="2412">
          <cell r="A2412">
            <v>17629</v>
          </cell>
          <cell r="B2412" t="str">
            <v>D2</v>
          </cell>
          <cell r="C2412" t="str">
            <v>RFS1</v>
          </cell>
          <cell r="D2412">
            <v>10312</v>
          </cell>
          <cell r="E2412">
            <v>501.32</v>
          </cell>
          <cell r="F2412">
            <v>500</v>
          </cell>
          <cell r="G2412">
            <v>7.3003833441514556E-6</v>
          </cell>
          <cell r="H2412">
            <v>468.2995519750362</v>
          </cell>
        </row>
        <row r="2413">
          <cell r="A2413">
            <v>21404</v>
          </cell>
          <cell r="B2413" t="str">
            <v>D2</v>
          </cell>
          <cell r="C2413" t="str">
            <v>RFS1</v>
          </cell>
          <cell r="D2413">
            <v>10312</v>
          </cell>
          <cell r="E2413">
            <v>249.27</v>
          </cell>
          <cell r="F2413">
            <v>250</v>
          </cell>
          <cell r="G2413">
            <v>3.6501916720757278E-6</v>
          </cell>
          <cell r="H2413">
            <v>234.1497759875181</v>
          </cell>
        </row>
        <row r="2414">
          <cell r="A2414">
            <v>22604</v>
          </cell>
          <cell r="B2414" t="str">
            <v>D2</v>
          </cell>
          <cell r="C2414" t="str">
            <v>RFS1</v>
          </cell>
          <cell r="D2414">
            <v>10312</v>
          </cell>
          <cell r="E2414">
            <v>247.48</v>
          </cell>
          <cell r="F2414">
            <v>250</v>
          </cell>
          <cell r="G2414">
            <v>3.6501916720757278E-6</v>
          </cell>
          <cell r="H2414">
            <v>234.1497759875181</v>
          </cell>
        </row>
        <row r="2415">
          <cell r="A2415">
            <v>22871</v>
          </cell>
          <cell r="B2415" t="str">
            <v>D2</v>
          </cell>
          <cell r="C2415" t="str">
            <v>RFS1</v>
          </cell>
          <cell r="D2415">
            <v>10312</v>
          </cell>
          <cell r="E2415">
            <v>393.51</v>
          </cell>
          <cell r="F2415">
            <v>400</v>
          </cell>
          <cell r="G2415">
            <v>5.8403066753211648E-6</v>
          </cell>
          <cell r="H2415">
            <v>374.63964158002898</v>
          </cell>
        </row>
        <row r="2416">
          <cell r="A2416">
            <v>22873</v>
          </cell>
          <cell r="B2416" t="str">
            <v>D2</v>
          </cell>
          <cell r="C2416" t="str">
            <v>RFS1</v>
          </cell>
          <cell r="D2416">
            <v>10312</v>
          </cell>
          <cell r="E2416">
            <v>393.78</v>
          </cell>
          <cell r="F2416">
            <v>400</v>
          </cell>
          <cell r="G2416">
            <v>5.8403066753211648E-6</v>
          </cell>
          <cell r="H2416">
            <v>374.63964158002898</v>
          </cell>
        </row>
        <row r="2417">
          <cell r="A2417">
            <v>23906</v>
          </cell>
          <cell r="B2417" t="str">
            <v>D2</v>
          </cell>
          <cell r="C2417" t="str">
            <v>RFS1</v>
          </cell>
          <cell r="D2417">
            <v>10312</v>
          </cell>
          <cell r="E2417">
            <v>67778.25</v>
          </cell>
          <cell r="F2417">
            <v>70296.759999999995</v>
          </cell>
          <cell r="G2417">
            <v>1.0263865917036245E-3</v>
          </cell>
          <cell r="H2417">
            <v>65839.882426593278</v>
          </cell>
        </row>
        <row r="2418">
          <cell r="A2418">
            <v>23906</v>
          </cell>
          <cell r="B2418" t="str">
            <v>D2</v>
          </cell>
          <cell r="C2418" t="str">
            <v>RFS1</v>
          </cell>
          <cell r="D2418">
            <v>10312</v>
          </cell>
          <cell r="E2418">
            <v>296.26</v>
          </cell>
          <cell r="F2418">
            <v>305</v>
          </cell>
          <cell r="G2418">
            <v>4.4532338399323881E-6</v>
          </cell>
          <cell r="H2418">
            <v>285.66272670477207</v>
          </cell>
        </row>
        <row r="2419">
          <cell r="A2419">
            <v>11472</v>
          </cell>
          <cell r="B2419" t="str">
            <v>D2</v>
          </cell>
          <cell r="C2419" t="str">
            <v>RFS2</v>
          </cell>
          <cell r="D2419">
            <v>10567</v>
          </cell>
          <cell r="E2419">
            <v>300.36</v>
          </cell>
          <cell r="F2419">
            <v>300</v>
          </cell>
          <cell r="G2419">
            <v>4.3802300064908732E-6</v>
          </cell>
          <cell r="H2419">
            <v>280.97973118502171</v>
          </cell>
        </row>
        <row r="2420">
          <cell r="A2420">
            <v>11589</v>
          </cell>
          <cell r="B2420" t="str">
            <v>ME</v>
          </cell>
          <cell r="C2420" t="str">
            <v>RFS2</v>
          </cell>
          <cell r="D2420">
            <v>10567</v>
          </cell>
          <cell r="E2420">
            <v>401.01</v>
          </cell>
          <cell r="F2420">
            <v>400</v>
          </cell>
          <cell r="G2420">
            <v>5.8403066753211648E-6</v>
          </cell>
          <cell r="H2420">
            <v>374.63964158002898</v>
          </cell>
        </row>
        <row r="2421">
          <cell r="A2421">
            <v>11590</v>
          </cell>
          <cell r="B2421" t="str">
            <v>ME</v>
          </cell>
          <cell r="C2421" t="str">
            <v>RFS2</v>
          </cell>
          <cell r="D2421">
            <v>10567</v>
          </cell>
          <cell r="E2421">
            <v>200.08</v>
          </cell>
          <cell r="F2421">
            <v>200</v>
          </cell>
          <cell r="G2421">
            <v>2.9201533376605824E-6</v>
          </cell>
          <cell r="H2421">
            <v>187.31982079001449</v>
          </cell>
        </row>
        <row r="2422">
          <cell r="A2422">
            <v>11764</v>
          </cell>
          <cell r="B2422" t="str">
            <v>ME</v>
          </cell>
          <cell r="C2422" t="str">
            <v>RFS2</v>
          </cell>
          <cell r="D2422">
            <v>10567</v>
          </cell>
          <cell r="E2422">
            <v>750.86</v>
          </cell>
          <cell r="F2422">
            <v>750</v>
          </cell>
          <cell r="G2422">
            <v>1.0950575016227184E-5</v>
          </cell>
          <cell r="H2422">
            <v>702.44932796255432</v>
          </cell>
        </row>
        <row r="2423">
          <cell r="A2423">
            <v>11765</v>
          </cell>
          <cell r="B2423" t="str">
            <v>ME</v>
          </cell>
          <cell r="C2423" t="str">
            <v>RFS2</v>
          </cell>
          <cell r="D2423">
            <v>10567</v>
          </cell>
          <cell r="E2423">
            <v>751.61</v>
          </cell>
          <cell r="F2423">
            <v>750</v>
          </cell>
          <cell r="G2423">
            <v>1.0950575016227184E-5</v>
          </cell>
          <cell r="H2423">
            <v>702.44932796255432</v>
          </cell>
        </row>
        <row r="2424">
          <cell r="A2424">
            <v>11888</v>
          </cell>
          <cell r="B2424" t="str">
            <v>D2</v>
          </cell>
          <cell r="C2424" t="str">
            <v>RFS2</v>
          </cell>
          <cell r="D2424">
            <v>10567</v>
          </cell>
          <cell r="E2424">
            <v>250.25</v>
          </cell>
          <cell r="F2424">
            <v>250</v>
          </cell>
          <cell r="G2424">
            <v>3.6501916720757278E-6</v>
          </cell>
          <cell r="H2424">
            <v>234.1497759875181</v>
          </cell>
        </row>
        <row r="2425">
          <cell r="A2425">
            <v>11973</v>
          </cell>
          <cell r="B2425" t="str">
            <v>D2</v>
          </cell>
          <cell r="C2425" t="str">
            <v>RFS2</v>
          </cell>
          <cell r="D2425">
            <v>10567</v>
          </cell>
          <cell r="E2425">
            <v>273.72000000000003</v>
          </cell>
          <cell r="F2425">
            <v>273.32</v>
          </cell>
          <cell r="G2425">
            <v>3.9906815512469519E-6</v>
          </cell>
          <cell r="H2425">
            <v>255.9912670916338</v>
          </cell>
        </row>
        <row r="2426">
          <cell r="A2426">
            <v>12106</v>
          </cell>
          <cell r="B2426" t="str">
            <v>ME</v>
          </cell>
          <cell r="C2426" t="str">
            <v>RFS2</v>
          </cell>
          <cell r="D2426">
            <v>10567</v>
          </cell>
          <cell r="E2426">
            <v>200.08</v>
          </cell>
          <cell r="F2426">
            <v>200</v>
          </cell>
          <cell r="G2426">
            <v>2.9201533376605824E-6</v>
          </cell>
          <cell r="H2426">
            <v>187.31982079001449</v>
          </cell>
        </row>
        <row r="2427">
          <cell r="A2427">
            <v>12107</v>
          </cell>
          <cell r="B2427" t="str">
            <v>ME</v>
          </cell>
          <cell r="C2427" t="str">
            <v>RFS2</v>
          </cell>
          <cell r="D2427">
            <v>10567</v>
          </cell>
          <cell r="E2427">
            <v>200.08</v>
          </cell>
          <cell r="F2427">
            <v>200</v>
          </cell>
          <cell r="G2427">
            <v>2.9201533376605824E-6</v>
          </cell>
          <cell r="H2427">
            <v>187.31982079001449</v>
          </cell>
        </row>
        <row r="2428">
          <cell r="A2428">
            <v>13505</v>
          </cell>
          <cell r="B2428" t="str">
            <v>D2</v>
          </cell>
          <cell r="C2428" t="str">
            <v>RFS2</v>
          </cell>
          <cell r="D2428">
            <v>10567</v>
          </cell>
          <cell r="E2428">
            <v>1002.14</v>
          </cell>
          <cell r="F2428">
            <v>1000</v>
          </cell>
          <cell r="G2428">
            <v>1.4600766688302911E-5</v>
          </cell>
          <cell r="H2428">
            <v>936.59910395007239</v>
          </cell>
        </row>
        <row r="2429">
          <cell r="A2429">
            <v>13541</v>
          </cell>
          <cell r="B2429" t="str">
            <v>ME</v>
          </cell>
          <cell r="C2429" t="str">
            <v>RFS2</v>
          </cell>
          <cell r="D2429">
            <v>10567</v>
          </cell>
          <cell r="E2429">
            <v>781.21</v>
          </cell>
          <cell r="F2429">
            <v>780</v>
          </cell>
          <cell r="G2429">
            <v>1.138859801687627E-5</v>
          </cell>
          <cell r="H2429">
            <v>730.54730108105639</v>
          </cell>
        </row>
        <row r="2430">
          <cell r="A2430">
            <v>16284</v>
          </cell>
          <cell r="B2430" t="str">
            <v>D2</v>
          </cell>
          <cell r="C2430" t="str">
            <v>RFS2</v>
          </cell>
          <cell r="D2430">
            <v>10567</v>
          </cell>
          <cell r="E2430">
            <v>400.53</v>
          </cell>
          <cell r="F2430">
            <v>400</v>
          </cell>
          <cell r="G2430">
            <v>5.8403066753211648E-6</v>
          </cell>
          <cell r="H2430">
            <v>374.63964158002898</v>
          </cell>
        </row>
        <row r="2431">
          <cell r="A2431">
            <v>18787</v>
          </cell>
          <cell r="B2431" t="str">
            <v>D2</v>
          </cell>
          <cell r="C2431" t="str">
            <v>RFS2</v>
          </cell>
          <cell r="D2431">
            <v>10567</v>
          </cell>
          <cell r="E2431">
            <v>350.64</v>
          </cell>
          <cell r="F2431">
            <v>350</v>
          </cell>
          <cell r="G2431">
            <v>5.1102683409060186E-6</v>
          </cell>
          <cell r="H2431">
            <v>327.80968638252529</v>
          </cell>
        </row>
        <row r="2432">
          <cell r="A2432">
            <v>19333</v>
          </cell>
          <cell r="B2432" t="str">
            <v>D2</v>
          </cell>
          <cell r="C2432" t="str">
            <v>RFS2</v>
          </cell>
          <cell r="D2432">
            <v>10567</v>
          </cell>
          <cell r="E2432">
            <v>200.25</v>
          </cell>
          <cell r="F2432">
            <v>200</v>
          </cell>
          <cell r="G2432">
            <v>2.9201533376605824E-6</v>
          </cell>
          <cell r="H2432">
            <v>187.31982079001449</v>
          </cell>
        </row>
        <row r="2433">
          <cell r="A2433">
            <v>19398</v>
          </cell>
          <cell r="B2433" t="str">
            <v>ME</v>
          </cell>
          <cell r="C2433" t="str">
            <v>RFS2</v>
          </cell>
          <cell r="D2433">
            <v>10567</v>
          </cell>
          <cell r="E2433">
            <v>909.37</v>
          </cell>
          <cell r="F2433">
            <v>908</v>
          </cell>
          <cell r="G2433">
            <v>1.3257496152979043E-5</v>
          </cell>
          <cell r="H2433">
            <v>850.4319863866657</v>
          </cell>
        </row>
        <row r="2434">
          <cell r="A2434">
            <v>19525</v>
          </cell>
          <cell r="B2434" t="str">
            <v>D2</v>
          </cell>
          <cell r="C2434" t="str">
            <v>RFS2</v>
          </cell>
          <cell r="D2434">
            <v>10567</v>
          </cell>
          <cell r="E2434">
            <v>100.13</v>
          </cell>
          <cell r="F2434">
            <v>100</v>
          </cell>
          <cell r="G2434">
            <v>1.4600766688302912E-6</v>
          </cell>
          <cell r="H2434">
            <v>93.659910395007245</v>
          </cell>
        </row>
        <row r="2435">
          <cell r="A2435">
            <v>19780</v>
          </cell>
          <cell r="B2435" t="str">
            <v>D2</v>
          </cell>
          <cell r="C2435" t="str">
            <v>RFS2</v>
          </cell>
          <cell r="D2435">
            <v>10567</v>
          </cell>
          <cell r="E2435">
            <v>470.95</v>
          </cell>
          <cell r="F2435">
            <v>470</v>
          </cell>
          <cell r="G2435">
            <v>6.862360343502368E-6</v>
          </cell>
          <cell r="H2435">
            <v>440.20157885653401</v>
          </cell>
        </row>
        <row r="2436">
          <cell r="A2436">
            <v>20361</v>
          </cell>
          <cell r="B2436" t="str">
            <v>D2</v>
          </cell>
          <cell r="C2436" t="str">
            <v>RFS2</v>
          </cell>
          <cell r="D2436">
            <v>10567</v>
          </cell>
          <cell r="E2436">
            <v>300.58999999999997</v>
          </cell>
          <cell r="F2436">
            <v>300</v>
          </cell>
          <cell r="G2436">
            <v>4.3802300064908732E-6</v>
          </cell>
          <cell r="H2436">
            <v>280.97973118502171</v>
          </cell>
        </row>
        <row r="2437">
          <cell r="A2437">
            <v>20362</v>
          </cell>
          <cell r="B2437" t="str">
            <v>D2</v>
          </cell>
          <cell r="C2437" t="str">
            <v>RFS2</v>
          </cell>
          <cell r="D2437">
            <v>10567</v>
          </cell>
          <cell r="E2437">
            <v>280.5</v>
          </cell>
          <cell r="F2437">
            <v>280</v>
          </cell>
          <cell r="G2437">
            <v>4.0882146727248154E-6</v>
          </cell>
          <cell r="H2437">
            <v>262.24774910602025</v>
          </cell>
        </row>
        <row r="2438">
          <cell r="A2438">
            <v>20405</v>
          </cell>
          <cell r="B2438" t="str">
            <v>D2</v>
          </cell>
          <cell r="C2438" t="str">
            <v>RFS2</v>
          </cell>
          <cell r="D2438">
            <v>10567</v>
          </cell>
          <cell r="E2438">
            <v>370.59</v>
          </cell>
          <cell r="F2438">
            <v>370</v>
          </cell>
          <cell r="G2438">
            <v>5.4022836746720772E-6</v>
          </cell>
          <cell r="H2438">
            <v>346.5416684615268</v>
          </cell>
        </row>
        <row r="2439">
          <cell r="A2439">
            <v>21260</v>
          </cell>
          <cell r="B2439" t="str">
            <v>D2</v>
          </cell>
          <cell r="C2439" t="str">
            <v>RFS2</v>
          </cell>
          <cell r="D2439">
            <v>10567</v>
          </cell>
          <cell r="E2439">
            <v>121.69</v>
          </cell>
          <cell r="F2439">
            <v>121.9</v>
          </cell>
          <cell r="G2439">
            <v>1.7798334593041251E-6</v>
          </cell>
          <cell r="H2439">
            <v>114.17143077151384</v>
          </cell>
        </row>
        <row r="2440">
          <cell r="A2440">
            <v>22259</v>
          </cell>
          <cell r="B2440" t="str">
            <v>D2</v>
          </cell>
          <cell r="C2440" t="str">
            <v>RFS2</v>
          </cell>
          <cell r="D2440">
            <v>10567</v>
          </cell>
          <cell r="E2440">
            <v>194.27</v>
          </cell>
          <cell r="F2440">
            <v>194.17</v>
          </cell>
          <cell r="G2440">
            <v>2.8350308678677762E-6</v>
          </cell>
          <cell r="H2440">
            <v>181.85944801398554</v>
          </cell>
        </row>
        <row r="2441">
          <cell r="A2441">
            <v>23290</v>
          </cell>
          <cell r="B2441" t="str">
            <v>D2</v>
          </cell>
          <cell r="C2441" t="str">
            <v>RFS2</v>
          </cell>
          <cell r="D2441">
            <v>10567</v>
          </cell>
          <cell r="E2441">
            <v>599.32000000000005</v>
          </cell>
          <cell r="F2441">
            <v>600</v>
          </cell>
          <cell r="G2441">
            <v>8.7604600129817464E-6</v>
          </cell>
          <cell r="H2441">
            <v>561.95946237004341</v>
          </cell>
        </row>
        <row r="2442">
          <cell r="A2442">
            <v>10595</v>
          </cell>
          <cell r="B2442" t="str">
            <v>D2</v>
          </cell>
          <cell r="C2442" t="str">
            <v>RFS1</v>
          </cell>
          <cell r="D2442">
            <v>10595</v>
          </cell>
          <cell r="E2442">
            <v>251.34</v>
          </cell>
          <cell r="F2442">
            <v>250</v>
          </cell>
          <cell r="G2442">
            <v>3.6501916720757278E-6</v>
          </cell>
          <cell r="H2442">
            <v>234.1497759875181</v>
          </cell>
        </row>
        <row r="2443">
          <cell r="A2443">
            <v>11305</v>
          </cell>
          <cell r="B2443" t="str">
            <v>D2</v>
          </cell>
          <cell r="C2443" t="str">
            <v>RFS1</v>
          </cell>
          <cell r="D2443">
            <v>10595</v>
          </cell>
          <cell r="E2443">
            <v>40201.379999999997</v>
          </cell>
          <cell r="F2443">
            <v>39474</v>
          </cell>
          <cell r="G2443">
            <v>5.7635066425406917E-4</v>
          </cell>
          <cell r="H2443">
            <v>36971.31302932516</v>
          </cell>
        </row>
        <row r="2444">
          <cell r="A2444">
            <v>14364</v>
          </cell>
          <cell r="B2444" t="str">
            <v>D5</v>
          </cell>
          <cell r="C2444" t="str">
            <v>RFS1</v>
          </cell>
          <cell r="D2444">
            <v>10595</v>
          </cell>
          <cell r="E2444">
            <v>1002.34</v>
          </cell>
          <cell r="F2444">
            <v>1000</v>
          </cell>
          <cell r="G2444">
            <v>1.4600766688302911E-5</v>
          </cell>
          <cell r="H2444">
            <v>936.59910395007239</v>
          </cell>
        </row>
        <row r="2445">
          <cell r="A2445">
            <v>14380</v>
          </cell>
          <cell r="B2445" t="str">
            <v>ME</v>
          </cell>
          <cell r="C2445" t="str">
            <v>RFS1</v>
          </cell>
          <cell r="D2445">
            <v>10595</v>
          </cell>
          <cell r="E2445">
            <v>2309.14</v>
          </cell>
          <cell r="F2445">
            <v>2300</v>
          </cell>
          <cell r="G2445">
            <v>3.3581763383096695E-5</v>
          </cell>
          <cell r="H2445">
            <v>2154.1779390851661</v>
          </cell>
        </row>
        <row r="2446">
          <cell r="A2446">
            <v>14381</v>
          </cell>
          <cell r="B2446" t="str">
            <v>ME</v>
          </cell>
          <cell r="C2446" t="str">
            <v>RFS1</v>
          </cell>
          <cell r="D2446">
            <v>10595</v>
          </cell>
          <cell r="E2446">
            <v>2306.1</v>
          </cell>
          <cell r="F2446">
            <v>2300</v>
          </cell>
          <cell r="G2446">
            <v>3.3581763383096695E-5</v>
          </cell>
          <cell r="H2446">
            <v>2154.1779390851661</v>
          </cell>
        </row>
        <row r="2447">
          <cell r="A2447">
            <v>15055</v>
          </cell>
          <cell r="B2447" t="str">
            <v>D5</v>
          </cell>
          <cell r="C2447" t="str">
            <v>RFS1</v>
          </cell>
          <cell r="D2447">
            <v>10595</v>
          </cell>
          <cell r="E2447">
            <v>2003.96</v>
          </cell>
          <cell r="F2447">
            <v>2000</v>
          </cell>
          <cell r="G2447">
            <v>2.9201533376605822E-5</v>
          </cell>
          <cell r="H2447">
            <v>1873.1982079001448</v>
          </cell>
        </row>
        <row r="2448">
          <cell r="A2448">
            <v>15061</v>
          </cell>
          <cell r="B2448" t="str">
            <v>ME</v>
          </cell>
          <cell r="C2448" t="str">
            <v>RFS1</v>
          </cell>
          <cell r="D2448">
            <v>10595</v>
          </cell>
          <cell r="E2448">
            <v>918.01</v>
          </cell>
          <cell r="F2448">
            <v>917.05</v>
          </cell>
          <cell r="G2448">
            <v>1.3389633091508185E-5</v>
          </cell>
          <cell r="H2448">
            <v>858.90820827741391</v>
          </cell>
        </row>
        <row r="2449">
          <cell r="A2449">
            <v>15991</v>
          </cell>
          <cell r="B2449" t="str">
            <v>D5</v>
          </cell>
          <cell r="C2449" t="str">
            <v>RFS1</v>
          </cell>
          <cell r="D2449">
            <v>10595</v>
          </cell>
          <cell r="E2449">
            <v>2503.79</v>
          </cell>
          <cell r="F2449">
            <v>2500</v>
          </cell>
          <cell r="G2449">
            <v>3.6501916720757276E-5</v>
          </cell>
          <cell r="H2449">
            <v>2341.4977598751807</v>
          </cell>
        </row>
        <row r="2450">
          <cell r="A2450">
            <v>16255</v>
          </cell>
          <cell r="B2450" t="str">
            <v>D5</v>
          </cell>
          <cell r="C2450" t="str">
            <v>RFS1</v>
          </cell>
          <cell r="D2450">
            <v>10595</v>
          </cell>
          <cell r="E2450">
            <v>1003.23</v>
          </cell>
          <cell r="F2450">
            <v>1000</v>
          </cell>
          <cell r="G2450">
            <v>1.4600766688302911E-5</v>
          </cell>
          <cell r="H2450">
            <v>936.59910395007239</v>
          </cell>
        </row>
        <row r="2451">
          <cell r="A2451">
            <v>16262</v>
          </cell>
          <cell r="B2451" t="str">
            <v>ME</v>
          </cell>
          <cell r="C2451" t="str">
            <v>RFS1</v>
          </cell>
          <cell r="D2451">
            <v>10595</v>
          </cell>
          <cell r="E2451">
            <v>200.04</v>
          </cell>
          <cell r="F2451">
            <v>200</v>
          </cell>
          <cell r="G2451">
            <v>2.9201533376605824E-6</v>
          </cell>
          <cell r="H2451">
            <v>187.31982079001449</v>
          </cell>
        </row>
        <row r="2452">
          <cell r="A2452">
            <v>16262</v>
          </cell>
          <cell r="B2452" t="str">
            <v>ME</v>
          </cell>
          <cell r="C2452" t="str">
            <v>RFS1</v>
          </cell>
          <cell r="D2452">
            <v>10595</v>
          </cell>
          <cell r="E2452">
            <v>200.04</v>
          </cell>
          <cell r="F2452">
            <v>200</v>
          </cell>
          <cell r="G2452">
            <v>2.9201533376605824E-6</v>
          </cell>
          <cell r="H2452">
            <v>187.31982079001449</v>
          </cell>
        </row>
        <row r="2453">
          <cell r="A2453">
            <v>16263</v>
          </cell>
          <cell r="B2453" t="str">
            <v>ME</v>
          </cell>
          <cell r="C2453" t="str">
            <v>RFS1</v>
          </cell>
          <cell r="D2453">
            <v>10595</v>
          </cell>
          <cell r="E2453">
            <v>399.95</v>
          </cell>
          <cell r="F2453">
            <v>400</v>
          </cell>
          <cell r="G2453">
            <v>5.8403066753211648E-6</v>
          </cell>
          <cell r="H2453">
            <v>374.63964158002898</v>
          </cell>
        </row>
        <row r="2454">
          <cell r="A2454">
            <v>16263</v>
          </cell>
          <cell r="B2454" t="str">
            <v>ME</v>
          </cell>
          <cell r="C2454" t="str">
            <v>RFS1</v>
          </cell>
          <cell r="D2454">
            <v>10595</v>
          </cell>
          <cell r="E2454">
            <v>399.95</v>
          </cell>
          <cell r="F2454">
            <v>400</v>
          </cell>
          <cell r="G2454">
            <v>5.8403066753211648E-6</v>
          </cell>
          <cell r="H2454">
            <v>374.63964158002898</v>
          </cell>
        </row>
        <row r="2455">
          <cell r="A2455">
            <v>16264</v>
          </cell>
          <cell r="B2455" t="str">
            <v>ME</v>
          </cell>
          <cell r="C2455" t="str">
            <v>RFS1</v>
          </cell>
          <cell r="D2455">
            <v>10595</v>
          </cell>
          <cell r="E2455">
            <v>232.06</v>
          </cell>
          <cell r="F2455">
            <v>232</v>
          </cell>
          <cell r="G2455">
            <v>3.3873778716862752E-6</v>
          </cell>
          <cell r="H2455">
            <v>217.29099211641679</v>
          </cell>
        </row>
        <row r="2456">
          <cell r="A2456">
            <v>16264</v>
          </cell>
          <cell r="B2456" t="str">
            <v>ME</v>
          </cell>
          <cell r="C2456" t="str">
            <v>RFS1</v>
          </cell>
          <cell r="D2456">
            <v>10595</v>
          </cell>
          <cell r="E2456">
            <v>69.62</v>
          </cell>
          <cell r="F2456">
            <v>69.599999999999994</v>
          </cell>
          <cell r="G2456">
            <v>1.0162133615058826E-6</v>
          </cell>
          <cell r="H2456">
            <v>65.187297634925031</v>
          </cell>
        </row>
        <row r="2457">
          <cell r="A2457">
            <v>16277</v>
          </cell>
          <cell r="B2457" t="str">
            <v>D5</v>
          </cell>
          <cell r="C2457" t="str">
            <v>RFS1</v>
          </cell>
          <cell r="D2457">
            <v>10595</v>
          </cell>
          <cell r="E2457">
            <v>1000.64</v>
          </cell>
          <cell r="F2457">
            <v>1000</v>
          </cell>
          <cell r="G2457">
            <v>1.4600766688302911E-5</v>
          </cell>
          <cell r="H2457">
            <v>936.59910395007239</v>
          </cell>
        </row>
        <row r="2458">
          <cell r="A2458">
            <v>16580</v>
          </cell>
          <cell r="B2458" t="str">
            <v>D5</v>
          </cell>
          <cell r="C2458" t="str">
            <v>RFS1</v>
          </cell>
          <cell r="D2458">
            <v>10595</v>
          </cell>
          <cell r="E2458">
            <v>1001.32</v>
          </cell>
          <cell r="F2458">
            <v>1000</v>
          </cell>
          <cell r="G2458">
            <v>1.4600766688302911E-5</v>
          </cell>
          <cell r="H2458">
            <v>936.59910395007239</v>
          </cell>
        </row>
        <row r="2459">
          <cell r="A2459">
            <v>16598</v>
          </cell>
          <cell r="B2459" t="str">
            <v>D2</v>
          </cell>
          <cell r="C2459" t="str">
            <v>RFS1</v>
          </cell>
          <cell r="D2459">
            <v>10595</v>
          </cell>
          <cell r="E2459">
            <v>380.64</v>
          </cell>
          <cell r="F2459">
            <v>380</v>
          </cell>
          <cell r="G2459">
            <v>5.5482913415551061E-6</v>
          </cell>
          <cell r="H2459">
            <v>355.90765950102747</v>
          </cell>
        </row>
        <row r="2460">
          <cell r="A2460">
            <v>16599</v>
          </cell>
          <cell r="B2460" t="str">
            <v>D2</v>
          </cell>
          <cell r="C2460" t="str">
            <v>RFS1</v>
          </cell>
          <cell r="D2460">
            <v>10595</v>
          </cell>
          <cell r="E2460">
            <v>881.06</v>
          </cell>
          <cell r="F2460">
            <v>880</v>
          </cell>
          <cell r="G2460">
            <v>1.2848674685706563E-5</v>
          </cell>
          <cell r="H2460">
            <v>824.20721147606378</v>
          </cell>
        </row>
        <row r="2461">
          <cell r="A2461">
            <v>16677</v>
          </cell>
          <cell r="B2461" t="str">
            <v>D5</v>
          </cell>
          <cell r="C2461" t="str">
            <v>RFS1</v>
          </cell>
          <cell r="D2461">
            <v>10595</v>
          </cell>
          <cell r="E2461">
            <v>751.27</v>
          </cell>
          <cell r="F2461">
            <v>750</v>
          </cell>
          <cell r="G2461">
            <v>1.0950575016227184E-5</v>
          </cell>
          <cell r="H2461">
            <v>702.44932796255432</v>
          </cell>
        </row>
        <row r="2462">
          <cell r="A2462">
            <v>16690</v>
          </cell>
          <cell r="B2462" t="str">
            <v>ME</v>
          </cell>
          <cell r="C2462" t="str">
            <v>RFS1</v>
          </cell>
          <cell r="D2462">
            <v>10595</v>
          </cell>
          <cell r="E2462">
            <v>500.05</v>
          </cell>
          <cell r="F2462">
            <v>500</v>
          </cell>
          <cell r="G2462">
            <v>7.3003833441514556E-6</v>
          </cell>
          <cell r="H2462">
            <v>468.2995519750362</v>
          </cell>
        </row>
        <row r="2463">
          <cell r="A2463">
            <v>16692</v>
          </cell>
          <cell r="B2463" t="str">
            <v>ME</v>
          </cell>
          <cell r="C2463" t="str">
            <v>RFS1</v>
          </cell>
          <cell r="D2463">
            <v>10595</v>
          </cell>
          <cell r="E2463">
            <v>1255.92</v>
          </cell>
          <cell r="F2463">
            <v>1250</v>
          </cell>
          <cell r="G2463">
            <v>1.8250958360378638E-5</v>
          </cell>
          <cell r="H2463">
            <v>1170.7488799375903</v>
          </cell>
        </row>
        <row r="2464">
          <cell r="A2464">
            <v>16692</v>
          </cell>
          <cell r="B2464" t="str">
            <v>ME</v>
          </cell>
          <cell r="C2464" t="str">
            <v>RFS1</v>
          </cell>
          <cell r="D2464">
            <v>10595</v>
          </cell>
          <cell r="E2464">
            <v>1251.54</v>
          </cell>
          <cell r="F2464">
            <v>1250</v>
          </cell>
          <cell r="G2464">
            <v>1.8250958360378638E-5</v>
          </cell>
          <cell r="H2464">
            <v>1170.7488799375903</v>
          </cell>
        </row>
        <row r="2465">
          <cell r="A2465">
            <v>16714</v>
          </cell>
          <cell r="B2465" t="str">
            <v>ME</v>
          </cell>
          <cell r="C2465" t="str">
            <v>RFS1</v>
          </cell>
          <cell r="D2465">
            <v>10595</v>
          </cell>
          <cell r="E2465">
            <v>1511.39</v>
          </cell>
          <cell r="F2465">
            <v>1500.03</v>
          </cell>
          <cell r="G2465">
            <v>2.1901588055455014E-5</v>
          </cell>
          <cell r="H2465">
            <v>1404.9267538982269</v>
          </cell>
        </row>
        <row r="2466">
          <cell r="A2466">
            <v>16716</v>
          </cell>
          <cell r="B2466" t="str">
            <v>ME</v>
          </cell>
          <cell r="C2466" t="str">
            <v>RFS1</v>
          </cell>
          <cell r="D2466">
            <v>10595</v>
          </cell>
          <cell r="E2466">
            <v>816.12</v>
          </cell>
          <cell r="F2466">
            <v>815</v>
          </cell>
          <cell r="G2466">
            <v>1.1899624850966873E-5</v>
          </cell>
          <cell r="H2466">
            <v>763.32826971930899</v>
          </cell>
        </row>
        <row r="2467">
          <cell r="A2467">
            <v>16717</v>
          </cell>
          <cell r="B2467" t="str">
            <v>ME</v>
          </cell>
          <cell r="C2467" t="str">
            <v>RFS1</v>
          </cell>
          <cell r="D2467">
            <v>10595</v>
          </cell>
          <cell r="E2467">
            <v>816.1</v>
          </cell>
          <cell r="F2467">
            <v>815</v>
          </cell>
          <cell r="G2467">
            <v>1.1899624850966873E-5</v>
          </cell>
          <cell r="H2467">
            <v>763.32826971930899</v>
          </cell>
        </row>
        <row r="2468">
          <cell r="A2468">
            <v>16919</v>
          </cell>
          <cell r="B2468" t="str">
            <v>D5</v>
          </cell>
          <cell r="C2468" t="str">
            <v>RFS1</v>
          </cell>
          <cell r="D2468">
            <v>10595</v>
          </cell>
          <cell r="E2468">
            <v>10026.08</v>
          </cell>
          <cell r="F2468">
            <v>10000</v>
          </cell>
          <cell r="G2468">
            <v>1.460076668830291E-4</v>
          </cell>
          <cell r="H2468">
            <v>9365.9910395007228</v>
          </cell>
        </row>
        <row r="2469">
          <cell r="A2469">
            <v>17185</v>
          </cell>
          <cell r="B2469" t="str">
            <v>D2</v>
          </cell>
          <cell r="C2469" t="str">
            <v>RFS1</v>
          </cell>
          <cell r="D2469">
            <v>10595</v>
          </cell>
          <cell r="E2469">
            <v>5763.04</v>
          </cell>
          <cell r="F2469">
            <v>5800</v>
          </cell>
          <cell r="G2469">
            <v>8.4684446792156892E-5</v>
          </cell>
          <cell r="H2469">
            <v>5432.2748029104205</v>
          </cell>
        </row>
        <row r="2470">
          <cell r="A2470">
            <v>17211</v>
          </cell>
          <cell r="B2470" t="str">
            <v>D2</v>
          </cell>
          <cell r="C2470" t="str">
            <v>RFS1</v>
          </cell>
          <cell r="D2470">
            <v>10595</v>
          </cell>
          <cell r="E2470">
            <v>5767.83</v>
          </cell>
          <cell r="F2470">
            <v>5800</v>
          </cell>
          <cell r="G2470">
            <v>8.4684446792156892E-5</v>
          </cell>
          <cell r="H2470">
            <v>5432.2748029104205</v>
          </cell>
        </row>
        <row r="2471">
          <cell r="A2471">
            <v>17243</v>
          </cell>
          <cell r="B2471" t="str">
            <v>D2</v>
          </cell>
          <cell r="C2471" t="str">
            <v>RFS1</v>
          </cell>
          <cell r="D2471">
            <v>10595</v>
          </cell>
          <cell r="E2471">
            <v>1802.61</v>
          </cell>
          <cell r="F2471">
            <v>1798.67</v>
          </cell>
          <cell r="G2471">
            <v>2.62619610192498E-5</v>
          </cell>
          <cell r="H2471">
            <v>1684.6327103018768</v>
          </cell>
        </row>
        <row r="2472">
          <cell r="A2472">
            <v>17254</v>
          </cell>
          <cell r="B2472" t="str">
            <v>ME</v>
          </cell>
          <cell r="C2472" t="str">
            <v>RFS1</v>
          </cell>
          <cell r="D2472">
            <v>10595</v>
          </cell>
          <cell r="E2472">
            <v>250.15</v>
          </cell>
          <cell r="F2472">
            <v>250</v>
          </cell>
          <cell r="G2472">
            <v>3.6501916720757278E-6</v>
          </cell>
          <cell r="H2472">
            <v>234.1497759875181</v>
          </cell>
        </row>
        <row r="2473">
          <cell r="A2473">
            <v>17912</v>
          </cell>
          <cell r="B2473" t="str">
            <v>D2</v>
          </cell>
          <cell r="C2473" t="str">
            <v>RFS1</v>
          </cell>
          <cell r="D2473">
            <v>10595</v>
          </cell>
          <cell r="E2473">
            <v>500.58</v>
          </cell>
          <cell r="F2473">
            <v>500</v>
          </cell>
          <cell r="G2473">
            <v>7.3003833441514556E-6</v>
          </cell>
          <cell r="H2473">
            <v>468.2995519750362</v>
          </cell>
        </row>
        <row r="2474">
          <cell r="A2474">
            <v>17979</v>
          </cell>
          <cell r="B2474" t="str">
            <v>D2</v>
          </cell>
          <cell r="C2474" t="str">
            <v>RFS1</v>
          </cell>
          <cell r="D2474">
            <v>10595</v>
          </cell>
          <cell r="E2474">
            <v>200.78</v>
          </cell>
          <cell r="F2474">
            <v>200</v>
          </cell>
          <cell r="G2474">
            <v>2.9201533376605824E-6</v>
          </cell>
          <cell r="H2474">
            <v>187.31982079001449</v>
          </cell>
        </row>
        <row r="2475">
          <cell r="A2475">
            <v>18557</v>
          </cell>
          <cell r="B2475" t="str">
            <v>D2</v>
          </cell>
          <cell r="C2475" t="str">
            <v>RFS1</v>
          </cell>
          <cell r="D2475">
            <v>10595</v>
          </cell>
          <cell r="E2475">
            <v>190406.61</v>
          </cell>
          <cell r="F2475">
            <v>190000</v>
          </cell>
          <cell r="G2475">
            <v>2.7741456707775533E-3</v>
          </cell>
          <cell r="H2475">
            <v>177953.82975051375</v>
          </cell>
        </row>
        <row r="2476">
          <cell r="A2476">
            <v>18557</v>
          </cell>
          <cell r="B2476" t="str">
            <v>D2</v>
          </cell>
          <cell r="C2476" t="str">
            <v>RFS1</v>
          </cell>
          <cell r="D2476">
            <v>10595</v>
          </cell>
          <cell r="E2476">
            <v>89992.37</v>
          </cell>
          <cell r="F2476">
            <v>89984.960000000006</v>
          </cell>
          <cell r="G2476">
            <v>1.31384940641627E-3</v>
          </cell>
          <cell r="H2476">
            <v>84279.832904983108</v>
          </cell>
        </row>
        <row r="2477">
          <cell r="A2477">
            <v>18738</v>
          </cell>
          <cell r="B2477" t="str">
            <v>D2</v>
          </cell>
          <cell r="C2477" t="str">
            <v>RFS1</v>
          </cell>
          <cell r="D2477">
            <v>10595</v>
          </cell>
          <cell r="E2477">
            <v>1068.3599999999999</v>
          </cell>
          <cell r="F2477">
            <v>1066.67</v>
          </cell>
          <cell r="G2477">
            <v>1.5574199803412066E-5</v>
          </cell>
          <cell r="H2477">
            <v>999.04216621042372</v>
          </cell>
        </row>
        <row r="2478">
          <cell r="A2478">
            <v>18980</v>
          </cell>
          <cell r="B2478" t="str">
            <v>D5</v>
          </cell>
          <cell r="C2478" t="str">
            <v>RFS1</v>
          </cell>
          <cell r="D2478">
            <v>10595</v>
          </cell>
          <cell r="E2478">
            <v>1504.69</v>
          </cell>
          <cell r="F2478">
            <v>1500</v>
          </cell>
          <cell r="G2478">
            <v>2.1901150032454368E-5</v>
          </cell>
          <cell r="H2478">
            <v>1404.8986559251086</v>
          </cell>
        </row>
        <row r="2479">
          <cell r="A2479">
            <v>20233</v>
          </cell>
          <cell r="B2479" t="str">
            <v>D2</v>
          </cell>
          <cell r="C2479" t="str">
            <v>RFS1</v>
          </cell>
          <cell r="D2479">
            <v>10595</v>
          </cell>
          <cell r="E2479">
            <v>1396.95</v>
          </cell>
          <cell r="F2479">
            <v>1398</v>
          </cell>
          <cell r="G2479">
            <v>2.0411871830247469E-5</v>
          </cell>
          <cell r="H2479">
            <v>1309.3655473222011</v>
          </cell>
        </row>
        <row r="2480">
          <cell r="A2480">
            <v>20238</v>
          </cell>
          <cell r="B2480" t="str">
            <v>ME</v>
          </cell>
          <cell r="C2480" t="str">
            <v>RFS1</v>
          </cell>
          <cell r="D2480">
            <v>10595</v>
          </cell>
          <cell r="E2480">
            <v>350.18</v>
          </cell>
          <cell r="F2480">
            <v>350</v>
          </cell>
          <cell r="G2480">
            <v>5.1102683409060186E-6</v>
          </cell>
          <cell r="H2480">
            <v>327.80968638252529</v>
          </cell>
        </row>
        <row r="2481">
          <cell r="A2481">
            <v>20526</v>
          </cell>
          <cell r="B2481" t="str">
            <v>D2</v>
          </cell>
          <cell r="C2481" t="str">
            <v>RFS1</v>
          </cell>
          <cell r="D2481">
            <v>10595</v>
          </cell>
          <cell r="E2481">
            <v>832.95</v>
          </cell>
          <cell r="F2481">
            <v>833.33</v>
          </cell>
          <cell r="G2481">
            <v>1.2167256904363465E-5</v>
          </cell>
          <cell r="H2481">
            <v>780.49613129471379</v>
          </cell>
        </row>
        <row r="2482">
          <cell r="A2482">
            <v>21563</v>
          </cell>
          <cell r="B2482" t="str">
            <v>D5</v>
          </cell>
          <cell r="C2482" t="str">
            <v>RFS1</v>
          </cell>
          <cell r="D2482">
            <v>10595</v>
          </cell>
          <cell r="E2482">
            <v>756.13</v>
          </cell>
          <cell r="F2482">
            <v>750</v>
          </cell>
          <cell r="G2482">
            <v>1.0950575016227184E-5</v>
          </cell>
          <cell r="H2482">
            <v>702.44932796255432</v>
          </cell>
        </row>
        <row r="2483">
          <cell r="A2483">
            <v>21563</v>
          </cell>
          <cell r="B2483" t="str">
            <v>D5</v>
          </cell>
          <cell r="C2483" t="str">
            <v>RFS1</v>
          </cell>
          <cell r="D2483">
            <v>10595</v>
          </cell>
          <cell r="E2483">
            <v>1506.13</v>
          </cell>
          <cell r="F2483">
            <v>1500</v>
          </cell>
          <cell r="G2483">
            <v>2.1901150032454368E-5</v>
          </cell>
          <cell r="H2483">
            <v>1404.8986559251086</v>
          </cell>
        </row>
        <row r="2484">
          <cell r="A2484">
            <v>23190</v>
          </cell>
          <cell r="B2484" t="str">
            <v>D5</v>
          </cell>
          <cell r="C2484" t="str">
            <v>RFS1</v>
          </cell>
          <cell r="D2484">
            <v>10595</v>
          </cell>
          <cell r="E2484">
            <v>1284</v>
          </cell>
          <cell r="F2484">
            <v>1300</v>
          </cell>
          <cell r="G2484">
            <v>1.8980996694793783E-5</v>
          </cell>
          <cell r="H2484">
            <v>1217.5788351350941</v>
          </cell>
        </row>
        <row r="2485">
          <cell r="A2485">
            <v>23443</v>
          </cell>
          <cell r="B2485" t="str">
            <v>D2</v>
          </cell>
          <cell r="C2485" t="str">
            <v>RFS1</v>
          </cell>
          <cell r="D2485">
            <v>10595</v>
          </cell>
          <cell r="E2485">
            <v>65480.52</v>
          </cell>
          <cell r="F2485">
            <v>67257.16</v>
          </cell>
          <cell r="G2485">
            <v>9.8200610127785904E-4</v>
          </cell>
          <cell r="H2485">
            <v>62992.995790226647</v>
          </cell>
        </row>
        <row r="2486">
          <cell r="A2486">
            <v>23519</v>
          </cell>
          <cell r="B2486" t="str">
            <v>D5</v>
          </cell>
          <cell r="C2486" t="str">
            <v>RFS1</v>
          </cell>
          <cell r="D2486">
            <v>10595</v>
          </cell>
          <cell r="E2486">
            <v>778.76</v>
          </cell>
          <cell r="F2486">
            <v>800</v>
          </cell>
          <cell r="G2486">
            <v>1.168061335064233E-5</v>
          </cell>
          <cell r="H2486">
            <v>749.27928316005796</v>
          </cell>
        </row>
        <row r="2487">
          <cell r="A2487">
            <v>23521</v>
          </cell>
          <cell r="B2487" t="str">
            <v>ME</v>
          </cell>
          <cell r="C2487" t="str">
            <v>RFS1</v>
          </cell>
          <cell r="D2487">
            <v>10595</v>
          </cell>
          <cell r="E2487">
            <v>11549.56</v>
          </cell>
          <cell r="F2487">
            <v>11823.95</v>
          </cell>
          <cell r="G2487">
            <v>1.7263873528415921E-4</v>
          </cell>
          <cell r="H2487">
            <v>11074.300975150458</v>
          </cell>
        </row>
        <row r="2488">
          <cell r="A2488">
            <v>23521</v>
          </cell>
          <cell r="B2488" t="str">
            <v>ME</v>
          </cell>
          <cell r="C2488" t="str">
            <v>RFS1</v>
          </cell>
          <cell r="D2488">
            <v>10595</v>
          </cell>
          <cell r="E2488">
            <v>275.77</v>
          </cell>
          <cell r="F2488">
            <v>276.69</v>
          </cell>
          <cell r="G2488">
            <v>4.0398861349865324E-6</v>
          </cell>
          <cell r="H2488">
            <v>259.14760607194552</v>
          </cell>
        </row>
        <row r="2489">
          <cell r="A2489">
            <v>15236</v>
          </cell>
          <cell r="B2489" t="str">
            <v>D2</v>
          </cell>
          <cell r="C2489" t="str">
            <v>RFS1</v>
          </cell>
          <cell r="D2489">
            <v>10680</v>
          </cell>
          <cell r="E2489">
            <v>864.74</v>
          </cell>
          <cell r="F2489">
            <v>864.06</v>
          </cell>
          <cell r="G2489">
            <v>1.2615938464695012E-5</v>
          </cell>
          <cell r="H2489">
            <v>809.27782175909942</v>
          </cell>
        </row>
        <row r="2490">
          <cell r="A2490">
            <v>22099</v>
          </cell>
          <cell r="B2490" t="str">
            <v>D2</v>
          </cell>
          <cell r="C2490" t="str">
            <v>RFS1</v>
          </cell>
          <cell r="D2490">
            <v>10680</v>
          </cell>
          <cell r="E2490">
            <v>140557.24</v>
          </cell>
          <cell r="F2490">
            <v>140652.91</v>
          </cell>
          <cell r="G2490">
            <v>2.0536403229408674E-3</v>
          </cell>
          <cell r="H2490">
            <v>131735.38947397016</v>
          </cell>
        </row>
        <row r="2491">
          <cell r="A2491">
            <v>22100</v>
          </cell>
          <cell r="B2491" t="str">
            <v>D2</v>
          </cell>
          <cell r="C2491" t="str">
            <v>RFS1</v>
          </cell>
          <cell r="D2491">
            <v>10680</v>
          </cell>
          <cell r="E2491">
            <v>50806.95</v>
          </cell>
          <cell r="F2491">
            <v>50995.839999999997</v>
          </cell>
          <cell r="G2491">
            <v>7.4457836191402509E-4</v>
          </cell>
          <cell r="H2491">
            <v>47762.658049181257</v>
          </cell>
        </row>
        <row r="2492">
          <cell r="A2492">
            <v>23403</v>
          </cell>
          <cell r="B2492" t="str">
            <v>D2</v>
          </cell>
          <cell r="C2492" t="str">
            <v>RFS1</v>
          </cell>
          <cell r="D2492">
            <v>10680</v>
          </cell>
          <cell r="E2492">
            <v>6230.38</v>
          </cell>
          <cell r="F2492">
            <v>110423.89</v>
          </cell>
          <cell r="G2492">
            <v>1.612273454704825E-3</v>
          </cell>
          <cell r="H2492">
            <v>103422.91642868136</v>
          </cell>
        </row>
        <row r="2493">
          <cell r="A2493">
            <v>23403</v>
          </cell>
          <cell r="B2493" t="str">
            <v>D2</v>
          </cell>
          <cell r="C2493" t="str">
            <v>RFS1</v>
          </cell>
          <cell r="D2493">
            <v>10680</v>
          </cell>
          <cell r="E2493">
            <v>159882.82</v>
          </cell>
          <cell r="F2493">
            <v>162328.06</v>
          </cell>
          <cell r="G2493">
            <v>2.3701141310248364E-3</v>
          </cell>
          <cell r="H2493">
            <v>152036.31554195358</v>
          </cell>
        </row>
        <row r="2494">
          <cell r="A2494">
            <v>24069</v>
          </cell>
          <cell r="B2494" t="str">
            <v>D2</v>
          </cell>
          <cell r="C2494" t="str">
            <v>RFS1</v>
          </cell>
          <cell r="D2494">
            <v>10680</v>
          </cell>
          <cell r="E2494">
            <v>209467.31</v>
          </cell>
          <cell r="F2494">
            <v>212467.85</v>
          </cell>
          <cell r="G2494">
            <v>3.10219350661534E-3</v>
          </cell>
          <cell r="H2494">
            <v>198997.19792819841</v>
          </cell>
        </row>
        <row r="2495">
          <cell r="A2495">
            <v>24069</v>
          </cell>
          <cell r="B2495" t="str">
            <v>D5</v>
          </cell>
          <cell r="C2495" t="str">
            <v>RFS1</v>
          </cell>
          <cell r="D2495">
            <v>10680</v>
          </cell>
          <cell r="E2495">
            <v>39436.839999999997</v>
          </cell>
          <cell r="F2495">
            <v>40000</v>
          </cell>
          <cell r="G2495">
            <v>5.8403066753211642E-4</v>
          </cell>
          <cell r="H2495">
            <v>37463.964158002891</v>
          </cell>
        </row>
        <row r="2496">
          <cell r="A2496">
            <v>12077</v>
          </cell>
          <cell r="B2496" t="str">
            <v>D5</v>
          </cell>
          <cell r="C2496" t="str">
            <v>RFS1</v>
          </cell>
          <cell r="D2496">
            <v>10738</v>
          </cell>
          <cell r="E2496">
            <v>500.72</v>
          </cell>
          <cell r="F2496">
            <v>500</v>
          </cell>
          <cell r="G2496">
            <v>7.3003833441514556E-6</v>
          </cell>
          <cell r="H2496">
            <v>468.2995519750362</v>
          </cell>
        </row>
        <row r="2497">
          <cell r="A2497">
            <v>15811</v>
          </cell>
          <cell r="B2497" t="str">
            <v>D2</v>
          </cell>
          <cell r="C2497" t="str">
            <v>RFS1</v>
          </cell>
          <cell r="D2497">
            <v>10738</v>
          </cell>
          <cell r="E2497">
            <v>110.08</v>
          </cell>
          <cell r="F2497">
            <v>110</v>
          </cell>
          <cell r="G2497">
            <v>1.6060843357133203E-6</v>
          </cell>
          <cell r="H2497">
            <v>103.02590143450797</v>
          </cell>
        </row>
        <row r="2498">
          <cell r="A2498">
            <v>15812</v>
          </cell>
          <cell r="B2498" t="str">
            <v>D2</v>
          </cell>
          <cell r="C2498" t="str">
            <v>RFS1</v>
          </cell>
          <cell r="D2498">
            <v>10738</v>
          </cell>
          <cell r="E2498">
            <v>140.11000000000001</v>
          </cell>
          <cell r="F2498">
            <v>140</v>
          </cell>
          <cell r="G2498">
            <v>2.0441073363624077E-6</v>
          </cell>
          <cell r="H2498">
            <v>131.12387455301013</v>
          </cell>
        </row>
        <row r="2499">
          <cell r="A2499">
            <v>16981</v>
          </cell>
          <cell r="B2499" t="str">
            <v>D5</v>
          </cell>
          <cell r="C2499" t="str">
            <v>RFS1</v>
          </cell>
          <cell r="D2499">
            <v>10738</v>
          </cell>
          <cell r="E2499">
            <v>456.98</v>
          </cell>
          <cell r="F2499">
            <v>490.09</v>
          </cell>
          <cell r="G2499">
            <v>7.1556897462703736E-6</v>
          </cell>
          <cell r="H2499">
            <v>459.01785485489097</v>
          </cell>
        </row>
        <row r="2500">
          <cell r="A2500">
            <v>16986</v>
          </cell>
          <cell r="B2500" t="str">
            <v>ME</v>
          </cell>
          <cell r="C2500" t="str">
            <v>RFS1</v>
          </cell>
          <cell r="D2500">
            <v>10738</v>
          </cell>
          <cell r="E2500">
            <v>303.07</v>
          </cell>
          <cell r="F2500">
            <v>301.56</v>
          </cell>
          <cell r="G2500">
            <v>4.4030072025246256E-6</v>
          </cell>
          <cell r="H2500">
            <v>282.44082578718383</v>
          </cell>
        </row>
        <row r="2501">
          <cell r="A2501">
            <v>21767</v>
          </cell>
          <cell r="B2501" t="str">
            <v>D2</v>
          </cell>
          <cell r="C2501" t="str">
            <v>RFS1</v>
          </cell>
          <cell r="D2501">
            <v>10738</v>
          </cell>
          <cell r="E2501">
            <v>125</v>
          </cell>
          <cell r="F2501">
            <v>125</v>
          </cell>
          <cell r="G2501">
            <v>1.8250958360378639E-6</v>
          </cell>
          <cell r="H2501">
            <v>117.07488799375905</v>
          </cell>
        </row>
        <row r="2502">
          <cell r="A2502">
            <v>21768</v>
          </cell>
          <cell r="B2502" t="str">
            <v>D2</v>
          </cell>
          <cell r="C2502" t="str">
            <v>RFS1</v>
          </cell>
          <cell r="D2502">
            <v>10738</v>
          </cell>
          <cell r="E2502">
            <v>125.06</v>
          </cell>
          <cell r="F2502">
            <v>125</v>
          </cell>
          <cell r="G2502">
            <v>1.8250958360378639E-6</v>
          </cell>
          <cell r="H2502">
            <v>117.07488799375905</v>
          </cell>
        </row>
        <row r="2503">
          <cell r="A2503">
            <v>21772</v>
          </cell>
          <cell r="B2503" t="str">
            <v>ME</v>
          </cell>
          <cell r="C2503" t="str">
            <v>RFS1</v>
          </cell>
          <cell r="D2503">
            <v>10738</v>
          </cell>
          <cell r="E2503">
            <v>389.94</v>
          </cell>
          <cell r="F2503">
            <v>390</v>
          </cell>
          <cell r="G2503">
            <v>5.694299008438135E-6</v>
          </cell>
          <cell r="H2503">
            <v>365.27365054052819</v>
          </cell>
        </row>
        <row r="2504">
          <cell r="A2504">
            <v>22725</v>
          </cell>
          <cell r="B2504" t="str">
            <v>D2</v>
          </cell>
          <cell r="C2504" t="str">
            <v>RFS1</v>
          </cell>
          <cell r="D2504">
            <v>10776</v>
          </cell>
          <cell r="E2504">
            <v>212048.35</v>
          </cell>
          <cell r="F2504">
            <v>215410.02</v>
          </cell>
          <cell r="G2504">
            <v>3.1451514443426639E-3</v>
          </cell>
          <cell r="H2504">
            <v>201752.83171386717</v>
          </cell>
        </row>
        <row r="2505">
          <cell r="A2505">
            <v>24309</v>
          </cell>
          <cell r="B2505" t="str">
            <v>D2</v>
          </cell>
          <cell r="C2505" t="str">
            <v>RFS1</v>
          </cell>
          <cell r="D2505">
            <v>10776</v>
          </cell>
          <cell r="E2505">
            <v>200057.89</v>
          </cell>
          <cell r="F2505">
            <v>200000</v>
          </cell>
          <cell r="G2505">
            <v>2.9201533376605822E-3</v>
          </cell>
          <cell r="H2505">
            <v>187319.82079001446</v>
          </cell>
        </row>
        <row r="2506">
          <cell r="A2506">
            <v>24261</v>
          </cell>
          <cell r="B2506" t="str">
            <v>D5</v>
          </cell>
          <cell r="C2506" t="str">
            <v>RFS1</v>
          </cell>
          <cell r="D2506">
            <v>10988</v>
          </cell>
          <cell r="E2506">
            <v>98713.98</v>
          </cell>
          <cell r="F2506">
            <v>100000</v>
          </cell>
          <cell r="G2506">
            <v>1.4600766688302911E-3</v>
          </cell>
          <cell r="H2506">
            <v>93659.910395007231</v>
          </cell>
        </row>
        <row r="2507">
          <cell r="A2507">
            <v>11002</v>
          </cell>
          <cell r="B2507" t="str">
            <v>D2</v>
          </cell>
          <cell r="C2507" t="str">
            <v>RFS1</v>
          </cell>
          <cell r="D2507">
            <v>11003</v>
          </cell>
          <cell r="E2507">
            <v>765.9</v>
          </cell>
          <cell r="F2507">
            <v>765</v>
          </cell>
          <cell r="G2507">
            <v>1.1169586516551727E-5</v>
          </cell>
          <cell r="H2507">
            <v>716.49831452180536</v>
          </cell>
        </row>
        <row r="2508">
          <cell r="A2508">
            <v>14158</v>
          </cell>
          <cell r="B2508" t="str">
            <v>D2</v>
          </cell>
          <cell r="C2508" t="str">
            <v>RFS1</v>
          </cell>
          <cell r="D2508">
            <v>11003</v>
          </cell>
          <cell r="E2508">
            <v>650.26</v>
          </cell>
          <cell r="F2508">
            <v>650</v>
          </cell>
          <cell r="G2508">
            <v>9.4904983473968917E-6</v>
          </cell>
          <cell r="H2508">
            <v>608.78941756754705</v>
          </cell>
        </row>
        <row r="2509">
          <cell r="A2509">
            <v>14676</v>
          </cell>
          <cell r="B2509" t="str">
            <v>D2</v>
          </cell>
          <cell r="C2509" t="str">
            <v>RFS1</v>
          </cell>
          <cell r="D2509">
            <v>11003</v>
          </cell>
          <cell r="E2509">
            <v>1511.87</v>
          </cell>
          <cell r="F2509">
            <v>1509.17</v>
          </cell>
          <cell r="G2509">
            <v>2.2035039062986107E-5</v>
          </cell>
          <cell r="H2509">
            <v>1413.4872697083308</v>
          </cell>
        </row>
        <row r="2510">
          <cell r="A2510">
            <v>19699</v>
          </cell>
          <cell r="B2510" t="str">
            <v>D2</v>
          </cell>
          <cell r="C2510" t="str">
            <v>RFS1</v>
          </cell>
          <cell r="D2510">
            <v>11003</v>
          </cell>
          <cell r="E2510">
            <v>334.17</v>
          </cell>
          <cell r="F2510">
            <v>334</v>
          </cell>
          <cell r="G2510">
            <v>4.8766560738931721E-6</v>
          </cell>
          <cell r="H2510">
            <v>312.82410071932418</v>
          </cell>
        </row>
        <row r="2511">
          <cell r="A2511">
            <v>19701</v>
          </cell>
          <cell r="B2511" t="str">
            <v>ME</v>
          </cell>
          <cell r="C2511" t="str">
            <v>RFS1</v>
          </cell>
          <cell r="D2511">
            <v>11003</v>
          </cell>
          <cell r="E2511">
            <v>700.51</v>
          </cell>
          <cell r="F2511">
            <v>700</v>
          </cell>
          <cell r="G2511">
            <v>1.0220536681812037E-5</v>
          </cell>
          <cell r="H2511">
            <v>655.61937276505057</v>
          </cell>
        </row>
        <row r="2512">
          <cell r="A2512">
            <v>19702</v>
          </cell>
          <cell r="B2512" t="str">
            <v>ME</v>
          </cell>
          <cell r="C2512" t="str">
            <v>RFS1</v>
          </cell>
          <cell r="D2512">
            <v>11003</v>
          </cell>
          <cell r="E2512">
            <v>499.18</v>
          </cell>
          <cell r="F2512">
            <v>500</v>
          </cell>
          <cell r="G2512">
            <v>7.3003833441514556E-6</v>
          </cell>
          <cell r="H2512">
            <v>468.2995519750362</v>
          </cell>
        </row>
        <row r="2513">
          <cell r="A2513">
            <v>19709</v>
          </cell>
          <cell r="B2513" t="str">
            <v>ME</v>
          </cell>
          <cell r="C2513" t="str">
            <v>RFS1</v>
          </cell>
          <cell r="D2513">
            <v>11003</v>
          </cell>
          <cell r="E2513">
            <v>299.79000000000002</v>
          </cell>
          <cell r="F2513">
            <v>300</v>
          </cell>
          <cell r="G2513">
            <v>4.3802300064908732E-6</v>
          </cell>
          <cell r="H2513">
            <v>280.97973118502171</v>
          </cell>
        </row>
        <row r="2514">
          <cell r="A2514">
            <v>19712</v>
          </cell>
          <cell r="B2514" t="str">
            <v>ME</v>
          </cell>
          <cell r="C2514" t="str">
            <v>RFS1</v>
          </cell>
          <cell r="D2514">
            <v>11003</v>
          </cell>
          <cell r="E2514">
            <v>250.22</v>
          </cell>
          <cell r="F2514">
            <v>250</v>
          </cell>
          <cell r="G2514">
            <v>3.6501916720757278E-6</v>
          </cell>
          <cell r="H2514">
            <v>234.1497759875181</v>
          </cell>
        </row>
        <row r="2515">
          <cell r="A2515">
            <v>19713</v>
          </cell>
          <cell r="B2515" t="str">
            <v>ME</v>
          </cell>
          <cell r="C2515" t="str">
            <v>RFS1</v>
          </cell>
          <cell r="D2515">
            <v>11003</v>
          </cell>
          <cell r="E2515">
            <v>249.84</v>
          </cell>
          <cell r="F2515">
            <v>250</v>
          </cell>
          <cell r="G2515">
            <v>3.6501916720757278E-6</v>
          </cell>
          <cell r="H2515">
            <v>234.1497759875181</v>
          </cell>
        </row>
        <row r="2516">
          <cell r="A2516">
            <v>23675</v>
          </cell>
          <cell r="B2516" t="str">
            <v>D2</v>
          </cell>
          <cell r="C2516" t="str">
            <v>RFS1</v>
          </cell>
          <cell r="D2516">
            <v>11003</v>
          </cell>
          <cell r="E2516">
            <v>249.59</v>
          </cell>
          <cell r="F2516">
            <v>250</v>
          </cell>
          <cell r="G2516">
            <v>3.6501916720757278E-6</v>
          </cell>
          <cell r="H2516">
            <v>234.1497759875181</v>
          </cell>
        </row>
        <row r="2517">
          <cell r="A2517">
            <v>24191</v>
          </cell>
          <cell r="B2517" t="str">
            <v>D5</v>
          </cell>
          <cell r="C2517" t="str">
            <v>RFS1</v>
          </cell>
          <cell r="D2517">
            <v>11003</v>
          </cell>
          <cell r="E2517">
            <v>32387.34</v>
          </cell>
          <cell r="F2517">
            <v>32441.22</v>
          </cell>
          <cell r="G2517">
            <v>4.7366668430390621E-4</v>
          </cell>
          <cell r="H2517">
            <v>30384.417583047169</v>
          </cell>
        </row>
        <row r="2518">
          <cell r="A2518">
            <v>24201</v>
          </cell>
          <cell r="B2518" t="str">
            <v>D2</v>
          </cell>
          <cell r="C2518" t="str">
            <v>RFS1</v>
          </cell>
          <cell r="D2518">
            <v>11003</v>
          </cell>
          <cell r="E2518">
            <v>47.95</v>
          </cell>
          <cell r="F2518">
            <v>49.15</v>
          </cell>
          <cell r="G2518">
            <v>7.1762768273008804E-7</v>
          </cell>
          <cell r="H2518">
            <v>46.033845959146056</v>
          </cell>
        </row>
        <row r="2519">
          <cell r="A2519">
            <v>24201</v>
          </cell>
          <cell r="B2519" t="str">
            <v>D2</v>
          </cell>
          <cell r="C2519" t="str">
            <v>RFS1</v>
          </cell>
          <cell r="D2519">
            <v>11003</v>
          </cell>
          <cell r="E2519">
            <v>167.31</v>
          </cell>
          <cell r="F2519">
            <v>170.44</v>
          </cell>
          <cell r="G2519">
            <v>2.4885546743543481E-6</v>
          </cell>
          <cell r="H2519">
            <v>159.63395127725033</v>
          </cell>
        </row>
        <row r="2520">
          <cell r="A2520">
            <v>24201</v>
          </cell>
          <cell r="B2520" t="str">
            <v>D2</v>
          </cell>
          <cell r="C2520" t="str">
            <v>RFS1</v>
          </cell>
          <cell r="D2520">
            <v>11003</v>
          </cell>
          <cell r="E2520">
            <v>10784.28</v>
          </cell>
          <cell r="F2520">
            <v>10895.58</v>
          </cell>
          <cell r="G2520">
            <v>1.5908382151373944E-4</v>
          </cell>
          <cell r="H2520">
            <v>10204.790465016329</v>
          </cell>
        </row>
        <row r="2521">
          <cell r="A2521">
            <v>24201</v>
          </cell>
          <cell r="B2521" t="str">
            <v>D2</v>
          </cell>
          <cell r="C2521" t="str">
            <v>RFS1</v>
          </cell>
          <cell r="D2521">
            <v>11003</v>
          </cell>
          <cell r="E2521">
            <v>2118.4899999999998</v>
          </cell>
          <cell r="F2521">
            <v>2127.1799999999998</v>
          </cell>
          <cell r="G2521">
            <v>3.1058458884024183E-5</v>
          </cell>
          <cell r="H2521">
            <v>1992.3148819405146</v>
          </cell>
        </row>
        <row r="2522">
          <cell r="A2522">
            <v>21880</v>
          </cell>
          <cell r="B2522" t="str">
            <v>D2</v>
          </cell>
          <cell r="C2522" t="str">
            <v>RFS1</v>
          </cell>
          <cell r="D2522">
            <v>11017</v>
          </cell>
          <cell r="E2522">
            <v>266.86</v>
          </cell>
          <cell r="F2522">
            <v>266.67</v>
          </cell>
          <cell r="G2522">
            <v>3.8935864527697377E-6</v>
          </cell>
          <cell r="H2522">
            <v>249.76288305036582</v>
          </cell>
        </row>
        <row r="2523">
          <cell r="A2523">
            <v>23549</v>
          </cell>
          <cell r="B2523" t="str">
            <v>D2</v>
          </cell>
          <cell r="C2523" t="str">
            <v>RFS1</v>
          </cell>
          <cell r="D2523">
            <v>11017</v>
          </cell>
          <cell r="E2523">
            <v>128442.53</v>
          </cell>
          <cell r="F2523">
            <v>128573.94</v>
          </cell>
          <cell r="G2523">
            <v>1.8772781001358573E-3</v>
          </cell>
          <cell r="H2523">
            <v>120422.23699533037</v>
          </cell>
        </row>
        <row r="2524">
          <cell r="A2524">
            <v>23550</v>
          </cell>
          <cell r="B2524" t="str">
            <v>D2</v>
          </cell>
          <cell r="C2524" t="str">
            <v>RFS1</v>
          </cell>
          <cell r="D2524">
            <v>11017</v>
          </cell>
          <cell r="E2524">
            <v>192242.79</v>
          </cell>
          <cell r="F2524">
            <v>192439.48</v>
          </cell>
          <cell r="G2524">
            <v>2.8097639490983345E-3</v>
          </cell>
          <cell r="H2524">
            <v>180238.64453261788</v>
          </cell>
        </row>
        <row r="2525">
          <cell r="A2525">
            <v>24245</v>
          </cell>
          <cell r="B2525" t="str">
            <v>D2</v>
          </cell>
          <cell r="C2525" t="str">
            <v>RFS1</v>
          </cell>
          <cell r="D2525">
            <v>11017</v>
          </cell>
          <cell r="E2525">
            <v>9986.0300000000007</v>
          </cell>
          <cell r="F2525">
            <v>10000</v>
          </cell>
          <cell r="G2525">
            <v>1.460076668830291E-4</v>
          </cell>
          <cell r="H2525">
            <v>9365.9910395007228</v>
          </cell>
        </row>
        <row r="2526">
          <cell r="A2526">
            <v>24267</v>
          </cell>
          <cell r="B2526" t="str">
            <v>D2</v>
          </cell>
          <cell r="C2526" t="str">
            <v>RFS1</v>
          </cell>
          <cell r="D2526">
            <v>11017</v>
          </cell>
          <cell r="E2526">
            <v>9986.0300000000007</v>
          </cell>
          <cell r="F2526">
            <v>10000</v>
          </cell>
          <cell r="G2526">
            <v>1.460076668830291E-4</v>
          </cell>
          <cell r="H2526">
            <v>9365.9910395007228</v>
          </cell>
        </row>
        <row r="2527">
          <cell r="A2527">
            <v>15672</v>
          </cell>
          <cell r="B2527" t="str">
            <v>D2</v>
          </cell>
          <cell r="C2527" t="str">
            <v>RFS1</v>
          </cell>
          <cell r="D2527">
            <v>11049</v>
          </cell>
          <cell r="E2527">
            <v>710.53</v>
          </cell>
          <cell r="F2527">
            <v>710</v>
          </cell>
          <cell r="G2527">
            <v>1.0366544348695067E-5</v>
          </cell>
          <cell r="H2527">
            <v>664.98536380455141</v>
          </cell>
        </row>
        <row r="2528">
          <cell r="A2528">
            <v>18342</v>
          </cell>
          <cell r="B2528" t="str">
            <v>D2</v>
          </cell>
          <cell r="C2528" t="str">
            <v>RFS1</v>
          </cell>
          <cell r="D2528">
            <v>11049</v>
          </cell>
          <cell r="E2528">
            <v>475.42</v>
          </cell>
          <cell r="F2528">
            <v>475</v>
          </cell>
          <cell r="G2528">
            <v>6.9353641769438829E-6</v>
          </cell>
          <cell r="H2528">
            <v>444.88457437628438</v>
          </cell>
        </row>
        <row r="2529">
          <cell r="A2529">
            <v>20824</v>
          </cell>
          <cell r="B2529" t="str">
            <v>D2</v>
          </cell>
          <cell r="C2529" t="str">
            <v>RFS1</v>
          </cell>
          <cell r="D2529">
            <v>11049</v>
          </cell>
          <cell r="E2529">
            <v>1052.28</v>
          </cell>
          <cell r="F2529">
            <v>1053.1500000000001</v>
          </cell>
          <cell r="G2529">
            <v>1.5376797437786214E-5</v>
          </cell>
          <cell r="H2529">
            <v>986.3793463250189</v>
          </cell>
        </row>
        <row r="2530">
          <cell r="A2530">
            <v>21120</v>
          </cell>
          <cell r="B2530" t="str">
            <v>D5</v>
          </cell>
          <cell r="C2530" t="str">
            <v>RFS2</v>
          </cell>
          <cell r="D2530">
            <v>11049</v>
          </cell>
          <cell r="E2530">
            <v>149.99</v>
          </cell>
          <cell r="F2530">
            <v>150</v>
          </cell>
          <cell r="G2530">
            <v>2.1901150032454366E-6</v>
          </cell>
          <cell r="H2530">
            <v>140.48986559251085</v>
          </cell>
        </row>
        <row r="2531">
          <cell r="A2531">
            <v>22668</v>
          </cell>
          <cell r="B2531" t="str">
            <v>D2</v>
          </cell>
          <cell r="C2531" t="str">
            <v>RFS2</v>
          </cell>
          <cell r="D2531">
            <v>11049</v>
          </cell>
          <cell r="E2531">
            <v>195.07</v>
          </cell>
          <cell r="F2531">
            <v>195.2</v>
          </cell>
          <cell r="G2531">
            <v>2.8500696575567281E-6</v>
          </cell>
          <cell r="H2531">
            <v>182.82414509105411</v>
          </cell>
        </row>
        <row r="2532">
          <cell r="A2532">
            <v>22668</v>
          </cell>
          <cell r="B2532" t="str">
            <v>D2</v>
          </cell>
          <cell r="C2532" t="str">
            <v>RFS2</v>
          </cell>
          <cell r="D2532">
            <v>11049</v>
          </cell>
          <cell r="E2532">
            <v>195.15</v>
          </cell>
          <cell r="F2532">
            <v>195.2</v>
          </cell>
          <cell r="G2532">
            <v>2.8500696575567281E-6</v>
          </cell>
          <cell r="H2532">
            <v>182.82414509105411</v>
          </cell>
        </row>
        <row r="2533">
          <cell r="A2533">
            <v>22672</v>
          </cell>
          <cell r="B2533" t="str">
            <v>D2</v>
          </cell>
          <cell r="C2533" t="str">
            <v>RFS2</v>
          </cell>
          <cell r="D2533">
            <v>11049</v>
          </cell>
          <cell r="E2533">
            <v>419.67</v>
          </cell>
          <cell r="F2533">
            <v>420</v>
          </cell>
          <cell r="G2533">
            <v>6.1323220090872226E-6</v>
          </cell>
          <cell r="H2533">
            <v>393.37162365903038</v>
          </cell>
        </row>
        <row r="2534">
          <cell r="A2534">
            <v>22672</v>
          </cell>
          <cell r="B2534" t="str">
            <v>D2</v>
          </cell>
          <cell r="C2534" t="str">
            <v>RFS2</v>
          </cell>
          <cell r="D2534">
            <v>11049</v>
          </cell>
          <cell r="E2534">
            <v>419.86</v>
          </cell>
          <cell r="F2534">
            <v>420</v>
          </cell>
          <cell r="G2534">
            <v>6.1323220090872226E-6</v>
          </cell>
          <cell r="H2534">
            <v>393.37162365903038</v>
          </cell>
        </row>
        <row r="2535">
          <cell r="A2535">
            <v>22692</v>
          </cell>
          <cell r="B2535" t="str">
            <v>ME</v>
          </cell>
          <cell r="C2535" t="str">
            <v>RFS2</v>
          </cell>
          <cell r="D2535">
            <v>11049</v>
          </cell>
          <cell r="E2535">
            <v>159.66</v>
          </cell>
          <cell r="F2535">
            <v>160</v>
          </cell>
          <cell r="G2535">
            <v>2.3361226701284659E-6</v>
          </cell>
          <cell r="H2535">
            <v>149.85585663201158</v>
          </cell>
        </row>
        <row r="2536">
          <cell r="A2536">
            <v>22847</v>
          </cell>
          <cell r="B2536" t="str">
            <v>D2</v>
          </cell>
          <cell r="C2536" t="str">
            <v>RFS2</v>
          </cell>
          <cell r="D2536">
            <v>11049</v>
          </cell>
          <cell r="E2536">
            <v>6260.64</v>
          </cell>
          <cell r="F2536">
            <v>6313.78</v>
          </cell>
          <cell r="G2536">
            <v>9.2186028701273157E-5</v>
          </cell>
          <cell r="H2536">
            <v>5913.4806905378882</v>
          </cell>
        </row>
        <row r="2537">
          <cell r="A2537">
            <v>22847</v>
          </cell>
          <cell r="B2537" t="str">
            <v>D2</v>
          </cell>
          <cell r="C2537" t="str">
            <v>RFS2</v>
          </cell>
          <cell r="D2537">
            <v>11049</v>
          </cell>
          <cell r="E2537">
            <v>7138.98</v>
          </cell>
          <cell r="F2537">
            <v>7157.31</v>
          </cell>
          <cell r="G2537">
            <v>1.0450221342585732E-4</v>
          </cell>
          <cell r="H2537">
            <v>6703.5301326928929</v>
          </cell>
        </row>
        <row r="2538">
          <cell r="A2538">
            <v>23270</v>
          </cell>
          <cell r="B2538" t="str">
            <v>D2</v>
          </cell>
          <cell r="C2538" t="str">
            <v>RFS2</v>
          </cell>
          <cell r="D2538">
            <v>11049</v>
          </cell>
          <cell r="E2538">
            <v>512.24</v>
          </cell>
          <cell r="F2538">
            <v>518</v>
          </cell>
          <cell r="G2538">
            <v>7.5631971445409081E-6</v>
          </cell>
          <cell r="H2538">
            <v>485.1583358461375</v>
          </cell>
        </row>
        <row r="2539">
          <cell r="A2539">
            <v>24324</v>
          </cell>
          <cell r="B2539" t="str">
            <v>D2</v>
          </cell>
          <cell r="C2539" t="str">
            <v>RFS2</v>
          </cell>
          <cell r="D2539">
            <v>11049</v>
          </cell>
          <cell r="E2539">
            <v>31129.51</v>
          </cell>
          <cell r="F2539">
            <v>31211.759999999998</v>
          </cell>
          <cell r="G2539">
            <v>4.5571562569130523E-4</v>
          </cell>
          <cell r="H2539">
            <v>29232.906448704707</v>
          </cell>
        </row>
        <row r="2540">
          <cell r="A2540">
            <v>12890</v>
          </cell>
          <cell r="B2540" t="str">
            <v>D2</v>
          </cell>
          <cell r="C2540" t="str">
            <v>RFS1</v>
          </cell>
          <cell r="D2540">
            <v>11173</v>
          </cell>
          <cell r="E2540">
            <v>657.02</v>
          </cell>
          <cell r="F2540">
            <v>655.36</v>
          </cell>
          <cell r="G2540">
            <v>9.5687584568461959E-6</v>
          </cell>
          <cell r="H2540">
            <v>613.80958876471948</v>
          </cell>
        </row>
        <row r="2541">
          <cell r="A2541">
            <v>12890</v>
          </cell>
          <cell r="B2541" t="str">
            <v>D2</v>
          </cell>
          <cell r="C2541" t="str">
            <v>RFS1</v>
          </cell>
          <cell r="D2541">
            <v>11173</v>
          </cell>
          <cell r="E2541">
            <v>3017.69</v>
          </cell>
          <cell r="F2541">
            <v>3011.12</v>
          </cell>
          <cell r="G2541">
            <v>4.3964660590482659E-5</v>
          </cell>
          <cell r="H2541">
            <v>2820.2122938861417</v>
          </cell>
        </row>
        <row r="2542">
          <cell r="A2542">
            <v>12890</v>
          </cell>
          <cell r="B2542" t="str">
            <v>D2</v>
          </cell>
          <cell r="C2542" t="str">
            <v>RFS1</v>
          </cell>
          <cell r="D2542">
            <v>11173</v>
          </cell>
          <cell r="E2542">
            <v>655.89</v>
          </cell>
          <cell r="F2542">
            <v>655.36</v>
          </cell>
          <cell r="G2542">
            <v>9.5687584568461959E-6</v>
          </cell>
          <cell r="H2542">
            <v>613.80958876471948</v>
          </cell>
        </row>
        <row r="2543">
          <cell r="A2543">
            <v>13132</v>
          </cell>
          <cell r="B2543" t="str">
            <v>D2</v>
          </cell>
          <cell r="C2543" t="str">
            <v>RFS1</v>
          </cell>
          <cell r="D2543">
            <v>11173</v>
          </cell>
          <cell r="E2543">
            <v>1030.81</v>
          </cell>
          <cell r="F2543">
            <v>1000</v>
          </cell>
          <cell r="G2543">
            <v>1.4600766688302911E-5</v>
          </cell>
          <cell r="H2543">
            <v>936.59910395007239</v>
          </cell>
        </row>
        <row r="2544">
          <cell r="A2544">
            <v>13132</v>
          </cell>
          <cell r="B2544" t="str">
            <v>D2</v>
          </cell>
          <cell r="C2544" t="str">
            <v>RFS1</v>
          </cell>
          <cell r="D2544">
            <v>11173</v>
          </cell>
          <cell r="E2544">
            <v>1028.8399999999999</v>
          </cell>
          <cell r="F2544">
            <v>1000</v>
          </cell>
          <cell r="G2544">
            <v>1.4600766688302911E-5</v>
          </cell>
          <cell r="H2544">
            <v>936.59910395007239</v>
          </cell>
        </row>
        <row r="2545">
          <cell r="A2545">
            <v>13132</v>
          </cell>
          <cell r="B2545" t="str">
            <v>D2</v>
          </cell>
          <cell r="C2545" t="str">
            <v>RFS1</v>
          </cell>
          <cell r="D2545">
            <v>11173</v>
          </cell>
          <cell r="E2545">
            <v>1026.81</v>
          </cell>
          <cell r="F2545">
            <v>1000</v>
          </cell>
          <cell r="G2545">
            <v>1.4600766688302911E-5</v>
          </cell>
          <cell r="H2545">
            <v>936.59910395007239</v>
          </cell>
        </row>
        <row r="2546">
          <cell r="A2546">
            <v>13132</v>
          </cell>
          <cell r="B2546" t="str">
            <v>D2</v>
          </cell>
          <cell r="C2546" t="str">
            <v>RFS1</v>
          </cell>
          <cell r="D2546">
            <v>11173</v>
          </cell>
          <cell r="E2546">
            <v>1024.8399999999999</v>
          </cell>
          <cell r="F2546">
            <v>1000</v>
          </cell>
          <cell r="G2546">
            <v>1.4600766688302911E-5</v>
          </cell>
          <cell r="H2546">
            <v>936.59910395007239</v>
          </cell>
        </row>
        <row r="2547">
          <cell r="A2547">
            <v>13132</v>
          </cell>
          <cell r="B2547" t="str">
            <v>D2</v>
          </cell>
          <cell r="C2547" t="str">
            <v>RFS1</v>
          </cell>
          <cell r="D2547">
            <v>11173</v>
          </cell>
          <cell r="E2547">
            <v>1022.67</v>
          </cell>
          <cell r="F2547">
            <v>1000</v>
          </cell>
          <cell r="G2547">
            <v>1.4600766688302911E-5</v>
          </cell>
          <cell r="H2547">
            <v>936.59910395007239</v>
          </cell>
        </row>
        <row r="2548">
          <cell r="A2548">
            <v>13132</v>
          </cell>
          <cell r="B2548" t="str">
            <v>D2</v>
          </cell>
          <cell r="C2548" t="str">
            <v>RFS1</v>
          </cell>
          <cell r="D2548">
            <v>11173</v>
          </cell>
          <cell r="E2548">
            <v>1020.83</v>
          </cell>
          <cell r="F2548">
            <v>1000</v>
          </cell>
          <cell r="G2548">
            <v>1.4600766688302911E-5</v>
          </cell>
          <cell r="H2548">
            <v>936.59910395007239</v>
          </cell>
        </row>
        <row r="2549">
          <cell r="A2549">
            <v>13132</v>
          </cell>
          <cell r="B2549" t="str">
            <v>D2</v>
          </cell>
          <cell r="C2549" t="str">
            <v>RFS1</v>
          </cell>
          <cell r="D2549">
            <v>11173</v>
          </cell>
          <cell r="E2549">
            <v>1018.79</v>
          </cell>
          <cell r="F2549">
            <v>1000</v>
          </cell>
          <cell r="G2549">
            <v>1.4600766688302911E-5</v>
          </cell>
          <cell r="H2549">
            <v>936.59910395007239</v>
          </cell>
        </row>
        <row r="2550">
          <cell r="A2550">
            <v>13132</v>
          </cell>
          <cell r="B2550" t="str">
            <v>D2</v>
          </cell>
          <cell r="C2550" t="str">
            <v>RFS1</v>
          </cell>
          <cell r="D2550">
            <v>11173</v>
          </cell>
          <cell r="E2550">
            <v>3050.65</v>
          </cell>
          <cell r="F2550">
            <v>3000</v>
          </cell>
          <cell r="G2550">
            <v>4.3802300064908737E-5</v>
          </cell>
          <cell r="H2550">
            <v>2809.7973118502173</v>
          </cell>
        </row>
        <row r="2551">
          <cell r="A2551">
            <v>13132</v>
          </cell>
          <cell r="B2551" t="str">
            <v>D2</v>
          </cell>
          <cell r="C2551" t="str">
            <v>RFS1</v>
          </cell>
          <cell r="D2551">
            <v>11173</v>
          </cell>
          <cell r="E2551">
            <v>1016.69</v>
          </cell>
          <cell r="F2551">
            <v>1000</v>
          </cell>
          <cell r="G2551">
            <v>1.4600766688302911E-5</v>
          </cell>
          <cell r="H2551">
            <v>936.59910395007239</v>
          </cell>
        </row>
        <row r="2552">
          <cell r="A2552">
            <v>13132</v>
          </cell>
          <cell r="B2552" t="str">
            <v>D2</v>
          </cell>
          <cell r="C2552" t="str">
            <v>RFS1</v>
          </cell>
          <cell r="D2552">
            <v>11173</v>
          </cell>
          <cell r="E2552">
            <v>1014.85</v>
          </cell>
          <cell r="F2552">
            <v>1000</v>
          </cell>
          <cell r="G2552">
            <v>1.4600766688302911E-5</v>
          </cell>
          <cell r="H2552">
            <v>936.59910395007239</v>
          </cell>
        </row>
        <row r="2553">
          <cell r="A2553">
            <v>13132</v>
          </cell>
          <cell r="B2553" t="str">
            <v>D2</v>
          </cell>
          <cell r="C2553" t="str">
            <v>RFS1</v>
          </cell>
          <cell r="D2553">
            <v>11173</v>
          </cell>
          <cell r="E2553">
            <v>1012.81</v>
          </cell>
          <cell r="F2553">
            <v>1000</v>
          </cell>
          <cell r="G2553">
            <v>1.4600766688302911E-5</v>
          </cell>
          <cell r="H2553">
            <v>936.59910395007239</v>
          </cell>
        </row>
        <row r="2554">
          <cell r="A2554">
            <v>13132</v>
          </cell>
          <cell r="B2554" t="str">
            <v>D2</v>
          </cell>
          <cell r="C2554" t="str">
            <v>RFS1</v>
          </cell>
          <cell r="D2554">
            <v>11173</v>
          </cell>
          <cell r="E2554">
            <v>1010.71</v>
          </cell>
          <cell r="F2554">
            <v>1000</v>
          </cell>
          <cell r="G2554">
            <v>1.4600766688302911E-5</v>
          </cell>
          <cell r="H2554">
            <v>936.59910395007239</v>
          </cell>
        </row>
        <row r="2555">
          <cell r="A2555">
            <v>13132</v>
          </cell>
          <cell r="B2555" t="str">
            <v>D2</v>
          </cell>
          <cell r="C2555" t="str">
            <v>RFS1</v>
          </cell>
          <cell r="D2555">
            <v>11173</v>
          </cell>
          <cell r="E2555">
            <v>1008.8</v>
          </cell>
          <cell r="F2555">
            <v>1000</v>
          </cell>
          <cell r="G2555">
            <v>1.4600766688302911E-5</v>
          </cell>
          <cell r="H2555">
            <v>936.59910395007239</v>
          </cell>
        </row>
        <row r="2556">
          <cell r="A2556">
            <v>13132</v>
          </cell>
          <cell r="B2556" t="str">
            <v>D2</v>
          </cell>
          <cell r="C2556" t="str">
            <v>RFS1</v>
          </cell>
          <cell r="D2556">
            <v>11173</v>
          </cell>
          <cell r="E2556">
            <v>1006.83</v>
          </cell>
          <cell r="F2556">
            <v>1000</v>
          </cell>
          <cell r="G2556">
            <v>1.4600766688302911E-5</v>
          </cell>
          <cell r="H2556">
            <v>936.59910395007239</v>
          </cell>
        </row>
        <row r="2557">
          <cell r="A2557">
            <v>13132</v>
          </cell>
          <cell r="B2557" t="str">
            <v>D2</v>
          </cell>
          <cell r="C2557" t="str">
            <v>RFS1</v>
          </cell>
          <cell r="D2557">
            <v>11173</v>
          </cell>
          <cell r="E2557">
            <v>1004.73</v>
          </cell>
          <cell r="F2557">
            <v>1000</v>
          </cell>
          <cell r="G2557">
            <v>1.4600766688302911E-5</v>
          </cell>
          <cell r="H2557">
            <v>936.59910395007239</v>
          </cell>
        </row>
        <row r="2558">
          <cell r="A2558">
            <v>13132</v>
          </cell>
          <cell r="B2558" t="str">
            <v>D2</v>
          </cell>
          <cell r="C2558" t="str">
            <v>RFS1</v>
          </cell>
          <cell r="D2558">
            <v>11173</v>
          </cell>
          <cell r="E2558">
            <v>1002.76</v>
          </cell>
          <cell r="F2558">
            <v>1000</v>
          </cell>
          <cell r="G2558">
            <v>1.4600766688302911E-5</v>
          </cell>
          <cell r="H2558">
            <v>936.59910395007239</v>
          </cell>
        </row>
        <row r="2559">
          <cell r="A2559">
            <v>13132</v>
          </cell>
          <cell r="B2559" t="str">
            <v>D2</v>
          </cell>
          <cell r="C2559" t="str">
            <v>RFS1</v>
          </cell>
          <cell r="D2559">
            <v>11173</v>
          </cell>
          <cell r="E2559">
            <v>1000.79</v>
          </cell>
          <cell r="F2559">
            <v>1000</v>
          </cell>
          <cell r="G2559">
            <v>1.4600766688302911E-5</v>
          </cell>
          <cell r="H2559">
            <v>936.59910395007239</v>
          </cell>
        </row>
        <row r="2560">
          <cell r="A2560">
            <v>18075</v>
          </cell>
          <cell r="B2560" t="str">
            <v>D5</v>
          </cell>
          <cell r="C2560" t="str">
            <v>RFS1</v>
          </cell>
          <cell r="D2560">
            <v>11173</v>
          </cell>
          <cell r="E2560">
            <v>2006.79</v>
          </cell>
          <cell r="F2560">
            <v>2000</v>
          </cell>
          <cell r="G2560">
            <v>2.9201533376605822E-5</v>
          </cell>
          <cell r="H2560">
            <v>1873.1982079001448</v>
          </cell>
        </row>
        <row r="2561">
          <cell r="A2561">
            <v>18425</v>
          </cell>
          <cell r="B2561" t="str">
            <v>D2</v>
          </cell>
          <cell r="C2561" t="str">
            <v>RFS1</v>
          </cell>
          <cell r="D2561">
            <v>11173</v>
          </cell>
          <cell r="E2561">
            <v>194.75</v>
          </cell>
          <cell r="F2561">
            <v>194</v>
          </cell>
          <cell r="G2561">
            <v>2.8325487375307649E-6</v>
          </cell>
          <cell r="H2561">
            <v>181.70022616631405</v>
          </cell>
        </row>
        <row r="2562">
          <cell r="A2562">
            <v>18425</v>
          </cell>
          <cell r="B2562" t="str">
            <v>D2</v>
          </cell>
          <cell r="C2562" t="str">
            <v>RFS1</v>
          </cell>
          <cell r="D2562">
            <v>11173</v>
          </cell>
          <cell r="E2562">
            <v>194.05</v>
          </cell>
          <cell r="F2562">
            <v>194</v>
          </cell>
          <cell r="G2562">
            <v>2.8325487375307649E-6</v>
          </cell>
          <cell r="H2562">
            <v>181.70022616631405</v>
          </cell>
        </row>
        <row r="2563">
          <cell r="A2563">
            <v>19198</v>
          </cell>
          <cell r="B2563" t="str">
            <v>D2</v>
          </cell>
          <cell r="C2563" t="str">
            <v>RFS1</v>
          </cell>
          <cell r="D2563">
            <v>11173</v>
          </cell>
          <cell r="E2563">
            <v>4989.2</v>
          </cell>
          <cell r="F2563">
            <v>5000</v>
          </cell>
          <cell r="G2563">
            <v>7.3003833441514552E-5</v>
          </cell>
          <cell r="H2563">
            <v>4682.9955197503614</v>
          </cell>
        </row>
        <row r="2564">
          <cell r="A2564">
            <v>24133</v>
          </cell>
          <cell r="B2564" t="str">
            <v>D2</v>
          </cell>
          <cell r="C2564" t="str">
            <v>RFS1</v>
          </cell>
          <cell r="D2564">
            <v>11173</v>
          </cell>
          <cell r="E2564">
            <v>21402.68</v>
          </cell>
          <cell r="F2564">
            <v>22348.39</v>
          </cell>
          <cell r="G2564">
            <v>3.2630362824920191E-4</v>
          </cell>
          <cell r="H2564">
            <v>20931.482048726757</v>
          </cell>
        </row>
        <row r="2565">
          <cell r="A2565">
            <v>16968</v>
          </cell>
          <cell r="B2565" t="str">
            <v>D2</v>
          </cell>
          <cell r="C2565" t="str">
            <v>RFS2</v>
          </cell>
          <cell r="D2565">
            <v>11312</v>
          </cell>
          <cell r="E2565">
            <v>250.98</v>
          </cell>
          <cell r="F2565">
            <v>250</v>
          </cell>
          <cell r="G2565">
            <v>3.6501916720757278E-6</v>
          </cell>
          <cell r="H2565">
            <v>234.1497759875181</v>
          </cell>
        </row>
        <row r="2566">
          <cell r="A2566">
            <v>17136</v>
          </cell>
          <cell r="B2566" t="str">
            <v>ME</v>
          </cell>
          <cell r="C2566" t="str">
            <v>RFS2</v>
          </cell>
          <cell r="D2566">
            <v>11312</v>
          </cell>
          <cell r="E2566">
            <v>236.89</v>
          </cell>
          <cell r="F2566">
            <v>233.32</v>
          </cell>
          <cell r="G2566">
            <v>3.406650883714835E-6</v>
          </cell>
          <cell r="H2566">
            <v>218.52730293363086</v>
          </cell>
        </row>
        <row r="2567">
          <cell r="A2567">
            <v>17136</v>
          </cell>
          <cell r="B2567" t="str">
            <v>ME</v>
          </cell>
          <cell r="C2567" t="str">
            <v>RFS2</v>
          </cell>
          <cell r="D2567">
            <v>11312</v>
          </cell>
          <cell r="E2567">
            <v>684.12</v>
          </cell>
          <cell r="F2567">
            <v>683.34</v>
          </cell>
          <cell r="G2567">
            <v>9.9772879087849115E-6</v>
          </cell>
          <cell r="H2567">
            <v>640.01563169324243</v>
          </cell>
        </row>
        <row r="2568">
          <cell r="A2568">
            <v>23211</v>
          </cell>
          <cell r="B2568" t="str">
            <v>D2</v>
          </cell>
          <cell r="C2568" t="str">
            <v>RFS1</v>
          </cell>
          <cell r="D2568">
            <v>11312</v>
          </cell>
          <cell r="F2568">
            <v>16016.75</v>
          </cell>
          <cell r="G2568">
            <v>2.3385682985487566E-4</v>
          </cell>
          <cell r="H2568">
            <v>15001.273698192323</v>
          </cell>
        </row>
        <row r="2569">
          <cell r="A2569">
            <v>23211</v>
          </cell>
          <cell r="B2569" t="str">
            <v>D2</v>
          </cell>
          <cell r="C2569" t="str">
            <v>RFS1</v>
          </cell>
          <cell r="D2569">
            <v>11312</v>
          </cell>
          <cell r="F2569">
            <v>16016.75</v>
          </cell>
          <cell r="G2569">
            <v>2.3385682985487566E-4</v>
          </cell>
          <cell r="H2569">
            <v>15001.273698192323</v>
          </cell>
        </row>
        <row r="2570">
          <cell r="A2570">
            <v>16923</v>
          </cell>
          <cell r="B2570" t="str">
            <v>D2</v>
          </cell>
          <cell r="C2570" t="str">
            <v>RFS1</v>
          </cell>
          <cell r="D2570">
            <v>11470</v>
          </cell>
          <cell r="E2570">
            <v>411.93</v>
          </cell>
          <cell r="F2570">
            <v>400</v>
          </cell>
          <cell r="G2570">
            <v>5.8403066753211648E-6</v>
          </cell>
          <cell r="H2570">
            <v>374.63964158002898</v>
          </cell>
        </row>
        <row r="2571">
          <cell r="A2571">
            <v>16923</v>
          </cell>
          <cell r="B2571" t="str">
            <v>D2</v>
          </cell>
          <cell r="C2571" t="str">
            <v>RFS1</v>
          </cell>
          <cell r="D2571">
            <v>11470</v>
          </cell>
          <cell r="E2571">
            <v>411.05</v>
          </cell>
          <cell r="F2571">
            <v>400</v>
          </cell>
          <cell r="G2571">
            <v>5.8403066753211648E-6</v>
          </cell>
          <cell r="H2571">
            <v>374.63964158002898</v>
          </cell>
        </row>
        <row r="2572">
          <cell r="A2572">
            <v>16923</v>
          </cell>
          <cell r="B2572" t="str">
            <v>D2</v>
          </cell>
          <cell r="C2572" t="str">
            <v>RFS1</v>
          </cell>
          <cell r="D2572">
            <v>11470</v>
          </cell>
          <cell r="E2572">
            <v>410.09</v>
          </cell>
          <cell r="F2572">
            <v>400</v>
          </cell>
          <cell r="G2572">
            <v>5.8403066753211648E-6</v>
          </cell>
          <cell r="H2572">
            <v>374.63964158002898</v>
          </cell>
        </row>
        <row r="2573">
          <cell r="A2573">
            <v>16923</v>
          </cell>
          <cell r="B2573" t="str">
            <v>D2</v>
          </cell>
          <cell r="C2573" t="str">
            <v>RFS1</v>
          </cell>
          <cell r="D2573">
            <v>11470</v>
          </cell>
          <cell r="E2573">
            <v>409.27</v>
          </cell>
          <cell r="F2573">
            <v>400</v>
          </cell>
          <cell r="G2573">
            <v>5.8403066753211648E-6</v>
          </cell>
          <cell r="H2573">
            <v>374.63964158002898</v>
          </cell>
        </row>
        <row r="2574">
          <cell r="A2574">
            <v>16923</v>
          </cell>
          <cell r="B2574" t="str">
            <v>D2</v>
          </cell>
          <cell r="C2574" t="str">
            <v>RFS1</v>
          </cell>
          <cell r="D2574">
            <v>11470</v>
          </cell>
          <cell r="E2574">
            <v>408.36</v>
          </cell>
          <cell r="F2574">
            <v>400</v>
          </cell>
          <cell r="G2574">
            <v>5.8403066753211648E-6</v>
          </cell>
          <cell r="H2574">
            <v>374.63964158002898</v>
          </cell>
        </row>
        <row r="2575">
          <cell r="A2575">
            <v>16923</v>
          </cell>
          <cell r="B2575" t="str">
            <v>D2</v>
          </cell>
          <cell r="C2575" t="str">
            <v>RFS1</v>
          </cell>
          <cell r="D2575">
            <v>11470</v>
          </cell>
          <cell r="E2575">
            <v>407.43</v>
          </cell>
          <cell r="F2575">
            <v>400</v>
          </cell>
          <cell r="G2575">
            <v>5.8403066753211648E-6</v>
          </cell>
          <cell r="H2575">
            <v>374.63964158002898</v>
          </cell>
        </row>
        <row r="2576">
          <cell r="A2576">
            <v>16923</v>
          </cell>
          <cell r="B2576" t="str">
            <v>D2</v>
          </cell>
          <cell r="C2576" t="str">
            <v>RFS1</v>
          </cell>
          <cell r="D2576">
            <v>11470</v>
          </cell>
          <cell r="E2576">
            <v>751.14</v>
          </cell>
          <cell r="F2576">
            <v>738.93</v>
          </cell>
          <cell r="G2576">
            <v>1.0788944528987669E-5</v>
          </cell>
          <cell r="H2576">
            <v>692.08117588182688</v>
          </cell>
        </row>
        <row r="2577">
          <cell r="A2577">
            <v>16923</v>
          </cell>
          <cell r="B2577" t="str">
            <v>D2</v>
          </cell>
          <cell r="C2577" t="str">
            <v>RFS1</v>
          </cell>
          <cell r="D2577">
            <v>11470</v>
          </cell>
          <cell r="E2577">
            <v>749.46</v>
          </cell>
          <cell r="F2577">
            <v>738.93</v>
          </cell>
          <cell r="G2577">
            <v>1.0788944528987669E-5</v>
          </cell>
          <cell r="H2577">
            <v>692.08117588182688</v>
          </cell>
        </row>
        <row r="2578">
          <cell r="A2578">
            <v>16923</v>
          </cell>
          <cell r="B2578" t="str">
            <v>D2</v>
          </cell>
          <cell r="C2578" t="str">
            <v>RFS1</v>
          </cell>
          <cell r="D2578">
            <v>11470</v>
          </cell>
          <cell r="E2578">
            <v>747.73</v>
          </cell>
          <cell r="F2578">
            <v>738.93</v>
          </cell>
          <cell r="G2578">
            <v>1.0788944528987669E-5</v>
          </cell>
          <cell r="H2578">
            <v>692.08117588182688</v>
          </cell>
        </row>
        <row r="2579">
          <cell r="A2579">
            <v>16923</v>
          </cell>
          <cell r="B2579" t="str">
            <v>D2</v>
          </cell>
          <cell r="C2579" t="str">
            <v>RFS1</v>
          </cell>
          <cell r="D2579">
            <v>11470</v>
          </cell>
          <cell r="E2579">
            <v>746.17</v>
          </cell>
          <cell r="F2579">
            <v>738.93</v>
          </cell>
          <cell r="G2579">
            <v>1.0788944528987669E-5</v>
          </cell>
          <cell r="H2579">
            <v>692.08117588182688</v>
          </cell>
        </row>
        <row r="2580">
          <cell r="A2580">
            <v>16923</v>
          </cell>
          <cell r="B2580" t="str">
            <v>D2</v>
          </cell>
          <cell r="C2580" t="str">
            <v>RFS1</v>
          </cell>
          <cell r="D2580">
            <v>11470</v>
          </cell>
          <cell r="E2580">
            <v>739.58</v>
          </cell>
          <cell r="F2580">
            <v>738.93</v>
          </cell>
          <cell r="G2580">
            <v>1.0788944528987669E-5</v>
          </cell>
          <cell r="H2580">
            <v>692.08117588182688</v>
          </cell>
        </row>
        <row r="2581">
          <cell r="A2581">
            <v>21165</v>
          </cell>
          <cell r="B2581" t="str">
            <v>D2</v>
          </cell>
          <cell r="C2581" t="str">
            <v>RFS1</v>
          </cell>
          <cell r="D2581">
            <v>11470</v>
          </cell>
          <cell r="E2581">
            <v>99.64</v>
          </cell>
          <cell r="F2581">
            <v>100</v>
          </cell>
          <cell r="G2581">
            <v>1.4600766688302912E-6</v>
          </cell>
          <cell r="H2581">
            <v>93.659910395007245</v>
          </cell>
        </row>
        <row r="2582">
          <cell r="A2582">
            <v>15646</v>
          </cell>
          <cell r="B2582" t="str">
            <v>D2</v>
          </cell>
          <cell r="C2582" t="str">
            <v>RFS1</v>
          </cell>
          <cell r="D2582">
            <v>11474</v>
          </cell>
          <cell r="E2582">
            <v>18850.990000000002</v>
          </cell>
          <cell r="F2582">
            <v>18878.580000000002</v>
          </cell>
          <cell r="G2582">
            <v>2.7564174198646161E-4</v>
          </cell>
          <cell r="H2582">
            <v>17681.66111184976</v>
          </cell>
        </row>
        <row r="2583">
          <cell r="A2583">
            <v>15646</v>
          </cell>
          <cell r="B2583" t="str">
            <v>D2</v>
          </cell>
          <cell r="C2583" t="str">
            <v>RFS1</v>
          </cell>
          <cell r="D2583">
            <v>11474</v>
          </cell>
          <cell r="E2583">
            <v>2399.87</v>
          </cell>
          <cell r="F2583">
            <v>2402.5</v>
          </cell>
          <cell r="G2583">
            <v>3.5078341968647747E-5</v>
          </cell>
          <cell r="H2583">
            <v>2250.1793472400491</v>
          </cell>
        </row>
        <row r="2584">
          <cell r="A2584">
            <v>15646</v>
          </cell>
          <cell r="B2584" t="str">
            <v>D2</v>
          </cell>
          <cell r="C2584" t="str">
            <v>RFS1</v>
          </cell>
          <cell r="D2584">
            <v>11474</v>
          </cell>
          <cell r="E2584">
            <v>1751.11</v>
          </cell>
          <cell r="F2584">
            <v>1752.31</v>
          </cell>
          <cell r="G2584">
            <v>2.5585069475580074E-5</v>
          </cell>
          <cell r="H2584">
            <v>1641.2119758427514</v>
          </cell>
        </row>
        <row r="2585">
          <cell r="A2585">
            <v>15646</v>
          </cell>
          <cell r="B2585" t="str">
            <v>D2</v>
          </cell>
          <cell r="C2585" t="str">
            <v>RFS1</v>
          </cell>
          <cell r="D2585">
            <v>11474</v>
          </cell>
          <cell r="E2585">
            <v>2164.19</v>
          </cell>
          <cell r="F2585">
            <v>2164.88</v>
          </cell>
          <cell r="G2585">
            <v>3.1608907788173211E-5</v>
          </cell>
          <cell r="H2585">
            <v>2027.624668159433</v>
          </cell>
        </row>
        <row r="2586">
          <cell r="A2586">
            <v>12118</v>
          </cell>
          <cell r="B2586" t="str">
            <v>D2</v>
          </cell>
          <cell r="C2586" t="str">
            <v>RFS1</v>
          </cell>
          <cell r="D2586">
            <v>11476</v>
          </cell>
          <cell r="E2586">
            <v>4434.24</v>
          </cell>
          <cell r="F2586">
            <v>4430</v>
          </cell>
          <cell r="G2586">
            <v>6.4681396429181894E-5</v>
          </cell>
          <cell r="H2586">
            <v>4149.1340304988207</v>
          </cell>
        </row>
        <row r="2587">
          <cell r="A2587">
            <v>12268</v>
          </cell>
          <cell r="B2587" t="str">
            <v>D2</v>
          </cell>
          <cell r="C2587" t="str">
            <v>RFS1</v>
          </cell>
          <cell r="D2587">
            <v>11476</v>
          </cell>
          <cell r="E2587">
            <v>1659.17</v>
          </cell>
          <cell r="F2587">
            <v>1654.17</v>
          </cell>
          <cell r="G2587">
            <v>2.4152150232790026E-5</v>
          </cell>
          <cell r="H2587">
            <v>1549.2941397810912</v>
          </cell>
        </row>
        <row r="2588">
          <cell r="A2588">
            <v>14486</v>
          </cell>
          <cell r="B2588" t="str">
            <v>D2</v>
          </cell>
          <cell r="C2588" t="str">
            <v>RFS2</v>
          </cell>
          <cell r="D2588">
            <v>11476</v>
          </cell>
          <cell r="E2588">
            <v>1192.56</v>
          </cell>
          <cell r="F2588">
            <v>1191</v>
          </cell>
          <cell r="G2588">
            <v>1.7389513125768769E-5</v>
          </cell>
          <cell r="H2588">
            <v>1115.4895328045363</v>
          </cell>
        </row>
        <row r="2589">
          <cell r="A2589">
            <v>14508</v>
          </cell>
          <cell r="B2589" t="str">
            <v>ME</v>
          </cell>
          <cell r="C2589" t="str">
            <v>RFS2</v>
          </cell>
          <cell r="D2589">
            <v>11476</v>
          </cell>
          <cell r="E2589">
            <v>5009.97</v>
          </cell>
          <cell r="F2589">
            <v>5000</v>
          </cell>
          <cell r="G2589">
            <v>7.3003833441514552E-5</v>
          </cell>
          <cell r="H2589">
            <v>4682.9955197503614</v>
          </cell>
        </row>
        <row r="2590">
          <cell r="A2590">
            <v>14939</v>
          </cell>
          <cell r="B2590" t="str">
            <v>D2</v>
          </cell>
          <cell r="C2590" t="str">
            <v>RFS1</v>
          </cell>
          <cell r="D2590">
            <v>11476</v>
          </cell>
          <cell r="E2590">
            <v>324.94</v>
          </cell>
          <cell r="F2590">
            <v>324</v>
          </cell>
          <cell r="G2590">
            <v>4.7306484070101432E-6</v>
          </cell>
          <cell r="H2590">
            <v>303.45810967982345</v>
          </cell>
        </row>
        <row r="2591">
          <cell r="A2591">
            <v>15305</v>
          </cell>
          <cell r="B2591" t="str">
            <v>D2</v>
          </cell>
          <cell r="C2591" t="str">
            <v>RFS1</v>
          </cell>
          <cell r="D2591">
            <v>11476</v>
          </cell>
          <cell r="E2591">
            <v>1873.29</v>
          </cell>
          <cell r="F2591">
            <v>1872.31</v>
          </cell>
          <cell r="G2591">
            <v>2.7337161478176424E-5</v>
          </cell>
          <cell r="H2591">
            <v>1753.6038683167601</v>
          </cell>
        </row>
        <row r="2592">
          <cell r="A2592">
            <v>23171</v>
          </cell>
          <cell r="B2592" t="str">
            <v>D2</v>
          </cell>
          <cell r="C2592" t="str">
            <v>RFS1</v>
          </cell>
          <cell r="D2592">
            <v>11476</v>
          </cell>
          <cell r="E2592">
            <v>1054.42</v>
          </cell>
          <cell r="F2592">
            <v>1060</v>
          </cell>
          <cell r="G2592">
            <v>1.5476812689601086E-5</v>
          </cell>
          <cell r="H2592">
            <v>992.79505018707675</v>
          </cell>
        </row>
        <row r="2593">
          <cell r="A2593">
            <v>23177</v>
          </cell>
          <cell r="B2593" t="str">
            <v>D2</v>
          </cell>
          <cell r="C2593" t="str">
            <v>RFS1</v>
          </cell>
          <cell r="D2593">
            <v>11476</v>
          </cell>
          <cell r="E2593">
            <v>1202.2</v>
          </cell>
          <cell r="F2593">
            <v>1220</v>
          </cell>
          <cell r="G2593">
            <v>1.7812935359729552E-5</v>
          </cell>
          <cell r="H2593">
            <v>1142.6509068190883</v>
          </cell>
        </row>
        <row r="2594">
          <cell r="A2594">
            <v>23267</v>
          </cell>
          <cell r="B2594" t="str">
            <v>D2</v>
          </cell>
          <cell r="C2594" t="str">
            <v>RFS1</v>
          </cell>
          <cell r="D2594">
            <v>11476</v>
          </cell>
          <cell r="E2594">
            <v>833.07</v>
          </cell>
          <cell r="F2594">
            <v>833.34</v>
          </cell>
          <cell r="G2594">
            <v>1.2167402912030349E-5</v>
          </cell>
          <cell r="H2594">
            <v>780.50549728575334</v>
          </cell>
        </row>
        <row r="2595">
          <cell r="A2595">
            <v>23561</v>
          </cell>
          <cell r="B2595" t="str">
            <v>D2</v>
          </cell>
          <cell r="C2595" t="str">
            <v>RFS1</v>
          </cell>
          <cell r="D2595">
            <v>11476</v>
          </cell>
          <cell r="E2595">
            <v>976.61</v>
          </cell>
          <cell r="F2595">
            <v>1000</v>
          </cell>
          <cell r="G2595">
            <v>1.4600766688302911E-5</v>
          </cell>
          <cell r="H2595">
            <v>936.59910395007239</v>
          </cell>
        </row>
        <row r="2596">
          <cell r="A2596">
            <v>23562</v>
          </cell>
          <cell r="B2596" t="str">
            <v>D2</v>
          </cell>
          <cell r="C2596" t="str">
            <v>RFS1</v>
          </cell>
          <cell r="D2596">
            <v>11476</v>
          </cell>
          <cell r="E2596">
            <v>106700.46</v>
          </cell>
          <cell r="F2596">
            <v>106867.85</v>
          </cell>
          <cell r="G2596">
            <v>1.5603525443305523E-3</v>
          </cell>
          <cell r="H2596">
            <v>100092.33255107074</v>
          </cell>
        </row>
        <row r="2597">
          <cell r="A2597">
            <v>23562</v>
          </cell>
          <cell r="B2597" t="str">
            <v>D2</v>
          </cell>
          <cell r="C2597" t="str">
            <v>RFS1</v>
          </cell>
          <cell r="D2597">
            <v>11476</v>
          </cell>
          <cell r="E2597">
            <v>999.16</v>
          </cell>
          <cell r="F2597">
            <v>1000</v>
          </cell>
          <cell r="G2597">
            <v>1.4600766688302911E-5</v>
          </cell>
          <cell r="H2597">
            <v>936.59910395007239</v>
          </cell>
        </row>
        <row r="2598">
          <cell r="A2598">
            <v>23989</v>
          </cell>
          <cell r="B2598" t="str">
            <v>D2</v>
          </cell>
          <cell r="C2598" t="str">
            <v>RFS1</v>
          </cell>
          <cell r="D2598">
            <v>11476</v>
          </cell>
          <cell r="E2598">
            <v>1210.17</v>
          </cell>
          <cell r="F2598">
            <v>1260</v>
          </cell>
          <cell r="G2598">
            <v>1.8396966027261668E-5</v>
          </cell>
          <cell r="H2598">
            <v>1180.1148709770912</v>
          </cell>
        </row>
        <row r="2599">
          <cell r="A2599">
            <v>23989</v>
          </cell>
          <cell r="B2599" t="str">
            <v>D2</v>
          </cell>
          <cell r="C2599" t="str">
            <v>RFS1</v>
          </cell>
          <cell r="D2599">
            <v>11476</v>
          </cell>
          <cell r="E2599">
            <v>255.59</v>
          </cell>
          <cell r="F2599">
            <v>260</v>
          </cell>
          <cell r="G2599">
            <v>3.7961993389587571E-6</v>
          </cell>
          <cell r="H2599">
            <v>243.51576702701882</v>
          </cell>
        </row>
        <row r="2600">
          <cell r="A2600">
            <v>23989</v>
          </cell>
          <cell r="B2600" t="str">
            <v>D2</v>
          </cell>
          <cell r="C2600" t="str">
            <v>RFS1</v>
          </cell>
          <cell r="D2600">
            <v>11476</v>
          </cell>
          <cell r="E2600">
            <v>65633.73</v>
          </cell>
          <cell r="F2600">
            <v>66478.87</v>
          </cell>
          <cell r="G2600">
            <v>9.7064247057201969E-4</v>
          </cell>
          <cell r="H2600">
            <v>62264.05007361334</v>
          </cell>
        </row>
        <row r="2601">
          <cell r="A2601">
            <v>24249</v>
          </cell>
          <cell r="B2601" t="str">
            <v>D2</v>
          </cell>
          <cell r="C2601" t="str">
            <v>RFS1</v>
          </cell>
          <cell r="D2601">
            <v>11476</v>
          </cell>
          <cell r="E2601">
            <v>73238.83</v>
          </cell>
          <cell r="F2601">
            <v>75000</v>
          </cell>
          <cell r="G2601">
            <v>1.0950575016227184E-3</v>
          </cell>
          <cell r="H2601">
            <v>70244.932796255423</v>
          </cell>
        </row>
        <row r="2602">
          <cell r="A2602">
            <v>24250</v>
          </cell>
          <cell r="B2602" t="str">
            <v>D2</v>
          </cell>
          <cell r="C2602" t="str">
            <v>RFS1</v>
          </cell>
          <cell r="D2602">
            <v>11476</v>
          </cell>
          <cell r="E2602">
            <v>73238.83</v>
          </cell>
          <cell r="F2602">
            <v>75000</v>
          </cell>
          <cell r="G2602">
            <v>1.0950575016227184E-3</v>
          </cell>
          <cell r="H2602">
            <v>70244.932796255423</v>
          </cell>
        </row>
        <row r="2603">
          <cell r="A2603">
            <v>24272</v>
          </cell>
          <cell r="B2603" t="str">
            <v>D5</v>
          </cell>
          <cell r="C2603" t="str">
            <v>RFS1</v>
          </cell>
          <cell r="D2603">
            <v>11476</v>
          </cell>
          <cell r="E2603">
            <v>69945.56</v>
          </cell>
          <cell r="F2603">
            <v>70000</v>
          </cell>
          <cell r="G2603">
            <v>1.0220536681812037E-3</v>
          </cell>
          <cell r="H2603">
            <v>65561.937276505065</v>
          </cell>
        </row>
        <row r="2604">
          <cell r="A2604">
            <v>24325</v>
          </cell>
          <cell r="B2604" t="str">
            <v>D2</v>
          </cell>
          <cell r="C2604" t="str">
            <v>RFS1</v>
          </cell>
          <cell r="D2604">
            <v>11476</v>
          </cell>
          <cell r="E2604">
            <v>36103.46</v>
          </cell>
          <cell r="F2604">
            <v>36152.46</v>
          </cell>
          <cell r="G2604">
            <v>5.2785363366820342E-4</v>
          </cell>
          <cell r="H2604">
            <v>33860.361641590833</v>
          </cell>
        </row>
        <row r="2605">
          <cell r="A2605">
            <v>12910</v>
          </cell>
          <cell r="B2605" t="str">
            <v>D5</v>
          </cell>
          <cell r="C2605" t="str">
            <v>RFS1</v>
          </cell>
          <cell r="D2605">
            <v>11705</v>
          </cell>
          <cell r="E2605">
            <v>1996.84</v>
          </cell>
          <cell r="F2605">
            <v>2000</v>
          </cell>
          <cell r="G2605">
            <v>2.9201533376605822E-5</v>
          </cell>
          <cell r="H2605">
            <v>1873.1982079001448</v>
          </cell>
        </row>
        <row r="2606">
          <cell r="A2606">
            <v>13961</v>
          </cell>
          <cell r="B2606" t="str">
            <v>D2</v>
          </cell>
          <cell r="C2606" t="str">
            <v>RFS1</v>
          </cell>
          <cell r="D2606">
            <v>11705</v>
          </cell>
          <cell r="E2606">
            <v>834.23</v>
          </cell>
          <cell r="F2606">
            <v>833</v>
          </cell>
          <cell r="G2606">
            <v>1.2162438651356325E-5</v>
          </cell>
          <cell r="H2606">
            <v>780.1870535904103</v>
          </cell>
        </row>
        <row r="2607">
          <cell r="A2607">
            <v>14659</v>
          </cell>
          <cell r="B2607" t="str">
            <v>D2</v>
          </cell>
          <cell r="C2607" t="str">
            <v>RFS1</v>
          </cell>
          <cell r="D2607">
            <v>11705</v>
          </cell>
          <cell r="E2607">
            <v>1083.28</v>
          </cell>
          <cell r="F2607">
            <v>1082.28</v>
          </cell>
          <cell r="G2607">
            <v>1.5802117771416475E-5</v>
          </cell>
          <cell r="H2607">
            <v>1013.6624782230843</v>
          </cell>
        </row>
        <row r="2608">
          <cell r="A2608">
            <v>15699</v>
          </cell>
          <cell r="B2608" t="str">
            <v>D2</v>
          </cell>
          <cell r="C2608" t="str">
            <v>RFS2</v>
          </cell>
          <cell r="D2608">
            <v>11705</v>
          </cell>
          <cell r="E2608">
            <v>350.94</v>
          </cell>
          <cell r="F2608">
            <v>350</v>
          </cell>
          <cell r="G2608">
            <v>5.1102683409060186E-6</v>
          </cell>
          <cell r="H2608">
            <v>327.80968638252529</v>
          </cell>
        </row>
        <row r="2609">
          <cell r="A2609">
            <v>15784</v>
          </cell>
          <cell r="B2609" t="str">
            <v>D2</v>
          </cell>
          <cell r="C2609" t="str">
            <v>RFS1</v>
          </cell>
          <cell r="D2609">
            <v>11705</v>
          </cell>
          <cell r="E2609">
            <v>700.18</v>
          </cell>
          <cell r="F2609">
            <v>700</v>
          </cell>
          <cell r="G2609">
            <v>1.0220536681812037E-5</v>
          </cell>
          <cell r="H2609">
            <v>655.61937276505057</v>
          </cell>
        </row>
        <row r="2610">
          <cell r="A2610">
            <v>24242</v>
          </cell>
          <cell r="B2610" t="str">
            <v>D2</v>
          </cell>
          <cell r="C2610" t="str">
            <v>RFS2</v>
          </cell>
          <cell r="D2610">
            <v>11705</v>
          </cell>
          <cell r="E2610">
            <v>43872.28</v>
          </cell>
          <cell r="F2610">
            <v>44004.75</v>
          </cell>
          <cell r="G2610">
            <v>6.4250308792709757E-4</v>
          </cell>
          <cell r="H2610">
            <v>41214.809419546946</v>
          </cell>
        </row>
        <row r="2611">
          <cell r="A2611">
            <v>17212</v>
          </cell>
          <cell r="B2611" t="str">
            <v>D2</v>
          </cell>
          <cell r="C2611" t="str">
            <v>RFS1</v>
          </cell>
          <cell r="D2611">
            <v>11751</v>
          </cell>
          <cell r="E2611">
            <v>749.98</v>
          </cell>
          <cell r="F2611">
            <v>750</v>
          </cell>
          <cell r="G2611">
            <v>1.0950575016227184E-5</v>
          </cell>
          <cell r="H2611">
            <v>702.44932796255432</v>
          </cell>
        </row>
        <row r="2612">
          <cell r="A2612">
            <v>17212</v>
          </cell>
          <cell r="B2612" t="str">
            <v>D2</v>
          </cell>
          <cell r="C2612" t="str">
            <v>RFS1</v>
          </cell>
          <cell r="D2612">
            <v>11751</v>
          </cell>
          <cell r="E2612">
            <v>33305.800000000003</v>
          </cell>
          <cell r="F2612">
            <v>33306.230000000003</v>
          </cell>
          <cell r="G2612">
            <v>4.862964934969551E-4</v>
          </cell>
          <cell r="H2612">
            <v>31194.58517395502</v>
          </cell>
        </row>
        <row r="2613">
          <cell r="A2613">
            <v>17217</v>
          </cell>
          <cell r="B2613" t="str">
            <v>ME</v>
          </cell>
          <cell r="C2613" t="str">
            <v>RFS1</v>
          </cell>
          <cell r="D2613">
            <v>11751</v>
          </cell>
          <cell r="E2613">
            <v>500.88</v>
          </cell>
          <cell r="F2613">
            <v>500</v>
          </cell>
          <cell r="G2613">
            <v>7.3003833441514556E-6</v>
          </cell>
          <cell r="H2613">
            <v>468.2995519750362</v>
          </cell>
        </row>
        <row r="2614">
          <cell r="A2614">
            <v>19772</v>
          </cell>
          <cell r="B2614" t="str">
            <v>D2</v>
          </cell>
          <cell r="C2614" t="str">
            <v>RFS1</v>
          </cell>
          <cell r="D2614">
            <v>11751</v>
          </cell>
          <cell r="E2614">
            <v>250.73</v>
          </cell>
          <cell r="F2614">
            <v>250</v>
          </cell>
          <cell r="G2614">
            <v>3.6501916720757278E-6</v>
          </cell>
          <cell r="H2614">
            <v>234.1497759875181</v>
          </cell>
        </row>
        <row r="2615">
          <cell r="A2615">
            <v>22044</v>
          </cell>
          <cell r="B2615" t="str">
            <v>D2</v>
          </cell>
          <cell r="C2615" t="str">
            <v>RFS1</v>
          </cell>
          <cell r="D2615">
            <v>11751</v>
          </cell>
          <cell r="E2615">
            <v>80.44</v>
          </cell>
          <cell r="F2615">
            <v>80.75</v>
          </cell>
          <cell r="G2615">
            <v>1.1790119100804602E-6</v>
          </cell>
          <cell r="H2615">
            <v>75.630377643968345</v>
          </cell>
        </row>
        <row r="2616">
          <cell r="A2616">
            <v>11752</v>
          </cell>
          <cell r="B2616" t="str">
            <v>D2</v>
          </cell>
          <cell r="C2616" t="str">
            <v>RFS1</v>
          </cell>
          <cell r="D2616">
            <v>11752</v>
          </cell>
          <cell r="E2616">
            <v>2137.0700000000002</v>
          </cell>
          <cell r="F2616">
            <v>2133.33</v>
          </cell>
          <cell r="G2616">
            <v>3.1148253599157252E-5</v>
          </cell>
          <cell r="H2616">
            <v>1998.074966429808</v>
          </cell>
        </row>
        <row r="2617">
          <cell r="A2617">
            <v>15578</v>
          </cell>
          <cell r="B2617" t="str">
            <v>D2</v>
          </cell>
          <cell r="C2617" t="str">
            <v>RFS1</v>
          </cell>
          <cell r="D2617">
            <v>11752</v>
          </cell>
          <cell r="E2617">
            <v>4508.8</v>
          </cell>
          <cell r="F2617">
            <v>4500</v>
          </cell>
          <cell r="G2617">
            <v>6.5703450097363099E-5</v>
          </cell>
          <cell r="H2617">
            <v>4214.6959677753257</v>
          </cell>
        </row>
        <row r="2618">
          <cell r="A2618">
            <v>15579</v>
          </cell>
          <cell r="B2618" t="str">
            <v>D2</v>
          </cell>
          <cell r="C2618" t="str">
            <v>RFS1</v>
          </cell>
          <cell r="D2618">
            <v>11752</v>
          </cell>
          <cell r="E2618">
            <v>2004.49</v>
          </cell>
          <cell r="F2618">
            <v>2000</v>
          </cell>
          <cell r="G2618">
            <v>2.9201533376605822E-5</v>
          </cell>
          <cell r="H2618">
            <v>1873.1982079001448</v>
          </cell>
        </row>
        <row r="2619">
          <cell r="A2619">
            <v>15582</v>
          </cell>
          <cell r="B2619" t="str">
            <v>ME</v>
          </cell>
          <cell r="C2619" t="str">
            <v>RFS1</v>
          </cell>
          <cell r="D2619">
            <v>11752</v>
          </cell>
          <cell r="E2619">
            <v>159.86000000000001</v>
          </cell>
          <cell r="F2619">
            <v>160</v>
          </cell>
          <cell r="G2619">
            <v>2.3361226701284659E-6</v>
          </cell>
          <cell r="H2619">
            <v>149.85585663201158</v>
          </cell>
        </row>
        <row r="2620">
          <cell r="A2620">
            <v>15583</v>
          </cell>
          <cell r="B2620" t="str">
            <v>ME</v>
          </cell>
          <cell r="C2620" t="str">
            <v>RFS1</v>
          </cell>
          <cell r="D2620">
            <v>11752</v>
          </cell>
          <cell r="E2620">
            <v>224.85</v>
          </cell>
          <cell r="F2620">
            <v>225</v>
          </cell>
          <cell r="G2620">
            <v>3.2851725048681551E-6</v>
          </cell>
          <cell r="H2620">
            <v>210.73479838876628</v>
          </cell>
        </row>
        <row r="2621">
          <cell r="A2621">
            <v>15584</v>
          </cell>
          <cell r="B2621" t="str">
            <v>ME</v>
          </cell>
          <cell r="C2621" t="str">
            <v>RFS1</v>
          </cell>
          <cell r="D2621">
            <v>11752</v>
          </cell>
          <cell r="E2621">
            <v>224.84</v>
          </cell>
          <cell r="F2621">
            <v>225</v>
          </cell>
          <cell r="G2621">
            <v>3.2851725048681551E-6</v>
          </cell>
          <cell r="H2621">
            <v>210.73479838876628</v>
          </cell>
        </row>
        <row r="2622">
          <cell r="A2622">
            <v>15909</v>
          </cell>
          <cell r="B2622" t="str">
            <v>D2</v>
          </cell>
          <cell r="C2622" t="str">
            <v>RFS1</v>
          </cell>
          <cell r="D2622">
            <v>11752</v>
          </cell>
          <cell r="E2622">
            <v>501.29</v>
          </cell>
          <cell r="F2622">
            <v>500</v>
          </cell>
          <cell r="G2622">
            <v>7.3003833441514556E-6</v>
          </cell>
          <cell r="H2622">
            <v>468.2995519750362</v>
          </cell>
        </row>
        <row r="2623">
          <cell r="A2623">
            <v>17864</v>
          </cell>
          <cell r="B2623" t="str">
            <v>D2</v>
          </cell>
          <cell r="C2623" t="str">
            <v>RFS1</v>
          </cell>
          <cell r="D2623">
            <v>11752</v>
          </cell>
          <cell r="E2623">
            <v>426.13</v>
          </cell>
          <cell r="F2623">
            <v>425</v>
          </cell>
          <cell r="G2623">
            <v>6.2053258425287375E-6</v>
          </cell>
          <cell r="H2623">
            <v>398.0546191787808</v>
          </cell>
        </row>
        <row r="2624">
          <cell r="A2624">
            <v>18287</v>
          </cell>
          <cell r="B2624" t="str">
            <v>D2</v>
          </cell>
          <cell r="C2624" t="str">
            <v>RFS1</v>
          </cell>
          <cell r="D2624">
            <v>11752</v>
          </cell>
          <cell r="E2624">
            <v>601.13</v>
          </cell>
          <cell r="F2624">
            <v>600</v>
          </cell>
          <cell r="G2624">
            <v>8.7604600129817464E-6</v>
          </cell>
          <cell r="H2624">
            <v>561.95946237004341</v>
          </cell>
        </row>
        <row r="2625">
          <cell r="A2625">
            <v>18598</v>
          </cell>
          <cell r="B2625" t="str">
            <v>D2</v>
          </cell>
          <cell r="C2625" t="str">
            <v>RFS1</v>
          </cell>
          <cell r="D2625">
            <v>11752</v>
          </cell>
          <cell r="E2625">
            <v>1592.94</v>
          </cell>
          <cell r="F2625">
            <v>500</v>
          </cell>
          <cell r="G2625">
            <v>7.3003833441514556E-6</v>
          </cell>
          <cell r="H2625">
            <v>468.2995519750362</v>
          </cell>
        </row>
        <row r="2626">
          <cell r="A2626">
            <v>18613</v>
          </cell>
          <cell r="B2626" t="str">
            <v>ME</v>
          </cell>
          <cell r="C2626" t="str">
            <v>RFS1</v>
          </cell>
          <cell r="D2626">
            <v>11752</v>
          </cell>
          <cell r="E2626">
            <v>319.45</v>
          </cell>
          <cell r="F2626">
            <v>320</v>
          </cell>
          <cell r="G2626">
            <v>4.6722453402569318E-6</v>
          </cell>
          <cell r="H2626">
            <v>299.71171326402316</v>
          </cell>
        </row>
        <row r="2627">
          <cell r="A2627">
            <v>18639</v>
          </cell>
          <cell r="B2627" t="str">
            <v>D2</v>
          </cell>
          <cell r="C2627" t="str">
            <v>RFS1</v>
          </cell>
          <cell r="D2627">
            <v>11752</v>
          </cell>
          <cell r="E2627">
            <v>3260.37</v>
          </cell>
          <cell r="F2627">
            <v>3250</v>
          </cell>
          <cell r="G2627">
            <v>4.7452491736984464E-5</v>
          </cell>
          <cell r="H2627">
            <v>3043.9470878377351</v>
          </cell>
        </row>
        <row r="2628">
          <cell r="A2628">
            <v>18858</v>
          </cell>
          <cell r="B2628" t="str">
            <v>D2</v>
          </cell>
          <cell r="C2628" t="str">
            <v>RFS1</v>
          </cell>
          <cell r="D2628">
            <v>11752</v>
          </cell>
          <cell r="E2628">
            <v>835.11</v>
          </cell>
          <cell r="F2628">
            <v>833.33</v>
          </cell>
          <cell r="G2628">
            <v>1.2167256904363465E-5</v>
          </cell>
          <cell r="H2628">
            <v>780.49613129471379</v>
          </cell>
        </row>
        <row r="2629">
          <cell r="A2629">
            <v>18868</v>
          </cell>
          <cell r="B2629" t="str">
            <v>ME</v>
          </cell>
          <cell r="C2629" t="str">
            <v>RFS1</v>
          </cell>
          <cell r="D2629">
            <v>11752</v>
          </cell>
          <cell r="E2629">
            <v>2637.7</v>
          </cell>
          <cell r="F2629">
            <v>2635.92</v>
          </cell>
          <cell r="G2629">
            <v>3.8486452929031409E-5</v>
          </cell>
          <cell r="H2629">
            <v>2468.8003100840747</v>
          </cell>
        </row>
        <row r="2630">
          <cell r="A2630">
            <v>18873</v>
          </cell>
          <cell r="B2630" t="str">
            <v>ME</v>
          </cell>
          <cell r="C2630" t="str">
            <v>RFS1</v>
          </cell>
          <cell r="D2630">
            <v>11752</v>
          </cell>
          <cell r="E2630">
            <v>708.67</v>
          </cell>
          <cell r="F2630">
            <v>708.33</v>
          </cell>
          <cell r="G2630">
            <v>1.0342161068325602E-5</v>
          </cell>
          <cell r="H2630">
            <v>663.42124330095476</v>
          </cell>
        </row>
        <row r="2631">
          <cell r="A2631">
            <v>19661</v>
          </cell>
          <cell r="B2631" t="str">
            <v>D2</v>
          </cell>
          <cell r="C2631" t="str">
            <v>RFS1</v>
          </cell>
          <cell r="D2631">
            <v>11752</v>
          </cell>
          <cell r="E2631">
            <v>2736.51</v>
          </cell>
          <cell r="F2631">
            <v>2733.33</v>
          </cell>
          <cell r="G2631">
            <v>3.9908713612138997E-5</v>
          </cell>
          <cell r="H2631">
            <v>2560.0344287998514</v>
          </cell>
        </row>
        <row r="2632">
          <cell r="A2632">
            <v>21055</v>
          </cell>
          <cell r="B2632" t="str">
            <v>D2</v>
          </cell>
          <cell r="C2632" t="str">
            <v>RFS1</v>
          </cell>
          <cell r="D2632">
            <v>11752</v>
          </cell>
          <cell r="E2632">
            <v>901.46</v>
          </cell>
          <cell r="F2632">
            <v>900</v>
          </cell>
          <cell r="G2632">
            <v>1.314069001947262E-5</v>
          </cell>
          <cell r="H2632">
            <v>842.93919355506512</v>
          </cell>
        </row>
        <row r="2633">
          <cell r="A2633">
            <v>21992</v>
          </cell>
          <cell r="B2633" t="str">
            <v>D2</v>
          </cell>
          <cell r="C2633" t="str">
            <v>RFS1</v>
          </cell>
          <cell r="D2633">
            <v>11752</v>
          </cell>
          <cell r="E2633">
            <v>348108.79999999999</v>
          </cell>
          <cell r="F2633">
            <v>352831.9</v>
          </cell>
          <cell r="G2633">
            <v>5.1516162520906248E-3</v>
          </cell>
          <cell r="H2633">
            <v>330462.04138500162</v>
          </cell>
        </row>
        <row r="2634">
          <cell r="A2634">
            <v>21992</v>
          </cell>
          <cell r="B2634" t="str">
            <v>D2</v>
          </cell>
          <cell r="C2634" t="str">
            <v>RFS1</v>
          </cell>
          <cell r="D2634">
            <v>11752</v>
          </cell>
          <cell r="E2634">
            <v>19927.919999999998</v>
          </cell>
          <cell r="F2634">
            <v>20189.169999999998</v>
          </cell>
          <cell r="G2634">
            <v>2.9477736080048446E-4</v>
          </cell>
          <cell r="H2634">
            <v>18909.158531495679</v>
          </cell>
        </row>
        <row r="2635">
          <cell r="A2635">
            <v>21992</v>
          </cell>
          <cell r="B2635" t="str">
            <v>D2</v>
          </cell>
          <cell r="C2635" t="str">
            <v>RFS1</v>
          </cell>
          <cell r="D2635">
            <v>11752</v>
          </cell>
          <cell r="E2635">
            <v>1989.29</v>
          </cell>
          <cell r="F2635">
            <v>2000</v>
          </cell>
          <cell r="G2635">
            <v>2.9201533376605822E-5</v>
          </cell>
          <cell r="H2635">
            <v>1873.1982079001448</v>
          </cell>
        </row>
        <row r="2636">
          <cell r="A2636">
            <v>21994</v>
          </cell>
          <cell r="B2636" t="str">
            <v>D2</v>
          </cell>
          <cell r="C2636" t="str">
            <v>RFS1</v>
          </cell>
          <cell r="D2636">
            <v>11752</v>
          </cell>
          <cell r="E2636">
            <v>85903.3</v>
          </cell>
          <cell r="F2636">
            <v>87035.78</v>
          </cell>
          <cell r="G2636">
            <v>1.2707891173144607E-3</v>
          </cell>
          <cell r="H2636">
            <v>81517.633559595619</v>
          </cell>
        </row>
        <row r="2637">
          <cell r="A2637">
            <v>21994</v>
          </cell>
          <cell r="B2637" t="str">
            <v>D2</v>
          </cell>
          <cell r="C2637" t="str">
            <v>RFS1</v>
          </cell>
          <cell r="D2637">
            <v>11752</v>
          </cell>
          <cell r="E2637">
            <v>1989.59</v>
          </cell>
          <cell r="F2637">
            <v>2000</v>
          </cell>
          <cell r="G2637">
            <v>2.9201533376605822E-5</v>
          </cell>
          <cell r="H2637">
            <v>1873.1982079001448</v>
          </cell>
        </row>
        <row r="2638">
          <cell r="A2638">
            <v>21995</v>
          </cell>
          <cell r="B2638" t="str">
            <v>ME</v>
          </cell>
          <cell r="C2638" t="str">
            <v>RFS1</v>
          </cell>
          <cell r="D2638">
            <v>11752</v>
          </cell>
          <cell r="E2638">
            <v>993.64</v>
          </cell>
          <cell r="F2638">
            <v>1000</v>
          </cell>
          <cell r="G2638">
            <v>1.4600766688302911E-5</v>
          </cell>
          <cell r="H2638">
            <v>936.59910395007239</v>
          </cell>
        </row>
        <row r="2639">
          <cell r="A2639">
            <v>21995</v>
          </cell>
          <cell r="B2639" t="str">
            <v>ME</v>
          </cell>
          <cell r="C2639" t="str">
            <v>RFS1</v>
          </cell>
          <cell r="D2639">
            <v>11752</v>
          </cell>
          <cell r="E2639">
            <v>999.56</v>
          </cell>
          <cell r="F2639">
            <v>1000</v>
          </cell>
          <cell r="G2639">
            <v>1.4600766688302911E-5</v>
          </cell>
          <cell r="H2639">
            <v>936.59910395007239</v>
          </cell>
        </row>
        <row r="2640">
          <cell r="A2640">
            <v>21996</v>
          </cell>
          <cell r="B2640" t="str">
            <v>ME</v>
          </cell>
          <cell r="C2640" t="str">
            <v>RFS1</v>
          </cell>
          <cell r="D2640">
            <v>11752</v>
          </cell>
          <cell r="E2640">
            <v>995.05</v>
          </cell>
          <cell r="F2640">
            <v>1000</v>
          </cell>
          <cell r="G2640">
            <v>1.4600766688302911E-5</v>
          </cell>
          <cell r="H2640">
            <v>936.59910395007239</v>
          </cell>
        </row>
        <row r="2641">
          <cell r="A2641">
            <v>21996</v>
          </cell>
          <cell r="B2641" t="str">
            <v>ME</v>
          </cell>
          <cell r="C2641" t="str">
            <v>RFS1</v>
          </cell>
          <cell r="D2641">
            <v>11752</v>
          </cell>
          <cell r="E2641">
            <v>999.66</v>
          </cell>
          <cell r="F2641">
            <v>1000</v>
          </cell>
          <cell r="G2641">
            <v>1.4600766688302911E-5</v>
          </cell>
          <cell r="H2641">
            <v>936.59910395007239</v>
          </cell>
        </row>
        <row r="2642">
          <cell r="A2642">
            <v>22738</v>
          </cell>
          <cell r="B2642" t="str">
            <v>D5</v>
          </cell>
          <cell r="C2642" t="str">
            <v>RFS1</v>
          </cell>
          <cell r="D2642">
            <v>11752</v>
          </cell>
          <cell r="E2642">
            <v>9982.25</v>
          </cell>
          <cell r="F2642">
            <v>10000</v>
          </cell>
          <cell r="G2642">
            <v>1.460076668830291E-4</v>
          </cell>
          <cell r="H2642">
            <v>9365.9910395007228</v>
          </cell>
        </row>
        <row r="2643">
          <cell r="A2643">
            <v>22763</v>
          </cell>
          <cell r="B2643" t="str">
            <v>D2</v>
          </cell>
          <cell r="C2643" t="str">
            <v>RFS1</v>
          </cell>
          <cell r="D2643">
            <v>11752</v>
          </cell>
          <cell r="E2643">
            <v>30002.32</v>
          </cell>
          <cell r="F2643">
            <v>30000</v>
          </cell>
          <cell r="G2643">
            <v>4.3802300064908734E-4</v>
          </cell>
          <cell r="H2643">
            <v>28097.97311850217</v>
          </cell>
        </row>
        <row r="2644">
          <cell r="A2644">
            <v>22866</v>
          </cell>
          <cell r="B2644" t="str">
            <v>D2</v>
          </cell>
          <cell r="C2644" t="str">
            <v>RFS1</v>
          </cell>
          <cell r="D2644">
            <v>11752</v>
          </cell>
          <cell r="E2644">
            <v>996.85</v>
          </cell>
          <cell r="F2644">
            <v>1000</v>
          </cell>
          <cell r="G2644">
            <v>1.4600766688302911E-5</v>
          </cell>
          <cell r="H2644">
            <v>936.59910395007239</v>
          </cell>
        </row>
        <row r="2645">
          <cell r="A2645">
            <v>22977</v>
          </cell>
          <cell r="B2645" t="str">
            <v>D2</v>
          </cell>
          <cell r="C2645" t="str">
            <v>RFS1</v>
          </cell>
          <cell r="D2645">
            <v>11752</v>
          </cell>
          <cell r="E2645">
            <v>1496.56</v>
          </cell>
          <cell r="F2645">
            <v>1500</v>
          </cell>
          <cell r="G2645">
            <v>2.1901150032454368E-5</v>
          </cell>
          <cell r="H2645">
            <v>1404.8986559251086</v>
          </cell>
        </row>
        <row r="2646">
          <cell r="A2646">
            <v>23152</v>
          </cell>
          <cell r="B2646" t="str">
            <v>D2</v>
          </cell>
          <cell r="C2646" t="str">
            <v>RFS1</v>
          </cell>
          <cell r="D2646">
            <v>11752</v>
          </cell>
          <cell r="E2646">
            <v>1499.72</v>
          </cell>
          <cell r="F2646">
            <v>1500</v>
          </cell>
          <cell r="G2646">
            <v>2.1901150032454368E-5</v>
          </cell>
          <cell r="H2646">
            <v>1404.8986559251086</v>
          </cell>
        </row>
        <row r="2647">
          <cell r="A2647">
            <v>23271</v>
          </cell>
          <cell r="B2647" t="str">
            <v>D2</v>
          </cell>
          <cell r="C2647" t="str">
            <v>RFS1</v>
          </cell>
          <cell r="D2647">
            <v>11752</v>
          </cell>
          <cell r="E2647">
            <v>226268.03</v>
          </cell>
          <cell r="F2647">
            <v>226336.85</v>
          </cell>
          <cell r="G2647">
            <v>3.3046915398154131E-3</v>
          </cell>
          <cell r="H2647">
            <v>211986.89090088196</v>
          </cell>
        </row>
        <row r="2648">
          <cell r="A2648">
            <v>23271</v>
          </cell>
          <cell r="B2648" t="str">
            <v>D2</v>
          </cell>
          <cell r="C2648" t="str">
            <v>RFS1</v>
          </cell>
          <cell r="D2648">
            <v>11752</v>
          </cell>
          <cell r="E2648">
            <v>349.96</v>
          </cell>
          <cell r="F2648">
            <v>350</v>
          </cell>
          <cell r="G2648">
            <v>5.1102683409060186E-6</v>
          </cell>
          <cell r="H2648">
            <v>327.80968638252529</v>
          </cell>
        </row>
        <row r="2649">
          <cell r="A2649">
            <v>23484</v>
          </cell>
          <cell r="B2649" t="str">
            <v>D2</v>
          </cell>
          <cell r="C2649" t="str">
            <v>RFS1</v>
          </cell>
          <cell r="D2649">
            <v>11752</v>
          </cell>
          <cell r="E2649">
            <v>1000.39</v>
          </cell>
          <cell r="F2649">
            <v>1000</v>
          </cell>
          <cell r="G2649">
            <v>1.4600766688302911E-5</v>
          </cell>
          <cell r="H2649">
            <v>936.59910395007239</v>
          </cell>
        </row>
        <row r="2650">
          <cell r="A2650">
            <v>23676</v>
          </cell>
          <cell r="B2650" t="str">
            <v>D2</v>
          </cell>
          <cell r="C2650" t="str">
            <v>RFS1</v>
          </cell>
          <cell r="D2650">
            <v>11752</v>
          </cell>
          <cell r="E2650">
            <v>2100.2800000000002</v>
          </cell>
          <cell r="F2650">
            <v>2100</v>
          </cell>
          <cell r="G2650">
            <v>3.0661610045436113E-5</v>
          </cell>
          <cell r="H2650">
            <v>1966.8581182951518</v>
          </cell>
        </row>
        <row r="2651">
          <cell r="A2651">
            <v>23676</v>
          </cell>
          <cell r="B2651" t="str">
            <v>D2</v>
          </cell>
          <cell r="C2651" t="str">
            <v>RFS1</v>
          </cell>
          <cell r="D2651">
            <v>11752</v>
          </cell>
          <cell r="E2651">
            <v>500.04</v>
          </cell>
          <cell r="F2651">
            <v>500</v>
          </cell>
          <cell r="G2651">
            <v>7.3003833441514556E-6</v>
          </cell>
          <cell r="H2651">
            <v>468.2995519750362</v>
          </cell>
        </row>
        <row r="2652">
          <cell r="A2652">
            <v>23943</v>
          </cell>
          <cell r="B2652" t="str">
            <v>D2</v>
          </cell>
          <cell r="C2652" t="str">
            <v>RFS1</v>
          </cell>
          <cell r="D2652">
            <v>11752</v>
          </cell>
          <cell r="E2652">
            <v>3494.13</v>
          </cell>
          <cell r="F2652">
            <v>3500</v>
          </cell>
          <cell r="G2652">
            <v>5.1102683409060191E-5</v>
          </cell>
          <cell r="H2652">
            <v>3278.0968638252534</v>
          </cell>
        </row>
        <row r="2653">
          <cell r="A2653">
            <v>23943</v>
          </cell>
          <cell r="B2653" t="str">
            <v>D2</v>
          </cell>
          <cell r="C2653" t="str">
            <v>RFS1</v>
          </cell>
          <cell r="D2653">
            <v>11752</v>
          </cell>
          <cell r="E2653">
            <v>17423.11</v>
          </cell>
          <cell r="F2653">
            <v>17444.54</v>
          </cell>
          <cell r="G2653">
            <v>2.5470365852476771E-4</v>
          </cell>
          <cell r="H2653">
            <v>16338.540532821198</v>
          </cell>
        </row>
        <row r="2654">
          <cell r="A2654">
            <v>23966</v>
          </cell>
          <cell r="B2654" t="str">
            <v>D2</v>
          </cell>
          <cell r="C2654" t="str">
            <v>RFS1</v>
          </cell>
          <cell r="D2654">
            <v>11752</v>
          </cell>
          <cell r="E2654">
            <v>49789.13</v>
          </cell>
          <cell r="F2654">
            <v>50000</v>
          </cell>
          <cell r="G2654">
            <v>7.3003833441514555E-4</v>
          </cell>
          <cell r="H2654">
            <v>46829.955197503616</v>
          </cell>
        </row>
        <row r="2655">
          <cell r="A2655">
            <v>23966</v>
          </cell>
          <cell r="B2655" t="str">
            <v>D2</v>
          </cell>
          <cell r="C2655" t="str">
            <v>RFS1</v>
          </cell>
          <cell r="D2655">
            <v>11752</v>
          </cell>
          <cell r="E2655">
            <v>49789.120000000003</v>
          </cell>
          <cell r="F2655">
            <v>50000</v>
          </cell>
          <cell r="G2655">
            <v>7.3003833441514555E-4</v>
          </cell>
          <cell r="H2655">
            <v>46829.955197503616</v>
          </cell>
        </row>
        <row r="2656">
          <cell r="A2656">
            <v>23966</v>
          </cell>
          <cell r="B2656" t="str">
            <v>D2</v>
          </cell>
          <cell r="C2656" t="str">
            <v>RFS1</v>
          </cell>
          <cell r="D2656">
            <v>11752</v>
          </cell>
          <cell r="E2656">
            <v>28813.46</v>
          </cell>
          <cell r="F2656">
            <v>28901.73</v>
          </cell>
          <cell r="G2656">
            <v>4.2198741661832488E-4</v>
          </cell>
          <cell r="H2656">
            <v>27069.334420606923</v>
          </cell>
        </row>
        <row r="2657">
          <cell r="A2657">
            <v>23966</v>
          </cell>
          <cell r="B2657" t="str">
            <v>D2</v>
          </cell>
          <cell r="C2657" t="str">
            <v>RFS1</v>
          </cell>
          <cell r="D2657">
            <v>11752</v>
          </cell>
          <cell r="E2657">
            <v>62447.74</v>
          </cell>
          <cell r="F2657">
            <v>62566.02</v>
          </cell>
          <cell r="G2657">
            <v>9.1351186063569367E-4</v>
          </cell>
          <cell r="H2657">
            <v>58599.278269722301</v>
          </cell>
        </row>
        <row r="2658">
          <cell r="A2658">
            <v>23966</v>
          </cell>
          <cell r="B2658" t="str">
            <v>D5</v>
          </cell>
          <cell r="C2658" t="str">
            <v>RFS1</v>
          </cell>
          <cell r="D2658">
            <v>11752</v>
          </cell>
          <cell r="E2658">
            <v>149904.85</v>
          </cell>
          <cell r="F2658">
            <v>150000</v>
          </cell>
          <cell r="G2658">
            <v>2.1901150032454368E-3</v>
          </cell>
          <cell r="H2658">
            <v>140489.86559251085</v>
          </cell>
        </row>
        <row r="2659">
          <cell r="A2659">
            <v>24034</v>
          </cell>
          <cell r="B2659" t="str">
            <v>D2</v>
          </cell>
          <cell r="C2659" t="str">
            <v>RFS1</v>
          </cell>
          <cell r="D2659">
            <v>11752</v>
          </cell>
          <cell r="E2659">
            <v>24171.89</v>
          </cell>
          <cell r="F2659">
            <v>24204.639999999999</v>
          </cell>
          <cell r="G2659">
            <v>3.5340630141436418E-4</v>
          </cell>
          <cell r="H2659">
            <v>22670.04413543408</v>
          </cell>
        </row>
        <row r="2660">
          <cell r="A2660">
            <v>24034</v>
          </cell>
          <cell r="B2660" t="str">
            <v>D2</v>
          </cell>
          <cell r="C2660" t="str">
            <v>RFS1</v>
          </cell>
          <cell r="D2660">
            <v>11752</v>
          </cell>
          <cell r="E2660">
            <v>15319.94</v>
          </cell>
          <cell r="F2660">
            <v>15329.27</v>
          </cell>
          <cell r="G2660">
            <v>2.2381909477200117E-4</v>
          </cell>
          <cell r="H2660">
            <v>14357.380546208726</v>
          </cell>
        </row>
        <row r="2661">
          <cell r="A2661">
            <v>24153</v>
          </cell>
          <cell r="B2661" t="str">
            <v>D2</v>
          </cell>
          <cell r="C2661" t="str">
            <v>RFS1</v>
          </cell>
          <cell r="D2661">
            <v>11752</v>
          </cell>
          <cell r="E2661">
            <v>7124.87</v>
          </cell>
          <cell r="F2661">
            <v>7241.72</v>
          </cell>
          <cell r="G2661">
            <v>1.0573466414201696E-4</v>
          </cell>
          <cell r="H2661">
            <v>6782.5884630573182</v>
          </cell>
        </row>
        <row r="2662">
          <cell r="A2662">
            <v>24153</v>
          </cell>
          <cell r="B2662" t="str">
            <v>D2</v>
          </cell>
          <cell r="C2662" t="str">
            <v>RFS1</v>
          </cell>
          <cell r="D2662">
            <v>11752</v>
          </cell>
          <cell r="E2662">
            <v>989.81</v>
          </cell>
          <cell r="F2662">
            <v>1000</v>
          </cell>
          <cell r="G2662">
            <v>1.4600766688302911E-5</v>
          </cell>
          <cell r="H2662">
            <v>936.59910395007239</v>
          </cell>
        </row>
        <row r="2663">
          <cell r="A2663">
            <v>24202</v>
          </cell>
          <cell r="B2663" t="str">
            <v>D2</v>
          </cell>
          <cell r="C2663" t="str">
            <v>RFS1</v>
          </cell>
          <cell r="D2663">
            <v>11752</v>
          </cell>
          <cell r="E2663">
            <v>8817.89</v>
          </cell>
          <cell r="F2663">
            <v>8827.2800000000007</v>
          </cell>
          <cell r="G2663">
            <v>1.2888505577232252E-4</v>
          </cell>
          <cell r="H2663">
            <v>8267.6225383163946</v>
          </cell>
        </row>
        <row r="2664">
          <cell r="A2664">
            <v>24332</v>
          </cell>
          <cell r="B2664" t="str">
            <v>D5</v>
          </cell>
          <cell r="C2664" t="str">
            <v>RFS1</v>
          </cell>
          <cell r="D2664">
            <v>11752</v>
          </cell>
          <cell r="E2664">
            <v>99899.35</v>
          </cell>
          <cell r="F2664">
            <v>100000</v>
          </cell>
          <cell r="G2664">
            <v>1.4600766688302911E-3</v>
          </cell>
          <cell r="H2664">
            <v>93659.910395007231</v>
          </cell>
        </row>
        <row r="2665">
          <cell r="A2665">
            <v>24333</v>
          </cell>
          <cell r="B2665" t="str">
            <v>D2</v>
          </cell>
          <cell r="C2665" t="str">
            <v>RFS1</v>
          </cell>
          <cell r="D2665">
            <v>11752</v>
          </cell>
          <cell r="E2665">
            <v>6424.16</v>
          </cell>
          <cell r="F2665">
            <v>6432.04</v>
          </cell>
          <cell r="G2665">
            <v>9.3912715369831858E-5</v>
          </cell>
          <cell r="H2665">
            <v>6024.2429005710237</v>
          </cell>
        </row>
        <row r="2666">
          <cell r="A2666">
            <v>24333</v>
          </cell>
          <cell r="B2666" t="str">
            <v>D2</v>
          </cell>
          <cell r="C2666" t="str">
            <v>RFS1</v>
          </cell>
          <cell r="D2666">
            <v>11752</v>
          </cell>
          <cell r="E2666">
            <v>3871.92</v>
          </cell>
          <cell r="F2666">
            <v>3876.67</v>
          </cell>
          <cell r="G2666">
            <v>5.6602354197543248E-5</v>
          </cell>
          <cell r="H2666">
            <v>3630.8856483101272</v>
          </cell>
        </row>
        <row r="2667">
          <cell r="A2667">
            <v>24333</v>
          </cell>
          <cell r="B2667" t="str">
            <v>D2</v>
          </cell>
          <cell r="C2667" t="str">
            <v>RFS1</v>
          </cell>
          <cell r="D2667">
            <v>11752</v>
          </cell>
          <cell r="E2667">
            <v>11355.34</v>
          </cell>
          <cell r="F2667">
            <v>11365.77</v>
          </cell>
          <cell r="G2667">
            <v>1.6594895600291259E-4</v>
          </cell>
          <cell r="H2667">
            <v>10645.169997702615</v>
          </cell>
        </row>
        <row r="2668">
          <cell r="A2668">
            <v>24387</v>
          </cell>
          <cell r="B2668" t="str">
            <v>D2</v>
          </cell>
          <cell r="C2668" t="str">
            <v>RFS1</v>
          </cell>
          <cell r="D2668">
            <v>11752</v>
          </cell>
          <cell r="E2668">
            <v>25612.78</v>
          </cell>
          <cell r="F2668">
            <v>25636.85</v>
          </cell>
          <cell r="G2668">
            <v>3.7431766547301848E-4</v>
          </cell>
          <cell r="H2668">
            <v>24011.450738102412</v>
          </cell>
        </row>
        <row r="2669">
          <cell r="A2669">
            <v>16074</v>
          </cell>
          <cell r="B2669" t="str">
            <v>D2</v>
          </cell>
          <cell r="C2669" t="str">
            <v>RFS1</v>
          </cell>
          <cell r="D2669">
            <v>11848</v>
          </cell>
          <cell r="E2669">
            <v>651.53</v>
          </cell>
          <cell r="F2669">
            <v>650</v>
          </cell>
          <cell r="G2669">
            <v>9.4904983473968917E-6</v>
          </cell>
          <cell r="H2669">
            <v>608.78941756754705</v>
          </cell>
        </row>
        <row r="2670">
          <cell r="A2670">
            <v>19358</v>
          </cell>
          <cell r="B2670" t="str">
            <v>D2</v>
          </cell>
          <cell r="C2670" t="str">
            <v>RFS1</v>
          </cell>
          <cell r="D2670">
            <v>11848</v>
          </cell>
          <cell r="E2670">
            <v>751.48</v>
          </cell>
          <cell r="F2670">
            <v>750</v>
          </cell>
          <cell r="G2670">
            <v>1.0950575016227184E-5</v>
          </cell>
          <cell r="H2670">
            <v>702.44932796255432</v>
          </cell>
        </row>
        <row r="2671">
          <cell r="A2671">
            <v>19517</v>
          </cell>
          <cell r="B2671" t="str">
            <v>D2</v>
          </cell>
          <cell r="C2671" t="str">
            <v>RFS1</v>
          </cell>
          <cell r="D2671">
            <v>11864</v>
          </cell>
          <cell r="E2671">
            <v>299.57</v>
          </cell>
          <cell r="F2671">
            <v>300</v>
          </cell>
          <cell r="G2671">
            <v>4.3802300064908732E-6</v>
          </cell>
          <cell r="H2671">
            <v>280.97973118502171</v>
          </cell>
        </row>
        <row r="2672">
          <cell r="A2672">
            <v>19517</v>
          </cell>
          <cell r="B2672" t="str">
            <v>D5</v>
          </cell>
          <cell r="C2672" t="str">
            <v>RFS1</v>
          </cell>
          <cell r="D2672">
            <v>11864</v>
          </cell>
          <cell r="E2672">
            <v>2319.37</v>
          </cell>
          <cell r="F2672">
            <v>2320</v>
          </cell>
          <cell r="G2672">
            <v>3.3873778716862754E-5</v>
          </cell>
          <cell r="H2672">
            <v>2172.9099211641678</v>
          </cell>
        </row>
        <row r="2673">
          <cell r="A2673">
            <v>22123</v>
          </cell>
          <cell r="B2673" t="str">
            <v>D2</v>
          </cell>
          <cell r="C2673" t="str">
            <v>RFS1</v>
          </cell>
          <cell r="D2673">
            <v>11864</v>
          </cell>
          <cell r="E2673">
            <v>698.9</v>
          </cell>
          <cell r="F2673">
            <v>700</v>
          </cell>
          <cell r="G2673">
            <v>1.0220536681812037E-5</v>
          </cell>
          <cell r="H2673">
            <v>655.61937276505057</v>
          </cell>
        </row>
        <row r="2674">
          <cell r="A2674">
            <v>22784</v>
          </cell>
          <cell r="B2674" t="str">
            <v>D2</v>
          </cell>
          <cell r="C2674" t="str">
            <v>RFS1</v>
          </cell>
          <cell r="D2674">
            <v>11864</v>
          </cell>
          <cell r="E2674">
            <v>3328.73</v>
          </cell>
          <cell r="F2674">
            <v>3333.33</v>
          </cell>
          <cell r="G2674">
            <v>4.8669173625120741E-5</v>
          </cell>
          <cell r="H2674">
            <v>3121.9938911698946</v>
          </cell>
        </row>
        <row r="2675">
          <cell r="A2675">
            <v>11998</v>
          </cell>
          <cell r="B2675" t="str">
            <v>D2</v>
          </cell>
          <cell r="C2675" t="str">
            <v>RFS1</v>
          </cell>
          <cell r="D2675">
            <v>12000</v>
          </cell>
          <cell r="E2675">
            <v>2135.17</v>
          </cell>
          <cell r="F2675">
            <v>2104</v>
          </cell>
          <cell r="G2675">
            <v>3.0720013112189324E-5</v>
          </cell>
          <cell r="H2675">
            <v>1970.6045147109521</v>
          </cell>
        </row>
        <row r="2676">
          <cell r="A2676">
            <v>16750</v>
          </cell>
          <cell r="B2676" t="str">
            <v>D5</v>
          </cell>
          <cell r="C2676" t="str">
            <v>RFS1</v>
          </cell>
          <cell r="D2676">
            <v>12042</v>
          </cell>
          <cell r="E2676">
            <v>88.2</v>
          </cell>
          <cell r="F2676">
            <v>96.4</v>
          </cell>
          <cell r="G2676">
            <v>1.4075139087524006E-6</v>
          </cell>
          <cell r="H2676">
            <v>90.288153620786971</v>
          </cell>
        </row>
        <row r="2677">
          <cell r="A2677">
            <v>15792</v>
          </cell>
          <cell r="B2677" t="str">
            <v>D2</v>
          </cell>
          <cell r="C2677" t="str">
            <v>RFS1</v>
          </cell>
          <cell r="D2677">
            <v>12045</v>
          </cell>
          <cell r="E2677">
            <v>359.37</v>
          </cell>
          <cell r="F2677">
            <v>360</v>
          </cell>
          <cell r="G2677">
            <v>5.2562760077890483E-6</v>
          </cell>
          <cell r="H2677">
            <v>337.17567742202607</v>
          </cell>
        </row>
        <row r="2678">
          <cell r="A2678">
            <v>22276</v>
          </cell>
          <cell r="B2678" t="str">
            <v>D5</v>
          </cell>
          <cell r="C2678" t="str">
            <v>RFS1</v>
          </cell>
          <cell r="D2678">
            <v>12045</v>
          </cell>
          <cell r="E2678">
            <v>498.26</v>
          </cell>
          <cell r="F2678">
            <v>500</v>
          </cell>
          <cell r="G2678">
            <v>7.3003833441514556E-6</v>
          </cell>
          <cell r="H2678">
            <v>468.2995519750362</v>
          </cell>
        </row>
        <row r="2679">
          <cell r="A2679">
            <v>22278</v>
          </cell>
          <cell r="B2679" t="str">
            <v>ME</v>
          </cell>
          <cell r="C2679" t="str">
            <v>RFS1</v>
          </cell>
          <cell r="D2679">
            <v>12045</v>
          </cell>
          <cell r="E2679">
            <v>2492.11</v>
          </cell>
          <cell r="F2679">
            <v>2492.1999999999998</v>
          </cell>
          <cell r="G2679">
            <v>3.6388030740588512E-5</v>
          </cell>
          <cell r="H2679">
            <v>2334.1922868643701</v>
          </cell>
        </row>
        <row r="2680">
          <cell r="A2680">
            <v>23702</v>
          </cell>
          <cell r="B2680" t="str">
            <v>D2</v>
          </cell>
          <cell r="C2680" t="str">
            <v>RFS1</v>
          </cell>
          <cell r="D2680">
            <v>12045</v>
          </cell>
          <cell r="E2680">
            <v>86911.37</v>
          </cell>
          <cell r="F2680">
            <v>89555.13</v>
          </cell>
          <cell r="G2680">
            <v>1.3075735588706369E-3</v>
          </cell>
          <cell r="H2680">
            <v>83877.254512132262</v>
          </cell>
        </row>
        <row r="2681">
          <cell r="A2681">
            <v>24193</v>
          </cell>
          <cell r="B2681" t="str">
            <v>D2</v>
          </cell>
          <cell r="C2681" t="str">
            <v>RFS1</v>
          </cell>
          <cell r="D2681">
            <v>12045</v>
          </cell>
          <cell r="E2681">
            <v>19007.689999999999</v>
          </cell>
          <cell r="F2681">
            <v>19247.919999999998</v>
          </cell>
          <cell r="G2681">
            <v>2.8103438915511936E-4</v>
          </cell>
          <cell r="H2681">
            <v>18027.584624902676</v>
          </cell>
        </row>
        <row r="2682">
          <cell r="A2682">
            <v>17445</v>
          </cell>
          <cell r="B2682" t="str">
            <v>D2</v>
          </cell>
          <cell r="C2682" t="str">
            <v>RFS1</v>
          </cell>
          <cell r="D2682">
            <v>12062</v>
          </cell>
          <cell r="E2682">
            <v>601.41999999999996</v>
          </cell>
          <cell r="F2682">
            <v>600</v>
          </cell>
          <cell r="G2682">
            <v>8.7604600129817464E-6</v>
          </cell>
          <cell r="H2682">
            <v>561.95946237004341</v>
          </cell>
        </row>
        <row r="2683">
          <cell r="A2683">
            <v>12270</v>
          </cell>
          <cell r="B2683" t="str">
            <v>D2</v>
          </cell>
          <cell r="C2683" t="str">
            <v>RFS1</v>
          </cell>
          <cell r="D2683">
            <v>12271</v>
          </cell>
          <cell r="E2683">
            <v>858.58</v>
          </cell>
          <cell r="F2683">
            <v>858</v>
          </cell>
          <cell r="G2683">
            <v>1.2527457818563898E-5</v>
          </cell>
          <cell r="H2683">
            <v>803.60203118916206</v>
          </cell>
        </row>
        <row r="2684">
          <cell r="A2684">
            <v>12277</v>
          </cell>
          <cell r="B2684" t="str">
            <v>ME</v>
          </cell>
          <cell r="C2684" t="str">
            <v>RFS1</v>
          </cell>
          <cell r="D2684">
            <v>12271</v>
          </cell>
          <cell r="E2684">
            <v>704.64</v>
          </cell>
          <cell r="F2684">
            <v>704.16</v>
          </cell>
          <cell r="G2684">
            <v>1.0281275871235378E-5</v>
          </cell>
          <cell r="H2684">
            <v>659.51562503748301</v>
          </cell>
        </row>
        <row r="2685">
          <cell r="A2685">
            <v>12305</v>
          </cell>
          <cell r="B2685" t="str">
            <v>ME</v>
          </cell>
          <cell r="C2685" t="str">
            <v>RFS1</v>
          </cell>
          <cell r="D2685">
            <v>12271</v>
          </cell>
          <cell r="E2685">
            <v>1134.5</v>
          </cell>
          <cell r="F2685">
            <v>1136.0999999999999</v>
          </cell>
          <cell r="G2685">
            <v>1.6587931034580936E-5</v>
          </cell>
          <cell r="H2685">
            <v>1064.0702419976772</v>
          </cell>
        </row>
        <row r="2686">
          <cell r="A2686">
            <v>12317</v>
          </cell>
          <cell r="B2686" t="str">
            <v>ME</v>
          </cell>
          <cell r="C2686" t="str">
            <v>RFS1</v>
          </cell>
          <cell r="D2686">
            <v>12271</v>
          </cell>
          <cell r="E2686">
            <v>836.84</v>
          </cell>
          <cell r="F2686">
            <v>835.9</v>
          </cell>
          <cell r="G2686">
            <v>1.2204780874752403E-5</v>
          </cell>
          <cell r="H2686">
            <v>782.90319099186547</v>
          </cell>
        </row>
        <row r="2687">
          <cell r="A2687">
            <v>12358</v>
          </cell>
          <cell r="B2687" t="str">
            <v>ME</v>
          </cell>
          <cell r="C2687" t="str">
            <v>RFS1</v>
          </cell>
          <cell r="D2687">
            <v>12271</v>
          </cell>
          <cell r="E2687">
            <v>2502.7399999999998</v>
          </cell>
          <cell r="F2687">
            <v>2500</v>
          </cell>
          <cell r="G2687">
            <v>3.6501916720757276E-5</v>
          </cell>
          <cell r="H2687">
            <v>2341.4977598751807</v>
          </cell>
        </row>
        <row r="2688">
          <cell r="A2688">
            <v>12359</v>
          </cell>
          <cell r="B2688" t="str">
            <v>ME</v>
          </cell>
          <cell r="C2688" t="str">
            <v>RFS1</v>
          </cell>
          <cell r="D2688">
            <v>12271</v>
          </cell>
          <cell r="E2688">
            <v>2369.98</v>
          </cell>
          <cell r="F2688">
            <v>2367.75</v>
          </cell>
          <cell r="G2688">
            <v>3.4570965326229219E-5</v>
          </cell>
          <cell r="H2688">
            <v>2217.6325283777837</v>
          </cell>
        </row>
        <row r="2689">
          <cell r="A2689">
            <v>13988</v>
          </cell>
          <cell r="B2689" t="str">
            <v>D2</v>
          </cell>
          <cell r="C2689" t="str">
            <v>RFS1</v>
          </cell>
          <cell r="D2689">
            <v>12271</v>
          </cell>
          <cell r="E2689">
            <v>1501.31</v>
          </cell>
          <cell r="F2689">
            <v>1500</v>
          </cell>
          <cell r="G2689">
            <v>2.1901150032454368E-5</v>
          </cell>
          <cell r="H2689">
            <v>1404.8986559251086</v>
          </cell>
        </row>
        <row r="2690">
          <cell r="A2690">
            <v>14548</v>
          </cell>
          <cell r="B2690" t="str">
            <v>D2</v>
          </cell>
          <cell r="C2690" t="str">
            <v>RFS1</v>
          </cell>
          <cell r="D2690">
            <v>12271</v>
          </cell>
          <cell r="E2690">
            <v>671.41</v>
          </cell>
          <cell r="F2690">
            <v>669.89</v>
          </cell>
          <cell r="G2690">
            <v>9.7809075968272368E-6</v>
          </cell>
          <cell r="H2690">
            <v>627.41837374511397</v>
          </cell>
        </row>
        <row r="2691">
          <cell r="A2691">
            <v>14548</v>
          </cell>
          <cell r="B2691" t="str">
            <v>D2</v>
          </cell>
          <cell r="C2691" t="str">
            <v>RFS1</v>
          </cell>
          <cell r="D2691">
            <v>12271</v>
          </cell>
          <cell r="E2691">
            <v>1439.95</v>
          </cell>
          <cell r="F2691">
            <v>1437.5</v>
          </cell>
          <cell r="G2691">
            <v>2.0988602114435435E-5</v>
          </cell>
          <cell r="H2691">
            <v>1346.3612119282291</v>
          </cell>
        </row>
        <row r="2692">
          <cell r="A2692">
            <v>15487</v>
          </cell>
          <cell r="B2692" t="str">
            <v>D2</v>
          </cell>
          <cell r="C2692" t="str">
            <v>RFS1</v>
          </cell>
          <cell r="D2692">
            <v>12271</v>
          </cell>
          <cell r="E2692">
            <v>266.87</v>
          </cell>
          <cell r="F2692">
            <v>266.66000000000003</v>
          </cell>
          <cell r="G2692">
            <v>3.8934404451028551E-6</v>
          </cell>
          <cell r="H2692">
            <v>249.75351705932636</v>
          </cell>
        </row>
        <row r="2693">
          <cell r="A2693">
            <v>15653</v>
          </cell>
          <cell r="B2693" t="str">
            <v>D2</v>
          </cell>
          <cell r="C2693" t="str">
            <v>RFS1</v>
          </cell>
          <cell r="D2693">
            <v>12271</v>
          </cell>
          <cell r="E2693">
            <v>1301.17</v>
          </cell>
          <cell r="F2693">
            <v>1300</v>
          </cell>
          <cell r="G2693">
            <v>1.8980996694793783E-5</v>
          </cell>
          <cell r="H2693">
            <v>1217.5788351350941</v>
          </cell>
        </row>
        <row r="2694">
          <cell r="A2694">
            <v>15793</v>
          </cell>
          <cell r="B2694" t="str">
            <v>D2</v>
          </cell>
          <cell r="C2694" t="str">
            <v>RFS1</v>
          </cell>
          <cell r="D2694">
            <v>12271</v>
          </cell>
          <cell r="E2694">
            <v>500.14</v>
          </cell>
          <cell r="F2694">
            <v>500</v>
          </cell>
          <cell r="G2694">
            <v>7.3003833441514556E-6</v>
          </cell>
          <cell r="H2694">
            <v>468.2995519750362</v>
          </cell>
        </row>
        <row r="2695">
          <cell r="A2695">
            <v>16058</v>
          </cell>
          <cell r="B2695" t="str">
            <v>D2</v>
          </cell>
          <cell r="C2695" t="str">
            <v>RFS1</v>
          </cell>
          <cell r="D2695">
            <v>12271</v>
          </cell>
          <cell r="E2695">
            <v>6005.64</v>
          </cell>
          <cell r="F2695">
            <v>6000</v>
          </cell>
          <cell r="G2695">
            <v>8.7604600129817474E-5</v>
          </cell>
          <cell r="H2695">
            <v>5619.5946237004346</v>
          </cell>
        </row>
        <row r="2696">
          <cell r="A2696">
            <v>16059</v>
          </cell>
          <cell r="B2696" t="str">
            <v>ME</v>
          </cell>
          <cell r="C2696" t="str">
            <v>RFS1</v>
          </cell>
          <cell r="D2696">
            <v>12271</v>
          </cell>
          <cell r="E2696">
            <v>666.72</v>
          </cell>
          <cell r="F2696">
            <v>666</v>
          </cell>
          <cell r="G2696">
            <v>9.724110614409739E-6</v>
          </cell>
          <cell r="H2696">
            <v>623.77500323074821</v>
          </cell>
        </row>
        <row r="2697">
          <cell r="A2697">
            <v>16060</v>
          </cell>
          <cell r="B2697" t="str">
            <v>ME</v>
          </cell>
          <cell r="C2697" t="str">
            <v>RFS1</v>
          </cell>
          <cell r="D2697">
            <v>12271</v>
          </cell>
          <cell r="E2697">
            <v>759.11</v>
          </cell>
          <cell r="F2697">
            <v>760</v>
          </cell>
          <cell r="G2697">
            <v>1.1096582683110212E-5</v>
          </cell>
          <cell r="H2697">
            <v>711.81531900205493</v>
          </cell>
        </row>
        <row r="2698">
          <cell r="A2698">
            <v>16062</v>
          </cell>
          <cell r="B2698" t="str">
            <v>ME</v>
          </cell>
          <cell r="C2698" t="str">
            <v>RFS1</v>
          </cell>
          <cell r="D2698">
            <v>12271</v>
          </cell>
          <cell r="E2698">
            <v>4004.48</v>
          </cell>
          <cell r="F2698">
            <v>4000</v>
          </cell>
          <cell r="G2698">
            <v>5.8403066753211645E-5</v>
          </cell>
          <cell r="H2698">
            <v>3746.3964158002896</v>
          </cell>
        </row>
        <row r="2699">
          <cell r="A2699">
            <v>20848</v>
          </cell>
          <cell r="B2699" t="str">
            <v>D2</v>
          </cell>
          <cell r="C2699" t="str">
            <v>RFS1</v>
          </cell>
          <cell r="D2699">
            <v>12271</v>
          </cell>
          <cell r="E2699">
            <v>499.97</v>
          </cell>
          <cell r="F2699">
            <v>498.23</v>
          </cell>
          <cell r="G2699">
            <v>7.2745399871131601E-6</v>
          </cell>
          <cell r="H2699">
            <v>466.64177156104461</v>
          </cell>
        </row>
        <row r="2700">
          <cell r="A2700">
            <v>20848</v>
          </cell>
          <cell r="B2700" t="str">
            <v>D2</v>
          </cell>
          <cell r="C2700" t="str">
            <v>RFS1</v>
          </cell>
          <cell r="D2700">
            <v>12271</v>
          </cell>
          <cell r="E2700">
            <v>117.07</v>
          </cell>
          <cell r="F2700">
            <v>116.66</v>
          </cell>
          <cell r="G2700">
            <v>1.7033254418574175E-6</v>
          </cell>
          <cell r="H2700">
            <v>109.26365146681543</v>
          </cell>
        </row>
        <row r="2701">
          <cell r="A2701">
            <v>22260</v>
          </cell>
          <cell r="B2701" t="str">
            <v>D2</v>
          </cell>
          <cell r="C2701" t="str">
            <v>RFS1</v>
          </cell>
          <cell r="D2701">
            <v>12271</v>
          </cell>
          <cell r="E2701">
            <v>19677.3</v>
          </cell>
          <cell r="F2701">
            <v>19972.02</v>
          </cell>
          <cell r="G2701">
            <v>2.9160680431411951E-4</v>
          </cell>
          <cell r="H2701">
            <v>18705.776036072923</v>
          </cell>
        </row>
        <row r="2702">
          <cell r="A2702">
            <v>22260</v>
          </cell>
          <cell r="B2702" t="str">
            <v>D2</v>
          </cell>
          <cell r="C2702" t="str">
            <v>RFS1</v>
          </cell>
          <cell r="D2702">
            <v>12271</v>
          </cell>
          <cell r="E2702">
            <v>11856.5</v>
          </cell>
          <cell r="F2702">
            <v>12034.09</v>
          </cell>
          <cell r="G2702">
            <v>1.757069403960392E-4</v>
          </cell>
          <cell r="H2702">
            <v>11271.117910854528</v>
          </cell>
        </row>
        <row r="2703">
          <cell r="A2703">
            <v>23733</v>
          </cell>
          <cell r="B2703" t="str">
            <v>D2</v>
          </cell>
          <cell r="C2703" t="str">
            <v>RFS1</v>
          </cell>
          <cell r="D2703">
            <v>12271</v>
          </cell>
          <cell r="E2703">
            <v>217685.76000000001</v>
          </cell>
          <cell r="F2703">
            <v>219418.19</v>
          </cell>
          <cell r="G2703">
            <v>3.2036737993597192E-3</v>
          </cell>
          <cell r="H2703">
            <v>205506.88014434674</v>
          </cell>
        </row>
        <row r="2704">
          <cell r="A2704">
            <v>23777</v>
          </cell>
          <cell r="B2704" t="str">
            <v>D2</v>
          </cell>
          <cell r="C2704" t="str">
            <v>RFS2</v>
          </cell>
          <cell r="D2704">
            <v>12271</v>
          </cell>
          <cell r="E2704">
            <v>30083.17</v>
          </cell>
          <cell r="F2704">
            <v>30581.73</v>
          </cell>
          <cell r="G2704">
            <v>4.465167046546738E-4</v>
          </cell>
          <cell r="H2704">
            <v>28642.820915243046</v>
          </cell>
        </row>
        <row r="2705">
          <cell r="A2705">
            <v>23777</v>
          </cell>
          <cell r="B2705" t="str">
            <v>D2</v>
          </cell>
          <cell r="C2705" t="str">
            <v>RFS2</v>
          </cell>
          <cell r="D2705">
            <v>12271</v>
          </cell>
          <cell r="E2705">
            <v>21298.77</v>
          </cell>
          <cell r="F2705">
            <v>21651.75</v>
          </cell>
          <cell r="G2705">
            <v>3.1613215014346255E-4</v>
          </cell>
          <cell r="H2705">
            <v>20279.009648950978</v>
          </cell>
        </row>
        <row r="2706">
          <cell r="A2706">
            <v>23777</v>
          </cell>
          <cell r="B2706" t="str">
            <v>D2</v>
          </cell>
          <cell r="C2706" t="str">
            <v>RFS2</v>
          </cell>
          <cell r="D2706">
            <v>12271</v>
          </cell>
          <cell r="E2706">
            <v>26244.9</v>
          </cell>
          <cell r="F2706">
            <v>26438.11</v>
          </cell>
          <cell r="G2706">
            <v>3.8601667578968808E-4</v>
          </cell>
          <cell r="H2706">
            <v>24761.910136133447</v>
          </cell>
        </row>
        <row r="2707">
          <cell r="A2707">
            <v>14320</v>
          </cell>
          <cell r="B2707" t="str">
            <v>D2</v>
          </cell>
          <cell r="C2707" t="str">
            <v>RFS1</v>
          </cell>
          <cell r="D2707">
            <v>12291</v>
          </cell>
          <cell r="E2707">
            <v>350.12</v>
          </cell>
          <cell r="F2707">
            <v>350</v>
          </cell>
          <cell r="G2707">
            <v>5.1102683409060186E-6</v>
          </cell>
          <cell r="H2707">
            <v>327.80968638252529</v>
          </cell>
        </row>
        <row r="2708">
          <cell r="A2708">
            <v>14320</v>
          </cell>
          <cell r="B2708" t="str">
            <v>D5</v>
          </cell>
          <cell r="C2708" t="str">
            <v>RFS1</v>
          </cell>
          <cell r="D2708">
            <v>12291</v>
          </cell>
          <cell r="E2708">
            <v>350.38</v>
          </cell>
          <cell r="F2708">
            <v>350</v>
          </cell>
          <cell r="G2708">
            <v>5.1102683409060186E-6</v>
          </cell>
          <cell r="H2708">
            <v>327.80968638252529</v>
          </cell>
        </row>
        <row r="2709">
          <cell r="A2709">
            <v>16911</v>
          </cell>
          <cell r="B2709" t="str">
            <v>D2</v>
          </cell>
          <cell r="C2709" t="str">
            <v>RFS1</v>
          </cell>
          <cell r="D2709">
            <v>12291</v>
          </cell>
          <cell r="E2709">
            <v>5845.59</v>
          </cell>
          <cell r="F2709">
            <v>5833</v>
          </cell>
          <cell r="G2709">
            <v>8.5166272092870876E-5</v>
          </cell>
          <cell r="H2709">
            <v>5463.1825733407713</v>
          </cell>
        </row>
        <row r="2710">
          <cell r="A2710">
            <v>16912</v>
          </cell>
          <cell r="B2710" t="str">
            <v>D2</v>
          </cell>
          <cell r="C2710" t="str">
            <v>RFS1</v>
          </cell>
          <cell r="D2710">
            <v>12291</v>
          </cell>
          <cell r="E2710">
            <v>350.87</v>
          </cell>
          <cell r="F2710">
            <v>347.73</v>
          </cell>
          <cell r="G2710">
            <v>5.0771246005235718E-6</v>
          </cell>
          <cell r="H2710">
            <v>325.68360641655869</v>
          </cell>
        </row>
        <row r="2711">
          <cell r="A2711">
            <v>16912</v>
          </cell>
          <cell r="B2711" t="str">
            <v>D2</v>
          </cell>
          <cell r="C2711" t="str">
            <v>RFS1</v>
          </cell>
          <cell r="D2711">
            <v>12291</v>
          </cell>
          <cell r="E2711">
            <v>348.47</v>
          </cell>
          <cell r="F2711">
            <v>347.73</v>
          </cell>
          <cell r="G2711">
            <v>5.0771246005235718E-6</v>
          </cell>
          <cell r="H2711">
            <v>325.68360641655869</v>
          </cell>
        </row>
        <row r="2712">
          <cell r="A2712">
            <v>18941</v>
          </cell>
          <cell r="B2712" t="str">
            <v>D2</v>
          </cell>
          <cell r="C2712" t="str">
            <v>RFS2</v>
          </cell>
          <cell r="D2712">
            <v>12291</v>
          </cell>
          <cell r="E2712">
            <v>60223.91</v>
          </cell>
          <cell r="F2712">
            <v>60000</v>
          </cell>
          <cell r="G2712">
            <v>8.7604600129817468E-4</v>
          </cell>
          <cell r="H2712">
            <v>56195.94623700434</v>
          </cell>
        </row>
        <row r="2713">
          <cell r="A2713">
            <v>14181</v>
          </cell>
          <cell r="B2713" t="str">
            <v>D2</v>
          </cell>
          <cell r="C2713" t="str">
            <v>RFS1</v>
          </cell>
          <cell r="D2713">
            <v>12396</v>
          </cell>
          <cell r="E2713">
            <v>408.22</v>
          </cell>
          <cell r="F2713">
            <v>410</v>
          </cell>
          <cell r="G2713">
            <v>5.9863143422041937E-6</v>
          </cell>
          <cell r="H2713">
            <v>384.00563261952965</v>
          </cell>
        </row>
        <row r="2714">
          <cell r="A2714">
            <v>15494</v>
          </cell>
          <cell r="B2714" t="str">
            <v>D2</v>
          </cell>
          <cell r="C2714" t="str">
            <v>RFS1</v>
          </cell>
          <cell r="D2714">
            <v>12396</v>
          </cell>
          <cell r="E2714">
            <v>121986</v>
          </cell>
          <cell r="F2714">
            <v>120000</v>
          </cell>
          <cell r="G2714">
            <v>1.7520920025963494E-3</v>
          </cell>
          <cell r="H2714">
            <v>112391.89247400868</v>
          </cell>
        </row>
        <row r="2715">
          <cell r="A2715">
            <v>15497</v>
          </cell>
          <cell r="B2715" t="str">
            <v>ME</v>
          </cell>
          <cell r="C2715" t="str">
            <v>RFS1</v>
          </cell>
          <cell r="D2715">
            <v>12396</v>
          </cell>
          <cell r="E2715">
            <v>1328.31</v>
          </cell>
          <cell r="F2715">
            <v>1328.44</v>
          </cell>
          <cell r="G2715">
            <v>1.9396242499409122E-5</v>
          </cell>
          <cell r="H2715">
            <v>1244.2157136514343</v>
          </cell>
        </row>
        <row r="2716">
          <cell r="A2716">
            <v>12397</v>
          </cell>
          <cell r="B2716" t="str">
            <v>D2</v>
          </cell>
          <cell r="C2716" t="str">
            <v>RFS2</v>
          </cell>
          <cell r="D2716">
            <v>12397</v>
          </cell>
          <cell r="E2716">
            <v>609.21</v>
          </cell>
          <cell r="F2716">
            <v>608.97</v>
          </cell>
          <cell r="G2716">
            <v>8.8914288901758242E-6</v>
          </cell>
          <cell r="H2716">
            <v>570.3607563324756</v>
          </cell>
        </row>
        <row r="2717">
          <cell r="A2717">
            <v>15533</v>
          </cell>
          <cell r="B2717" t="str">
            <v>D2</v>
          </cell>
          <cell r="C2717" t="str">
            <v>RFS1</v>
          </cell>
          <cell r="D2717">
            <v>12397</v>
          </cell>
          <cell r="E2717">
            <v>3735.85</v>
          </cell>
          <cell r="F2717">
            <v>3733.08</v>
          </cell>
          <cell r="G2717">
            <v>5.450583010876983E-5</v>
          </cell>
          <cell r="H2717">
            <v>3496.3993829739361</v>
          </cell>
        </row>
        <row r="2718">
          <cell r="A2718">
            <v>16799</v>
          </cell>
          <cell r="B2718" t="str">
            <v>D2</v>
          </cell>
          <cell r="C2718" t="str">
            <v>RFS1</v>
          </cell>
          <cell r="D2718">
            <v>12397</v>
          </cell>
          <cell r="E2718">
            <v>1811.7</v>
          </cell>
          <cell r="F2718">
            <v>1805.55</v>
          </cell>
          <cell r="G2718">
            <v>2.6362414294065321E-5</v>
          </cell>
          <cell r="H2718">
            <v>1691.0765121370532</v>
          </cell>
        </row>
        <row r="2719">
          <cell r="A2719">
            <v>21557</v>
          </cell>
          <cell r="B2719" t="str">
            <v>D2</v>
          </cell>
          <cell r="C2719" t="str">
            <v>RFS1</v>
          </cell>
          <cell r="D2719">
            <v>12397</v>
          </cell>
          <cell r="E2719">
            <v>869.21</v>
          </cell>
          <cell r="F2719">
            <v>870.4</v>
          </cell>
          <cell r="G2719">
            <v>1.2708507325498854E-5</v>
          </cell>
          <cell r="H2719">
            <v>815.21586007814301</v>
          </cell>
        </row>
        <row r="2720">
          <cell r="A2720">
            <v>21557</v>
          </cell>
          <cell r="B2720" t="str">
            <v>D2</v>
          </cell>
          <cell r="C2720" t="str">
            <v>RFS1</v>
          </cell>
          <cell r="D2720">
            <v>12397</v>
          </cell>
          <cell r="E2720">
            <v>347.68</v>
          </cell>
          <cell r="F2720">
            <v>348.07</v>
          </cell>
          <cell r="G2720">
            <v>5.0820888611975943E-6</v>
          </cell>
          <cell r="H2720">
            <v>326.00205011190167</v>
          </cell>
        </row>
        <row r="2721">
          <cell r="A2721">
            <v>16740</v>
          </cell>
          <cell r="B2721" t="str">
            <v>D2</v>
          </cell>
          <cell r="C2721" t="str">
            <v>RFS2</v>
          </cell>
          <cell r="D2721">
            <v>12449</v>
          </cell>
          <cell r="E2721">
            <v>518.87</v>
          </cell>
          <cell r="F2721">
            <v>516.28</v>
          </cell>
          <cell r="G2721">
            <v>7.5380838258370269E-6</v>
          </cell>
          <cell r="H2721">
            <v>483.54738538734335</v>
          </cell>
        </row>
        <row r="2722">
          <cell r="A2722">
            <v>13112</v>
          </cell>
          <cell r="B2722" t="str">
            <v>D2</v>
          </cell>
          <cell r="C2722" t="str">
            <v>RFS1</v>
          </cell>
          <cell r="D2722">
            <v>12469</v>
          </cell>
          <cell r="E2722">
            <v>698.34</v>
          </cell>
          <cell r="F2722">
            <v>695.82</v>
          </cell>
          <cell r="G2722">
            <v>1.0159505477054933E-5</v>
          </cell>
          <cell r="H2722">
            <v>651.70438851053939</v>
          </cell>
        </row>
        <row r="2723">
          <cell r="A2723">
            <v>13114</v>
          </cell>
          <cell r="B2723" t="str">
            <v>ME</v>
          </cell>
          <cell r="C2723" t="str">
            <v>RFS1</v>
          </cell>
          <cell r="D2723">
            <v>12469</v>
          </cell>
          <cell r="E2723">
            <v>451.04</v>
          </cell>
          <cell r="F2723">
            <v>450</v>
          </cell>
          <cell r="G2723">
            <v>6.5703450097363102E-6</v>
          </cell>
          <cell r="H2723">
            <v>421.46959677753256</v>
          </cell>
        </row>
        <row r="2724">
          <cell r="A2724">
            <v>15053</v>
          </cell>
          <cell r="B2724" t="str">
            <v>D2</v>
          </cell>
          <cell r="C2724" t="str">
            <v>RFS1</v>
          </cell>
          <cell r="D2724">
            <v>12469</v>
          </cell>
          <cell r="E2724">
            <v>308.52999999999997</v>
          </cell>
          <cell r="F2724">
            <v>307.69</v>
          </cell>
          <cell r="G2724">
            <v>4.4925099023239227E-6</v>
          </cell>
          <cell r="H2724">
            <v>288.18217829439777</v>
          </cell>
        </row>
        <row r="2725">
          <cell r="A2725">
            <v>19735</v>
          </cell>
          <cell r="B2725" t="str">
            <v>D2</v>
          </cell>
          <cell r="C2725" t="str">
            <v>RFS1</v>
          </cell>
          <cell r="D2725">
            <v>12469</v>
          </cell>
          <cell r="E2725">
            <v>500.8</v>
          </cell>
          <cell r="F2725">
            <v>500</v>
          </cell>
          <cell r="G2725">
            <v>7.3003833441514556E-6</v>
          </cell>
          <cell r="H2725">
            <v>468.2995519750362</v>
          </cell>
        </row>
        <row r="2726">
          <cell r="A2726">
            <v>20393</v>
          </cell>
          <cell r="B2726" t="str">
            <v>D2</v>
          </cell>
          <cell r="C2726" t="str">
            <v>RFS1</v>
          </cell>
          <cell r="D2726">
            <v>12469</v>
          </cell>
          <cell r="E2726">
            <v>49949.61</v>
          </cell>
          <cell r="F2726">
            <v>50000</v>
          </cell>
          <cell r="G2726">
            <v>7.3003833441514555E-4</v>
          </cell>
          <cell r="H2726">
            <v>46829.955197503616</v>
          </cell>
        </row>
        <row r="2727">
          <cell r="A2727">
            <v>23042</v>
          </cell>
          <cell r="B2727" t="str">
            <v>D2</v>
          </cell>
          <cell r="C2727" t="str">
            <v>RFS1</v>
          </cell>
          <cell r="D2727">
            <v>12469</v>
          </cell>
          <cell r="E2727">
            <v>112130.33</v>
          </cell>
          <cell r="F2727">
            <v>113456.83</v>
          </cell>
          <cell r="G2727">
            <v>1.6565567040244464E-3</v>
          </cell>
          <cell r="H2727">
            <v>106263.56531501569</v>
          </cell>
        </row>
        <row r="2728">
          <cell r="A2728">
            <v>23044</v>
          </cell>
          <cell r="B2728" t="str">
            <v>ME</v>
          </cell>
          <cell r="C2728" t="str">
            <v>RFS1</v>
          </cell>
          <cell r="D2728">
            <v>12469</v>
          </cell>
          <cell r="E2728">
            <v>690.32</v>
          </cell>
          <cell r="F2728">
            <v>701.76</v>
          </cell>
          <cell r="G2728">
            <v>1.0246234031183452E-5</v>
          </cell>
          <cell r="H2728">
            <v>657.26778718800279</v>
          </cell>
        </row>
        <row r="2729">
          <cell r="A2729">
            <v>23044</v>
          </cell>
          <cell r="B2729" t="str">
            <v>ME</v>
          </cell>
          <cell r="C2729" t="str">
            <v>RFS1</v>
          </cell>
          <cell r="D2729">
            <v>12469</v>
          </cell>
          <cell r="E2729">
            <v>3565.38</v>
          </cell>
          <cell r="F2729">
            <v>3582.89</v>
          </cell>
          <cell r="G2729">
            <v>5.2312940959853617E-5</v>
          </cell>
          <cell r="H2729">
            <v>3355.7315635516748</v>
          </cell>
        </row>
        <row r="2730">
          <cell r="A2730">
            <v>23046</v>
          </cell>
          <cell r="B2730" t="str">
            <v>ME</v>
          </cell>
          <cell r="C2730" t="str">
            <v>RFS1</v>
          </cell>
          <cell r="D2730">
            <v>12469</v>
          </cell>
          <cell r="E2730">
            <v>691.77</v>
          </cell>
          <cell r="F2730">
            <v>701.76</v>
          </cell>
          <cell r="G2730">
            <v>1.0246234031183452E-5</v>
          </cell>
          <cell r="H2730">
            <v>657.26778718800279</v>
          </cell>
        </row>
        <row r="2731">
          <cell r="A2731">
            <v>23047</v>
          </cell>
          <cell r="B2731" t="str">
            <v>ME</v>
          </cell>
          <cell r="C2731" t="str">
            <v>RFS1</v>
          </cell>
          <cell r="D2731">
            <v>12469</v>
          </cell>
          <cell r="E2731">
            <v>691.33</v>
          </cell>
          <cell r="F2731">
            <v>701.76</v>
          </cell>
          <cell r="G2731">
            <v>1.0246234031183452E-5</v>
          </cell>
          <cell r="H2731">
            <v>657.26778718800279</v>
          </cell>
        </row>
        <row r="2732">
          <cell r="A2732">
            <v>23048</v>
          </cell>
          <cell r="B2732" t="str">
            <v>ME</v>
          </cell>
          <cell r="C2732" t="str">
            <v>RFS1</v>
          </cell>
          <cell r="D2732">
            <v>12469</v>
          </cell>
          <cell r="E2732">
            <v>822.93</v>
          </cell>
          <cell r="F2732">
            <v>837.13</v>
          </cell>
          <cell r="G2732">
            <v>1.2222739817779017E-5</v>
          </cell>
          <cell r="H2732">
            <v>784.0552078897241</v>
          </cell>
        </row>
        <row r="2733">
          <cell r="A2733">
            <v>23051</v>
          </cell>
          <cell r="B2733" t="str">
            <v>ME</v>
          </cell>
          <cell r="C2733" t="str">
            <v>RFS1</v>
          </cell>
          <cell r="D2733">
            <v>12469</v>
          </cell>
          <cell r="E2733">
            <v>1144.17</v>
          </cell>
          <cell r="F2733">
            <v>1146.5</v>
          </cell>
          <cell r="G2733">
            <v>1.6739779008139286E-5</v>
          </cell>
          <cell r="H2733">
            <v>1073.810872678758</v>
          </cell>
        </row>
        <row r="2734">
          <cell r="A2734">
            <v>24019</v>
          </cell>
          <cell r="B2734" t="str">
            <v>D2</v>
          </cell>
          <cell r="C2734" t="str">
            <v>RFS1</v>
          </cell>
          <cell r="D2734">
            <v>12469</v>
          </cell>
          <cell r="E2734">
            <v>255.2</v>
          </cell>
          <cell r="F2734">
            <v>300</v>
          </cell>
          <cell r="G2734">
            <v>4.3802300064908732E-6</v>
          </cell>
          <cell r="H2734">
            <v>280.97973118502171</v>
          </cell>
        </row>
        <row r="2735">
          <cell r="A2735">
            <v>24019</v>
          </cell>
          <cell r="B2735" t="str">
            <v>D2</v>
          </cell>
          <cell r="C2735" t="str">
            <v>RFS1</v>
          </cell>
          <cell r="D2735">
            <v>12469</v>
          </cell>
          <cell r="E2735">
            <v>32939.17</v>
          </cell>
          <cell r="F2735">
            <v>33779.89</v>
          </cell>
          <cell r="G2735">
            <v>4.932122926465366E-4</v>
          </cell>
          <cell r="H2735">
            <v>31638.214705532009</v>
          </cell>
        </row>
        <row r="2736">
          <cell r="A2736">
            <v>24020</v>
          </cell>
          <cell r="B2736" t="str">
            <v>D2</v>
          </cell>
          <cell r="C2736" t="str">
            <v>RFS1</v>
          </cell>
          <cell r="D2736">
            <v>12469</v>
          </cell>
          <cell r="E2736">
            <v>214367.11</v>
          </cell>
          <cell r="F2736">
            <v>220184.38</v>
          </cell>
          <cell r="G2736">
            <v>3.21486076078863E-3</v>
          </cell>
          <cell r="H2736">
            <v>206224.49301180226</v>
          </cell>
        </row>
        <row r="2737">
          <cell r="A2737">
            <v>24020</v>
          </cell>
          <cell r="B2737" t="str">
            <v>D2</v>
          </cell>
          <cell r="C2737" t="str">
            <v>RFS1</v>
          </cell>
          <cell r="D2737">
            <v>12469</v>
          </cell>
          <cell r="E2737">
            <v>2471.6799999999998</v>
          </cell>
          <cell r="F2737">
            <v>2499.9899999999998</v>
          </cell>
          <cell r="G2737">
            <v>3.6501770713090395E-5</v>
          </cell>
          <cell r="H2737">
            <v>2341.4883938841413</v>
          </cell>
        </row>
        <row r="2738">
          <cell r="A2738">
            <v>24023</v>
          </cell>
          <cell r="B2738" t="str">
            <v>ME</v>
          </cell>
          <cell r="C2738" t="str">
            <v>RFS1</v>
          </cell>
          <cell r="D2738">
            <v>12469</v>
          </cell>
          <cell r="E2738">
            <v>9631.2199999999993</v>
          </cell>
          <cell r="F2738">
            <v>9614.81</v>
          </cell>
          <cell r="G2738">
            <v>1.4038359756236171E-4</v>
          </cell>
          <cell r="H2738">
            <v>9005.2224306501957</v>
          </cell>
        </row>
        <row r="2739">
          <cell r="A2739">
            <v>24023</v>
          </cell>
          <cell r="B2739" t="str">
            <v>ME</v>
          </cell>
          <cell r="C2739" t="str">
            <v>RFS1</v>
          </cell>
          <cell r="D2739">
            <v>12469</v>
          </cell>
          <cell r="E2739">
            <v>250.2</v>
          </cell>
          <cell r="F2739">
            <v>250</v>
          </cell>
          <cell r="G2739">
            <v>3.6501916720757278E-6</v>
          </cell>
          <cell r="H2739">
            <v>234.1497759875181</v>
          </cell>
        </row>
        <row r="2740">
          <cell r="A2740">
            <v>24263</v>
          </cell>
          <cell r="B2740" t="str">
            <v>D5</v>
          </cell>
          <cell r="C2740" t="str">
            <v>RFS1</v>
          </cell>
          <cell r="D2740">
            <v>12799</v>
          </cell>
          <cell r="E2740">
            <v>96998.26</v>
          </cell>
          <cell r="F2740">
            <v>100000</v>
          </cell>
          <cell r="G2740">
            <v>1.4600766688302911E-3</v>
          </cell>
          <cell r="H2740">
            <v>93659.910395007231</v>
          </cell>
        </row>
        <row r="2741">
          <cell r="A2741">
            <v>7812</v>
          </cell>
          <cell r="B2741" t="str">
            <v>D2</v>
          </cell>
          <cell r="C2741" t="str">
            <v>RFS2</v>
          </cell>
          <cell r="D2741">
            <v>12844</v>
          </cell>
          <cell r="E2741">
            <v>21270.09</v>
          </cell>
          <cell r="F2741">
            <v>21241.11</v>
          </cell>
          <cell r="G2741">
            <v>3.1013649131057786E-4</v>
          </cell>
          <cell r="H2741">
            <v>19894.404592904921</v>
          </cell>
        </row>
        <row r="2742">
          <cell r="A2742">
            <v>7920</v>
          </cell>
          <cell r="B2742" t="str">
            <v>ME</v>
          </cell>
          <cell r="C2742" t="str">
            <v>RFS2</v>
          </cell>
          <cell r="D2742">
            <v>12844</v>
          </cell>
          <cell r="E2742">
            <v>500.97</v>
          </cell>
          <cell r="F2742">
            <v>500</v>
          </cell>
          <cell r="G2742">
            <v>7.3003833441514556E-6</v>
          </cell>
          <cell r="H2742">
            <v>468.2995519750362</v>
          </cell>
        </row>
        <row r="2743">
          <cell r="A2743">
            <v>7921</v>
          </cell>
          <cell r="B2743" t="str">
            <v>ME</v>
          </cell>
          <cell r="C2743" t="str">
            <v>RFS2</v>
          </cell>
          <cell r="D2743">
            <v>12844</v>
          </cell>
          <cell r="E2743">
            <v>500.61</v>
          </cell>
          <cell r="F2743">
            <v>500</v>
          </cell>
          <cell r="G2743">
            <v>7.3003833441514556E-6</v>
          </cell>
          <cell r="H2743">
            <v>468.2995519750362</v>
          </cell>
        </row>
        <row r="2744">
          <cell r="A2744">
            <v>15284</v>
          </cell>
          <cell r="B2744" t="str">
            <v>D2</v>
          </cell>
          <cell r="C2744" t="str">
            <v>RFS1</v>
          </cell>
          <cell r="D2744">
            <v>12902</v>
          </cell>
          <cell r="E2744">
            <v>247.18</v>
          </cell>
          <cell r="F2744">
            <v>246.15</v>
          </cell>
          <cell r="G2744">
            <v>3.5939787203257618E-6</v>
          </cell>
          <cell r="H2744">
            <v>230.54386943731032</v>
          </cell>
        </row>
        <row r="2745">
          <cell r="A2745">
            <v>15284</v>
          </cell>
          <cell r="B2745" t="str">
            <v>D2</v>
          </cell>
          <cell r="C2745" t="str">
            <v>RFS1</v>
          </cell>
          <cell r="D2745">
            <v>12902</v>
          </cell>
          <cell r="E2745">
            <v>246.18</v>
          </cell>
          <cell r="F2745">
            <v>246.15</v>
          </cell>
          <cell r="G2745">
            <v>3.5939787203257618E-6</v>
          </cell>
          <cell r="H2745">
            <v>230.54386943731032</v>
          </cell>
        </row>
        <row r="2746">
          <cell r="A2746">
            <v>18103</v>
          </cell>
          <cell r="B2746" t="str">
            <v>D2</v>
          </cell>
          <cell r="C2746" t="str">
            <v>RFS1</v>
          </cell>
          <cell r="D2746">
            <v>12902</v>
          </cell>
          <cell r="E2746">
            <v>392.06</v>
          </cell>
          <cell r="F2746">
            <v>391</v>
          </cell>
          <cell r="G2746">
            <v>5.7088997751264385E-6</v>
          </cell>
          <cell r="H2746">
            <v>366.21024964447832</v>
          </cell>
        </row>
        <row r="2747">
          <cell r="A2747">
            <v>19280</v>
          </cell>
          <cell r="B2747" t="str">
            <v>D2</v>
          </cell>
          <cell r="C2747" t="str">
            <v>RFS1</v>
          </cell>
          <cell r="D2747">
            <v>12902</v>
          </cell>
          <cell r="E2747">
            <v>99.91</v>
          </cell>
          <cell r="F2747">
            <v>100</v>
          </cell>
          <cell r="G2747">
            <v>1.4600766688302912E-6</v>
          </cell>
          <cell r="H2747">
            <v>93.659910395007245</v>
          </cell>
        </row>
        <row r="2748">
          <cell r="A2748">
            <v>23223</v>
          </cell>
          <cell r="B2748" t="str">
            <v>D2</v>
          </cell>
          <cell r="C2748" t="str">
            <v>RFS1</v>
          </cell>
          <cell r="D2748">
            <v>13219</v>
          </cell>
          <cell r="E2748">
            <v>484.83</v>
          </cell>
          <cell r="F2748">
            <v>490</v>
          </cell>
          <cell r="G2748">
            <v>7.1543756772684267E-6</v>
          </cell>
          <cell r="H2748">
            <v>458.93356093553547</v>
          </cell>
        </row>
        <row r="2749">
          <cell r="A2749">
            <v>23690</v>
          </cell>
          <cell r="B2749" t="str">
            <v>D2</v>
          </cell>
          <cell r="C2749" t="str">
            <v>RFS1</v>
          </cell>
          <cell r="D2749">
            <v>13219</v>
          </cell>
          <cell r="E2749">
            <v>46840.43</v>
          </cell>
          <cell r="F2749">
            <v>48174.720000000001</v>
          </cell>
          <cell r="G2749">
            <v>7.0338784699432004E-4</v>
          </cell>
          <cell r="H2749">
            <v>45120.399585045634</v>
          </cell>
        </row>
        <row r="2750">
          <cell r="A2750">
            <v>24080</v>
          </cell>
          <cell r="B2750" t="str">
            <v>D2</v>
          </cell>
          <cell r="C2750" t="str">
            <v>RFS1</v>
          </cell>
          <cell r="D2750">
            <v>13219</v>
          </cell>
          <cell r="E2750">
            <v>105109.09</v>
          </cell>
          <cell r="F2750">
            <v>107943.43</v>
          </cell>
          <cell r="G2750">
            <v>1.5760568369651571E-3</v>
          </cell>
          <cell r="H2750">
            <v>101099.71981529736</v>
          </cell>
        </row>
        <row r="2751">
          <cell r="A2751">
            <v>13310</v>
          </cell>
          <cell r="B2751" t="str">
            <v>D2</v>
          </cell>
          <cell r="C2751" t="str">
            <v>RFS1</v>
          </cell>
          <cell r="D2751">
            <v>13306</v>
          </cell>
          <cell r="E2751">
            <v>769.93</v>
          </cell>
          <cell r="F2751">
            <v>769.24</v>
          </cell>
          <cell r="G2751">
            <v>1.1231493767310132E-5</v>
          </cell>
          <cell r="H2751">
            <v>720.46949472255369</v>
          </cell>
        </row>
        <row r="2752">
          <cell r="A2752">
            <v>16234</v>
          </cell>
          <cell r="B2752" t="str">
            <v>D2</v>
          </cell>
          <cell r="C2752" t="str">
            <v>RFS1</v>
          </cell>
          <cell r="D2752">
            <v>13306</v>
          </cell>
          <cell r="E2752">
            <v>2442.35</v>
          </cell>
          <cell r="F2752">
            <v>2435</v>
          </cell>
          <cell r="G2752">
            <v>3.5552866886017588E-5</v>
          </cell>
          <cell r="H2752">
            <v>2280.6188181184261</v>
          </cell>
        </row>
        <row r="2753">
          <cell r="A2753">
            <v>12765</v>
          </cell>
          <cell r="B2753" t="str">
            <v>D5</v>
          </cell>
          <cell r="C2753" t="str">
            <v>RFS1</v>
          </cell>
          <cell r="D2753">
            <v>13430</v>
          </cell>
          <cell r="E2753">
            <v>15354.28</v>
          </cell>
          <cell r="F2753">
            <v>15264.56</v>
          </cell>
          <cell r="G2753">
            <v>2.2287427915960108E-4</v>
          </cell>
          <cell r="H2753">
            <v>14296.773218192116</v>
          </cell>
        </row>
        <row r="2754">
          <cell r="A2754">
            <v>12765</v>
          </cell>
          <cell r="B2754" t="str">
            <v>D5</v>
          </cell>
          <cell r="C2754" t="str">
            <v>RFS1</v>
          </cell>
          <cell r="D2754">
            <v>13430</v>
          </cell>
          <cell r="E2754">
            <v>30044.71</v>
          </cell>
          <cell r="F2754">
            <v>30000</v>
          </cell>
          <cell r="G2754">
            <v>4.3802300064908734E-4</v>
          </cell>
          <cell r="H2754">
            <v>28097.97311850217</v>
          </cell>
        </row>
        <row r="2755">
          <cell r="A2755">
            <v>15208</v>
          </cell>
          <cell r="B2755" t="str">
            <v>D5</v>
          </cell>
          <cell r="C2755" t="str">
            <v>RFS2</v>
          </cell>
          <cell r="D2755">
            <v>13430</v>
          </cell>
          <cell r="E2755">
            <v>359.25</v>
          </cell>
          <cell r="F2755">
            <v>358.49</v>
          </cell>
          <cell r="G2755">
            <v>5.234228850089711E-6</v>
          </cell>
          <cell r="H2755">
            <v>335.76141277506144</v>
          </cell>
        </row>
        <row r="2756">
          <cell r="A2756">
            <v>16121</v>
          </cell>
          <cell r="B2756" t="str">
            <v>D5</v>
          </cell>
          <cell r="C2756" t="str">
            <v>RFS2</v>
          </cell>
          <cell r="D2756">
            <v>13430</v>
          </cell>
          <cell r="E2756">
            <v>300.69</v>
          </cell>
          <cell r="F2756">
            <v>300</v>
          </cell>
          <cell r="G2756">
            <v>4.3802300064908732E-6</v>
          </cell>
          <cell r="H2756">
            <v>280.97973118502171</v>
          </cell>
        </row>
        <row r="2757">
          <cell r="A2757">
            <v>16152</v>
          </cell>
          <cell r="B2757" t="str">
            <v>ME</v>
          </cell>
          <cell r="C2757" t="str">
            <v>RFS2</v>
          </cell>
          <cell r="D2757">
            <v>13430</v>
          </cell>
          <cell r="E2757">
            <v>350.18</v>
          </cell>
          <cell r="F2757">
            <v>350</v>
          </cell>
          <cell r="G2757">
            <v>5.1102683409060186E-6</v>
          </cell>
          <cell r="H2757">
            <v>327.80968638252529</v>
          </cell>
        </row>
        <row r="2758">
          <cell r="A2758">
            <v>16153</v>
          </cell>
          <cell r="B2758" t="str">
            <v>ME</v>
          </cell>
          <cell r="C2758" t="str">
            <v>RFS2</v>
          </cell>
          <cell r="D2758">
            <v>13430</v>
          </cell>
          <cell r="E2758">
            <v>350.14</v>
          </cell>
          <cell r="F2758">
            <v>350</v>
          </cell>
          <cell r="G2758">
            <v>5.1102683409060186E-6</v>
          </cell>
          <cell r="H2758">
            <v>327.80968638252529</v>
          </cell>
        </row>
        <row r="2759">
          <cell r="A2759">
            <v>17756</v>
          </cell>
          <cell r="B2759" t="str">
            <v>D5</v>
          </cell>
          <cell r="C2759" t="str">
            <v>RFS1</v>
          </cell>
          <cell r="D2759">
            <v>13430</v>
          </cell>
          <cell r="E2759">
            <v>499.98</v>
          </cell>
          <cell r="F2759">
            <v>500</v>
          </cell>
          <cell r="G2759">
            <v>7.3003833441514556E-6</v>
          </cell>
          <cell r="H2759">
            <v>468.2995519750362</v>
          </cell>
        </row>
        <row r="2760">
          <cell r="A2760">
            <v>17761</v>
          </cell>
          <cell r="B2760" t="str">
            <v>ME</v>
          </cell>
          <cell r="C2760" t="str">
            <v>RFS1</v>
          </cell>
          <cell r="D2760">
            <v>13430</v>
          </cell>
          <cell r="E2760">
            <v>214.57</v>
          </cell>
          <cell r="F2760">
            <v>214</v>
          </cell>
          <cell r="G2760">
            <v>3.1245640712968231E-6</v>
          </cell>
          <cell r="H2760">
            <v>200.43220824531551</v>
          </cell>
        </row>
        <row r="2761">
          <cell r="A2761">
            <v>17768</v>
          </cell>
          <cell r="B2761" t="str">
            <v>ME</v>
          </cell>
          <cell r="C2761" t="str">
            <v>RFS1</v>
          </cell>
          <cell r="D2761">
            <v>13430</v>
          </cell>
          <cell r="E2761">
            <v>569.76</v>
          </cell>
          <cell r="F2761">
            <v>568</v>
          </cell>
          <cell r="G2761">
            <v>8.2932354789560535E-6</v>
          </cell>
          <cell r="H2761">
            <v>531.98829104364108</v>
          </cell>
        </row>
        <row r="2762">
          <cell r="A2762">
            <v>17779</v>
          </cell>
          <cell r="B2762" t="str">
            <v>ME</v>
          </cell>
          <cell r="C2762" t="str">
            <v>RFS1</v>
          </cell>
          <cell r="D2762">
            <v>13430</v>
          </cell>
          <cell r="E2762">
            <v>378.36</v>
          </cell>
          <cell r="F2762">
            <v>377.53</v>
          </cell>
          <cell r="G2762">
            <v>5.5122274478349979E-6</v>
          </cell>
          <cell r="H2762">
            <v>353.59425971427083</v>
          </cell>
        </row>
        <row r="2763">
          <cell r="A2763">
            <v>21685</v>
          </cell>
          <cell r="B2763" t="str">
            <v>D2</v>
          </cell>
          <cell r="C2763" t="str">
            <v>RFS1</v>
          </cell>
          <cell r="D2763">
            <v>13607</v>
          </cell>
          <cell r="E2763">
            <v>1112.46</v>
          </cell>
          <cell r="F2763">
            <v>1111.4000000000001</v>
          </cell>
          <cell r="G2763">
            <v>1.6227292097379855E-5</v>
          </cell>
          <cell r="H2763">
            <v>1040.9362441301105</v>
          </cell>
        </row>
        <row r="2764">
          <cell r="A2764">
            <v>24180</v>
          </cell>
          <cell r="B2764" t="str">
            <v>D2</v>
          </cell>
          <cell r="C2764" t="str">
            <v>RFS1</v>
          </cell>
          <cell r="D2764">
            <v>13607</v>
          </cell>
          <cell r="E2764">
            <v>14980.64</v>
          </cell>
          <cell r="F2764">
            <v>15878.65</v>
          </cell>
          <cell r="G2764">
            <v>2.3184046397522101E-4</v>
          </cell>
          <cell r="H2764">
            <v>14871.929361936816</v>
          </cell>
        </row>
        <row r="2765">
          <cell r="A2765">
            <v>24180</v>
          </cell>
          <cell r="B2765" t="str">
            <v>D2</v>
          </cell>
          <cell r="C2765" t="str">
            <v>RFS1</v>
          </cell>
          <cell r="D2765">
            <v>13607</v>
          </cell>
          <cell r="E2765">
            <v>151016.79999999999</v>
          </cell>
          <cell r="F2765">
            <v>155978.78</v>
          </cell>
          <cell r="G2765">
            <v>2.2774097751061284E-3</v>
          </cell>
          <cell r="H2765">
            <v>146089.58558322547</v>
          </cell>
        </row>
        <row r="2766">
          <cell r="A2766">
            <v>13667</v>
          </cell>
          <cell r="B2766" t="str">
            <v>D2</v>
          </cell>
          <cell r="C2766" t="str">
            <v>RFS1</v>
          </cell>
          <cell r="D2766">
            <v>13665</v>
          </cell>
          <cell r="E2766">
            <v>999.07</v>
          </cell>
          <cell r="F2766">
            <v>998.75</v>
          </cell>
          <cell r="G2766">
            <v>1.4582515729942532E-5</v>
          </cell>
          <cell r="H2766">
            <v>935.42835507013478</v>
          </cell>
        </row>
        <row r="2767">
          <cell r="A2767">
            <v>15015</v>
          </cell>
          <cell r="B2767" t="str">
            <v>D2</v>
          </cell>
          <cell r="C2767" t="str">
            <v>RFS1</v>
          </cell>
          <cell r="D2767">
            <v>13665</v>
          </cell>
          <cell r="E2767">
            <v>723.51</v>
          </cell>
          <cell r="F2767">
            <v>721.5</v>
          </cell>
          <cell r="G2767">
            <v>1.0534453165610551E-5</v>
          </cell>
          <cell r="H2767">
            <v>675.75625349997722</v>
          </cell>
        </row>
        <row r="2768">
          <cell r="A2768">
            <v>15328</v>
          </cell>
          <cell r="B2768" t="str">
            <v>D2</v>
          </cell>
          <cell r="C2768" t="str">
            <v>RFS1</v>
          </cell>
          <cell r="D2768">
            <v>13665</v>
          </cell>
          <cell r="E2768">
            <v>851.79</v>
          </cell>
          <cell r="F2768">
            <v>849.1</v>
          </cell>
          <cell r="G2768">
            <v>1.2397510995038003E-5</v>
          </cell>
          <cell r="H2768">
            <v>795.26629916400645</v>
          </cell>
        </row>
        <row r="2769">
          <cell r="A2769">
            <v>21521</v>
          </cell>
          <cell r="B2769" t="str">
            <v>D2</v>
          </cell>
          <cell r="C2769" t="str">
            <v>RFS1</v>
          </cell>
          <cell r="D2769">
            <v>13665</v>
          </cell>
          <cell r="E2769">
            <v>597.83000000000004</v>
          </cell>
          <cell r="F2769">
            <v>599.45000000000005</v>
          </cell>
          <cell r="G2769">
            <v>8.7524295913031808E-6</v>
          </cell>
          <cell r="H2769">
            <v>561.44433286287097</v>
          </cell>
        </row>
        <row r="2770">
          <cell r="A2770">
            <v>21524</v>
          </cell>
          <cell r="B2770" t="str">
            <v>ME</v>
          </cell>
          <cell r="C2770" t="str">
            <v>RFS1</v>
          </cell>
          <cell r="D2770">
            <v>13665</v>
          </cell>
          <cell r="E2770">
            <v>499.1</v>
          </cell>
          <cell r="F2770">
            <v>500</v>
          </cell>
          <cell r="G2770">
            <v>7.3003833441514556E-6</v>
          </cell>
          <cell r="H2770">
            <v>468.2995519750362</v>
          </cell>
        </row>
        <row r="2771">
          <cell r="A2771">
            <v>21527</v>
          </cell>
          <cell r="B2771" t="str">
            <v>ME</v>
          </cell>
          <cell r="C2771" t="str">
            <v>RFS1</v>
          </cell>
          <cell r="D2771">
            <v>13665</v>
          </cell>
          <cell r="E2771">
            <v>499.26</v>
          </cell>
          <cell r="F2771">
            <v>500</v>
          </cell>
          <cell r="G2771">
            <v>7.3003833441514556E-6</v>
          </cell>
          <cell r="H2771">
            <v>468.2995519750362</v>
          </cell>
        </row>
        <row r="2772">
          <cell r="A2772">
            <v>21981</v>
          </cell>
          <cell r="B2772" t="str">
            <v>D2</v>
          </cell>
          <cell r="C2772" t="str">
            <v>RFS1</v>
          </cell>
          <cell r="D2772">
            <v>13665</v>
          </cell>
          <cell r="E2772">
            <v>353.19</v>
          </cell>
          <cell r="F2772">
            <v>353.95</v>
          </cell>
          <cell r="G2772">
            <v>5.1679413693248157E-6</v>
          </cell>
          <cell r="H2772">
            <v>331.50925284312814</v>
          </cell>
        </row>
        <row r="2773">
          <cell r="A2773">
            <v>21981</v>
          </cell>
          <cell r="B2773" t="str">
            <v>D2</v>
          </cell>
          <cell r="C2773" t="str">
            <v>RFS1</v>
          </cell>
          <cell r="D2773">
            <v>13665</v>
          </cell>
          <cell r="E2773">
            <v>114.92</v>
          </cell>
          <cell r="F2773">
            <v>115.03</v>
          </cell>
          <cell r="G2773">
            <v>1.6795261921554838E-6</v>
          </cell>
          <cell r="H2773">
            <v>107.73699492737681</v>
          </cell>
        </row>
        <row r="2774">
          <cell r="A2774">
            <v>23054</v>
          </cell>
          <cell r="B2774" t="str">
            <v>D5</v>
          </cell>
          <cell r="C2774" t="str">
            <v>RFS1</v>
          </cell>
          <cell r="D2774">
            <v>13665</v>
          </cell>
          <cell r="E2774">
            <v>329.92</v>
          </cell>
          <cell r="F2774">
            <v>330</v>
          </cell>
          <cell r="G2774">
            <v>4.8182530071399608E-6</v>
          </cell>
          <cell r="H2774">
            <v>309.07770430352389</v>
          </cell>
        </row>
        <row r="2775">
          <cell r="A2775">
            <v>23055</v>
          </cell>
          <cell r="B2775" t="str">
            <v>D2</v>
          </cell>
          <cell r="C2775" t="str">
            <v>RFS1</v>
          </cell>
          <cell r="D2775">
            <v>13665</v>
          </cell>
          <cell r="E2775">
            <v>247.64</v>
          </cell>
          <cell r="F2775">
            <v>250</v>
          </cell>
          <cell r="G2775">
            <v>3.6501916720757278E-6</v>
          </cell>
          <cell r="H2775">
            <v>234.1497759875181</v>
          </cell>
        </row>
        <row r="2776">
          <cell r="A2776">
            <v>23056</v>
          </cell>
          <cell r="B2776" t="str">
            <v>D2</v>
          </cell>
          <cell r="C2776" t="str">
            <v>RFS1</v>
          </cell>
          <cell r="D2776">
            <v>13665</v>
          </cell>
          <cell r="E2776">
            <v>247.7</v>
          </cell>
          <cell r="F2776">
            <v>250</v>
          </cell>
          <cell r="G2776">
            <v>3.6501916720757278E-6</v>
          </cell>
          <cell r="H2776">
            <v>234.1497759875181</v>
          </cell>
        </row>
        <row r="2777">
          <cell r="A2777">
            <v>23060</v>
          </cell>
          <cell r="B2777" t="str">
            <v>ME</v>
          </cell>
          <cell r="C2777" t="str">
            <v>RFS1</v>
          </cell>
          <cell r="D2777">
            <v>13665</v>
          </cell>
          <cell r="E2777">
            <v>395.35</v>
          </cell>
          <cell r="F2777">
            <v>400</v>
          </cell>
          <cell r="G2777">
            <v>5.8403066753211648E-6</v>
          </cell>
          <cell r="H2777">
            <v>374.63964158002898</v>
          </cell>
        </row>
        <row r="2778">
          <cell r="A2778">
            <v>23062</v>
          </cell>
          <cell r="B2778" t="str">
            <v>ME</v>
          </cell>
          <cell r="C2778" t="str">
            <v>RFS1</v>
          </cell>
          <cell r="D2778">
            <v>13665</v>
          </cell>
          <cell r="E2778">
            <v>494.6</v>
          </cell>
          <cell r="F2778">
            <v>500</v>
          </cell>
          <cell r="G2778">
            <v>7.3003833441514556E-6</v>
          </cell>
          <cell r="H2778">
            <v>468.2995519750362</v>
          </cell>
        </row>
        <row r="2779">
          <cell r="A2779">
            <v>23780</v>
          </cell>
          <cell r="B2779" t="str">
            <v>D2</v>
          </cell>
          <cell r="C2779" t="str">
            <v>RFS1</v>
          </cell>
          <cell r="D2779">
            <v>13665</v>
          </cell>
          <cell r="E2779">
            <v>18190.330000000002</v>
          </cell>
          <cell r="F2779">
            <v>18810.18</v>
          </cell>
          <cell r="G2779">
            <v>2.7464304954498165E-4</v>
          </cell>
          <cell r="H2779">
            <v>17617.597733139573</v>
          </cell>
        </row>
        <row r="2780">
          <cell r="A2780">
            <v>23780</v>
          </cell>
          <cell r="B2780" t="str">
            <v>D2</v>
          </cell>
          <cell r="C2780" t="str">
            <v>RFS1</v>
          </cell>
          <cell r="D2780">
            <v>13665</v>
          </cell>
          <cell r="E2780">
            <v>6058.02</v>
          </cell>
          <cell r="F2780">
            <v>6131.49</v>
          </cell>
          <cell r="G2780">
            <v>8.9524454941662418E-5</v>
          </cell>
          <cell r="H2780">
            <v>5742.7480398788293</v>
          </cell>
        </row>
        <row r="2781">
          <cell r="A2781">
            <v>24216</v>
          </cell>
          <cell r="B2781" t="str">
            <v>D2</v>
          </cell>
          <cell r="C2781" t="str">
            <v>RFS1</v>
          </cell>
          <cell r="D2781">
            <v>13665</v>
          </cell>
          <cell r="E2781">
            <v>71646.55</v>
          </cell>
          <cell r="F2781">
            <v>71716.87</v>
          </cell>
          <cell r="G2781">
            <v>1.0471212864853504E-3</v>
          </cell>
          <cell r="H2781">
            <v>67169.956180103836</v>
          </cell>
        </row>
        <row r="2782">
          <cell r="A2782">
            <v>24216</v>
          </cell>
          <cell r="B2782" t="str">
            <v>D5</v>
          </cell>
          <cell r="C2782" t="str">
            <v>RFS1</v>
          </cell>
          <cell r="D2782">
            <v>13665</v>
          </cell>
          <cell r="E2782">
            <v>1985.75</v>
          </cell>
          <cell r="F2782">
            <v>2000</v>
          </cell>
          <cell r="G2782">
            <v>2.9201533376605822E-5</v>
          </cell>
          <cell r="H2782">
            <v>1873.1982079001448</v>
          </cell>
        </row>
        <row r="2783">
          <cell r="A2783">
            <v>24216</v>
          </cell>
          <cell r="B2783" t="str">
            <v>D5</v>
          </cell>
          <cell r="C2783" t="str">
            <v>RFS1</v>
          </cell>
          <cell r="D2783">
            <v>13665</v>
          </cell>
          <cell r="E2783">
            <v>397.72</v>
          </cell>
          <cell r="F2783">
            <v>400</v>
          </cell>
          <cell r="G2783">
            <v>5.8403066753211648E-6</v>
          </cell>
          <cell r="H2783">
            <v>374.63964158002898</v>
          </cell>
        </row>
        <row r="2784">
          <cell r="A2784">
            <v>10368</v>
          </cell>
          <cell r="B2784" t="str">
            <v>D5</v>
          </cell>
          <cell r="C2784" t="str">
            <v>RFS1</v>
          </cell>
          <cell r="D2784">
            <v>13683</v>
          </cell>
          <cell r="E2784">
            <v>802.59</v>
          </cell>
          <cell r="F2784">
            <v>800</v>
          </cell>
          <cell r="G2784">
            <v>1.168061335064233E-5</v>
          </cell>
          <cell r="H2784">
            <v>749.27928316005796</v>
          </cell>
        </row>
        <row r="2785">
          <cell r="A2785">
            <v>18904</v>
          </cell>
          <cell r="B2785" t="str">
            <v>D2</v>
          </cell>
          <cell r="C2785" t="str">
            <v>RFS2</v>
          </cell>
          <cell r="D2785">
            <v>13683</v>
          </cell>
          <cell r="E2785">
            <v>500.29</v>
          </cell>
          <cell r="F2785">
            <v>500</v>
          </cell>
          <cell r="G2785">
            <v>7.3003833441514556E-6</v>
          </cell>
          <cell r="H2785">
            <v>468.2995519750362</v>
          </cell>
        </row>
        <row r="2786">
          <cell r="A2786">
            <v>8548</v>
          </cell>
          <cell r="B2786" t="str">
            <v>D2</v>
          </cell>
          <cell r="C2786" t="str">
            <v>RFS1</v>
          </cell>
          <cell r="D2786">
            <v>13690</v>
          </cell>
          <cell r="E2786">
            <v>35.54</v>
          </cell>
          <cell r="F2786">
            <v>35.19</v>
          </cell>
          <cell r="G2786">
            <v>5.138009797613794E-7</v>
          </cell>
          <cell r="H2786">
            <v>32.958922468003045</v>
          </cell>
        </row>
        <row r="2787">
          <cell r="A2787">
            <v>13704</v>
          </cell>
          <cell r="B2787" t="str">
            <v>D2</v>
          </cell>
          <cell r="C2787" t="str">
            <v>RFS1</v>
          </cell>
          <cell r="D2787">
            <v>13706</v>
          </cell>
          <cell r="E2787">
            <v>514.71</v>
          </cell>
          <cell r="F2787">
            <v>513.6</v>
          </cell>
          <cell r="G2787">
            <v>7.4989537711123757E-6</v>
          </cell>
          <cell r="H2787">
            <v>481.0372997887572</v>
          </cell>
        </row>
        <row r="2788">
          <cell r="A2788">
            <v>13740</v>
          </cell>
          <cell r="B2788" t="str">
            <v>ME</v>
          </cell>
          <cell r="C2788" t="str">
            <v>RFS1</v>
          </cell>
          <cell r="D2788">
            <v>13706</v>
          </cell>
          <cell r="E2788">
            <v>539.51</v>
          </cell>
          <cell r="F2788">
            <v>539.19000000000005</v>
          </cell>
          <cell r="G2788">
            <v>7.8725873906660483E-6</v>
          </cell>
          <cell r="H2788">
            <v>505.00487085883964</v>
          </cell>
        </row>
        <row r="2789">
          <cell r="A2789">
            <v>13740</v>
          </cell>
          <cell r="B2789" t="str">
            <v>ME</v>
          </cell>
          <cell r="C2789" t="str">
            <v>RFS1</v>
          </cell>
          <cell r="D2789">
            <v>13706</v>
          </cell>
          <cell r="E2789">
            <v>314.58999999999997</v>
          </cell>
          <cell r="F2789">
            <v>314.54000000000002</v>
          </cell>
          <cell r="G2789">
            <v>4.5925251541387983E-6</v>
          </cell>
          <cell r="H2789">
            <v>294.5978821564558</v>
          </cell>
        </row>
        <row r="2790">
          <cell r="A2790">
            <v>13741</v>
          </cell>
          <cell r="B2790" t="str">
            <v>ME</v>
          </cell>
          <cell r="C2790" t="str">
            <v>RFS1</v>
          </cell>
          <cell r="D2790">
            <v>13706</v>
          </cell>
          <cell r="E2790">
            <v>374.16</v>
          </cell>
          <cell r="F2790">
            <v>373.98</v>
          </cell>
          <cell r="G2790">
            <v>5.4603947260915227E-6</v>
          </cell>
          <cell r="H2790">
            <v>350.26933289524806</v>
          </cell>
        </row>
        <row r="2791">
          <cell r="A2791">
            <v>13741</v>
          </cell>
          <cell r="B2791" t="str">
            <v>ME</v>
          </cell>
          <cell r="C2791" t="str">
            <v>RFS1</v>
          </cell>
          <cell r="D2791">
            <v>13706</v>
          </cell>
          <cell r="E2791">
            <v>218.19</v>
          </cell>
          <cell r="F2791">
            <v>218.16</v>
          </cell>
          <cell r="G2791">
            <v>3.1853032607201633E-6</v>
          </cell>
          <cell r="H2791">
            <v>204.3284605177478</v>
          </cell>
        </row>
        <row r="2792">
          <cell r="A2792">
            <v>13750</v>
          </cell>
          <cell r="B2792" t="str">
            <v>ME</v>
          </cell>
          <cell r="C2792" t="str">
            <v>RFS1</v>
          </cell>
          <cell r="D2792">
            <v>13706</v>
          </cell>
          <cell r="E2792">
            <v>360.28</v>
          </cell>
          <cell r="F2792">
            <v>360</v>
          </cell>
          <cell r="G2792">
            <v>5.2562760077890483E-6</v>
          </cell>
          <cell r="H2792">
            <v>337.17567742202607</v>
          </cell>
        </row>
        <row r="2793">
          <cell r="A2793">
            <v>13750</v>
          </cell>
          <cell r="B2793" t="str">
            <v>ME</v>
          </cell>
          <cell r="C2793" t="str">
            <v>RFS1</v>
          </cell>
          <cell r="D2793">
            <v>13706</v>
          </cell>
          <cell r="E2793">
            <v>210.04</v>
          </cell>
          <cell r="F2793">
            <v>210</v>
          </cell>
          <cell r="G2793">
            <v>3.0661610045436113E-6</v>
          </cell>
          <cell r="H2793">
            <v>196.68581182951519</v>
          </cell>
        </row>
        <row r="2794">
          <cell r="A2794">
            <v>13751</v>
          </cell>
          <cell r="B2794" t="str">
            <v>ME</v>
          </cell>
          <cell r="C2794" t="str">
            <v>RFS1</v>
          </cell>
          <cell r="D2794">
            <v>13706</v>
          </cell>
          <cell r="E2794">
            <v>672.71</v>
          </cell>
          <cell r="F2794">
            <v>672.06</v>
          </cell>
          <cell r="G2794">
            <v>9.8125912605408533E-6</v>
          </cell>
          <cell r="H2794">
            <v>629.45079380068557</v>
          </cell>
        </row>
        <row r="2795">
          <cell r="A2795">
            <v>13751</v>
          </cell>
          <cell r="B2795" t="str">
            <v>ME</v>
          </cell>
          <cell r="C2795" t="str">
            <v>RFS1</v>
          </cell>
          <cell r="D2795">
            <v>13706</v>
          </cell>
          <cell r="E2795">
            <v>392.12</v>
          </cell>
          <cell r="F2795">
            <v>392.02</v>
          </cell>
          <cell r="G2795">
            <v>5.7237925571485071E-6</v>
          </cell>
          <cell r="H2795">
            <v>367.16558073050737</v>
          </cell>
        </row>
        <row r="2796">
          <cell r="A2796">
            <v>13752</v>
          </cell>
          <cell r="B2796" t="str">
            <v>ME</v>
          </cell>
          <cell r="C2796" t="str">
            <v>RFS1</v>
          </cell>
          <cell r="D2796">
            <v>13706</v>
          </cell>
          <cell r="E2796">
            <v>345.78</v>
          </cell>
          <cell r="F2796">
            <v>345.09</v>
          </cell>
          <cell r="G2796">
            <v>5.0385785764664514E-6</v>
          </cell>
          <cell r="H2796">
            <v>323.21098478213048</v>
          </cell>
        </row>
        <row r="2797">
          <cell r="A2797">
            <v>13752</v>
          </cell>
          <cell r="B2797" t="str">
            <v>ME</v>
          </cell>
          <cell r="C2797" t="str">
            <v>RFS1</v>
          </cell>
          <cell r="D2797">
            <v>13706</v>
          </cell>
          <cell r="E2797">
            <v>201.41</v>
          </cell>
          <cell r="F2797">
            <v>201.3</v>
          </cell>
          <cell r="G2797">
            <v>2.9391343343553763E-6</v>
          </cell>
          <cell r="H2797">
            <v>188.53739962514959</v>
          </cell>
        </row>
        <row r="2798">
          <cell r="A2798">
            <v>13755</v>
          </cell>
          <cell r="B2798" t="str">
            <v>ME</v>
          </cell>
          <cell r="C2798" t="str">
            <v>RFS1</v>
          </cell>
          <cell r="D2798">
            <v>13706</v>
          </cell>
          <cell r="E2798">
            <v>505.85</v>
          </cell>
          <cell r="F2798">
            <v>504.69</v>
          </cell>
          <cell r="G2798">
            <v>7.3688609399195963E-6</v>
          </cell>
          <cell r="H2798">
            <v>472.69220177256204</v>
          </cell>
        </row>
        <row r="2799">
          <cell r="A2799">
            <v>13755</v>
          </cell>
          <cell r="B2799" t="str">
            <v>ME</v>
          </cell>
          <cell r="C2799" t="str">
            <v>RFS1</v>
          </cell>
          <cell r="D2799">
            <v>13706</v>
          </cell>
          <cell r="E2799">
            <v>294.58</v>
          </cell>
          <cell r="F2799">
            <v>294.39999999999998</v>
          </cell>
          <cell r="G2799">
            <v>4.2984657130363767E-6</v>
          </cell>
          <cell r="H2799">
            <v>275.73477620290129</v>
          </cell>
        </row>
        <row r="2800">
          <cell r="A2800">
            <v>21698</v>
          </cell>
          <cell r="B2800" t="str">
            <v>D2</v>
          </cell>
          <cell r="C2800" t="str">
            <v>RFS1</v>
          </cell>
          <cell r="D2800">
            <v>13768</v>
          </cell>
          <cell r="E2800">
            <v>1700.14</v>
          </cell>
          <cell r="F2800">
            <v>1700</v>
          </cell>
          <cell r="G2800">
            <v>2.482130337011495E-5</v>
          </cell>
          <cell r="H2800">
            <v>1592.2184767151232</v>
          </cell>
        </row>
        <row r="2801">
          <cell r="A2801">
            <v>21700</v>
          </cell>
          <cell r="B2801" t="str">
            <v>D2</v>
          </cell>
          <cell r="C2801" t="str">
            <v>RFS1</v>
          </cell>
          <cell r="D2801">
            <v>13768</v>
          </cell>
          <cell r="E2801">
            <v>1699.99</v>
          </cell>
          <cell r="F2801">
            <v>1700</v>
          </cell>
          <cell r="G2801">
            <v>2.482130337011495E-5</v>
          </cell>
          <cell r="H2801">
            <v>1592.2184767151232</v>
          </cell>
        </row>
        <row r="2802">
          <cell r="A2802">
            <v>21885</v>
          </cell>
          <cell r="B2802" t="str">
            <v>D5</v>
          </cell>
          <cell r="C2802" t="str">
            <v>RFS1</v>
          </cell>
          <cell r="D2802">
            <v>13768</v>
          </cell>
          <cell r="E2802">
            <v>499.7</v>
          </cell>
          <cell r="F2802">
            <v>500</v>
          </cell>
          <cell r="G2802">
            <v>7.3003833441514556E-6</v>
          </cell>
          <cell r="H2802">
            <v>468.2995519750362</v>
          </cell>
        </row>
        <row r="2803">
          <cell r="A2803">
            <v>21888</v>
          </cell>
          <cell r="B2803" t="str">
            <v>ME</v>
          </cell>
          <cell r="C2803" t="str">
            <v>RFS1</v>
          </cell>
          <cell r="D2803">
            <v>13768</v>
          </cell>
          <cell r="E2803">
            <v>742.26</v>
          </cell>
          <cell r="F2803">
            <v>750</v>
          </cell>
          <cell r="G2803">
            <v>1.0950575016227184E-5</v>
          </cell>
          <cell r="H2803">
            <v>702.44932796255432</v>
          </cell>
        </row>
        <row r="2804">
          <cell r="A2804">
            <v>23767</v>
          </cell>
          <cell r="B2804" t="str">
            <v>D2</v>
          </cell>
          <cell r="C2804" t="str">
            <v>RFS1</v>
          </cell>
          <cell r="D2804">
            <v>13768</v>
          </cell>
          <cell r="E2804">
            <v>36137.9</v>
          </cell>
          <cell r="F2804">
            <v>36977.21</v>
          </cell>
          <cell r="G2804">
            <v>5.3989561599438124E-4</v>
          </cell>
          <cell r="H2804">
            <v>34632.821752573655</v>
          </cell>
        </row>
        <row r="2805">
          <cell r="A2805">
            <v>23767</v>
          </cell>
          <cell r="B2805" t="str">
            <v>D2</v>
          </cell>
          <cell r="C2805" t="str">
            <v>RFS1</v>
          </cell>
          <cell r="D2805">
            <v>13768</v>
          </cell>
          <cell r="E2805">
            <v>43808.52</v>
          </cell>
          <cell r="F2805">
            <v>44825.99</v>
          </cell>
          <cell r="G2805">
            <v>6.5449382156219937E-4</v>
          </cell>
          <cell r="H2805">
            <v>41983.9820676749</v>
          </cell>
        </row>
        <row r="2806">
          <cell r="A2806">
            <v>23779</v>
          </cell>
          <cell r="B2806" t="str">
            <v>D2</v>
          </cell>
          <cell r="C2806" t="str">
            <v>RFS1</v>
          </cell>
          <cell r="D2806">
            <v>13768</v>
          </cell>
          <cell r="E2806">
            <v>226977.88</v>
          </cell>
          <cell r="F2806">
            <v>232144.83</v>
          </cell>
          <cell r="G2806">
            <v>3.3894925007257421E-3</v>
          </cell>
          <cell r="H2806">
            <v>217426.63976464188</v>
          </cell>
        </row>
        <row r="2807">
          <cell r="A2807">
            <v>23779</v>
          </cell>
          <cell r="B2807" t="str">
            <v>D2</v>
          </cell>
          <cell r="C2807" t="str">
            <v>RFS1</v>
          </cell>
          <cell r="D2807">
            <v>13768</v>
          </cell>
          <cell r="E2807">
            <v>299540.21000000002</v>
          </cell>
          <cell r="F2807">
            <v>305329.27</v>
          </cell>
          <cell r="G2807">
            <v>4.4580414343798457E-3</v>
          </cell>
          <cell r="H2807">
            <v>285971.12069172971</v>
          </cell>
        </row>
        <row r="2808">
          <cell r="A2808">
            <v>16858</v>
          </cell>
          <cell r="B2808" t="str">
            <v>D2</v>
          </cell>
          <cell r="C2808" t="str">
            <v>RFS1</v>
          </cell>
          <cell r="D2808">
            <v>13776</v>
          </cell>
          <cell r="E2808">
            <v>32208.799999999999</v>
          </cell>
          <cell r="F2808">
            <v>32193.34</v>
          </cell>
          <cell r="G2808">
            <v>4.7004744625720965E-4</v>
          </cell>
          <cell r="H2808">
            <v>30152.253397160024</v>
          </cell>
        </row>
        <row r="2809">
          <cell r="A2809">
            <v>19177</v>
          </cell>
          <cell r="B2809" t="str">
            <v>D5</v>
          </cell>
          <cell r="C2809" t="str">
            <v>RFS1</v>
          </cell>
          <cell r="D2809">
            <v>13776</v>
          </cell>
          <cell r="E2809">
            <v>498.49</v>
          </cell>
          <cell r="F2809">
            <v>497.75</v>
          </cell>
          <cell r="G2809">
            <v>7.2675316191027738E-6</v>
          </cell>
          <cell r="H2809">
            <v>466.19220399114852</v>
          </cell>
        </row>
        <row r="2810">
          <cell r="A2810">
            <v>19177</v>
          </cell>
          <cell r="B2810" t="str">
            <v>D5</v>
          </cell>
          <cell r="C2810" t="str">
            <v>RFS1</v>
          </cell>
          <cell r="D2810">
            <v>13776</v>
          </cell>
          <cell r="E2810">
            <v>3192.09</v>
          </cell>
          <cell r="F2810">
            <v>3187.65</v>
          </cell>
          <cell r="G2810">
            <v>4.6542133933968777E-5</v>
          </cell>
          <cell r="H2810">
            <v>2985.5501337064484</v>
          </cell>
        </row>
        <row r="2811">
          <cell r="A2811">
            <v>19178</v>
          </cell>
          <cell r="B2811" t="str">
            <v>ME</v>
          </cell>
          <cell r="C2811" t="str">
            <v>RFS1</v>
          </cell>
          <cell r="D2811">
            <v>13776</v>
          </cell>
          <cell r="E2811">
            <v>559.39</v>
          </cell>
          <cell r="F2811">
            <v>566.66999999999996</v>
          </cell>
          <cell r="G2811">
            <v>8.2738164592606108E-6</v>
          </cell>
          <cell r="H2811">
            <v>530.74261423538746</v>
          </cell>
        </row>
        <row r="2812">
          <cell r="A2812">
            <v>19178</v>
          </cell>
          <cell r="B2812" t="str">
            <v>ME</v>
          </cell>
          <cell r="C2812" t="str">
            <v>RFS1</v>
          </cell>
          <cell r="D2812">
            <v>13776</v>
          </cell>
          <cell r="E2812">
            <v>566.13</v>
          </cell>
          <cell r="F2812">
            <v>566.66999999999996</v>
          </cell>
          <cell r="G2812">
            <v>8.2738164592606108E-6</v>
          </cell>
          <cell r="H2812">
            <v>530.74261423538746</v>
          </cell>
        </row>
        <row r="2813">
          <cell r="A2813">
            <v>19178</v>
          </cell>
          <cell r="B2813" t="str">
            <v>ME</v>
          </cell>
          <cell r="C2813" t="str">
            <v>RFS1</v>
          </cell>
          <cell r="D2813">
            <v>13776</v>
          </cell>
          <cell r="E2813">
            <v>51983.61</v>
          </cell>
          <cell r="F2813">
            <v>52033.120000000003</v>
          </cell>
          <cell r="G2813">
            <v>7.5972344518446797E-4</v>
          </cell>
          <cell r="H2813">
            <v>48734.17356772659</v>
          </cell>
        </row>
        <row r="2814">
          <cell r="A2814">
            <v>19378</v>
          </cell>
          <cell r="B2814" t="str">
            <v>D2</v>
          </cell>
          <cell r="C2814" t="str">
            <v>RFS1</v>
          </cell>
          <cell r="D2814">
            <v>13776</v>
          </cell>
          <cell r="E2814">
            <v>250.42</v>
          </cell>
          <cell r="F2814">
            <v>250</v>
          </cell>
          <cell r="G2814">
            <v>3.6501916720757278E-6</v>
          </cell>
          <cell r="H2814">
            <v>234.1497759875181</v>
          </cell>
        </row>
        <row r="2815">
          <cell r="A2815">
            <v>19379</v>
          </cell>
          <cell r="B2815" t="str">
            <v>D2</v>
          </cell>
          <cell r="C2815" t="str">
            <v>RFS1</v>
          </cell>
          <cell r="D2815">
            <v>13776</v>
          </cell>
          <cell r="E2815">
            <v>249.7</v>
          </cell>
          <cell r="F2815">
            <v>250</v>
          </cell>
          <cell r="G2815">
            <v>3.6501916720757278E-6</v>
          </cell>
          <cell r="H2815">
            <v>234.1497759875181</v>
          </cell>
        </row>
        <row r="2816">
          <cell r="A2816">
            <v>19614</v>
          </cell>
          <cell r="B2816" t="str">
            <v>D2</v>
          </cell>
          <cell r="C2816" t="str">
            <v>RFS1</v>
          </cell>
          <cell r="D2816">
            <v>13776</v>
          </cell>
          <cell r="E2816">
            <v>467.54</v>
          </cell>
          <cell r="F2816">
            <v>466.67</v>
          </cell>
          <cell r="G2816">
            <v>6.8137397904303201E-6</v>
          </cell>
          <cell r="H2816">
            <v>437.0827038403803</v>
          </cell>
        </row>
        <row r="2817">
          <cell r="A2817">
            <v>19666</v>
          </cell>
          <cell r="B2817" t="str">
            <v>D5</v>
          </cell>
          <cell r="C2817" t="str">
            <v>RFS1</v>
          </cell>
          <cell r="D2817">
            <v>13776</v>
          </cell>
          <cell r="E2817">
            <v>699.22</v>
          </cell>
          <cell r="F2817">
            <v>699</v>
          </cell>
          <cell r="G2817">
            <v>1.0205935915123734E-5</v>
          </cell>
          <cell r="H2817">
            <v>654.68277366110055</v>
          </cell>
        </row>
        <row r="2818">
          <cell r="A2818">
            <v>21167</v>
          </cell>
          <cell r="B2818" t="str">
            <v>D2</v>
          </cell>
          <cell r="C2818" t="str">
            <v>RFS1</v>
          </cell>
          <cell r="D2818">
            <v>13776</v>
          </cell>
          <cell r="E2818">
            <v>465.51</v>
          </cell>
          <cell r="F2818">
            <v>466.67</v>
          </cell>
          <cell r="G2818">
            <v>6.8137397904303201E-6</v>
          </cell>
          <cell r="H2818">
            <v>437.0827038403803</v>
          </cell>
        </row>
        <row r="2819">
          <cell r="A2819">
            <v>21175</v>
          </cell>
          <cell r="B2819" t="str">
            <v>ME</v>
          </cell>
          <cell r="C2819" t="str">
            <v>RFS1</v>
          </cell>
          <cell r="D2819">
            <v>13776</v>
          </cell>
          <cell r="E2819">
            <v>30060.880000000001</v>
          </cell>
          <cell r="F2819">
            <v>30000</v>
          </cell>
          <cell r="G2819">
            <v>4.3802300064908734E-4</v>
          </cell>
          <cell r="H2819">
            <v>28097.97311850217</v>
          </cell>
        </row>
        <row r="2820">
          <cell r="A2820">
            <v>21175</v>
          </cell>
          <cell r="B2820" t="str">
            <v>ME</v>
          </cell>
          <cell r="C2820" t="str">
            <v>RFS1</v>
          </cell>
          <cell r="D2820">
            <v>13776</v>
          </cell>
          <cell r="E2820">
            <v>876.51</v>
          </cell>
          <cell r="F2820">
            <v>874.73</v>
          </cell>
          <cell r="G2820">
            <v>1.2771728645259206E-5</v>
          </cell>
          <cell r="H2820">
            <v>819.27133419824679</v>
          </cell>
        </row>
        <row r="2821">
          <cell r="A2821">
            <v>21175</v>
          </cell>
          <cell r="B2821" t="str">
            <v>ME</v>
          </cell>
          <cell r="C2821" t="str">
            <v>RFS1</v>
          </cell>
          <cell r="D2821">
            <v>13776</v>
          </cell>
          <cell r="E2821">
            <v>1000.81</v>
          </cell>
          <cell r="F2821">
            <v>1000</v>
          </cell>
          <cell r="G2821">
            <v>1.4600766688302911E-5</v>
          </cell>
          <cell r="H2821">
            <v>936.59910395007239</v>
          </cell>
        </row>
        <row r="2822">
          <cell r="A2822">
            <v>21190</v>
          </cell>
          <cell r="B2822" t="str">
            <v>ME</v>
          </cell>
          <cell r="C2822" t="str">
            <v>RFS1</v>
          </cell>
          <cell r="D2822">
            <v>13776</v>
          </cell>
          <cell r="E2822">
            <v>413.82</v>
          </cell>
          <cell r="F2822">
            <v>416.67</v>
          </cell>
          <cell r="G2822">
            <v>6.0837014560151747E-6</v>
          </cell>
          <cell r="H2822">
            <v>390.25274864287667</v>
          </cell>
        </row>
        <row r="2823">
          <cell r="A2823">
            <v>21191</v>
          </cell>
          <cell r="B2823" t="str">
            <v>ME</v>
          </cell>
          <cell r="C2823" t="str">
            <v>RFS1</v>
          </cell>
          <cell r="D2823">
            <v>13776</v>
          </cell>
          <cell r="E2823">
            <v>333.43</v>
          </cell>
          <cell r="F2823">
            <v>333.33</v>
          </cell>
          <cell r="G2823">
            <v>4.8668735602120095E-6</v>
          </cell>
          <cell r="H2823">
            <v>312.19657931967765</v>
          </cell>
        </row>
        <row r="2824">
          <cell r="A2824">
            <v>21192</v>
          </cell>
          <cell r="B2824" t="str">
            <v>ME</v>
          </cell>
          <cell r="C2824" t="str">
            <v>RFS1</v>
          </cell>
          <cell r="D2824">
            <v>13776</v>
          </cell>
          <cell r="E2824">
            <v>169.34</v>
          </cell>
          <cell r="F2824">
            <v>170</v>
          </cell>
          <cell r="G2824">
            <v>2.4821303370114948E-6</v>
          </cell>
          <cell r="H2824">
            <v>159.22184767151231</v>
          </cell>
        </row>
        <row r="2825">
          <cell r="A2825">
            <v>21194</v>
          </cell>
          <cell r="B2825" t="str">
            <v>ME</v>
          </cell>
          <cell r="C2825" t="str">
            <v>RFS1</v>
          </cell>
          <cell r="D2825">
            <v>13776</v>
          </cell>
          <cell r="E2825">
            <v>30190.82</v>
          </cell>
          <cell r="F2825">
            <v>30000</v>
          </cell>
          <cell r="G2825">
            <v>4.3802300064908734E-4</v>
          </cell>
          <cell r="H2825">
            <v>28097.97311850217</v>
          </cell>
        </row>
        <row r="2826">
          <cell r="A2826">
            <v>21194</v>
          </cell>
          <cell r="B2826" t="str">
            <v>ME</v>
          </cell>
          <cell r="C2826" t="str">
            <v>RFS1</v>
          </cell>
          <cell r="D2826">
            <v>13776</v>
          </cell>
          <cell r="E2826">
            <v>1819.9</v>
          </cell>
          <cell r="F2826">
            <v>1808.39</v>
          </cell>
          <cell r="G2826">
            <v>2.6403880471460102E-5</v>
          </cell>
          <cell r="H2826">
            <v>1693.7364535922713</v>
          </cell>
        </row>
        <row r="2827">
          <cell r="A2827">
            <v>21194</v>
          </cell>
          <cell r="B2827" t="str">
            <v>ME</v>
          </cell>
          <cell r="C2827" t="str">
            <v>RFS1</v>
          </cell>
          <cell r="D2827">
            <v>13776</v>
          </cell>
          <cell r="E2827">
            <v>501.27</v>
          </cell>
          <cell r="F2827">
            <v>500</v>
          </cell>
          <cell r="G2827">
            <v>7.3003833441514556E-6</v>
          </cell>
          <cell r="H2827">
            <v>468.2995519750362</v>
          </cell>
        </row>
        <row r="2828">
          <cell r="A2828">
            <v>22747</v>
          </cell>
          <cell r="B2828" t="str">
            <v>D5</v>
          </cell>
          <cell r="C2828" t="str">
            <v>RFS1</v>
          </cell>
          <cell r="D2828">
            <v>13776</v>
          </cell>
          <cell r="E2828">
            <v>249.71</v>
          </cell>
          <cell r="F2828">
            <v>250</v>
          </cell>
          <cell r="G2828">
            <v>3.6501916720757278E-6</v>
          </cell>
          <cell r="H2828">
            <v>234.1497759875181</v>
          </cell>
        </row>
        <row r="2829">
          <cell r="A2829">
            <v>23068</v>
          </cell>
          <cell r="B2829" t="str">
            <v>D5</v>
          </cell>
          <cell r="C2829" t="str">
            <v>RFS1</v>
          </cell>
          <cell r="D2829">
            <v>13776</v>
          </cell>
          <cell r="E2829">
            <v>25006.69</v>
          </cell>
          <cell r="F2829">
            <v>25194.99</v>
          </cell>
          <cell r="G2829">
            <v>3.6786617070412499E-4</v>
          </cell>
          <cell r="H2829">
            <v>23597.605058031037</v>
          </cell>
        </row>
        <row r="2830">
          <cell r="A2830">
            <v>23068</v>
          </cell>
          <cell r="B2830" t="str">
            <v>D5</v>
          </cell>
          <cell r="C2830" t="str">
            <v>RFS1</v>
          </cell>
          <cell r="D2830">
            <v>13776</v>
          </cell>
          <cell r="E2830">
            <v>14977.58</v>
          </cell>
          <cell r="F2830">
            <v>15000</v>
          </cell>
          <cell r="G2830">
            <v>2.1901150032454367E-4</v>
          </cell>
          <cell r="H2830">
            <v>14048.986559251085</v>
          </cell>
        </row>
        <row r="2831">
          <cell r="A2831">
            <v>23069</v>
          </cell>
          <cell r="B2831" t="str">
            <v>ME</v>
          </cell>
          <cell r="C2831" t="str">
            <v>RFS1</v>
          </cell>
          <cell r="D2831">
            <v>13776</v>
          </cell>
          <cell r="E2831">
            <v>689.33</v>
          </cell>
          <cell r="F2831">
            <v>701.76</v>
          </cell>
          <cell r="G2831">
            <v>1.0246234031183452E-5</v>
          </cell>
          <cell r="H2831">
            <v>657.26778718800279</v>
          </cell>
        </row>
        <row r="2832">
          <cell r="A2832">
            <v>23341</v>
          </cell>
          <cell r="B2832" t="str">
            <v>D2</v>
          </cell>
          <cell r="C2832" t="str">
            <v>RFS1</v>
          </cell>
          <cell r="D2832">
            <v>13776</v>
          </cell>
          <cell r="E2832">
            <v>499.2</v>
          </cell>
          <cell r="F2832">
            <v>500</v>
          </cell>
          <cell r="G2832">
            <v>7.3003833441514556E-6</v>
          </cell>
          <cell r="H2832">
            <v>468.2995519750362</v>
          </cell>
        </row>
        <row r="2833">
          <cell r="A2833">
            <v>24007</v>
          </cell>
          <cell r="B2833" t="str">
            <v>D5</v>
          </cell>
          <cell r="C2833" t="str">
            <v>RFS1</v>
          </cell>
          <cell r="D2833">
            <v>13776</v>
          </cell>
          <cell r="E2833">
            <v>29810.37</v>
          </cell>
          <cell r="F2833">
            <v>30000</v>
          </cell>
          <cell r="G2833">
            <v>4.3802300064908734E-4</v>
          </cell>
          <cell r="H2833">
            <v>28097.97311850217</v>
          </cell>
        </row>
        <row r="2834">
          <cell r="A2834">
            <v>15541</v>
          </cell>
          <cell r="B2834" t="str">
            <v>D2</v>
          </cell>
          <cell r="C2834" t="str">
            <v>RFS2</v>
          </cell>
          <cell r="D2834">
            <v>13841</v>
          </cell>
          <cell r="E2834">
            <v>500.77</v>
          </cell>
          <cell r="F2834">
            <v>500</v>
          </cell>
          <cell r="G2834">
            <v>7.3003833441514556E-6</v>
          </cell>
          <cell r="H2834">
            <v>468.2995519750362</v>
          </cell>
        </row>
        <row r="2835">
          <cell r="A2835">
            <v>16016</v>
          </cell>
          <cell r="B2835" t="str">
            <v>D2</v>
          </cell>
          <cell r="C2835" t="str">
            <v>RFS2</v>
          </cell>
          <cell r="D2835">
            <v>13841</v>
          </cell>
          <cell r="E2835">
            <v>800.12</v>
          </cell>
          <cell r="F2835">
            <v>800</v>
          </cell>
          <cell r="G2835">
            <v>1.168061335064233E-5</v>
          </cell>
          <cell r="H2835">
            <v>749.27928316005796</v>
          </cell>
        </row>
        <row r="2836">
          <cell r="A2836">
            <v>16057</v>
          </cell>
          <cell r="B2836" t="str">
            <v>ME</v>
          </cell>
          <cell r="C2836" t="str">
            <v>RFS2</v>
          </cell>
          <cell r="D2836">
            <v>13841</v>
          </cell>
          <cell r="E2836">
            <v>500.16</v>
          </cell>
          <cell r="F2836">
            <v>500</v>
          </cell>
          <cell r="G2836">
            <v>7.3003833441514556E-6</v>
          </cell>
          <cell r="H2836">
            <v>468.2995519750362</v>
          </cell>
        </row>
        <row r="2837">
          <cell r="A2837">
            <v>16100</v>
          </cell>
          <cell r="B2837" t="str">
            <v>ME</v>
          </cell>
          <cell r="C2837" t="str">
            <v>RFS2</v>
          </cell>
          <cell r="D2837">
            <v>13841</v>
          </cell>
          <cell r="E2837">
            <v>500.73</v>
          </cell>
          <cell r="F2837">
            <v>500</v>
          </cell>
          <cell r="G2837">
            <v>7.3003833441514556E-6</v>
          </cell>
          <cell r="H2837">
            <v>468.2995519750362</v>
          </cell>
        </row>
        <row r="2838">
          <cell r="A2838">
            <v>16101</v>
          </cell>
          <cell r="B2838" t="str">
            <v>ME</v>
          </cell>
          <cell r="C2838" t="str">
            <v>RFS2</v>
          </cell>
          <cell r="D2838">
            <v>13841</v>
          </cell>
          <cell r="E2838">
            <v>500.6</v>
          </cell>
          <cell r="F2838">
            <v>500</v>
          </cell>
          <cell r="G2838">
            <v>7.3003833441514556E-6</v>
          </cell>
          <cell r="H2838">
            <v>468.2995519750362</v>
          </cell>
        </row>
        <row r="2839">
          <cell r="A2839">
            <v>16544</v>
          </cell>
          <cell r="B2839" t="str">
            <v>D5</v>
          </cell>
          <cell r="C2839" t="str">
            <v>RFS2</v>
          </cell>
          <cell r="D2839">
            <v>13841</v>
          </cell>
          <cell r="E2839">
            <v>501.53</v>
          </cell>
          <cell r="F2839">
            <v>500</v>
          </cell>
          <cell r="G2839">
            <v>7.3003833441514556E-6</v>
          </cell>
          <cell r="H2839">
            <v>468.2995519750362</v>
          </cell>
        </row>
        <row r="2840">
          <cell r="A2840">
            <v>16607</v>
          </cell>
          <cell r="B2840" t="str">
            <v>ME</v>
          </cell>
          <cell r="C2840" t="str">
            <v>RFS2</v>
          </cell>
          <cell r="D2840">
            <v>13841</v>
          </cell>
          <cell r="E2840">
            <v>209.89</v>
          </cell>
          <cell r="F2840">
            <v>208</v>
          </cell>
          <cell r="G2840">
            <v>3.0369594711670056E-6</v>
          </cell>
          <cell r="H2840">
            <v>194.81261362161504</v>
          </cell>
        </row>
        <row r="2841">
          <cell r="A2841">
            <v>16608</v>
          </cell>
          <cell r="B2841" t="str">
            <v>ME</v>
          </cell>
          <cell r="C2841" t="str">
            <v>RFS2</v>
          </cell>
          <cell r="D2841">
            <v>13841</v>
          </cell>
          <cell r="E2841">
            <v>369.42</v>
          </cell>
          <cell r="F2841">
            <v>366</v>
          </cell>
          <cell r="G2841">
            <v>5.3438806079188658E-6</v>
          </cell>
          <cell r="H2841">
            <v>342.79527204572651</v>
          </cell>
        </row>
        <row r="2842">
          <cell r="A2842">
            <v>16609</v>
          </cell>
          <cell r="B2842" t="str">
            <v>ME</v>
          </cell>
          <cell r="C2842" t="str">
            <v>RFS2</v>
          </cell>
          <cell r="D2842">
            <v>13841</v>
          </cell>
          <cell r="E2842">
            <v>243.56</v>
          </cell>
          <cell r="F2842">
            <v>242</v>
          </cell>
          <cell r="G2842">
            <v>3.5333855385693046E-6</v>
          </cell>
          <cell r="H2842">
            <v>226.65698315591752</v>
          </cell>
        </row>
        <row r="2843">
          <cell r="A2843">
            <v>16630</v>
          </cell>
          <cell r="B2843" t="str">
            <v>ME</v>
          </cell>
          <cell r="C2843" t="str">
            <v>RFS2</v>
          </cell>
          <cell r="D2843">
            <v>13841</v>
          </cell>
          <cell r="E2843">
            <v>1705.17</v>
          </cell>
          <cell r="F2843">
            <v>1701.33</v>
          </cell>
          <cell r="G2843">
            <v>2.4840722389810391E-5</v>
          </cell>
          <cell r="H2843">
            <v>1593.4641535233766</v>
          </cell>
        </row>
        <row r="2844">
          <cell r="A2844">
            <v>16631</v>
          </cell>
          <cell r="B2844" t="str">
            <v>ME</v>
          </cell>
          <cell r="C2844" t="str">
            <v>RFS2</v>
          </cell>
          <cell r="D2844">
            <v>13841</v>
          </cell>
          <cell r="E2844">
            <v>442.56</v>
          </cell>
          <cell r="F2844">
            <v>440</v>
          </cell>
          <cell r="G2844">
            <v>6.4243373428532813E-6</v>
          </cell>
          <cell r="H2844">
            <v>412.10360573803189</v>
          </cell>
        </row>
        <row r="2845">
          <cell r="A2845">
            <v>16632</v>
          </cell>
          <cell r="B2845" t="str">
            <v>ME</v>
          </cell>
          <cell r="C2845" t="str">
            <v>RFS2</v>
          </cell>
          <cell r="D2845">
            <v>13841</v>
          </cell>
          <cell r="E2845">
            <v>383.84</v>
          </cell>
          <cell r="F2845">
            <v>380</v>
          </cell>
          <cell r="G2845">
            <v>5.5482913415551061E-6</v>
          </cell>
          <cell r="H2845">
            <v>355.90765950102747</v>
          </cell>
        </row>
        <row r="2846">
          <cell r="A2846">
            <v>16633</v>
          </cell>
          <cell r="B2846" t="str">
            <v>ME</v>
          </cell>
          <cell r="C2846" t="str">
            <v>RFS2</v>
          </cell>
          <cell r="D2846">
            <v>13841</v>
          </cell>
          <cell r="E2846">
            <v>1371.35</v>
          </cell>
          <cell r="F2846">
            <v>1360</v>
          </cell>
          <cell r="G2846">
            <v>1.9857042696091959E-5</v>
          </cell>
          <cell r="H2846">
            <v>1273.7747813720985</v>
          </cell>
        </row>
        <row r="2847">
          <cell r="A2847">
            <v>16634</v>
          </cell>
          <cell r="B2847" t="str">
            <v>ME</v>
          </cell>
          <cell r="C2847" t="str">
            <v>RFS2</v>
          </cell>
          <cell r="D2847">
            <v>13841</v>
          </cell>
          <cell r="E2847">
            <v>367.95</v>
          </cell>
          <cell r="F2847">
            <v>366</v>
          </cell>
          <cell r="G2847">
            <v>5.3438806079188658E-6</v>
          </cell>
          <cell r="H2847">
            <v>342.79527204572651</v>
          </cell>
        </row>
        <row r="2848">
          <cell r="A2848">
            <v>16635</v>
          </cell>
          <cell r="B2848" t="str">
            <v>ME</v>
          </cell>
          <cell r="C2848" t="str">
            <v>RFS2</v>
          </cell>
          <cell r="D2848">
            <v>13841</v>
          </cell>
          <cell r="E2848">
            <v>436.17</v>
          </cell>
          <cell r="F2848">
            <v>433</v>
          </cell>
          <cell r="G2848">
            <v>6.3221319760351603E-6</v>
          </cell>
          <cell r="H2848">
            <v>405.54741201038132</v>
          </cell>
        </row>
        <row r="2849">
          <cell r="A2849">
            <v>14185</v>
          </cell>
          <cell r="B2849" t="str">
            <v>D2</v>
          </cell>
          <cell r="C2849" t="str">
            <v>RFS1</v>
          </cell>
          <cell r="D2849">
            <v>14021</v>
          </cell>
          <cell r="E2849">
            <v>1406.4</v>
          </cell>
          <cell r="F2849">
            <v>1402.66</v>
          </cell>
          <cell r="G2849">
            <v>2.0479911403014963E-5</v>
          </cell>
          <cell r="H2849">
            <v>1313.7300991466086</v>
          </cell>
        </row>
        <row r="2850">
          <cell r="A2850">
            <v>14194</v>
          </cell>
          <cell r="B2850" t="str">
            <v>ME</v>
          </cell>
          <cell r="C2850" t="str">
            <v>RFS1</v>
          </cell>
          <cell r="D2850">
            <v>14021</v>
          </cell>
          <cell r="E2850">
            <v>1361.53</v>
          </cell>
          <cell r="F2850">
            <v>1360</v>
          </cell>
          <cell r="G2850">
            <v>1.9857042696091959E-5</v>
          </cell>
          <cell r="H2850">
            <v>1273.7747813720985</v>
          </cell>
        </row>
        <row r="2851">
          <cell r="A2851">
            <v>15984</v>
          </cell>
          <cell r="B2851" t="str">
            <v>D2</v>
          </cell>
          <cell r="C2851" t="str">
            <v>RFS2</v>
          </cell>
          <cell r="D2851">
            <v>14021</v>
          </cell>
          <cell r="E2851">
            <v>996.2</v>
          </cell>
          <cell r="F2851">
            <v>995.85</v>
          </cell>
          <cell r="G2851">
            <v>1.4540173506546454E-5</v>
          </cell>
          <cell r="H2851">
            <v>932.71221766867961</v>
          </cell>
        </row>
        <row r="2852">
          <cell r="A2852">
            <v>15984</v>
          </cell>
          <cell r="B2852" t="str">
            <v>D2</v>
          </cell>
          <cell r="C2852" t="str">
            <v>RFS2</v>
          </cell>
          <cell r="D2852">
            <v>14021</v>
          </cell>
          <cell r="E2852">
            <v>973.79</v>
          </cell>
          <cell r="F2852">
            <v>973.45</v>
          </cell>
          <cell r="G2852">
            <v>1.421311633272847E-5</v>
          </cell>
          <cell r="H2852">
            <v>911.73239774019805</v>
          </cell>
        </row>
        <row r="2853">
          <cell r="A2853">
            <v>17332</v>
          </cell>
          <cell r="B2853" t="str">
            <v>D2</v>
          </cell>
          <cell r="C2853" t="str">
            <v>RFS2</v>
          </cell>
          <cell r="D2853">
            <v>14021</v>
          </cell>
          <cell r="E2853">
            <v>571.6</v>
          </cell>
          <cell r="F2853">
            <v>569.66999999999996</v>
          </cell>
          <cell r="G2853">
            <v>8.3176187593255187E-6</v>
          </cell>
          <cell r="H2853">
            <v>533.55241154723763</v>
          </cell>
        </row>
        <row r="2854">
          <cell r="A2854">
            <v>19636</v>
          </cell>
          <cell r="B2854" t="str">
            <v>D2</v>
          </cell>
          <cell r="C2854" t="str">
            <v>RFS1</v>
          </cell>
          <cell r="D2854">
            <v>14062</v>
          </cell>
          <cell r="E2854">
            <v>600.23</v>
          </cell>
          <cell r="F2854">
            <v>600</v>
          </cell>
          <cell r="G2854">
            <v>8.7604600129817464E-6</v>
          </cell>
          <cell r="H2854">
            <v>561.95946237004341</v>
          </cell>
        </row>
        <row r="2855">
          <cell r="A2855">
            <v>22812</v>
          </cell>
          <cell r="B2855" t="str">
            <v>D2</v>
          </cell>
          <cell r="C2855" t="str">
            <v>RFS1</v>
          </cell>
          <cell r="D2855">
            <v>14062</v>
          </cell>
          <cell r="E2855">
            <v>298.08</v>
          </cell>
          <cell r="F2855">
            <v>300</v>
          </cell>
          <cell r="G2855">
            <v>4.3802300064908732E-6</v>
          </cell>
          <cell r="H2855">
            <v>280.97973118502171</v>
          </cell>
        </row>
        <row r="2856">
          <cell r="A2856">
            <v>17354</v>
          </cell>
          <cell r="B2856" t="str">
            <v>D2</v>
          </cell>
          <cell r="C2856" t="str">
            <v>RFS1</v>
          </cell>
          <cell r="D2856">
            <v>14071</v>
          </cell>
          <cell r="E2856">
            <v>492.86</v>
          </cell>
          <cell r="F2856">
            <v>492</v>
          </cell>
          <cell r="G2856">
            <v>7.1835772106450328E-6</v>
          </cell>
          <cell r="H2856">
            <v>460.80675914343561</v>
          </cell>
        </row>
        <row r="2857">
          <cell r="A2857">
            <v>20820</v>
          </cell>
          <cell r="B2857" t="str">
            <v>D2</v>
          </cell>
          <cell r="C2857" t="str">
            <v>RFS1</v>
          </cell>
          <cell r="D2857">
            <v>14071</v>
          </cell>
          <cell r="E2857">
            <v>174.87</v>
          </cell>
          <cell r="F2857">
            <v>175</v>
          </cell>
          <cell r="G2857">
            <v>2.5551341704530093E-6</v>
          </cell>
          <cell r="H2857">
            <v>163.90484319126264</v>
          </cell>
        </row>
        <row r="2858">
          <cell r="A2858">
            <v>20822</v>
          </cell>
          <cell r="B2858" t="str">
            <v>D2</v>
          </cell>
          <cell r="C2858" t="str">
            <v>RFS1</v>
          </cell>
          <cell r="D2858">
            <v>14071</v>
          </cell>
          <cell r="E2858">
            <v>425</v>
          </cell>
          <cell r="F2858">
            <v>425</v>
          </cell>
          <cell r="G2858">
            <v>6.2053258425287375E-6</v>
          </cell>
          <cell r="H2858">
            <v>398.0546191787808</v>
          </cell>
        </row>
        <row r="2859">
          <cell r="A2859">
            <v>23025</v>
          </cell>
          <cell r="B2859" t="str">
            <v>D2</v>
          </cell>
          <cell r="C2859" t="str">
            <v>RFS1</v>
          </cell>
          <cell r="D2859">
            <v>14071</v>
          </cell>
          <cell r="E2859">
            <v>107989.73</v>
          </cell>
          <cell r="F2859">
            <v>109266.9</v>
          </cell>
          <cell r="G2859">
            <v>1.5953805136541253E-3</v>
          </cell>
          <cell r="H2859">
            <v>102339.28063140216</v>
          </cell>
        </row>
        <row r="2860">
          <cell r="A2860">
            <v>23720</v>
          </cell>
          <cell r="B2860" t="str">
            <v>D2</v>
          </cell>
          <cell r="C2860" t="str">
            <v>RFS1</v>
          </cell>
          <cell r="D2860">
            <v>14071</v>
          </cell>
          <cell r="E2860">
            <v>5952.91</v>
          </cell>
          <cell r="F2860">
            <v>6035.93</v>
          </cell>
          <cell r="G2860">
            <v>8.8129205676928203E-5</v>
          </cell>
          <cell r="H2860">
            <v>5653.2466295053609</v>
          </cell>
        </row>
        <row r="2861">
          <cell r="A2861">
            <v>23720</v>
          </cell>
          <cell r="B2861" t="str">
            <v>D2</v>
          </cell>
          <cell r="C2861" t="str">
            <v>RFS1</v>
          </cell>
          <cell r="D2861">
            <v>14071</v>
          </cell>
          <cell r="E2861">
            <v>2964.23</v>
          </cell>
          <cell r="F2861">
            <v>2993.05</v>
          </cell>
          <cell r="G2861">
            <v>4.3700824736425033E-5</v>
          </cell>
          <cell r="H2861">
            <v>2803.2879480777642</v>
          </cell>
        </row>
        <row r="2862">
          <cell r="A2862">
            <v>14234</v>
          </cell>
          <cell r="B2862" t="str">
            <v>D2</v>
          </cell>
          <cell r="C2862" t="str">
            <v>RFS1</v>
          </cell>
          <cell r="D2862">
            <v>14170</v>
          </cell>
          <cell r="E2862">
            <v>14254.51</v>
          </cell>
          <cell r="F2862">
            <v>14191.02</v>
          </cell>
          <cell r="G2862">
            <v>2.0719977208904039E-4</v>
          </cell>
          <cell r="H2862">
            <v>13291.296616137557</v>
          </cell>
        </row>
        <row r="2863">
          <cell r="A2863">
            <v>17257</v>
          </cell>
          <cell r="B2863" t="str">
            <v>D2</v>
          </cell>
          <cell r="C2863" t="str">
            <v>RFS1</v>
          </cell>
          <cell r="D2863">
            <v>14170</v>
          </cell>
          <cell r="E2863">
            <v>1667.54</v>
          </cell>
          <cell r="F2863">
            <v>1673.06</v>
          </cell>
          <cell r="G2863">
            <v>2.4427958715532067E-5</v>
          </cell>
          <cell r="H2863">
            <v>1566.9864968547079</v>
          </cell>
        </row>
        <row r="2864">
          <cell r="A2864">
            <v>18622</v>
          </cell>
          <cell r="B2864" t="str">
            <v>D2</v>
          </cell>
          <cell r="C2864" t="str">
            <v>RFS1</v>
          </cell>
          <cell r="D2864">
            <v>14170</v>
          </cell>
          <cell r="E2864">
            <v>2558.0700000000002</v>
          </cell>
          <cell r="F2864">
            <v>2560</v>
          </cell>
          <cell r="G2864">
            <v>3.7377962722055455E-5</v>
          </cell>
          <cell r="H2864">
            <v>2397.6937061121853</v>
          </cell>
        </row>
        <row r="2865">
          <cell r="A2865">
            <v>18624</v>
          </cell>
          <cell r="B2865" t="str">
            <v>ME</v>
          </cell>
          <cell r="C2865" t="str">
            <v>RFS1</v>
          </cell>
          <cell r="D2865">
            <v>14170</v>
          </cell>
          <cell r="E2865">
            <v>1001.57</v>
          </cell>
          <cell r="F2865">
            <v>1000</v>
          </cell>
          <cell r="G2865">
            <v>1.4600766688302911E-5</v>
          </cell>
          <cell r="H2865">
            <v>936.59910395007239</v>
          </cell>
        </row>
        <row r="2866">
          <cell r="A2866">
            <v>19324</v>
          </cell>
          <cell r="B2866" t="str">
            <v>D2</v>
          </cell>
          <cell r="C2866" t="str">
            <v>RFS1</v>
          </cell>
          <cell r="D2866">
            <v>14170</v>
          </cell>
          <cell r="E2866">
            <v>435.12</v>
          </cell>
          <cell r="F2866">
            <v>434.73</v>
          </cell>
          <cell r="G2866">
            <v>6.3473913024059249E-6</v>
          </cell>
          <cell r="H2866">
            <v>407.16772846021496</v>
          </cell>
        </row>
        <row r="2867">
          <cell r="A2867">
            <v>19669</v>
          </cell>
          <cell r="B2867" t="str">
            <v>D2</v>
          </cell>
          <cell r="C2867" t="str">
            <v>RFS1</v>
          </cell>
          <cell r="D2867">
            <v>14170</v>
          </cell>
          <cell r="E2867">
            <v>939.84</v>
          </cell>
          <cell r="F2867">
            <v>939.82</v>
          </cell>
          <cell r="G2867">
            <v>1.3722092549000842E-5</v>
          </cell>
          <cell r="H2867">
            <v>880.23456987435702</v>
          </cell>
        </row>
        <row r="2868">
          <cell r="A2868">
            <v>19782</v>
          </cell>
          <cell r="B2868" t="str">
            <v>D2</v>
          </cell>
          <cell r="C2868" t="str">
            <v>RFS1</v>
          </cell>
          <cell r="D2868">
            <v>14170</v>
          </cell>
          <cell r="E2868">
            <v>108517.42</v>
          </cell>
          <cell r="F2868">
            <v>108485.73</v>
          </cell>
          <cell r="G2868">
            <v>1.5839748327402237E-3</v>
          </cell>
          <cell r="H2868">
            <v>101607.63750936948</v>
          </cell>
        </row>
        <row r="2869">
          <cell r="A2869">
            <v>19783</v>
          </cell>
          <cell r="B2869" t="str">
            <v>D2</v>
          </cell>
          <cell r="C2869" t="str">
            <v>RFS1</v>
          </cell>
          <cell r="D2869">
            <v>14170</v>
          </cell>
          <cell r="E2869">
            <v>65.650000000000006</v>
          </cell>
          <cell r="F2869">
            <v>65.459999999999994</v>
          </cell>
          <cell r="G2869">
            <v>9.5576618741630851E-7</v>
          </cell>
          <cell r="H2869">
            <v>61.309777344571735</v>
          </cell>
        </row>
        <row r="2870">
          <cell r="A2870">
            <v>19783</v>
          </cell>
          <cell r="B2870" t="str">
            <v>D2</v>
          </cell>
          <cell r="C2870" t="str">
            <v>RFS1</v>
          </cell>
          <cell r="D2870">
            <v>14170</v>
          </cell>
          <cell r="E2870">
            <v>169.1</v>
          </cell>
          <cell r="F2870">
            <v>168.67</v>
          </cell>
          <cell r="G2870">
            <v>2.4627113173160517E-6</v>
          </cell>
          <cell r="H2870">
            <v>157.97617086325869</v>
          </cell>
        </row>
        <row r="2871">
          <cell r="A2871">
            <v>21710</v>
          </cell>
          <cell r="B2871" t="str">
            <v>D2</v>
          </cell>
          <cell r="C2871" t="str">
            <v>RFS1</v>
          </cell>
          <cell r="D2871">
            <v>14170</v>
          </cell>
          <cell r="E2871">
            <v>1498.76</v>
          </cell>
          <cell r="F2871">
            <v>1500</v>
          </cell>
          <cell r="G2871">
            <v>2.1901150032454368E-5</v>
          </cell>
          <cell r="H2871">
            <v>1404.8986559251086</v>
          </cell>
        </row>
        <row r="2872">
          <cell r="A2872">
            <v>21710</v>
          </cell>
          <cell r="B2872" t="str">
            <v>D2</v>
          </cell>
          <cell r="C2872" t="str">
            <v>RFS1</v>
          </cell>
          <cell r="D2872">
            <v>14170</v>
          </cell>
          <cell r="E2872">
            <v>2998.76</v>
          </cell>
          <cell r="F2872">
            <v>3000</v>
          </cell>
          <cell r="G2872">
            <v>4.3802300064908737E-5</v>
          </cell>
          <cell r="H2872">
            <v>2809.7973118502173</v>
          </cell>
        </row>
        <row r="2873">
          <cell r="A2873">
            <v>21859</v>
          </cell>
          <cell r="B2873" t="str">
            <v>D2</v>
          </cell>
          <cell r="C2873" t="str">
            <v>RFS1</v>
          </cell>
          <cell r="D2873">
            <v>14170</v>
          </cell>
          <cell r="E2873">
            <v>1498.82</v>
          </cell>
          <cell r="F2873">
            <v>1500</v>
          </cell>
          <cell r="G2873">
            <v>2.1901150032454368E-5</v>
          </cell>
          <cell r="H2873">
            <v>1404.8986559251086</v>
          </cell>
        </row>
        <row r="2874">
          <cell r="A2874">
            <v>21859</v>
          </cell>
          <cell r="B2874" t="str">
            <v>D2</v>
          </cell>
          <cell r="C2874" t="str">
            <v>RFS1</v>
          </cell>
          <cell r="D2874">
            <v>14170</v>
          </cell>
          <cell r="E2874">
            <v>2998.83</v>
          </cell>
          <cell r="F2874">
            <v>3000</v>
          </cell>
          <cell r="G2874">
            <v>4.3802300064908737E-5</v>
          </cell>
          <cell r="H2874">
            <v>2809.7973118502173</v>
          </cell>
        </row>
        <row r="2875">
          <cell r="A2875">
            <v>21870</v>
          </cell>
          <cell r="B2875" t="str">
            <v>ME</v>
          </cell>
          <cell r="C2875" t="str">
            <v>RFS1</v>
          </cell>
          <cell r="D2875">
            <v>14170</v>
          </cell>
          <cell r="E2875">
            <v>500.21</v>
          </cell>
          <cell r="F2875">
            <v>500</v>
          </cell>
          <cell r="G2875">
            <v>7.3003833441514556E-6</v>
          </cell>
          <cell r="H2875">
            <v>468.2995519750362</v>
          </cell>
        </row>
        <row r="2876">
          <cell r="A2876">
            <v>21871</v>
          </cell>
          <cell r="B2876" t="str">
            <v>ME</v>
          </cell>
          <cell r="C2876" t="str">
            <v>RFS1</v>
          </cell>
          <cell r="D2876">
            <v>14170</v>
          </cell>
          <cell r="E2876">
            <v>18382.89</v>
          </cell>
          <cell r="F2876">
            <v>18378.32</v>
          </cell>
          <cell r="G2876">
            <v>2.6833756244297116E-4</v>
          </cell>
          <cell r="H2876">
            <v>17213.118044107694</v>
          </cell>
        </row>
        <row r="2877">
          <cell r="A2877">
            <v>22470</v>
          </cell>
          <cell r="B2877" t="str">
            <v>D5</v>
          </cell>
          <cell r="C2877" t="str">
            <v>RFS1</v>
          </cell>
          <cell r="D2877">
            <v>14170</v>
          </cell>
          <cell r="E2877">
            <v>497.04</v>
          </cell>
          <cell r="F2877">
            <v>500</v>
          </cell>
          <cell r="G2877">
            <v>7.3003833441514556E-6</v>
          </cell>
          <cell r="H2877">
            <v>468.2995519750362</v>
          </cell>
        </row>
        <row r="2878">
          <cell r="A2878">
            <v>23278</v>
          </cell>
          <cell r="B2878" t="str">
            <v>D2</v>
          </cell>
          <cell r="C2878" t="str">
            <v>RFS1</v>
          </cell>
          <cell r="D2878">
            <v>14170</v>
          </cell>
          <cell r="E2878">
            <v>515.82000000000005</v>
          </cell>
          <cell r="F2878">
            <v>520</v>
          </cell>
          <cell r="G2878">
            <v>7.5923986779175142E-6</v>
          </cell>
          <cell r="H2878">
            <v>487.03153405403765</v>
          </cell>
        </row>
        <row r="2879">
          <cell r="A2879">
            <v>23428</v>
          </cell>
          <cell r="B2879" t="str">
            <v>D5</v>
          </cell>
          <cell r="C2879" t="str">
            <v>RFS1</v>
          </cell>
          <cell r="D2879">
            <v>14170</v>
          </cell>
          <cell r="E2879">
            <v>78592.210000000006</v>
          </cell>
          <cell r="F2879">
            <v>80000</v>
          </cell>
          <cell r="G2879">
            <v>1.1680613350642328E-3</v>
          </cell>
          <cell r="H2879">
            <v>74927.928316005782</v>
          </cell>
        </row>
        <row r="2880">
          <cell r="A2880">
            <v>23827</v>
          </cell>
          <cell r="B2880" t="str">
            <v>D2</v>
          </cell>
          <cell r="C2880" t="str">
            <v>RFS1</v>
          </cell>
          <cell r="D2880">
            <v>14170</v>
          </cell>
          <cell r="E2880">
            <v>15928.45</v>
          </cell>
          <cell r="F2880">
            <v>16619.64</v>
          </cell>
          <cell r="G2880">
            <v>2.426594860835866E-4</v>
          </cell>
          <cell r="H2880">
            <v>15565.93993197278</v>
          </cell>
        </row>
        <row r="2881">
          <cell r="A2881">
            <v>23827</v>
          </cell>
          <cell r="B2881" t="str">
            <v>D2</v>
          </cell>
          <cell r="C2881" t="str">
            <v>RFS1</v>
          </cell>
          <cell r="D2881">
            <v>14170</v>
          </cell>
          <cell r="E2881">
            <v>4012.78</v>
          </cell>
          <cell r="F2881">
            <v>4152.26</v>
          </cell>
          <cell r="G2881">
            <v>6.0626179489172648E-5</v>
          </cell>
          <cell r="H2881">
            <v>3889.0029953677276</v>
          </cell>
        </row>
        <row r="2882">
          <cell r="A2882">
            <v>23827</v>
          </cell>
          <cell r="B2882" t="str">
            <v>D2</v>
          </cell>
          <cell r="C2882" t="str">
            <v>RFS1</v>
          </cell>
          <cell r="D2882">
            <v>14170</v>
          </cell>
          <cell r="E2882">
            <v>12290.01</v>
          </cell>
          <cell r="F2882">
            <v>12329.45</v>
          </cell>
          <cell r="G2882">
            <v>1.8001942284509635E-4</v>
          </cell>
          <cell r="H2882">
            <v>11547.75182219722</v>
          </cell>
        </row>
        <row r="2883">
          <cell r="A2883">
            <v>24170</v>
          </cell>
          <cell r="B2883" t="str">
            <v>D2</v>
          </cell>
          <cell r="C2883" t="str">
            <v>RFS1</v>
          </cell>
          <cell r="D2883">
            <v>14170</v>
          </cell>
          <cell r="E2883">
            <v>51930.03</v>
          </cell>
          <cell r="F2883">
            <v>53237.22</v>
          </cell>
          <cell r="G2883">
            <v>7.7730422835385355E-4</v>
          </cell>
          <cell r="H2883">
            <v>49861.932548792873</v>
          </cell>
        </row>
        <row r="2884">
          <cell r="A2884">
            <v>15421</v>
          </cell>
          <cell r="B2884" t="str">
            <v>D2</v>
          </cell>
          <cell r="C2884" t="str">
            <v>RFS1</v>
          </cell>
          <cell r="D2884">
            <v>14266</v>
          </cell>
          <cell r="E2884">
            <v>400.24</v>
          </cell>
          <cell r="F2884">
            <v>400</v>
          </cell>
          <cell r="G2884">
            <v>5.8403066753211648E-6</v>
          </cell>
          <cell r="H2884">
            <v>374.63964158002898</v>
          </cell>
        </row>
        <row r="2885">
          <cell r="A2885">
            <v>15422</v>
          </cell>
          <cell r="B2885" t="str">
            <v>D2</v>
          </cell>
          <cell r="C2885" t="str">
            <v>RFS2</v>
          </cell>
          <cell r="D2885">
            <v>14266</v>
          </cell>
          <cell r="E2885">
            <v>333.37</v>
          </cell>
          <cell r="F2885">
            <v>333.33</v>
          </cell>
          <cell r="G2885">
            <v>4.8668735602120095E-6</v>
          </cell>
          <cell r="H2885">
            <v>312.19657931967765</v>
          </cell>
        </row>
        <row r="2886">
          <cell r="A2886">
            <v>15434</v>
          </cell>
          <cell r="B2886" t="str">
            <v>ME</v>
          </cell>
          <cell r="C2886" t="str">
            <v>RFS1</v>
          </cell>
          <cell r="D2886">
            <v>14266</v>
          </cell>
          <cell r="E2886">
            <v>1506.71</v>
          </cell>
          <cell r="F2886">
            <v>1500</v>
          </cell>
          <cell r="G2886">
            <v>2.1901150032454368E-5</v>
          </cell>
          <cell r="H2886">
            <v>1404.8986559251086</v>
          </cell>
        </row>
        <row r="2887">
          <cell r="A2887">
            <v>15435</v>
          </cell>
          <cell r="B2887" t="str">
            <v>ME</v>
          </cell>
          <cell r="C2887" t="str">
            <v>RFS1</v>
          </cell>
          <cell r="D2887">
            <v>14266</v>
          </cell>
          <cell r="E2887">
            <v>1508.1</v>
          </cell>
          <cell r="F2887">
            <v>1500</v>
          </cell>
          <cell r="G2887">
            <v>2.1901150032454368E-5</v>
          </cell>
          <cell r="H2887">
            <v>1404.8986559251086</v>
          </cell>
        </row>
        <row r="2888">
          <cell r="A2888">
            <v>16001</v>
          </cell>
          <cell r="B2888" t="str">
            <v>D2</v>
          </cell>
          <cell r="C2888" t="str">
            <v>RFS2</v>
          </cell>
          <cell r="D2888">
            <v>14266</v>
          </cell>
          <cell r="E2888">
            <v>333.38</v>
          </cell>
          <cell r="F2888">
            <v>333.33</v>
          </cell>
          <cell r="G2888">
            <v>4.8668735602120095E-6</v>
          </cell>
          <cell r="H2888">
            <v>312.19657931967765</v>
          </cell>
        </row>
        <row r="2889">
          <cell r="A2889">
            <v>18180</v>
          </cell>
          <cell r="B2889" t="str">
            <v>D2</v>
          </cell>
          <cell r="C2889" t="str">
            <v>RFS2</v>
          </cell>
          <cell r="D2889">
            <v>14266</v>
          </cell>
          <cell r="E2889">
            <v>571.24</v>
          </cell>
          <cell r="F2889">
            <v>571.20000000000005</v>
          </cell>
          <cell r="G2889">
            <v>8.3399579323586236E-6</v>
          </cell>
          <cell r="H2889">
            <v>534.98540817628134</v>
          </cell>
        </row>
        <row r="2890">
          <cell r="A2890">
            <v>18646</v>
          </cell>
          <cell r="B2890" t="str">
            <v>D2</v>
          </cell>
          <cell r="C2890" t="str">
            <v>RFS1</v>
          </cell>
          <cell r="D2890">
            <v>14266</v>
          </cell>
          <cell r="E2890">
            <v>2371.6999999999998</v>
          </cell>
          <cell r="F2890">
            <v>2368</v>
          </cell>
          <cell r="G2890">
            <v>3.4574615517901294E-5</v>
          </cell>
          <cell r="H2890">
            <v>2217.8666781537713</v>
          </cell>
        </row>
        <row r="2891">
          <cell r="A2891">
            <v>18652</v>
          </cell>
          <cell r="B2891" t="str">
            <v>ME</v>
          </cell>
          <cell r="C2891" t="str">
            <v>RFS1</v>
          </cell>
          <cell r="D2891">
            <v>14266</v>
          </cell>
          <cell r="E2891">
            <v>626.26</v>
          </cell>
          <cell r="F2891">
            <v>625</v>
          </cell>
          <cell r="G2891">
            <v>9.1254791801893191E-6</v>
          </cell>
          <cell r="H2891">
            <v>585.37443996879517</v>
          </cell>
        </row>
        <row r="2892">
          <cell r="A2892">
            <v>18750</v>
          </cell>
          <cell r="B2892" t="str">
            <v>D2</v>
          </cell>
          <cell r="C2892" t="str">
            <v>RFS2</v>
          </cell>
          <cell r="D2892">
            <v>14266</v>
          </cell>
          <cell r="E2892">
            <v>598.49</v>
          </cell>
          <cell r="F2892">
            <v>597.78</v>
          </cell>
          <cell r="G2892">
            <v>8.7280463109337138E-6</v>
          </cell>
          <cell r="H2892">
            <v>559.8802123592742</v>
          </cell>
        </row>
        <row r="2893">
          <cell r="A2893">
            <v>19254</v>
          </cell>
          <cell r="B2893" t="str">
            <v>D2</v>
          </cell>
          <cell r="C2893" t="str">
            <v>RFS1</v>
          </cell>
          <cell r="D2893">
            <v>14266</v>
          </cell>
          <cell r="E2893">
            <v>288.22000000000003</v>
          </cell>
          <cell r="F2893">
            <v>288</v>
          </cell>
          <cell r="G2893">
            <v>4.2050208062312382E-6</v>
          </cell>
          <cell r="H2893">
            <v>269.74054193762083</v>
          </cell>
        </row>
        <row r="2894">
          <cell r="A2894">
            <v>19724</v>
          </cell>
          <cell r="B2894" t="str">
            <v>D2</v>
          </cell>
          <cell r="C2894" t="str">
            <v>RFS1</v>
          </cell>
          <cell r="D2894">
            <v>14266</v>
          </cell>
          <cell r="E2894">
            <v>1041.79</v>
          </cell>
          <cell r="F2894">
            <v>1050</v>
          </cell>
          <cell r="G2894">
            <v>1.5330805022718057E-5</v>
          </cell>
          <cell r="H2894">
            <v>983.42905914757591</v>
          </cell>
        </row>
        <row r="2895">
          <cell r="A2895">
            <v>19725</v>
          </cell>
          <cell r="B2895" t="str">
            <v>D2</v>
          </cell>
          <cell r="C2895" t="str">
            <v>RFS1</v>
          </cell>
          <cell r="D2895">
            <v>14266</v>
          </cell>
          <cell r="E2895">
            <v>1174.29</v>
          </cell>
          <cell r="F2895">
            <v>1177.8599999999999</v>
          </cell>
          <cell r="G2895">
            <v>1.7197659051484466E-5</v>
          </cell>
          <cell r="H2895">
            <v>1103.1826205786322</v>
          </cell>
        </row>
        <row r="2896">
          <cell r="A2896">
            <v>19758</v>
          </cell>
          <cell r="B2896" t="str">
            <v>D2</v>
          </cell>
          <cell r="C2896" t="str">
            <v>RFS2</v>
          </cell>
          <cell r="D2896">
            <v>14266</v>
          </cell>
          <cell r="E2896">
            <v>102.79</v>
          </cell>
          <cell r="F2896">
            <v>102.4</v>
          </cell>
          <cell r="G2896">
            <v>1.4951185088822182E-6</v>
          </cell>
          <cell r="H2896">
            <v>95.907748244487408</v>
          </cell>
        </row>
        <row r="2897">
          <cell r="A2897">
            <v>20258</v>
          </cell>
          <cell r="B2897" t="str">
            <v>D2</v>
          </cell>
          <cell r="C2897" t="str">
            <v>RFS2</v>
          </cell>
          <cell r="D2897">
            <v>14266</v>
          </cell>
          <cell r="E2897">
            <v>500.87</v>
          </cell>
          <cell r="F2897">
            <v>500</v>
          </cell>
          <cell r="G2897">
            <v>7.3003833441514556E-6</v>
          </cell>
          <cell r="H2897">
            <v>468.2995519750362</v>
          </cell>
        </row>
        <row r="2898">
          <cell r="A2898">
            <v>20483</v>
          </cell>
          <cell r="B2898" t="str">
            <v>D2</v>
          </cell>
          <cell r="C2898" t="str">
            <v>RFS2</v>
          </cell>
          <cell r="D2898">
            <v>14266</v>
          </cell>
          <cell r="E2898">
            <v>1050.17</v>
          </cell>
          <cell r="F2898">
            <v>1050</v>
          </cell>
          <cell r="G2898">
            <v>1.5330805022718057E-5</v>
          </cell>
          <cell r="H2898">
            <v>983.42905914757591</v>
          </cell>
        </row>
        <row r="2899">
          <cell r="A2899">
            <v>20535</v>
          </cell>
          <cell r="B2899" t="str">
            <v>ME</v>
          </cell>
          <cell r="C2899" t="str">
            <v>RFS2</v>
          </cell>
          <cell r="D2899">
            <v>14266</v>
          </cell>
          <cell r="E2899">
            <v>797.37</v>
          </cell>
          <cell r="F2899">
            <v>798.42</v>
          </cell>
          <cell r="G2899">
            <v>1.165754413927481E-5</v>
          </cell>
          <cell r="H2899">
            <v>747.79945657581675</v>
          </cell>
        </row>
        <row r="2900">
          <cell r="A2900">
            <v>20536</v>
          </cell>
          <cell r="B2900" t="str">
            <v>ME</v>
          </cell>
          <cell r="C2900" t="str">
            <v>RFS2</v>
          </cell>
          <cell r="D2900">
            <v>14266</v>
          </cell>
          <cell r="E2900">
            <v>796</v>
          </cell>
          <cell r="F2900">
            <v>798.42</v>
          </cell>
          <cell r="G2900">
            <v>1.165754413927481E-5</v>
          </cell>
          <cell r="H2900">
            <v>747.79945657581675</v>
          </cell>
        </row>
        <row r="2901">
          <cell r="A2901">
            <v>20537</v>
          </cell>
          <cell r="B2901" t="str">
            <v>ME</v>
          </cell>
          <cell r="C2901" t="str">
            <v>RFS2</v>
          </cell>
          <cell r="D2901">
            <v>14266</v>
          </cell>
          <cell r="E2901">
            <v>795.55</v>
          </cell>
          <cell r="F2901">
            <v>798.42</v>
          </cell>
          <cell r="G2901">
            <v>1.165754413927481E-5</v>
          </cell>
          <cell r="H2901">
            <v>747.79945657581675</v>
          </cell>
        </row>
        <row r="2902">
          <cell r="A2902">
            <v>21217</v>
          </cell>
          <cell r="B2902" t="str">
            <v>D2</v>
          </cell>
          <cell r="C2902" t="str">
            <v>RFS1</v>
          </cell>
          <cell r="D2902">
            <v>14266</v>
          </cell>
          <cell r="E2902">
            <v>15865.1</v>
          </cell>
          <cell r="F2902">
            <v>15962.25</v>
          </cell>
          <cell r="G2902">
            <v>2.3306108807036316E-4</v>
          </cell>
          <cell r="H2902">
            <v>14950.229047027044</v>
          </cell>
        </row>
        <row r="2903">
          <cell r="A2903">
            <v>21217</v>
          </cell>
          <cell r="B2903" t="str">
            <v>D2</v>
          </cell>
          <cell r="C2903" t="str">
            <v>RFS1</v>
          </cell>
          <cell r="D2903">
            <v>14266</v>
          </cell>
          <cell r="E2903">
            <v>698.89</v>
          </cell>
          <cell r="F2903">
            <v>701.33</v>
          </cell>
          <cell r="G2903">
            <v>1.0239955701507482E-5</v>
          </cell>
          <cell r="H2903">
            <v>656.8650495733043</v>
          </cell>
        </row>
        <row r="2904">
          <cell r="A2904">
            <v>21219</v>
          </cell>
          <cell r="B2904" t="str">
            <v>ME</v>
          </cell>
          <cell r="C2904" t="str">
            <v>RFS1</v>
          </cell>
          <cell r="D2904">
            <v>14266</v>
          </cell>
          <cell r="E2904">
            <v>498.49</v>
          </cell>
          <cell r="F2904">
            <v>500</v>
          </cell>
          <cell r="G2904">
            <v>7.3003833441514556E-6</v>
          </cell>
          <cell r="H2904">
            <v>468.2995519750362</v>
          </cell>
        </row>
        <row r="2905">
          <cell r="A2905">
            <v>21221</v>
          </cell>
          <cell r="B2905" t="str">
            <v>ME</v>
          </cell>
          <cell r="C2905" t="str">
            <v>RFS1</v>
          </cell>
          <cell r="D2905">
            <v>14266</v>
          </cell>
          <cell r="E2905">
            <v>430</v>
          </cell>
          <cell r="F2905">
            <v>430.76</v>
          </cell>
          <cell r="G2905">
            <v>6.2894262586533619E-6</v>
          </cell>
          <cell r="H2905">
            <v>403.44943001753319</v>
          </cell>
        </row>
        <row r="2906">
          <cell r="A2906">
            <v>21773</v>
          </cell>
          <cell r="B2906" t="str">
            <v>D2</v>
          </cell>
          <cell r="C2906" t="str">
            <v>RFS1</v>
          </cell>
          <cell r="D2906">
            <v>14266</v>
          </cell>
          <cell r="E2906">
            <v>33815.620000000003</v>
          </cell>
          <cell r="F2906">
            <v>33878.86</v>
          </cell>
          <cell r="G2906">
            <v>4.9465733052567803E-4</v>
          </cell>
          <cell r="H2906">
            <v>31730.909918849953</v>
          </cell>
        </row>
        <row r="2907">
          <cell r="A2907">
            <v>21774</v>
          </cell>
          <cell r="B2907" t="str">
            <v>ME</v>
          </cell>
          <cell r="C2907" t="str">
            <v>RFS1</v>
          </cell>
          <cell r="D2907">
            <v>14266</v>
          </cell>
          <cell r="E2907">
            <v>389.94</v>
          </cell>
          <cell r="F2907">
            <v>390</v>
          </cell>
          <cell r="G2907">
            <v>5.694299008438135E-6</v>
          </cell>
          <cell r="H2907">
            <v>365.27365054052819</v>
          </cell>
        </row>
        <row r="2908">
          <cell r="A2908">
            <v>21775</v>
          </cell>
          <cell r="B2908" t="str">
            <v>ME</v>
          </cell>
          <cell r="C2908" t="str">
            <v>RFS1</v>
          </cell>
          <cell r="D2908">
            <v>14266</v>
          </cell>
          <cell r="E2908">
            <v>594.9</v>
          </cell>
          <cell r="F2908">
            <v>595</v>
          </cell>
          <cell r="G2908">
            <v>8.6874561795402315E-6</v>
          </cell>
          <cell r="H2908">
            <v>557.27646685029299</v>
          </cell>
        </row>
        <row r="2909">
          <cell r="A2909">
            <v>21776</v>
          </cell>
          <cell r="B2909" t="str">
            <v>ME</v>
          </cell>
          <cell r="C2909" t="str">
            <v>RFS1</v>
          </cell>
          <cell r="D2909">
            <v>14266</v>
          </cell>
          <cell r="E2909">
            <v>499.97</v>
          </cell>
          <cell r="F2909">
            <v>500</v>
          </cell>
          <cell r="G2909">
            <v>7.3003833441514556E-6</v>
          </cell>
          <cell r="H2909">
            <v>468.2995519750362</v>
          </cell>
        </row>
        <row r="2910">
          <cell r="A2910">
            <v>21777</v>
          </cell>
          <cell r="B2910" t="str">
            <v>ME</v>
          </cell>
          <cell r="C2910" t="str">
            <v>RFS1</v>
          </cell>
          <cell r="D2910">
            <v>14266</v>
          </cell>
          <cell r="E2910">
            <v>12876.52</v>
          </cell>
          <cell r="F2910">
            <v>12906.53</v>
          </cell>
          <cell r="G2910">
            <v>1.8844523328558218E-4</v>
          </cell>
          <cell r="H2910">
            <v>12088.244433104728</v>
          </cell>
        </row>
        <row r="2911">
          <cell r="A2911">
            <v>21777</v>
          </cell>
          <cell r="B2911" t="str">
            <v>ME</v>
          </cell>
          <cell r="C2911" t="str">
            <v>RFS1</v>
          </cell>
          <cell r="D2911">
            <v>14266</v>
          </cell>
          <cell r="E2911">
            <v>349.89</v>
          </cell>
          <cell r="F2911">
            <v>350</v>
          </cell>
          <cell r="G2911">
            <v>5.1102683409060186E-6</v>
          </cell>
          <cell r="H2911">
            <v>327.80968638252529</v>
          </cell>
        </row>
        <row r="2912">
          <cell r="A2912">
            <v>21778</v>
          </cell>
          <cell r="B2912" t="str">
            <v>ME</v>
          </cell>
          <cell r="C2912" t="str">
            <v>RFS1</v>
          </cell>
          <cell r="D2912">
            <v>14266</v>
          </cell>
          <cell r="E2912">
            <v>10723.81</v>
          </cell>
          <cell r="F2912">
            <v>10781.67</v>
          </cell>
          <cell r="G2912">
            <v>1.5742064818027486E-4</v>
          </cell>
          <cell r="H2912">
            <v>10098.102461085376</v>
          </cell>
        </row>
        <row r="2913">
          <cell r="A2913">
            <v>21778</v>
          </cell>
          <cell r="B2913" t="str">
            <v>ME</v>
          </cell>
          <cell r="C2913" t="str">
            <v>RFS1</v>
          </cell>
          <cell r="D2913">
            <v>14266</v>
          </cell>
          <cell r="E2913">
            <v>599.5</v>
          </cell>
          <cell r="F2913">
            <v>600</v>
          </cell>
          <cell r="G2913">
            <v>8.7604600129817464E-6</v>
          </cell>
          <cell r="H2913">
            <v>561.95946237004341</v>
          </cell>
        </row>
        <row r="2914">
          <cell r="A2914">
            <v>21782</v>
          </cell>
          <cell r="B2914" t="str">
            <v>ME</v>
          </cell>
          <cell r="C2914" t="str">
            <v>RFS1</v>
          </cell>
          <cell r="D2914">
            <v>14266</v>
          </cell>
          <cell r="E2914">
            <v>4556.3500000000004</v>
          </cell>
          <cell r="F2914">
            <v>4581.9799999999996</v>
          </cell>
          <cell r="G2914">
            <v>6.6900420950470173E-5</v>
          </cell>
          <cell r="H2914">
            <v>4291.4783623171525</v>
          </cell>
        </row>
        <row r="2915">
          <cell r="A2915">
            <v>21782</v>
          </cell>
          <cell r="B2915" t="str">
            <v>ME</v>
          </cell>
          <cell r="C2915" t="str">
            <v>RFS1</v>
          </cell>
          <cell r="D2915">
            <v>14266</v>
          </cell>
          <cell r="E2915">
            <v>274.76</v>
          </cell>
          <cell r="F2915">
            <v>275</v>
          </cell>
          <cell r="G2915">
            <v>4.0152108392833005E-6</v>
          </cell>
          <cell r="H2915">
            <v>257.56475358626989</v>
          </cell>
        </row>
        <row r="2916">
          <cell r="A2916">
            <v>22133</v>
          </cell>
          <cell r="B2916" t="str">
            <v>D2</v>
          </cell>
          <cell r="C2916" t="str">
            <v>RFS1</v>
          </cell>
          <cell r="D2916">
            <v>14266</v>
          </cell>
          <cell r="E2916">
            <v>1274.9100000000001</v>
          </cell>
          <cell r="F2916">
            <v>1348.19</v>
          </cell>
          <cell r="G2916">
            <v>1.9684607641503103E-5</v>
          </cell>
          <cell r="H2916">
            <v>1262.7135459544481</v>
          </cell>
        </row>
        <row r="2917">
          <cell r="A2917">
            <v>22258</v>
          </cell>
          <cell r="B2917" t="str">
            <v>D2</v>
          </cell>
          <cell r="C2917" t="str">
            <v>RFS1</v>
          </cell>
          <cell r="D2917">
            <v>14266</v>
          </cell>
          <cell r="E2917">
            <v>129.4</v>
          </cell>
          <cell r="F2917">
            <v>129.72</v>
          </cell>
          <cell r="G2917">
            <v>1.8940114548066537E-6</v>
          </cell>
          <cell r="H2917">
            <v>121.49563576440339</v>
          </cell>
        </row>
        <row r="2918">
          <cell r="A2918">
            <v>22341</v>
          </cell>
          <cell r="B2918" t="str">
            <v>D2</v>
          </cell>
          <cell r="C2918" t="str">
            <v>RFS1</v>
          </cell>
          <cell r="D2918">
            <v>14266</v>
          </cell>
          <cell r="E2918">
            <v>698.81</v>
          </cell>
          <cell r="F2918">
            <v>701.33</v>
          </cell>
          <cell r="G2918">
            <v>1.0239955701507482E-5</v>
          </cell>
          <cell r="H2918">
            <v>656.8650495733043</v>
          </cell>
        </row>
        <row r="2919">
          <cell r="A2919">
            <v>22397</v>
          </cell>
          <cell r="B2919" t="str">
            <v>D2</v>
          </cell>
          <cell r="C2919" t="str">
            <v>RFS1</v>
          </cell>
          <cell r="D2919">
            <v>14266</v>
          </cell>
          <cell r="E2919">
            <v>23912.32</v>
          </cell>
          <cell r="F2919">
            <v>24441.279999999999</v>
          </cell>
          <cell r="G2919">
            <v>3.5686142684348415E-4</v>
          </cell>
          <cell r="H2919">
            <v>22891.680947392822</v>
          </cell>
        </row>
        <row r="2920">
          <cell r="A2920">
            <v>22401</v>
          </cell>
          <cell r="B2920" t="str">
            <v>ME</v>
          </cell>
          <cell r="C2920" t="str">
            <v>RFS1</v>
          </cell>
          <cell r="D2920">
            <v>14266</v>
          </cell>
          <cell r="E2920">
            <v>1189.04</v>
          </cell>
          <cell r="F2920">
            <v>1200</v>
          </cell>
          <cell r="G2920">
            <v>1.7520920025963493E-5</v>
          </cell>
          <cell r="H2920">
            <v>1123.9189247400868</v>
          </cell>
        </row>
        <row r="2921">
          <cell r="A2921">
            <v>22401</v>
          </cell>
          <cell r="B2921" t="str">
            <v>ME</v>
          </cell>
          <cell r="C2921" t="str">
            <v>RFS1</v>
          </cell>
          <cell r="D2921">
            <v>14266</v>
          </cell>
          <cell r="E2921">
            <v>398.9</v>
          </cell>
          <cell r="F2921">
            <v>400</v>
          </cell>
          <cell r="G2921">
            <v>5.8403066753211648E-6</v>
          </cell>
          <cell r="H2921">
            <v>374.63964158002898</v>
          </cell>
        </row>
        <row r="2922">
          <cell r="A2922">
            <v>22545</v>
          </cell>
          <cell r="B2922" t="str">
            <v>D2</v>
          </cell>
          <cell r="C2922" t="str">
            <v>RFS1</v>
          </cell>
          <cell r="D2922">
            <v>14266</v>
          </cell>
          <cell r="E2922">
            <v>5902.59</v>
          </cell>
          <cell r="F2922">
            <v>6045.04</v>
          </cell>
          <cell r="G2922">
            <v>8.8262218661458626E-5</v>
          </cell>
          <cell r="H2922">
            <v>5661.7790473423447</v>
          </cell>
        </row>
        <row r="2923">
          <cell r="A2923">
            <v>22748</v>
          </cell>
          <cell r="B2923" t="str">
            <v>D2</v>
          </cell>
          <cell r="C2923" t="str">
            <v>RFS1</v>
          </cell>
          <cell r="D2923">
            <v>14266</v>
          </cell>
          <cell r="E2923">
            <v>389.92</v>
          </cell>
          <cell r="F2923">
            <v>400</v>
          </cell>
          <cell r="G2923">
            <v>5.8403066753211648E-6</v>
          </cell>
          <cell r="H2923">
            <v>374.63964158002898</v>
          </cell>
        </row>
        <row r="2924">
          <cell r="A2924">
            <v>23070</v>
          </cell>
          <cell r="B2924" t="str">
            <v>D2</v>
          </cell>
          <cell r="C2924" t="str">
            <v>RFS1</v>
          </cell>
          <cell r="D2924">
            <v>14266</v>
          </cell>
          <cell r="E2924">
            <v>294904.15000000002</v>
          </cell>
          <cell r="F2924">
            <v>294530.15000000002</v>
          </cell>
          <cell r="G2924">
            <v>4.3003660028208598E-3</v>
          </cell>
          <cell r="H2924">
            <v>275856.67457628041</v>
          </cell>
        </row>
        <row r="2925">
          <cell r="A2925">
            <v>23071</v>
          </cell>
          <cell r="B2925" t="str">
            <v>D2</v>
          </cell>
          <cell r="C2925" t="str">
            <v>RFS1</v>
          </cell>
          <cell r="D2925">
            <v>14266</v>
          </cell>
          <cell r="E2925">
            <v>75097.789999999994</v>
          </cell>
          <cell r="F2925">
            <v>78388.78</v>
          </cell>
          <cell r="G2925">
            <v>1.1445362877607055E-3</v>
          </cell>
          <cell r="H2925">
            <v>73418.861107739358</v>
          </cell>
        </row>
        <row r="2926">
          <cell r="A2926">
            <v>23071</v>
          </cell>
          <cell r="B2926" t="str">
            <v>D2</v>
          </cell>
          <cell r="C2926" t="str">
            <v>RFS1</v>
          </cell>
          <cell r="D2926">
            <v>14266</v>
          </cell>
          <cell r="E2926">
            <v>678.45</v>
          </cell>
          <cell r="F2926">
            <v>701.35</v>
          </cell>
          <cell r="G2926">
            <v>1.0240247716841247E-5</v>
          </cell>
          <cell r="H2926">
            <v>656.88378155538328</v>
          </cell>
        </row>
        <row r="2927">
          <cell r="A2927">
            <v>23170</v>
          </cell>
          <cell r="B2927" t="str">
            <v>D2</v>
          </cell>
          <cell r="C2927" t="str">
            <v>RFS1</v>
          </cell>
          <cell r="D2927">
            <v>14266</v>
          </cell>
          <cell r="E2927">
            <v>29123.62</v>
          </cell>
          <cell r="F2927">
            <v>29506.47</v>
          </cell>
          <cell r="G2927">
            <v>4.3081708426540922E-4</v>
          </cell>
          <cell r="H2927">
            <v>27635.733362729694</v>
          </cell>
        </row>
        <row r="2928">
          <cell r="A2928">
            <v>23485</v>
          </cell>
          <cell r="B2928" t="str">
            <v>D2</v>
          </cell>
          <cell r="C2928" t="str">
            <v>RFS1</v>
          </cell>
          <cell r="D2928">
            <v>14266</v>
          </cell>
          <cell r="E2928">
            <v>72387.88</v>
          </cell>
          <cell r="F2928">
            <v>73854.210000000006</v>
          </cell>
          <cell r="G2928">
            <v>1.0783280891589278E-3</v>
          </cell>
          <cell r="H2928">
            <v>69171.78690894047</v>
          </cell>
        </row>
        <row r="2929">
          <cell r="A2929">
            <v>23503</v>
          </cell>
          <cell r="B2929" t="str">
            <v>D2</v>
          </cell>
          <cell r="C2929" t="str">
            <v>RFS1</v>
          </cell>
          <cell r="D2929">
            <v>14266</v>
          </cell>
          <cell r="E2929">
            <v>37094.33</v>
          </cell>
          <cell r="F2929">
            <v>38206.94</v>
          </cell>
          <cell r="G2929">
            <v>5.5785061681398805E-4</v>
          </cell>
          <cell r="H2929">
            <v>35784.58576867418</v>
          </cell>
        </row>
        <row r="2930">
          <cell r="A2930">
            <v>24228</v>
          </cell>
          <cell r="B2930" t="str">
            <v>D2</v>
          </cell>
          <cell r="C2930" t="str">
            <v>RFS1</v>
          </cell>
          <cell r="D2930">
            <v>14266</v>
          </cell>
          <cell r="E2930">
            <v>25646.41</v>
          </cell>
          <cell r="F2930">
            <v>25670.51</v>
          </cell>
          <cell r="G2930">
            <v>3.7480912727974673E-4</v>
          </cell>
          <cell r="H2930">
            <v>24042.976663941368</v>
          </cell>
        </row>
        <row r="2931">
          <cell r="A2931">
            <v>16751</v>
          </cell>
          <cell r="B2931" t="str">
            <v>D2</v>
          </cell>
          <cell r="C2931" t="str">
            <v>RFS2</v>
          </cell>
          <cell r="D2931">
            <v>14324</v>
          </cell>
          <cell r="E2931">
            <v>2007.12</v>
          </cell>
          <cell r="F2931">
            <v>2000</v>
          </cell>
          <cell r="G2931">
            <v>2.9201533376605822E-5</v>
          </cell>
          <cell r="H2931">
            <v>1873.1982079001448</v>
          </cell>
        </row>
        <row r="2932">
          <cell r="A2932">
            <v>18037</v>
          </cell>
          <cell r="B2932" t="str">
            <v>D2</v>
          </cell>
          <cell r="C2932" t="str">
            <v>RFS1</v>
          </cell>
          <cell r="D2932">
            <v>14324</v>
          </cell>
          <cell r="E2932">
            <v>594.82000000000005</v>
          </cell>
          <cell r="F2932">
            <v>594.16999999999996</v>
          </cell>
          <cell r="G2932">
            <v>8.6753375431889401E-6</v>
          </cell>
          <cell r="H2932">
            <v>556.49908959401444</v>
          </cell>
        </row>
        <row r="2933">
          <cell r="A2933">
            <v>18041</v>
          </cell>
          <cell r="B2933" t="str">
            <v>ME</v>
          </cell>
          <cell r="C2933" t="str">
            <v>RFS1</v>
          </cell>
          <cell r="D2933">
            <v>14324</v>
          </cell>
          <cell r="E2933">
            <v>2502.92</v>
          </cell>
          <cell r="F2933">
            <v>2500</v>
          </cell>
          <cell r="G2933">
            <v>3.6501916720757276E-5</v>
          </cell>
          <cell r="H2933">
            <v>2341.4977598751807</v>
          </cell>
        </row>
        <row r="2934">
          <cell r="A2934">
            <v>13993</v>
          </cell>
          <cell r="B2934" t="str">
            <v>D2</v>
          </cell>
          <cell r="C2934" t="str">
            <v>RFS1</v>
          </cell>
          <cell r="D2934">
            <v>14349</v>
          </cell>
          <cell r="E2934">
            <v>150.08000000000001</v>
          </cell>
          <cell r="F2934">
            <v>150</v>
          </cell>
          <cell r="G2934">
            <v>2.1901150032454366E-6</v>
          </cell>
          <cell r="H2934">
            <v>140.48986559251085</v>
          </cell>
        </row>
        <row r="2935">
          <cell r="A2935">
            <v>14000</v>
          </cell>
          <cell r="B2935" t="str">
            <v>ME</v>
          </cell>
          <cell r="C2935" t="str">
            <v>RFS1</v>
          </cell>
          <cell r="D2935">
            <v>14349</v>
          </cell>
          <cell r="E2935">
            <v>234.89</v>
          </cell>
          <cell r="F2935">
            <v>234.82</v>
          </cell>
          <cell r="G2935">
            <v>3.4285520337472894E-6</v>
          </cell>
          <cell r="H2935">
            <v>219.93220158955597</v>
          </cell>
        </row>
        <row r="2936">
          <cell r="A2936">
            <v>14000</v>
          </cell>
          <cell r="B2936" t="str">
            <v>ME</v>
          </cell>
          <cell r="C2936" t="str">
            <v>RFS1</v>
          </cell>
          <cell r="D2936">
            <v>14349</v>
          </cell>
          <cell r="E2936">
            <v>188.46</v>
          </cell>
          <cell r="F2936">
            <v>188.42</v>
          </cell>
          <cell r="G2936">
            <v>2.7510764594100343E-6</v>
          </cell>
          <cell r="H2936">
            <v>176.47400316627261</v>
          </cell>
        </row>
        <row r="2937">
          <cell r="A2937">
            <v>14001</v>
          </cell>
          <cell r="B2937" t="str">
            <v>ME</v>
          </cell>
          <cell r="C2937" t="str">
            <v>RFS1</v>
          </cell>
          <cell r="D2937">
            <v>14349</v>
          </cell>
          <cell r="E2937">
            <v>307.99</v>
          </cell>
          <cell r="F2937">
            <v>308</v>
          </cell>
          <cell r="G2937">
            <v>4.4970361399972968E-6</v>
          </cell>
          <cell r="H2937">
            <v>288.47252401662229</v>
          </cell>
        </row>
        <row r="2938">
          <cell r="A2938">
            <v>14001</v>
          </cell>
          <cell r="B2938" t="str">
            <v>ME</v>
          </cell>
          <cell r="C2938" t="str">
            <v>RFS1</v>
          </cell>
          <cell r="D2938">
            <v>14349</v>
          </cell>
          <cell r="E2938">
            <v>310.39</v>
          </cell>
          <cell r="F2938">
            <v>310.39999999999998</v>
          </cell>
          <cell r="G2938">
            <v>4.5320779800492231E-6</v>
          </cell>
          <cell r="H2938">
            <v>290.72036186610245</v>
          </cell>
        </row>
        <row r="2939">
          <cell r="A2939">
            <v>14026</v>
          </cell>
          <cell r="B2939" t="str">
            <v>ME</v>
          </cell>
          <cell r="C2939" t="str">
            <v>RFS1</v>
          </cell>
          <cell r="D2939">
            <v>14349</v>
          </cell>
          <cell r="E2939">
            <v>499.42</v>
          </cell>
          <cell r="F2939">
            <v>500</v>
          </cell>
          <cell r="G2939">
            <v>7.3003833441514556E-6</v>
          </cell>
          <cell r="H2939">
            <v>468.2995519750362</v>
          </cell>
        </row>
        <row r="2940">
          <cell r="A2940">
            <v>17476</v>
          </cell>
          <cell r="B2940" t="str">
            <v>D5</v>
          </cell>
          <cell r="C2940" t="str">
            <v>RFS1</v>
          </cell>
          <cell r="D2940">
            <v>14349</v>
          </cell>
          <cell r="E2940">
            <v>2499.23</v>
          </cell>
          <cell r="F2940">
            <v>2500</v>
          </cell>
          <cell r="G2940">
            <v>3.6501916720757276E-5</v>
          </cell>
          <cell r="H2940">
            <v>2341.4977598751807</v>
          </cell>
        </row>
        <row r="2941">
          <cell r="A2941">
            <v>18386</v>
          </cell>
          <cell r="B2941" t="str">
            <v>D2</v>
          </cell>
          <cell r="C2941" t="str">
            <v>RFS1</v>
          </cell>
          <cell r="D2941">
            <v>14349</v>
          </cell>
          <cell r="E2941">
            <v>531.4</v>
          </cell>
          <cell r="F2941">
            <v>528.96</v>
          </cell>
          <cell r="G2941">
            <v>7.7232215474447087E-6</v>
          </cell>
          <cell r="H2941">
            <v>495.42346202543035</v>
          </cell>
        </row>
        <row r="2942">
          <cell r="A2942">
            <v>19727</v>
          </cell>
          <cell r="B2942" t="str">
            <v>D2</v>
          </cell>
          <cell r="C2942" t="str">
            <v>RFS1</v>
          </cell>
          <cell r="D2942">
            <v>14349</v>
          </cell>
          <cell r="E2942">
            <v>2177.19</v>
          </cell>
          <cell r="F2942">
            <v>2180</v>
          </cell>
          <cell r="G2942">
            <v>3.1829671380500344E-5</v>
          </cell>
          <cell r="H2942">
            <v>2041.7860466111576</v>
          </cell>
        </row>
        <row r="2943">
          <cell r="A2943">
            <v>19731</v>
          </cell>
          <cell r="B2943" t="str">
            <v>ME</v>
          </cell>
          <cell r="C2943" t="str">
            <v>RFS1</v>
          </cell>
          <cell r="D2943">
            <v>14349</v>
          </cell>
          <cell r="E2943">
            <v>600.02</v>
          </cell>
          <cell r="F2943">
            <v>600</v>
          </cell>
          <cell r="G2943">
            <v>8.7604600129817464E-6</v>
          </cell>
          <cell r="H2943">
            <v>561.95946237004341</v>
          </cell>
        </row>
        <row r="2944">
          <cell r="A2944">
            <v>19732</v>
          </cell>
          <cell r="B2944" t="str">
            <v>ME</v>
          </cell>
          <cell r="C2944" t="str">
            <v>RFS1</v>
          </cell>
          <cell r="D2944">
            <v>14349</v>
          </cell>
          <cell r="E2944">
            <v>599.77</v>
          </cell>
          <cell r="F2944">
            <v>600</v>
          </cell>
          <cell r="G2944">
            <v>8.7604600129817464E-6</v>
          </cell>
          <cell r="H2944">
            <v>561.95946237004341</v>
          </cell>
        </row>
        <row r="2945">
          <cell r="A2945">
            <v>21823</v>
          </cell>
          <cell r="B2945" t="str">
            <v>D2</v>
          </cell>
          <cell r="C2945" t="str">
            <v>RFS1</v>
          </cell>
          <cell r="D2945">
            <v>14349</v>
          </cell>
          <cell r="E2945">
            <v>418.64</v>
          </cell>
          <cell r="F2945">
            <v>421.63</v>
          </cell>
          <cell r="G2945">
            <v>6.1561212587891561E-6</v>
          </cell>
          <cell r="H2945">
            <v>394.89828019846897</v>
          </cell>
        </row>
        <row r="2946">
          <cell r="A2946">
            <v>21823</v>
          </cell>
          <cell r="B2946" t="str">
            <v>D2</v>
          </cell>
          <cell r="C2946" t="str">
            <v>RFS1</v>
          </cell>
          <cell r="D2946">
            <v>14349</v>
          </cell>
          <cell r="E2946">
            <v>420.37</v>
          </cell>
          <cell r="F2946">
            <v>421.63</v>
          </cell>
          <cell r="G2946">
            <v>6.1561212587891561E-6</v>
          </cell>
          <cell r="H2946">
            <v>394.89828019846897</v>
          </cell>
        </row>
        <row r="2947">
          <cell r="A2947">
            <v>22567</v>
          </cell>
          <cell r="B2947" t="str">
            <v>D2</v>
          </cell>
          <cell r="C2947" t="str">
            <v>RFS1</v>
          </cell>
          <cell r="D2947">
            <v>14349</v>
          </cell>
          <cell r="E2947">
            <v>397.81</v>
          </cell>
          <cell r="F2947">
            <v>400</v>
          </cell>
          <cell r="G2947">
            <v>5.8403066753211648E-6</v>
          </cell>
          <cell r="H2947">
            <v>374.63964158002898</v>
          </cell>
        </row>
        <row r="2948">
          <cell r="A2948">
            <v>23846</v>
          </cell>
          <cell r="B2948" t="str">
            <v>D2</v>
          </cell>
          <cell r="C2948" t="str">
            <v>RFS1</v>
          </cell>
          <cell r="D2948">
            <v>14349</v>
          </cell>
          <cell r="E2948">
            <v>131827.35</v>
          </cell>
          <cell r="F2948">
            <v>135609.39000000001</v>
          </cell>
          <cell r="G2948">
            <v>1.9800010641330781E-3</v>
          </cell>
          <cell r="H2948">
            <v>127011.63316121591</v>
          </cell>
        </row>
        <row r="2949">
          <cell r="A2949">
            <v>23912</v>
          </cell>
          <cell r="B2949" t="str">
            <v>D2</v>
          </cell>
          <cell r="C2949" t="str">
            <v>RFS1</v>
          </cell>
          <cell r="D2949">
            <v>14349</v>
          </cell>
          <cell r="E2949">
            <v>5973.58</v>
          </cell>
          <cell r="F2949">
            <v>6000</v>
          </cell>
          <cell r="G2949">
            <v>8.7604600129817474E-5</v>
          </cell>
          <cell r="H2949">
            <v>5619.5946237004346</v>
          </cell>
        </row>
        <row r="2950">
          <cell r="A2950">
            <v>23912</v>
          </cell>
          <cell r="B2950" t="str">
            <v>D2</v>
          </cell>
          <cell r="C2950" t="str">
            <v>RFS1</v>
          </cell>
          <cell r="D2950">
            <v>14349</v>
          </cell>
          <cell r="E2950">
            <v>21390.76</v>
          </cell>
          <cell r="F2950">
            <v>21445.119999999999</v>
          </cell>
          <cell r="G2950">
            <v>3.1311519372265851E-4</v>
          </cell>
          <cell r="H2950">
            <v>20085.480176101773</v>
          </cell>
        </row>
        <row r="2951">
          <cell r="A2951">
            <v>23912</v>
          </cell>
          <cell r="B2951" t="str">
            <v>D5</v>
          </cell>
          <cell r="C2951" t="str">
            <v>RFS1</v>
          </cell>
          <cell r="D2951">
            <v>14349</v>
          </cell>
          <cell r="E2951">
            <v>18760.310000000001</v>
          </cell>
          <cell r="F2951">
            <v>20000</v>
          </cell>
          <cell r="G2951">
            <v>2.9201533376605821E-4</v>
          </cell>
          <cell r="H2951">
            <v>18731.982079001446</v>
          </cell>
        </row>
        <row r="2952">
          <cell r="A2952">
            <v>23930</v>
          </cell>
          <cell r="B2952" t="str">
            <v>D2</v>
          </cell>
          <cell r="C2952" t="str">
            <v>RFS1</v>
          </cell>
          <cell r="D2952">
            <v>14349</v>
          </cell>
          <cell r="E2952">
            <v>11222.64</v>
          </cell>
          <cell r="F2952">
            <v>11615.16</v>
          </cell>
          <cell r="G2952">
            <v>1.6959024120730845E-4</v>
          </cell>
          <cell r="H2952">
            <v>10878.748448236724</v>
          </cell>
        </row>
        <row r="2953">
          <cell r="A2953">
            <v>23930</v>
          </cell>
          <cell r="B2953" t="str">
            <v>D2</v>
          </cell>
          <cell r="C2953" t="str">
            <v>RFS1</v>
          </cell>
          <cell r="D2953">
            <v>14349</v>
          </cell>
          <cell r="E2953">
            <v>80382.87</v>
          </cell>
          <cell r="F2953">
            <v>83194.320000000007</v>
          </cell>
          <cell r="G2953">
            <v>1.2147008561120129E-3</v>
          </cell>
          <cell r="H2953">
            <v>77919.7255657356</v>
          </cell>
        </row>
        <row r="2954">
          <cell r="A2954">
            <v>23930</v>
          </cell>
          <cell r="B2954" t="str">
            <v>D2</v>
          </cell>
          <cell r="C2954" t="str">
            <v>RFS1</v>
          </cell>
          <cell r="D2954">
            <v>14349</v>
          </cell>
          <cell r="E2954">
            <v>8015.13</v>
          </cell>
          <cell r="F2954">
            <v>8196.61</v>
          </cell>
          <cell r="G2954">
            <v>1.1967679024501054E-4</v>
          </cell>
          <cell r="H2954">
            <v>7676.9375814282039</v>
          </cell>
        </row>
        <row r="2955">
          <cell r="A2955">
            <v>24176</v>
          </cell>
          <cell r="B2955" t="str">
            <v>D2</v>
          </cell>
          <cell r="C2955" t="str">
            <v>RFS1</v>
          </cell>
          <cell r="D2955">
            <v>14349</v>
          </cell>
          <cell r="E2955">
            <v>1520.44</v>
          </cell>
          <cell r="F2955">
            <v>1522.71</v>
          </cell>
          <cell r="G2955">
            <v>2.2232733443945728E-5</v>
          </cell>
          <cell r="H2955">
            <v>1426.1688215758147</v>
          </cell>
        </row>
        <row r="2956">
          <cell r="A2956">
            <v>24176</v>
          </cell>
          <cell r="B2956" t="str">
            <v>D2</v>
          </cell>
          <cell r="C2956" t="str">
            <v>RFS1</v>
          </cell>
          <cell r="D2956">
            <v>14349</v>
          </cell>
          <cell r="E2956">
            <v>5568.92</v>
          </cell>
          <cell r="F2956">
            <v>5575.15</v>
          </cell>
          <cell r="G2956">
            <v>8.1401464402291974E-5</v>
          </cell>
          <cell r="H2956">
            <v>5221.6804943872457</v>
          </cell>
        </row>
        <row r="2957">
          <cell r="A2957">
            <v>24176</v>
          </cell>
          <cell r="B2957" t="str">
            <v>D2</v>
          </cell>
          <cell r="C2957" t="str">
            <v>RFS1</v>
          </cell>
          <cell r="D2957">
            <v>14349</v>
          </cell>
          <cell r="E2957">
            <v>13183.9</v>
          </cell>
          <cell r="F2957">
            <v>13197</v>
          </cell>
          <cell r="G2957">
            <v>1.9268631798553351E-4</v>
          </cell>
          <cell r="H2957">
            <v>12360.298374829104</v>
          </cell>
        </row>
        <row r="2958">
          <cell r="A2958">
            <v>14352</v>
          </cell>
          <cell r="B2958" t="str">
            <v>D2</v>
          </cell>
          <cell r="C2958" t="str">
            <v>RFS2</v>
          </cell>
          <cell r="D2958">
            <v>14354</v>
          </cell>
          <cell r="E2958">
            <v>750.26</v>
          </cell>
          <cell r="F2958">
            <v>750</v>
          </cell>
          <cell r="G2958">
            <v>1.0950575016227184E-5</v>
          </cell>
          <cell r="H2958">
            <v>702.44932796255432</v>
          </cell>
        </row>
        <row r="2959">
          <cell r="A2959">
            <v>14370</v>
          </cell>
          <cell r="B2959" t="str">
            <v>ME</v>
          </cell>
          <cell r="C2959" t="str">
            <v>RFS2</v>
          </cell>
          <cell r="D2959">
            <v>14354</v>
          </cell>
          <cell r="E2959">
            <v>553.25</v>
          </cell>
          <cell r="F2959">
            <v>555</v>
          </cell>
          <cell r="G2959">
            <v>8.1034255120081158E-6</v>
          </cell>
          <cell r="H2959">
            <v>519.8125026922902</v>
          </cell>
        </row>
        <row r="2960">
          <cell r="A2960">
            <v>14396</v>
          </cell>
          <cell r="B2960" t="str">
            <v>ME</v>
          </cell>
          <cell r="C2960" t="str">
            <v>RFS2</v>
          </cell>
          <cell r="D2960">
            <v>14354</v>
          </cell>
          <cell r="E2960">
            <v>666.94</v>
          </cell>
          <cell r="F2960">
            <v>667</v>
          </cell>
          <cell r="G2960">
            <v>9.7387113810980417E-6</v>
          </cell>
          <cell r="H2960">
            <v>624.71160233469823</v>
          </cell>
        </row>
        <row r="2961">
          <cell r="A2961">
            <v>18739</v>
          </cell>
          <cell r="B2961" t="str">
            <v>D2</v>
          </cell>
          <cell r="C2961" t="str">
            <v>RFS1</v>
          </cell>
          <cell r="D2961">
            <v>14354</v>
          </cell>
          <cell r="E2961">
            <v>250.57</v>
          </cell>
          <cell r="F2961">
            <v>250</v>
          </cell>
          <cell r="G2961">
            <v>3.6501916720757278E-6</v>
          </cell>
          <cell r="H2961">
            <v>234.1497759875181</v>
          </cell>
        </row>
        <row r="2962">
          <cell r="A2962">
            <v>18740</v>
          </cell>
          <cell r="B2962" t="str">
            <v>D2</v>
          </cell>
          <cell r="C2962" t="str">
            <v>RFS1</v>
          </cell>
          <cell r="D2962">
            <v>14354</v>
          </cell>
          <cell r="E2962">
            <v>250.49</v>
          </cell>
          <cell r="F2962">
            <v>250</v>
          </cell>
          <cell r="G2962">
            <v>3.6501916720757278E-6</v>
          </cell>
          <cell r="H2962">
            <v>234.1497759875181</v>
          </cell>
        </row>
        <row r="2963">
          <cell r="A2963">
            <v>18743</v>
          </cell>
          <cell r="B2963" t="str">
            <v>ME</v>
          </cell>
          <cell r="C2963" t="str">
            <v>RFS1</v>
          </cell>
          <cell r="D2963">
            <v>14354</v>
          </cell>
          <cell r="E2963">
            <v>2376.77</v>
          </cell>
          <cell r="F2963">
            <v>2375.65</v>
          </cell>
          <cell r="G2963">
            <v>3.4686311383066812E-5</v>
          </cell>
          <cell r="H2963">
            <v>2225.0316612989895</v>
          </cell>
        </row>
        <row r="2964">
          <cell r="A2964">
            <v>18744</v>
          </cell>
          <cell r="B2964" t="str">
            <v>ME</v>
          </cell>
          <cell r="C2964" t="str">
            <v>RFS1</v>
          </cell>
          <cell r="D2964">
            <v>14354</v>
          </cell>
          <cell r="E2964">
            <v>1427.14</v>
          </cell>
          <cell r="F2964">
            <v>1426.49</v>
          </cell>
          <cell r="G2964">
            <v>2.0827847673197222E-5</v>
          </cell>
          <cell r="H2964">
            <v>1336.0492557937389</v>
          </cell>
        </row>
        <row r="2965">
          <cell r="A2965">
            <v>15749</v>
          </cell>
          <cell r="B2965" t="str">
            <v>D2</v>
          </cell>
          <cell r="C2965" t="str">
            <v>RFS1</v>
          </cell>
          <cell r="D2965">
            <v>14490</v>
          </cell>
          <cell r="E2965">
            <v>4960.78</v>
          </cell>
          <cell r="F2965">
            <v>5004.34</v>
          </cell>
          <cell r="G2965">
            <v>7.3067200768941792E-5</v>
          </cell>
          <cell r="H2965">
            <v>4687.0603598615053</v>
          </cell>
        </row>
        <row r="2966">
          <cell r="A2966">
            <v>15750</v>
          </cell>
          <cell r="B2966" t="str">
            <v>ME</v>
          </cell>
          <cell r="C2966" t="str">
            <v>RFS1</v>
          </cell>
          <cell r="D2966">
            <v>14490</v>
          </cell>
          <cell r="E2966">
            <v>4013.73</v>
          </cell>
          <cell r="F2966">
            <v>4000</v>
          </cell>
          <cell r="G2966">
            <v>5.8403066753211645E-5</v>
          </cell>
          <cell r="H2966">
            <v>3746.3964158002896</v>
          </cell>
        </row>
        <row r="2967">
          <cell r="A2967">
            <v>21477</v>
          </cell>
          <cell r="B2967" t="str">
            <v>D2</v>
          </cell>
          <cell r="C2967" t="str">
            <v>RFS1</v>
          </cell>
          <cell r="D2967">
            <v>14490</v>
          </cell>
          <cell r="E2967">
            <v>428.91</v>
          </cell>
          <cell r="F2967">
            <v>430.78</v>
          </cell>
          <cell r="G2967">
            <v>6.2897182739871278E-6</v>
          </cell>
          <cell r="H2967">
            <v>403.46816199961216</v>
          </cell>
        </row>
        <row r="2968">
          <cell r="A2968">
            <v>21485</v>
          </cell>
          <cell r="B2968" t="str">
            <v>ME</v>
          </cell>
          <cell r="C2968" t="str">
            <v>RFS1</v>
          </cell>
          <cell r="D2968">
            <v>14490</v>
          </cell>
          <cell r="E2968">
            <v>500.06</v>
          </cell>
          <cell r="F2968">
            <v>500</v>
          </cell>
          <cell r="G2968">
            <v>7.3003833441514556E-6</v>
          </cell>
          <cell r="H2968">
            <v>468.2995519750362</v>
          </cell>
        </row>
        <row r="2969">
          <cell r="A2969">
            <v>21488</v>
          </cell>
          <cell r="B2969" t="str">
            <v>ME</v>
          </cell>
          <cell r="C2969" t="str">
            <v>RFS1</v>
          </cell>
          <cell r="D2969">
            <v>14490</v>
          </cell>
          <cell r="E2969">
            <v>499.67</v>
          </cell>
          <cell r="F2969">
            <v>500</v>
          </cell>
          <cell r="G2969">
            <v>7.3003833441514556E-6</v>
          </cell>
          <cell r="H2969">
            <v>468.2995519750362</v>
          </cell>
        </row>
        <row r="2970">
          <cell r="A2970">
            <v>21587</v>
          </cell>
          <cell r="B2970" t="str">
            <v>D2</v>
          </cell>
          <cell r="C2970" t="str">
            <v>RFS1</v>
          </cell>
          <cell r="D2970">
            <v>14490</v>
          </cell>
          <cell r="E2970">
            <v>431.41</v>
          </cell>
          <cell r="F2970">
            <v>432</v>
          </cell>
          <cell r="G2970">
            <v>6.3075312093468576E-6</v>
          </cell>
          <cell r="H2970">
            <v>404.61081290643125</v>
          </cell>
        </row>
        <row r="2971">
          <cell r="A2971">
            <v>21588</v>
          </cell>
          <cell r="B2971" t="str">
            <v>D2</v>
          </cell>
          <cell r="C2971" t="str">
            <v>RFS1</v>
          </cell>
          <cell r="D2971">
            <v>14490</v>
          </cell>
          <cell r="E2971">
            <v>649.16999999999996</v>
          </cell>
          <cell r="F2971">
            <v>648</v>
          </cell>
          <cell r="G2971">
            <v>9.4612968140202865E-6</v>
          </cell>
          <cell r="H2971">
            <v>606.9162193596469</v>
          </cell>
        </row>
        <row r="2972">
          <cell r="A2972">
            <v>21852</v>
          </cell>
          <cell r="B2972" t="str">
            <v>D2</v>
          </cell>
          <cell r="C2972" t="str">
            <v>RFS1</v>
          </cell>
          <cell r="D2972">
            <v>14490</v>
          </cell>
          <cell r="E2972">
            <v>245.79</v>
          </cell>
          <cell r="F2972">
            <v>246.15</v>
          </cell>
          <cell r="G2972">
            <v>3.5939787203257618E-6</v>
          </cell>
          <cell r="H2972">
            <v>230.54386943731032</v>
          </cell>
        </row>
        <row r="2973">
          <cell r="A2973">
            <v>22445</v>
          </cell>
          <cell r="B2973" t="str">
            <v>D2</v>
          </cell>
          <cell r="C2973" t="str">
            <v>RFS1</v>
          </cell>
          <cell r="D2973">
            <v>14490</v>
          </cell>
          <cell r="E2973">
            <v>4011.46</v>
          </cell>
          <cell r="F2973">
            <v>4000</v>
          </cell>
          <cell r="G2973">
            <v>5.8403066753211645E-5</v>
          </cell>
          <cell r="H2973">
            <v>3746.3964158002896</v>
          </cell>
        </row>
        <row r="2974">
          <cell r="A2974">
            <v>22445</v>
          </cell>
          <cell r="B2974" t="str">
            <v>D2</v>
          </cell>
          <cell r="C2974" t="str">
            <v>RFS1</v>
          </cell>
          <cell r="D2974">
            <v>14490</v>
          </cell>
          <cell r="E2974">
            <v>4003.99</v>
          </cell>
          <cell r="F2974">
            <v>4000</v>
          </cell>
          <cell r="G2974">
            <v>5.8403066753211645E-5</v>
          </cell>
          <cell r="H2974">
            <v>3746.3964158002896</v>
          </cell>
        </row>
        <row r="2975">
          <cell r="A2975">
            <v>22446</v>
          </cell>
          <cell r="B2975" t="str">
            <v>D2</v>
          </cell>
          <cell r="C2975" t="str">
            <v>RFS1</v>
          </cell>
          <cell r="D2975">
            <v>14490</v>
          </cell>
          <cell r="E2975">
            <v>585.1</v>
          </cell>
          <cell r="F2975">
            <v>583.33000000000004</v>
          </cell>
          <cell r="G2975">
            <v>8.5170652322877382E-6</v>
          </cell>
          <cell r="H2975">
            <v>546.34635530719572</v>
          </cell>
        </row>
        <row r="2976">
          <cell r="A2976">
            <v>22446</v>
          </cell>
          <cell r="B2976" t="str">
            <v>D2</v>
          </cell>
          <cell r="C2976" t="str">
            <v>RFS1</v>
          </cell>
          <cell r="D2976">
            <v>14490</v>
          </cell>
          <cell r="E2976">
            <v>583.94000000000005</v>
          </cell>
          <cell r="F2976">
            <v>583.33000000000004</v>
          </cell>
          <cell r="G2976">
            <v>8.5170652322877382E-6</v>
          </cell>
          <cell r="H2976">
            <v>546.34635530719572</v>
          </cell>
        </row>
        <row r="2977">
          <cell r="A2977">
            <v>22472</v>
          </cell>
          <cell r="B2977" t="str">
            <v>D2</v>
          </cell>
          <cell r="C2977" t="str">
            <v>RFS1</v>
          </cell>
          <cell r="D2977">
            <v>14490</v>
          </cell>
          <cell r="E2977">
            <v>997.56</v>
          </cell>
          <cell r="F2977">
            <v>1000</v>
          </cell>
          <cell r="G2977">
            <v>1.4600766688302911E-5</v>
          </cell>
          <cell r="H2977">
            <v>936.59910395007239</v>
          </cell>
        </row>
        <row r="2978">
          <cell r="A2978">
            <v>22756</v>
          </cell>
          <cell r="B2978" t="str">
            <v>D2</v>
          </cell>
          <cell r="C2978" t="str">
            <v>RFS1</v>
          </cell>
          <cell r="D2978">
            <v>14490</v>
          </cell>
          <cell r="E2978">
            <v>1193.8900000000001</v>
          </cell>
          <cell r="F2978">
            <v>1200</v>
          </cell>
          <cell r="G2978">
            <v>1.7520920025963493E-5</v>
          </cell>
          <cell r="H2978">
            <v>1123.9189247400868</v>
          </cell>
        </row>
        <row r="2979">
          <cell r="A2979">
            <v>23163</v>
          </cell>
          <cell r="B2979" t="str">
            <v>D2</v>
          </cell>
          <cell r="C2979" t="str">
            <v>RFS1</v>
          </cell>
          <cell r="D2979">
            <v>14490</v>
          </cell>
          <cell r="E2979">
            <v>298.74</v>
          </cell>
          <cell r="F2979">
            <v>300</v>
          </cell>
          <cell r="G2979">
            <v>4.3802300064908732E-6</v>
          </cell>
          <cell r="H2979">
            <v>280.97973118502171</v>
          </cell>
        </row>
        <row r="2980">
          <cell r="A2980">
            <v>23370</v>
          </cell>
          <cell r="B2980" t="str">
            <v>D2</v>
          </cell>
          <cell r="C2980" t="str">
            <v>RFS1</v>
          </cell>
          <cell r="D2980">
            <v>14490</v>
          </cell>
          <cell r="E2980">
            <v>199.89</v>
          </cell>
          <cell r="F2980">
            <v>200</v>
          </cell>
          <cell r="G2980">
            <v>2.9201533376605824E-6</v>
          </cell>
          <cell r="H2980">
            <v>187.31982079001449</v>
          </cell>
        </row>
        <row r="2981">
          <cell r="A2981">
            <v>23941</v>
          </cell>
          <cell r="B2981" t="str">
            <v>D2</v>
          </cell>
          <cell r="C2981" t="str">
            <v>RFS1</v>
          </cell>
          <cell r="D2981">
            <v>14490</v>
          </cell>
          <cell r="E2981">
            <v>92845.1</v>
          </cell>
          <cell r="F2981">
            <v>92334.57</v>
          </cell>
          <cell r="G2981">
            <v>1.3481555138347735E-3</v>
          </cell>
          <cell r="H2981">
            <v>86480.475525615242</v>
          </cell>
        </row>
        <row r="2982">
          <cell r="A2982">
            <v>24114</v>
          </cell>
          <cell r="B2982" t="str">
            <v>D2</v>
          </cell>
          <cell r="C2982" t="str">
            <v>RFS1</v>
          </cell>
          <cell r="D2982">
            <v>14490</v>
          </cell>
          <cell r="E2982">
            <v>340167.99</v>
          </cell>
          <cell r="F2982">
            <v>344786.84</v>
          </cell>
          <cell r="G2982">
            <v>5.0341522080372264E-3</v>
          </cell>
          <cell r="H2982">
            <v>322927.04539777699</v>
          </cell>
        </row>
        <row r="2983">
          <cell r="A2983">
            <v>24115</v>
          </cell>
          <cell r="B2983" t="str">
            <v>D2</v>
          </cell>
          <cell r="C2983" t="str">
            <v>RFS1</v>
          </cell>
          <cell r="D2983">
            <v>14490</v>
          </cell>
          <cell r="E2983">
            <v>199360.53</v>
          </cell>
          <cell r="F2983">
            <v>202084.81</v>
          </cell>
          <cell r="G2983">
            <v>2.950593162060023E-3</v>
          </cell>
          <cell r="H2983">
            <v>189272.45196792061</v>
          </cell>
        </row>
        <row r="2984">
          <cell r="A2984">
            <v>24116</v>
          </cell>
          <cell r="B2984" t="str">
            <v>D2</v>
          </cell>
          <cell r="C2984" t="str">
            <v>RFS1</v>
          </cell>
          <cell r="D2984">
            <v>14490</v>
          </cell>
          <cell r="E2984">
            <v>83953.27</v>
          </cell>
          <cell r="F2984">
            <v>85213.61</v>
          </cell>
          <cell r="G2984">
            <v>1.2441840382780359E-3</v>
          </cell>
          <cell r="H2984">
            <v>79810.990770350923</v>
          </cell>
        </row>
        <row r="2985">
          <cell r="A2985">
            <v>24117</v>
          </cell>
          <cell r="B2985" t="str">
            <v>D2</v>
          </cell>
          <cell r="C2985" t="str">
            <v>RFS1</v>
          </cell>
          <cell r="D2985">
            <v>14490</v>
          </cell>
          <cell r="E2985">
            <v>109393.43</v>
          </cell>
          <cell r="F2985">
            <v>110896.11</v>
          </cell>
          <cell r="G2985">
            <v>1.6191682287503755E-3</v>
          </cell>
          <cell r="H2985">
            <v>103865.19725754867</v>
          </cell>
        </row>
        <row r="2986">
          <cell r="A2986">
            <v>24118</v>
          </cell>
          <cell r="B2986" t="str">
            <v>D2</v>
          </cell>
          <cell r="C2986" t="str">
            <v>RFS1</v>
          </cell>
          <cell r="D2986">
            <v>14490</v>
          </cell>
          <cell r="E2986">
            <v>63318.84</v>
          </cell>
          <cell r="F2986">
            <v>64189.34</v>
          </cell>
          <cell r="G2986">
            <v>9.3721357721614955E-4</v>
          </cell>
          <cell r="H2986">
            <v>60119.678327146532</v>
          </cell>
        </row>
        <row r="2987">
          <cell r="A2987">
            <v>24305</v>
          </cell>
          <cell r="B2987" t="str">
            <v>D2</v>
          </cell>
          <cell r="C2987" t="str">
            <v>RFS1</v>
          </cell>
          <cell r="D2987">
            <v>14490</v>
          </cell>
          <cell r="E2987">
            <v>33977.199999999997</v>
          </cell>
          <cell r="F2987">
            <v>34023.32</v>
          </cell>
          <cell r="G2987">
            <v>4.9676655728147026E-4</v>
          </cell>
          <cell r="H2987">
            <v>31866.211025406581</v>
          </cell>
        </row>
        <row r="2988">
          <cell r="A2988">
            <v>24365</v>
          </cell>
          <cell r="B2988" t="str">
            <v>D5</v>
          </cell>
          <cell r="C2988" t="str">
            <v>RFS1</v>
          </cell>
          <cell r="D2988">
            <v>14490</v>
          </cell>
          <cell r="E2988">
            <v>364561.1</v>
          </cell>
          <cell r="F2988">
            <v>365000</v>
          </cell>
          <cell r="G2988">
            <v>5.3292798412305628E-3</v>
          </cell>
          <cell r="H2988">
            <v>341858.6729417764</v>
          </cell>
        </row>
        <row r="2989">
          <cell r="A2989">
            <v>24366</v>
          </cell>
          <cell r="B2989" t="str">
            <v>D5</v>
          </cell>
          <cell r="C2989" t="str">
            <v>RFS1</v>
          </cell>
          <cell r="D2989">
            <v>14490</v>
          </cell>
          <cell r="E2989">
            <v>249685.87</v>
          </cell>
          <cell r="F2989">
            <v>250000</v>
          </cell>
          <cell r="G2989">
            <v>3.6501916720757276E-3</v>
          </cell>
          <cell r="H2989">
            <v>234149.77598751808</v>
          </cell>
        </row>
        <row r="2990">
          <cell r="A2990">
            <v>17664</v>
          </cell>
          <cell r="B2990" t="str">
            <v>D2</v>
          </cell>
          <cell r="C2990" t="str">
            <v>RFS2</v>
          </cell>
          <cell r="D2990">
            <v>14498</v>
          </cell>
          <cell r="E2990">
            <v>250.67</v>
          </cell>
          <cell r="F2990">
            <v>250</v>
          </cell>
          <cell r="G2990">
            <v>3.6501916720757278E-6</v>
          </cell>
          <cell r="H2990">
            <v>234.1497759875181</v>
          </cell>
        </row>
        <row r="2991">
          <cell r="A2991">
            <v>15673</v>
          </cell>
          <cell r="B2991" t="str">
            <v>D2</v>
          </cell>
          <cell r="C2991" t="str">
            <v>RFS1</v>
          </cell>
          <cell r="D2991">
            <v>14510</v>
          </cell>
          <cell r="E2991">
            <v>261.41000000000003</v>
          </cell>
          <cell r="F2991">
            <v>250</v>
          </cell>
          <cell r="G2991">
            <v>3.6501916720757278E-6</v>
          </cell>
          <cell r="H2991">
            <v>234.1497759875181</v>
          </cell>
        </row>
        <row r="2992">
          <cell r="A2992">
            <v>15673</v>
          </cell>
          <cell r="B2992" t="str">
            <v>D2</v>
          </cell>
          <cell r="C2992" t="str">
            <v>RFS1</v>
          </cell>
          <cell r="D2992">
            <v>14510</v>
          </cell>
          <cell r="E2992">
            <v>53.92</v>
          </cell>
          <cell r="F2992">
            <v>53.76</v>
          </cell>
          <cell r="G2992">
            <v>7.8493721716316449E-7</v>
          </cell>
          <cell r="H2992">
            <v>50.35156782835589</v>
          </cell>
        </row>
        <row r="2993">
          <cell r="A2993">
            <v>15673</v>
          </cell>
          <cell r="B2993" t="str">
            <v>D2</v>
          </cell>
          <cell r="C2993" t="str">
            <v>RFS1</v>
          </cell>
          <cell r="D2993">
            <v>14510</v>
          </cell>
          <cell r="E2993">
            <v>250.29</v>
          </cell>
          <cell r="F2993">
            <v>250</v>
          </cell>
          <cell r="G2993">
            <v>3.6501916720757278E-6</v>
          </cell>
          <cell r="H2993">
            <v>234.1497759875181</v>
          </cell>
        </row>
        <row r="2994">
          <cell r="A2994">
            <v>15675</v>
          </cell>
          <cell r="B2994" t="str">
            <v>ME</v>
          </cell>
          <cell r="C2994" t="str">
            <v>RFS1</v>
          </cell>
          <cell r="D2994">
            <v>14510</v>
          </cell>
          <cell r="E2994">
            <v>262.06</v>
          </cell>
          <cell r="F2994">
            <v>261.93</v>
          </cell>
          <cell r="G2994">
            <v>3.8243788186671818E-6</v>
          </cell>
          <cell r="H2994">
            <v>245.32340329764247</v>
          </cell>
        </row>
        <row r="2995">
          <cell r="A2995">
            <v>15676</v>
          </cell>
          <cell r="B2995" t="str">
            <v>ME</v>
          </cell>
          <cell r="C2995" t="str">
            <v>RFS1</v>
          </cell>
          <cell r="D2995">
            <v>14510</v>
          </cell>
          <cell r="E2995">
            <v>1788.82</v>
          </cell>
          <cell r="F2995">
            <v>1787.48</v>
          </cell>
          <cell r="G2995">
            <v>2.6098578440007688E-5</v>
          </cell>
          <cell r="H2995">
            <v>1674.1521663286753</v>
          </cell>
        </row>
        <row r="2996">
          <cell r="A2996">
            <v>15702</v>
          </cell>
          <cell r="B2996" t="str">
            <v>D2</v>
          </cell>
          <cell r="C2996" t="str">
            <v>RFS1</v>
          </cell>
          <cell r="D2996">
            <v>14510</v>
          </cell>
          <cell r="E2996">
            <v>498.75</v>
          </cell>
          <cell r="F2996">
            <v>500</v>
          </cell>
          <cell r="G2996">
            <v>7.3003833441514556E-6</v>
          </cell>
          <cell r="H2996">
            <v>468.2995519750362</v>
          </cell>
        </row>
        <row r="2997">
          <cell r="A2997">
            <v>15703</v>
          </cell>
          <cell r="B2997" t="str">
            <v>ME</v>
          </cell>
          <cell r="C2997" t="str">
            <v>RFS1</v>
          </cell>
          <cell r="D2997">
            <v>14510</v>
          </cell>
          <cell r="E2997">
            <v>7603.95</v>
          </cell>
          <cell r="F2997">
            <v>7597.8</v>
          </cell>
          <cell r="G2997">
            <v>1.1093370514438786E-4</v>
          </cell>
          <cell r="H2997">
            <v>7116.0926719918598</v>
          </cell>
        </row>
        <row r="2998">
          <cell r="A2998">
            <v>15704</v>
          </cell>
          <cell r="B2998" t="str">
            <v>ME</v>
          </cell>
          <cell r="C2998" t="str">
            <v>RFS1</v>
          </cell>
          <cell r="D2998">
            <v>14510</v>
          </cell>
          <cell r="E2998">
            <v>608.64</v>
          </cell>
          <cell r="F2998">
            <v>608.05999999999995</v>
          </cell>
          <cell r="G2998">
            <v>8.8781421924894676E-6</v>
          </cell>
          <cell r="H2998">
            <v>569.50845114788092</v>
          </cell>
        </row>
        <row r="2999">
          <cell r="A2999">
            <v>17118</v>
          </cell>
          <cell r="B2999" t="str">
            <v>D2</v>
          </cell>
          <cell r="C2999" t="str">
            <v>RFS1</v>
          </cell>
          <cell r="D2999">
            <v>14510</v>
          </cell>
          <cell r="E2999">
            <v>148.49</v>
          </cell>
          <cell r="F2999">
            <v>147.6</v>
          </cell>
          <cell r="G2999">
            <v>2.1550731631935098E-6</v>
          </cell>
          <cell r="H2999">
            <v>138.24202774303069</v>
          </cell>
        </row>
        <row r="3000">
          <cell r="A3000">
            <v>17118</v>
          </cell>
          <cell r="B3000" t="str">
            <v>D2</v>
          </cell>
          <cell r="C3000" t="str">
            <v>RFS1</v>
          </cell>
          <cell r="D3000">
            <v>14510</v>
          </cell>
          <cell r="E3000">
            <v>250.64</v>
          </cell>
          <cell r="F3000">
            <v>250</v>
          </cell>
          <cell r="G3000">
            <v>3.6501916720757278E-6</v>
          </cell>
          <cell r="H3000">
            <v>234.1497759875181</v>
          </cell>
        </row>
        <row r="3001">
          <cell r="A3001">
            <v>17123</v>
          </cell>
          <cell r="B3001" t="str">
            <v>ME</v>
          </cell>
          <cell r="C3001" t="str">
            <v>RFS1</v>
          </cell>
          <cell r="D3001">
            <v>14510</v>
          </cell>
          <cell r="E3001">
            <v>910.95</v>
          </cell>
          <cell r="F3001">
            <v>910</v>
          </cell>
          <cell r="G3001">
            <v>1.328669768635565E-5</v>
          </cell>
          <cell r="H3001">
            <v>852.30518459456596</v>
          </cell>
        </row>
        <row r="3002">
          <cell r="A3002">
            <v>18269</v>
          </cell>
          <cell r="B3002" t="str">
            <v>D5</v>
          </cell>
          <cell r="C3002" t="str">
            <v>RFS1</v>
          </cell>
          <cell r="D3002">
            <v>14510</v>
          </cell>
          <cell r="E3002">
            <v>400.51</v>
          </cell>
          <cell r="F3002">
            <v>400</v>
          </cell>
          <cell r="G3002">
            <v>5.8403066753211648E-6</v>
          </cell>
          <cell r="H3002">
            <v>374.63964158002898</v>
          </cell>
        </row>
        <row r="3003">
          <cell r="A3003">
            <v>18269</v>
          </cell>
          <cell r="B3003" t="str">
            <v>ME</v>
          </cell>
          <cell r="C3003" t="str">
            <v>RFS1</v>
          </cell>
          <cell r="D3003">
            <v>14510</v>
          </cell>
          <cell r="E3003">
            <v>999.33</v>
          </cell>
          <cell r="F3003">
            <v>1000</v>
          </cell>
          <cell r="G3003">
            <v>1.4600766688302911E-5</v>
          </cell>
          <cell r="H3003">
            <v>936.59910395007239</v>
          </cell>
        </row>
        <row r="3004">
          <cell r="A3004">
            <v>21810</v>
          </cell>
          <cell r="B3004" t="str">
            <v>D2</v>
          </cell>
          <cell r="C3004" t="str">
            <v>RFS1</v>
          </cell>
          <cell r="D3004">
            <v>14510</v>
          </cell>
          <cell r="E3004">
            <v>1037.6400000000001</v>
          </cell>
          <cell r="F3004">
            <v>1045.96</v>
          </cell>
          <cell r="G3004">
            <v>1.5271817925297313E-5</v>
          </cell>
          <cell r="H3004">
            <v>979.64519876761767</v>
          </cell>
        </row>
        <row r="3005">
          <cell r="A3005">
            <v>21894</v>
          </cell>
          <cell r="B3005" t="str">
            <v>D2</v>
          </cell>
          <cell r="C3005" t="str">
            <v>RFS1</v>
          </cell>
          <cell r="D3005">
            <v>14510</v>
          </cell>
          <cell r="E3005">
            <v>248.88</v>
          </cell>
          <cell r="F3005">
            <v>250</v>
          </cell>
          <cell r="G3005">
            <v>3.6501916720757278E-6</v>
          </cell>
          <cell r="H3005">
            <v>234.1497759875181</v>
          </cell>
        </row>
        <row r="3006">
          <cell r="A3006">
            <v>21894</v>
          </cell>
          <cell r="B3006" t="str">
            <v>D5</v>
          </cell>
          <cell r="C3006" t="str">
            <v>RFS1</v>
          </cell>
          <cell r="D3006">
            <v>14510</v>
          </cell>
          <cell r="E3006">
            <v>397.48</v>
          </cell>
          <cell r="F3006">
            <v>400</v>
          </cell>
          <cell r="G3006">
            <v>5.8403066753211648E-6</v>
          </cell>
          <cell r="H3006">
            <v>374.63964158002898</v>
          </cell>
        </row>
        <row r="3007">
          <cell r="A3007">
            <v>23167</v>
          </cell>
          <cell r="B3007" t="str">
            <v>D2</v>
          </cell>
          <cell r="C3007" t="str">
            <v>RFS1</v>
          </cell>
          <cell r="D3007">
            <v>14510</v>
          </cell>
          <cell r="E3007">
            <v>377.7</v>
          </cell>
          <cell r="F3007">
            <v>379.61</v>
          </cell>
          <cell r="G3007">
            <v>5.5425970425466685E-6</v>
          </cell>
          <cell r="H3007">
            <v>355.54238585048699</v>
          </cell>
        </row>
        <row r="3008">
          <cell r="A3008">
            <v>23167</v>
          </cell>
          <cell r="B3008" t="str">
            <v>D2</v>
          </cell>
          <cell r="C3008" t="str">
            <v>RFS1</v>
          </cell>
          <cell r="D3008">
            <v>14510</v>
          </cell>
          <cell r="E3008">
            <v>582.28</v>
          </cell>
          <cell r="F3008">
            <v>585</v>
          </cell>
          <cell r="G3008">
            <v>8.5414485126572034E-6</v>
          </cell>
          <cell r="H3008">
            <v>547.91047581079238</v>
          </cell>
        </row>
        <row r="3009">
          <cell r="A3009">
            <v>23586</v>
          </cell>
          <cell r="B3009" t="str">
            <v>D2</v>
          </cell>
          <cell r="C3009" t="str">
            <v>RFS1</v>
          </cell>
          <cell r="D3009">
            <v>14510</v>
          </cell>
          <cell r="E3009">
            <v>247.69</v>
          </cell>
          <cell r="F3009">
            <v>250</v>
          </cell>
          <cell r="G3009">
            <v>3.6501916720757278E-6</v>
          </cell>
          <cell r="H3009">
            <v>234.1497759875181</v>
          </cell>
        </row>
        <row r="3010">
          <cell r="A3010">
            <v>23588</v>
          </cell>
          <cell r="B3010" t="str">
            <v>ME</v>
          </cell>
          <cell r="C3010" t="str">
            <v>RFS1</v>
          </cell>
          <cell r="D3010">
            <v>14510</v>
          </cell>
          <cell r="E3010">
            <v>12509.04</v>
          </cell>
          <cell r="F3010">
            <v>12580.49</v>
          </cell>
          <cell r="G3010">
            <v>1.8368479931452788E-4</v>
          </cell>
          <cell r="H3010">
            <v>11782.875661252845</v>
          </cell>
        </row>
        <row r="3011">
          <cell r="A3011">
            <v>23754</v>
          </cell>
          <cell r="B3011" t="str">
            <v>D2</v>
          </cell>
          <cell r="C3011" t="str">
            <v>RFS1</v>
          </cell>
          <cell r="D3011">
            <v>14510</v>
          </cell>
          <cell r="E3011">
            <v>33926.769999999997</v>
          </cell>
          <cell r="F3011">
            <v>35552.93</v>
          </cell>
          <cell r="G3011">
            <v>5.1910003601556519E-4</v>
          </cell>
          <cell r="H3011">
            <v>33298.842380799644</v>
          </cell>
        </row>
        <row r="3012">
          <cell r="A3012">
            <v>24035</v>
          </cell>
          <cell r="B3012" t="str">
            <v>D2</v>
          </cell>
          <cell r="C3012" t="str">
            <v>RFS1</v>
          </cell>
          <cell r="D3012">
            <v>14510</v>
          </cell>
          <cell r="E3012">
            <v>848.49</v>
          </cell>
          <cell r="F3012">
            <v>850</v>
          </cell>
          <cell r="G3012">
            <v>1.2410651685057475E-5</v>
          </cell>
          <cell r="H3012">
            <v>796.10923835756159</v>
          </cell>
        </row>
        <row r="3013">
          <cell r="A3013">
            <v>24038</v>
          </cell>
          <cell r="B3013" t="str">
            <v>D2</v>
          </cell>
          <cell r="C3013" t="str">
            <v>RFS1</v>
          </cell>
          <cell r="D3013">
            <v>14510</v>
          </cell>
          <cell r="E3013">
            <v>825.23</v>
          </cell>
          <cell r="F3013">
            <v>850</v>
          </cell>
          <cell r="G3013">
            <v>1.2410651685057475E-5</v>
          </cell>
          <cell r="H3013">
            <v>796.10923835756159</v>
          </cell>
        </row>
        <row r="3014">
          <cell r="A3014">
            <v>24043</v>
          </cell>
          <cell r="B3014" t="str">
            <v>ME</v>
          </cell>
          <cell r="C3014" t="str">
            <v>RFS1</v>
          </cell>
          <cell r="D3014">
            <v>14510</v>
          </cell>
          <cell r="E3014">
            <v>959.07</v>
          </cell>
          <cell r="F3014">
            <v>1000</v>
          </cell>
          <cell r="G3014">
            <v>1.4600766688302911E-5</v>
          </cell>
          <cell r="H3014">
            <v>936.59910395007239</v>
          </cell>
        </row>
        <row r="3015">
          <cell r="A3015">
            <v>24227</v>
          </cell>
          <cell r="B3015" t="str">
            <v>D2</v>
          </cell>
          <cell r="C3015" t="str">
            <v>RFS1</v>
          </cell>
          <cell r="D3015">
            <v>14510</v>
          </cell>
          <cell r="E3015">
            <v>93592.54</v>
          </cell>
          <cell r="F3015">
            <v>96900.5</v>
          </cell>
          <cell r="G3015">
            <v>1.4148215924798962E-3</v>
          </cell>
          <cell r="H3015">
            <v>90756.921472313988</v>
          </cell>
        </row>
        <row r="3016">
          <cell r="A3016">
            <v>24238</v>
          </cell>
          <cell r="B3016" t="str">
            <v>D2</v>
          </cell>
          <cell r="C3016" t="str">
            <v>RFS1</v>
          </cell>
          <cell r="D3016">
            <v>14510</v>
          </cell>
          <cell r="E3016">
            <v>5829.1</v>
          </cell>
          <cell r="F3016">
            <v>6004.14</v>
          </cell>
          <cell r="G3016">
            <v>8.7665047303907043E-5</v>
          </cell>
          <cell r="H3016">
            <v>5623.472143990788</v>
          </cell>
        </row>
        <row r="3017">
          <cell r="A3017">
            <v>14573</v>
          </cell>
          <cell r="B3017" t="str">
            <v>D2</v>
          </cell>
          <cell r="C3017" t="str">
            <v>RFS1</v>
          </cell>
          <cell r="D3017">
            <v>14577</v>
          </cell>
          <cell r="E3017">
            <v>770.54</v>
          </cell>
          <cell r="F3017">
            <v>770</v>
          </cell>
          <cell r="G3017">
            <v>1.1242590349993242E-5</v>
          </cell>
          <cell r="H3017">
            <v>721.18131004155578</v>
          </cell>
        </row>
        <row r="3018">
          <cell r="A3018">
            <v>14573</v>
          </cell>
          <cell r="B3018" t="str">
            <v>D2</v>
          </cell>
          <cell r="C3018" t="str">
            <v>RFS1</v>
          </cell>
          <cell r="D3018">
            <v>14577</v>
          </cell>
          <cell r="E3018">
            <v>675.27</v>
          </cell>
          <cell r="F3018">
            <v>675</v>
          </cell>
          <cell r="G3018">
            <v>9.8555175146044644E-6</v>
          </cell>
          <cell r="H3018">
            <v>632.20439516629881</v>
          </cell>
        </row>
        <row r="3019">
          <cell r="A3019">
            <v>15251</v>
          </cell>
          <cell r="B3019" t="str">
            <v>D2</v>
          </cell>
          <cell r="C3019" t="str">
            <v>RFS1</v>
          </cell>
          <cell r="D3019">
            <v>14577</v>
          </cell>
          <cell r="E3019">
            <v>650.35</v>
          </cell>
          <cell r="F3019">
            <v>650</v>
          </cell>
          <cell r="G3019">
            <v>9.4904983473968917E-6</v>
          </cell>
          <cell r="H3019">
            <v>608.78941756754705</v>
          </cell>
        </row>
        <row r="3020">
          <cell r="A3020">
            <v>19097</v>
          </cell>
          <cell r="B3020" t="str">
            <v>D2</v>
          </cell>
          <cell r="C3020" t="str">
            <v>RFS1</v>
          </cell>
          <cell r="D3020">
            <v>14577</v>
          </cell>
          <cell r="E3020">
            <v>801.06</v>
          </cell>
          <cell r="F3020">
            <v>800</v>
          </cell>
          <cell r="G3020">
            <v>1.168061335064233E-5</v>
          </cell>
          <cell r="H3020">
            <v>749.27928316005796</v>
          </cell>
        </row>
        <row r="3021">
          <cell r="A3021">
            <v>19097</v>
          </cell>
          <cell r="B3021" t="str">
            <v>D2</v>
          </cell>
          <cell r="C3021" t="str">
            <v>RFS1</v>
          </cell>
          <cell r="D3021">
            <v>14577</v>
          </cell>
          <cell r="E3021">
            <v>314.24</v>
          </cell>
          <cell r="F3021">
            <v>314</v>
          </cell>
          <cell r="G3021">
            <v>4.5846407401271143E-6</v>
          </cell>
          <cell r="H3021">
            <v>294.09211864032272</v>
          </cell>
        </row>
        <row r="3022">
          <cell r="A3022">
            <v>19105</v>
          </cell>
          <cell r="B3022" t="str">
            <v>ME</v>
          </cell>
          <cell r="C3022" t="str">
            <v>RFS1</v>
          </cell>
          <cell r="D3022">
            <v>14577</v>
          </cell>
          <cell r="E3022">
            <v>1379.32</v>
          </cell>
          <cell r="F3022">
            <v>1380</v>
          </cell>
          <cell r="G3022">
            <v>2.0149058029858018E-5</v>
          </cell>
          <cell r="H3022">
            <v>1292.5067634510999</v>
          </cell>
        </row>
        <row r="3023">
          <cell r="A3023">
            <v>19559</v>
          </cell>
          <cell r="B3023" t="str">
            <v>D2</v>
          </cell>
          <cell r="C3023" t="str">
            <v>RFS1</v>
          </cell>
          <cell r="D3023">
            <v>14577</v>
          </cell>
          <cell r="E3023">
            <v>259.89999999999998</v>
          </cell>
          <cell r="F3023">
            <v>260</v>
          </cell>
          <cell r="G3023">
            <v>3.7961993389587571E-6</v>
          </cell>
          <cell r="H3023">
            <v>243.51576702701882</v>
          </cell>
        </row>
        <row r="3024">
          <cell r="A3024">
            <v>23031</v>
          </cell>
          <cell r="B3024" t="str">
            <v>D2</v>
          </cell>
          <cell r="C3024" t="str">
            <v>RFS1</v>
          </cell>
          <cell r="D3024">
            <v>14577</v>
          </cell>
          <cell r="E3024">
            <v>995.09</v>
          </cell>
          <cell r="F3024">
            <v>1007.08</v>
          </cell>
          <cell r="G3024">
            <v>1.4704140116456097E-5</v>
          </cell>
          <cell r="H3024">
            <v>943.23022560603897</v>
          </cell>
        </row>
        <row r="3025">
          <cell r="A3025">
            <v>23031</v>
          </cell>
          <cell r="B3025" t="str">
            <v>D2</v>
          </cell>
          <cell r="C3025" t="str">
            <v>RFS1</v>
          </cell>
          <cell r="D3025">
            <v>14577</v>
          </cell>
          <cell r="E3025">
            <v>389.95</v>
          </cell>
          <cell r="F3025">
            <v>392.72</v>
          </cell>
          <cell r="G3025">
            <v>5.7340130938303197E-6</v>
          </cell>
          <cell r="H3025">
            <v>367.82120010327247</v>
          </cell>
        </row>
        <row r="3026">
          <cell r="A3026">
            <v>23038</v>
          </cell>
          <cell r="B3026" t="str">
            <v>SM</v>
          </cell>
          <cell r="C3026" t="str">
            <v>RFS1</v>
          </cell>
          <cell r="D3026">
            <v>14577</v>
          </cell>
          <cell r="E3026">
            <v>744.17</v>
          </cell>
          <cell r="F3026">
            <v>753.33</v>
          </cell>
          <cell r="G3026">
            <v>1.0999195569299232E-5</v>
          </cell>
          <cell r="H3026">
            <v>705.56820297870797</v>
          </cell>
        </row>
        <row r="3027">
          <cell r="A3027">
            <v>23038</v>
          </cell>
          <cell r="B3027" t="str">
            <v>SM</v>
          </cell>
          <cell r="C3027" t="str">
            <v>RFS1</v>
          </cell>
          <cell r="D3027">
            <v>14577</v>
          </cell>
          <cell r="E3027">
            <v>1215.8599999999999</v>
          </cell>
          <cell r="F3027">
            <v>1224.17</v>
          </cell>
          <cell r="G3027">
            <v>1.7873820556819777E-5</v>
          </cell>
          <cell r="H3027">
            <v>1146.5565250825603</v>
          </cell>
        </row>
        <row r="3028">
          <cell r="A3028">
            <v>24000</v>
          </cell>
          <cell r="B3028" t="str">
            <v>D2</v>
          </cell>
          <cell r="C3028" t="str">
            <v>RFS1</v>
          </cell>
          <cell r="D3028">
            <v>14577</v>
          </cell>
          <cell r="E3028">
            <v>18730.11</v>
          </cell>
          <cell r="F3028">
            <v>19485.04</v>
          </cell>
          <cell r="G3028">
            <v>2.8449652295224978E-4</v>
          </cell>
          <cell r="H3028">
            <v>18249.671004431319</v>
          </cell>
        </row>
        <row r="3029">
          <cell r="A3029">
            <v>6231</v>
          </cell>
          <cell r="B3029" t="str">
            <v>D2</v>
          </cell>
          <cell r="C3029" t="str">
            <v>RFS1</v>
          </cell>
          <cell r="D3029">
            <v>14646</v>
          </cell>
          <cell r="E3029">
            <v>608.38</v>
          </cell>
          <cell r="F3029">
            <v>603.9</v>
          </cell>
          <cell r="G3029">
            <v>8.8174030030661283E-6</v>
          </cell>
          <cell r="H3029">
            <v>565.61219887544871</v>
          </cell>
        </row>
        <row r="3030">
          <cell r="A3030">
            <v>6231</v>
          </cell>
          <cell r="B3030" t="str">
            <v>D2</v>
          </cell>
          <cell r="C3030" t="str">
            <v>RFS1</v>
          </cell>
          <cell r="D3030">
            <v>14646</v>
          </cell>
          <cell r="E3030">
            <v>352.99</v>
          </cell>
          <cell r="F3030">
            <v>352.28</v>
          </cell>
          <cell r="G3030">
            <v>5.1435580889553496E-6</v>
          </cell>
          <cell r="H3030">
            <v>329.94513233953148</v>
          </cell>
        </row>
        <row r="3031">
          <cell r="A3031">
            <v>18927</v>
          </cell>
          <cell r="B3031" t="str">
            <v>D5</v>
          </cell>
          <cell r="C3031" t="str">
            <v>RFS1</v>
          </cell>
          <cell r="D3031">
            <v>14646</v>
          </cell>
          <cell r="E3031">
            <v>6938.7</v>
          </cell>
          <cell r="F3031">
            <v>2000</v>
          </cell>
          <cell r="G3031">
            <v>2.9201533376605822E-5</v>
          </cell>
          <cell r="H3031">
            <v>1873.1982079001448</v>
          </cell>
        </row>
        <row r="3032">
          <cell r="A3032">
            <v>18927</v>
          </cell>
          <cell r="B3032" t="str">
            <v>W1</v>
          </cell>
          <cell r="C3032" t="str">
            <v>RFS1</v>
          </cell>
          <cell r="D3032">
            <v>14646</v>
          </cell>
          <cell r="E3032">
            <v>5577.24</v>
          </cell>
          <cell r="F3032">
            <v>5600</v>
          </cell>
          <cell r="G3032">
            <v>8.1764293454496297E-5</v>
          </cell>
          <cell r="H3032">
            <v>5244.9549821204046</v>
          </cell>
        </row>
        <row r="3033">
          <cell r="A3033">
            <v>23066</v>
          </cell>
          <cell r="B3033" t="str">
            <v>D2</v>
          </cell>
          <cell r="C3033" t="str">
            <v>RFS1</v>
          </cell>
          <cell r="D3033">
            <v>14646</v>
          </cell>
          <cell r="E3033">
            <v>551.53</v>
          </cell>
          <cell r="F3033">
            <v>556</v>
          </cell>
          <cell r="G3033">
            <v>8.1180262786964185E-6</v>
          </cell>
          <cell r="H3033">
            <v>520.74910179624021</v>
          </cell>
        </row>
        <row r="3034">
          <cell r="A3034">
            <v>15307</v>
          </cell>
          <cell r="B3034" t="str">
            <v>D2</v>
          </cell>
          <cell r="C3034" t="str">
            <v>RFS2</v>
          </cell>
          <cell r="D3034">
            <v>14697</v>
          </cell>
          <cell r="E3034">
            <v>2290.85</v>
          </cell>
          <cell r="F3034">
            <v>2258.34</v>
          </cell>
          <cell r="G3034">
            <v>3.2973495442862E-5</v>
          </cell>
          <cell r="H3034">
            <v>2115.1592204146068</v>
          </cell>
        </row>
        <row r="3035">
          <cell r="A3035">
            <v>19794</v>
          </cell>
          <cell r="B3035" t="str">
            <v>D5</v>
          </cell>
          <cell r="C3035" t="str">
            <v>RFS2</v>
          </cell>
          <cell r="D3035">
            <v>14697</v>
          </cell>
          <cell r="E3035">
            <v>499.83</v>
          </cell>
          <cell r="F3035">
            <v>500</v>
          </cell>
          <cell r="G3035">
            <v>7.3003833441514556E-6</v>
          </cell>
          <cell r="H3035">
            <v>468.2995519750362</v>
          </cell>
        </row>
        <row r="3036">
          <cell r="A3036">
            <v>21373</v>
          </cell>
          <cell r="B3036" t="str">
            <v>D2</v>
          </cell>
          <cell r="C3036" t="str">
            <v>RFS2</v>
          </cell>
          <cell r="D3036">
            <v>14697</v>
          </cell>
          <cell r="E3036">
            <v>669.55</v>
          </cell>
          <cell r="F3036">
            <v>673.2</v>
          </cell>
          <cell r="G3036">
            <v>9.8292361345655214E-6</v>
          </cell>
          <cell r="H3036">
            <v>630.51851677918876</v>
          </cell>
        </row>
        <row r="3037">
          <cell r="A3037">
            <v>21373</v>
          </cell>
          <cell r="B3037" t="str">
            <v>D2</v>
          </cell>
          <cell r="C3037" t="str">
            <v>RFS2</v>
          </cell>
          <cell r="D3037">
            <v>14697</v>
          </cell>
          <cell r="E3037">
            <v>57013.51</v>
          </cell>
          <cell r="F3037">
            <v>57209.47</v>
          </cell>
          <cell r="G3037">
            <v>8.3530212383146473E-4</v>
          </cell>
          <cell r="H3037">
            <v>53582.338339458547</v>
          </cell>
        </row>
        <row r="3038">
          <cell r="A3038">
            <v>21382</v>
          </cell>
          <cell r="B3038" t="str">
            <v>ME</v>
          </cell>
          <cell r="C3038" t="str">
            <v>RFS2</v>
          </cell>
          <cell r="D3038">
            <v>14697</v>
          </cell>
          <cell r="E3038">
            <v>833.42</v>
          </cell>
          <cell r="F3038">
            <v>834</v>
          </cell>
          <cell r="G3038">
            <v>1.2177039418044628E-5</v>
          </cell>
          <cell r="H3038">
            <v>781.12365269436032</v>
          </cell>
        </row>
        <row r="3039">
          <cell r="A3039">
            <v>16169</v>
          </cell>
          <cell r="B3039" t="str">
            <v>D2</v>
          </cell>
          <cell r="C3039" t="str">
            <v>RFS2</v>
          </cell>
          <cell r="D3039">
            <v>14751</v>
          </cell>
          <cell r="E3039">
            <v>183.54</v>
          </cell>
          <cell r="F3039">
            <v>183</v>
          </cell>
          <cell r="G3039">
            <v>2.6719403039594329E-6</v>
          </cell>
          <cell r="H3039">
            <v>171.39763602286325</v>
          </cell>
        </row>
        <row r="3040">
          <cell r="A3040">
            <v>16637</v>
          </cell>
          <cell r="B3040" t="str">
            <v>D2</v>
          </cell>
          <cell r="C3040" t="str">
            <v>RFS1</v>
          </cell>
          <cell r="D3040">
            <v>14751</v>
          </cell>
          <cell r="F3040">
            <v>50000</v>
          </cell>
          <cell r="G3040">
            <v>7.3003833441514555E-4</v>
          </cell>
          <cell r="H3040">
            <v>46829.955197503616</v>
          </cell>
        </row>
        <row r="3041">
          <cell r="A3041">
            <v>16637</v>
          </cell>
          <cell r="B3041" t="str">
            <v>D3</v>
          </cell>
          <cell r="C3041" t="str">
            <v>RFS1</v>
          </cell>
          <cell r="D3041">
            <v>14751</v>
          </cell>
          <cell r="E3041">
            <v>24265.97</v>
          </cell>
          <cell r="F3041">
            <v>50000</v>
          </cell>
          <cell r="G3041">
            <v>7.3003833441514555E-4</v>
          </cell>
          <cell r="H3041">
            <v>46829.955197503616</v>
          </cell>
        </row>
        <row r="3042">
          <cell r="A3042">
            <v>18731</v>
          </cell>
          <cell r="B3042" t="str">
            <v>D2</v>
          </cell>
          <cell r="C3042" t="str">
            <v>RFS1</v>
          </cell>
          <cell r="D3042">
            <v>14751</v>
          </cell>
          <cell r="E3042">
            <v>57931.37</v>
          </cell>
          <cell r="F3042">
            <v>55000</v>
          </cell>
          <cell r="G3042">
            <v>8.0304216785666012E-4</v>
          </cell>
          <cell r="H3042">
            <v>51512.950717253982</v>
          </cell>
        </row>
        <row r="3043">
          <cell r="A3043">
            <v>18731</v>
          </cell>
          <cell r="B3043" t="str">
            <v>D2</v>
          </cell>
          <cell r="C3043" t="str">
            <v>RFS1</v>
          </cell>
          <cell r="D3043">
            <v>14751</v>
          </cell>
          <cell r="E3043">
            <v>20549.57</v>
          </cell>
          <cell r="F3043">
            <v>20000</v>
          </cell>
          <cell r="G3043">
            <v>2.9201533376605821E-4</v>
          </cell>
          <cell r="H3043">
            <v>18731.982079001446</v>
          </cell>
        </row>
        <row r="3044">
          <cell r="A3044">
            <v>20344</v>
          </cell>
          <cell r="B3044" t="str">
            <v>D2</v>
          </cell>
          <cell r="C3044" t="str">
            <v>RFS2</v>
          </cell>
          <cell r="D3044">
            <v>14751</v>
          </cell>
          <cell r="E3044">
            <v>413.72</v>
          </cell>
          <cell r="F3044">
            <v>410.4</v>
          </cell>
          <cell r="G3044">
            <v>5.9921546488795148E-6</v>
          </cell>
          <cell r="H3044">
            <v>384.38027226110972</v>
          </cell>
        </row>
        <row r="3045">
          <cell r="A3045">
            <v>20344</v>
          </cell>
          <cell r="B3045" t="str">
            <v>D2</v>
          </cell>
          <cell r="C3045" t="str">
            <v>RFS2</v>
          </cell>
          <cell r="D3045">
            <v>14751</v>
          </cell>
          <cell r="E3045">
            <v>198.26</v>
          </cell>
          <cell r="F3045">
            <v>197.6</v>
          </cell>
          <cell r="G3045">
            <v>2.8851114976086552E-6</v>
          </cell>
          <cell r="H3045">
            <v>185.0719829405343</v>
          </cell>
        </row>
        <row r="3046">
          <cell r="A3046">
            <v>20396</v>
          </cell>
          <cell r="B3046" t="str">
            <v>D2</v>
          </cell>
          <cell r="C3046" t="str">
            <v>RFS2</v>
          </cell>
          <cell r="D3046">
            <v>14751</v>
          </cell>
          <cell r="E3046">
            <v>250.16</v>
          </cell>
          <cell r="F3046">
            <v>250</v>
          </cell>
          <cell r="G3046">
            <v>3.6501916720757278E-6</v>
          </cell>
          <cell r="H3046">
            <v>234.1497759875181</v>
          </cell>
        </row>
        <row r="3047">
          <cell r="A3047">
            <v>22076</v>
          </cell>
          <cell r="B3047" t="str">
            <v>D2</v>
          </cell>
          <cell r="C3047" t="str">
            <v>RFS2</v>
          </cell>
          <cell r="D3047">
            <v>14751</v>
          </cell>
          <cell r="E3047">
            <v>259.98</v>
          </cell>
          <cell r="F3047">
            <v>260</v>
          </cell>
          <cell r="G3047">
            <v>3.7961993389587571E-6</v>
          </cell>
          <cell r="H3047">
            <v>243.51576702701882</v>
          </cell>
        </row>
        <row r="3048">
          <cell r="A3048">
            <v>14805</v>
          </cell>
          <cell r="B3048" t="str">
            <v>D2</v>
          </cell>
          <cell r="C3048" t="str">
            <v>RFS1</v>
          </cell>
          <cell r="D3048">
            <v>14804</v>
          </cell>
          <cell r="E3048">
            <v>270.2</v>
          </cell>
          <cell r="F3048">
            <v>270</v>
          </cell>
          <cell r="G3048">
            <v>3.9422070058417865E-6</v>
          </cell>
          <cell r="H3048">
            <v>252.88175806651955</v>
          </cell>
        </row>
        <row r="3049">
          <cell r="A3049">
            <v>18022</v>
          </cell>
          <cell r="B3049" t="str">
            <v>D2</v>
          </cell>
          <cell r="C3049" t="str">
            <v>RFS1</v>
          </cell>
          <cell r="D3049">
            <v>14804</v>
          </cell>
          <cell r="E3049">
            <v>250.41</v>
          </cell>
          <cell r="F3049">
            <v>250</v>
          </cell>
          <cell r="G3049">
            <v>3.6501916720757278E-6</v>
          </cell>
          <cell r="H3049">
            <v>234.1497759875181</v>
          </cell>
        </row>
        <row r="3050">
          <cell r="A3050">
            <v>18022</v>
          </cell>
          <cell r="B3050" t="str">
            <v>D2</v>
          </cell>
          <cell r="C3050" t="str">
            <v>RFS1</v>
          </cell>
          <cell r="D3050">
            <v>14804</v>
          </cell>
          <cell r="E3050">
            <v>250.17</v>
          </cell>
          <cell r="F3050">
            <v>250</v>
          </cell>
          <cell r="G3050">
            <v>3.6501916720757278E-6</v>
          </cell>
          <cell r="H3050">
            <v>234.1497759875181</v>
          </cell>
        </row>
        <row r="3051">
          <cell r="A3051">
            <v>22662</v>
          </cell>
          <cell r="B3051" t="str">
            <v>D2</v>
          </cell>
          <cell r="C3051" t="str">
            <v>RFS1</v>
          </cell>
          <cell r="D3051">
            <v>14804</v>
          </cell>
          <cell r="E3051">
            <v>298.7</v>
          </cell>
          <cell r="F3051">
            <v>300</v>
          </cell>
          <cell r="G3051">
            <v>4.3802300064908732E-6</v>
          </cell>
          <cell r="H3051">
            <v>280.97973118502171</v>
          </cell>
        </row>
        <row r="3052">
          <cell r="A3052">
            <v>22753</v>
          </cell>
          <cell r="B3052" t="str">
            <v>D2</v>
          </cell>
          <cell r="C3052" t="str">
            <v>RFS1</v>
          </cell>
          <cell r="D3052">
            <v>14804</v>
          </cell>
          <cell r="E3052">
            <v>840.46</v>
          </cell>
          <cell r="F3052">
            <v>850</v>
          </cell>
          <cell r="G3052">
            <v>1.2410651685057475E-5</v>
          </cell>
          <cell r="H3052">
            <v>796.10923835756159</v>
          </cell>
        </row>
        <row r="3053">
          <cell r="A3053">
            <v>23724</v>
          </cell>
          <cell r="B3053" t="str">
            <v>D2</v>
          </cell>
          <cell r="C3053" t="str">
            <v>RFS1</v>
          </cell>
          <cell r="D3053">
            <v>14804</v>
          </cell>
          <cell r="E3053">
            <v>1477.2</v>
          </cell>
          <cell r="F3053">
            <v>1582.82</v>
          </cell>
          <cell r="G3053">
            <v>2.3110385529579612E-5</v>
          </cell>
          <cell r="H3053">
            <v>1482.4677937142535</v>
          </cell>
        </row>
        <row r="3054">
          <cell r="A3054">
            <v>23724</v>
          </cell>
          <cell r="B3054" t="str">
            <v>D2</v>
          </cell>
          <cell r="C3054" t="str">
            <v>RFS1</v>
          </cell>
          <cell r="D3054">
            <v>14804</v>
          </cell>
          <cell r="E3054">
            <v>412.22</v>
          </cell>
          <cell r="F3054">
            <v>438.96</v>
          </cell>
          <cell r="G3054">
            <v>6.409152545497446E-6</v>
          </cell>
          <cell r="H3054">
            <v>411.12954266992375</v>
          </cell>
        </row>
        <row r="3055">
          <cell r="A3055">
            <v>23724</v>
          </cell>
          <cell r="B3055" t="str">
            <v>D2</v>
          </cell>
          <cell r="C3055" t="str">
            <v>RFS1</v>
          </cell>
          <cell r="D3055">
            <v>14804</v>
          </cell>
          <cell r="E3055">
            <v>26764.32</v>
          </cell>
          <cell r="F3055">
            <v>27481.9</v>
          </cell>
          <cell r="G3055">
            <v>4.0125681005127178E-4</v>
          </cell>
          <cell r="H3055">
            <v>25739.522914845493</v>
          </cell>
        </row>
        <row r="3056">
          <cell r="A3056">
            <v>23724</v>
          </cell>
          <cell r="B3056" t="str">
            <v>D5</v>
          </cell>
          <cell r="C3056" t="str">
            <v>RFS1</v>
          </cell>
          <cell r="D3056">
            <v>14804</v>
          </cell>
          <cell r="E3056">
            <v>97.51</v>
          </cell>
          <cell r="F3056">
            <v>100</v>
          </cell>
          <cell r="G3056">
            <v>1.4600766688302912E-6</v>
          </cell>
          <cell r="H3056">
            <v>93.659910395007245</v>
          </cell>
        </row>
        <row r="3057">
          <cell r="A3057">
            <v>24063</v>
          </cell>
          <cell r="B3057" t="str">
            <v>D2</v>
          </cell>
          <cell r="C3057" t="str">
            <v>RFS1</v>
          </cell>
          <cell r="D3057">
            <v>14804</v>
          </cell>
          <cell r="E3057">
            <v>4500.92</v>
          </cell>
          <cell r="F3057">
            <v>5060.84</v>
          </cell>
          <cell r="G3057">
            <v>7.3892144086830903E-5</v>
          </cell>
          <cell r="H3057">
            <v>4739.9782092346841</v>
          </cell>
        </row>
        <row r="3058">
          <cell r="A3058">
            <v>24063</v>
          </cell>
          <cell r="B3058" t="str">
            <v>D2</v>
          </cell>
          <cell r="C3058" t="str">
            <v>RFS1</v>
          </cell>
          <cell r="D3058">
            <v>14804</v>
          </cell>
          <cell r="E3058">
            <v>233.4</v>
          </cell>
          <cell r="F3058">
            <v>250</v>
          </cell>
          <cell r="G3058">
            <v>3.6501916720757278E-6</v>
          </cell>
          <cell r="H3058">
            <v>234.1497759875181</v>
          </cell>
        </row>
        <row r="3059">
          <cell r="A3059">
            <v>24063</v>
          </cell>
          <cell r="B3059" t="str">
            <v>D2</v>
          </cell>
          <cell r="C3059" t="str">
            <v>RFS1</v>
          </cell>
          <cell r="D3059">
            <v>14804</v>
          </cell>
          <cell r="E3059">
            <v>21973.81</v>
          </cell>
          <cell r="F3059">
            <v>22598.87</v>
          </cell>
          <cell r="G3059">
            <v>3.2996082828928798E-4</v>
          </cell>
          <cell r="H3059">
            <v>21166.08139228417</v>
          </cell>
        </row>
        <row r="3060">
          <cell r="A3060">
            <v>9969</v>
          </cell>
          <cell r="B3060" t="str">
            <v>D5</v>
          </cell>
          <cell r="C3060" t="str">
            <v>RFS2</v>
          </cell>
          <cell r="D3060">
            <v>14810</v>
          </cell>
          <cell r="E3060">
            <v>250.83</v>
          </cell>
          <cell r="F3060">
            <v>250</v>
          </cell>
          <cell r="G3060">
            <v>3.6501916720757278E-6</v>
          </cell>
          <cell r="H3060">
            <v>234.1497759875181</v>
          </cell>
        </row>
        <row r="3061">
          <cell r="A3061">
            <v>14543</v>
          </cell>
          <cell r="B3061" t="str">
            <v>D2</v>
          </cell>
          <cell r="C3061" t="str">
            <v>RFS1</v>
          </cell>
          <cell r="D3061">
            <v>14810</v>
          </cell>
          <cell r="E3061">
            <v>250.43</v>
          </cell>
          <cell r="F3061">
            <v>250</v>
          </cell>
          <cell r="G3061">
            <v>3.6501916720757278E-6</v>
          </cell>
          <cell r="H3061">
            <v>234.1497759875181</v>
          </cell>
        </row>
        <row r="3062">
          <cell r="A3062">
            <v>15585</v>
          </cell>
          <cell r="B3062" t="str">
            <v>D5</v>
          </cell>
          <cell r="C3062" t="str">
            <v>RFS1</v>
          </cell>
          <cell r="D3062">
            <v>14810</v>
          </cell>
          <cell r="E3062">
            <v>3007.39</v>
          </cell>
          <cell r="F3062">
            <v>3000</v>
          </cell>
          <cell r="G3062">
            <v>4.3802300064908737E-5</v>
          </cell>
          <cell r="H3062">
            <v>2809.7973118502173</v>
          </cell>
        </row>
        <row r="3063">
          <cell r="A3063">
            <v>24140</v>
          </cell>
          <cell r="B3063" t="str">
            <v>D2</v>
          </cell>
          <cell r="C3063" t="str">
            <v>RFS1</v>
          </cell>
          <cell r="D3063">
            <v>14810</v>
          </cell>
          <cell r="E3063">
            <v>69345.320000000007</v>
          </cell>
          <cell r="F3063">
            <v>70000</v>
          </cell>
          <cell r="G3063">
            <v>1.0220536681812037E-3</v>
          </cell>
          <cell r="H3063">
            <v>65561.937276505065</v>
          </cell>
        </row>
        <row r="3064">
          <cell r="A3064">
            <v>24423</v>
          </cell>
          <cell r="B3064" t="str">
            <v>D2</v>
          </cell>
          <cell r="C3064" t="str">
            <v>RFS1</v>
          </cell>
          <cell r="D3064">
            <v>14810</v>
          </cell>
          <cell r="E3064">
            <v>15984.98</v>
          </cell>
          <cell r="F3064">
            <v>16000</v>
          </cell>
          <cell r="G3064">
            <v>2.3361226701284658E-4</v>
          </cell>
          <cell r="H3064">
            <v>14985.585663201158</v>
          </cell>
        </row>
        <row r="3065">
          <cell r="A3065">
            <v>24423</v>
          </cell>
          <cell r="B3065" t="str">
            <v>D5</v>
          </cell>
          <cell r="C3065" t="str">
            <v>RFS1</v>
          </cell>
          <cell r="D3065">
            <v>14810</v>
          </cell>
          <cell r="E3065">
            <v>24974.84</v>
          </cell>
          <cell r="F3065">
            <v>25000</v>
          </cell>
          <cell r="G3065">
            <v>3.6501916720757278E-4</v>
          </cell>
          <cell r="H3065">
            <v>23414.977598751808</v>
          </cell>
        </row>
        <row r="3066">
          <cell r="A3066">
            <v>14836</v>
          </cell>
          <cell r="B3066" t="str">
            <v>D2</v>
          </cell>
          <cell r="C3066" t="str">
            <v>RFS1</v>
          </cell>
          <cell r="D3066">
            <v>14839</v>
          </cell>
          <cell r="E3066">
            <v>167.28</v>
          </cell>
          <cell r="F3066">
            <v>166.72</v>
          </cell>
          <cell r="G3066">
            <v>2.4342398222738612E-6</v>
          </cell>
          <cell r="H3066">
            <v>156.14980261055607</v>
          </cell>
        </row>
        <row r="3067">
          <cell r="A3067">
            <v>14836</v>
          </cell>
          <cell r="B3067" t="str">
            <v>D2</v>
          </cell>
          <cell r="C3067" t="str">
            <v>RFS1</v>
          </cell>
          <cell r="D3067">
            <v>14839</v>
          </cell>
          <cell r="E3067">
            <v>350.52</v>
          </cell>
          <cell r="F3067">
            <v>350</v>
          </cell>
          <cell r="G3067">
            <v>5.1102683409060186E-6</v>
          </cell>
          <cell r="H3067">
            <v>327.80968638252529</v>
          </cell>
        </row>
        <row r="3068">
          <cell r="A3068">
            <v>14841</v>
          </cell>
          <cell r="B3068" t="str">
            <v>ME</v>
          </cell>
          <cell r="C3068" t="str">
            <v>RFS1</v>
          </cell>
          <cell r="D3068">
            <v>14839</v>
          </cell>
          <cell r="E3068">
            <v>3212.43</v>
          </cell>
          <cell r="F3068">
            <v>3200.24</v>
          </cell>
          <cell r="G3068">
            <v>4.6725957586574506E-5</v>
          </cell>
          <cell r="H3068">
            <v>2997.3419164251795</v>
          </cell>
        </row>
        <row r="3069">
          <cell r="A3069">
            <v>19839</v>
          </cell>
          <cell r="B3069" t="str">
            <v>D2</v>
          </cell>
          <cell r="C3069" t="str">
            <v>RFS1</v>
          </cell>
          <cell r="D3069">
            <v>14839</v>
          </cell>
          <cell r="E3069">
            <v>833.1</v>
          </cell>
          <cell r="F3069">
            <v>833.33</v>
          </cell>
          <cell r="G3069">
            <v>1.2167256904363465E-5</v>
          </cell>
          <cell r="H3069">
            <v>780.49613129471379</v>
          </cell>
        </row>
        <row r="3070">
          <cell r="A3070">
            <v>19846</v>
          </cell>
          <cell r="B3070" t="str">
            <v>ME</v>
          </cell>
          <cell r="C3070" t="str">
            <v>RFS1</v>
          </cell>
          <cell r="D3070">
            <v>14839</v>
          </cell>
          <cell r="E3070">
            <v>500.16</v>
          </cell>
          <cell r="F3070">
            <v>500</v>
          </cell>
          <cell r="G3070">
            <v>7.3003833441514556E-6</v>
          </cell>
          <cell r="H3070">
            <v>468.2995519750362</v>
          </cell>
        </row>
        <row r="3071">
          <cell r="A3071">
            <v>19847</v>
          </cell>
          <cell r="B3071" t="str">
            <v>ME</v>
          </cell>
          <cell r="C3071" t="str">
            <v>RFS1</v>
          </cell>
          <cell r="D3071">
            <v>14839</v>
          </cell>
          <cell r="E3071">
            <v>501.81</v>
          </cell>
          <cell r="F3071">
            <v>500</v>
          </cell>
          <cell r="G3071">
            <v>7.3003833441514556E-6</v>
          </cell>
          <cell r="H3071">
            <v>468.2995519750362</v>
          </cell>
        </row>
        <row r="3072">
          <cell r="A3072">
            <v>21736</v>
          </cell>
          <cell r="B3072" t="str">
            <v>D2</v>
          </cell>
          <cell r="C3072" t="str">
            <v>RFS1</v>
          </cell>
          <cell r="D3072">
            <v>14839</v>
          </cell>
          <cell r="E3072">
            <v>247.69</v>
          </cell>
          <cell r="F3072">
            <v>250</v>
          </cell>
          <cell r="G3072">
            <v>3.6501916720757278E-6</v>
          </cell>
          <cell r="H3072">
            <v>234.1497759875181</v>
          </cell>
        </row>
        <row r="3073">
          <cell r="A3073">
            <v>23009</v>
          </cell>
          <cell r="B3073" t="str">
            <v>D2</v>
          </cell>
          <cell r="C3073" t="str">
            <v>RFS1</v>
          </cell>
          <cell r="D3073">
            <v>14839</v>
          </cell>
          <cell r="E3073">
            <v>1577.27</v>
          </cell>
          <cell r="F3073">
            <v>1583.33</v>
          </cell>
          <cell r="G3073">
            <v>2.3117831920590646E-5</v>
          </cell>
          <cell r="H3073">
            <v>1482.9454592572679</v>
          </cell>
        </row>
        <row r="3074">
          <cell r="A3074">
            <v>23361</v>
          </cell>
          <cell r="B3074" t="str">
            <v>D2</v>
          </cell>
          <cell r="C3074" t="str">
            <v>RFS1</v>
          </cell>
          <cell r="D3074">
            <v>14839</v>
          </cell>
          <cell r="E3074">
            <v>499.22</v>
          </cell>
          <cell r="F3074">
            <v>500</v>
          </cell>
          <cell r="G3074">
            <v>7.3003833441514556E-6</v>
          </cell>
          <cell r="H3074">
            <v>468.2995519750362</v>
          </cell>
        </row>
        <row r="3075">
          <cell r="A3075">
            <v>24207</v>
          </cell>
          <cell r="B3075" t="str">
            <v>D2</v>
          </cell>
          <cell r="C3075" t="str">
            <v>RFS1</v>
          </cell>
          <cell r="D3075">
            <v>14839</v>
          </cell>
          <cell r="E3075">
            <v>5294.05</v>
          </cell>
          <cell r="F3075">
            <v>5410.31</v>
          </cell>
          <cell r="G3075">
            <v>7.8994674021392136E-5</v>
          </cell>
          <cell r="H3075">
            <v>5067.2914980921169</v>
          </cell>
        </row>
        <row r="3076">
          <cell r="A3076">
            <v>24207</v>
          </cell>
          <cell r="B3076" t="str">
            <v>D2</v>
          </cell>
          <cell r="C3076" t="str">
            <v>RFS1</v>
          </cell>
          <cell r="D3076">
            <v>14839</v>
          </cell>
          <cell r="E3076">
            <v>24933.48</v>
          </cell>
          <cell r="F3076">
            <v>25481.03</v>
          </cell>
          <cell r="G3076">
            <v>3.7204257400764713E-4</v>
          </cell>
          <cell r="H3076">
            <v>23865.509865724911</v>
          </cell>
        </row>
        <row r="3077">
          <cell r="A3077">
            <v>24209</v>
          </cell>
          <cell r="B3077" t="str">
            <v>ME</v>
          </cell>
          <cell r="C3077" t="str">
            <v>RFS1</v>
          </cell>
          <cell r="D3077">
            <v>14839</v>
          </cell>
          <cell r="E3077">
            <v>7688.82</v>
          </cell>
          <cell r="F3077">
            <v>8032.44</v>
          </cell>
          <cell r="G3077">
            <v>1.1727978237779184E-4</v>
          </cell>
          <cell r="H3077">
            <v>7523.1761065327191</v>
          </cell>
        </row>
        <row r="3078">
          <cell r="A3078">
            <v>21318</v>
          </cell>
          <cell r="B3078" t="str">
            <v>D5</v>
          </cell>
          <cell r="C3078" t="str">
            <v>RFS1</v>
          </cell>
          <cell r="D3078">
            <v>14873</v>
          </cell>
          <cell r="E3078">
            <v>651.94000000000005</v>
          </cell>
          <cell r="F3078">
            <v>650</v>
          </cell>
          <cell r="G3078">
            <v>9.4904983473968917E-6</v>
          </cell>
          <cell r="H3078">
            <v>608.78941756754705</v>
          </cell>
        </row>
        <row r="3079">
          <cell r="A3079">
            <v>14874</v>
          </cell>
          <cell r="B3079" t="str">
            <v>D2</v>
          </cell>
          <cell r="C3079" t="str">
            <v>RFS1</v>
          </cell>
          <cell r="D3079">
            <v>14874</v>
          </cell>
          <cell r="E3079">
            <v>1002.07</v>
          </cell>
          <cell r="F3079">
            <v>1000</v>
          </cell>
          <cell r="G3079">
            <v>1.4600766688302911E-5</v>
          </cell>
          <cell r="H3079">
            <v>936.59910395007239</v>
          </cell>
        </row>
        <row r="3080">
          <cell r="A3080">
            <v>15988</v>
          </cell>
          <cell r="B3080" t="str">
            <v>D5</v>
          </cell>
          <cell r="C3080" t="str">
            <v>RFS1</v>
          </cell>
          <cell r="D3080">
            <v>14874</v>
          </cell>
          <cell r="E3080">
            <v>90759.23</v>
          </cell>
          <cell r="F3080">
            <v>90000</v>
          </cell>
          <cell r="G3080">
            <v>1.314069001947262E-3</v>
          </cell>
          <cell r="H3080">
            <v>84293.919355506514</v>
          </cell>
        </row>
        <row r="3081">
          <cell r="A3081">
            <v>15988</v>
          </cell>
          <cell r="B3081" t="str">
            <v>D5</v>
          </cell>
          <cell r="C3081" t="str">
            <v>RFS1</v>
          </cell>
          <cell r="D3081">
            <v>14874</v>
          </cell>
          <cell r="E3081">
            <v>115311.83</v>
          </cell>
          <cell r="F3081">
            <v>115000</v>
          </cell>
          <cell r="G3081">
            <v>1.6790881691548349E-3</v>
          </cell>
          <cell r="H3081">
            <v>107708.89695425834</v>
          </cell>
        </row>
        <row r="3082">
          <cell r="A3082">
            <v>18898</v>
          </cell>
          <cell r="B3082" t="str">
            <v>D2</v>
          </cell>
          <cell r="C3082" t="str">
            <v>RFS1</v>
          </cell>
          <cell r="D3082">
            <v>14874</v>
          </cell>
          <cell r="E3082">
            <v>167</v>
          </cell>
          <cell r="F3082">
            <v>167</v>
          </cell>
          <cell r="G3082">
            <v>2.4383280369465861E-6</v>
          </cell>
          <cell r="H3082">
            <v>156.41205035966209</v>
          </cell>
        </row>
        <row r="3083">
          <cell r="A3083">
            <v>18930</v>
          </cell>
          <cell r="B3083" t="str">
            <v>D5</v>
          </cell>
          <cell r="C3083" t="str">
            <v>RFS1</v>
          </cell>
          <cell r="D3083">
            <v>14874</v>
          </cell>
          <cell r="E3083">
            <v>60144.05</v>
          </cell>
          <cell r="F3083">
            <v>60000</v>
          </cell>
          <cell r="G3083">
            <v>8.7604600129817468E-4</v>
          </cell>
          <cell r="H3083">
            <v>56195.94623700434</v>
          </cell>
        </row>
        <row r="3084">
          <cell r="A3084">
            <v>18953</v>
          </cell>
          <cell r="B3084" t="str">
            <v>D5</v>
          </cell>
          <cell r="C3084" t="str">
            <v>RFS1</v>
          </cell>
          <cell r="D3084">
            <v>14874</v>
          </cell>
          <cell r="E3084">
            <v>139.41</v>
          </cell>
          <cell r="F3084">
            <v>150</v>
          </cell>
          <cell r="G3084">
            <v>2.1901150032454366E-6</v>
          </cell>
          <cell r="H3084">
            <v>140.48986559251085</v>
          </cell>
        </row>
        <row r="3085">
          <cell r="A3085">
            <v>19538</v>
          </cell>
          <cell r="B3085" t="str">
            <v>D5</v>
          </cell>
          <cell r="C3085" t="str">
            <v>RFS1</v>
          </cell>
          <cell r="D3085">
            <v>14874</v>
          </cell>
          <cell r="E3085">
            <v>150720.29999999999</v>
          </cell>
          <cell r="F3085">
            <v>150000</v>
          </cell>
          <cell r="G3085">
            <v>2.1901150032454368E-3</v>
          </cell>
          <cell r="H3085">
            <v>140489.86559251085</v>
          </cell>
        </row>
        <row r="3086">
          <cell r="A3086">
            <v>19900</v>
          </cell>
          <cell r="B3086" t="str">
            <v>D2</v>
          </cell>
          <cell r="C3086" t="str">
            <v>RFS1</v>
          </cell>
          <cell r="D3086">
            <v>14874</v>
          </cell>
          <cell r="E3086">
            <v>264.63</v>
          </cell>
          <cell r="F3086">
            <v>263.33</v>
          </cell>
          <cell r="G3086">
            <v>3.8448198920308055E-6</v>
          </cell>
          <cell r="H3086">
            <v>246.63464204317256</v>
          </cell>
        </row>
        <row r="3087">
          <cell r="A3087">
            <v>19901</v>
          </cell>
          <cell r="B3087" t="str">
            <v>D2</v>
          </cell>
          <cell r="C3087" t="str">
            <v>RFS1</v>
          </cell>
          <cell r="D3087">
            <v>14874</v>
          </cell>
          <cell r="E3087">
            <v>227.14</v>
          </cell>
          <cell r="F3087">
            <v>226.53</v>
          </cell>
          <cell r="G3087">
            <v>3.3075116779012587E-6</v>
          </cell>
          <cell r="H3087">
            <v>212.16779501780991</v>
          </cell>
        </row>
        <row r="3088">
          <cell r="A3088">
            <v>19902</v>
          </cell>
          <cell r="B3088" t="str">
            <v>D2</v>
          </cell>
          <cell r="C3088" t="str">
            <v>RFS1</v>
          </cell>
          <cell r="D3088">
            <v>14874</v>
          </cell>
          <cell r="E3088">
            <v>267.45</v>
          </cell>
          <cell r="F3088">
            <v>266.67</v>
          </cell>
          <cell r="G3088">
            <v>3.8935864527697377E-6</v>
          </cell>
          <cell r="H3088">
            <v>249.76288305036582</v>
          </cell>
        </row>
        <row r="3089">
          <cell r="A3089">
            <v>19911</v>
          </cell>
          <cell r="B3089" t="str">
            <v>ME</v>
          </cell>
          <cell r="C3089" t="str">
            <v>RFS1</v>
          </cell>
          <cell r="D3089">
            <v>14874</v>
          </cell>
          <cell r="E3089">
            <v>2336.5100000000002</v>
          </cell>
          <cell r="F3089">
            <v>2328.13</v>
          </cell>
          <cell r="G3089">
            <v>3.399248295003866E-5</v>
          </cell>
          <cell r="H3089">
            <v>2180.5244718792824</v>
          </cell>
        </row>
        <row r="3090">
          <cell r="A3090">
            <v>20677</v>
          </cell>
          <cell r="B3090" t="str">
            <v>D2</v>
          </cell>
          <cell r="C3090" t="str">
            <v>RFS1</v>
          </cell>
          <cell r="D3090">
            <v>14874</v>
          </cell>
          <cell r="E3090">
            <v>2002.26</v>
          </cell>
          <cell r="F3090">
            <v>2000</v>
          </cell>
          <cell r="G3090">
            <v>2.9201533376605822E-5</v>
          </cell>
          <cell r="H3090">
            <v>1873.1982079001448</v>
          </cell>
        </row>
        <row r="3091">
          <cell r="A3091">
            <v>20722</v>
          </cell>
          <cell r="B3091" t="str">
            <v>D2</v>
          </cell>
          <cell r="C3091" t="str">
            <v>RFS1</v>
          </cell>
          <cell r="D3091">
            <v>14874</v>
          </cell>
          <cell r="E3091">
            <v>2088.2800000000002</v>
          </cell>
          <cell r="F3091">
            <v>2083.7199999999998</v>
          </cell>
          <cell r="G3091">
            <v>3.042390956375054E-5</v>
          </cell>
          <cell r="H3091">
            <v>1951.6102848828446</v>
          </cell>
        </row>
        <row r="3092">
          <cell r="A3092">
            <v>20722</v>
          </cell>
          <cell r="B3092" t="str">
            <v>D2</v>
          </cell>
          <cell r="C3092" t="str">
            <v>RFS1</v>
          </cell>
          <cell r="D3092">
            <v>14874</v>
          </cell>
          <cell r="E3092">
            <v>32.61</v>
          </cell>
          <cell r="F3092">
            <v>32.590000000000003</v>
          </cell>
          <cell r="G3092">
            <v>4.7583898637179191E-7</v>
          </cell>
          <cell r="H3092">
            <v>30.523764797732859</v>
          </cell>
        </row>
        <row r="3093">
          <cell r="A3093">
            <v>22394</v>
          </cell>
          <cell r="B3093" t="str">
            <v>D5</v>
          </cell>
          <cell r="C3093" t="str">
            <v>RFS1</v>
          </cell>
          <cell r="D3093">
            <v>14874</v>
          </cell>
          <cell r="E3093">
            <v>152.52000000000001</v>
          </cell>
          <cell r="F3093">
            <v>168</v>
          </cell>
          <cell r="G3093">
            <v>2.4529288036348891E-6</v>
          </cell>
          <cell r="H3093">
            <v>157.34864946361216</v>
          </cell>
        </row>
        <row r="3094">
          <cell r="A3094">
            <v>23481</v>
          </cell>
          <cell r="B3094" t="str">
            <v>D2</v>
          </cell>
          <cell r="C3094" t="str">
            <v>RFS1</v>
          </cell>
          <cell r="D3094">
            <v>14874</v>
          </cell>
          <cell r="E3094">
            <v>8857.9500000000007</v>
          </cell>
          <cell r="F3094">
            <v>8892.3700000000008</v>
          </cell>
          <cell r="G3094">
            <v>1.2983541967606418E-4</v>
          </cell>
          <cell r="H3094">
            <v>8328.5857739925068</v>
          </cell>
        </row>
        <row r="3095">
          <cell r="A3095">
            <v>23907</v>
          </cell>
          <cell r="B3095" t="str">
            <v>D2</v>
          </cell>
          <cell r="C3095" t="str">
            <v>RFS1</v>
          </cell>
          <cell r="D3095">
            <v>14874</v>
          </cell>
          <cell r="E3095">
            <v>29956.22</v>
          </cell>
          <cell r="F3095">
            <v>30000</v>
          </cell>
          <cell r="G3095">
            <v>4.3802300064908734E-4</v>
          </cell>
          <cell r="H3095">
            <v>28097.97311850217</v>
          </cell>
        </row>
        <row r="3096">
          <cell r="A3096">
            <v>24167</v>
          </cell>
          <cell r="B3096" t="str">
            <v>D2</v>
          </cell>
          <cell r="C3096" t="str">
            <v>RFS1</v>
          </cell>
          <cell r="D3096">
            <v>14874</v>
          </cell>
          <cell r="E3096">
            <v>309.24</v>
          </cell>
          <cell r="F3096">
            <v>310</v>
          </cell>
          <cell r="G3096">
            <v>4.5262376733739029E-6</v>
          </cell>
          <cell r="H3096">
            <v>290.34572222452249</v>
          </cell>
        </row>
        <row r="3097">
          <cell r="A3097">
            <v>24167</v>
          </cell>
          <cell r="B3097" t="str">
            <v>D2</v>
          </cell>
          <cell r="C3097" t="str">
            <v>RFS1</v>
          </cell>
          <cell r="D3097">
            <v>14874</v>
          </cell>
          <cell r="E3097">
            <v>54983.040000000001</v>
          </cell>
          <cell r="F3097">
            <v>55050.25</v>
          </cell>
          <cell r="G3097">
            <v>8.0377585638274733E-4</v>
          </cell>
          <cell r="H3097">
            <v>51560.014822227473</v>
          </cell>
        </row>
        <row r="3098">
          <cell r="A3098">
            <v>18810</v>
          </cell>
          <cell r="B3098" t="str">
            <v>D2</v>
          </cell>
          <cell r="C3098" t="str">
            <v>RFS1</v>
          </cell>
          <cell r="D3098">
            <v>14880</v>
          </cell>
          <cell r="E3098">
            <v>2421.9699999999998</v>
          </cell>
          <cell r="F3098">
            <v>2417.31</v>
          </cell>
          <cell r="G3098">
            <v>3.5294579323301507E-5</v>
          </cell>
          <cell r="H3098">
            <v>2264.0503799695493</v>
          </cell>
        </row>
        <row r="3099">
          <cell r="A3099">
            <v>19284</v>
          </cell>
          <cell r="B3099" t="str">
            <v>D2</v>
          </cell>
          <cell r="C3099" t="str">
            <v>RFS1</v>
          </cell>
          <cell r="D3099">
            <v>14880</v>
          </cell>
          <cell r="E3099">
            <v>525.78</v>
          </cell>
          <cell r="F3099">
            <v>525</v>
          </cell>
          <cell r="G3099">
            <v>7.6654025113590283E-6</v>
          </cell>
          <cell r="H3099">
            <v>491.71452957378796</v>
          </cell>
        </row>
        <row r="3100">
          <cell r="A3100">
            <v>19285</v>
          </cell>
          <cell r="B3100" t="str">
            <v>D2</v>
          </cell>
          <cell r="C3100" t="str">
            <v>RFS1</v>
          </cell>
          <cell r="D3100">
            <v>14880</v>
          </cell>
          <cell r="E3100">
            <v>4008.66</v>
          </cell>
          <cell r="F3100">
            <v>4000</v>
          </cell>
          <cell r="G3100">
            <v>5.8403066753211645E-5</v>
          </cell>
          <cell r="H3100">
            <v>3746.3964158002896</v>
          </cell>
        </row>
        <row r="3101">
          <cell r="A3101">
            <v>21355</v>
          </cell>
          <cell r="B3101" t="str">
            <v>D5</v>
          </cell>
          <cell r="C3101" t="str">
            <v>RFS1</v>
          </cell>
          <cell r="D3101">
            <v>14880</v>
          </cell>
          <cell r="E3101">
            <v>1250.06</v>
          </cell>
          <cell r="F3101">
            <v>1250</v>
          </cell>
          <cell r="G3101">
            <v>1.8250958360378638E-5</v>
          </cell>
          <cell r="H3101">
            <v>1170.7488799375903</v>
          </cell>
        </row>
        <row r="3102">
          <cell r="A3102">
            <v>21503</v>
          </cell>
          <cell r="B3102" t="str">
            <v>D2</v>
          </cell>
          <cell r="C3102" t="str">
            <v>RFS1</v>
          </cell>
          <cell r="D3102">
            <v>14880</v>
          </cell>
          <cell r="E3102">
            <v>249.84</v>
          </cell>
          <cell r="F3102">
            <v>250</v>
          </cell>
          <cell r="G3102">
            <v>3.6501916720757278E-6</v>
          </cell>
          <cell r="H3102">
            <v>234.1497759875181</v>
          </cell>
        </row>
        <row r="3103">
          <cell r="A3103">
            <v>21964</v>
          </cell>
          <cell r="B3103" t="str">
            <v>D2</v>
          </cell>
          <cell r="C3103" t="str">
            <v>RFS1</v>
          </cell>
          <cell r="D3103">
            <v>14880</v>
          </cell>
          <cell r="E3103">
            <v>999.14</v>
          </cell>
          <cell r="F3103">
            <v>1000</v>
          </cell>
          <cell r="G3103">
            <v>1.4600766688302911E-5</v>
          </cell>
          <cell r="H3103">
            <v>936.59910395007239</v>
          </cell>
        </row>
        <row r="3104">
          <cell r="A3104">
            <v>22312</v>
          </cell>
          <cell r="B3104" t="str">
            <v>D2</v>
          </cell>
          <cell r="C3104" t="str">
            <v>RFS1</v>
          </cell>
          <cell r="D3104">
            <v>14880</v>
          </cell>
          <cell r="E3104">
            <v>997.72</v>
          </cell>
          <cell r="F3104">
            <v>1000</v>
          </cell>
          <cell r="G3104">
            <v>1.4600766688302911E-5</v>
          </cell>
          <cell r="H3104">
            <v>936.59910395007239</v>
          </cell>
        </row>
        <row r="3105">
          <cell r="A3105">
            <v>22313</v>
          </cell>
          <cell r="B3105" t="str">
            <v>SM</v>
          </cell>
          <cell r="C3105" t="str">
            <v>RFS1</v>
          </cell>
          <cell r="D3105">
            <v>14880</v>
          </cell>
          <cell r="E3105">
            <v>249.16</v>
          </cell>
          <cell r="F3105">
            <v>250</v>
          </cell>
          <cell r="G3105">
            <v>3.6501916720757278E-6</v>
          </cell>
          <cell r="H3105">
            <v>234.1497759875181</v>
          </cell>
        </row>
        <row r="3106">
          <cell r="A3106">
            <v>22343</v>
          </cell>
          <cell r="B3106" t="str">
            <v>D2</v>
          </cell>
          <cell r="C3106" t="str">
            <v>RFS1</v>
          </cell>
          <cell r="D3106">
            <v>14880</v>
          </cell>
          <cell r="E3106">
            <v>225444.25</v>
          </cell>
          <cell r="F3106">
            <v>226483.32</v>
          </cell>
          <cell r="G3106">
            <v>3.3068301141122485E-3</v>
          </cell>
          <cell r="H3106">
            <v>212124.07457163749</v>
          </cell>
        </row>
        <row r="3107">
          <cell r="A3107">
            <v>22755</v>
          </cell>
          <cell r="B3107" t="str">
            <v>D2</v>
          </cell>
          <cell r="C3107" t="str">
            <v>RFS1</v>
          </cell>
          <cell r="D3107">
            <v>14880</v>
          </cell>
          <cell r="E3107">
            <v>2361.21</v>
          </cell>
          <cell r="F3107">
            <v>2371.44</v>
          </cell>
          <cell r="G3107">
            <v>3.4624842155309057E-5</v>
          </cell>
          <cell r="H3107">
            <v>2221.0885790713596</v>
          </cell>
        </row>
        <row r="3108">
          <cell r="A3108">
            <v>22909</v>
          </cell>
          <cell r="B3108" t="str">
            <v>D2</v>
          </cell>
          <cell r="C3108" t="str">
            <v>RFS1</v>
          </cell>
          <cell r="D3108">
            <v>14880</v>
          </cell>
          <cell r="E3108">
            <v>249.37</v>
          </cell>
          <cell r="F3108">
            <v>250</v>
          </cell>
          <cell r="G3108">
            <v>3.6501916720757278E-6</v>
          </cell>
          <cell r="H3108">
            <v>234.1497759875181</v>
          </cell>
        </row>
        <row r="3109">
          <cell r="A3109">
            <v>22911</v>
          </cell>
          <cell r="B3109" t="str">
            <v>ME</v>
          </cell>
          <cell r="C3109" t="str">
            <v>RFS1</v>
          </cell>
          <cell r="D3109">
            <v>14880</v>
          </cell>
          <cell r="E3109">
            <v>399.73</v>
          </cell>
          <cell r="F3109">
            <v>400</v>
          </cell>
          <cell r="G3109">
            <v>5.8403066753211648E-6</v>
          </cell>
          <cell r="H3109">
            <v>374.63964158002898</v>
          </cell>
        </row>
        <row r="3110">
          <cell r="A3110">
            <v>22912</v>
          </cell>
          <cell r="B3110" t="str">
            <v>ME</v>
          </cell>
          <cell r="C3110" t="str">
            <v>RFS1</v>
          </cell>
          <cell r="D3110">
            <v>14880</v>
          </cell>
          <cell r="E3110">
            <v>4698.8</v>
          </cell>
          <cell r="F3110">
            <v>4753.6899999999996</v>
          </cell>
          <cell r="G3110">
            <v>6.9407518598518656E-5</v>
          </cell>
          <cell r="H3110">
            <v>4452.301794456419</v>
          </cell>
        </row>
        <row r="3111">
          <cell r="A3111">
            <v>22912</v>
          </cell>
          <cell r="B3111" t="str">
            <v>ME</v>
          </cell>
          <cell r="C3111" t="str">
            <v>RFS1</v>
          </cell>
          <cell r="D3111">
            <v>14880</v>
          </cell>
          <cell r="E3111">
            <v>208.24</v>
          </cell>
          <cell r="F3111">
            <v>209.6</v>
          </cell>
          <cell r="G3111">
            <v>3.0603206978682903E-6</v>
          </cell>
          <cell r="H3111">
            <v>196.31117218793517</v>
          </cell>
        </row>
        <row r="3112">
          <cell r="A3112">
            <v>22913</v>
          </cell>
          <cell r="B3112" t="str">
            <v>ME</v>
          </cell>
          <cell r="C3112" t="str">
            <v>RFS1</v>
          </cell>
          <cell r="D3112">
            <v>14880</v>
          </cell>
          <cell r="E3112">
            <v>400.97</v>
          </cell>
          <cell r="F3112">
            <v>401.5</v>
          </cell>
          <cell r="G3112">
            <v>5.8622078253536188E-6</v>
          </cell>
          <cell r="H3112">
            <v>376.04454023595406</v>
          </cell>
        </row>
        <row r="3113">
          <cell r="A3113">
            <v>22914</v>
          </cell>
          <cell r="B3113" t="str">
            <v>ME</v>
          </cell>
          <cell r="C3113" t="str">
            <v>RFS1</v>
          </cell>
          <cell r="D3113">
            <v>14880</v>
          </cell>
          <cell r="E3113">
            <v>265.70999999999998</v>
          </cell>
          <cell r="F3113">
            <v>266.57</v>
          </cell>
          <cell r="G3113">
            <v>3.8921263761009074E-6</v>
          </cell>
          <cell r="H3113">
            <v>249.66922313997082</v>
          </cell>
        </row>
        <row r="3114">
          <cell r="A3114">
            <v>22915</v>
          </cell>
          <cell r="B3114" t="str">
            <v>ME</v>
          </cell>
          <cell r="C3114" t="str">
            <v>RFS1</v>
          </cell>
          <cell r="D3114">
            <v>14880</v>
          </cell>
          <cell r="E3114">
            <v>226.65</v>
          </cell>
          <cell r="F3114">
            <v>226.9</v>
          </cell>
          <cell r="G3114">
            <v>3.3129139615759305E-6</v>
          </cell>
          <cell r="H3114">
            <v>212.51433668627141</v>
          </cell>
        </row>
        <row r="3115">
          <cell r="A3115">
            <v>22917</v>
          </cell>
          <cell r="B3115" t="str">
            <v>ME</v>
          </cell>
          <cell r="C3115" t="str">
            <v>RFS1</v>
          </cell>
          <cell r="D3115">
            <v>14880</v>
          </cell>
          <cell r="E3115">
            <v>249.04</v>
          </cell>
          <cell r="F3115">
            <v>250</v>
          </cell>
          <cell r="G3115">
            <v>3.6501916720757278E-6</v>
          </cell>
          <cell r="H3115">
            <v>234.1497759875181</v>
          </cell>
        </row>
        <row r="3116">
          <cell r="A3116">
            <v>22918</v>
          </cell>
          <cell r="B3116" t="str">
            <v>ME</v>
          </cell>
          <cell r="C3116" t="str">
            <v>RFS1</v>
          </cell>
          <cell r="D3116">
            <v>14880</v>
          </cell>
          <cell r="E3116">
            <v>248.77</v>
          </cell>
          <cell r="F3116">
            <v>250</v>
          </cell>
          <cell r="G3116">
            <v>3.6501916720757278E-6</v>
          </cell>
          <cell r="H3116">
            <v>234.1497759875181</v>
          </cell>
        </row>
        <row r="3117">
          <cell r="A3117">
            <v>19246</v>
          </cell>
          <cell r="B3117" t="str">
            <v>D5</v>
          </cell>
          <cell r="C3117" t="str">
            <v>RFS1</v>
          </cell>
          <cell r="D3117">
            <v>15023</v>
          </cell>
          <cell r="E3117">
            <v>29941.78</v>
          </cell>
          <cell r="F3117">
            <v>30000</v>
          </cell>
          <cell r="G3117">
            <v>4.3802300064908734E-4</v>
          </cell>
          <cell r="H3117">
            <v>28097.97311850217</v>
          </cell>
        </row>
        <row r="3118">
          <cell r="A3118">
            <v>23856</v>
          </cell>
          <cell r="B3118" t="str">
            <v>D2</v>
          </cell>
          <cell r="C3118" t="str">
            <v>RFS1</v>
          </cell>
          <cell r="D3118">
            <v>15040</v>
          </cell>
          <cell r="E3118">
            <v>8352.91</v>
          </cell>
          <cell r="F3118">
            <v>8582.8799999999992</v>
          </cell>
          <cell r="G3118">
            <v>1.2531662839370127E-4</v>
          </cell>
          <cell r="H3118">
            <v>8038.7177173109958</v>
          </cell>
        </row>
        <row r="3119">
          <cell r="A3119">
            <v>23856</v>
          </cell>
          <cell r="B3119" t="str">
            <v>D2</v>
          </cell>
          <cell r="C3119" t="str">
            <v>RFS1</v>
          </cell>
          <cell r="D3119">
            <v>15040</v>
          </cell>
          <cell r="E3119">
            <v>8767.49</v>
          </cell>
          <cell r="F3119">
            <v>8931.2199999999993</v>
          </cell>
          <cell r="G3119">
            <v>1.3040265946190471E-4</v>
          </cell>
          <cell r="H3119">
            <v>8364.9726491809633</v>
          </cell>
        </row>
        <row r="3120">
          <cell r="A3120">
            <v>23866</v>
          </cell>
          <cell r="B3120" t="str">
            <v>ME</v>
          </cell>
          <cell r="C3120" t="str">
            <v>RFS1</v>
          </cell>
          <cell r="D3120">
            <v>15040</v>
          </cell>
          <cell r="E3120">
            <v>795.15</v>
          </cell>
          <cell r="F3120">
            <v>850</v>
          </cell>
          <cell r="G3120">
            <v>1.2410651685057475E-5</v>
          </cell>
          <cell r="H3120">
            <v>796.10923835756159</v>
          </cell>
        </row>
        <row r="3121">
          <cell r="A3121">
            <v>23866</v>
          </cell>
          <cell r="B3121" t="str">
            <v>ME</v>
          </cell>
          <cell r="C3121" t="str">
            <v>RFS1</v>
          </cell>
          <cell r="D3121">
            <v>15040</v>
          </cell>
          <cell r="E3121">
            <v>27942.26</v>
          </cell>
          <cell r="F3121">
            <v>28873.8</v>
          </cell>
          <cell r="G3121">
            <v>4.215796172047206E-4</v>
          </cell>
          <cell r="H3121">
            <v>27043.175207633598</v>
          </cell>
        </row>
        <row r="3122">
          <cell r="A3122">
            <v>23868</v>
          </cell>
          <cell r="B3122" t="str">
            <v>ME</v>
          </cell>
          <cell r="C3122" t="str">
            <v>RFS1</v>
          </cell>
          <cell r="D3122">
            <v>15040</v>
          </cell>
          <cell r="E3122">
            <v>795.1</v>
          </cell>
          <cell r="F3122">
            <v>850</v>
          </cell>
          <cell r="G3122">
            <v>1.2410651685057475E-5</v>
          </cell>
          <cell r="H3122">
            <v>796.10923835756159</v>
          </cell>
        </row>
        <row r="3123">
          <cell r="A3123">
            <v>23868</v>
          </cell>
          <cell r="B3123" t="str">
            <v>ME</v>
          </cell>
          <cell r="C3123" t="str">
            <v>RFS1</v>
          </cell>
          <cell r="D3123">
            <v>15040</v>
          </cell>
          <cell r="E3123">
            <v>28948.22</v>
          </cell>
          <cell r="F3123">
            <v>29914.240000000002</v>
          </cell>
          <cell r="G3123">
            <v>4.3677083889789853E-4</v>
          </cell>
          <cell r="H3123">
            <v>28017.650379347415</v>
          </cell>
        </row>
        <row r="3124">
          <cell r="A3124">
            <v>24359</v>
          </cell>
          <cell r="B3124" t="str">
            <v>D2</v>
          </cell>
          <cell r="C3124" t="str">
            <v>RFS2</v>
          </cell>
          <cell r="D3124">
            <v>15040</v>
          </cell>
          <cell r="E3124">
            <v>47883.47</v>
          </cell>
          <cell r="F3124">
            <v>48202.38</v>
          </cell>
          <cell r="G3124">
            <v>7.0379170420091844E-4</v>
          </cell>
          <cell r="H3124">
            <v>45146.305916260884</v>
          </cell>
        </row>
        <row r="3125">
          <cell r="A3125">
            <v>20322</v>
          </cell>
          <cell r="B3125" t="str">
            <v>D2</v>
          </cell>
          <cell r="C3125" t="str">
            <v>RFS2</v>
          </cell>
          <cell r="D3125">
            <v>15046</v>
          </cell>
          <cell r="E3125">
            <v>300.58999999999997</v>
          </cell>
          <cell r="F3125">
            <v>300</v>
          </cell>
          <cell r="G3125">
            <v>4.3802300064908732E-6</v>
          </cell>
          <cell r="H3125">
            <v>280.97973118502171</v>
          </cell>
        </row>
        <row r="3126">
          <cell r="A3126">
            <v>21693</v>
          </cell>
          <cell r="B3126" t="str">
            <v>D2</v>
          </cell>
          <cell r="C3126" t="str">
            <v>RFS2</v>
          </cell>
          <cell r="D3126">
            <v>15046</v>
          </cell>
          <cell r="E3126">
            <v>299.73</v>
          </cell>
          <cell r="F3126">
            <v>300</v>
          </cell>
          <cell r="G3126">
            <v>4.3802300064908732E-6</v>
          </cell>
          <cell r="H3126">
            <v>280.97973118502171</v>
          </cell>
        </row>
        <row r="3127">
          <cell r="A3127">
            <v>21944</v>
          </cell>
          <cell r="B3127" t="str">
            <v>ME</v>
          </cell>
          <cell r="C3127" t="str">
            <v>RFS2</v>
          </cell>
          <cell r="D3127">
            <v>15046</v>
          </cell>
          <cell r="E3127">
            <v>20420.11</v>
          </cell>
          <cell r="F3127">
            <v>20471.32</v>
          </cell>
          <cell r="G3127">
            <v>2.9889696712158913E-4</v>
          </cell>
          <cell r="H3127">
            <v>19173.419968675193</v>
          </cell>
        </row>
        <row r="3128">
          <cell r="A3128">
            <v>21944</v>
          </cell>
          <cell r="B3128" t="str">
            <v>ME</v>
          </cell>
          <cell r="C3128" t="str">
            <v>RFS2</v>
          </cell>
          <cell r="D3128">
            <v>15046</v>
          </cell>
          <cell r="E3128">
            <v>15964.98</v>
          </cell>
          <cell r="F3128">
            <v>15992.81</v>
          </cell>
          <cell r="G3128">
            <v>2.3350728750035768E-4</v>
          </cell>
          <cell r="H3128">
            <v>14978.851515643757</v>
          </cell>
        </row>
        <row r="3129">
          <cell r="A3129">
            <v>22377</v>
          </cell>
          <cell r="B3129" t="str">
            <v>D2</v>
          </cell>
          <cell r="C3129" t="str">
            <v>RFS2</v>
          </cell>
          <cell r="D3129">
            <v>15046</v>
          </cell>
          <cell r="E3129">
            <v>133658.23999999999</v>
          </cell>
          <cell r="F3129">
            <v>134289.79999999999</v>
          </cell>
          <cell r="G3129">
            <v>1.9607340384188601E-3</v>
          </cell>
          <cell r="H3129">
            <v>125775.70634963442</v>
          </cell>
        </row>
        <row r="3130">
          <cell r="A3130">
            <v>23869</v>
          </cell>
          <cell r="B3130" t="str">
            <v>D5</v>
          </cell>
          <cell r="C3130" t="str">
            <v>RFS2</v>
          </cell>
          <cell r="D3130">
            <v>15046</v>
          </cell>
          <cell r="E3130">
            <v>19777.23</v>
          </cell>
          <cell r="F3130">
            <v>20021.86</v>
          </cell>
          <cell r="G3130">
            <v>2.9233450652586454E-4</v>
          </cell>
          <cell r="H3130">
            <v>18752.456135413799</v>
          </cell>
        </row>
        <row r="3131">
          <cell r="A3131">
            <v>23935</v>
          </cell>
          <cell r="B3131" t="str">
            <v>D2</v>
          </cell>
          <cell r="C3131" t="str">
            <v>RFS2</v>
          </cell>
          <cell r="D3131">
            <v>15046</v>
          </cell>
          <cell r="E3131">
            <v>51032.69</v>
          </cell>
          <cell r="F3131">
            <v>51588.89</v>
          </cell>
          <cell r="G3131">
            <v>7.5323734659852313E-4</v>
          </cell>
          <cell r="H3131">
            <v>48318.108147778847</v>
          </cell>
        </row>
        <row r="3132">
          <cell r="A3132">
            <v>24037</v>
          </cell>
          <cell r="B3132" t="str">
            <v>D2</v>
          </cell>
          <cell r="C3132" t="str">
            <v>RFS2</v>
          </cell>
          <cell r="D3132">
            <v>15046</v>
          </cell>
          <cell r="E3132">
            <v>139108.32999999999</v>
          </cell>
          <cell r="F3132">
            <v>140000</v>
          </cell>
          <cell r="G3132">
            <v>2.0441073363624074E-3</v>
          </cell>
          <cell r="H3132">
            <v>131123.87455301013</v>
          </cell>
        </row>
        <row r="3133">
          <cell r="A3133">
            <v>24141</v>
          </cell>
          <cell r="B3133" t="str">
            <v>D2</v>
          </cell>
          <cell r="C3133" t="str">
            <v>RFS2</v>
          </cell>
          <cell r="D3133">
            <v>15046</v>
          </cell>
          <cell r="E3133">
            <v>28802.06</v>
          </cell>
          <cell r="F3133">
            <v>28864.9</v>
          </cell>
          <cell r="G3133">
            <v>4.2144967038119474E-4</v>
          </cell>
          <cell r="H3133">
            <v>27034.839475608445</v>
          </cell>
        </row>
        <row r="3134">
          <cell r="A3134">
            <v>15039</v>
          </cell>
          <cell r="B3134" t="str">
            <v>D2</v>
          </cell>
          <cell r="C3134" t="str">
            <v>RFS1</v>
          </cell>
          <cell r="D3134">
            <v>15048</v>
          </cell>
          <cell r="E3134">
            <v>600.89</v>
          </cell>
          <cell r="F3134">
            <v>600</v>
          </cell>
          <cell r="G3134">
            <v>8.7604600129817464E-6</v>
          </cell>
          <cell r="H3134">
            <v>561.95946237004341</v>
          </cell>
        </row>
        <row r="3135">
          <cell r="A3135">
            <v>15041</v>
          </cell>
          <cell r="B3135" t="str">
            <v>ME</v>
          </cell>
          <cell r="C3135" t="str">
            <v>RFS1</v>
          </cell>
          <cell r="D3135">
            <v>15048</v>
          </cell>
          <cell r="E3135">
            <v>312.74</v>
          </cell>
          <cell r="F3135">
            <v>312</v>
          </cell>
          <cell r="G3135">
            <v>4.5554392067505082E-6</v>
          </cell>
          <cell r="H3135">
            <v>292.21892043242258</v>
          </cell>
        </row>
        <row r="3136">
          <cell r="A3136">
            <v>15042</v>
          </cell>
          <cell r="B3136" t="str">
            <v>ME</v>
          </cell>
          <cell r="C3136" t="str">
            <v>RFS1</v>
          </cell>
          <cell r="D3136">
            <v>15048</v>
          </cell>
          <cell r="E3136">
            <v>405.09</v>
          </cell>
          <cell r="F3136">
            <v>404</v>
          </cell>
          <cell r="G3136">
            <v>5.8987097420743762E-6</v>
          </cell>
          <cell r="H3136">
            <v>378.38603799582921</v>
          </cell>
        </row>
        <row r="3137">
          <cell r="A3137">
            <v>15066</v>
          </cell>
          <cell r="B3137" t="str">
            <v>D2</v>
          </cell>
          <cell r="C3137" t="str">
            <v>RFS1</v>
          </cell>
          <cell r="D3137">
            <v>15048</v>
          </cell>
          <cell r="E3137">
            <v>600.89</v>
          </cell>
          <cell r="F3137">
            <v>600</v>
          </cell>
          <cell r="G3137">
            <v>8.7604600129817464E-6</v>
          </cell>
          <cell r="H3137">
            <v>561.95946237004341</v>
          </cell>
        </row>
        <row r="3138">
          <cell r="A3138">
            <v>15068</v>
          </cell>
          <cell r="B3138" t="str">
            <v>ME</v>
          </cell>
          <cell r="C3138" t="str">
            <v>RFS1</v>
          </cell>
          <cell r="D3138">
            <v>15048</v>
          </cell>
          <cell r="E3138">
            <v>676.89</v>
          </cell>
          <cell r="F3138">
            <v>675</v>
          </cell>
          <cell r="G3138">
            <v>9.8555175146044644E-6</v>
          </cell>
          <cell r="H3138">
            <v>632.20439516629881</v>
          </cell>
        </row>
        <row r="3139">
          <cell r="A3139">
            <v>15071</v>
          </cell>
          <cell r="B3139" t="str">
            <v>ME</v>
          </cell>
          <cell r="C3139" t="str">
            <v>RFS1</v>
          </cell>
          <cell r="D3139">
            <v>15048</v>
          </cell>
          <cell r="E3139">
            <v>753.64</v>
          </cell>
          <cell r="F3139">
            <v>750</v>
          </cell>
          <cell r="G3139">
            <v>1.0950575016227184E-5</v>
          </cell>
          <cell r="H3139">
            <v>702.44932796255432</v>
          </cell>
        </row>
        <row r="3140">
          <cell r="A3140">
            <v>15072</v>
          </cell>
          <cell r="B3140" t="str">
            <v>ME</v>
          </cell>
          <cell r="C3140" t="str">
            <v>RFS1</v>
          </cell>
          <cell r="D3140">
            <v>15048</v>
          </cell>
          <cell r="E3140">
            <v>502.03</v>
          </cell>
          <cell r="F3140">
            <v>500</v>
          </cell>
          <cell r="G3140">
            <v>7.3003833441514556E-6</v>
          </cell>
          <cell r="H3140">
            <v>468.2995519750362</v>
          </cell>
        </row>
        <row r="3141">
          <cell r="A3141">
            <v>17901</v>
          </cell>
          <cell r="B3141" t="str">
            <v>D2</v>
          </cell>
          <cell r="C3141" t="str">
            <v>RFS2</v>
          </cell>
          <cell r="D3141">
            <v>15048</v>
          </cell>
          <cell r="E3141">
            <v>250.55</v>
          </cell>
          <cell r="F3141">
            <v>250</v>
          </cell>
          <cell r="G3141">
            <v>3.6501916720757278E-6</v>
          </cell>
          <cell r="H3141">
            <v>234.1497759875181</v>
          </cell>
        </row>
        <row r="3142">
          <cell r="A3142">
            <v>15021</v>
          </cell>
          <cell r="B3142" t="str">
            <v>D2</v>
          </cell>
          <cell r="C3142" t="str">
            <v>RFS1</v>
          </cell>
          <cell r="D3142">
            <v>15057</v>
          </cell>
          <cell r="E3142">
            <v>500.8</v>
          </cell>
          <cell r="F3142">
            <v>500</v>
          </cell>
          <cell r="G3142">
            <v>7.3003833441514556E-6</v>
          </cell>
          <cell r="H3142">
            <v>468.2995519750362</v>
          </cell>
        </row>
        <row r="3143">
          <cell r="A3143">
            <v>18170</v>
          </cell>
          <cell r="B3143" t="str">
            <v>D2</v>
          </cell>
          <cell r="C3143" t="str">
            <v>RFS1</v>
          </cell>
          <cell r="D3143">
            <v>15057</v>
          </cell>
          <cell r="E3143">
            <v>2997.42</v>
          </cell>
          <cell r="F3143">
            <v>3000</v>
          </cell>
          <cell r="G3143">
            <v>4.3802300064908737E-5</v>
          </cell>
          <cell r="H3143">
            <v>2809.7973118502173</v>
          </cell>
        </row>
        <row r="3144">
          <cell r="A3144">
            <v>19434</v>
          </cell>
          <cell r="B3144" t="str">
            <v>D2</v>
          </cell>
          <cell r="C3144" t="str">
            <v>RFS1</v>
          </cell>
          <cell r="D3144">
            <v>15057</v>
          </cell>
          <cell r="E3144">
            <v>319.48</v>
          </cell>
          <cell r="F3144">
            <v>320</v>
          </cell>
          <cell r="G3144">
            <v>4.6722453402569318E-6</v>
          </cell>
          <cell r="H3144">
            <v>299.71171326402316</v>
          </cell>
        </row>
        <row r="3145">
          <cell r="A3145">
            <v>20472</v>
          </cell>
          <cell r="B3145" t="str">
            <v>D2</v>
          </cell>
          <cell r="C3145" t="str">
            <v>RFS1</v>
          </cell>
          <cell r="D3145">
            <v>15057</v>
          </cell>
          <cell r="E3145">
            <v>81229.48</v>
          </cell>
          <cell r="F3145">
            <v>84887.2</v>
          </cell>
          <cell r="G3145">
            <v>1.2394182020233069E-3</v>
          </cell>
          <cell r="H3145">
            <v>79505.275456830583</v>
          </cell>
        </row>
        <row r="3146">
          <cell r="A3146">
            <v>21371</v>
          </cell>
          <cell r="B3146" t="str">
            <v>D2</v>
          </cell>
          <cell r="C3146" t="str">
            <v>RFS1</v>
          </cell>
          <cell r="D3146">
            <v>15057</v>
          </cell>
          <cell r="E3146">
            <v>931.32</v>
          </cell>
          <cell r="F3146">
            <v>965.6</v>
          </cell>
          <cell r="G3146">
            <v>1.4098500314225292E-5</v>
          </cell>
          <cell r="H3146">
            <v>904.38009477418996</v>
          </cell>
        </row>
        <row r="3147">
          <cell r="A3147">
            <v>21529</v>
          </cell>
          <cell r="B3147" t="str">
            <v>D5</v>
          </cell>
          <cell r="C3147" t="str">
            <v>RFS1</v>
          </cell>
          <cell r="D3147">
            <v>15057</v>
          </cell>
          <cell r="E3147">
            <v>498.87</v>
          </cell>
          <cell r="F3147">
            <v>500</v>
          </cell>
          <cell r="G3147">
            <v>7.3003833441514556E-6</v>
          </cell>
          <cell r="H3147">
            <v>468.2995519750362</v>
          </cell>
        </row>
        <row r="3148">
          <cell r="A3148">
            <v>22450</v>
          </cell>
          <cell r="B3148" t="str">
            <v>D2</v>
          </cell>
          <cell r="C3148" t="str">
            <v>RFS1</v>
          </cell>
          <cell r="D3148">
            <v>15057</v>
          </cell>
          <cell r="E3148">
            <v>751.57</v>
          </cell>
          <cell r="F3148">
            <v>755.3</v>
          </cell>
          <cell r="G3148">
            <v>1.1027959079675188E-5</v>
          </cell>
          <cell r="H3148">
            <v>707.4133032134896</v>
          </cell>
        </row>
        <row r="3149">
          <cell r="A3149">
            <v>22451</v>
          </cell>
          <cell r="B3149" t="str">
            <v>D2</v>
          </cell>
          <cell r="C3149" t="str">
            <v>RFS1</v>
          </cell>
          <cell r="D3149">
            <v>15057</v>
          </cell>
          <cell r="E3149">
            <v>1035.01</v>
          </cell>
          <cell r="F3149">
            <v>1040</v>
          </cell>
          <cell r="G3149">
            <v>1.5184797355835028E-5</v>
          </cell>
          <cell r="H3149">
            <v>974.0630681080753</v>
          </cell>
        </row>
        <row r="3150">
          <cell r="A3150">
            <v>23805</v>
          </cell>
          <cell r="B3150" t="str">
            <v>D2</v>
          </cell>
          <cell r="C3150" t="str">
            <v>RFS1</v>
          </cell>
          <cell r="D3150">
            <v>15057</v>
          </cell>
          <cell r="E3150">
            <v>417.06</v>
          </cell>
          <cell r="F3150">
            <v>438.37</v>
          </cell>
          <cell r="G3150">
            <v>6.400538093151347E-6</v>
          </cell>
          <cell r="H3150">
            <v>410.57694919859318</v>
          </cell>
        </row>
        <row r="3151">
          <cell r="A3151">
            <v>23805</v>
          </cell>
          <cell r="B3151" t="str">
            <v>D2</v>
          </cell>
          <cell r="C3151" t="str">
            <v>RFS1</v>
          </cell>
          <cell r="D3151">
            <v>15057</v>
          </cell>
          <cell r="E3151">
            <v>1255.67</v>
          </cell>
          <cell r="F3151">
            <v>1311.09</v>
          </cell>
          <cell r="G3151">
            <v>1.9142919197367064E-5</v>
          </cell>
          <cell r="H3151">
            <v>1227.9657191979004</v>
          </cell>
        </row>
        <row r="3152">
          <cell r="A3152">
            <v>14952</v>
          </cell>
          <cell r="B3152" t="str">
            <v>D2</v>
          </cell>
          <cell r="C3152" t="str">
            <v>RFS1</v>
          </cell>
          <cell r="D3152">
            <v>15058</v>
          </cell>
          <cell r="E3152">
            <v>752.15</v>
          </cell>
          <cell r="F3152">
            <v>750</v>
          </cell>
          <cell r="G3152">
            <v>1.0950575016227184E-5</v>
          </cell>
          <cell r="H3152">
            <v>702.44932796255432</v>
          </cell>
        </row>
        <row r="3153">
          <cell r="A3153">
            <v>14965</v>
          </cell>
          <cell r="B3153" t="str">
            <v>ME</v>
          </cell>
          <cell r="C3153" t="str">
            <v>RFS1</v>
          </cell>
          <cell r="D3153">
            <v>15058</v>
          </cell>
          <cell r="E3153">
            <v>1363.77</v>
          </cell>
          <cell r="F3153">
            <v>1359.15</v>
          </cell>
          <cell r="G3153">
            <v>1.9844632044406902E-5</v>
          </cell>
          <cell r="H3153">
            <v>1272.9786721337409</v>
          </cell>
        </row>
        <row r="3154">
          <cell r="A3154">
            <v>14969</v>
          </cell>
          <cell r="B3154" t="str">
            <v>D2</v>
          </cell>
          <cell r="C3154" t="str">
            <v>RFS1</v>
          </cell>
          <cell r="D3154">
            <v>15058</v>
          </cell>
          <cell r="E3154">
            <v>250.85</v>
          </cell>
          <cell r="F3154">
            <v>250</v>
          </cell>
          <cell r="G3154">
            <v>3.6501916720757278E-6</v>
          </cell>
          <cell r="H3154">
            <v>234.1497759875181</v>
          </cell>
        </row>
        <row r="3155">
          <cell r="A3155">
            <v>19786</v>
          </cell>
          <cell r="B3155" t="str">
            <v>D2</v>
          </cell>
          <cell r="C3155" t="str">
            <v>RFS1</v>
          </cell>
          <cell r="D3155">
            <v>15058</v>
          </cell>
          <cell r="E3155">
            <v>324.37</v>
          </cell>
          <cell r="F3155">
            <v>324.95999999999998</v>
          </cell>
          <cell r="G3155">
            <v>4.7446651430309141E-6</v>
          </cell>
          <cell r="H3155">
            <v>304.35724481961552</v>
          </cell>
        </row>
        <row r="3156">
          <cell r="A3156">
            <v>15760</v>
          </cell>
          <cell r="B3156" t="str">
            <v>D2</v>
          </cell>
          <cell r="C3156" t="str">
            <v>RFS1</v>
          </cell>
          <cell r="D3156">
            <v>15073</v>
          </cell>
          <cell r="E3156">
            <v>20172.240000000002</v>
          </cell>
          <cell r="F3156">
            <v>20000</v>
          </cell>
          <cell r="G3156">
            <v>2.9201533376605821E-4</v>
          </cell>
          <cell r="H3156">
            <v>18731.982079001446</v>
          </cell>
        </row>
        <row r="3157">
          <cell r="A3157">
            <v>17602</v>
          </cell>
          <cell r="B3157" t="str">
            <v>D2</v>
          </cell>
          <cell r="C3157" t="str">
            <v>RFS1</v>
          </cell>
          <cell r="D3157">
            <v>15073</v>
          </cell>
          <cell r="E3157">
            <v>94.94</v>
          </cell>
          <cell r="F3157">
            <v>94.9</v>
          </cell>
          <cell r="G3157">
            <v>1.3856127587199463E-6</v>
          </cell>
          <cell r="H3157">
            <v>88.883254964861862</v>
          </cell>
        </row>
        <row r="3158">
          <cell r="A3158">
            <v>17602</v>
          </cell>
          <cell r="B3158" t="str">
            <v>D2</v>
          </cell>
          <cell r="C3158" t="str">
            <v>RFS1</v>
          </cell>
          <cell r="D3158">
            <v>15073</v>
          </cell>
          <cell r="E3158">
            <v>906.46</v>
          </cell>
          <cell r="F3158">
            <v>906.1</v>
          </cell>
          <cell r="G3158">
            <v>1.3229754696271268E-5</v>
          </cell>
          <cell r="H3158">
            <v>848.65244808916054</v>
          </cell>
        </row>
        <row r="3159">
          <cell r="A3159">
            <v>17607</v>
          </cell>
          <cell r="B3159" t="str">
            <v>ME</v>
          </cell>
          <cell r="C3159" t="str">
            <v>RFS1</v>
          </cell>
          <cell r="D3159">
            <v>15073</v>
          </cell>
          <cell r="E3159">
            <v>434.97</v>
          </cell>
          <cell r="F3159">
            <v>433.33</v>
          </cell>
          <cell r="G3159">
            <v>6.3269502290423003E-6</v>
          </cell>
          <cell r="H3159">
            <v>405.85648971468487</v>
          </cell>
        </row>
        <row r="3160">
          <cell r="A3160">
            <v>17609</v>
          </cell>
          <cell r="B3160" t="str">
            <v>ME</v>
          </cell>
          <cell r="C3160" t="str">
            <v>RFS1</v>
          </cell>
          <cell r="D3160">
            <v>15073</v>
          </cell>
          <cell r="E3160">
            <v>2506.91</v>
          </cell>
          <cell r="F3160">
            <v>2500</v>
          </cell>
          <cell r="G3160">
            <v>3.6501916720757276E-5</v>
          </cell>
          <cell r="H3160">
            <v>2341.4977598751807</v>
          </cell>
        </row>
        <row r="3161">
          <cell r="A3161">
            <v>17612</v>
          </cell>
          <cell r="B3161" t="str">
            <v>ME</v>
          </cell>
          <cell r="C3161" t="str">
            <v>RFS1</v>
          </cell>
          <cell r="D3161">
            <v>15073</v>
          </cell>
          <cell r="E3161">
            <v>2508.2399999999998</v>
          </cell>
          <cell r="F3161">
            <v>2500</v>
          </cell>
          <cell r="G3161">
            <v>3.6501916720757276E-5</v>
          </cell>
          <cell r="H3161">
            <v>2341.4977598751807</v>
          </cell>
        </row>
        <row r="3162">
          <cell r="A3162">
            <v>17613</v>
          </cell>
          <cell r="B3162" t="str">
            <v>ME</v>
          </cell>
          <cell r="C3162" t="str">
            <v>RFS1</v>
          </cell>
          <cell r="D3162">
            <v>15073</v>
          </cell>
          <cell r="E3162">
            <v>315.94</v>
          </cell>
          <cell r="F3162">
            <v>312.60000000000002</v>
          </cell>
          <cell r="G3162">
            <v>4.5641996667634906E-6</v>
          </cell>
          <cell r="H3162">
            <v>292.78087989479263</v>
          </cell>
        </row>
        <row r="3163">
          <cell r="A3163">
            <v>17616</v>
          </cell>
          <cell r="B3163" t="str">
            <v>ME</v>
          </cell>
          <cell r="C3163" t="str">
            <v>RFS1</v>
          </cell>
          <cell r="D3163">
            <v>15073</v>
          </cell>
          <cell r="E3163">
            <v>281.44</v>
          </cell>
          <cell r="F3163">
            <v>280.83</v>
          </cell>
          <cell r="G3163">
            <v>4.1003333090761067E-6</v>
          </cell>
          <cell r="H3163">
            <v>263.02512636229881</v>
          </cell>
        </row>
        <row r="3164">
          <cell r="A3164">
            <v>17616</v>
          </cell>
          <cell r="B3164" t="str">
            <v>ME</v>
          </cell>
          <cell r="C3164" t="str">
            <v>RFS1</v>
          </cell>
          <cell r="D3164">
            <v>15073</v>
          </cell>
          <cell r="E3164">
            <v>1066.69</v>
          </cell>
          <cell r="F3164">
            <v>1065.72</v>
          </cell>
          <cell r="G3164">
            <v>1.5560329075058178E-5</v>
          </cell>
          <cell r="H3164">
            <v>998.15239706167108</v>
          </cell>
        </row>
        <row r="3165">
          <cell r="A3165">
            <v>20378</v>
          </cell>
          <cell r="B3165" t="str">
            <v>D2</v>
          </cell>
          <cell r="C3165" t="str">
            <v>RFS1</v>
          </cell>
          <cell r="D3165">
            <v>15073</v>
          </cell>
          <cell r="E3165">
            <v>4176.8500000000004</v>
          </cell>
          <cell r="F3165">
            <v>4166.66</v>
          </cell>
          <cell r="G3165">
            <v>6.0836430529484206E-5</v>
          </cell>
          <cell r="H3165">
            <v>3902.4900224646085</v>
          </cell>
        </row>
        <row r="3166">
          <cell r="A3166">
            <v>23583</v>
          </cell>
          <cell r="B3166" t="str">
            <v>D2</v>
          </cell>
          <cell r="C3166" t="str">
            <v>RFS1</v>
          </cell>
          <cell r="D3166">
            <v>15124</v>
          </cell>
          <cell r="F3166">
            <v>135.19999999999999</v>
          </cell>
          <cell r="G3166">
            <v>1.9740236562585533E-6</v>
          </cell>
          <cell r="H3166">
            <v>126.62819885404977</v>
          </cell>
        </row>
        <row r="3167">
          <cell r="A3167">
            <v>23583</v>
          </cell>
          <cell r="B3167" t="str">
            <v>D2</v>
          </cell>
          <cell r="C3167" t="str">
            <v>RFS1</v>
          </cell>
          <cell r="D3167">
            <v>15124</v>
          </cell>
          <cell r="F3167">
            <v>1398.5</v>
          </cell>
          <cell r="G3167">
            <v>2.0419172213591622E-5</v>
          </cell>
          <cell r="H3167">
            <v>1309.8338468741763</v>
          </cell>
        </row>
        <row r="3168">
          <cell r="A3168">
            <v>23583</v>
          </cell>
          <cell r="B3168" t="str">
            <v>D2</v>
          </cell>
          <cell r="C3168" t="str">
            <v>RFS1</v>
          </cell>
          <cell r="D3168">
            <v>15124</v>
          </cell>
          <cell r="F3168">
            <v>34268.720000000001</v>
          </cell>
          <cell r="G3168">
            <v>5.0034958542677973E-4</v>
          </cell>
          <cell r="H3168">
            <v>32096.052445515925</v>
          </cell>
        </row>
        <row r="3169">
          <cell r="A3169">
            <v>23728</v>
          </cell>
          <cell r="B3169" t="str">
            <v>D2</v>
          </cell>
          <cell r="C3169" t="str">
            <v>RFS1</v>
          </cell>
          <cell r="D3169">
            <v>15124</v>
          </cell>
          <cell r="F3169">
            <v>41785.89</v>
          </cell>
          <cell r="G3169">
            <v>6.1010603075308976E-4</v>
          </cell>
          <cell r="H3169">
            <v>39136.627131756293</v>
          </cell>
        </row>
        <row r="3170">
          <cell r="A3170">
            <v>23977</v>
          </cell>
          <cell r="B3170" t="str">
            <v>D2</v>
          </cell>
          <cell r="C3170" t="str">
            <v>RFS1</v>
          </cell>
          <cell r="D3170">
            <v>15124</v>
          </cell>
          <cell r="E3170">
            <v>96367.75</v>
          </cell>
          <cell r="F3170">
            <v>99856.73</v>
          </cell>
          <cell r="G3170">
            <v>1.457984816986858E-3</v>
          </cell>
          <cell r="H3170">
            <v>93525.723841384315</v>
          </cell>
        </row>
        <row r="3171">
          <cell r="A3171">
            <v>15336</v>
          </cell>
          <cell r="B3171" t="str">
            <v>D5</v>
          </cell>
          <cell r="C3171" t="str">
            <v>RFS1</v>
          </cell>
          <cell r="D3171">
            <v>15264</v>
          </cell>
          <cell r="E3171">
            <v>305.83</v>
          </cell>
          <cell r="F3171">
            <v>320</v>
          </cell>
          <cell r="G3171">
            <v>4.6722453402569318E-6</v>
          </cell>
          <cell r="H3171">
            <v>299.71171326402316</v>
          </cell>
        </row>
        <row r="3172">
          <cell r="A3172">
            <v>15336</v>
          </cell>
          <cell r="B3172" t="str">
            <v>ME</v>
          </cell>
          <cell r="C3172" t="str">
            <v>RFS1</v>
          </cell>
          <cell r="D3172">
            <v>15264</v>
          </cell>
          <cell r="E3172">
            <v>751.38</v>
          </cell>
          <cell r="F3172">
            <v>750</v>
          </cell>
          <cell r="G3172">
            <v>1.0950575016227184E-5</v>
          </cell>
          <cell r="H3172">
            <v>702.44932796255432</v>
          </cell>
        </row>
        <row r="3173">
          <cell r="A3173">
            <v>24360</v>
          </cell>
          <cell r="B3173" t="str">
            <v>D2</v>
          </cell>
          <cell r="C3173" t="str">
            <v>RFS1</v>
          </cell>
          <cell r="D3173">
            <v>15306</v>
          </cell>
          <cell r="E3173">
            <v>49953.06</v>
          </cell>
          <cell r="F3173">
            <v>50000</v>
          </cell>
          <cell r="G3173">
            <v>7.3003833441514555E-4</v>
          </cell>
          <cell r="H3173">
            <v>46829.955197503616</v>
          </cell>
        </row>
        <row r="3174">
          <cell r="A3174">
            <v>19363</v>
          </cell>
          <cell r="B3174" t="str">
            <v>D5</v>
          </cell>
          <cell r="C3174" t="str">
            <v>RFS1</v>
          </cell>
          <cell r="D3174">
            <v>15364</v>
          </cell>
          <cell r="E3174">
            <v>494.94</v>
          </cell>
          <cell r="F3174">
            <v>570</v>
          </cell>
          <cell r="G3174">
            <v>8.3224370123326588E-6</v>
          </cell>
          <cell r="H3174">
            <v>533.86148925154123</v>
          </cell>
        </row>
        <row r="3175">
          <cell r="A3175">
            <v>19365</v>
          </cell>
          <cell r="B3175" t="str">
            <v>ME</v>
          </cell>
          <cell r="C3175" t="str">
            <v>RFS1</v>
          </cell>
          <cell r="D3175">
            <v>15364</v>
          </cell>
          <cell r="E3175">
            <v>1036.52</v>
          </cell>
          <cell r="F3175">
            <v>1056.8</v>
          </cell>
          <cell r="G3175">
            <v>1.5430090236198514E-5</v>
          </cell>
          <cell r="H3175">
            <v>989.79793305443638</v>
          </cell>
        </row>
        <row r="3176">
          <cell r="A3176">
            <v>19373</v>
          </cell>
          <cell r="B3176" t="str">
            <v>ME</v>
          </cell>
          <cell r="C3176" t="str">
            <v>RFS1</v>
          </cell>
          <cell r="D3176">
            <v>15364</v>
          </cell>
          <cell r="E3176">
            <v>250.26</v>
          </cell>
          <cell r="F3176">
            <v>250</v>
          </cell>
          <cell r="G3176">
            <v>3.6501916720757278E-6</v>
          </cell>
          <cell r="H3176">
            <v>234.1497759875181</v>
          </cell>
        </row>
        <row r="3177">
          <cell r="A3177">
            <v>16892</v>
          </cell>
          <cell r="B3177" t="str">
            <v>D2</v>
          </cell>
          <cell r="C3177" t="str">
            <v>RFS1</v>
          </cell>
          <cell r="D3177">
            <v>15411</v>
          </cell>
          <cell r="E3177">
            <v>1008.91</v>
          </cell>
          <cell r="F3177">
            <v>1008.22</v>
          </cell>
          <cell r="G3177">
            <v>1.4720784990480761E-5</v>
          </cell>
          <cell r="H3177">
            <v>944.29794858454193</v>
          </cell>
        </row>
        <row r="3178">
          <cell r="A3178">
            <v>16906</v>
          </cell>
          <cell r="B3178" t="str">
            <v>ME</v>
          </cell>
          <cell r="C3178" t="str">
            <v>RFS1</v>
          </cell>
          <cell r="D3178">
            <v>15411</v>
          </cell>
          <cell r="E3178">
            <v>533.9</v>
          </cell>
          <cell r="F3178">
            <v>532.5</v>
          </cell>
          <cell r="G3178">
            <v>7.7749082615212997E-6</v>
          </cell>
          <cell r="H3178">
            <v>498.73902285341353</v>
          </cell>
        </row>
        <row r="3179">
          <cell r="A3179">
            <v>17888</v>
          </cell>
          <cell r="B3179" t="str">
            <v>D2</v>
          </cell>
          <cell r="C3179" t="str">
            <v>RFS1</v>
          </cell>
          <cell r="D3179">
            <v>15411</v>
          </cell>
          <cell r="E3179">
            <v>347.91</v>
          </cell>
          <cell r="F3179">
            <v>346.95</v>
          </cell>
          <cell r="G3179">
            <v>5.0657360025066947E-6</v>
          </cell>
          <cell r="H3179">
            <v>324.95305911547757</v>
          </cell>
        </row>
        <row r="3180">
          <cell r="A3180">
            <v>17888</v>
          </cell>
          <cell r="B3180" t="str">
            <v>D2</v>
          </cell>
          <cell r="C3180" t="str">
            <v>RFS1</v>
          </cell>
          <cell r="D3180">
            <v>15411</v>
          </cell>
          <cell r="E3180">
            <v>407.57</v>
          </cell>
          <cell r="F3180">
            <v>407.52</v>
          </cell>
          <cell r="G3180">
            <v>5.9501044408172022E-6</v>
          </cell>
          <cell r="H3180">
            <v>381.68286684173347</v>
          </cell>
        </row>
        <row r="3181">
          <cell r="A3181">
            <v>19014</v>
          </cell>
          <cell r="B3181" t="str">
            <v>D2</v>
          </cell>
          <cell r="C3181" t="str">
            <v>RFS1</v>
          </cell>
          <cell r="D3181">
            <v>15411</v>
          </cell>
          <cell r="E3181">
            <v>400.46</v>
          </cell>
          <cell r="F3181">
            <v>400</v>
          </cell>
          <cell r="G3181">
            <v>5.8403066753211648E-6</v>
          </cell>
          <cell r="H3181">
            <v>374.63964158002898</v>
          </cell>
        </row>
        <row r="3182">
          <cell r="A3182">
            <v>19015</v>
          </cell>
          <cell r="B3182" t="str">
            <v>D2</v>
          </cell>
          <cell r="C3182" t="str">
            <v>RFS1</v>
          </cell>
          <cell r="D3182">
            <v>15411</v>
          </cell>
          <cell r="E3182">
            <v>508.24</v>
          </cell>
          <cell r="F3182">
            <v>508.15</v>
          </cell>
          <cell r="G3182">
            <v>7.4193795926611238E-6</v>
          </cell>
          <cell r="H3182">
            <v>475.93283467222926</v>
          </cell>
        </row>
        <row r="3183">
          <cell r="A3183">
            <v>19653</v>
          </cell>
          <cell r="B3183" t="str">
            <v>D2</v>
          </cell>
          <cell r="C3183" t="str">
            <v>RFS1</v>
          </cell>
          <cell r="D3183">
            <v>15411</v>
          </cell>
          <cell r="E3183">
            <v>249.84</v>
          </cell>
          <cell r="F3183">
            <v>250</v>
          </cell>
          <cell r="G3183">
            <v>3.6501916720757278E-6</v>
          </cell>
          <cell r="H3183">
            <v>234.1497759875181</v>
          </cell>
        </row>
        <row r="3184">
          <cell r="A3184">
            <v>20052</v>
          </cell>
          <cell r="B3184" t="str">
            <v>D2</v>
          </cell>
          <cell r="C3184" t="str">
            <v>RFS1</v>
          </cell>
          <cell r="D3184">
            <v>15411</v>
          </cell>
          <cell r="E3184">
            <v>78485.23</v>
          </cell>
          <cell r="F3184">
            <v>78445</v>
          </cell>
          <cell r="G3184">
            <v>1.1453571428639219E-3</v>
          </cell>
          <cell r="H3184">
            <v>73471.516709363423</v>
          </cell>
        </row>
        <row r="3185">
          <cell r="A3185">
            <v>20061</v>
          </cell>
          <cell r="B3185" t="str">
            <v>ME</v>
          </cell>
          <cell r="C3185" t="str">
            <v>RFS1</v>
          </cell>
          <cell r="D3185">
            <v>15411</v>
          </cell>
          <cell r="E3185">
            <v>2506.79</v>
          </cell>
          <cell r="F3185">
            <v>2500.0700000000002</v>
          </cell>
          <cell r="G3185">
            <v>3.6502938774425462E-5</v>
          </cell>
          <cell r="H3185">
            <v>2341.5633218124576</v>
          </cell>
        </row>
        <row r="3186">
          <cell r="A3186">
            <v>20063</v>
          </cell>
          <cell r="B3186" t="str">
            <v>ME</v>
          </cell>
          <cell r="C3186" t="str">
            <v>RFS1</v>
          </cell>
          <cell r="D3186">
            <v>15411</v>
          </cell>
          <cell r="E3186">
            <v>60.09</v>
          </cell>
          <cell r="F3186">
            <v>60</v>
          </cell>
          <cell r="G3186">
            <v>8.7604600129817472E-7</v>
          </cell>
          <cell r="H3186">
            <v>56.195946237004343</v>
          </cell>
        </row>
        <row r="3187">
          <cell r="A3187">
            <v>20068</v>
          </cell>
          <cell r="B3187" t="str">
            <v>ME</v>
          </cell>
          <cell r="C3187" t="str">
            <v>RFS1</v>
          </cell>
          <cell r="D3187">
            <v>15411</v>
          </cell>
          <cell r="E3187">
            <v>501.01</v>
          </cell>
          <cell r="F3187">
            <v>500</v>
          </cell>
          <cell r="G3187">
            <v>7.3003833441514556E-6</v>
          </cell>
          <cell r="H3187">
            <v>468.2995519750362</v>
          </cell>
        </row>
        <row r="3188">
          <cell r="A3188">
            <v>20069</v>
          </cell>
          <cell r="B3188" t="str">
            <v>ME</v>
          </cell>
          <cell r="C3188" t="str">
            <v>RFS1</v>
          </cell>
          <cell r="D3188">
            <v>15411</v>
          </cell>
          <cell r="E3188">
            <v>501.43</v>
          </cell>
          <cell r="F3188">
            <v>500</v>
          </cell>
          <cell r="G3188">
            <v>7.3003833441514556E-6</v>
          </cell>
          <cell r="H3188">
            <v>468.2995519750362</v>
          </cell>
        </row>
        <row r="3189">
          <cell r="A3189">
            <v>24381</v>
          </cell>
          <cell r="B3189" t="str">
            <v>D5</v>
          </cell>
          <cell r="C3189" t="str">
            <v>RFS1</v>
          </cell>
          <cell r="D3189">
            <v>15411</v>
          </cell>
          <cell r="E3189">
            <v>69918.11</v>
          </cell>
          <cell r="F3189">
            <v>70000</v>
          </cell>
          <cell r="G3189">
            <v>1.0220536681812037E-3</v>
          </cell>
          <cell r="H3189">
            <v>65561.937276505065</v>
          </cell>
        </row>
        <row r="3190">
          <cell r="A3190">
            <v>20585</v>
          </cell>
          <cell r="B3190" t="str">
            <v>D2</v>
          </cell>
          <cell r="C3190" t="str">
            <v>RFS1</v>
          </cell>
          <cell r="D3190">
            <v>15513</v>
          </cell>
          <cell r="E3190">
            <v>1082.46</v>
          </cell>
          <cell r="F3190">
            <v>1084.5</v>
          </cell>
          <cell r="G3190">
            <v>1.5834531473464506E-5</v>
          </cell>
          <cell r="H3190">
            <v>1015.7417282338535</v>
          </cell>
        </row>
        <row r="3191">
          <cell r="A3191">
            <v>20585</v>
          </cell>
          <cell r="B3191" t="str">
            <v>D2</v>
          </cell>
          <cell r="C3191" t="str">
            <v>RFS1</v>
          </cell>
          <cell r="D3191">
            <v>15513</v>
          </cell>
          <cell r="E3191">
            <v>1084.43</v>
          </cell>
          <cell r="F3191">
            <v>1084.5</v>
          </cell>
          <cell r="G3191">
            <v>1.5834531473464506E-5</v>
          </cell>
          <cell r="H3191">
            <v>1015.7417282338535</v>
          </cell>
        </row>
        <row r="3192">
          <cell r="A3192">
            <v>22482</v>
          </cell>
          <cell r="B3192" t="str">
            <v>D2</v>
          </cell>
          <cell r="C3192" t="str">
            <v>RFS1</v>
          </cell>
          <cell r="D3192">
            <v>15513</v>
          </cell>
          <cell r="E3192">
            <v>19114.349999999999</v>
          </cell>
          <cell r="F3192">
            <v>20783.62</v>
          </cell>
          <cell r="G3192">
            <v>3.0345678655834614E-4</v>
          </cell>
          <cell r="H3192">
            <v>19465.919868838802</v>
          </cell>
        </row>
        <row r="3193">
          <cell r="A3193">
            <v>22505</v>
          </cell>
          <cell r="B3193" t="str">
            <v>ME</v>
          </cell>
          <cell r="C3193" t="str">
            <v>RFS1</v>
          </cell>
          <cell r="D3193">
            <v>15513</v>
          </cell>
          <cell r="E3193">
            <v>234.76</v>
          </cell>
          <cell r="F3193">
            <v>235</v>
          </cell>
          <cell r="G3193">
            <v>3.431180171751184E-6</v>
          </cell>
          <cell r="H3193">
            <v>220.10078942826701</v>
          </cell>
        </row>
        <row r="3194">
          <cell r="A3194">
            <v>22772</v>
          </cell>
          <cell r="B3194" t="str">
            <v>D2</v>
          </cell>
          <cell r="C3194" t="str">
            <v>RFS1</v>
          </cell>
          <cell r="D3194">
            <v>15513</v>
          </cell>
          <cell r="E3194">
            <v>522.47</v>
          </cell>
          <cell r="F3194">
            <v>532</v>
          </cell>
          <cell r="G3194">
            <v>7.7676078781771484E-6</v>
          </cell>
          <cell r="H3194">
            <v>498.27072330143847</v>
          </cell>
        </row>
        <row r="3195">
          <cell r="A3195">
            <v>22772</v>
          </cell>
          <cell r="B3195" t="str">
            <v>D2</v>
          </cell>
          <cell r="C3195" t="str">
            <v>RFS1</v>
          </cell>
          <cell r="D3195">
            <v>15513</v>
          </cell>
          <cell r="E3195">
            <v>529.42999999999995</v>
          </cell>
          <cell r="F3195">
            <v>532</v>
          </cell>
          <cell r="G3195">
            <v>7.7676078781771484E-6</v>
          </cell>
          <cell r="H3195">
            <v>498.27072330143847</v>
          </cell>
        </row>
        <row r="3196">
          <cell r="A3196">
            <v>22774</v>
          </cell>
          <cell r="B3196" t="str">
            <v>ME</v>
          </cell>
          <cell r="C3196" t="str">
            <v>RFS1</v>
          </cell>
          <cell r="D3196">
            <v>15513</v>
          </cell>
          <cell r="E3196">
            <v>949.46</v>
          </cell>
          <cell r="F3196">
            <v>949.22</v>
          </cell>
          <cell r="G3196">
            <v>1.385933975587089E-5</v>
          </cell>
          <cell r="H3196">
            <v>889.03860145148781</v>
          </cell>
        </row>
        <row r="3197">
          <cell r="A3197">
            <v>23725</v>
          </cell>
          <cell r="B3197" t="str">
            <v>D2</v>
          </cell>
          <cell r="C3197" t="str">
            <v>RFS1</v>
          </cell>
          <cell r="D3197">
            <v>15513</v>
          </cell>
          <cell r="E3197">
            <v>2328.06</v>
          </cell>
          <cell r="F3197">
            <v>2335.15</v>
          </cell>
          <cell r="G3197">
            <v>3.4094980332190543E-5</v>
          </cell>
          <cell r="H3197">
            <v>2187.0993975890115</v>
          </cell>
        </row>
        <row r="3198">
          <cell r="A3198">
            <v>20734</v>
          </cell>
          <cell r="B3198" t="str">
            <v>D2</v>
          </cell>
          <cell r="C3198" t="str">
            <v>RFS1</v>
          </cell>
          <cell r="D3198">
            <v>15611</v>
          </cell>
          <cell r="E3198">
            <v>1217.8399999999999</v>
          </cell>
          <cell r="F3198">
            <v>1221</v>
          </cell>
          <cell r="G3198">
            <v>1.7827536126417855E-5</v>
          </cell>
          <cell r="H3198">
            <v>1143.5875059230384</v>
          </cell>
        </row>
        <row r="3199">
          <cell r="A3199">
            <v>21007</v>
          </cell>
          <cell r="B3199" t="str">
            <v>D2</v>
          </cell>
          <cell r="C3199" t="str">
            <v>RFS1</v>
          </cell>
          <cell r="D3199">
            <v>15611</v>
          </cell>
          <cell r="E3199">
            <v>92146.05</v>
          </cell>
          <cell r="F3199">
            <v>92232.09</v>
          </cell>
          <cell r="G3199">
            <v>1.346659227264556E-3</v>
          </cell>
          <cell r="H3199">
            <v>86384.492849442424</v>
          </cell>
        </row>
        <row r="3200">
          <cell r="A3200">
            <v>22601</v>
          </cell>
          <cell r="B3200" t="str">
            <v>D2</v>
          </cell>
          <cell r="C3200" t="str">
            <v>RFS2</v>
          </cell>
          <cell r="D3200">
            <v>15611</v>
          </cell>
          <cell r="E3200">
            <v>17293.169999999998</v>
          </cell>
          <cell r="F3200">
            <v>17409.419999999998</v>
          </cell>
          <cell r="G3200">
            <v>2.5419087959867445E-4</v>
          </cell>
          <cell r="H3200">
            <v>16305.647172290468</v>
          </cell>
        </row>
        <row r="3201">
          <cell r="A3201">
            <v>16400</v>
          </cell>
          <cell r="B3201" t="str">
            <v>D5</v>
          </cell>
          <cell r="C3201" t="str">
            <v>RFS1</v>
          </cell>
          <cell r="D3201">
            <v>15762</v>
          </cell>
          <cell r="E3201">
            <v>100494.67</v>
          </cell>
          <cell r="F3201">
            <v>100000</v>
          </cell>
          <cell r="G3201">
            <v>1.4600766688302911E-3</v>
          </cell>
          <cell r="H3201">
            <v>93659.910395007231</v>
          </cell>
        </row>
        <row r="3202">
          <cell r="A3202">
            <v>16400</v>
          </cell>
          <cell r="B3202" t="str">
            <v>D5</v>
          </cell>
          <cell r="C3202" t="str">
            <v>RFS1</v>
          </cell>
          <cell r="D3202">
            <v>15762</v>
          </cell>
          <cell r="E3202">
            <v>15038.71</v>
          </cell>
          <cell r="F3202">
            <v>15000</v>
          </cell>
          <cell r="G3202">
            <v>2.1901150032454367E-4</v>
          </cell>
          <cell r="H3202">
            <v>14048.986559251085</v>
          </cell>
        </row>
        <row r="3203">
          <cell r="A3203">
            <v>24161</v>
          </cell>
          <cell r="B3203" t="str">
            <v>D5</v>
          </cell>
          <cell r="C3203" t="str">
            <v>RFS2</v>
          </cell>
          <cell r="D3203">
            <v>15790</v>
          </cell>
          <cell r="E3203">
            <v>59234.06</v>
          </cell>
          <cell r="F3203">
            <v>60000</v>
          </cell>
          <cell r="G3203">
            <v>8.7604600129817468E-4</v>
          </cell>
          <cell r="H3203">
            <v>56195.94623700434</v>
          </cell>
        </row>
        <row r="3204">
          <cell r="A3204">
            <v>24161</v>
          </cell>
          <cell r="B3204" t="str">
            <v>D5</v>
          </cell>
          <cell r="C3204" t="str">
            <v>RFS2</v>
          </cell>
          <cell r="D3204">
            <v>15790</v>
          </cell>
          <cell r="E3204">
            <v>11846.81</v>
          </cell>
          <cell r="F3204">
            <v>12000</v>
          </cell>
          <cell r="G3204">
            <v>1.7520920025963495E-4</v>
          </cell>
          <cell r="H3204">
            <v>11239.189247400869</v>
          </cell>
        </row>
        <row r="3205">
          <cell r="A3205">
            <v>1667</v>
          </cell>
          <cell r="B3205" t="str">
            <v>D2</v>
          </cell>
          <cell r="C3205" t="str">
            <v>RFS1</v>
          </cell>
          <cell r="D3205">
            <v>15794</v>
          </cell>
          <cell r="E3205">
            <v>1001.24</v>
          </cell>
          <cell r="F3205">
            <v>1000</v>
          </cell>
          <cell r="G3205">
            <v>1.4600766688302911E-5</v>
          </cell>
          <cell r="H3205">
            <v>936.59910395007239</v>
          </cell>
        </row>
        <row r="3206">
          <cell r="A3206">
            <v>3317</v>
          </cell>
          <cell r="B3206" t="str">
            <v>D2</v>
          </cell>
          <cell r="C3206" t="str">
            <v>RFS1</v>
          </cell>
          <cell r="D3206">
            <v>15794</v>
          </cell>
          <cell r="E3206">
            <v>1666.84</v>
          </cell>
          <cell r="F3206">
            <v>1661.64</v>
          </cell>
          <cell r="G3206">
            <v>2.4261217959951652E-5</v>
          </cell>
          <cell r="H3206">
            <v>1556.2905350875983</v>
          </cell>
        </row>
        <row r="3207">
          <cell r="A3207">
            <v>3317</v>
          </cell>
          <cell r="B3207" t="str">
            <v>D5</v>
          </cell>
          <cell r="C3207" t="str">
            <v>RFS1</v>
          </cell>
          <cell r="D3207">
            <v>15794</v>
          </cell>
          <cell r="E3207">
            <v>100282.53</v>
          </cell>
          <cell r="F3207">
            <v>100000</v>
          </cell>
          <cell r="G3207">
            <v>1.4600766688302911E-3</v>
          </cell>
          <cell r="H3207">
            <v>93659.910395007231</v>
          </cell>
        </row>
        <row r="3208">
          <cell r="A3208">
            <v>3367</v>
          </cell>
          <cell r="B3208" t="str">
            <v>D2</v>
          </cell>
          <cell r="C3208" t="str">
            <v>RFS1</v>
          </cell>
          <cell r="D3208">
            <v>15794</v>
          </cell>
          <cell r="E3208">
            <v>416.8</v>
          </cell>
          <cell r="F3208">
            <v>415.42</v>
          </cell>
          <cell r="G3208">
            <v>6.0654504976547955E-6</v>
          </cell>
          <cell r="H3208">
            <v>389.08199976293906</v>
          </cell>
        </row>
        <row r="3209">
          <cell r="A3209">
            <v>3367</v>
          </cell>
          <cell r="B3209" t="str">
            <v>D2</v>
          </cell>
          <cell r="C3209" t="str">
            <v>RFS1</v>
          </cell>
          <cell r="D3209">
            <v>15794</v>
          </cell>
          <cell r="E3209">
            <v>5011.3999999999996</v>
          </cell>
          <cell r="F3209">
            <v>5000</v>
          </cell>
          <cell r="G3209">
            <v>7.3003833441514552E-5</v>
          </cell>
          <cell r="H3209">
            <v>4682.9955197503614</v>
          </cell>
        </row>
        <row r="3210">
          <cell r="A3210">
            <v>17811</v>
          </cell>
          <cell r="B3210" t="str">
            <v>D2</v>
          </cell>
          <cell r="C3210" t="str">
            <v>RFS1</v>
          </cell>
          <cell r="D3210">
            <v>15794</v>
          </cell>
          <cell r="E3210">
            <v>2004.56</v>
          </cell>
          <cell r="F3210">
            <v>2000</v>
          </cell>
          <cell r="G3210">
            <v>2.9201533376605822E-5</v>
          </cell>
          <cell r="H3210">
            <v>1873.1982079001448</v>
          </cell>
        </row>
        <row r="3211">
          <cell r="A3211">
            <v>19170</v>
          </cell>
          <cell r="B3211" t="str">
            <v>D5</v>
          </cell>
          <cell r="C3211" t="str">
            <v>RFS1</v>
          </cell>
          <cell r="D3211">
            <v>15794</v>
          </cell>
          <cell r="E3211">
            <v>20079.689999999999</v>
          </cell>
          <cell r="F3211">
            <v>20000</v>
          </cell>
          <cell r="G3211">
            <v>2.9201533376605821E-4</v>
          </cell>
          <cell r="H3211">
            <v>18731.982079001446</v>
          </cell>
        </row>
        <row r="3212">
          <cell r="A3212">
            <v>21046</v>
          </cell>
          <cell r="B3212" t="str">
            <v>D2</v>
          </cell>
          <cell r="C3212" t="str">
            <v>RFS1</v>
          </cell>
          <cell r="D3212">
            <v>15794</v>
          </cell>
          <cell r="E3212">
            <v>1000.52</v>
          </cell>
          <cell r="F3212">
            <v>1000</v>
          </cell>
          <cell r="G3212">
            <v>1.4600766688302911E-5</v>
          </cell>
          <cell r="H3212">
            <v>936.59910395007239</v>
          </cell>
        </row>
        <row r="3213">
          <cell r="A3213">
            <v>21398</v>
          </cell>
          <cell r="B3213" t="str">
            <v>D2</v>
          </cell>
          <cell r="C3213" t="str">
            <v>RFS1</v>
          </cell>
          <cell r="D3213">
            <v>15794</v>
          </cell>
          <cell r="E3213">
            <v>1001.9</v>
          </cell>
          <cell r="F3213">
            <v>1000</v>
          </cell>
          <cell r="G3213">
            <v>1.4600766688302911E-5</v>
          </cell>
          <cell r="H3213">
            <v>936.59910395007239</v>
          </cell>
        </row>
        <row r="3214">
          <cell r="A3214">
            <v>21898</v>
          </cell>
          <cell r="B3214" t="str">
            <v>D2</v>
          </cell>
          <cell r="C3214" t="str">
            <v>RFS1</v>
          </cell>
          <cell r="D3214">
            <v>15794</v>
          </cell>
          <cell r="E3214">
            <v>1976.01</v>
          </cell>
          <cell r="F3214">
            <v>2000</v>
          </cell>
          <cell r="G3214">
            <v>2.9201533376605822E-5</v>
          </cell>
          <cell r="H3214">
            <v>1873.1982079001448</v>
          </cell>
        </row>
        <row r="3215">
          <cell r="A3215">
            <v>21898</v>
          </cell>
          <cell r="B3215" t="str">
            <v>D2</v>
          </cell>
          <cell r="C3215" t="str">
            <v>RFS1</v>
          </cell>
          <cell r="D3215">
            <v>15794</v>
          </cell>
          <cell r="E3215">
            <v>212007.93</v>
          </cell>
          <cell r="F3215">
            <v>213932.88</v>
          </cell>
          <cell r="G3215">
            <v>3.1235840678367041E-3</v>
          </cell>
          <cell r="H3215">
            <v>200369.34371345837</v>
          </cell>
        </row>
        <row r="3216">
          <cell r="A3216">
            <v>22182</v>
          </cell>
          <cell r="B3216" t="str">
            <v>D2</v>
          </cell>
          <cell r="C3216" t="str">
            <v>RFS1</v>
          </cell>
          <cell r="D3216">
            <v>15794</v>
          </cell>
          <cell r="E3216">
            <v>382.58</v>
          </cell>
          <cell r="F3216">
            <v>384</v>
          </cell>
          <cell r="G3216">
            <v>5.6066944083083184E-6</v>
          </cell>
          <cell r="H3216">
            <v>359.65405591682782</v>
          </cell>
        </row>
        <row r="3217">
          <cell r="A3217">
            <v>22414</v>
          </cell>
          <cell r="B3217" t="str">
            <v>D2</v>
          </cell>
          <cell r="C3217" t="str">
            <v>RFS1</v>
          </cell>
          <cell r="D3217">
            <v>15794</v>
          </cell>
          <cell r="E3217">
            <v>454.99</v>
          </cell>
          <cell r="F3217">
            <v>453.98</v>
          </cell>
          <cell r="G3217">
            <v>6.6284560611557557E-6</v>
          </cell>
          <cell r="H3217">
            <v>425.19726121125387</v>
          </cell>
        </row>
        <row r="3218">
          <cell r="A3218">
            <v>22414</v>
          </cell>
          <cell r="B3218" t="str">
            <v>D2</v>
          </cell>
          <cell r="C3218" t="str">
            <v>RFS1</v>
          </cell>
          <cell r="D3218">
            <v>15794</v>
          </cell>
          <cell r="E3218">
            <v>454.16</v>
          </cell>
          <cell r="F3218">
            <v>453.98</v>
          </cell>
          <cell r="G3218">
            <v>6.6284560611557557E-6</v>
          </cell>
          <cell r="H3218">
            <v>425.19726121125387</v>
          </cell>
        </row>
        <row r="3219">
          <cell r="A3219">
            <v>24122</v>
          </cell>
          <cell r="B3219" t="str">
            <v>D2</v>
          </cell>
          <cell r="C3219" t="str">
            <v>RFS1</v>
          </cell>
          <cell r="D3219">
            <v>15794</v>
          </cell>
          <cell r="E3219">
            <v>40175.129999999997</v>
          </cell>
          <cell r="F3219">
            <v>40000</v>
          </cell>
          <cell r="G3219">
            <v>5.8403066753211642E-4</v>
          </cell>
          <cell r="H3219">
            <v>37463.964158002891</v>
          </cell>
        </row>
        <row r="3220">
          <cell r="A3220">
            <v>24122</v>
          </cell>
          <cell r="B3220" t="str">
            <v>D2</v>
          </cell>
          <cell r="C3220" t="str">
            <v>RFS1</v>
          </cell>
          <cell r="D3220">
            <v>15794</v>
          </cell>
          <cell r="E3220">
            <v>6053.78</v>
          </cell>
          <cell r="F3220">
            <v>6035.29</v>
          </cell>
          <cell r="G3220">
            <v>8.8119861186247681E-5</v>
          </cell>
          <cell r="H3220">
            <v>5652.6472060788328</v>
          </cell>
        </row>
        <row r="3221">
          <cell r="A3221">
            <v>24122</v>
          </cell>
          <cell r="B3221" t="str">
            <v>D2</v>
          </cell>
          <cell r="C3221" t="str">
            <v>RFS1</v>
          </cell>
          <cell r="D3221">
            <v>15794</v>
          </cell>
          <cell r="E3221">
            <v>4941.8500000000004</v>
          </cell>
          <cell r="F3221">
            <v>4926.75</v>
          </cell>
          <cell r="G3221">
            <v>7.1934327281596375E-5</v>
          </cell>
          <cell r="H3221">
            <v>4614.3896353860191</v>
          </cell>
        </row>
        <row r="3222">
          <cell r="A3222">
            <v>24123</v>
          </cell>
          <cell r="B3222" t="str">
            <v>ME</v>
          </cell>
          <cell r="C3222" t="str">
            <v>RFS1</v>
          </cell>
          <cell r="D3222">
            <v>15794</v>
          </cell>
          <cell r="E3222">
            <v>33537.94</v>
          </cell>
          <cell r="F3222">
            <v>33661.949999999997</v>
          </cell>
          <cell r="G3222">
            <v>4.9149027822331811E-4</v>
          </cell>
          <cell r="H3222">
            <v>31527.752207212132</v>
          </cell>
        </row>
        <row r="3223">
          <cell r="A3223">
            <v>24123</v>
          </cell>
          <cell r="B3223" t="str">
            <v>ME</v>
          </cell>
          <cell r="C3223" t="str">
            <v>RFS1</v>
          </cell>
          <cell r="D3223">
            <v>15794</v>
          </cell>
          <cell r="E3223">
            <v>17783.23</v>
          </cell>
          <cell r="F3223">
            <v>17845.68</v>
          </cell>
          <cell r="G3223">
            <v>2.6056061007411353E-4</v>
          </cell>
          <cell r="H3223">
            <v>16714.24789737973</v>
          </cell>
        </row>
        <row r="3224">
          <cell r="A3224">
            <v>24123</v>
          </cell>
          <cell r="B3224" t="str">
            <v>ME</v>
          </cell>
          <cell r="C3224" t="str">
            <v>RFS1</v>
          </cell>
          <cell r="D3224">
            <v>15794</v>
          </cell>
          <cell r="E3224">
            <v>249.45</v>
          </cell>
          <cell r="F3224">
            <v>250</v>
          </cell>
          <cell r="G3224">
            <v>3.6501916720757278E-6</v>
          </cell>
          <cell r="H3224">
            <v>234.1497759875181</v>
          </cell>
        </row>
        <row r="3225">
          <cell r="A3225">
            <v>24424</v>
          </cell>
          <cell r="B3225" t="str">
            <v>D2</v>
          </cell>
          <cell r="C3225" t="str">
            <v>RFS1</v>
          </cell>
          <cell r="D3225">
            <v>15794</v>
          </cell>
          <cell r="E3225">
            <v>4995.3100000000004</v>
          </cell>
          <cell r="F3225">
            <v>5000</v>
          </cell>
          <cell r="G3225">
            <v>7.3003833441514552E-5</v>
          </cell>
          <cell r="H3225">
            <v>4682.9955197503614</v>
          </cell>
        </row>
        <row r="3226">
          <cell r="A3226">
            <v>23222</v>
          </cell>
          <cell r="B3226" t="str">
            <v>D2</v>
          </cell>
          <cell r="C3226" t="str">
            <v>RFS1</v>
          </cell>
          <cell r="D3226">
            <v>15874</v>
          </cell>
          <cell r="E3226">
            <v>956.05</v>
          </cell>
          <cell r="F3226">
            <v>973.44</v>
          </cell>
          <cell r="G3226">
            <v>1.4212970325061588E-5</v>
          </cell>
          <cell r="H3226">
            <v>911.72303174915851</v>
          </cell>
        </row>
        <row r="3227">
          <cell r="A3227">
            <v>23792</v>
          </cell>
          <cell r="B3227" t="str">
            <v>D2</v>
          </cell>
          <cell r="C3227" t="str">
            <v>RFS1</v>
          </cell>
          <cell r="D3227">
            <v>15874</v>
          </cell>
          <cell r="E3227">
            <v>30635.81</v>
          </cell>
          <cell r="F3227">
            <v>31470.47</v>
          </cell>
          <cell r="G3227">
            <v>4.5949299004123615E-4</v>
          </cell>
          <cell r="H3227">
            <v>29475.214002887635</v>
          </cell>
        </row>
        <row r="3228">
          <cell r="A3228">
            <v>24308</v>
          </cell>
          <cell r="B3228" t="str">
            <v>D2</v>
          </cell>
          <cell r="C3228" t="str">
            <v>RFS1</v>
          </cell>
          <cell r="D3228">
            <v>15874</v>
          </cell>
          <cell r="E3228">
            <v>35402.61</v>
          </cell>
          <cell r="F3228">
            <v>36269.85</v>
          </cell>
          <cell r="G3228">
            <v>5.2956761766974336E-4</v>
          </cell>
          <cell r="H3228">
            <v>33970.309010403536</v>
          </cell>
        </row>
        <row r="3229">
          <cell r="A3229">
            <v>24421</v>
          </cell>
          <cell r="B3229" t="str">
            <v>D2</v>
          </cell>
          <cell r="C3229" t="str">
            <v>RFS1</v>
          </cell>
          <cell r="D3229">
            <v>15874</v>
          </cell>
          <cell r="E3229">
            <v>10031.56</v>
          </cell>
          <cell r="F3229">
            <v>10288.67</v>
          </cell>
          <cell r="G3229">
            <v>1.5022247020294151E-4</v>
          </cell>
          <cell r="H3229">
            <v>9636.3591028379906</v>
          </cell>
        </row>
        <row r="3230">
          <cell r="A3230">
            <v>15856</v>
          </cell>
          <cell r="B3230" t="str">
            <v>D2</v>
          </cell>
          <cell r="C3230" t="str">
            <v>RFS1</v>
          </cell>
          <cell r="D3230">
            <v>15886</v>
          </cell>
          <cell r="E3230">
            <v>208.64</v>
          </cell>
          <cell r="F3230">
            <v>208</v>
          </cell>
          <cell r="G3230">
            <v>3.0369594711670056E-6</v>
          </cell>
          <cell r="H3230">
            <v>194.81261362161504</v>
          </cell>
        </row>
        <row r="3231">
          <cell r="A3231">
            <v>22816</v>
          </cell>
          <cell r="B3231" t="str">
            <v>D2</v>
          </cell>
          <cell r="C3231" t="str">
            <v>RFS1</v>
          </cell>
          <cell r="D3231">
            <v>15898</v>
          </cell>
          <cell r="E3231">
            <v>124.46</v>
          </cell>
          <cell r="F3231">
            <v>125</v>
          </cell>
          <cell r="G3231">
            <v>1.8250958360378639E-6</v>
          </cell>
          <cell r="H3231">
            <v>117.07488799375905</v>
          </cell>
        </row>
        <row r="3232">
          <cell r="A3232">
            <v>22708</v>
          </cell>
          <cell r="B3232" t="str">
            <v>D2</v>
          </cell>
          <cell r="C3232" t="str">
            <v>RFS1</v>
          </cell>
          <cell r="D3232">
            <v>15983</v>
          </cell>
          <cell r="E3232">
            <v>249.66</v>
          </cell>
          <cell r="F3232">
            <v>250</v>
          </cell>
          <cell r="G3232">
            <v>3.6501916720757278E-6</v>
          </cell>
          <cell r="H3232">
            <v>234.1497759875181</v>
          </cell>
        </row>
        <row r="3233">
          <cell r="A3233">
            <v>22929</v>
          </cell>
          <cell r="B3233" t="str">
            <v>D2</v>
          </cell>
          <cell r="C3233" t="str">
            <v>RFS1</v>
          </cell>
          <cell r="D3233">
            <v>15983</v>
          </cell>
          <cell r="E3233">
            <v>5881.82</v>
          </cell>
          <cell r="F3233">
            <v>5969.69</v>
          </cell>
          <cell r="G3233">
            <v>8.7162050891495001E-5</v>
          </cell>
          <cell r="H3233">
            <v>5591.2063048597074</v>
          </cell>
        </row>
        <row r="3234">
          <cell r="A3234">
            <v>23234</v>
          </cell>
          <cell r="B3234" t="str">
            <v>D2</v>
          </cell>
          <cell r="C3234" t="str">
            <v>RFS1</v>
          </cell>
          <cell r="D3234">
            <v>15983</v>
          </cell>
          <cell r="E3234">
            <v>590.54999999999995</v>
          </cell>
          <cell r="F3234">
            <v>609.85</v>
          </cell>
          <cell r="G3234">
            <v>8.9042775648615316E-6</v>
          </cell>
          <cell r="H3234">
            <v>571.18496354395165</v>
          </cell>
        </row>
        <row r="3235">
          <cell r="A3235">
            <v>23575</v>
          </cell>
          <cell r="B3235" t="str">
            <v>D2</v>
          </cell>
          <cell r="C3235" t="str">
            <v>RFS1</v>
          </cell>
          <cell r="D3235">
            <v>15983</v>
          </cell>
          <cell r="E3235">
            <v>23004.46</v>
          </cell>
          <cell r="F3235">
            <v>24264.23</v>
          </cell>
          <cell r="G3235">
            <v>3.5427636110132017E-4</v>
          </cell>
          <cell r="H3235">
            <v>22725.856076038464</v>
          </cell>
        </row>
        <row r="3236">
          <cell r="A3236">
            <v>23681</v>
          </cell>
          <cell r="B3236" t="str">
            <v>D2</v>
          </cell>
          <cell r="C3236" t="str">
            <v>RFS1</v>
          </cell>
          <cell r="D3236">
            <v>15983</v>
          </cell>
          <cell r="E3236">
            <v>6144.87</v>
          </cell>
          <cell r="F3236">
            <v>6392.38</v>
          </cell>
          <cell r="G3236">
            <v>9.3333648962973768E-5</v>
          </cell>
          <cell r="H3236">
            <v>5987.0973801083637</v>
          </cell>
        </row>
        <row r="3237">
          <cell r="A3237">
            <v>23691</v>
          </cell>
          <cell r="B3237" t="str">
            <v>D2</v>
          </cell>
          <cell r="C3237" t="str">
            <v>RFS1</v>
          </cell>
          <cell r="D3237">
            <v>15983</v>
          </cell>
          <cell r="E3237">
            <v>251.22</v>
          </cell>
          <cell r="F3237">
            <v>264.67</v>
          </cell>
          <cell r="G3237">
            <v>3.8643849193931315E-6</v>
          </cell>
          <cell r="H3237">
            <v>247.88968484246564</v>
          </cell>
        </row>
        <row r="3238">
          <cell r="A3238">
            <v>23691</v>
          </cell>
          <cell r="B3238" t="str">
            <v>D2</v>
          </cell>
          <cell r="C3238" t="str">
            <v>RFS1</v>
          </cell>
          <cell r="D3238">
            <v>15983</v>
          </cell>
          <cell r="E3238">
            <v>26992.89</v>
          </cell>
          <cell r="F3238">
            <v>27869.33</v>
          </cell>
          <cell r="G3238">
            <v>4.0691358508932103E-4</v>
          </cell>
          <cell r="H3238">
            <v>26102.389505688872</v>
          </cell>
        </row>
        <row r="3239">
          <cell r="A3239">
            <v>23837</v>
          </cell>
          <cell r="B3239" t="str">
            <v>D2</v>
          </cell>
          <cell r="C3239" t="str">
            <v>RFS1</v>
          </cell>
          <cell r="D3239">
            <v>15983</v>
          </cell>
          <cell r="E3239">
            <v>28058.95</v>
          </cell>
          <cell r="F3239">
            <v>29446.15</v>
          </cell>
          <cell r="G3239">
            <v>4.2993636601877081E-4</v>
          </cell>
          <cell r="H3239">
            <v>27579.237704779425</v>
          </cell>
        </row>
        <row r="3240">
          <cell r="A3240">
            <v>24398</v>
          </cell>
          <cell r="B3240" t="str">
            <v>D5</v>
          </cell>
          <cell r="C3240" t="str">
            <v>RFS1</v>
          </cell>
          <cell r="D3240">
            <v>15983</v>
          </cell>
          <cell r="E3240">
            <v>56884.42</v>
          </cell>
          <cell r="F3240">
            <v>57000</v>
          </cell>
          <cell r="G3240">
            <v>8.3224370123326599E-4</v>
          </cell>
          <cell r="H3240">
            <v>53386.148925154128</v>
          </cell>
        </row>
        <row r="3241">
          <cell r="A3241">
            <v>19447</v>
          </cell>
          <cell r="B3241" t="str">
            <v>D2</v>
          </cell>
          <cell r="C3241" t="str">
            <v>RFS1</v>
          </cell>
          <cell r="D3241">
            <v>16008</v>
          </cell>
          <cell r="E3241">
            <v>450.68</v>
          </cell>
          <cell r="F3241">
            <v>450</v>
          </cell>
          <cell r="G3241">
            <v>6.5703450097363102E-6</v>
          </cell>
          <cell r="H3241">
            <v>421.46959677753256</v>
          </cell>
        </row>
        <row r="3242">
          <cell r="A3242">
            <v>19454</v>
          </cell>
          <cell r="B3242" t="str">
            <v>ME</v>
          </cell>
          <cell r="C3242" t="str">
            <v>RFS1</v>
          </cell>
          <cell r="D3242">
            <v>16008</v>
          </cell>
          <cell r="E3242">
            <v>2002.39</v>
          </cell>
          <cell r="F3242">
            <v>2000</v>
          </cell>
          <cell r="G3242">
            <v>2.9201533376605822E-5</v>
          </cell>
          <cell r="H3242">
            <v>1873.1982079001448</v>
          </cell>
        </row>
        <row r="3243">
          <cell r="A3243">
            <v>19456</v>
          </cell>
          <cell r="B3243" t="str">
            <v>ME</v>
          </cell>
          <cell r="C3243" t="str">
            <v>RFS1</v>
          </cell>
          <cell r="D3243">
            <v>16008</v>
          </cell>
          <cell r="E3243">
            <v>2002.55</v>
          </cell>
          <cell r="F3243">
            <v>2000</v>
          </cell>
          <cell r="G3243">
            <v>2.9201533376605822E-5</v>
          </cell>
          <cell r="H3243">
            <v>1873.1982079001448</v>
          </cell>
        </row>
        <row r="3244">
          <cell r="A3244">
            <v>19461</v>
          </cell>
          <cell r="B3244" t="str">
            <v>ME</v>
          </cell>
          <cell r="C3244" t="str">
            <v>RFS1</v>
          </cell>
          <cell r="D3244">
            <v>16008</v>
          </cell>
          <cell r="E3244">
            <v>500.63</v>
          </cell>
          <cell r="F3244">
            <v>500</v>
          </cell>
          <cell r="G3244">
            <v>7.3003833441514556E-6</v>
          </cell>
          <cell r="H3244">
            <v>468.2995519750362</v>
          </cell>
        </row>
        <row r="3245">
          <cell r="A3245">
            <v>19462</v>
          </cell>
          <cell r="B3245" t="str">
            <v>ME</v>
          </cell>
          <cell r="C3245" t="str">
            <v>RFS1</v>
          </cell>
          <cell r="D3245">
            <v>16008</v>
          </cell>
          <cell r="E3245">
            <v>500.79</v>
          </cell>
          <cell r="F3245">
            <v>500</v>
          </cell>
          <cell r="G3245">
            <v>7.3003833441514556E-6</v>
          </cell>
          <cell r="H3245">
            <v>468.2995519750362</v>
          </cell>
        </row>
        <row r="3246">
          <cell r="A3246">
            <v>19464</v>
          </cell>
          <cell r="B3246" t="str">
            <v>ME</v>
          </cell>
          <cell r="C3246" t="str">
            <v>RFS1</v>
          </cell>
          <cell r="D3246">
            <v>16008</v>
          </cell>
          <cell r="E3246">
            <v>186.85</v>
          </cell>
          <cell r="F3246">
            <v>186.67</v>
          </cell>
          <cell r="G3246">
            <v>2.7255251177055043E-6</v>
          </cell>
          <cell r="H3246">
            <v>174.83495473436</v>
          </cell>
        </row>
        <row r="3247">
          <cell r="A3247">
            <v>19465</v>
          </cell>
          <cell r="B3247" t="str">
            <v>ME</v>
          </cell>
          <cell r="C3247" t="str">
            <v>RFS1</v>
          </cell>
          <cell r="D3247">
            <v>16008</v>
          </cell>
          <cell r="E3247">
            <v>186.99</v>
          </cell>
          <cell r="F3247">
            <v>186.67</v>
          </cell>
          <cell r="G3247">
            <v>2.7255251177055043E-6</v>
          </cell>
          <cell r="H3247">
            <v>174.83495473436</v>
          </cell>
        </row>
        <row r="3248">
          <cell r="A3248">
            <v>19471</v>
          </cell>
          <cell r="B3248" t="str">
            <v>ME</v>
          </cell>
          <cell r="C3248" t="str">
            <v>RFS1</v>
          </cell>
          <cell r="D3248">
            <v>16008</v>
          </cell>
          <cell r="E3248">
            <v>307.38</v>
          </cell>
          <cell r="F3248">
            <v>308</v>
          </cell>
          <cell r="G3248">
            <v>4.4970361399972968E-6</v>
          </cell>
          <cell r="H3248">
            <v>288.47252401662229</v>
          </cell>
        </row>
        <row r="3249">
          <cell r="A3249">
            <v>19472</v>
          </cell>
          <cell r="B3249" t="str">
            <v>ME</v>
          </cell>
          <cell r="C3249" t="str">
            <v>RFS1</v>
          </cell>
          <cell r="D3249">
            <v>16008</v>
          </cell>
          <cell r="E3249">
            <v>1197.3599999999999</v>
          </cell>
          <cell r="F3249">
            <v>1196</v>
          </cell>
          <cell r="G3249">
            <v>1.7462516959210282E-5</v>
          </cell>
          <cell r="H3249">
            <v>1120.1725283242865</v>
          </cell>
        </row>
        <row r="3250">
          <cell r="A3250">
            <v>22531</v>
          </cell>
          <cell r="B3250" t="str">
            <v>D5</v>
          </cell>
          <cell r="C3250" t="str">
            <v>RFS1</v>
          </cell>
          <cell r="D3250">
            <v>16008</v>
          </cell>
          <cell r="E3250">
            <v>249.36</v>
          </cell>
          <cell r="F3250">
            <v>250</v>
          </cell>
          <cell r="G3250">
            <v>3.6501916720757278E-6</v>
          </cell>
          <cell r="H3250">
            <v>234.1497759875181</v>
          </cell>
        </row>
        <row r="3251">
          <cell r="A3251">
            <v>22795</v>
          </cell>
          <cell r="B3251" t="str">
            <v>D2</v>
          </cell>
          <cell r="C3251" t="str">
            <v>RFS1</v>
          </cell>
          <cell r="D3251">
            <v>16008</v>
          </cell>
          <cell r="E3251">
            <v>53892.53</v>
          </cell>
          <cell r="F3251">
            <v>56237.39</v>
          </cell>
          <cell r="G3251">
            <v>8.2110901054909923E-4</v>
          </cell>
          <cell r="H3251">
            <v>52671.889082490758</v>
          </cell>
        </row>
        <row r="3252">
          <cell r="A3252">
            <v>23274</v>
          </cell>
          <cell r="B3252" t="str">
            <v>D2</v>
          </cell>
          <cell r="C3252" t="str">
            <v>RFS1</v>
          </cell>
          <cell r="D3252">
            <v>16008</v>
          </cell>
          <cell r="E3252">
            <v>125593.46</v>
          </cell>
          <cell r="F3252">
            <v>128062.96</v>
          </cell>
          <cell r="G3252">
            <v>1.8698174003734683E-3</v>
          </cell>
          <cell r="H3252">
            <v>119943.65358519397</v>
          </cell>
        </row>
        <row r="3253">
          <cell r="A3253">
            <v>22193</v>
          </cell>
          <cell r="B3253" t="str">
            <v>D2</v>
          </cell>
          <cell r="C3253" t="str">
            <v>RFS1</v>
          </cell>
          <cell r="D3253">
            <v>16020</v>
          </cell>
          <cell r="E3253">
            <v>995.09</v>
          </cell>
          <cell r="F3253">
            <v>1000</v>
          </cell>
          <cell r="G3253">
            <v>1.4600766688302911E-5</v>
          </cell>
          <cell r="H3253">
            <v>936.59910395007239</v>
          </cell>
        </row>
        <row r="3254">
          <cell r="A3254">
            <v>22197</v>
          </cell>
          <cell r="B3254" t="str">
            <v>ME</v>
          </cell>
          <cell r="C3254" t="str">
            <v>RFS1</v>
          </cell>
          <cell r="D3254">
            <v>16020</v>
          </cell>
          <cell r="E3254">
            <v>249.94</v>
          </cell>
          <cell r="F3254">
            <v>250</v>
          </cell>
          <cell r="G3254">
            <v>3.6501916720757278E-6</v>
          </cell>
          <cell r="H3254">
            <v>234.1497759875181</v>
          </cell>
        </row>
        <row r="3255">
          <cell r="A3255">
            <v>22199</v>
          </cell>
          <cell r="B3255" t="str">
            <v>ME</v>
          </cell>
          <cell r="C3255" t="str">
            <v>RFS1</v>
          </cell>
          <cell r="D3255">
            <v>16020</v>
          </cell>
          <cell r="E3255">
            <v>249.99</v>
          </cell>
          <cell r="F3255">
            <v>250</v>
          </cell>
          <cell r="G3255">
            <v>3.6501916720757278E-6</v>
          </cell>
          <cell r="H3255">
            <v>234.1497759875181</v>
          </cell>
        </row>
        <row r="3256">
          <cell r="A3256">
            <v>9318</v>
          </cell>
          <cell r="B3256" t="str">
            <v>D2</v>
          </cell>
          <cell r="C3256" t="str">
            <v>RFS2</v>
          </cell>
          <cell r="D3256">
            <v>16065</v>
          </cell>
          <cell r="E3256">
            <v>1304.53</v>
          </cell>
          <cell r="F3256">
            <v>1296.9000000000001</v>
          </cell>
          <cell r="G3256">
            <v>1.8935734318060047E-5</v>
          </cell>
          <cell r="H3256">
            <v>1214.6753779128489</v>
          </cell>
        </row>
        <row r="3257">
          <cell r="A3257">
            <v>9919</v>
          </cell>
          <cell r="B3257" t="str">
            <v>D2</v>
          </cell>
          <cell r="C3257" t="str">
            <v>RFS1</v>
          </cell>
          <cell r="D3257">
            <v>16065</v>
          </cell>
          <cell r="E3257">
            <v>1042.73</v>
          </cell>
          <cell r="F3257">
            <v>1040</v>
          </cell>
          <cell r="G3257">
            <v>1.5184797355835028E-5</v>
          </cell>
          <cell r="H3257">
            <v>974.0630681080753</v>
          </cell>
        </row>
        <row r="3258">
          <cell r="A3258">
            <v>11918</v>
          </cell>
          <cell r="B3258" t="str">
            <v>D2</v>
          </cell>
          <cell r="C3258" t="str">
            <v>RFS2</v>
          </cell>
          <cell r="D3258">
            <v>16065</v>
          </cell>
          <cell r="E3258">
            <v>1044.0999999999999</v>
          </cell>
          <cell r="F3258">
            <v>1043</v>
          </cell>
          <cell r="G3258">
            <v>1.5228599655899936E-5</v>
          </cell>
          <cell r="H3258">
            <v>976.87286541992546</v>
          </cell>
        </row>
        <row r="3259">
          <cell r="A3259">
            <v>18154</v>
          </cell>
          <cell r="B3259" t="str">
            <v>D2</v>
          </cell>
          <cell r="C3259" t="str">
            <v>RFS1</v>
          </cell>
          <cell r="D3259">
            <v>16065</v>
          </cell>
          <cell r="E3259">
            <v>508.28</v>
          </cell>
          <cell r="F3259">
            <v>508</v>
          </cell>
          <cell r="G3259">
            <v>7.4171894776578792E-6</v>
          </cell>
          <cell r="H3259">
            <v>475.79234480663678</v>
          </cell>
        </row>
        <row r="3260">
          <cell r="A3260">
            <v>19975</v>
          </cell>
          <cell r="B3260" t="str">
            <v>D2</v>
          </cell>
          <cell r="C3260" t="str">
            <v>RFS1</v>
          </cell>
          <cell r="D3260">
            <v>16065</v>
          </cell>
          <cell r="E3260">
            <v>497.83</v>
          </cell>
          <cell r="F3260">
            <v>500</v>
          </cell>
          <cell r="G3260">
            <v>7.3003833441514556E-6</v>
          </cell>
          <cell r="H3260">
            <v>468.2995519750362</v>
          </cell>
        </row>
        <row r="3261">
          <cell r="A3261">
            <v>22078</v>
          </cell>
          <cell r="B3261" t="str">
            <v>D2</v>
          </cell>
          <cell r="C3261" t="str">
            <v>RFS1</v>
          </cell>
          <cell r="D3261">
            <v>16065</v>
          </cell>
          <cell r="E3261">
            <v>23875.95</v>
          </cell>
          <cell r="F3261">
            <v>24058.81</v>
          </cell>
          <cell r="G3261">
            <v>3.5127707160820899E-4</v>
          </cell>
          <cell r="H3261">
            <v>22533.459888105041</v>
          </cell>
        </row>
        <row r="3262">
          <cell r="A3262">
            <v>22080</v>
          </cell>
          <cell r="B3262" t="str">
            <v>ME</v>
          </cell>
          <cell r="C3262" t="str">
            <v>RFS1</v>
          </cell>
          <cell r="D3262">
            <v>16065</v>
          </cell>
          <cell r="E3262">
            <v>33514.370000000003</v>
          </cell>
          <cell r="F3262">
            <v>33510.93</v>
          </cell>
          <cell r="G3262">
            <v>4.8928527043805064E-4</v>
          </cell>
          <cell r="H3262">
            <v>31386.307010533597</v>
          </cell>
        </row>
        <row r="3263">
          <cell r="A3263">
            <v>22096</v>
          </cell>
          <cell r="B3263" t="str">
            <v>ME</v>
          </cell>
          <cell r="C3263" t="str">
            <v>RFS1</v>
          </cell>
          <cell r="D3263">
            <v>16065</v>
          </cell>
          <cell r="E3263">
            <v>493.41</v>
          </cell>
          <cell r="F3263">
            <v>500</v>
          </cell>
          <cell r="G3263">
            <v>7.3003833441514556E-6</v>
          </cell>
          <cell r="H3263">
            <v>468.2995519750362</v>
          </cell>
        </row>
        <row r="3264">
          <cell r="A3264">
            <v>22096</v>
          </cell>
          <cell r="B3264" t="str">
            <v>ME</v>
          </cell>
          <cell r="C3264" t="str">
            <v>RFS1</v>
          </cell>
          <cell r="D3264">
            <v>16065</v>
          </cell>
          <cell r="E3264">
            <v>158385.21</v>
          </cell>
          <cell r="F3264">
            <v>159259.26</v>
          </cell>
          <cell r="G3264">
            <v>2.3253072982117725E-3</v>
          </cell>
          <cell r="H3264">
            <v>149162.08021175163</v>
          </cell>
        </row>
        <row r="3265">
          <cell r="A3265">
            <v>19059</v>
          </cell>
          <cell r="B3265" t="str">
            <v>D2</v>
          </cell>
          <cell r="C3265" t="str">
            <v>RFS1</v>
          </cell>
          <cell r="D3265">
            <v>16132</v>
          </cell>
          <cell r="E3265">
            <v>589.37</v>
          </cell>
          <cell r="F3265">
            <v>588.92999999999995</v>
          </cell>
          <cell r="G3265">
            <v>8.598829525742233E-6</v>
          </cell>
          <cell r="H3265">
            <v>551.59131028931608</v>
          </cell>
        </row>
        <row r="3266">
          <cell r="A3266">
            <v>19067</v>
          </cell>
          <cell r="B3266" t="str">
            <v>ME</v>
          </cell>
          <cell r="C3266" t="str">
            <v>RFS1</v>
          </cell>
          <cell r="D3266">
            <v>16132</v>
          </cell>
          <cell r="E3266">
            <v>500.38</v>
          </cell>
          <cell r="F3266">
            <v>500</v>
          </cell>
          <cell r="G3266">
            <v>7.3003833441514556E-6</v>
          </cell>
          <cell r="H3266">
            <v>468.2995519750362</v>
          </cell>
        </row>
        <row r="3267">
          <cell r="A3267">
            <v>19067</v>
          </cell>
          <cell r="B3267" t="str">
            <v>ME</v>
          </cell>
          <cell r="C3267" t="str">
            <v>RFS1</v>
          </cell>
          <cell r="D3267">
            <v>16132</v>
          </cell>
          <cell r="E3267">
            <v>500.31</v>
          </cell>
          <cell r="F3267">
            <v>500</v>
          </cell>
          <cell r="G3267">
            <v>7.3003833441514556E-6</v>
          </cell>
          <cell r="H3267">
            <v>468.2995519750362</v>
          </cell>
        </row>
        <row r="3268">
          <cell r="A3268">
            <v>19660</v>
          </cell>
          <cell r="B3268" t="str">
            <v>D2</v>
          </cell>
          <cell r="C3268" t="str">
            <v>RFS1</v>
          </cell>
          <cell r="D3268">
            <v>16132</v>
          </cell>
          <cell r="E3268">
            <v>560.23</v>
          </cell>
          <cell r="F3268">
            <v>560.75</v>
          </cell>
          <cell r="G3268">
            <v>8.1873799204658569E-6</v>
          </cell>
          <cell r="H3268">
            <v>525.19794754000304</v>
          </cell>
        </row>
        <row r="3269">
          <cell r="A3269">
            <v>20194</v>
          </cell>
          <cell r="B3269" t="str">
            <v>D2</v>
          </cell>
          <cell r="C3269" t="str">
            <v>RFS1</v>
          </cell>
          <cell r="D3269">
            <v>16187</v>
          </cell>
          <cell r="E3269">
            <v>848.2</v>
          </cell>
          <cell r="F3269">
            <v>846.67</v>
          </cell>
          <cell r="G3269">
            <v>1.2362031131985425E-5</v>
          </cell>
          <cell r="H3269">
            <v>792.99036334140771</v>
          </cell>
        </row>
        <row r="3270">
          <cell r="A3270">
            <v>16196</v>
          </cell>
          <cell r="B3270" t="str">
            <v>D2</v>
          </cell>
          <cell r="C3270" t="str">
            <v>RFS1</v>
          </cell>
          <cell r="D3270">
            <v>16206</v>
          </cell>
          <cell r="E3270">
            <v>106.89</v>
          </cell>
          <cell r="F3270">
            <v>106.6</v>
          </cell>
          <cell r="G3270">
            <v>1.5564417289730903E-6</v>
          </cell>
          <cell r="H3270">
            <v>99.841464481077708</v>
          </cell>
        </row>
        <row r="3271">
          <cell r="A3271">
            <v>16207</v>
          </cell>
          <cell r="B3271" t="str">
            <v>ME</v>
          </cell>
          <cell r="C3271" t="str">
            <v>RFS1</v>
          </cell>
          <cell r="D3271">
            <v>16206</v>
          </cell>
          <cell r="E3271">
            <v>567.15</v>
          </cell>
          <cell r="F3271">
            <v>565.70000000000005</v>
          </cell>
          <cell r="G3271">
            <v>8.2596537155729574E-6</v>
          </cell>
          <cell r="H3271">
            <v>529.83411310455597</v>
          </cell>
        </row>
        <row r="3272">
          <cell r="A3272">
            <v>16223</v>
          </cell>
          <cell r="B3272" t="str">
            <v>ME</v>
          </cell>
          <cell r="C3272" t="str">
            <v>RFS1</v>
          </cell>
          <cell r="D3272">
            <v>16206</v>
          </cell>
          <cell r="E3272">
            <v>943.97</v>
          </cell>
          <cell r="F3272">
            <v>941.66</v>
          </cell>
          <cell r="G3272">
            <v>1.3748957959707319E-5</v>
          </cell>
          <cell r="H3272">
            <v>881.95791222562514</v>
          </cell>
        </row>
        <row r="3273">
          <cell r="A3273">
            <v>16230</v>
          </cell>
          <cell r="B3273" t="str">
            <v>ME</v>
          </cell>
          <cell r="C3273" t="str">
            <v>RFS1</v>
          </cell>
          <cell r="D3273">
            <v>16206</v>
          </cell>
          <cell r="E3273">
            <v>274.5</v>
          </cell>
          <cell r="F3273">
            <v>273</v>
          </cell>
          <cell r="G3273">
            <v>3.9860093059066952E-6</v>
          </cell>
          <cell r="H3273">
            <v>255.69155537836977</v>
          </cell>
        </row>
        <row r="3274">
          <cell r="A3274">
            <v>16581</v>
          </cell>
          <cell r="B3274" t="str">
            <v>D2</v>
          </cell>
          <cell r="C3274" t="str">
            <v>RFS1</v>
          </cell>
          <cell r="D3274">
            <v>16260</v>
          </cell>
          <cell r="E3274">
            <v>1059.69</v>
          </cell>
          <cell r="F3274">
            <v>1054.5</v>
          </cell>
          <cell r="G3274">
            <v>1.539650847281542E-5</v>
          </cell>
          <cell r="H3274">
            <v>987.64375511535127</v>
          </cell>
        </row>
        <row r="3275">
          <cell r="A3275">
            <v>17145</v>
          </cell>
          <cell r="B3275" t="str">
            <v>D2</v>
          </cell>
          <cell r="C3275" t="str">
            <v>RFS1</v>
          </cell>
          <cell r="D3275">
            <v>16260</v>
          </cell>
          <cell r="E3275">
            <v>896.52</v>
          </cell>
          <cell r="F3275">
            <v>888.32</v>
          </cell>
          <cell r="G3275">
            <v>1.2970153064553243E-5</v>
          </cell>
          <cell r="H3275">
            <v>831.9997160209283</v>
          </cell>
        </row>
        <row r="3276">
          <cell r="A3276">
            <v>17160</v>
          </cell>
          <cell r="B3276" t="str">
            <v>ME</v>
          </cell>
          <cell r="C3276" t="str">
            <v>RFS1</v>
          </cell>
          <cell r="D3276">
            <v>16260</v>
          </cell>
          <cell r="E3276">
            <v>1001.98</v>
          </cell>
          <cell r="F3276">
            <v>1000</v>
          </cell>
          <cell r="G3276">
            <v>1.4600766688302911E-5</v>
          </cell>
          <cell r="H3276">
            <v>936.59910395007239</v>
          </cell>
        </row>
        <row r="3277">
          <cell r="A3277">
            <v>17161</v>
          </cell>
          <cell r="B3277" t="str">
            <v>ME</v>
          </cell>
          <cell r="C3277" t="str">
            <v>RFS1</v>
          </cell>
          <cell r="D3277">
            <v>16260</v>
          </cell>
          <cell r="E3277">
            <v>1001.94</v>
          </cell>
          <cell r="F3277">
            <v>1000</v>
          </cell>
          <cell r="G3277">
            <v>1.4600766688302911E-5</v>
          </cell>
          <cell r="H3277">
            <v>936.59910395007239</v>
          </cell>
        </row>
        <row r="3278">
          <cell r="A3278">
            <v>18923</v>
          </cell>
          <cell r="B3278" t="str">
            <v>D2</v>
          </cell>
          <cell r="C3278" t="str">
            <v>RFS1</v>
          </cell>
          <cell r="D3278">
            <v>16260</v>
          </cell>
          <cell r="E3278">
            <v>350.46</v>
          </cell>
          <cell r="F3278">
            <v>350</v>
          </cell>
          <cell r="G3278">
            <v>5.1102683409060186E-6</v>
          </cell>
          <cell r="H3278">
            <v>327.80968638252529</v>
          </cell>
        </row>
        <row r="3279">
          <cell r="A3279">
            <v>19143</v>
          </cell>
          <cell r="B3279" t="str">
            <v>D2</v>
          </cell>
          <cell r="C3279" t="str">
            <v>RFS1</v>
          </cell>
          <cell r="D3279">
            <v>16260</v>
          </cell>
          <cell r="E3279">
            <v>800.85</v>
          </cell>
          <cell r="F3279">
            <v>800</v>
          </cell>
          <cell r="G3279">
            <v>1.168061335064233E-5</v>
          </cell>
          <cell r="H3279">
            <v>749.27928316005796</v>
          </cell>
        </row>
        <row r="3280">
          <cell r="A3280">
            <v>23108</v>
          </cell>
          <cell r="B3280" t="str">
            <v>D2</v>
          </cell>
          <cell r="C3280" t="str">
            <v>RFS1</v>
          </cell>
          <cell r="D3280">
            <v>16260</v>
          </cell>
          <cell r="E3280">
            <v>155135.16</v>
          </cell>
          <cell r="F3280">
            <v>154435.85999999999</v>
          </cell>
          <cell r="G3280">
            <v>2.254881960167412E-3</v>
          </cell>
          <cell r="H3280">
            <v>144644.48809375882</v>
          </cell>
        </row>
        <row r="3281">
          <cell r="A3281">
            <v>23131</v>
          </cell>
          <cell r="B3281" t="str">
            <v>D2</v>
          </cell>
          <cell r="C3281" t="str">
            <v>RFS1</v>
          </cell>
          <cell r="D3281">
            <v>16260</v>
          </cell>
          <cell r="E3281">
            <v>498.91</v>
          </cell>
          <cell r="F3281">
            <v>500</v>
          </cell>
          <cell r="G3281">
            <v>7.3003833441514556E-6</v>
          </cell>
          <cell r="H3281">
            <v>468.2995519750362</v>
          </cell>
        </row>
        <row r="3282">
          <cell r="A3282">
            <v>23683</v>
          </cell>
          <cell r="B3282" t="str">
            <v>D2</v>
          </cell>
          <cell r="C3282" t="str">
            <v>RFS1</v>
          </cell>
          <cell r="D3282">
            <v>16260</v>
          </cell>
          <cell r="E3282">
            <v>71443.960000000006</v>
          </cell>
          <cell r="F3282">
            <v>70949.259999999995</v>
          </cell>
          <cell r="G3282">
            <v>1.035913591967742E-3</v>
          </cell>
          <cell r="H3282">
            <v>66451.013341920698</v>
          </cell>
        </row>
        <row r="3283">
          <cell r="A3283">
            <v>23946</v>
          </cell>
          <cell r="B3283" t="str">
            <v>D2</v>
          </cell>
          <cell r="C3283" t="str">
            <v>RFS1</v>
          </cell>
          <cell r="D3283">
            <v>16260</v>
          </cell>
          <cell r="E3283">
            <v>9317.4599999999991</v>
          </cell>
          <cell r="F3283">
            <v>9462.35</v>
          </cell>
          <cell r="G3283">
            <v>1.3815756467306305E-4</v>
          </cell>
          <cell r="H3283">
            <v>8862.4285312619668</v>
          </cell>
        </row>
        <row r="3284">
          <cell r="A3284">
            <v>23946</v>
          </cell>
          <cell r="B3284" t="str">
            <v>D2</v>
          </cell>
          <cell r="C3284" t="str">
            <v>RFS1</v>
          </cell>
          <cell r="D3284">
            <v>16260</v>
          </cell>
          <cell r="E3284">
            <v>62821.72</v>
          </cell>
          <cell r="F3284">
            <v>63798.63</v>
          </cell>
          <cell r="G3284">
            <v>9.3150891166336269E-4</v>
          </cell>
          <cell r="H3284">
            <v>59753.739691242197</v>
          </cell>
        </row>
        <row r="3285">
          <cell r="A3285">
            <v>24231</v>
          </cell>
          <cell r="B3285" t="str">
            <v>D2</v>
          </cell>
          <cell r="C3285" t="str">
            <v>RFS1</v>
          </cell>
          <cell r="D3285">
            <v>16308</v>
          </cell>
          <cell r="E3285">
            <v>47885.33</v>
          </cell>
          <cell r="F3285">
            <v>50000</v>
          </cell>
          <cell r="G3285">
            <v>7.3003833441514555E-4</v>
          </cell>
          <cell r="H3285">
            <v>46829.955197503616</v>
          </cell>
        </row>
        <row r="3286">
          <cell r="A3286">
            <v>15575</v>
          </cell>
          <cell r="B3286" t="str">
            <v>D2</v>
          </cell>
          <cell r="C3286" t="str">
            <v>RFS1</v>
          </cell>
          <cell r="D3286">
            <v>16316</v>
          </cell>
          <cell r="E3286">
            <v>999.54</v>
          </cell>
          <cell r="F3286">
            <v>997.45</v>
          </cell>
          <cell r="G3286">
            <v>1.456353473324774E-5</v>
          </cell>
          <cell r="H3286">
            <v>934.2107762349998</v>
          </cell>
        </row>
        <row r="3287">
          <cell r="A3287">
            <v>21891</v>
          </cell>
          <cell r="B3287" t="str">
            <v>D2</v>
          </cell>
          <cell r="C3287" t="str">
            <v>RFS1</v>
          </cell>
          <cell r="D3287">
            <v>16316</v>
          </cell>
          <cell r="E3287">
            <v>248.81</v>
          </cell>
          <cell r="F3287">
            <v>250</v>
          </cell>
          <cell r="G3287">
            <v>3.6501916720757278E-6</v>
          </cell>
          <cell r="H3287">
            <v>234.1497759875181</v>
          </cell>
        </row>
        <row r="3288">
          <cell r="A3288">
            <v>24236</v>
          </cell>
          <cell r="B3288" t="str">
            <v>D2</v>
          </cell>
          <cell r="C3288" t="str">
            <v>RFS1</v>
          </cell>
          <cell r="D3288">
            <v>16316</v>
          </cell>
          <cell r="E3288">
            <v>21808.94</v>
          </cell>
          <cell r="F3288">
            <v>22470.46</v>
          </cell>
          <cell r="G3288">
            <v>3.2808594383884301E-4</v>
          </cell>
          <cell r="H3288">
            <v>21045.812701345942</v>
          </cell>
        </row>
        <row r="3289">
          <cell r="A3289">
            <v>22534</v>
          </cell>
          <cell r="B3289" t="str">
            <v>D2</v>
          </cell>
          <cell r="C3289" t="str">
            <v>RFS1</v>
          </cell>
          <cell r="D3289">
            <v>16352</v>
          </cell>
          <cell r="E3289">
            <v>9939.6</v>
          </cell>
          <cell r="F3289">
            <v>10000</v>
          </cell>
          <cell r="G3289">
            <v>1.460076668830291E-4</v>
          </cell>
          <cell r="H3289">
            <v>9365.9910395007228</v>
          </cell>
        </row>
        <row r="3290">
          <cell r="A3290">
            <v>12985</v>
          </cell>
          <cell r="B3290" t="str">
            <v>D2</v>
          </cell>
          <cell r="C3290" t="str">
            <v>RFS1</v>
          </cell>
          <cell r="D3290">
            <v>16370</v>
          </cell>
          <cell r="E3290">
            <v>200.36</v>
          </cell>
          <cell r="F3290">
            <v>200</v>
          </cell>
          <cell r="G3290">
            <v>2.9201533376605824E-6</v>
          </cell>
          <cell r="H3290">
            <v>187.31982079001449</v>
          </cell>
        </row>
        <row r="3291">
          <cell r="A3291">
            <v>12997</v>
          </cell>
          <cell r="B3291" t="str">
            <v>ME</v>
          </cell>
          <cell r="C3291" t="str">
            <v>RFS1</v>
          </cell>
          <cell r="D3291">
            <v>16370</v>
          </cell>
          <cell r="E3291">
            <v>299.67</v>
          </cell>
          <cell r="F3291">
            <v>300</v>
          </cell>
          <cell r="G3291">
            <v>4.3802300064908732E-6</v>
          </cell>
          <cell r="H3291">
            <v>280.97973118502171</v>
          </cell>
        </row>
        <row r="3292">
          <cell r="A3292">
            <v>17691</v>
          </cell>
          <cell r="B3292" t="str">
            <v>D5</v>
          </cell>
          <cell r="C3292" t="str">
            <v>RFS1</v>
          </cell>
          <cell r="D3292">
            <v>16370</v>
          </cell>
          <cell r="E3292">
            <v>400.74</v>
          </cell>
          <cell r="F3292">
            <v>400</v>
          </cell>
          <cell r="G3292">
            <v>5.8403066753211648E-6</v>
          </cell>
          <cell r="H3292">
            <v>374.63964158002898</v>
          </cell>
        </row>
        <row r="3293">
          <cell r="A3293">
            <v>19013</v>
          </cell>
          <cell r="B3293" t="str">
            <v>D2</v>
          </cell>
          <cell r="C3293" t="str">
            <v>RFS1</v>
          </cell>
          <cell r="D3293">
            <v>16370</v>
          </cell>
          <cell r="E3293">
            <v>161.78</v>
          </cell>
          <cell r="F3293">
            <v>161.61000000000001</v>
          </cell>
          <cell r="G3293">
            <v>2.3596299044966335E-6</v>
          </cell>
          <cell r="H3293">
            <v>151.3637811893712</v>
          </cell>
        </row>
        <row r="3294">
          <cell r="A3294">
            <v>19013</v>
          </cell>
          <cell r="B3294" t="str">
            <v>D2</v>
          </cell>
          <cell r="C3294" t="str">
            <v>RFS1</v>
          </cell>
          <cell r="D3294">
            <v>16370</v>
          </cell>
          <cell r="E3294">
            <v>250.19</v>
          </cell>
          <cell r="F3294">
            <v>250</v>
          </cell>
          <cell r="G3294">
            <v>3.6501916720757278E-6</v>
          </cell>
          <cell r="H3294">
            <v>234.1497759875181</v>
          </cell>
        </row>
        <row r="3295">
          <cell r="A3295">
            <v>20097</v>
          </cell>
          <cell r="B3295" t="str">
            <v>D2</v>
          </cell>
          <cell r="C3295" t="str">
            <v>RFS1</v>
          </cell>
          <cell r="D3295">
            <v>16370</v>
          </cell>
          <cell r="E3295">
            <v>2011.57</v>
          </cell>
          <cell r="F3295">
            <v>2000.01</v>
          </cell>
          <cell r="G3295">
            <v>2.9201679384272707E-5</v>
          </cell>
          <cell r="H3295">
            <v>1873.2075738911842</v>
          </cell>
        </row>
        <row r="3296">
          <cell r="A3296">
            <v>20098</v>
          </cell>
          <cell r="B3296" t="str">
            <v>D5</v>
          </cell>
          <cell r="C3296" t="str">
            <v>RFS1</v>
          </cell>
          <cell r="D3296">
            <v>16370</v>
          </cell>
          <cell r="E3296">
            <v>12869.06</v>
          </cell>
          <cell r="F3296">
            <v>12721.35</v>
          </cell>
          <cell r="G3296">
            <v>1.8574146331024226E-4</v>
          </cell>
          <cell r="H3296">
            <v>11914.805011035254</v>
          </cell>
        </row>
        <row r="3297">
          <cell r="A3297">
            <v>20123</v>
          </cell>
          <cell r="B3297" t="str">
            <v>ME</v>
          </cell>
          <cell r="C3297" t="str">
            <v>RFS1</v>
          </cell>
          <cell r="D3297">
            <v>16370</v>
          </cell>
          <cell r="E3297">
            <v>329.83</v>
          </cell>
          <cell r="F3297">
            <v>329.72</v>
          </cell>
          <cell r="G3297">
            <v>4.8141647924672367E-6</v>
          </cell>
          <cell r="H3297">
            <v>308.81545655441789</v>
          </cell>
        </row>
        <row r="3298">
          <cell r="A3298">
            <v>20124</v>
          </cell>
          <cell r="B3298" t="str">
            <v>ME</v>
          </cell>
          <cell r="C3298" t="str">
            <v>RFS1</v>
          </cell>
          <cell r="D3298">
            <v>16370</v>
          </cell>
          <cell r="E3298">
            <v>242.81</v>
          </cell>
          <cell r="F3298">
            <v>242.67</v>
          </cell>
          <cell r="G3298">
            <v>3.5431680522504672E-6</v>
          </cell>
          <cell r="H3298">
            <v>227.28450455556404</v>
          </cell>
        </row>
        <row r="3299">
          <cell r="A3299">
            <v>20125</v>
          </cell>
          <cell r="B3299" t="str">
            <v>ME</v>
          </cell>
          <cell r="C3299" t="str">
            <v>RFS1</v>
          </cell>
          <cell r="D3299">
            <v>16370</v>
          </cell>
          <cell r="E3299">
            <v>171.01</v>
          </cell>
          <cell r="F3299">
            <v>170.73</v>
          </cell>
          <cell r="G3299">
            <v>2.4927888966939559E-6</v>
          </cell>
          <cell r="H3299">
            <v>159.90556501739584</v>
          </cell>
        </row>
        <row r="3300">
          <cell r="A3300">
            <v>20126</v>
          </cell>
          <cell r="B3300" t="str">
            <v>ME</v>
          </cell>
          <cell r="C3300" t="str">
            <v>RFS1</v>
          </cell>
          <cell r="D3300">
            <v>16370</v>
          </cell>
          <cell r="E3300">
            <v>352.14</v>
          </cell>
          <cell r="F3300">
            <v>351.86</v>
          </cell>
          <cell r="G3300">
            <v>5.1374257669462627E-6</v>
          </cell>
          <cell r="H3300">
            <v>329.55176071587249</v>
          </cell>
        </row>
        <row r="3301">
          <cell r="A3301">
            <v>23186</v>
          </cell>
          <cell r="B3301" t="str">
            <v>D5</v>
          </cell>
          <cell r="C3301" t="str">
            <v>RFS1</v>
          </cell>
          <cell r="D3301">
            <v>16370</v>
          </cell>
          <cell r="E3301">
            <v>28612.44</v>
          </cell>
          <cell r="F3301">
            <v>28774.25</v>
          </cell>
          <cell r="G3301">
            <v>4.2012611088090005E-4</v>
          </cell>
          <cell r="H3301">
            <v>26949.93676683537</v>
          </cell>
        </row>
        <row r="3302">
          <cell r="A3302">
            <v>24113</v>
          </cell>
          <cell r="B3302" t="str">
            <v>D2</v>
          </cell>
          <cell r="C3302" t="str">
            <v>RFS1</v>
          </cell>
          <cell r="D3302">
            <v>16370</v>
          </cell>
          <cell r="E3302">
            <v>3066.82</v>
          </cell>
          <cell r="F3302">
            <v>3171.03</v>
          </cell>
          <cell r="G3302">
            <v>4.6299469191609181E-5</v>
          </cell>
          <cell r="H3302">
            <v>2969.983856598798</v>
          </cell>
        </row>
        <row r="3303">
          <cell r="A3303">
            <v>24113</v>
          </cell>
          <cell r="B3303" t="str">
            <v>D2</v>
          </cell>
          <cell r="C3303" t="str">
            <v>RFS1</v>
          </cell>
          <cell r="D3303">
            <v>16370</v>
          </cell>
          <cell r="E3303">
            <v>30881.75</v>
          </cell>
          <cell r="F3303">
            <v>31853.8</v>
          </cell>
          <cell r="G3303">
            <v>4.6508990193586325E-4</v>
          </cell>
          <cell r="H3303">
            <v>29834.240537404814</v>
          </cell>
        </row>
        <row r="3304">
          <cell r="A3304">
            <v>14478</v>
          </cell>
          <cell r="B3304" t="str">
            <v>D2</v>
          </cell>
          <cell r="C3304" t="str">
            <v>RFS1</v>
          </cell>
          <cell r="D3304">
            <v>16403</v>
          </cell>
          <cell r="E3304">
            <v>1211.55</v>
          </cell>
          <cell r="F3304">
            <v>1211.29</v>
          </cell>
          <cell r="G3304">
            <v>1.7685762681874433E-5</v>
          </cell>
          <cell r="H3304">
            <v>1134.4931286236831</v>
          </cell>
        </row>
        <row r="3305">
          <cell r="A3305">
            <v>14478</v>
          </cell>
          <cell r="B3305" t="str">
            <v>D5</v>
          </cell>
          <cell r="C3305" t="str">
            <v>RFS1</v>
          </cell>
          <cell r="D3305">
            <v>16403</v>
          </cell>
          <cell r="E3305">
            <v>1501.5</v>
          </cell>
          <cell r="F3305">
            <v>1500</v>
          </cell>
          <cell r="G3305">
            <v>2.1901150032454368E-5</v>
          </cell>
          <cell r="H3305">
            <v>1404.8986559251086</v>
          </cell>
        </row>
        <row r="3306">
          <cell r="A3306">
            <v>14484</v>
          </cell>
          <cell r="B3306" t="str">
            <v>ME</v>
          </cell>
          <cell r="C3306" t="str">
            <v>RFS1</v>
          </cell>
          <cell r="D3306">
            <v>16403</v>
          </cell>
          <cell r="E3306">
            <v>382.16</v>
          </cell>
          <cell r="F3306">
            <v>381.46</v>
          </cell>
          <cell r="G3306">
            <v>5.5696084609200283E-6</v>
          </cell>
          <cell r="H3306">
            <v>357.2750941927946</v>
          </cell>
        </row>
        <row r="3307">
          <cell r="A3307">
            <v>14570</v>
          </cell>
          <cell r="B3307" t="str">
            <v>D5</v>
          </cell>
          <cell r="C3307" t="str">
            <v>RFS1</v>
          </cell>
          <cell r="D3307">
            <v>16403</v>
          </cell>
          <cell r="E3307">
            <v>2002.09</v>
          </cell>
          <cell r="F3307">
            <v>2000</v>
          </cell>
          <cell r="G3307">
            <v>2.9201533376605822E-5</v>
          </cell>
          <cell r="H3307">
            <v>1873.1982079001448</v>
          </cell>
        </row>
        <row r="3308">
          <cell r="A3308">
            <v>14749</v>
          </cell>
          <cell r="B3308" t="str">
            <v>D5</v>
          </cell>
          <cell r="C3308" t="str">
            <v>RFS1</v>
          </cell>
          <cell r="D3308">
            <v>16403</v>
          </cell>
          <cell r="E3308">
            <v>4870.6899999999996</v>
          </cell>
          <cell r="F3308">
            <v>5100</v>
          </cell>
          <cell r="G3308">
            <v>7.4463910110344843E-5</v>
          </cell>
          <cell r="H3308">
            <v>4776.6554301453689</v>
          </cell>
        </row>
        <row r="3309">
          <cell r="A3309">
            <v>14750</v>
          </cell>
          <cell r="B3309" t="str">
            <v>D2</v>
          </cell>
          <cell r="C3309" t="str">
            <v>RFS1</v>
          </cell>
          <cell r="D3309">
            <v>16403</v>
          </cell>
          <cell r="E3309">
            <v>150.01</v>
          </cell>
          <cell r="F3309">
            <v>150</v>
          </cell>
          <cell r="G3309">
            <v>2.1901150032454366E-6</v>
          </cell>
          <cell r="H3309">
            <v>140.48986559251085</v>
          </cell>
        </row>
        <row r="3310">
          <cell r="A3310">
            <v>19790</v>
          </cell>
          <cell r="B3310" t="str">
            <v>D2</v>
          </cell>
          <cell r="C3310" t="str">
            <v>RFS1</v>
          </cell>
          <cell r="D3310">
            <v>16403</v>
          </cell>
          <cell r="E3310">
            <v>184.9</v>
          </cell>
          <cell r="F3310">
            <v>185.02</v>
          </cell>
          <cell r="G3310">
            <v>2.7014338526698049E-6</v>
          </cell>
          <cell r="H3310">
            <v>173.2895662128424</v>
          </cell>
        </row>
        <row r="3311">
          <cell r="A3311">
            <v>20308</v>
          </cell>
          <cell r="B3311" t="str">
            <v>D5</v>
          </cell>
          <cell r="C3311" t="str">
            <v>RFS1</v>
          </cell>
          <cell r="D3311">
            <v>16403</v>
          </cell>
          <cell r="E3311">
            <v>1996.46</v>
          </cell>
          <cell r="F3311">
            <v>2000</v>
          </cell>
          <cell r="G3311">
            <v>2.9201533376605822E-5</v>
          </cell>
          <cell r="H3311">
            <v>1873.1982079001448</v>
          </cell>
        </row>
        <row r="3312">
          <cell r="A3312">
            <v>21662</v>
          </cell>
          <cell r="B3312" t="str">
            <v>D5</v>
          </cell>
          <cell r="C3312" t="str">
            <v>RFS1</v>
          </cell>
          <cell r="D3312">
            <v>16403</v>
          </cell>
          <cell r="E3312">
            <v>995.17</v>
          </cell>
          <cell r="F3312">
            <v>1000</v>
          </cell>
          <cell r="G3312">
            <v>1.4600766688302911E-5</v>
          </cell>
          <cell r="H3312">
            <v>936.59910395007239</v>
          </cell>
        </row>
        <row r="3313">
          <cell r="A3313">
            <v>21663</v>
          </cell>
          <cell r="B3313" t="str">
            <v>D2</v>
          </cell>
          <cell r="C3313" t="str">
            <v>RFS1</v>
          </cell>
          <cell r="D3313">
            <v>16403</v>
          </cell>
          <cell r="E3313">
            <v>1997.07</v>
          </cell>
          <cell r="F3313">
            <v>2000</v>
          </cell>
          <cell r="G3313">
            <v>2.9201533376605822E-5</v>
          </cell>
          <cell r="H3313">
            <v>1873.1982079001448</v>
          </cell>
        </row>
        <row r="3314">
          <cell r="A3314">
            <v>23124</v>
          </cell>
          <cell r="B3314" t="str">
            <v>D2</v>
          </cell>
          <cell r="C3314" t="str">
            <v>RFS1</v>
          </cell>
          <cell r="D3314">
            <v>16403</v>
          </cell>
          <cell r="E3314">
            <v>9958.68</v>
          </cell>
          <cell r="F3314">
            <v>10622.07</v>
          </cell>
          <cell r="G3314">
            <v>1.5509036581682169E-4</v>
          </cell>
          <cell r="H3314">
            <v>9948.6212440949439</v>
          </cell>
        </row>
        <row r="3315">
          <cell r="A3315">
            <v>23124</v>
          </cell>
          <cell r="B3315" t="str">
            <v>D2</v>
          </cell>
          <cell r="C3315" t="str">
            <v>RFS1</v>
          </cell>
          <cell r="D3315">
            <v>16403</v>
          </cell>
          <cell r="E3315">
            <v>91224.39</v>
          </cell>
          <cell r="F3315">
            <v>95000</v>
          </cell>
          <cell r="G3315">
            <v>1.3870728353887766E-3</v>
          </cell>
          <cell r="H3315">
            <v>88976.914875256873</v>
          </cell>
        </row>
        <row r="3316">
          <cell r="A3316">
            <v>20664</v>
          </cell>
          <cell r="B3316" t="str">
            <v>D2</v>
          </cell>
          <cell r="C3316" t="str">
            <v>RFS1</v>
          </cell>
          <cell r="D3316">
            <v>16446</v>
          </cell>
          <cell r="E3316">
            <v>23202.880000000001</v>
          </cell>
          <cell r="F3316">
            <v>23911.119999999999</v>
          </cell>
          <cell r="G3316">
            <v>3.4912068437601351E-4</v>
          </cell>
          <cell r="H3316">
            <v>22395.133566442655</v>
          </cell>
        </row>
        <row r="3317">
          <cell r="A3317">
            <v>20250</v>
          </cell>
          <cell r="B3317" t="str">
            <v>D2</v>
          </cell>
          <cell r="C3317" t="str">
            <v>RFS2</v>
          </cell>
          <cell r="D3317">
            <v>16486</v>
          </cell>
          <cell r="E3317">
            <v>1554.48</v>
          </cell>
          <cell r="F3317">
            <v>1553.07</v>
          </cell>
          <cell r="G3317">
            <v>2.2676012720602601E-5</v>
          </cell>
          <cell r="H3317">
            <v>1454.6039703717388</v>
          </cell>
        </row>
        <row r="3318">
          <cell r="A3318">
            <v>23758</v>
          </cell>
          <cell r="B3318" t="str">
            <v>D5</v>
          </cell>
          <cell r="C3318" t="str">
            <v>RFS2</v>
          </cell>
          <cell r="D3318">
            <v>16486</v>
          </cell>
          <cell r="E3318">
            <v>299.76</v>
          </cell>
          <cell r="F3318">
            <v>300</v>
          </cell>
          <cell r="G3318">
            <v>4.3802300064908732E-6</v>
          </cell>
          <cell r="H3318">
            <v>280.97973118502171</v>
          </cell>
        </row>
        <row r="3319">
          <cell r="A3319">
            <v>23762</v>
          </cell>
          <cell r="B3319" t="str">
            <v>D2</v>
          </cell>
          <cell r="C3319" t="str">
            <v>RFS2</v>
          </cell>
          <cell r="D3319">
            <v>16486</v>
          </cell>
          <cell r="E3319">
            <v>27489.53</v>
          </cell>
          <cell r="F3319">
            <v>27532</v>
          </cell>
          <cell r="G3319">
            <v>4.0198830846235574E-4</v>
          </cell>
          <cell r="H3319">
            <v>25786.446529953391</v>
          </cell>
        </row>
        <row r="3320">
          <cell r="A3320">
            <v>23762</v>
          </cell>
          <cell r="B3320" t="str">
            <v>D2</v>
          </cell>
          <cell r="C3320" t="str">
            <v>RFS2</v>
          </cell>
          <cell r="D3320">
            <v>16486</v>
          </cell>
          <cell r="E3320">
            <v>911.19</v>
          </cell>
          <cell r="F3320">
            <v>912.42</v>
          </cell>
          <cell r="G3320">
            <v>1.3322031541741342E-5</v>
          </cell>
          <cell r="H3320">
            <v>854.57175442612493</v>
          </cell>
        </row>
        <row r="3321">
          <cell r="A3321">
            <v>24200</v>
          </cell>
          <cell r="B3321" t="str">
            <v>D2</v>
          </cell>
          <cell r="C3321" t="str">
            <v>RFS2</v>
          </cell>
          <cell r="D3321">
            <v>16486</v>
          </cell>
          <cell r="E3321">
            <v>8855.2900000000009</v>
          </cell>
          <cell r="F3321">
            <v>8874.61</v>
          </cell>
          <cell r="G3321">
            <v>1.2957611005967991E-4</v>
          </cell>
          <cell r="H3321">
            <v>8311.9517739063522</v>
          </cell>
        </row>
        <row r="3322">
          <cell r="A3322">
            <v>20400</v>
          </cell>
          <cell r="B3322" t="str">
            <v>D2</v>
          </cell>
          <cell r="C3322" t="str">
            <v>RFS2</v>
          </cell>
          <cell r="D3322">
            <v>16497</v>
          </cell>
          <cell r="E3322">
            <v>300.44</v>
          </cell>
          <cell r="F3322">
            <v>300</v>
          </cell>
          <cell r="G3322">
            <v>4.3802300064908732E-6</v>
          </cell>
          <cell r="H3322">
            <v>280.97973118502171</v>
          </cell>
        </row>
        <row r="3323">
          <cell r="A3323">
            <v>20401</v>
          </cell>
          <cell r="B3323" t="str">
            <v>D2</v>
          </cell>
          <cell r="C3323" t="str">
            <v>RFS1</v>
          </cell>
          <cell r="D3323">
            <v>16497</v>
          </cell>
          <cell r="E3323">
            <v>392.53</v>
          </cell>
          <cell r="F3323">
            <v>393</v>
          </cell>
          <cell r="G3323">
            <v>5.7381013085030438E-6</v>
          </cell>
          <cell r="H3323">
            <v>368.08344785237841</v>
          </cell>
        </row>
        <row r="3324">
          <cell r="A3324">
            <v>20721</v>
          </cell>
          <cell r="B3324" t="str">
            <v>D2</v>
          </cell>
          <cell r="C3324" t="str">
            <v>RFS2</v>
          </cell>
          <cell r="D3324">
            <v>16497</v>
          </cell>
          <cell r="E3324">
            <v>467.51</v>
          </cell>
          <cell r="F3324">
            <v>466.67</v>
          </cell>
          <cell r="G3324">
            <v>6.8137397904303201E-6</v>
          </cell>
          <cell r="H3324">
            <v>437.0827038403803</v>
          </cell>
        </row>
        <row r="3325">
          <cell r="A3325">
            <v>20885</v>
          </cell>
          <cell r="B3325" t="str">
            <v>ME</v>
          </cell>
          <cell r="C3325" t="str">
            <v>RFS2</v>
          </cell>
          <cell r="D3325">
            <v>16497</v>
          </cell>
          <cell r="E3325">
            <v>844.42</v>
          </cell>
          <cell r="F3325">
            <v>843.33</v>
          </cell>
          <cell r="G3325">
            <v>1.2313264571246495E-5</v>
          </cell>
          <cell r="H3325">
            <v>789.86212233421452</v>
          </cell>
        </row>
        <row r="3326">
          <cell r="A3326">
            <v>23938</v>
          </cell>
          <cell r="B3326" t="str">
            <v>D2</v>
          </cell>
          <cell r="C3326" t="str">
            <v>RFS1</v>
          </cell>
          <cell r="D3326">
            <v>16497</v>
          </cell>
          <cell r="E3326">
            <v>119290.96</v>
          </cell>
          <cell r="F3326">
            <v>122379.89</v>
          </cell>
          <cell r="G3326">
            <v>1.7868402212301746E-3</v>
          </cell>
          <cell r="H3326">
            <v>114620.89531550843</v>
          </cell>
        </row>
        <row r="3327">
          <cell r="A3327">
            <v>23940</v>
          </cell>
          <cell r="B3327" t="str">
            <v>ME</v>
          </cell>
          <cell r="C3327" t="str">
            <v>RFS1</v>
          </cell>
          <cell r="D3327">
            <v>16497</v>
          </cell>
          <cell r="E3327">
            <v>29497.87</v>
          </cell>
          <cell r="F3327">
            <v>30228.86</v>
          </cell>
          <cell r="G3327">
            <v>4.4136453211337238E-4</v>
          </cell>
          <cell r="H3327">
            <v>28312.323189432187</v>
          </cell>
        </row>
        <row r="3328">
          <cell r="A3328">
            <v>24239</v>
          </cell>
          <cell r="B3328" t="str">
            <v>D2</v>
          </cell>
          <cell r="C3328" t="str">
            <v>RFS2</v>
          </cell>
          <cell r="D3328">
            <v>16497</v>
          </cell>
          <cell r="E3328">
            <v>176.84</v>
          </cell>
          <cell r="F3328">
            <v>177.61</v>
          </cell>
          <cell r="G3328">
            <v>2.5932421715094804E-6</v>
          </cell>
          <cell r="H3328">
            <v>166.34936685257236</v>
          </cell>
        </row>
        <row r="3329">
          <cell r="A3329">
            <v>24239</v>
          </cell>
          <cell r="B3329" t="str">
            <v>D2</v>
          </cell>
          <cell r="C3329" t="str">
            <v>RFS2</v>
          </cell>
          <cell r="D3329">
            <v>16497</v>
          </cell>
          <cell r="E3329">
            <v>28076.09</v>
          </cell>
          <cell r="F3329">
            <v>28136.959999999999</v>
          </cell>
          <cell r="G3329">
            <v>4.1082118827811149E-4</v>
          </cell>
          <cell r="H3329">
            <v>26353.051523879029</v>
          </cell>
        </row>
        <row r="3330">
          <cell r="A3330">
            <v>11355</v>
          </cell>
          <cell r="B3330" t="str">
            <v>D2</v>
          </cell>
          <cell r="C3330" t="str">
            <v>RFS1</v>
          </cell>
          <cell r="D3330">
            <v>16500</v>
          </cell>
          <cell r="E3330">
            <v>801.16</v>
          </cell>
          <cell r="F3330">
            <v>800</v>
          </cell>
          <cell r="G3330">
            <v>1.168061335064233E-5</v>
          </cell>
          <cell r="H3330">
            <v>749.27928316005796</v>
          </cell>
        </row>
        <row r="3331">
          <cell r="A3331">
            <v>21229</v>
          </cell>
          <cell r="B3331" t="str">
            <v>D2</v>
          </cell>
          <cell r="C3331" t="str">
            <v>RFS1</v>
          </cell>
          <cell r="D3331">
            <v>16500</v>
          </cell>
          <cell r="E3331">
            <v>39040.57</v>
          </cell>
          <cell r="F3331">
            <v>39475</v>
          </cell>
          <cell r="G3331">
            <v>5.7636526502075742E-4</v>
          </cell>
          <cell r="H3331">
            <v>36972.249628429105</v>
          </cell>
        </row>
        <row r="3332">
          <cell r="A3332">
            <v>23524</v>
          </cell>
          <cell r="B3332" t="str">
            <v>D2</v>
          </cell>
          <cell r="C3332" t="str">
            <v>RFS1</v>
          </cell>
          <cell r="D3332">
            <v>16500</v>
          </cell>
          <cell r="E3332">
            <v>28634.99</v>
          </cell>
          <cell r="F3332">
            <v>29370.35</v>
          </cell>
          <cell r="G3332">
            <v>4.2882962790379741E-4</v>
          </cell>
          <cell r="H3332">
            <v>27508.243492700007</v>
          </cell>
        </row>
        <row r="3333">
          <cell r="A3333">
            <v>23524</v>
          </cell>
          <cell r="B3333" t="str">
            <v>D2</v>
          </cell>
          <cell r="C3333" t="str">
            <v>RFS1</v>
          </cell>
          <cell r="D3333">
            <v>16500</v>
          </cell>
          <cell r="E3333">
            <v>593.32000000000005</v>
          </cell>
          <cell r="F3333">
            <v>600</v>
          </cell>
          <cell r="G3333">
            <v>8.7604600129817464E-6</v>
          </cell>
          <cell r="H3333">
            <v>561.95946237004341</v>
          </cell>
        </row>
        <row r="3334">
          <cell r="A3334">
            <v>24296</v>
          </cell>
          <cell r="B3334" t="str">
            <v>D2</v>
          </cell>
          <cell r="C3334" t="str">
            <v>RFS1</v>
          </cell>
          <cell r="D3334">
            <v>16500</v>
          </cell>
          <cell r="E3334">
            <v>4760.4799999999996</v>
          </cell>
          <cell r="F3334">
            <v>5000</v>
          </cell>
          <cell r="G3334">
            <v>7.3003833441514552E-5</v>
          </cell>
          <cell r="H3334">
            <v>4682.9955197503614</v>
          </cell>
        </row>
        <row r="3335">
          <cell r="A3335">
            <v>24296</v>
          </cell>
          <cell r="B3335" t="str">
            <v>D2</v>
          </cell>
          <cell r="C3335" t="str">
            <v>RFS1</v>
          </cell>
          <cell r="D3335">
            <v>16500</v>
          </cell>
          <cell r="E3335">
            <v>4760.4799999999996</v>
          </cell>
          <cell r="F3335">
            <v>5000</v>
          </cell>
          <cell r="G3335">
            <v>7.3003833441514552E-5</v>
          </cell>
          <cell r="H3335">
            <v>4682.9955197503614</v>
          </cell>
        </row>
        <row r="3336">
          <cell r="A3336">
            <v>24296</v>
          </cell>
          <cell r="B3336" t="str">
            <v>D2</v>
          </cell>
          <cell r="C3336" t="str">
            <v>RFS1</v>
          </cell>
          <cell r="D3336">
            <v>16500</v>
          </cell>
          <cell r="E3336">
            <v>32427.98</v>
          </cell>
          <cell r="F3336">
            <v>32776.910000000003</v>
          </cell>
          <cell r="G3336">
            <v>4.7856801567350261E-4</v>
          </cell>
          <cell r="H3336">
            <v>30698.824536252167</v>
          </cell>
        </row>
        <row r="3337">
          <cell r="A3337">
            <v>21336</v>
          </cell>
          <cell r="B3337" t="str">
            <v>D2</v>
          </cell>
          <cell r="C3337" t="str">
            <v>RFS1</v>
          </cell>
          <cell r="D3337">
            <v>16520</v>
          </cell>
          <cell r="E3337">
            <v>29000.2</v>
          </cell>
          <cell r="F3337">
            <v>30559.13</v>
          </cell>
          <cell r="G3337">
            <v>4.4618672732751815E-4</v>
          </cell>
          <cell r="H3337">
            <v>28621.653775493774</v>
          </cell>
        </row>
        <row r="3338">
          <cell r="A3338">
            <v>21336</v>
          </cell>
          <cell r="B3338" t="str">
            <v>D2</v>
          </cell>
          <cell r="C3338" t="str">
            <v>RFS1</v>
          </cell>
          <cell r="D3338">
            <v>16520</v>
          </cell>
          <cell r="E3338">
            <v>24984.38</v>
          </cell>
          <cell r="F3338">
            <v>25978.31</v>
          </cell>
          <cell r="G3338">
            <v>3.7930324326640642E-4</v>
          </cell>
          <cell r="H3338">
            <v>24331.261868137204</v>
          </cell>
        </row>
        <row r="3339">
          <cell r="A3339">
            <v>22116</v>
          </cell>
          <cell r="B3339" t="str">
            <v>D2</v>
          </cell>
          <cell r="C3339" t="str">
            <v>RFS1</v>
          </cell>
          <cell r="D3339">
            <v>16520</v>
          </cell>
          <cell r="E3339">
            <v>399.37</v>
          </cell>
          <cell r="F3339">
            <v>400</v>
          </cell>
          <cell r="G3339">
            <v>5.8403066753211648E-6</v>
          </cell>
          <cell r="H3339">
            <v>374.63964158002898</v>
          </cell>
        </row>
        <row r="3340">
          <cell r="A3340">
            <v>7619</v>
          </cell>
          <cell r="B3340" t="str">
            <v>D2</v>
          </cell>
          <cell r="C3340" t="str">
            <v>RFS1</v>
          </cell>
          <cell r="D3340">
            <v>16551</v>
          </cell>
          <cell r="E3340">
            <v>8989.83</v>
          </cell>
          <cell r="F3340">
            <v>8984.7199999999993</v>
          </cell>
          <cell r="G3340">
            <v>1.3118380047972894E-4</v>
          </cell>
          <cell r="H3340">
            <v>8415.0807012422938</v>
          </cell>
        </row>
        <row r="3341">
          <cell r="A3341">
            <v>7624</v>
          </cell>
          <cell r="B3341" t="str">
            <v>ME</v>
          </cell>
          <cell r="C3341" t="str">
            <v>RFS1</v>
          </cell>
          <cell r="D3341">
            <v>16551</v>
          </cell>
          <cell r="E3341">
            <v>1001.03</v>
          </cell>
          <cell r="F3341">
            <v>1000</v>
          </cell>
          <cell r="G3341">
            <v>1.4600766688302911E-5</v>
          </cell>
          <cell r="H3341">
            <v>936.59910395007239</v>
          </cell>
        </row>
        <row r="3342">
          <cell r="A3342">
            <v>7625</v>
          </cell>
          <cell r="B3342" t="str">
            <v>ME</v>
          </cell>
          <cell r="C3342" t="str">
            <v>RFS1</v>
          </cell>
          <cell r="D3342">
            <v>16551</v>
          </cell>
          <cell r="E3342">
            <v>1501.32</v>
          </cell>
          <cell r="F3342">
            <v>1500</v>
          </cell>
          <cell r="G3342">
            <v>2.1901150032454368E-5</v>
          </cell>
          <cell r="H3342">
            <v>1404.8986559251086</v>
          </cell>
        </row>
        <row r="3343">
          <cell r="A3343">
            <v>7628</v>
          </cell>
          <cell r="B3343" t="str">
            <v>ME</v>
          </cell>
          <cell r="C3343" t="str">
            <v>RFS1</v>
          </cell>
          <cell r="D3343">
            <v>16551</v>
          </cell>
          <cell r="E3343">
            <v>1356.58</v>
          </cell>
          <cell r="F3343">
            <v>1347.7</v>
          </cell>
          <cell r="G3343">
            <v>1.9677453265825835E-5</v>
          </cell>
          <cell r="H3343">
            <v>1262.2546123935126</v>
          </cell>
        </row>
        <row r="3344">
          <cell r="A3344">
            <v>7629</v>
          </cell>
          <cell r="B3344" t="str">
            <v>ME</v>
          </cell>
          <cell r="C3344" t="str">
            <v>RFS1</v>
          </cell>
          <cell r="D3344">
            <v>16551</v>
          </cell>
          <cell r="E3344">
            <v>1590.21</v>
          </cell>
          <cell r="F3344">
            <v>1583.37</v>
          </cell>
          <cell r="G3344">
            <v>2.3118415951258179E-5</v>
          </cell>
          <cell r="H3344">
            <v>1482.9829232214261</v>
          </cell>
        </row>
        <row r="3345">
          <cell r="A3345">
            <v>7630</v>
          </cell>
          <cell r="B3345" t="str">
            <v>ME</v>
          </cell>
          <cell r="C3345" t="str">
            <v>RFS1</v>
          </cell>
          <cell r="D3345">
            <v>16551</v>
          </cell>
          <cell r="E3345">
            <v>1356.07</v>
          </cell>
          <cell r="F3345">
            <v>1350</v>
          </cell>
          <cell r="G3345">
            <v>1.9711035029208929E-5</v>
          </cell>
          <cell r="H3345">
            <v>1264.4087903325976</v>
          </cell>
        </row>
        <row r="3346">
          <cell r="A3346">
            <v>16503</v>
          </cell>
          <cell r="B3346" t="str">
            <v>D2</v>
          </cell>
          <cell r="C3346" t="str">
            <v>RFS1</v>
          </cell>
          <cell r="D3346">
            <v>16554</v>
          </cell>
          <cell r="E3346">
            <v>332.79</v>
          </cell>
          <cell r="F3346">
            <v>332.34</v>
          </cell>
          <cell r="G3346">
            <v>4.8524188011905894E-6</v>
          </cell>
          <cell r="H3346">
            <v>311.26934620676707</v>
          </cell>
        </row>
        <row r="3347">
          <cell r="A3347">
            <v>16505</v>
          </cell>
          <cell r="B3347" t="str">
            <v>ME</v>
          </cell>
          <cell r="C3347" t="str">
            <v>RFS1</v>
          </cell>
          <cell r="D3347">
            <v>16554</v>
          </cell>
          <cell r="E3347">
            <v>587.12</v>
          </cell>
          <cell r="F3347">
            <v>586.54999999999995</v>
          </cell>
          <cell r="G3347">
            <v>8.5640797010240717E-6</v>
          </cell>
          <cell r="H3347">
            <v>549.36220442191484</v>
          </cell>
        </row>
        <row r="3348">
          <cell r="A3348">
            <v>17446</v>
          </cell>
          <cell r="B3348" t="str">
            <v>D2</v>
          </cell>
          <cell r="C3348" t="str">
            <v>RFS1</v>
          </cell>
          <cell r="D3348">
            <v>16672</v>
          </cell>
          <cell r="E3348">
            <v>2959.84</v>
          </cell>
          <cell r="F3348">
            <v>2954.33</v>
          </cell>
          <cell r="G3348">
            <v>4.3135483050253937E-5</v>
          </cell>
          <cell r="H3348">
            <v>2767.0228307728171</v>
          </cell>
        </row>
        <row r="3349">
          <cell r="A3349">
            <v>22213</v>
          </cell>
          <cell r="B3349" t="str">
            <v>D5</v>
          </cell>
          <cell r="C3349" t="str">
            <v>RFS1</v>
          </cell>
          <cell r="D3349">
            <v>16672</v>
          </cell>
          <cell r="E3349">
            <v>2244.4</v>
          </cell>
          <cell r="F3349">
            <v>2250</v>
          </cell>
          <cell r="G3349">
            <v>3.2851725048681549E-5</v>
          </cell>
          <cell r="H3349">
            <v>2107.3479838876628</v>
          </cell>
        </row>
        <row r="3350">
          <cell r="A3350">
            <v>23768</v>
          </cell>
          <cell r="B3350" t="str">
            <v>D2</v>
          </cell>
          <cell r="C3350" t="str">
            <v>RFS1</v>
          </cell>
          <cell r="D3350">
            <v>16709</v>
          </cell>
          <cell r="E3350">
            <v>791.02</v>
          </cell>
          <cell r="F3350">
            <v>800</v>
          </cell>
          <cell r="G3350">
            <v>1.168061335064233E-5</v>
          </cell>
          <cell r="H3350">
            <v>749.27928316005796</v>
          </cell>
        </row>
        <row r="3351">
          <cell r="A3351">
            <v>24003</v>
          </cell>
          <cell r="B3351" t="str">
            <v>D2</v>
          </cell>
          <cell r="C3351" t="str">
            <v>RFS1</v>
          </cell>
          <cell r="D3351">
            <v>16709</v>
          </cell>
          <cell r="E3351">
            <v>21524.97</v>
          </cell>
          <cell r="F3351">
            <v>22126.94</v>
          </cell>
          <cell r="G3351">
            <v>3.2307028846607721E-4</v>
          </cell>
          <cell r="H3351">
            <v>20724.072177157013</v>
          </cell>
        </row>
        <row r="3352">
          <cell r="A3352">
            <v>24004</v>
          </cell>
          <cell r="B3352" t="str">
            <v>D3</v>
          </cell>
          <cell r="C3352" t="str">
            <v>RFS1</v>
          </cell>
          <cell r="D3352">
            <v>16709</v>
          </cell>
          <cell r="E3352">
            <v>160068.39000000001</v>
          </cell>
          <cell r="F3352">
            <v>162000</v>
          </cell>
          <cell r="G3352">
            <v>2.3653242035050715E-3</v>
          </cell>
          <cell r="H3352">
            <v>151729.05483991173</v>
          </cell>
        </row>
        <row r="3353">
          <cell r="A3353">
            <v>24005</v>
          </cell>
          <cell r="B3353" t="str">
            <v>D3</v>
          </cell>
          <cell r="C3353" t="str">
            <v>RFS1</v>
          </cell>
          <cell r="D3353">
            <v>16709</v>
          </cell>
          <cell r="E3353">
            <v>111652.97</v>
          </cell>
          <cell r="F3353">
            <v>113000</v>
          </cell>
          <cell r="G3353">
            <v>1.649886635778229E-3</v>
          </cell>
          <cell r="H3353">
            <v>105835.69874635818</v>
          </cell>
        </row>
        <row r="3354">
          <cell r="A3354">
            <v>24018</v>
          </cell>
          <cell r="B3354" t="str">
            <v>D2</v>
          </cell>
          <cell r="C3354" t="str">
            <v>RFS1</v>
          </cell>
          <cell r="D3354">
            <v>16709</v>
          </cell>
          <cell r="E3354">
            <v>416.17</v>
          </cell>
          <cell r="F3354">
            <v>424.25</v>
          </cell>
          <cell r="G3354">
            <v>6.1943752675125105E-6</v>
          </cell>
          <cell r="H3354">
            <v>397.3521698508182</v>
          </cell>
        </row>
        <row r="3355">
          <cell r="A3355">
            <v>24018</v>
          </cell>
          <cell r="B3355" t="str">
            <v>D2</v>
          </cell>
          <cell r="C3355" t="str">
            <v>RFS1</v>
          </cell>
          <cell r="D3355">
            <v>16709</v>
          </cell>
          <cell r="E3355">
            <v>43244.36</v>
          </cell>
          <cell r="F3355">
            <v>44084.25</v>
          </cell>
          <cell r="G3355">
            <v>6.4366384887881766E-4</v>
          </cell>
          <cell r="H3355">
            <v>41289.269048310984</v>
          </cell>
        </row>
        <row r="3356">
          <cell r="A3356">
            <v>24018</v>
          </cell>
          <cell r="B3356" t="str">
            <v>D2</v>
          </cell>
          <cell r="C3356" t="str">
            <v>RFS1</v>
          </cell>
          <cell r="D3356">
            <v>16709</v>
          </cell>
          <cell r="E3356">
            <v>103481.7</v>
          </cell>
          <cell r="F3356">
            <v>105491.5</v>
          </cell>
          <cell r="G3356">
            <v>1.5402567790991067E-3</v>
          </cell>
          <cell r="H3356">
            <v>98803.244374349073</v>
          </cell>
        </row>
        <row r="3357">
          <cell r="A3357">
            <v>24386</v>
          </cell>
          <cell r="B3357" t="str">
            <v>D2</v>
          </cell>
          <cell r="C3357" t="str">
            <v>RFS1</v>
          </cell>
          <cell r="D3357">
            <v>16709</v>
          </cell>
          <cell r="E3357">
            <v>21497.87</v>
          </cell>
          <cell r="F3357">
            <v>21709.72</v>
          </cell>
          <cell r="G3357">
            <v>3.169785565883835E-4</v>
          </cell>
          <cell r="H3357">
            <v>20333.304299006966</v>
          </cell>
        </row>
        <row r="3358">
          <cell r="A3358">
            <v>9051</v>
          </cell>
          <cell r="B3358" t="str">
            <v>D2</v>
          </cell>
          <cell r="C3358" t="str">
            <v>RFS1</v>
          </cell>
          <cell r="D3358">
            <v>16798</v>
          </cell>
          <cell r="E3358">
            <v>1294.01</v>
          </cell>
          <cell r="F3358">
            <v>1291.72</v>
          </cell>
          <cell r="G3358">
            <v>1.8860102346614638E-5</v>
          </cell>
          <cell r="H3358">
            <v>1209.8237945543876</v>
          </cell>
        </row>
        <row r="3359">
          <cell r="A3359">
            <v>9051</v>
          </cell>
          <cell r="B3359" t="str">
            <v>D2</v>
          </cell>
          <cell r="C3359" t="str">
            <v>RFS1</v>
          </cell>
          <cell r="D3359">
            <v>16798</v>
          </cell>
          <cell r="E3359">
            <v>12522.18</v>
          </cell>
          <cell r="F3359">
            <v>12500</v>
          </cell>
          <cell r="G3359">
            <v>1.8250958360378639E-4</v>
          </cell>
          <cell r="H3359">
            <v>11707.488799375904</v>
          </cell>
        </row>
        <row r="3360">
          <cell r="A3360">
            <v>11177</v>
          </cell>
          <cell r="B3360" t="str">
            <v>D2</v>
          </cell>
          <cell r="C3360" t="str">
            <v>RFS1</v>
          </cell>
          <cell r="D3360">
            <v>16798</v>
          </cell>
          <cell r="E3360">
            <v>982.5</v>
          </cell>
          <cell r="F3360">
            <v>979.46</v>
          </cell>
          <cell r="G3360">
            <v>1.430086694052517E-5</v>
          </cell>
          <cell r="H3360">
            <v>917.36135835493792</v>
          </cell>
        </row>
        <row r="3361">
          <cell r="A3361">
            <v>11179</v>
          </cell>
          <cell r="B3361" t="str">
            <v>ME</v>
          </cell>
          <cell r="C3361" t="str">
            <v>RFS1</v>
          </cell>
          <cell r="D3361">
            <v>16798</v>
          </cell>
          <cell r="E3361">
            <v>50.43</v>
          </cell>
          <cell r="F3361">
            <v>50.36</v>
          </cell>
          <cell r="G3361">
            <v>7.3529461042293457E-7</v>
          </cell>
          <cell r="H3361">
            <v>47.16713087492564</v>
          </cell>
        </row>
        <row r="3362">
          <cell r="A3362">
            <v>11181</v>
          </cell>
          <cell r="B3362" t="str">
            <v>ME</v>
          </cell>
          <cell r="C3362" t="str">
            <v>RFS1</v>
          </cell>
          <cell r="D3362">
            <v>16798</v>
          </cell>
          <cell r="E3362">
            <v>872.51</v>
          </cell>
          <cell r="F3362">
            <v>872.32</v>
          </cell>
          <cell r="G3362">
            <v>1.2736540797540396E-5</v>
          </cell>
          <cell r="H3362">
            <v>817.01413035772714</v>
          </cell>
        </row>
        <row r="3363">
          <cell r="A3363">
            <v>11182</v>
          </cell>
          <cell r="B3363" t="str">
            <v>ME</v>
          </cell>
          <cell r="C3363" t="str">
            <v>RFS1</v>
          </cell>
          <cell r="D3363">
            <v>16798</v>
          </cell>
          <cell r="E3363">
            <v>70.92</v>
          </cell>
          <cell r="F3363">
            <v>70.73</v>
          </cell>
          <cell r="G3363">
            <v>1.0327122278636649E-6</v>
          </cell>
          <cell r="H3363">
            <v>66.245654622388614</v>
          </cell>
        </row>
        <row r="3364">
          <cell r="A3364">
            <v>12198</v>
          </cell>
          <cell r="B3364" t="str">
            <v>D2</v>
          </cell>
          <cell r="C3364" t="str">
            <v>RFS1</v>
          </cell>
          <cell r="D3364">
            <v>16798</v>
          </cell>
          <cell r="E3364">
            <v>1161.33</v>
          </cell>
          <cell r="F3364">
            <v>1159.97</v>
          </cell>
          <cell r="G3364">
            <v>1.6936451335430728E-5</v>
          </cell>
          <cell r="H3364">
            <v>1086.4268626089654</v>
          </cell>
        </row>
        <row r="3365">
          <cell r="A3365">
            <v>12198</v>
          </cell>
          <cell r="B3365" t="str">
            <v>D2</v>
          </cell>
          <cell r="C3365" t="str">
            <v>RFS1</v>
          </cell>
          <cell r="D3365">
            <v>16798</v>
          </cell>
          <cell r="E3365">
            <v>4976.3</v>
          </cell>
          <cell r="F3365">
            <v>4975</v>
          </cell>
          <cell r="G3365">
            <v>7.263881427430699E-5</v>
          </cell>
          <cell r="H3365">
            <v>4659.5805421516106</v>
          </cell>
        </row>
        <row r="3366">
          <cell r="A3366">
            <v>12982</v>
          </cell>
          <cell r="B3366" t="str">
            <v>D2</v>
          </cell>
          <cell r="C3366" t="str">
            <v>RFS1</v>
          </cell>
          <cell r="D3366">
            <v>16798</v>
          </cell>
          <cell r="E3366">
            <v>360.66</v>
          </cell>
          <cell r="F3366">
            <v>359.95</v>
          </cell>
          <cell r="G3366">
            <v>5.2555459694546332E-6</v>
          </cell>
          <cell r="H3366">
            <v>337.12884746682857</v>
          </cell>
        </row>
        <row r="3367">
          <cell r="A3367">
            <v>13954</v>
          </cell>
          <cell r="B3367" t="str">
            <v>D2</v>
          </cell>
          <cell r="C3367" t="str">
            <v>RFS1</v>
          </cell>
          <cell r="D3367">
            <v>16798</v>
          </cell>
          <cell r="E3367">
            <v>268.64</v>
          </cell>
          <cell r="F3367">
            <v>268.27999999999997</v>
          </cell>
          <cell r="G3367">
            <v>3.9170936871379044E-6</v>
          </cell>
          <cell r="H3367">
            <v>251.27080760772537</v>
          </cell>
        </row>
        <row r="3368">
          <cell r="A3368">
            <v>13954</v>
          </cell>
          <cell r="B3368" t="str">
            <v>D2</v>
          </cell>
          <cell r="C3368" t="str">
            <v>RFS1</v>
          </cell>
          <cell r="D3368">
            <v>16798</v>
          </cell>
          <cell r="E3368">
            <v>204.06</v>
          </cell>
          <cell r="F3368">
            <v>203.79</v>
          </cell>
          <cell r="G3368">
            <v>2.9754902434092503E-6</v>
          </cell>
          <cell r="H3368">
            <v>190.86953139398526</v>
          </cell>
        </row>
        <row r="3369">
          <cell r="A3369">
            <v>13984</v>
          </cell>
          <cell r="B3369" t="str">
            <v>D2</v>
          </cell>
          <cell r="C3369" t="str">
            <v>RFS1</v>
          </cell>
          <cell r="D3369">
            <v>16798</v>
          </cell>
          <cell r="E3369">
            <v>501.43</v>
          </cell>
          <cell r="F3369">
            <v>500</v>
          </cell>
          <cell r="G3369">
            <v>7.3003833441514556E-6</v>
          </cell>
          <cell r="H3369">
            <v>468.2995519750362</v>
          </cell>
        </row>
        <row r="3370">
          <cell r="A3370">
            <v>14118</v>
          </cell>
          <cell r="B3370" t="str">
            <v>D2</v>
          </cell>
          <cell r="C3370" t="str">
            <v>RFS1</v>
          </cell>
          <cell r="D3370">
            <v>16798</v>
          </cell>
          <cell r="E3370">
            <v>537.66999999999996</v>
          </cell>
          <cell r="F3370">
            <v>536.66999999999996</v>
          </cell>
          <cell r="G3370">
            <v>7.8357934586115233E-6</v>
          </cell>
          <cell r="H3370">
            <v>502.64464111688534</v>
          </cell>
        </row>
        <row r="3371">
          <cell r="A3371">
            <v>14122</v>
          </cell>
          <cell r="B3371" t="str">
            <v>ME</v>
          </cell>
          <cell r="C3371" t="str">
            <v>RFS1</v>
          </cell>
          <cell r="D3371">
            <v>16798</v>
          </cell>
          <cell r="E3371">
            <v>45194.62</v>
          </cell>
          <cell r="F3371">
            <v>48941.17</v>
          </cell>
          <cell r="G3371">
            <v>7.1457860462256979E-4</v>
          </cell>
          <cell r="H3371">
            <v>45838.25596826816</v>
          </cell>
        </row>
        <row r="3372">
          <cell r="A3372">
            <v>14145</v>
          </cell>
          <cell r="B3372" t="str">
            <v>ME</v>
          </cell>
          <cell r="C3372" t="str">
            <v>RFS1</v>
          </cell>
          <cell r="D3372">
            <v>16798</v>
          </cell>
          <cell r="E3372">
            <v>140.22999999999999</v>
          </cell>
          <cell r="F3372">
            <v>141</v>
          </cell>
          <cell r="G3372">
            <v>2.0587081030507103E-6</v>
          </cell>
          <cell r="H3372">
            <v>132.0604736569602</v>
          </cell>
        </row>
        <row r="3373">
          <cell r="A3373">
            <v>14146</v>
          </cell>
          <cell r="B3373" t="str">
            <v>ME</v>
          </cell>
          <cell r="C3373" t="str">
            <v>RFS1</v>
          </cell>
          <cell r="D3373">
            <v>16798</v>
          </cell>
          <cell r="E3373">
            <v>442.67</v>
          </cell>
          <cell r="F3373">
            <v>443</v>
          </cell>
          <cell r="G3373">
            <v>6.46813964291819E-6</v>
          </cell>
          <cell r="H3373">
            <v>414.91340304988211</v>
          </cell>
        </row>
        <row r="3374">
          <cell r="A3374">
            <v>15557</v>
          </cell>
          <cell r="B3374" t="str">
            <v>D2</v>
          </cell>
          <cell r="C3374" t="str">
            <v>RFS1</v>
          </cell>
          <cell r="D3374">
            <v>16798</v>
          </cell>
          <cell r="E3374">
            <v>1460.68</v>
          </cell>
          <cell r="F3374">
            <v>1458.32</v>
          </cell>
          <cell r="G3374">
            <v>2.1292590076885902E-5</v>
          </cell>
          <cell r="H3374">
            <v>1365.8612052724695</v>
          </cell>
        </row>
        <row r="3375">
          <cell r="A3375">
            <v>15557</v>
          </cell>
          <cell r="B3375" t="str">
            <v>D2</v>
          </cell>
          <cell r="C3375" t="str">
            <v>RFS1</v>
          </cell>
          <cell r="D3375">
            <v>16798</v>
          </cell>
          <cell r="E3375">
            <v>7011.32</v>
          </cell>
          <cell r="F3375">
            <v>7000</v>
          </cell>
          <cell r="G3375">
            <v>1.0220536681812038E-4</v>
          </cell>
          <cell r="H3375">
            <v>6556.1937276505068</v>
          </cell>
        </row>
        <row r="3376">
          <cell r="A3376">
            <v>15711</v>
          </cell>
          <cell r="B3376" t="str">
            <v>D2</v>
          </cell>
          <cell r="C3376" t="str">
            <v>RFS1</v>
          </cell>
          <cell r="D3376">
            <v>16798</v>
          </cell>
          <cell r="E3376">
            <v>666.37</v>
          </cell>
          <cell r="F3376">
            <v>667</v>
          </cell>
          <cell r="G3376">
            <v>9.7387113810980417E-6</v>
          </cell>
          <cell r="H3376">
            <v>624.71160233469823</v>
          </cell>
        </row>
        <row r="3377">
          <cell r="A3377">
            <v>16857</v>
          </cell>
          <cell r="B3377" t="str">
            <v>D2</v>
          </cell>
          <cell r="C3377" t="str">
            <v>RFS1</v>
          </cell>
          <cell r="D3377">
            <v>16798</v>
          </cell>
          <cell r="F3377">
            <v>90000</v>
          </cell>
          <cell r="G3377">
            <v>1.314069001947262E-3</v>
          </cell>
          <cell r="H3377">
            <v>84293.919355506514</v>
          </cell>
        </row>
        <row r="3378">
          <cell r="A3378">
            <v>21054</v>
          </cell>
          <cell r="B3378" t="str">
            <v>D2</v>
          </cell>
          <cell r="C3378" t="str">
            <v>RFS1</v>
          </cell>
          <cell r="D3378">
            <v>16798</v>
          </cell>
          <cell r="E3378">
            <v>74929.600000000006</v>
          </cell>
          <cell r="F3378">
            <v>75000</v>
          </cell>
          <cell r="G3378">
            <v>1.0950575016227184E-3</v>
          </cell>
          <cell r="H3378">
            <v>70244.932796255423</v>
          </cell>
        </row>
        <row r="3379">
          <cell r="A3379">
            <v>21683</v>
          </cell>
          <cell r="B3379" t="str">
            <v>D2</v>
          </cell>
          <cell r="C3379" t="str">
            <v>RFS1</v>
          </cell>
          <cell r="D3379">
            <v>16798</v>
          </cell>
          <cell r="E3379">
            <v>9975.9500000000007</v>
          </cell>
          <cell r="F3379">
            <v>10000</v>
          </cell>
          <cell r="G3379">
            <v>1.460076668830291E-4</v>
          </cell>
          <cell r="H3379">
            <v>9365.9910395007228</v>
          </cell>
        </row>
        <row r="3380">
          <cell r="A3380">
            <v>18177</v>
          </cell>
          <cell r="B3380" t="str">
            <v>D2</v>
          </cell>
          <cell r="C3380" t="str">
            <v>RFS2</v>
          </cell>
          <cell r="D3380">
            <v>16814</v>
          </cell>
          <cell r="E3380">
            <v>200.97</v>
          </cell>
          <cell r="F3380">
            <v>201.24</v>
          </cell>
          <cell r="G3380">
            <v>2.9382582883540782E-6</v>
          </cell>
          <cell r="H3380">
            <v>188.48120367891258</v>
          </cell>
        </row>
        <row r="3381">
          <cell r="A3381">
            <v>18556</v>
          </cell>
          <cell r="B3381" t="str">
            <v>D2</v>
          </cell>
          <cell r="C3381" t="str">
            <v>RFS2</v>
          </cell>
          <cell r="D3381">
            <v>16814</v>
          </cell>
          <cell r="E3381">
            <v>454.43</v>
          </cell>
          <cell r="F3381">
            <v>455</v>
          </cell>
          <cell r="G3381">
            <v>6.6433488431778251E-6</v>
          </cell>
          <cell r="H3381">
            <v>426.15259229728298</v>
          </cell>
        </row>
        <row r="3382">
          <cell r="A3382">
            <v>19611</v>
          </cell>
          <cell r="B3382" t="str">
            <v>D2</v>
          </cell>
          <cell r="C3382" t="str">
            <v>RFS2</v>
          </cell>
          <cell r="D3382">
            <v>16814</v>
          </cell>
          <cell r="E3382">
            <v>549.26</v>
          </cell>
          <cell r="F3382">
            <v>550</v>
          </cell>
          <cell r="G3382">
            <v>8.030421678566601E-6</v>
          </cell>
          <cell r="H3382">
            <v>515.12950717253977</v>
          </cell>
        </row>
        <row r="3383">
          <cell r="A3383">
            <v>17321</v>
          </cell>
          <cell r="B3383" t="str">
            <v>D2</v>
          </cell>
          <cell r="C3383" t="str">
            <v>RFS1</v>
          </cell>
          <cell r="D3383">
            <v>16921</v>
          </cell>
          <cell r="E3383">
            <v>1252.07</v>
          </cell>
          <cell r="F3383">
            <v>1250</v>
          </cell>
          <cell r="G3383">
            <v>1.8250958360378638E-5</v>
          </cell>
          <cell r="H3383">
            <v>1170.7488799375903</v>
          </cell>
        </row>
        <row r="3384">
          <cell r="A3384">
            <v>20592</v>
          </cell>
          <cell r="B3384" t="str">
            <v>D5</v>
          </cell>
          <cell r="C3384" t="str">
            <v>RFS1</v>
          </cell>
          <cell r="D3384">
            <v>16921</v>
          </cell>
          <cell r="E3384">
            <v>800.69</v>
          </cell>
          <cell r="F3384">
            <v>800</v>
          </cell>
          <cell r="G3384">
            <v>1.168061335064233E-5</v>
          </cell>
          <cell r="H3384">
            <v>749.27928316005796</v>
          </cell>
        </row>
        <row r="3385">
          <cell r="A3385">
            <v>17166</v>
          </cell>
          <cell r="B3385" t="str">
            <v>D2</v>
          </cell>
          <cell r="C3385" t="str">
            <v>RFS1</v>
          </cell>
          <cell r="D3385">
            <v>16931</v>
          </cell>
          <cell r="E3385">
            <v>766.66</v>
          </cell>
          <cell r="F3385">
            <v>763.54</v>
          </cell>
          <cell r="G3385">
            <v>1.1148269397186805E-5</v>
          </cell>
          <cell r="H3385">
            <v>715.13087983003823</v>
          </cell>
        </row>
        <row r="3386">
          <cell r="A3386">
            <v>17166</v>
          </cell>
          <cell r="B3386" t="str">
            <v>D2</v>
          </cell>
          <cell r="C3386" t="str">
            <v>RFS1</v>
          </cell>
          <cell r="D3386">
            <v>16931</v>
          </cell>
          <cell r="E3386">
            <v>1672.83</v>
          </cell>
          <cell r="F3386">
            <v>1667</v>
          </cell>
          <cell r="G3386">
            <v>2.4339478069400953E-5</v>
          </cell>
          <cell r="H3386">
            <v>1561.3107062847707</v>
          </cell>
        </row>
        <row r="3387">
          <cell r="A3387">
            <v>18890</v>
          </cell>
          <cell r="B3387" t="str">
            <v>D2</v>
          </cell>
          <cell r="C3387" t="str">
            <v>RFS1</v>
          </cell>
          <cell r="D3387">
            <v>16931</v>
          </cell>
          <cell r="E3387">
            <v>1502.14</v>
          </cell>
          <cell r="F3387">
            <v>1500</v>
          </cell>
          <cell r="G3387">
            <v>2.1901150032454368E-5</v>
          </cell>
          <cell r="H3387">
            <v>1404.8986559251086</v>
          </cell>
        </row>
        <row r="3388">
          <cell r="A3388">
            <v>20632</v>
          </cell>
          <cell r="B3388" t="str">
            <v>D2</v>
          </cell>
          <cell r="C3388" t="str">
            <v>RFS1</v>
          </cell>
          <cell r="D3388">
            <v>16931</v>
          </cell>
          <cell r="E3388">
            <v>1498.51</v>
          </cell>
          <cell r="F3388">
            <v>1500</v>
          </cell>
          <cell r="G3388">
            <v>2.1901150032454368E-5</v>
          </cell>
          <cell r="H3388">
            <v>1404.8986559251086</v>
          </cell>
        </row>
        <row r="3389">
          <cell r="A3389">
            <v>16962</v>
          </cell>
          <cell r="B3389" t="str">
            <v>D2</v>
          </cell>
          <cell r="C3389" t="str">
            <v>RFS1</v>
          </cell>
          <cell r="D3389">
            <v>17000</v>
          </cell>
          <cell r="E3389">
            <v>5343.02</v>
          </cell>
          <cell r="F3389">
            <v>5271.83</v>
          </cell>
          <cell r="G3389">
            <v>7.6972759850395936E-5</v>
          </cell>
          <cell r="H3389">
            <v>4937.5912541771104</v>
          </cell>
        </row>
        <row r="3390">
          <cell r="A3390">
            <v>16965</v>
          </cell>
          <cell r="B3390" t="str">
            <v>ME</v>
          </cell>
          <cell r="C3390" t="str">
            <v>RFS1</v>
          </cell>
          <cell r="D3390">
            <v>17000</v>
          </cell>
          <cell r="E3390">
            <v>501.18</v>
          </cell>
          <cell r="F3390">
            <v>500</v>
          </cell>
          <cell r="G3390">
            <v>7.3003833441514556E-6</v>
          </cell>
          <cell r="H3390">
            <v>468.2995519750362</v>
          </cell>
        </row>
        <row r="3391">
          <cell r="A3391">
            <v>16970</v>
          </cell>
          <cell r="B3391" t="str">
            <v>ME</v>
          </cell>
          <cell r="C3391" t="str">
            <v>RFS1</v>
          </cell>
          <cell r="D3391">
            <v>17000</v>
          </cell>
          <cell r="E3391">
            <v>200.47</v>
          </cell>
          <cell r="F3391">
            <v>200</v>
          </cell>
          <cell r="G3391">
            <v>2.9201533376605824E-6</v>
          </cell>
          <cell r="H3391">
            <v>187.31982079001449</v>
          </cell>
        </row>
        <row r="3392">
          <cell r="A3392">
            <v>16971</v>
          </cell>
          <cell r="B3392" t="str">
            <v>ME</v>
          </cell>
          <cell r="C3392" t="str">
            <v>RFS1</v>
          </cell>
          <cell r="D3392">
            <v>17000</v>
          </cell>
          <cell r="E3392">
            <v>200.46</v>
          </cell>
          <cell r="F3392">
            <v>200</v>
          </cell>
          <cell r="G3392">
            <v>2.9201533376605824E-6</v>
          </cell>
          <cell r="H3392">
            <v>187.31982079001449</v>
          </cell>
        </row>
        <row r="3393">
          <cell r="A3393">
            <v>18023</v>
          </cell>
          <cell r="B3393" t="str">
            <v>D2</v>
          </cell>
          <cell r="C3393" t="str">
            <v>RFS1</v>
          </cell>
          <cell r="D3393">
            <v>17000</v>
          </cell>
          <cell r="E3393">
            <v>15384.2</v>
          </cell>
          <cell r="F3393">
            <v>15341.06</v>
          </cell>
          <cell r="G3393">
            <v>2.2399123781125625E-4</v>
          </cell>
          <cell r="H3393">
            <v>14368.423049644296</v>
          </cell>
        </row>
        <row r="3394">
          <cell r="A3394">
            <v>11240</v>
          </cell>
          <cell r="B3394" t="str">
            <v>D5</v>
          </cell>
          <cell r="C3394" t="str">
            <v>RFS1</v>
          </cell>
          <cell r="D3394">
            <v>17137</v>
          </cell>
          <cell r="E3394">
            <v>2502.89</v>
          </cell>
          <cell r="F3394">
            <v>2500</v>
          </cell>
          <cell r="G3394">
            <v>3.6501916720757276E-5</v>
          </cell>
          <cell r="H3394">
            <v>2341.4977598751807</v>
          </cell>
        </row>
        <row r="3395">
          <cell r="A3395">
            <v>14335</v>
          </cell>
          <cell r="B3395" t="str">
            <v>D2</v>
          </cell>
          <cell r="C3395" t="str">
            <v>RFS1</v>
          </cell>
          <cell r="D3395">
            <v>17137</v>
          </cell>
          <cell r="E3395">
            <v>1123.25</v>
          </cell>
          <cell r="F3395">
            <v>1123</v>
          </cell>
          <cell r="G3395">
            <v>1.6396660990964169E-5</v>
          </cell>
          <cell r="H3395">
            <v>1051.8007937359312</v>
          </cell>
        </row>
        <row r="3396">
          <cell r="A3396">
            <v>14585</v>
          </cell>
          <cell r="B3396" t="str">
            <v>D2</v>
          </cell>
          <cell r="C3396" t="str">
            <v>RFS1</v>
          </cell>
          <cell r="D3396">
            <v>17137</v>
          </cell>
          <cell r="E3396">
            <v>500.31</v>
          </cell>
          <cell r="F3396">
            <v>500</v>
          </cell>
          <cell r="G3396">
            <v>7.3003833441514556E-6</v>
          </cell>
          <cell r="H3396">
            <v>468.2995519750362</v>
          </cell>
        </row>
        <row r="3397">
          <cell r="A3397">
            <v>14724</v>
          </cell>
          <cell r="B3397" t="str">
            <v>D2</v>
          </cell>
          <cell r="C3397" t="str">
            <v>RFS1</v>
          </cell>
          <cell r="D3397">
            <v>17137</v>
          </cell>
          <cell r="E3397">
            <v>500.07</v>
          </cell>
          <cell r="F3397">
            <v>500</v>
          </cell>
          <cell r="G3397">
            <v>7.3003833441514556E-6</v>
          </cell>
          <cell r="H3397">
            <v>468.2995519750362</v>
          </cell>
        </row>
        <row r="3398">
          <cell r="A3398">
            <v>16881</v>
          </cell>
          <cell r="B3398" t="str">
            <v>D2</v>
          </cell>
          <cell r="C3398" t="str">
            <v>RFS1</v>
          </cell>
          <cell r="D3398">
            <v>17137</v>
          </cell>
          <cell r="E3398">
            <v>249.37</v>
          </cell>
          <cell r="F3398">
            <v>247.2</v>
          </cell>
          <cell r="G3398">
            <v>3.6093095253484796E-6</v>
          </cell>
          <cell r="H3398">
            <v>231.52729849645789</v>
          </cell>
        </row>
        <row r="3399">
          <cell r="A3399">
            <v>16881</v>
          </cell>
          <cell r="B3399" t="str">
            <v>D2</v>
          </cell>
          <cell r="C3399" t="str">
            <v>RFS1</v>
          </cell>
          <cell r="D3399">
            <v>17137</v>
          </cell>
          <cell r="E3399">
            <v>242.73</v>
          </cell>
          <cell r="F3399">
            <v>241.6</v>
          </cell>
          <cell r="G3399">
            <v>3.5275452318939831E-6</v>
          </cell>
          <cell r="H3399">
            <v>226.28234351433747</v>
          </cell>
        </row>
        <row r="3400">
          <cell r="A3400">
            <v>16881</v>
          </cell>
          <cell r="B3400" t="str">
            <v>D2</v>
          </cell>
          <cell r="C3400" t="str">
            <v>RFS1</v>
          </cell>
          <cell r="D3400">
            <v>17137</v>
          </cell>
          <cell r="E3400">
            <v>242.03</v>
          </cell>
          <cell r="F3400">
            <v>241.6</v>
          </cell>
          <cell r="G3400">
            <v>3.5275452318939831E-6</v>
          </cell>
          <cell r="H3400">
            <v>226.28234351433747</v>
          </cell>
        </row>
        <row r="3401">
          <cell r="A3401">
            <v>17406</v>
          </cell>
          <cell r="B3401" t="str">
            <v>D5</v>
          </cell>
          <cell r="C3401" t="str">
            <v>RFS1</v>
          </cell>
          <cell r="D3401">
            <v>17137</v>
          </cell>
          <cell r="E3401">
            <v>1508.42</v>
          </cell>
          <cell r="F3401">
            <v>1500</v>
          </cell>
          <cell r="G3401">
            <v>2.1901150032454368E-5</v>
          </cell>
          <cell r="H3401">
            <v>1404.8986559251086</v>
          </cell>
        </row>
        <row r="3402">
          <cell r="A3402">
            <v>18139</v>
          </cell>
          <cell r="B3402" t="str">
            <v>D2</v>
          </cell>
          <cell r="C3402" t="str">
            <v>RFS1</v>
          </cell>
          <cell r="D3402">
            <v>17137</v>
          </cell>
          <cell r="E3402">
            <v>1503.47</v>
          </cell>
          <cell r="F3402">
            <v>1500</v>
          </cell>
          <cell r="G3402">
            <v>2.1901150032454368E-5</v>
          </cell>
          <cell r="H3402">
            <v>1404.8986559251086</v>
          </cell>
        </row>
        <row r="3403">
          <cell r="A3403">
            <v>18146</v>
          </cell>
          <cell r="B3403" t="str">
            <v>ME</v>
          </cell>
          <cell r="C3403" t="str">
            <v>RFS1</v>
          </cell>
          <cell r="D3403">
            <v>17137</v>
          </cell>
          <cell r="E3403">
            <v>508.66</v>
          </cell>
          <cell r="F3403">
            <v>506.17</v>
          </cell>
          <cell r="G3403">
            <v>7.3904700746182852E-6</v>
          </cell>
          <cell r="H3403">
            <v>474.07836844640815</v>
          </cell>
        </row>
        <row r="3404">
          <cell r="A3404">
            <v>18148</v>
          </cell>
          <cell r="B3404" t="str">
            <v>ME</v>
          </cell>
          <cell r="C3404" t="str">
            <v>RFS1</v>
          </cell>
          <cell r="D3404">
            <v>17137</v>
          </cell>
          <cell r="E3404">
            <v>248.25</v>
          </cell>
          <cell r="F3404">
            <v>246.92</v>
          </cell>
          <cell r="G3404">
            <v>3.6052213106757547E-6</v>
          </cell>
          <cell r="H3404">
            <v>231.26505074735186</v>
          </cell>
        </row>
        <row r="3405">
          <cell r="A3405">
            <v>18149</v>
          </cell>
          <cell r="B3405" t="str">
            <v>ME</v>
          </cell>
          <cell r="C3405" t="str">
            <v>RFS1</v>
          </cell>
          <cell r="D3405">
            <v>17137</v>
          </cell>
          <cell r="E3405">
            <v>486.6</v>
          </cell>
          <cell r="F3405">
            <v>484.58</v>
          </cell>
          <cell r="G3405">
            <v>7.0752395218178249E-6</v>
          </cell>
          <cell r="H3405">
            <v>453.85719379212605</v>
          </cell>
        </row>
        <row r="3406">
          <cell r="A3406">
            <v>18533</v>
          </cell>
          <cell r="B3406" t="str">
            <v>D5</v>
          </cell>
          <cell r="C3406" t="str">
            <v>RFS1</v>
          </cell>
          <cell r="D3406">
            <v>17137</v>
          </cell>
          <cell r="E3406">
            <v>602.08000000000004</v>
          </cell>
          <cell r="F3406">
            <v>600</v>
          </cell>
          <cell r="G3406">
            <v>8.7604600129817464E-6</v>
          </cell>
          <cell r="H3406">
            <v>561.95946237004341</v>
          </cell>
        </row>
        <row r="3407">
          <cell r="A3407">
            <v>18933</v>
          </cell>
          <cell r="B3407" t="str">
            <v>D2</v>
          </cell>
          <cell r="C3407" t="str">
            <v>RFS1</v>
          </cell>
          <cell r="D3407">
            <v>17137</v>
          </cell>
          <cell r="E3407">
            <v>800.63</v>
          </cell>
          <cell r="F3407">
            <v>800</v>
          </cell>
          <cell r="G3407">
            <v>1.168061335064233E-5</v>
          </cell>
          <cell r="H3407">
            <v>749.27928316005796</v>
          </cell>
        </row>
        <row r="3408">
          <cell r="A3408">
            <v>18935</v>
          </cell>
          <cell r="B3408" t="str">
            <v>ME</v>
          </cell>
          <cell r="C3408" t="str">
            <v>RFS1</v>
          </cell>
          <cell r="D3408">
            <v>17137</v>
          </cell>
          <cell r="E3408">
            <v>950.46</v>
          </cell>
          <cell r="F3408">
            <v>950</v>
          </cell>
          <cell r="G3408">
            <v>1.3870728353887766E-5</v>
          </cell>
          <cell r="H3408">
            <v>889.76914875256875</v>
          </cell>
        </row>
        <row r="3409">
          <cell r="A3409">
            <v>18936</v>
          </cell>
          <cell r="B3409" t="str">
            <v>ME</v>
          </cell>
          <cell r="C3409" t="str">
            <v>RFS1</v>
          </cell>
          <cell r="D3409">
            <v>17137</v>
          </cell>
          <cell r="E3409">
            <v>500.63</v>
          </cell>
          <cell r="F3409">
            <v>500</v>
          </cell>
          <cell r="G3409">
            <v>7.3003833441514556E-6</v>
          </cell>
          <cell r="H3409">
            <v>468.2995519750362</v>
          </cell>
        </row>
        <row r="3410">
          <cell r="A3410">
            <v>18940</v>
          </cell>
          <cell r="B3410" t="str">
            <v>ME</v>
          </cell>
          <cell r="C3410" t="str">
            <v>RFS1</v>
          </cell>
          <cell r="D3410">
            <v>17137</v>
          </cell>
          <cell r="E3410">
            <v>1117.4100000000001</v>
          </cell>
          <cell r="F3410">
            <v>1109.6400000000001</v>
          </cell>
          <cell r="G3410">
            <v>1.6201594748008444E-5</v>
          </cell>
          <cell r="H3410">
            <v>1039.2878297071584</v>
          </cell>
        </row>
        <row r="3411">
          <cell r="A3411">
            <v>20506</v>
          </cell>
          <cell r="B3411" t="str">
            <v>D2</v>
          </cell>
          <cell r="C3411" t="str">
            <v>RFS1</v>
          </cell>
          <cell r="D3411">
            <v>17137</v>
          </cell>
          <cell r="E3411">
            <v>250.22</v>
          </cell>
          <cell r="F3411">
            <v>250</v>
          </cell>
          <cell r="G3411">
            <v>3.6501916720757278E-6</v>
          </cell>
          <cell r="H3411">
            <v>234.1497759875181</v>
          </cell>
        </row>
        <row r="3412">
          <cell r="A3412">
            <v>20875</v>
          </cell>
          <cell r="B3412" t="str">
            <v>D2</v>
          </cell>
          <cell r="C3412" t="str">
            <v>RFS1</v>
          </cell>
          <cell r="D3412">
            <v>17137</v>
          </cell>
          <cell r="E3412">
            <v>638.89</v>
          </cell>
          <cell r="F3412">
            <v>640</v>
          </cell>
          <cell r="G3412">
            <v>9.3444906805138637E-6</v>
          </cell>
          <cell r="H3412">
            <v>599.42342652804632</v>
          </cell>
        </row>
        <row r="3413">
          <cell r="A3413">
            <v>20877</v>
          </cell>
          <cell r="B3413" t="str">
            <v>D2</v>
          </cell>
          <cell r="C3413" t="str">
            <v>RFS1</v>
          </cell>
          <cell r="D3413">
            <v>17137</v>
          </cell>
          <cell r="E3413">
            <v>340.54</v>
          </cell>
          <cell r="F3413">
            <v>340</v>
          </cell>
          <cell r="G3413">
            <v>4.9642606740229897E-6</v>
          </cell>
          <cell r="H3413">
            <v>318.44369534302461</v>
          </cell>
        </row>
        <row r="3414">
          <cell r="A3414">
            <v>20938</v>
          </cell>
          <cell r="B3414" t="str">
            <v>D2</v>
          </cell>
          <cell r="C3414" t="str">
            <v>RFS1</v>
          </cell>
          <cell r="D3414">
            <v>17137</v>
          </cell>
          <cell r="E3414">
            <v>249.61</v>
          </cell>
          <cell r="F3414">
            <v>250</v>
          </cell>
          <cell r="G3414">
            <v>3.6501916720757278E-6</v>
          </cell>
          <cell r="H3414">
            <v>234.1497759875181</v>
          </cell>
        </row>
        <row r="3415">
          <cell r="A3415">
            <v>24044</v>
          </cell>
          <cell r="B3415" t="str">
            <v>D2</v>
          </cell>
          <cell r="C3415" t="str">
            <v>RFS1</v>
          </cell>
          <cell r="D3415">
            <v>17137</v>
          </cell>
          <cell r="E3415">
            <v>39826.870000000003</v>
          </cell>
          <cell r="F3415">
            <v>39910.699999999997</v>
          </cell>
          <cell r="G3415">
            <v>5.8272681906685101E-4</v>
          </cell>
          <cell r="H3415">
            <v>37380.325858020151</v>
          </cell>
        </row>
        <row r="3416">
          <cell r="A3416">
            <v>24045</v>
          </cell>
          <cell r="B3416" t="str">
            <v>D2</v>
          </cell>
          <cell r="C3416" t="str">
            <v>RFS1</v>
          </cell>
          <cell r="D3416">
            <v>17137</v>
          </cell>
          <cell r="E3416">
            <v>2167.89</v>
          </cell>
          <cell r="F3416">
            <v>2191.6</v>
          </cell>
          <cell r="G3416">
            <v>3.1999040274084662E-5</v>
          </cell>
          <cell r="H3416">
            <v>2052.6505962169786</v>
          </cell>
        </row>
        <row r="3417">
          <cell r="A3417">
            <v>24045</v>
          </cell>
          <cell r="B3417" t="str">
            <v>D2</v>
          </cell>
          <cell r="C3417" t="str">
            <v>RFS1</v>
          </cell>
          <cell r="D3417">
            <v>17137</v>
          </cell>
          <cell r="E3417">
            <v>23128.25</v>
          </cell>
          <cell r="F3417">
            <v>23381.18</v>
          </cell>
          <cell r="G3417">
            <v>3.4138315407721427E-4</v>
          </cell>
          <cell r="H3417">
            <v>21898.792237295354</v>
          </cell>
        </row>
        <row r="3418">
          <cell r="A3418">
            <v>17906</v>
          </cell>
          <cell r="B3418" t="str">
            <v>D2</v>
          </cell>
          <cell r="C3418" t="str">
            <v>RFS1</v>
          </cell>
          <cell r="D3418">
            <v>17177</v>
          </cell>
          <cell r="E3418">
            <v>581.28</v>
          </cell>
          <cell r="F3418">
            <v>581.20000000000005</v>
          </cell>
          <cell r="G3418">
            <v>8.4859655992416534E-6</v>
          </cell>
          <cell r="H3418">
            <v>544.35139921578218</v>
          </cell>
        </row>
        <row r="3419">
          <cell r="A3419">
            <v>18304</v>
          </cell>
          <cell r="B3419" t="str">
            <v>D2</v>
          </cell>
          <cell r="C3419" t="str">
            <v>RFS1</v>
          </cell>
          <cell r="D3419">
            <v>17177</v>
          </cell>
          <cell r="E3419">
            <v>782.6</v>
          </cell>
          <cell r="F3419">
            <v>779.17</v>
          </cell>
          <cell r="G3419">
            <v>1.1376479380524979E-5</v>
          </cell>
          <cell r="H3419">
            <v>729.76992382477783</v>
          </cell>
        </row>
        <row r="3420">
          <cell r="A3420">
            <v>18465</v>
          </cell>
          <cell r="B3420" t="str">
            <v>D2</v>
          </cell>
          <cell r="C3420" t="str">
            <v>RFS1</v>
          </cell>
          <cell r="D3420">
            <v>17177</v>
          </cell>
          <cell r="E3420">
            <v>355.18</v>
          </cell>
          <cell r="F3420">
            <v>353.95</v>
          </cell>
          <cell r="G3420">
            <v>5.1679413693248157E-6</v>
          </cell>
          <cell r="H3420">
            <v>331.50925284312814</v>
          </cell>
        </row>
        <row r="3421">
          <cell r="A3421">
            <v>19229</v>
          </cell>
          <cell r="B3421" t="str">
            <v>D2</v>
          </cell>
          <cell r="C3421" t="str">
            <v>RFS1</v>
          </cell>
          <cell r="D3421">
            <v>17177</v>
          </cell>
          <cell r="E3421">
            <v>119.8</v>
          </cell>
          <cell r="F3421">
            <v>120</v>
          </cell>
          <cell r="G3421">
            <v>1.7520920025963494E-6</v>
          </cell>
          <cell r="H3421">
            <v>112.39189247400869</v>
          </cell>
        </row>
        <row r="3422">
          <cell r="A3422">
            <v>20896</v>
          </cell>
          <cell r="B3422" t="str">
            <v>D2</v>
          </cell>
          <cell r="C3422" t="str">
            <v>RFS1</v>
          </cell>
          <cell r="D3422">
            <v>17177</v>
          </cell>
          <cell r="E3422">
            <v>370.31</v>
          </cell>
          <cell r="F3422">
            <v>369.24</v>
          </cell>
          <cell r="G3422">
            <v>5.3911870919889669E-6</v>
          </cell>
          <cell r="H3422">
            <v>345.82985314252471</v>
          </cell>
        </row>
        <row r="3423">
          <cell r="A3423">
            <v>21835</v>
          </cell>
          <cell r="B3423" t="str">
            <v>D2</v>
          </cell>
          <cell r="C3423" t="str">
            <v>RFS1</v>
          </cell>
          <cell r="D3423">
            <v>17177</v>
          </cell>
          <cell r="E3423">
            <v>835.98</v>
          </cell>
          <cell r="F3423">
            <v>837</v>
          </cell>
          <cell r="G3423">
            <v>1.2220841718109537E-5</v>
          </cell>
          <cell r="H3423">
            <v>783.93345000621059</v>
          </cell>
        </row>
        <row r="3424">
          <cell r="A3424">
            <v>21841</v>
          </cell>
          <cell r="B3424" t="str">
            <v>ME</v>
          </cell>
          <cell r="C3424" t="str">
            <v>RFS1</v>
          </cell>
          <cell r="D3424">
            <v>17177</v>
          </cell>
          <cell r="E3424">
            <v>192</v>
          </cell>
          <cell r="F3424">
            <v>192</v>
          </cell>
          <cell r="G3424">
            <v>2.8033472041541592E-6</v>
          </cell>
          <cell r="H3424">
            <v>179.82702795841391</v>
          </cell>
        </row>
        <row r="3425">
          <cell r="A3425">
            <v>21846</v>
          </cell>
          <cell r="B3425" t="str">
            <v>ME</v>
          </cell>
          <cell r="C3425" t="str">
            <v>RFS1</v>
          </cell>
          <cell r="D3425">
            <v>17177</v>
          </cell>
          <cell r="E3425">
            <v>471.48</v>
          </cell>
          <cell r="F3425">
            <v>470</v>
          </cell>
          <cell r="G3425">
            <v>6.862360343502368E-6</v>
          </cell>
          <cell r="H3425">
            <v>440.20157885653401</v>
          </cell>
        </row>
        <row r="3426">
          <cell r="A3426">
            <v>22060</v>
          </cell>
          <cell r="B3426" t="str">
            <v>D2</v>
          </cell>
          <cell r="C3426" t="str">
            <v>RFS1</v>
          </cell>
          <cell r="D3426">
            <v>17177</v>
          </cell>
          <cell r="E3426">
            <v>173.84</v>
          </cell>
          <cell r="F3426">
            <v>174</v>
          </cell>
          <cell r="G3426">
            <v>2.5405334037647066E-6</v>
          </cell>
          <cell r="H3426">
            <v>162.9682440873126</v>
          </cell>
        </row>
        <row r="3427">
          <cell r="A3427">
            <v>22793</v>
          </cell>
          <cell r="B3427" t="str">
            <v>D2</v>
          </cell>
          <cell r="C3427" t="str">
            <v>RFS1</v>
          </cell>
          <cell r="D3427">
            <v>17177</v>
          </cell>
          <cell r="E3427">
            <v>429.47</v>
          </cell>
          <cell r="F3427">
            <v>430.76</v>
          </cell>
          <cell r="G3427">
            <v>6.2894262586533619E-6</v>
          </cell>
          <cell r="H3427">
            <v>403.44943001753319</v>
          </cell>
        </row>
        <row r="3428">
          <cell r="A3428">
            <v>23829</v>
          </cell>
          <cell r="B3428" t="str">
            <v>D2</v>
          </cell>
          <cell r="C3428" t="str">
            <v>RFS1</v>
          </cell>
          <cell r="D3428">
            <v>17177</v>
          </cell>
          <cell r="E3428">
            <v>663.86</v>
          </cell>
          <cell r="F3428">
            <v>674.93</v>
          </cell>
          <cell r="G3428">
            <v>9.8544954609362834E-6</v>
          </cell>
          <cell r="H3428">
            <v>632.13883322902234</v>
          </cell>
        </row>
        <row r="3429">
          <cell r="A3429">
            <v>23829</v>
          </cell>
          <cell r="B3429" t="str">
            <v>D2</v>
          </cell>
          <cell r="C3429" t="str">
            <v>RFS1</v>
          </cell>
          <cell r="D3429">
            <v>17177</v>
          </cell>
          <cell r="E3429">
            <v>6840.56</v>
          </cell>
          <cell r="F3429">
            <v>6950.74</v>
          </cell>
          <cell r="G3429">
            <v>1.0148613305105457E-4</v>
          </cell>
          <cell r="H3429">
            <v>6510.056855789926</v>
          </cell>
        </row>
        <row r="3430">
          <cell r="A3430">
            <v>24313</v>
          </cell>
          <cell r="B3430" t="str">
            <v>D2</v>
          </cell>
          <cell r="C3430" t="str">
            <v>RFS2</v>
          </cell>
          <cell r="D3430">
            <v>17198</v>
          </cell>
          <cell r="E3430">
            <v>68384.12</v>
          </cell>
          <cell r="F3430">
            <v>68533.320000000007</v>
          </cell>
          <cell r="G3430">
            <v>1.0006390156948037E-3</v>
          </cell>
          <cell r="H3430">
            <v>64188.246102723577</v>
          </cell>
        </row>
        <row r="3431">
          <cell r="A3431">
            <v>24313</v>
          </cell>
          <cell r="B3431" t="str">
            <v>D2</v>
          </cell>
          <cell r="C3431" t="str">
            <v>RFS2</v>
          </cell>
          <cell r="D3431">
            <v>17198</v>
          </cell>
          <cell r="E3431">
            <v>30440.2</v>
          </cell>
          <cell r="F3431">
            <v>30506.61</v>
          </cell>
          <cell r="G3431">
            <v>4.4541989506104851E-4</v>
          </cell>
          <cell r="H3431">
            <v>28572.463590554318</v>
          </cell>
        </row>
        <row r="3432">
          <cell r="A3432">
            <v>24320</v>
          </cell>
          <cell r="B3432" t="str">
            <v>ME</v>
          </cell>
          <cell r="C3432" t="str">
            <v>RFS2</v>
          </cell>
          <cell r="D3432">
            <v>17198</v>
          </cell>
          <cell r="E3432">
            <v>176738.18</v>
          </cell>
          <cell r="F3432">
            <v>177190.37</v>
          </cell>
          <cell r="G3432">
            <v>2.5871152517840676E-3</v>
          </cell>
          <cell r="H3432">
            <v>165956.34177058178</v>
          </cell>
        </row>
        <row r="3433">
          <cell r="A3433">
            <v>18471</v>
          </cell>
          <cell r="B3433" t="str">
            <v>D5</v>
          </cell>
          <cell r="C3433" t="str">
            <v>RFS1</v>
          </cell>
          <cell r="D3433">
            <v>17245</v>
          </cell>
          <cell r="E3433">
            <v>449.65</v>
          </cell>
          <cell r="F3433">
            <v>450</v>
          </cell>
          <cell r="G3433">
            <v>6.5703450097363102E-6</v>
          </cell>
          <cell r="H3433">
            <v>421.46959677753256</v>
          </cell>
        </row>
        <row r="3434">
          <cell r="A3434">
            <v>18473</v>
          </cell>
          <cell r="B3434" t="str">
            <v>ME</v>
          </cell>
          <cell r="C3434" t="str">
            <v>RFS1</v>
          </cell>
          <cell r="D3434">
            <v>17245</v>
          </cell>
          <cell r="E3434">
            <v>359.1</v>
          </cell>
          <cell r="F3434">
            <v>359</v>
          </cell>
          <cell r="G3434">
            <v>5.2416752411007448E-6</v>
          </cell>
          <cell r="H3434">
            <v>336.23907831807594</v>
          </cell>
        </row>
        <row r="3435">
          <cell r="A3435">
            <v>18474</v>
          </cell>
          <cell r="B3435" t="str">
            <v>ME</v>
          </cell>
          <cell r="C3435" t="str">
            <v>RFS1</v>
          </cell>
          <cell r="D3435">
            <v>17245</v>
          </cell>
          <cell r="E3435">
            <v>359.15</v>
          </cell>
          <cell r="F3435">
            <v>359</v>
          </cell>
          <cell r="G3435">
            <v>5.2416752411007448E-6</v>
          </cell>
          <cell r="H3435">
            <v>336.23907831807594</v>
          </cell>
        </row>
        <row r="3436">
          <cell r="A3436">
            <v>20422</v>
          </cell>
          <cell r="B3436" t="str">
            <v>D5</v>
          </cell>
          <cell r="C3436" t="str">
            <v>RFS1</v>
          </cell>
          <cell r="D3436">
            <v>17247</v>
          </cell>
          <cell r="E3436">
            <v>499.29</v>
          </cell>
          <cell r="F3436">
            <v>500</v>
          </cell>
          <cell r="G3436">
            <v>7.3003833441514556E-6</v>
          </cell>
          <cell r="H3436">
            <v>468.2995519750362</v>
          </cell>
        </row>
        <row r="3437">
          <cell r="A3437">
            <v>20426</v>
          </cell>
          <cell r="B3437" t="str">
            <v>ME</v>
          </cell>
          <cell r="C3437" t="str">
            <v>RFS1</v>
          </cell>
          <cell r="D3437">
            <v>17247</v>
          </cell>
          <cell r="E3437">
            <v>250.38</v>
          </cell>
          <cell r="F3437">
            <v>250</v>
          </cell>
          <cell r="G3437">
            <v>3.6501916720757278E-6</v>
          </cell>
          <cell r="H3437">
            <v>234.1497759875181</v>
          </cell>
        </row>
        <row r="3438">
          <cell r="A3438">
            <v>20427</v>
          </cell>
          <cell r="B3438" t="str">
            <v>ME</v>
          </cell>
          <cell r="C3438" t="str">
            <v>RFS1</v>
          </cell>
          <cell r="D3438">
            <v>17247</v>
          </cell>
          <cell r="E3438">
            <v>499.87</v>
          </cell>
          <cell r="F3438">
            <v>500</v>
          </cell>
          <cell r="G3438">
            <v>7.3003833441514556E-6</v>
          </cell>
          <cell r="H3438">
            <v>468.2995519750362</v>
          </cell>
        </row>
        <row r="3439">
          <cell r="A3439">
            <v>17246</v>
          </cell>
          <cell r="B3439" t="str">
            <v>D2</v>
          </cell>
          <cell r="C3439" t="str">
            <v>RFS2</v>
          </cell>
          <cell r="D3439">
            <v>17271</v>
          </cell>
          <cell r="E3439">
            <v>1403.74</v>
          </cell>
          <cell r="F3439">
            <v>1400</v>
          </cell>
          <cell r="G3439">
            <v>2.0441073363624074E-5</v>
          </cell>
          <cell r="H3439">
            <v>1311.2387455301011</v>
          </cell>
        </row>
        <row r="3440">
          <cell r="A3440">
            <v>17290</v>
          </cell>
          <cell r="B3440" t="str">
            <v>D2</v>
          </cell>
          <cell r="C3440" t="str">
            <v>RFS1</v>
          </cell>
          <cell r="D3440">
            <v>17342</v>
          </cell>
          <cell r="E3440">
            <v>250.23</v>
          </cell>
          <cell r="F3440">
            <v>250</v>
          </cell>
          <cell r="G3440">
            <v>3.6501916720757278E-6</v>
          </cell>
          <cell r="H3440">
            <v>234.1497759875181</v>
          </cell>
        </row>
        <row r="3441">
          <cell r="A3441">
            <v>23249</v>
          </cell>
          <cell r="B3441" t="str">
            <v>D2</v>
          </cell>
          <cell r="C3441" t="str">
            <v>RFS1</v>
          </cell>
          <cell r="D3441">
            <v>17342</v>
          </cell>
          <cell r="E3441">
            <v>15182.85</v>
          </cell>
          <cell r="F3441">
            <v>15554.21</v>
          </cell>
          <cell r="G3441">
            <v>2.2710339123086803E-4</v>
          </cell>
          <cell r="H3441">
            <v>14568.059148651255</v>
          </cell>
        </row>
        <row r="3442">
          <cell r="A3442">
            <v>23249</v>
          </cell>
          <cell r="B3442" t="str">
            <v>D2</v>
          </cell>
          <cell r="C3442" t="str">
            <v>RFS1</v>
          </cell>
          <cell r="D3442">
            <v>17342</v>
          </cell>
          <cell r="E3442">
            <v>329.95</v>
          </cell>
          <cell r="F3442">
            <v>335</v>
          </cell>
          <cell r="G3442">
            <v>4.8912568405814756E-6</v>
          </cell>
          <cell r="H3442">
            <v>313.76069982327425</v>
          </cell>
        </row>
        <row r="3443">
          <cell r="A3443">
            <v>24285</v>
          </cell>
          <cell r="B3443" t="str">
            <v>D2</v>
          </cell>
          <cell r="C3443" t="str">
            <v>RFS1</v>
          </cell>
          <cell r="D3443">
            <v>17365</v>
          </cell>
          <cell r="E3443">
            <v>39119.129999999997</v>
          </cell>
          <cell r="F3443">
            <v>40000</v>
          </cell>
          <cell r="G3443">
            <v>5.8403066753211642E-4</v>
          </cell>
          <cell r="H3443">
            <v>37463.964158002891</v>
          </cell>
        </row>
        <row r="3444">
          <cell r="A3444">
            <v>24287</v>
          </cell>
          <cell r="B3444" t="str">
            <v>D2</v>
          </cell>
          <cell r="C3444" t="str">
            <v>RFS1</v>
          </cell>
          <cell r="D3444">
            <v>17365</v>
          </cell>
          <cell r="E3444">
            <v>39124.04</v>
          </cell>
          <cell r="F3444">
            <v>40000</v>
          </cell>
          <cell r="G3444">
            <v>5.8403066753211642E-4</v>
          </cell>
          <cell r="H3444">
            <v>37463.964158002891</v>
          </cell>
        </row>
        <row r="3445">
          <cell r="A3445">
            <v>20611</v>
          </cell>
          <cell r="B3445" t="str">
            <v>D2</v>
          </cell>
          <cell r="C3445" t="str">
            <v>RFS1</v>
          </cell>
          <cell r="D3445">
            <v>17392</v>
          </cell>
          <cell r="E3445">
            <v>252.98</v>
          </cell>
          <cell r="F3445">
            <v>252.58</v>
          </cell>
          <cell r="G3445">
            <v>3.6878616501315496E-6</v>
          </cell>
          <cell r="H3445">
            <v>236.56620167570929</v>
          </cell>
        </row>
        <row r="3446">
          <cell r="A3446">
            <v>20614</v>
          </cell>
          <cell r="B3446" t="str">
            <v>ME</v>
          </cell>
          <cell r="C3446" t="str">
            <v>RFS1</v>
          </cell>
          <cell r="D3446">
            <v>17392</v>
          </cell>
          <cell r="E3446">
            <v>260.77</v>
          </cell>
          <cell r="F3446">
            <v>259.95999999999998</v>
          </cell>
          <cell r="G3446">
            <v>3.7956153082912245E-6</v>
          </cell>
          <cell r="H3446">
            <v>243.47830306286079</v>
          </cell>
        </row>
        <row r="3447">
          <cell r="A3447">
            <v>22875</v>
          </cell>
          <cell r="B3447" t="str">
            <v>D2</v>
          </cell>
          <cell r="C3447" t="str">
            <v>RFS1</v>
          </cell>
          <cell r="D3447">
            <v>17392</v>
          </cell>
          <cell r="E3447">
            <v>275.87</v>
          </cell>
          <cell r="F3447">
            <v>282</v>
          </cell>
          <cell r="G3447">
            <v>4.1174162061014206E-6</v>
          </cell>
          <cell r="H3447">
            <v>264.1209473139204</v>
          </cell>
        </row>
        <row r="3448">
          <cell r="A3448">
            <v>22875</v>
          </cell>
          <cell r="B3448" t="str">
            <v>D2</v>
          </cell>
          <cell r="C3448" t="str">
            <v>RFS1</v>
          </cell>
          <cell r="D3448">
            <v>17392</v>
          </cell>
          <cell r="E3448">
            <v>346.78</v>
          </cell>
          <cell r="F3448">
            <v>354.48</v>
          </cell>
          <cell r="G3448">
            <v>5.1756797756696162E-6</v>
          </cell>
          <cell r="H3448">
            <v>332.00565036822167</v>
          </cell>
        </row>
        <row r="3449">
          <cell r="A3449">
            <v>22875</v>
          </cell>
          <cell r="B3449" t="str">
            <v>D2</v>
          </cell>
          <cell r="C3449" t="str">
            <v>RFS1</v>
          </cell>
          <cell r="D3449">
            <v>17392</v>
          </cell>
          <cell r="E3449">
            <v>41277.42</v>
          </cell>
          <cell r="F3449">
            <v>42194.55</v>
          </cell>
          <cell r="G3449">
            <v>6.1607278006793164E-4</v>
          </cell>
          <cell r="H3449">
            <v>39519.377721576529</v>
          </cell>
        </row>
        <row r="3450">
          <cell r="A3450">
            <v>22875</v>
          </cell>
          <cell r="B3450" t="str">
            <v>D2</v>
          </cell>
          <cell r="C3450" t="str">
            <v>RFS1</v>
          </cell>
          <cell r="D3450">
            <v>17392</v>
          </cell>
          <cell r="E3450">
            <v>268.97000000000003</v>
          </cell>
          <cell r="F3450">
            <v>272.72000000000003</v>
          </cell>
          <cell r="G3450">
            <v>3.9819210912339703E-6</v>
          </cell>
          <cell r="H3450">
            <v>255.42930762926375</v>
          </cell>
        </row>
        <row r="3451">
          <cell r="A3451">
            <v>22875</v>
          </cell>
          <cell r="B3451" t="str">
            <v>D2</v>
          </cell>
          <cell r="C3451" t="str">
            <v>RFS1</v>
          </cell>
          <cell r="D3451">
            <v>17392</v>
          </cell>
          <cell r="E3451">
            <v>288.58999999999997</v>
          </cell>
          <cell r="F3451">
            <v>288.8</v>
          </cell>
          <cell r="G3451">
            <v>4.2167014195818811E-6</v>
          </cell>
          <cell r="H3451">
            <v>270.48982122078093</v>
          </cell>
        </row>
        <row r="3452">
          <cell r="A3452">
            <v>23823</v>
          </cell>
          <cell r="B3452" t="str">
            <v>D2</v>
          </cell>
          <cell r="C3452" t="str">
            <v>RFS1</v>
          </cell>
          <cell r="D3452">
            <v>17392</v>
          </cell>
          <cell r="E3452">
            <v>78512.42</v>
          </cell>
          <cell r="F3452">
            <v>80734.41</v>
          </cell>
          <cell r="G3452">
            <v>1.1787842841277894E-3</v>
          </cell>
          <cell r="H3452">
            <v>75615.776063937767</v>
          </cell>
        </row>
        <row r="3453">
          <cell r="A3453">
            <v>23954</v>
          </cell>
          <cell r="B3453" t="str">
            <v>D2</v>
          </cell>
          <cell r="C3453" t="str">
            <v>RFS1</v>
          </cell>
          <cell r="D3453">
            <v>17392</v>
          </cell>
          <cell r="E3453">
            <v>36985.67</v>
          </cell>
          <cell r="F3453">
            <v>37700.019999999997</v>
          </cell>
          <cell r="G3453">
            <v>5.5044919616435348E-4</v>
          </cell>
          <cell r="H3453">
            <v>35309.804950899801</v>
          </cell>
        </row>
        <row r="3454">
          <cell r="A3454">
            <v>23954</v>
          </cell>
          <cell r="B3454" t="str">
            <v>D2</v>
          </cell>
          <cell r="C3454" t="str">
            <v>RFS1</v>
          </cell>
          <cell r="D3454">
            <v>17392</v>
          </cell>
          <cell r="E3454">
            <v>27780.13</v>
          </cell>
          <cell r="F3454">
            <v>28316.69</v>
          </cell>
          <cell r="G3454">
            <v>4.1344538407500013E-4</v>
          </cell>
          <cell r="H3454">
            <v>26521.38648083197</v>
          </cell>
        </row>
        <row r="3455">
          <cell r="A3455">
            <v>23954</v>
          </cell>
          <cell r="B3455" t="str">
            <v>D2</v>
          </cell>
          <cell r="C3455" t="str">
            <v>RFS1</v>
          </cell>
          <cell r="D3455">
            <v>17392</v>
          </cell>
          <cell r="E3455">
            <v>11156.44</v>
          </cell>
          <cell r="F3455">
            <v>11326.66</v>
          </cell>
          <cell r="G3455">
            <v>1.6537792001773306E-4</v>
          </cell>
          <cell r="H3455">
            <v>10608.539606747127</v>
          </cell>
        </row>
        <row r="3456">
          <cell r="A3456">
            <v>23954</v>
          </cell>
          <cell r="B3456" t="str">
            <v>D2</v>
          </cell>
          <cell r="C3456" t="str">
            <v>RFS1</v>
          </cell>
          <cell r="D3456">
            <v>17392</v>
          </cell>
          <cell r="E3456">
            <v>41824.620000000003</v>
          </cell>
          <cell r="F3456">
            <v>42072.02</v>
          </cell>
          <cell r="G3456">
            <v>6.1428374812561384E-4</v>
          </cell>
          <cell r="H3456">
            <v>39404.616233369525</v>
          </cell>
        </row>
        <row r="3457">
          <cell r="A3457">
            <v>24015</v>
          </cell>
          <cell r="B3457" t="str">
            <v>D2</v>
          </cell>
          <cell r="C3457" t="str">
            <v>RFS1</v>
          </cell>
          <cell r="D3457">
            <v>17392</v>
          </cell>
          <cell r="E3457">
            <v>34756.5</v>
          </cell>
          <cell r="F3457">
            <v>35882.78</v>
          </cell>
          <cell r="G3457">
            <v>5.2391609890770194E-4</v>
          </cell>
          <cell r="H3457">
            <v>33607.779595237575</v>
          </cell>
        </row>
        <row r="3458">
          <cell r="A3458">
            <v>24262</v>
          </cell>
          <cell r="B3458" t="str">
            <v>D2</v>
          </cell>
          <cell r="C3458" t="str">
            <v>RFS1</v>
          </cell>
          <cell r="D3458">
            <v>17392</v>
          </cell>
          <cell r="E3458">
            <v>47546.93</v>
          </cell>
          <cell r="F3458">
            <v>48886.1</v>
          </cell>
          <cell r="G3458">
            <v>7.137745404010449E-4</v>
          </cell>
          <cell r="H3458">
            <v>45786.67745561363</v>
          </cell>
        </row>
        <row r="3459">
          <cell r="A3459">
            <v>19451</v>
          </cell>
          <cell r="B3459" t="str">
            <v>D2</v>
          </cell>
          <cell r="C3459" t="str">
            <v>RFS2</v>
          </cell>
          <cell r="D3459">
            <v>17398</v>
          </cell>
          <cell r="E3459">
            <v>879.7</v>
          </cell>
          <cell r="F3459">
            <v>876.88</v>
          </cell>
          <cell r="G3459">
            <v>1.2803120293639058E-5</v>
          </cell>
          <cell r="H3459">
            <v>821.28502227173954</v>
          </cell>
        </row>
        <row r="3460">
          <cell r="A3460">
            <v>17397</v>
          </cell>
          <cell r="B3460" t="str">
            <v>D2</v>
          </cell>
          <cell r="C3460" t="str">
            <v>RFS1</v>
          </cell>
          <cell r="D3460">
            <v>17405</v>
          </cell>
          <cell r="E3460">
            <v>1053.0999999999999</v>
          </cell>
          <cell r="F3460">
            <v>1040</v>
          </cell>
          <cell r="G3460">
            <v>1.5184797355835028E-5</v>
          </cell>
          <cell r="H3460">
            <v>974.0630681080753</v>
          </cell>
        </row>
        <row r="3461">
          <cell r="A3461">
            <v>17397</v>
          </cell>
          <cell r="B3461" t="str">
            <v>D5</v>
          </cell>
          <cell r="C3461" t="str">
            <v>RFS1</v>
          </cell>
          <cell r="D3461">
            <v>17405</v>
          </cell>
          <cell r="E3461">
            <v>499.5</v>
          </cell>
          <cell r="F3461">
            <v>500</v>
          </cell>
          <cell r="G3461">
            <v>7.3003833441514556E-6</v>
          </cell>
          <cell r="H3461">
            <v>468.2995519750362</v>
          </cell>
        </row>
        <row r="3462">
          <cell r="A3462">
            <v>19382</v>
          </cell>
          <cell r="B3462" t="str">
            <v>D5</v>
          </cell>
          <cell r="C3462" t="str">
            <v>RFS1</v>
          </cell>
          <cell r="D3462">
            <v>17405</v>
          </cell>
          <cell r="E3462">
            <v>800.47</v>
          </cell>
          <cell r="F3462">
            <v>800</v>
          </cell>
          <cell r="G3462">
            <v>1.168061335064233E-5</v>
          </cell>
          <cell r="H3462">
            <v>749.27928316005796</v>
          </cell>
        </row>
        <row r="3463">
          <cell r="A3463">
            <v>19383</v>
          </cell>
          <cell r="B3463" t="str">
            <v>D5</v>
          </cell>
          <cell r="C3463" t="str">
            <v>RFS1</v>
          </cell>
          <cell r="D3463">
            <v>17405</v>
          </cell>
          <cell r="E3463">
            <v>700.19</v>
          </cell>
          <cell r="F3463">
            <v>700</v>
          </cell>
          <cell r="G3463">
            <v>1.0220536681812037E-5</v>
          </cell>
          <cell r="H3463">
            <v>655.61937276505057</v>
          </cell>
        </row>
        <row r="3464">
          <cell r="A3464">
            <v>22920</v>
          </cell>
          <cell r="B3464" t="str">
            <v>D5</v>
          </cell>
          <cell r="C3464" t="str">
            <v>RFS1</v>
          </cell>
          <cell r="D3464">
            <v>17405</v>
          </cell>
          <cell r="E3464">
            <v>249.38</v>
          </cell>
          <cell r="F3464">
            <v>250</v>
          </cell>
          <cell r="G3464">
            <v>3.6501916720757278E-6</v>
          </cell>
          <cell r="H3464">
            <v>234.1497759875181</v>
          </cell>
        </row>
        <row r="3465">
          <cell r="A3465">
            <v>23421</v>
          </cell>
          <cell r="B3465" t="str">
            <v>D2</v>
          </cell>
          <cell r="C3465" t="str">
            <v>RFS1</v>
          </cell>
          <cell r="D3465">
            <v>17405</v>
          </cell>
          <cell r="E3465">
            <v>948.22</v>
          </cell>
          <cell r="F3465">
            <v>960.78</v>
          </cell>
          <cell r="G3465">
            <v>1.4028124618787671E-5</v>
          </cell>
          <cell r="H3465">
            <v>899.86568709315054</v>
          </cell>
        </row>
        <row r="3466">
          <cell r="A3466">
            <v>23421</v>
          </cell>
          <cell r="B3466" t="str">
            <v>D2</v>
          </cell>
          <cell r="C3466" t="str">
            <v>RFS1</v>
          </cell>
          <cell r="D3466">
            <v>17405</v>
          </cell>
          <cell r="E3466">
            <v>0.75</v>
          </cell>
          <cell r="F3466">
            <v>0.76</v>
          </cell>
          <cell r="G3466">
            <v>1.1096582683110212E-8</v>
          </cell>
          <cell r="H3466">
            <v>0.71181531900205497</v>
          </cell>
        </row>
        <row r="3467">
          <cell r="A3467">
            <v>23422</v>
          </cell>
          <cell r="B3467" t="str">
            <v>D5</v>
          </cell>
          <cell r="C3467" t="str">
            <v>RFS1</v>
          </cell>
          <cell r="D3467">
            <v>17405</v>
          </cell>
          <cell r="E3467">
            <v>983.69</v>
          </cell>
          <cell r="F3467">
            <v>1000</v>
          </cell>
          <cell r="G3467">
            <v>1.4600766688302911E-5</v>
          </cell>
          <cell r="H3467">
            <v>936.59910395007239</v>
          </cell>
        </row>
        <row r="3468">
          <cell r="A3468">
            <v>23466</v>
          </cell>
          <cell r="B3468" t="str">
            <v>D2</v>
          </cell>
          <cell r="C3468" t="str">
            <v>RFS1</v>
          </cell>
          <cell r="D3468">
            <v>17405</v>
          </cell>
          <cell r="E3468">
            <v>249.02</v>
          </cell>
          <cell r="F3468">
            <v>250</v>
          </cell>
          <cell r="G3468">
            <v>3.6501916720757278E-6</v>
          </cell>
          <cell r="H3468">
            <v>234.1497759875181</v>
          </cell>
        </row>
        <row r="3469">
          <cell r="A3469">
            <v>23467</v>
          </cell>
          <cell r="B3469" t="str">
            <v>ME</v>
          </cell>
          <cell r="C3469" t="str">
            <v>RFS1</v>
          </cell>
          <cell r="D3469">
            <v>17405</v>
          </cell>
          <cell r="E3469">
            <v>170978.46</v>
          </cell>
          <cell r="F3469">
            <v>172689.85</v>
          </cell>
          <cell r="G3469">
            <v>2.5214042092880267E-3</v>
          </cell>
          <cell r="H3469">
            <v>161741.15877127243</v>
          </cell>
        </row>
        <row r="3470">
          <cell r="A3470">
            <v>23469</v>
          </cell>
          <cell r="B3470" t="str">
            <v>ME</v>
          </cell>
          <cell r="C3470" t="str">
            <v>RFS1</v>
          </cell>
          <cell r="D3470">
            <v>17405</v>
          </cell>
          <cell r="E3470">
            <v>125474.09</v>
          </cell>
          <cell r="F3470">
            <v>126723.18</v>
          </cell>
          <cell r="G3470">
            <v>1.8502555851798135E-3</v>
          </cell>
          <cell r="H3470">
            <v>118688.81683770372</v>
          </cell>
        </row>
        <row r="3471">
          <cell r="A3471">
            <v>23719</v>
          </cell>
          <cell r="B3471" t="str">
            <v>D2</v>
          </cell>
          <cell r="C3471" t="str">
            <v>RFS1</v>
          </cell>
          <cell r="D3471">
            <v>17405</v>
          </cell>
          <cell r="E3471">
            <v>744.52</v>
          </cell>
          <cell r="F3471">
            <v>774.04</v>
          </cell>
          <cell r="G3471">
            <v>1.1301577447413984E-5</v>
          </cell>
          <cell r="H3471">
            <v>724.9651704215139</v>
          </cell>
        </row>
        <row r="3472">
          <cell r="A3472">
            <v>23719</v>
          </cell>
          <cell r="B3472" t="str">
            <v>D2</v>
          </cell>
          <cell r="C3472" t="str">
            <v>RFS1</v>
          </cell>
          <cell r="D3472">
            <v>17405</v>
          </cell>
          <cell r="E3472">
            <v>568397.18999999994</v>
          </cell>
          <cell r="F3472">
            <v>574976.14</v>
          </cell>
          <cell r="G3472">
            <v>8.3950924714809912E-3</v>
          </cell>
          <cell r="H3472">
            <v>538522.13751667133</v>
          </cell>
        </row>
        <row r="3473">
          <cell r="A3473">
            <v>17525</v>
          </cell>
          <cell r="B3473" t="str">
            <v>D2</v>
          </cell>
          <cell r="C3473" t="str">
            <v>RFS1</v>
          </cell>
          <cell r="D3473">
            <v>17498</v>
          </cell>
          <cell r="E3473">
            <v>320.57</v>
          </cell>
          <cell r="F3473">
            <v>320</v>
          </cell>
          <cell r="G3473">
            <v>4.6722453402569318E-6</v>
          </cell>
          <cell r="H3473">
            <v>299.71171326402316</v>
          </cell>
        </row>
        <row r="3474">
          <cell r="A3474">
            <v>17358</v>
          </cell>
          <cell r="B3474" t="str">
            <v>D2</v>
          </cell>
          <cell r="C3474" t="str">
            <v>RFS1</v>
          </cell>
          <cell r="D3474">
            <v>17539</v>
          </cell>
          <cell r="E3474">
            <v>315.06</v>
          </cell>
          <cell r="F3474">
            <v>315</v>
          </cell>
          <cell r="G3474">
            <v>4.599241506815417E-6</v>
          </cell>
          <cell r="H3474">
            <v>295.0287177442728</v>
          </cell>
        </row>
        <row r="3475">
          <cell r="A3475">
            <v>17372</v>
          </cell>
          <cell r="B3475" t="str">
            <v>D2</v>
          </cell>
          <cell r="C3475" t="str">
            <v>RFS1</v>
          </cell>
          <cell r="D3475">
            <v>17539</v>
          </cell>
          <cell r="E3475">
            <v>250.07</v>
          </cell>
          <cell r="F3475">
            <v>250</v>
          </cell>
          <cell r="G3475">
            <v>3.6501916720757278E-6</v>
          </cell>
          <cell r="H3475">
            <v>234.1497759875181</v>
          </cell>
        </row>
        <row r="3476">
          <cell r="A3476">
            <v>17378</v>
          </cell>
          <cell r="B3476" t="str">
            <v>ME</v>
          </cell>
          <cell r="C3476" t="str">
            <v>RFS1</v>
          </cell>
          <cell r="D3476">
            <v>17539</v>
          </cell>
          <cell r="E3476">
            <v>281.42</v>
          </cell>
          <cell r="F3476">
            <v>280.83</v>
          </cell>
          <cell r="G3476">
            <v>4.1003333090761067E-6</v>
          </cell>
          <cell r="H3476">
            <v>263.02512636229881</v>
          </cell>
        </row>
        <row r="3477">
          <cell r="A3477">
            <v>17378</v>
          </cell>
          <cell r="B3477" t="str">
            <v>ME</v>
          </cell>
          <cell r="C3477" t="str">
            <v>RFS1</v>
          </cell>
          <cell r="D3477">
            <v>17539</v>
          </cell>
          <cell r="E3477">
            <v>2139.6799999999998</v>
          </cell>
          <cell r="F3477">
            <v>2137.8000000000002</v>
          </cell>
          <cell r="G3477">
            <v>3.121351902625397E-5</v>
          </cell>
          <cell r="H3477">
            <v>2002.2615644244652</v>
          </cell>
        </row>
        <row r="3478">
          <cell r="A3478">
            <v>17379</v>
          </cell>
          <cell r="B3478" t="str">
            <v>ME</v>
          </cell>
          <cell r="C3478" t="str">
            <v>RFS1</v>
          </cell>
          <cell r="D3478">
            <v>17539</v>
          </cell>
          <cell r="E3478">
            <v>301.05</v>
          </cell>
          <cell r="F3478">
            <v>300.33</v>
          </cell>
          <cell r="G3478">
            <v>4.3850482594980132E-6</v>
          </cell>
          <cell r="H3478">
            <v>281.28880888932525</v>
          </cell>
        </row>
        <row r="3479">
          <cell r="A3479">
            <v>17379</v>
          </cell>
          <cell r="B3479" t="str">
            <v>ME</v>
          </cell>
          <cell r="C3479" t="str">
            <v>RFS1</v>
          </cell>
          <cell r="D3479">
            <v>17539</v>
          </cell>
          <cell r="E3479">
            <v>508.69</v>
          </cell>
          <cell r="F3479">
            <v>508.19</v>
          </cell>
          <cell r="G3479">
            <v>7.4199636233286564E-6</v>
          </cell>
          <cell r="H3479">
            <v>475.97029863638727</v>
          </cell>
        </row>
        <row r="3480">
          <cell r="A3480">
            <v>17380</v>
          </cell>
          <cell r="B3480" t="str">
            <v>ME</v>
          </cell>
          <cell r="C3480" t="str">
            <v>RFS1</v>
          </cell>
          <cell r="D3480">
            <v>17539</v>
          </cell>
          <cell r="E3480">
            <v>180694.7</v>
          </cell>
          <cell r="F3480">
            <v>168634.27</v>
          </cell>
          <cell r="G3480">
            <v>2.4621896319222789E-3</v>
          </cell>
          <cell r="H3480">
            <v>157942.70617727455</v>
          </cell>
        </row>
        <row r="3481">
          <cell r="A3481">
            <v>17380</v>
          </cell>
          <cell r="B3481" t="str">
            <v>ME</v>
          </cell>
          <cell r="C3481" t="str">
            <v>RFS1</v>
          </cell>
          <cell r="D3481">
            <v>17539</v>
          </cell>
          <cell r="E3481">
            <v>1168.56</v>
          </cell>
          <cell r="F3481">
            <v>1165.75</v>
          </cell>
          <cell r="G3481">
            <v>1.7020843766889118E-5</v>
          </cell>
          <cell r="H3481">
            <v>1091.8404054297969</v>
          </cell>
        </row>
        <row r="3482">
          <cell r="A3482">
            <v>21211</v>
          </cell>
          <cell r="B3482" t="str">
            <v>D5</v>
          </cell>
          <cell r="C3482" t="str">
            <v>RFS1</v>
          </cell>
          <cell r="D3482">
            <v>17543</v>
          </cell>
          <cell r="E3482">
            <v>9999.86</v>
          </cell>
          <cell r="F3482">
            <v>10000</v>
          </cell>
          <cell r="G3482">
            <v>1.460076668830291E-4</v>
          </cell>
          <cell r="H3482">
            <v>9365.9910395007228</v>
          </cell>
        </row>
        <row r="3483">
          <cell r="A3483">
            <v>21213</v>
          </cell>
          <cell r="B3483" t="str">
            <v>ME</v>
          </cell>
          <cell r="C3483" t="str">
            <v>RFS1</v>
          </cell>
          <cell r="D3483">
            <v>17543</v>
          </cell>
          <cell r="E3483">
            <v>315.98</v>
          </cell>
          <cell r="F3483">
            <v>315.2</v>
          </cell>
          <cell r="G3483">
            <v>4.6021616601530775E-6</v>
          </cell>
          <cell r="H3483">
            <v>295.21603756506278</v>
          </cell>
        </row>
        <row r="3484">
          <cell r="A3484">
            <v>21215</v>
          </cell>
          <cell r="B3484" t="str">
            <v>ME</v>
          </cell>
          <cell r="C3484" t="str">
            <v>RFS1</v>
          </cell>
          <cell r="D3484">
            <v>17543</v>
          </cell>
          <cell r="E3484">
            <v>723.72</v>
          </cell>
          <cell r="F3484">
            <v>722.31</v>
          </cell>
          <cell r="G3484">
            <v>1.0546279786628075E-5</v>
          </cell>
          <cell r="H3484">
            <v>676.51489877417669</v>
          </cell>
        </row>
        <row r="3485">
          <cell r="A3485">
            <v>21216</v>
          </cell>
          <cell r="B3485" t="str">
            <v>ME</v>
          </cell>
          <cell r="C3485" t="str">
            <v>RFS1</v>
          </cell>
          <cell r="D3485">
            <v>17543</v>
          </cell>
          <cell r="E3485">
            <v>1211.99</v>
          </cell>
          <cell r="F3485">
            <v>1225.9000000000001</v>
          </cell>
          <cell r="G3485">
            <v>1.7899079883190539E-5</v>
          </cell>
          <cell r="H3485">
            <v>1148.1768415323938</v>
          </cell>
        </row>
        <row r="3486">
          <cell r="A3486">
            <v>22710</v>
          </cell>
          <cell r="B3486" t="str">
            <v>D5</v>
          </cell>
          <cell r="C3486" t="str">
            <v>RFS1</v>
          </cell>
          <cell r="D3486">
            <v>17543</v>
          </cell>
          <cell r="E3486">
            <v>999.95</v>
          </cell>
          <cell r="F3486">
            <v>1000</v>
          </cell>
          <cell r="G3486">
            <v>1.4600766688302911E-5</v>
          </cell>
          <cell r="H3486">
            <v>936.59910395007239</v>
          </cell>
        </row>
        <row r="3487">
          <cell r="A3487">
            <v>23917</v>
          </cell>
          <cell r="B3487" t="str">
            <v>D2</v>
          </cell>
          <cell r="C3487" t="str">
            <v>RFS1</v>
          </cell>
          <cell r="D3487">
            <v>17543</v>
          </cell>
          <cell r="E3487">
            <v>36360.67</v>
          </cell>
          <cell r="F3487">
            <v>36489.68</v>
          </cell>
          <cell r="G3487">
            <v>5.3277730421083297E-4</v>
          </cell>
          <cell r="H3487">
            <v>34176.201591424877</v>
          </cell>
        </row>
        <row r="3488">
          <cell r="A3488">
            <v>23917</v>
          </cell>
          <cell r="B3488" t="str">
            <v>D2</v>
          </cell>
          <cell r="C3488" t="str">
            <v>RFS1</v>
          </cell>
          <cell r="D3488">
            <v>17543</v>
          </cell>
          <cell r="E3488">
            <v>6671.01</v>
          </cell>
          <cell r="F3488">
            <v>6694.68</v>
          </cell>
          <cell r="G3488">
            <v>9.7747460732847745E-5</v>
          </cell>
          <cell r="H3488">
            <v>6270.2312892324708</v>
          </cell>
        </row>
        <row r="3489">
          <cell r="A3489">
            <v>23917</v>
          </cell>
          <cell r="B3489" t="str">
            <v>D2</v>
          </cell>
          <cell r="C3489" t="str">
            <v>RFS1</v>
          </cell>
          <cell r="D3489">
            <v>17543</v>
          </cell>
          <cell r="E3489">
            <v>25328.83</v>
          </cell>
          <cell r="F3489">
            <v>25418.7</v>
          </cell>
          <cell r="G3489">
            <v>3.7113250821996523E-4</v>
          </cell>
          <cell r="H3489">
            <v>23807.131643575707</v>
          </cell>
        </row>
        <row r="3490">
          <cell r="A3490">
            <v>23920</v>
          </cell>
          <cell r="B3490" t="str">
            <v>D2</v>
          </cell>
          <cell r="C3490" t="str">
            <v>RFS2</v>
          </cell>
          <cell r="D3490">
            <v>17543</v>
          </cell>
          <cell r="E3490">
            <v>63361.04</v>
          </cell>
          <cell r="F3490">
            <v>63499.28</v>
          </cell>
          <cell r="G3490">
            <v>9.2713817215521932E-4</v>
          </cell>
          <cell r="H3490">
            <v>59473.36874947475</v>
          </cell>
        </row>
        <row r="3491">
          <cell r="A3491">
            <v>13620</v>
          </cell>
          <cell r="B3491" t="str">
            <v>D5</v>
          </cell>
          <cell r="C3491" t="str">
            <v>RFS1</v>
          </cell>
          <cell r="D3491">
            <v>17623</v>
          </cell>
          <cell r="E3491">
            <v>501.06</v>
          </cell>
          <cell r="F3491">
            <v>500</v>
          </cell>
          <cell r="G3491">
            <v>7.3003833441514556E-6</v>
          </cell>
          <cell r="H3491">
            <v>468.2995519750362</v>
          </cell>
        </row>
        <row r="3492">
          <cell r="A3492">
            <v>18718</v>
          </cell>
          <cell r="B3492" t="str">
            <v>D2</v>
          </cell>
          <cell r="C3492" t="str">
            <v>RFS1</v>
          </cell>
          <cell r="D3492">
            <v>17640</v>
          </cell>
          <cell r="E3492">
            <v>660.2</v>
          </cell>
          <cell r="F3492">
            <v>657.23</v>
          </cell>
          <cell r="G3492">
            <v>9.5960618905533234E-6</v>
          </cell>
          <cell r="H3492">
            <v>615.56102908910611</v>
          </cell>
        </row>
        <row r="3493">
          <cell r="A3493">
            <v>20248</v>
          </cell>
          <cell r="B3493" t="str">
            <v>D5</v>
          </cell>
          <cell r="C3493" t="str">
            <v>RFS1</v>
          </cell>
          <cell r="D3493">
            <v>17640</v>
          </cell>
          <cell r="E3493">
            <v>3004.28</v>
          </cell>
          <cell r="F3493">
            <v>3000</v>
          </cell>
          <cell r="G3493">
            <v>4.3802300064908737E-5</v>
          </cell>
          <cell r="H3493">
            <v>2809.7973118502173</v>
          </cell>
        </row>
        <row r="3494">
          <cell r="A3494">
            <v>20766</v>
          </cell>
          <cell r="B3494" t="str">
            <v>D2</v>
          </cell>
          <cell r="C3494" t="str">
            <v>RFS1</v>
          </cell>
          <cell r="D3494">
            <v>17640</v>
          </cell>
          <cell r="E3494">
            <v>50012.65</v>
          </cell>
          <cell r="F3494">
            <v>50000</v>
          </cell>
          <cell r="G3494">
            <v>7.3003833441514555E-4</v>
          </cell>
          <cell r="H3494">
            <v>46829.955197503616</v>
          </cell>
        </row>
        <row r="3495">
          <cell r="A3495">
            <v>20830</v>
          </cell>
          <cell r="B3495" t="str">
            <v>D5</v>
          </cell>
          <cell r="C3495" t="str">
            <v>RFS1</v>
          </cell>
          <cell r="D3495">
            <v>17640</v>
          </cell>
          <cell r="E3495">
            <v>1503.5</v>
          </cell>
          <cell r="F3495">
            <v>1500</v>
          </cell>
          <cell r="G3495">
            <v>2.1901150032454368E-5</v>
          </cell>
          <cell r="H3495">
            <v>1404.8986559251086</v>
          </cell>
        </row>
        <row r="3496">
          <cell r="A3496">
            <v>21109</v>
          </cell>
          <cell r="B3496" t="str">
            <v>D5</v>
          </cell>
          <cell r="C3496" t="str">
            <v>RFS1</v>
          </cell>
          <cell r="D3496">
            <v>17640</v>
          </cell>
          <cell r="E3496">
            <v>2254.96</v>
          </cell>
          <cell r="F3496">
            <v>2250</v>
          </cell>
          <cell r="G3496">
            <v>3.2851725048681549E-5</v>
          </cell>
          <cell r="H3496">
            <v>2107.3479838876628</v>
          </cell>
        </row>
        <row r="3497">
          <cell r="A3497">
            <v>21363</v>
          </cell>
          <cell r="B3497" t="str">
            <v>D2</v>
          </cell>
          <cell r="C3497" t="str">
            <v>RFS1</v>
          </cell>
          <cell r="D3497">
            <v>17640</v>
          </cell>
          <cell r="E3497">
            <v>480.26</v>
          </cell>
          <cell r="F3497">
            <v>479.99</v>
          </cell>
          <cell r="G3497">
            <v>7.0082220027185144E-6</v>
          </cell>
          <cell r="H3497">
            <v>449.55820390499525</v>
          </cell>
        </row>
        <row r="3498">
          <cell r="A3498">
            <v>21366</v>
          </cell>
          <cell r="B3498" t="str">
            <v>ME</v>
          </cell>
          <cell r="C3498" t="str">
            <v>RFS1</v>
          </cell>
          <cell r="D3498">
            <v>17640</v>
          </cell>
          <cell r="E3498">
            <v>856.43</v>
          </cell>
          <cell r="F3498">
            <v>859.95</v>
          </cell>
          <cell r="G3498">
            <v>1.2555929313606089E-5</v>
          </cell>
          <cell r="H3498">
            <v>805.42839944186471</v>
          </cell>
        </row>
        <row r="3499">
          <cell r="A3499">
            <v>23608</v>
          </cell>
          <cell r="B3499" t="str">
            <v>D2</v>
          </cell>
          <cell r="C3499" t="str">
            <v>RFS1</v>
          </cell>
          <cell r="D3499">
            <v>17640</v>
          </cell>
          <cell r="E3499">
            <v>2735.74</v>
          </cell>
          <cell r="F3499">
            <v>2759.76</v>
          </cell>
          <cell r="G3499">
            <v>4.0294611875710849E-5</v>
          </cell>
          <cell r="H3499">
            <v>2584.7887431172521</v>
          </cell>
        </row>
        <row r="3500">
          <cell r="A3500">
            <v>23608</v>
          </cell>
          <cell r="B3500" t="str">
            <v>D2</v>
          </cell>
          <cell r="C3500" t="str">
            <v>RFS1</v>
          </cell>
          <cell r="D3500">
            <v>17640</v>
          </cell>
          <cell r="E3500">
            <v>5420.45</v>
          </cell>
          <cell r="F3500">
            <v>5468.04</v>
          </cell>
          <cell r="G3500">
            <v>7.9837576282307845E-5</v>
          </cell>
          <cell r="H3500">
            <v>5121.3613643631534</v>
          </cell>
        </row>
        <row r="3501">
          <cell r="A3501">
            <v>23608</v>
          </cell>
          <cell r="B3501" t="str">
            <v>D2</v>
          </cell>
          <cell r="C3501" t="str">
            <v>RFS1</v>
          </cell>
          <cell r="D3501">
            <v>17640</v>
          </cell>
          <cell r="E3501">
            <v>913.78</v>
          </cell>
          <cell r="F3501">
            <v>919.92</v>
          </cell>
          <cell r="G3501">
            <v>1.3431537291903613E-5</v>
          </cell>
          <cell r="H3501">
            <v>861.59624770575044</v>
          </cell>
        </row>
        <row r="3502">
          <cell r="A3502">
            <v>23608</v>
          </cell>
          <cell r="B3502" t="str">
            <v>D2</v>
          </cell>
          <cell r="C3502" t="str">
            <v>RFS1</v>
          </cell>
          <cell r="D3502">
            <v>17640</v>
          </cell>
          <cell r="E3502">
            <v>917.52</v>
          </cell>
          <cell r="F3502">
            <v>919.92</v>
          </cell>
          <cell r="G3502">
            <v>1.3431537291903613E-5</v>
          </cell>
          <cell r="H3502">
            <v>861.59624770575044</v>
          </cell>
        </row>
        <row r="3503">
          <cell r="A3503">
            <v>23664</v>
          </cell>
          <cell r="B3503" t="str">
            <v>D5</v>
          </cell>
          <cell r="C3503" t="str">
            <v>RFS1</v>
          </cell>
          <cell r="D3503">
            <v>17640</v>
          </cell>
          <cell r="E3503">
            <v>3019.71</v>
          </cell>
          <cell r="F3503">
            <v>3000</v>
          </cell>
          <cell r="G3503">
            <v>4.3802300064908737E-5</v>
          </cell>
          <cell r="H3503">
            <v>2809.7973118502173</v>
          </cell>
        </row>
        <row r="3504">
          <cell r="A3504">
            <v>23664</v>
          </cell>
          <cell r="B3504" t="str">
            <v>D5</v>
          </cell>
          <cell r="C3504" t="str">
            <v>RFS1</v>
          </cell>
          <cell r="D3504">
            <v>17640</v>
          </cell>
          <cell r="E3504">
            <v>3019.71</v>
          </cell>
          <cell r="F3504">
            <v>3000</v>
          </cell>
          <cell r="G3504">
            <v>4.3802300064908737E-5</v>
          </cell>
          <cell r="H3504">
            <v>2809.7973118502173</v>
          </cell>
        </row>
        <row r="3505">
          <cell r="A3505">
            <v>23664</v>
          </cell>
          <cell r="B3505" t="str">
            <v>D5</v>
          </cell>
          <cell r="C3505" t="str">
            <v>RFS1</v>
          </cell>
          <cell r="D3505">
            <v>17640</v>
          </cell>
          <cell r="E3505">
            <v>3018.72</v>
          </cell>
          <cell r="F3505">
            <v>3000</v>
          </cell>
          <cell r="G3505">
            <v>4.3802300064908737E-5</v>
          </cell>
          <cell r="H3505">
            <v>2809.7973118502173</v>
          </cell>
        </row>
        <row r="3506">
          <cell r="A3506">
            <v>24027</v>
          </cell>
          <cell r="B3506" t="str">
            <v>D3</v>
          </cell>
          <cell r="C3506" t="str">
            <v>RFS1</v>
          </cell>
          <cell r="D3506">
            <v>17640</v>
          </cell>
          <cell r="E3506">
            <v>157617.25</v>
          </cell>
          <cell r="F3506">
            <v>160267.76999999999</v>
          </cell>
          <cell r="G3506">
            <v>2.3400323174245924E-3</v>
          </cell>
          <cell r="H3506">
            <v>150106.64977407627</v>
          </cell>
        </row>
        <row r="3507">
          <cell r="A3507">
            <v>17225</v>
          </cell>
          <cell r="B3507" t="str">
            <v>D5</v>
          </cell>
          <cell r="C3507" t="str">
            <v>RFS1</v>
          </cell>
          <cell r="D3507">
            <v>17674</v>
          </cell>
          <cell r="E3507">
            <v>6356.58</v>
          </cell>
          <cell r="F3507">
            <v>6317.54</v>
          </cell>
          <cell r="G3507">
            <v>9.2240927584021174E-5</v>
          </cell>
          <cell r="H3507">
            <v>5917.0023031687406</v>
          </cell>
        </row>
        <row r="3508">
          <cell r="A3508">
            <v>17225</v>
          </cell>
          <cell r="B3508" t="str">
            <v>D5</v>
          </cell>
          <cell r="C3508" t="str">
            <v>RFS1</v>
          </cell>
          <cell r="D3508">
            <v>17674</v>
          </cell>
          <cell r="E3508">
            <v>6860.59</v>
          </cell>
          <cell r="F3508">
            <v>6818.46</v>
          </cell>
          <cell r="G3508">
            <v>9.9554743633525867E-5</v>
          </cell>
          <cell r="H3508">
            <v>6386.1635263194103</v>
          </cell>
        </row>
        <row r="3509">
          <cell r="A3509">
            <v>21399</v>
          </cell>
          <cell r="B3509" t="str">
            <v>D5</v>
          </cell>
          <cell r="C3509" t="str">
            <v>RFS1</v>
          </cell>
          <cell r="D3509">
            <v>17674</v>
          </cell>
          <cell r="E3509">
            <v>1001.65</v>
          </cell>
          <cell r="F3509">
            <v>1000</v>
          </cell>
          <cell r="G3509">
            <v>1.4600766688302911E-5</v>
          </cell>
          <cell r="H3509">
            <v>936.59910395007239</v>
          </cell>
        </row>
        <row r="3510">
          <cell r="A3510">
            <v>21829</v>
          </cell>
          <cell r="B3510" t="str">
            <v>D2</v>
          </cell>
          <cell r="C3510" t="str">
            <v>RFS1</v>
          </cell>
          <cell r="D3510">
            <v>17674</v>
          </cell>
          <cell r="E3510">
            <v>46299.42</v>
          </cell>
          <cell r="F3510">
            <v>46342.92</v>
          </cell>
          <cell r="G3510">
            <v>6.7664216257468676E-4</v>
          </cell>
          <cell r="H3510">
            <v>43404.737346429887</v>
          </cell>
        </row>
        <row r="3511">
          <cell r="A3511">
            <v>23909</v>
          </cell>
          <cell r="B3511" t="str">
            <v>D2</v>
          </cell>
          <cell r="C3511" t="str">
            <v>RFS1</v>
          </cell>
          <cell r="D3511">
            <v>17674</v>
          </cell>
          <cell r="E3511">
            <v>319166.51</v>
          </cell>
          <cell r="F3511">
            <v>319546.36</v>
          </cell>
          <cell r="G3511">
            <v>4.6656218484564501E-3</v>
          </cell>
          <cell r="H3511">
            <v>299286.83444650727</v>
          </cell>
        </row>
        <row r="3512">
          <cell r="A3512">
            <v>23921</v>
          </cell>
          <cell r="B3512" t="str">
            <v>D2</v>
          </cell>
          <cell r="C3512" t="str">
            <v>RFS1</v>
          </cell>
          <cell r="D3512">
            <v>17674</v>
          </cell>
          <cell r="E3512">
            <v>130362.9</v>
          </cell>
          <cell r="F3512">
            <v>131451.67000000001</v>
          </cell>
          <cell r="G3512">
            <v>1.9192951644577873E-3</v>
          </cell>
          <cell r="H3512">
            <v>123117.51633474062</v>
          </cell>
        </row>
        <row r="3513">
          <cell r="A3513">
            <v>24230</v>
          </cell>
          <cell r="B3513" t="str">
            <v>D2</v>
          </cell>
          <cell r="C3513" t="str">
            <v>RFS1</v>
          </cell>
          <cell r="D3513">
            <v>17674</v>
          </cell>
          <cell r="E3513">
            <v>160748.62</v>
          </cell>
          <cell r="F3513">
            <v>161007.37</v>
          </cell>
          <cell r="G3513">
            <v>2.3508310444672613E-3</v>
          </cell>
          <cell r="H3513">
            <v>150799.35847135776</v>
          </cell>
        </row>
        <row r="3514">
          <cell r="A3514">
            <v>24230</v>
          </cell>
          <cell r="B3514" t="str">
            <v>D2</v>
          </cell>
          <cell r="C3514" t="str">
            <v>RFS1</v>
          </cell>
          <cell r="D3514">
            <v>17674</v>
          </cell>
          <cell r="E3514">
            <v>431391.91</v>
          </cell>
          <cell r="F3514">
            <v>431788.43</v>
          </cell>
          <cell r="G3514">
            <v>6.3044421251386134E-3</v>
          </cell>
          <cell r="H3514">
            <v>404412.65663400857</v>
          </cell>
        </row>
        <row r="3515">
          <cell r="A3515">
            <v>24299</v>
          </cell>
          <cell r="B3515" t="str">
            <v>D2</v>
          </cell>
          <cell r="C3515" t="str">
            <v>RFS1</v>
          </cell>
          <cell r="D3515">
            <v>17674</v>
          </cell>
          <cell r="F3515">
            <v>17314.18</v>
          </cell>
          <cell r="G3515">
            <v>2.528003025792805E-4</v>
          </cell>
          <cell r="H3515">
            <v>16216.445473630263</v>
          </cell>
        </row>
        <row r="3516">
          <cell r="A3516">
            <v>24299</v>
          </cell>
          <cell r="B3516" t="str">
            <v>D2</v>
          </cell>
          <cell r="C3516" t="str">
            <v>RFS1</v>
          </cell>
          <cell r="D3516">
            <v>17674</v>
          </cell>
          <cell r="F3516">
            <v>16915.57</v>
          </cell>
          <cell r="G3516">
            <v>2.4698029096965608E-4</v>
          </cell>
          <cell r="H3516">
            <v>15843.107704804726</v>
          </cell>
        </row>
        <row r="3517">
          <cell r="A3517">
            <v>24299</v>
          </cell>
          <cell r="B3517" t="str">
            <v>D2</v>
          </cell>
          <cell r="C3517" t="str">
            <v>RFS1</v>
          </cell>
          <cell r="D3517">
            <v>17674</v>
          </cell>
          <cell r="F3517">
            <v>10770.25</v>
          </cell>
          <cell r="G3517">
            <v>1.5725390742469443E-4</v>
          </cell>
          <cell r="H3517">
            <v>10087.406499318267</v>
          </cell>
        </row>
        <row r="3518">
          <cell r="A3518">
            <v>21653</v>
          </cell>
          <cell r="B3518" t="str">
            <v>D5</v>
          </cell>
          <cell r="C3518" t="str">
            <v>RFS1</v>
          </cell>
          <cell r="D3518">
            <v>17696</v>
          </cell>
          <cell r="E3518">
            <v>397.97</v>
          </cell>
          <cell r="F3518">
            <v>400</v>
          </cell>
          <cell r="G3518">
            <v>5.8403066753211648E-6</v>
          </cell>
          <cell r="H3518">
            <v>374.63964158002898</v>
          </cell>
        </row>
        <row r="3519">
          <cell r="A3519">
            <v>21654</v>
          </cell>
          <cell r="B3519" t="str">
            <v>D5</v>
          </cell>
          <cell r="C3519" t="str">
            <v>RFS1</v>
          </cell>
          <cell r="D3519">
            <v>17696</v>
          </cell>
          <cell r="E3519">
            <v>797.07</v>
          </cell>
          <cell r="F3519">
            <v>800</v>
          </cell>
          <cell r="G3519">
            <v>1.168061335064233E-5</v>
          </cell>
          <cell r="H3519">
            <v>749.27928316005796</v>
          </cell>
        </row>
        <row r="3520">
          <cell r="A3520">
            <v>24184</v>
          </cell>
          <cell r="B3520" t="str">
            <v>D5</v>
          </cell>
          <cell r="C3520" t="str">
            <v>RFS1</v>
          </cell>
          <cell r="D3520">
            <v>17758</v>
          </cell>
          <cell r="E3520">
            <v>18709.62</v>
          </cell>
          <cell r="F3520">
            <v>178865.55</v>
          </cell>
          <cell r="G3520">
            <v>2.6115741641249786E-3</v>
          </cell>
          <cell r="H3520">
            <v>167525.31385753685</v>
          </cell>
        </row>
        <row r="3521">
          <cell r="A3521">
            <v>24184</v>
          </cell>
          <cell r="B3521" t="str">
            <v>D5</v>
          </cell>
          <cell r="C3521" t="str">
            <v>RFS1</v>
          </cell>
          <cell r="D3521">
            <v>17758</v>
          </cell>
          <cell r="E3521">
            <v>18766.650000000001</v>
          </cell>
          <cell r="F3521">
            <v>18923</v>
          </cell>
          <cell r="G3521">
            <v>2.7629030804275602E-4</v>
          </cell>
          <cell r="H3521">
            <v>17723.264844047222</v>
          </cell>
        </row>
        <row r="3522">
          <cell r="A3522">
            <v>24184</v>
          </cell>
          <cell r="B3522" t="str">
            <v>D5</v>
          </cell>
          <cell r="C3522" t="str">
            <v>RFS1</v>
          </cell>
          <cell r="D3522">
            <v>17758</v>
          </cell>
          <cell r="E3522">
            <v>60424.18</v>
          </cell>
          <cell r="F3522">
            <v>60927.59</v>
          </cell>
          <cell r="G3522">
            <v>8.8958952647057751E-4</v>
          </cell>
          <cell r="H3522">
            <v>57064.726199837387</v>
          </cell>
        </row>
        <row r="3523">
          <cell r="A3523">
            <v>19562</v>
          </cell>
          <cell r="B3523" t="str">
            <v>D2</v>
          </cell>
          <cell r="C3523" t="str">
            <v>RFS1</v>
          </cell>
          <cell r="D3523">
            <v>17836</v>
          </cell>
          <cell r="E3523">
            <v>70111.429999999993</v>
          </cell>
          <cell r="F3523">
            <v>71131.05</v>
          </cell>
          <cell r="G3523">
            <v>1.0385678653440089E-3</v>
          </cell>
          <cell r="H3523">
            <v>66621.277693027805</v>
          </cell>
        </row>
        <row r="3524">
          <cell r="A3524">
            <v>17799</v>
          </cell>
          <cell r="B3524" t="str">
            <v>D2</v>
          </cell>
          <cell r="C3524" t="str">
            <v>RFS1</v>
          </cell>
          <cell r="D3524">
            <v>17894</v>
          </cell>
          <cell r="E3524">
            <v>250.11</v>
          </cell>
          <cell r="F3524">
            <v>250</v>
          </cell>
          <cell r="G3524">
            <v>3.6501916720757278E-6</v>
          </cell>
          <cell r="H3524">
            <v>234.1497759875181</v>
          </cell>
        </row>
        <row r="3525">
          <cell r="A3525">
            <v>22983</v>
          </cell>
          <cell r="B3525" t="str">
            <v>D2</v>
          </cell>
          <cell r="C3525" t="str">
            <v>RFS1</v>
          </cell>
          <cell r="D3525">
            <v>18072</v>
          </cell>
          <cell r="E3525">
            <v>7505.83</v>
          </cell>
          <cell r="F3525">
            <v>7669.27</v>
          </cell>
          <cell r="G3525">
            <v>1.1197722193960088E-4</v>
          </cell>
          <cell r="H3525">
            <v>7183.0314099511725</v>
          </cell>
        </row>
        <row r="3526">
          <cell r="A3526">
            <v>22983</v>
          </cell>
          <cell r="B3526" t="str">
            <v>D2</v>
          </cell>
          <cell r="C3526" t="str">
            <v>RFS1</v>
          </cell>
          <cell r="D3526">
            <v>18072</v>
          </cell>
          <cell r="E3526">
            <v>2525.64</v>
          </cell>
          <cell r="F3526">
            <v>2566.66</v>
          </cell>
          <cell r="G3526">
            <v>3.7475203828199547E-5</v>
          </cell>
          <cell r="H3526">
            <v>2403.9314561444926</v>
          </cell>
        </row>
        <row r="3527">
          <cell r="A3527">
            <v>22986</v>
          </cell>
          <cell r="B3527" t="str">
            <v>ME</v>
          </cell>
          <cell r="C3527" t="str">
            <v>RFS1</v>
          </cell>
          <cell r="D3527">
            <v>18072</v>
          </cell>
          <cell r="E3527">
            <v>124.18</v>
          </cell>
          <cell r="F3527">
            <v>125</v>
          </cell>
          <cell r="G3527">
            <v>1.8250958360378639E-6</v>
          </cell>
          <cell r="H3527">
            <v>117.07488799375905</v>
          </cell>
        </row>
        <row r="3528">
          <cell r="A3528">
            <v>22987</v>
          </cell>
          <cell r="B3528" t="str">
            <v>ME</v>
          </cell>
          <cell r="C3528" t="str">
            <v>RFS1</v>
          </cell>
          <cell r="D3528">
            <v>18072</v>
          </cell>
          <cell r="E3528">
            <v>124.16</v>
          </cell>
          <cell r="F3528">
            <v>125</v>
          </cell>
          <cell r="G3528">
            <v>1.8250958360378639E-6</v>
          </cell>
          <cell r="H3528">
            <v>117.07488799375905</v>
          </cell>
        </row>
        <row r="3529">
          <cell r="A3529">
            <v>23886</v>
          </cell>
          <cell r="B3529" t="str">
            <v>D3</v>
          </cell>
          <cell r="C3529" t="str">
            <v>RFS1</v>
          </cell>
          <cell r="D3529">
            <v>18072</v>
          </cell>
          <cell r="E3529">
            <v>33484.17</v>
          </cell>
          <cell r="F3529">
            <v>34303.93</v>
          </cell>
          <cell r="G3529">
            <v>5.0086367842187493E-4</v>
          </cell>
          <cell r="H3529">
            <v>32129.03009996601</v>
          </cell>
        </row>
        <row r="3530">
          <cell r="A3530">
            <v>23887</v>
          </cell>
          <cell r="B3530" t="str">
            <v>D3</v>
          </cell>
          <cell r="C3530" t="str">
            <v>RFS1</v>
          </cell>
          <cell r="D3530">
            <v>18072</v>
          </cell>
          <cell r="E3530">
            <v>47869.04</v>
          </cell>
          <cell r="F3530">
            <v>49040.85</v>
          </cell>
          <cell r="G3530">
            <v>7.1603400904605985E-4</v>
          </cell>
          <cell r="H3530">
            <v>45931.616166949905</v>
          </cell>
        </row>
        <row r="3531">
          <cell r="A3531">
            <v>24363</v>
          </cell>
          <cell r="B3531" t="str">
            <v>D5</v>
          </cell>
          <cell r="C3531" t="str">
            <v>RFS1</v>
          </cell>
          <cell r="D3531">
            <v>18072</v>
          </cell>
          <cell r="E3531">
            <v>170008.71</v>
          </cell>
          <cell r="F3531">
            <v>175000</v>
          </cell>
          <cell r="G3531">
            <v>2.5551341704530095E-3</v>
          </cell>
          <cell r="H3531">
            <v>163904.84319126265</v>
          </cell>
        </row>
        <row r="3532">
          <cell r="A3532">
            <v>18096</v>
          </cell>
          <cell r="B3532" t="str">
            <v>D2</v>
          </cell>
          <cell r="C3532" t="str">
            <v>RFS1</v>
          </cell>
          <cell r="D3532">
            <v>18117</v>
          </cell>
          <cell r="E3532">
            <v>763.75</v>
          </cell>
          <cell r="F3532">
            <v>762.5</v>
          </cell>
          <cell r="G3532">
            <v>1.1133084599830971E-5</v>
          </cell>
          <cell r="H3532">
            <v>714.15681676193026</v>
          </cell>
        </row>
        <row r="3533">
          <cell r="A3533">
            <v>22740</v>
          </cell>
          <cell r="B3533" t="str">
            <v>D5</v>
          </cell>
          <cell r="C3533" t="str">
            <v>RFS1</v>
          </cell>
          <cell r="D3533">
            <v>18133</v>
          </cell>
          <cell r="E3533">
            <v>1500.34</v>
          </cell>
          <cell r="F3533">
            <v>1500</v>
          </cell>
          <cell r="G3533">
            <v>2.1901150032454368E-5</v>
          </cell>
          <cell r="H3533">
            <v>1404.8986559251086</v>
          </cell>
        </row>
        <row r="3534">
          <cell r="A3534">
            <v>23697</v>
          </cell>
          <cell r="B3534" t="str">
            <v>D2</v>
          </cell>
          <cell r="C3534" t="str">
            <v>RFS1</v>
          </cell>
          <cell r="D3534">
            <v>18133</v>
          </cell>
          <cell r="E3534">
            <v>372.69</v>
          </cell>
          <cell r="F3534">
            <v>379.51</v>
          </cell>
          <cell r="G3534">
            <v>5.5411369658778382E-6</v>
          </cell>
          <cell r="H3534">
            <v>355.448725940092</v>
          </cell>
        </row>
        <row r="3535">
          <cell r="A3535">
            <v>23700</v>
          </cell>
          <cell r="B3535" t="str">
            <v>ME</v>
          </cell>
          <cell r="C3535" t="str">
            <v>RFS1</v>
          </cell>
          <cell r="D3535">
            <v>18133</v>
          </cell>
          <cell r="E3535">
            <v>46503.74</v>
          </cell>
          <cell r="F3535">
            <v>46547.44</v>
          </cell>
          <cell r="G3535">
            <v>6.7962831137777853E-4</v>
          </cell>
          <cell r="H3535">
            <v>43596.290595169761</v>
          </cell>
        </row>
        <row r="3536">
          <cell r="A3536">
            <v>23700</v>
          </cell>
          <cell r="B3536" t="str">
            <v>ME</v>
          </cell>
          <cell r="C3536" t="str">
            <v>RFS1</v>
          </cell>
          <cell r="D3536">
            <v>18133</v>
          </cell>
          <cell r="E3536">
            <v>15845.09</v>
          </cell>
          <cell r="F3536">
            <v>15859.97</v>
          </cell>
          <cell r="G3536">
            <v>2.3156772165348351E-4</v>
          </cell>
          <cell r="H3536">
            <v>14854.433690675029</v>
          </cell>
        </row>
        <row r="3537">
          <cell r="A3537">
            <v>23701</v>
          </cell>
          <cell r="B3537" t="str">
            <v>ME</v>
          </cell>
          <cell r="C3537" t="str">
            <v>RFS1</v>
          </cell>
          <cell r="D3537">
            <v>18133</v>
          </cell>
          <cell r="E3537">
            <v>9694.0400000000009</v>
          </cell>
          <cell r="F3537">
            <v>9703.15</v>
          </cell>
          <cell r="G3537">
            <v>1.416734292916064E-4</v>
          </cell>
          <cell r="H3537">
            <v>9087.9615954931451</v>
          </cell>
        </row>
        <row r="3538">
          <cell r="A3538">
            <v>23701</v>
          </cell>
          <cell r="B3538" t="str">
            <v>ME</v>
          </cell>
          <cell r="C3538" t="str">
            <v>RFS1</v>
          </cell>
          <cell r="D3538">
            <v>18133</v>
          </cell>
          <cell r="E3538">
            <v>12488.94</v>
          </cell>
          <cell r="F3538">
            <v>12500.67</v>
          </cell>
          <cell r="G3538">
            <v>1.8251936611746755E-4</v>
          </cell>
          <cell r="H3538">
            <v>11708.116320775551</v>
          </cell>
        </row>
        <row r="3539">
          <cell r="A3539">
            <v>23953</v>
          </cell>
          <cell r="B3539" t="str">
            <v>D5</v>
          </cell>
          <cell r="C3539" t="str">
            <v>RFS1</v>
          </cell>
          <cell r="D3539">
            <v>18133</v>
          </cell>
          <cell r="E3539">
            <v>46912.95</v>
          </cell>
          <cell r="F3539">
            <v>50000</v>
          </cell>
          <cell r="G3539">
            <v>7.3003833441514555E-4</v>
          </cell>
          <cell r="H3539">
            <v>46829.955197503616</v>
          </cell>
        </row>
        <row r="3540">
          <cell r="A3540">
            <v>24318</v>
          </cell>
          <cell r="B3540" t="str">
            <v>D5</v>
          </cell>
          <cell r="C3540" t="str">
            <v>RFS1</v>
          </cell>
          <cell r="D3540">
            <v>18133</v>
          </cell>
          <cell r="E3540">
            <v>199643.1</v>
          </cell>
          <cell r="F3540">
            <v>200000</v>
          </cell>
          <cell r="G3540">
            <v>2.9201533376605822E-3</v>
          </cell>
          <cell r="H3540">
            <v>187319.82079001446</v>
          </cell>
        </row>
        <row r="3541">
          <cell r="A3541">
            <v>24329</v>
          </cell>
          <cell r="B3541" t="str">
            <v>D2</v>
          </cell>
          <cell r="C3541" t="str">
            <v>RFS1</v>
          </cell>
          <cell r="D3541">
            <v>18133</v>
          </cell>
          <cell r="F3541">
            <v>150000</v>
          </cell>
          <cell r="G3541">
            <v>2.1901150032454368E-3</v>
          </cell>
          <cell r="H3541">
            <v>140489.86559251085</v>
          </cell>
        </row>
        <row r="3542">
          <cell r="A3542">
            <v>24330</v>
          </cell>
          <cell r="B3542" t="str">
            <v>D2</v>
          </cell>
          <cell r="C3542" t="str">
            <v>RFS1</v>
          </cell>
          <cell r="D3542">
            <v>18133</v>
          </cell>
          <cell r="F3542">
            <v>150000</v>
          </cell>
          <cell r="G3542">
            <v>2.1901150032454368E-3</v>
          </cell>
          <cell r="H3542">
            <v>140489.86559251085</v>
          </cell>
        </row>
        <row r="3543">
          <cell r="A3543">
            <v>24331</v>
          </cell>
          <cell r="B3543" t="str">
            <v>D5</v>
          </cell>
          <cell r="C3543" t="str">
            <v>RFS1</v>
          </cell>
          <cell r="D3543">
            <v>18133</v>
          </cell>
          <cell r="E3543">
            <v>499233.06</v>
          </cell>
          <cell r="F3543">
            <v>500000</v>
          </cell>
          <cell r="G3543">
            <v>7.3003833441514553E-3</v>
          </cell>
          <cell r="H3543">
            <v>468299.55197503616</v>
          </cell>
        </row>
        <row r="3544">
          <cell r="A3544">
            <v>19110</v>
          </cell>
          <cell r="B3544" t="str">
            <v>D5</v>
          </cell>
          <cell r="C3544" t="str">
            <v>RFS1</v>
          </cell>
          <cell r="D3544">
            <v>18248</v>
          </cell>
          <cell r="E3544">
            <v>35696.58</v>
          </cell>
          <cell r="F3544">
            <v>35700</v>
          </cell>
          <cell r="G3544">
            <v>5.2124737077241393E-4</v>
          </cell>
          <cell r="H3544">
            <v>33436.588011017586</v>
          </cell>
        </row>
        <row r="3545">
          <cell r="A3545">
            <v>19125</v>
          </cell>
          <cell r="B3545" t="str">
            <v>ME</v>
          </cell>
          <cell r="C3545" t="str">
            <v>RFS1</v>
          </cell>
          <cell r="D3545">
            <v>18248</v>
          </cell>
          <cell r="E3545">
            <v>139.01</v>
          </cell>
          <cell r="F3545">
            <v>139</v>
          </cell>
          <cell r="G3545">
            <v>2.0295065696741046E-6</v>
          </cell>
          <cell r="H3545">
            <v>130.18727544906005</v>
          </cell>
        </row>
        <row r="3546">
          <cell r="A3546">
            <v>19131</v>
          </cell>
          <cell r="B3546" t="str">
            <v>ME</v>
          </cell>
          <cell r="C3546" t="str">
            <v>RFS1</v>
          </cell>
          <cell r="D3546">
            <v>18248</v>
          </cell>
          <cell r="E3546">
            <v>200.3</v>
          </cell>
          <cell r="F3546">
            <v>200</v>
          </cell>
          <cell r="G3546">
            <v>2.9201533376605824E-6</v>
          </cell>
          <cell r="H3546">
            <v>187.31982079001449</v>
          </cell>
        </row>
        <row r="3547">
          <cell r="A3547">
            <v>19132</v>
          </cell>
          <cell r="B3547" t="str">
            <v>ME</v>
          </cell>
          <cell r="C3547" t="str">
            <v>RFS1</v>
          </cell>
          <cell r="D3547">
            <v>18248</v>
          </cell>
          <cell r="E3547">
            <v>225.37</v>
          </cell>
          <cell r="F3547">
            <v>225</v>
          </cell>
          <cell r="G3547">
            <v>3.2851725048681551E-6</v>
          </cell>
          <cell r="H3547">
            <v>210.73479838876628</v>
          </cell>
        </row>
        <row r="3548">
          <cell r="A3548">
            <v>21288</v>
          </cell>
          <cell r="B3548" t="str">
            <v>D2</v>
          </cell>
          <cell r="C3548" t="str">
            <v>RFS2</v>
          </cell>
          <cell r="D3548">
            <v>18248</v>
          </cell>
          <cell r="E3548">
            <v>1668.67</v>
          </cell>
          <cell r="F3548">
            <v>1666</v>
          </cell>
          <cell r="G3548">
            <v>2.432487730271265E-5</v>
          </cell>
          <cell r="H3548">
            <v>1560.3741071808206</v>
          </cell>
        </row>
        <row r="3549">
          <cell r="A3549">
            <v>21360</v>
          </cell>
          <cell r="B3549" t="str">
            <v>D5</v>
          </cell>
          <cell r="C3549" t="str">
            <v>RFS2</v>
          </cell>
          <cell r="D3549">
            <v>18248</v>
          </cell>
          <cell r="E3549">
            <v>501.06</v>
          </cell>
          <cell r="F3549">
            <v>500</v>
          </cell>
          <cell r="G3549">
            <v>7.3003833441514556E-6</v>
          </cell>
          <cell r="H3549">
            <v>468.2995519750362</v>
          </cell>
        </row>
        <row r="3550">
          <cell r="A3550">
            <v>23024</v>
          </cell>
          <cell r="B3550" t="str">
            <v>D2</v>
          </cell>
          <cell r="C3550" t="str">
            <v>RFS2</v>
          </cell>
          <cell r="D3550">
            <v>18248</v>
          </cell>
          <cell r="E3550">
            <v>1993.7</v>
          </cell>
          <cell r="F3550">
            <v>2000</v>
          </cell>
          <cell r="G3550">
            <v>2.9201533376605822E-5</v>
          </cell>
          <cell r="H3550">
            <v>1873.1982079001448</v>
          </cell>
        </row>
        <row r="3551">
          <cell r="A3551">
            <v>23389</v>
          </cell>
          <cell r="B3551" t="str">
            <v>D5</v>
          </cell>
          <cell r="C3551" t="str">
            <v>RFS2</v>
          </cell>
          <cell r="D3551">
            <v>18248</v>
          </cell>
          <cell r="E3551">
            <v>597.64</v>
          </cell>
          <cell r="F3551">
            <v>600</v>
          </cell>
          <cell r="G3551">
            <v>8.7604600129817464E-6</v>
          </cell>
          <cell r="H3551">
            <v>561.95946237004341</v>
          </cell>
        </row>
        <row r="3552">
          <cell r="A3552">
            <v>22355</v>
          </cell>
          <cell r="B3552" t="str">
            <v>D2</v>
          </cell>
          <cell r="C3552" t="str">
            <v>RFS1</v>
          </cell>
          <cell r="D3552">
            <v>18309</v>
          </cell>
          <cell r="E3552">
            <v>8755.43</v>
          </cell>
          <cell r="F3552">
            <v>8740.73</v>
          </cell>
          <cell r="G3552">
            <v>1.2762135941544989E-4</v>
          </cell>
          <cell r="H3552">
            <v>8186.5598858695148</v>
          </cell>
        </row>
        <row r="3553">
          <cell r="A3553">
            <v>24146</v>
          </cell>
          <cell r="B3553" t="str">
            <v>D2</v>
          </cell>
          <cell r="C3553" t="str">
            <v>RFS1</v>
          </cell>
          <cell r="D3553">
            <v>18401</v>
          </cell>
          <cell r="E3553">
            <v>171145.02</v>
          </cell>
          <cell r="F3553">
            <v>175000</v>
          </cell>
          <cell r="G3553">
            <v>2.5551341704530095E-3</v>
          </cell>
          <cell r="H3553">
            <v>163904.84319126265</v>
          </cell>
        </row>
        <row r="3554">
          <cell r="A3554">
            <v>24289</v>
          </cell>
          <cell r="B3554" t="str">
            <v>D5</v>
          </cell>
          <cell r="C3554" t="str">
            <v>RFS1</v>
          </cell>
          <cell r="D3554">
            <v>18401</v>
          </cell>
          <cell r="E3554">
            <v>44174.92</v>
          </cell>
          <cell r="F3554">
            <v>45000</v>
          </cell>
          <cell r="G3554">
            <v>6.5703450097363099E-4</v>
          </cell>
          <cell r="H3554">
            <v>42146.959677753257</v>
          </cell>
        </row>
        <row r="3555">
          <cell r="A3555">
            <v>21473</v>
          </cell>
          <cell r="B3555" t="str">
            <v>D2</v>
          </cell>
          <cell r="C3555" t="str">
            <v>RFS1</v>
          </cell>
          <cell r="D3555">
            <v>18461</v>
          </cell>
          <cell r="E3555">
            <v>172509.67</v>
          </cell>
          <cell r="F3555">
            <v>134178.67000000001</v>
          </cell>
          <cell r="G3555">
            <v>1.9591114552167895E-3</v>
          </cell>
          <cell r="H3555">
            <v>125671.62209121248</v>
          </cell>
        </row>
        <row r="3556">
          <cell r="A3556">
            <v>23985</v>
          </cell>
          <cell r="B3556" t="str">
            <v>D2</v>
          </cell>
          <cell r="C3556" t="str">
            <v>RFS1</v>
          </cell>
          <cell r="D3556">
            <v>18461</v>
          </cell>
          <cell r="E3556">
            <v>59577.48</v>
          </cell>
          <cell r="F3556">
            <v>60000</v>
          </cell>
          <cell r="G3556">
            <v>8.7604600129817468E-4</v>
          </cell>
          <cell r="H3556">
            <v>56195.94623700434</v>
          </cell>
        </row>
        <row r="3557">
          <cell r="A3557">
            <v>19640</v>
          </cell>
          <cell r="B3557" t="str">
            <v>D2</v>
          </cell>
          <cell r="C3557" t="str">
            <v>RFS1</v>
          </cell>
          <cell r="D3557">
            <v>18485</v>
          </cell>
          <cell r="E3557">
            <v>579.91999999999996</v>
          </cell>
          <cell r="F3557">
            <v>579.6</v>
          </cell>
          <cell r="G3557">
            <v>8.4626043725403675E-6</v>
          </cell>
          <cell r="H3557">
            <v>542.852840649462</v>
          </cell>
        </row>
        <row r="3558">
          <cell r="A3558">
            <v>19651</v>
          </cell>
          <cell r="B3558" t="str">
            <v>ME</v>
          </cell>
          <cell r="C3558" t="str">
            <v>RFS1</v>
          </cell>
          <cell r="D3558">
            <v>18485</v>
          </cell>
          <cell r="E3558">
            <v>368.21</v>
          </cell>
          <cell r="F3558">
            <v>368.39</v>
          </cell>
          <cell r="G3558">
            <v>5.3787764403039096E-6</v>
          </cell>
          <cell r="H3558">
            <v>345.03374390416718</v>
          </cell>
        </row>
        <row r="3559">
          <cell r="A3559">
            <v>19652</v>
          </cell>
          <cell r="B3559" t="str">
            <v>ME</v>
          </cell>
          <cell r="C3559" t="str">
            <v>RFS1</v>
          </cell>
          <cell r="D3559">
            <v>18485</v>
          </cell>
          <cell r="E3559">
            <v>514.74</v>
          </cell>
          <cell r="F3559">
            <v>514.88</v>
          </cell>
          <cell r="G3559">
            <v>7.5176427524734032E-6</v>
          </cell>
          <cell r="H3559">
            <v>482.23614664181326</v>
          </cell>
        </row>
        <row r="3560">
          <cell r="A3560">
            <v>20251</v>
          </cell>
          <cell r="B3560" t="str">
            <v>D2</v>
          </cell>
          <cell r="C3560" t="str">
            <v>RFS2</v>
          </cell>
          <cell r="D3560">
            <v>18485</v>
          </cell>
          <cell r="E3560">
            <v>270.2</v>
          </cell>
          <cell r="F3560">
            <v>270</v>
          </cell>
          <cell r="G3560">
            <v>3.9422070058417865E-6</v>
          </cell>
          <cell r="H3560">
            <v>252.88175806651955</v>
          </cell>
        </row>
        <row r="3561">
          <cell r="A3561">
            <v>20384</v>
          </cell>
          <cell r="B3561" t="str">
            <v>D2</v>
          </cell>
          <cell r="C3561" t="str">
            <v>RFS2</v>
          </cell>
          <cell r="D3561">
            <v>18485</v>
          </cell>
          <cell r="E3561">
            <v>249.02</v>
          </cell>
          <cell r="F3561">
            <v>250</v>
          </cell>
          <cell r="G3561">
            <v>3.6501916720757278E-6</v>
          </cell>
          <cell r="H3561">
            <v>234.1497759875181</v>
          </cell>
        </row>
        <row r="3562">
          <cell r="A3562">
            <v>20548</v>
          </cell>
          <cell r="B3562" t="str">
            <v>D2</v>
          </cell>
          <cell r="C3562" t="str">
            <v>RFS1</v>
          </cell>
          <cell r="D3562">
            <v>18485</v>
          </cell>
          <cell r="E3562">
            <v>1000.21</v>
          </cell>
          <cell r="F3562">
            <v>1000</v>
          </cell>
          <cell r="G3562">
            <v>1.4600766688302911E-5</v>
          </cell>
          <cell r="H3562">
            <v>936.59910395007239</v>
          </cell>
        </row>
        <row r="3563">
          <cell r="A3563">
            <v>20549</v>
          </cell>
          <cell r="B3563" t="str">
            <v>D2</v>
          </cell>
          <cell r="C3563" t="str">
            <v>RFS1</v>
          </cell>
          <cell r="D3563">
            <v>18485</v>
          </cell>
          <cell r="E3563">
            <v>1405.06</v>
          </cell>
          <cell r="F3563">
            <v>1418</v>
          </cell>
          <cell r="G3563">
            <v>2.0703887164013529E-5</v>
          </cell>
          <cell r="H3563">
            <v>1328.0975294012026</v>
          </cell>
        </row>
        <row r="3564">
          <cell r="A3564">
            <v>22582</v>
          </cell>
          <cell r="B3564" t="str">
            <v>D2</v>
          </cell>
          <cell r="C3564" t="str">
            <v>RFS1</v>
          </cell>
          <cell r="D3564">
            <v>18485</v>
          </cell>
          <cell r="E3564">
            <v>6481.55</v>
          </cell>
          <cell r="F3564">
            <v>6579</v>
          </cell>
          <cell r="G3564">
            <v>9.6058444042344853E-5</v>
          </cell>
          <cell r="H3564">
            <v>6161.8855048875257</v>
          </cell>
        </row>
        <row r="3565">
          <cell r="A3565">
            <v>20678</v>
          </cell>
          <cell r="B3565" t="str">
            <v>D2</v>
          </cell>
          <cell r="C3565" t="str">
            <v>RFS1</v>
          </cell>
          <cell r="D3565">
            <v>18584</v>
          </cell>
          <cell r="F3565">
            <v>447.53</v>
          </cell>
          <cell r="G3565">
            <v>6.5342811160162012E-6</v>
          </cell>
          <cell r="H3565">
            <v>419.15619699077587</v>
          </cell>
        </row>
        <row r="3566">
          <cell r="A3566">
            <v>22039</v>
          </cell>
          <cell r="B3566" t="str">
            <v>D2</v>
          </cell>
          <cell r="C3566" t="str">
            <v>RFS1</v>
          </cell>
          <cell r="D3566">
            <v>18584</v>
          </cell>
          <cell r="F3566">
            <v>3024.47</v>
          </cell>
          <cell r="G3566">
            <v>4.4159580825771501E-5</v>
          </cell>
          <cell r="H3566">
            <v>2832.715891923875</v>
          </cell>
        </row>
        <row r="3567">
          <cell r="A3567">
            <v>22040</v>
          </cell>
          <cell r="B3567" t="str">
            <v>D2</v>
          </cell>
          <cell r="C3567" t="str">
            <v>RFS1</v>
          </cell>
          <cell r="D3567">
            <v>18584</v>
          </cell>
          <cell r="E3567">
            <v>472.78</v>
          </cell>
          <cell r="F3567">
            <v>472.88</v>
          </cell>
          <cell r="G3567">
            <v>6.9044105515646806E-6</v>
          </cell>
          <cell r="H3567">
            <v>442.89898427591021</v>
          </cell>
        </row>
        <row r="3568">
          <cell r="A3568">
            <v>22227</v>
          </cell>
          <cell r="B3568" t="str">
            <v>D2</v>
          </cell>
          <cell r="C3568" t="str">
            <v>RFS1</v>
          </cell>
          <cell r="D3568">
            <v>18584</v>
          </cell>
          <cell r="E3568">
            <v>666.61</v>
          </cell>
          <cell r="F3568">
            <v>666.67</v>
          </cell>
          <cell r="G3568">
            <v>9.7338931280909016E-6</v>
          </cell>
          <cell r="H3568">
            <v>624.40252463039474</v>
          </cell>
        </row>
        <row r="3569">
          <cell r="A3569">
            <v>22329</v>
          </cell>
          <cell r="B3569" t="str">
            <v>D2</v>
          </cell>
          <cell r="C3569" t="str">
            <v>RFS1</v>
          </cell>
          <cell r="D3569">
            <v>18584</v>
          </cell>
          <cell r="E3569">
            <v>4173.9799999999996</v>
          </cell>
          <cell r="F3569">
            <v>4222.8</v>
          </cell>
          <cell r="G3569">
            <v>6.1656117571365533E-5</v>
          </cell>
          <cell r="H3569">
            <v>3955.0706961603655</v>
          </cell>
        </row>
        <row r="3570">
          <cell r="A3570">
            <v>22329</v>
          </cell>
          <cell r="B3570" t="str">
            <v>D2</v>
          </cell>
          <cell r="C3570" t="str">
            <v>RFS1</v>
          </cell>
          <cell r="D3570">
            <v>18584</v>
          </cell>
          <cell r="E3570">
            <v>305.87</v>
          </cell>
          <cell r="F3570">
            <v>308.64</v>
          </cell>
          <cell r="G3570">
            <v>4.5063806306778102E-6</v>
          </cell>
          <cell r="H3570">
            <v>289.07194744315029</v>
          </cell>
        </row>
        <row r="3571">
          <cell r="A3571">
            <v>22330</v>
          </cell>
          <cell r="B3571" t="str">
            <v>ME</v>
          </cell>
          <cell r="C3571" t="str">
            <v>RFS1</v>
          </cell>
          <cell r="D3571">
            <v>18584</v>
          </cell>
          <cell r="E3571">
            <v>399.63</v>
          </cell>
          <cell r="F3571">
            <v>400</v>
          </cell>
          <cell r="G3571">
            <v>5.8403066753211648E-6</v>
          </cell>
          <cell r="H3571">
            <v>374.63964158002898</v>
          </cell>
        </row>
        <row r="3572">
          <cell r="A3572">
            <v>22449</v>
          </cell>
          <cell r="B3572" t="str">
            <v>D2</v>
          </cell>
          <cell r="C3572" t="str">
            <v>RFS1</v>
          </cell>
          <cell r="D3572">
            <v>18584</v>
          </cell>
          <cell r="E3572">
            <v>29094.85</v>
          </cell>
          <cell r="F3572">
            <v>29296.94</v>
          </cell>
          <cell r="G3572">
            <v>4.2775778562120906E-4</v>
          </cell>
          <cell r="H3572">
            <v>27439.487752479032</v>
          </cell>
        </row>
        <row r="3573">
          <cell r="A3573">
            <v>23931</v>
          </cell>
          <cell r="B3573" t="str">
            <v>D2</v>
          </cell>
          <cell r="C3573" t="str">
            <v>RFS1</v>
          </cell>
          <cell r="D3573">
            <v>18584</v>
          </cell>
          <cell r="E3573">
            <v>277.37</v>
          </cell>
          <cell r="F3573">
            <v>282.48</v>
          </cell>
          <cell r="G3573">
            <v>4.1244245741118069E-6</v>
          </cell>
          <cell r="H3573">
            <v>264.57051488381649</v>
          </cell>
        </row>
        <row r="3574">
          <cell r="A3574">
            <v>23931</v>
          </cell>
          <cell r="B3574" t="str">
            <v>D2</v>
          </cell>
          <cell r="C3574" t="str">
            <v>RFS1</v>
          </cell>
          <cell r="D3574">
            <v>18584</v>
          </cell>
          <cell r="E3574">
            <v>67.48</v>
          </cell>
          <cell r="F3574">
            <v>68.72</v>
          </cell>
          <cell r="G3574">
            <v>1.0033646868201761E-6</v>
          </cell>
          <cell r="H3574">
            <v>64.36309042344898</v>
          </cell>
        </row>
        <row r="3575">
          <cell r="A3575">
            <v>24101</v>
          </cell>
          <cell r="B3575" t="str">
            <v>D2</v>
          </cell>
          <cell r="C3575" t="str">
            <v>RFS1</v>
          </cell>
          <cell r="D3575">
            <v>18584</v>
          </cell>
          <cell r="E3575">
            <v>7405.07</v>
          </cell>
          <cell r="F3575">
            <v>7675.18</v>
          </cell>
          <cell r="G3575">
            <v>1.1206351247072875E-4</v>
          </cell>
          <cell r="H3575">
            <v>7188.5667106555175</v>
          </cell>
        </row>
        <row r="3576">
          <cell r="A3576">
            <v>22792</v>
          </cell>
          <cell r="B3576" t="str">
            <v>D2</v>
          </cell>
          <cell r="C3576" t="str">
            <v>RFS1</v>
          </cell>
          <cell r="D3576">
            <v>18629</v>
          </cell>
          <cell r="E3576">
            <v>21075.15</v>
          </cell>
          <cell r="F3576">
            <v>21091.41</v>
          </cell>
          <cell r="G3576">
            <v>3.0795075653733888E-4</v>
          </cell>
          <cell r="H3576">
            <v>19754.195707043593</v>
          </cell>
        </row>
        <row r="3577">
          <cell r="A3577">
            <v>19207</v>
          </cell>
          <cell r="B3577" t="str">
            <v>D2</v>
          </cell>
          <cell r="C3577" t="str">
            <v>RFS1</v>
          </cell>
          <cell r="D3577">
            <v>18638</v>
          </cell>
          <cell r="E3577">
            <v>632.77</v>
          </cell>
          <cell r="F3577">
            <v>635</v>
          </cell>
          <cell r="G3577">
            <v>9.2714868470723488E-6</v>
          </cell>
          <cell r="H3577">
            <v>594.74043100829601</v>
          </cell>
        </row>
        <row r="3578">
          <cell r="A3578">
            <v>12039</v>
          </cell>
          <cell r="B3578" t="str">
            <v>D2</v>
          </cell>
          <cell r="C3578" t="str">
            <v>RFS1</v>
          </cell>
          <cell r="D3578">
            <v>18661</v>
          </cell>
          <cell r="E3578">
            <v>1107.6500000000001</v>
          </cell>
          <cell r="F3578">
            <v>1103.6099999999999</v>
          </cell>
          <cell r="G3578">
            <v>1.6113552124877976E-5</v>
          </cell>
          <cell r="H3578">
            <v>1033.6401371103393</v>
          </cell>
        </row>
        <row r="3579">
          <cell r="A3579">
            <v>12039</v>
          </cell>
          <cell r="B3579" t="str">
            <v>D2</v>
          </cell>
          <cell r="C3579" t="str">
            <v>RFS1</v>
          </cell>
          <cell r="D3579">
            <v>18661</v>
          </cell>
          <cell r="E3579">
            <v>1104.44</v>
          </cell>
          <cell r="F3579">
            <v>1103.6099999999999</v>
          </cell>
          <cell r="G3579">
            <v>1.6113552124877976E-5</v>
          </cell>
          <cell r="H3579">
            <v>1033.6401371103393</v>
          </cell>
        </row>
        <row r="3580">
          <cell r="A3580">
            <v>12044</v>
          </cell>
          <cell r="B3580" t="str">
            <v>ME</v>
          </cell>
          <cell r="C3580" t="str">
            <v>RFS1</v>
          </cell>
          <cell r="D3580">
            <v>18661</v>
          </cell>
          <cell r="E3580">
            <v>667.51</v>
          </cell>
          <cell r="F3580">
            <v>665.64</v>
          </cell>
          <cell r="G3580">
            <v>9.7188543384019497E-6</v>
          </cell>
          <cell r="H3580">
            <v>623.4378275533262</v>
          </cell>
        </row>
        <row r="3581">
          <cell r="A3581">
            <v>19221</v>
          </cell>
          <cell r="B3581" t="str">
            <v>D5</v>
          </cell>
          <cell r="C3581" t="str">
            <v>RFS1</v>
          </cell>
          <cell r="D3581">
            <v>18661</v>
          </cell>
          <cell r="E3581">
            <v>2002.84</v>
          </cell>
          <cell r="F3581">
            <v>2000</v>
          </cell>
          <cell r="G3581">
            <v>2.9201533376605822E-5</v>
          </cell>
          <cell r="H3581">
            <v>1873.1982079001448</v>
          </cell>
        </row>
        <row r="3582">
          <cell r="A3582">
            <v>22624</v>
          </cell>
          <cell r="B3582" t="str">
            <v>D2</v>
          </cell>
          <cell r="C3582" t="str">
            <v>RFS1</v>
          </cell>
          <cell r="D3582">
            <v>18661</v>
          </cell>
          <cell r="E3582">
            <v>298.99</v>
          </cell>
          <cell r="F3582">
            <v>300</v>
          </cell>
          <cell r="G3582">
            <v>4.3802300064908732E-6</v>
          </cell>
          <cell r="H3582">
            <v>280.97973118502171</v>
          </cell>
        </row>
        <row r="3583">
          <cell r="A3583">
            <v>23661</v>
          </cell>
          <cell r="B3583" t="str">
            <v>D5</v>
          </cell>
          <cell r="C3583" t="str">
            <v>RFS1</v>
          </cell>
          <cell r="D3583">
            <v>18661</v>
          </cell>
          <cell r="E3583">
            <v>1797.32</v>
          </cell>
          <cell r="F3583">
            <v>1800</v>
          </cell>
          <cell r="G3583">
            <v>2.6281380038945241E-5</v>
          </cell>
          <cell r="H3583">
            <v>1685.8783871101302</v>
          </cell>
        </row>
        <row r="3584">
          <cell r="A3584">
            <v>21227</v>
          </cell>
          <cell r="B3584" t="str">
            <v>D2</v>
          </cell>
          <cell r="C3584" t="str">
            <v>RFS1</v>
          </cell>
          <cell r="D3584">
            <v>18704</v>
          </cell>
          <cell r="E3584">
            <v>199.87</v>
          </cell>
          <cell r="F3584">
            <v>200</v>
          </cell>
          <cell r="G3584">
            <v>2.9201533376605824E-6</v>
          </cell>
          <cell r="H3584">
            <v>187.31982079001449</v>
          </cell>
        </row>
        <row r="3585">
          <cell r="A3585">
            <v>21228</v>
          </cell>
          <cell r="B3585" t="str">
            <v>D2</v>
          </cell>
          <cell r="C3585" t="str">
            <v>RFS1</v>
          </cell>
          <cell r="D3585">
            <v>18704</v>
          </cell>
          <cell r="E3585">
            <v>199.88</v>
          </cell>
          <cell r="F3585">
            <v>200</v>
          </cell>
          <cell r="G3585">
            <v>2.9201533376605824E-6</v>
          </cell>
          <cell r="H3585">
            <v>187.31982079001449</v>
          </cell>
        </row>
        <row r="3586">
          <cell r="A3586">
            <v>23944</v>
          </cell>
          <cell r="B3586" t="str">
            <v>D5</v>
          </cell>
          <cell r="C3586" t="str">
            <v>RFS1</v>
          </cell>
          <cell r="D3586">
            <v>18704</v>
          </cell>
          <cell r="E3586">
            <v>66780.08</v>
          </cell>
          <cell r="F3586">
            <v>70000</v>
          </cell>
          <cell r="G3586">
            <v>1.0220536681812037E-3</v>
          </cell>
          <cell r="H3586">
            <v>65561.937276505065</v>
          </cell>
        </row>
        <row r="3587">
          <cell r="A3587">
            <v>23964</v>
          </cell>
          <cell r="B3587" t="str">
            <v>D5</v>
          </cell>
          <cell r="C3587" t="str">
            <v>RFS1</v>
          </cell>
          <cell r="D3587">
            <v>18704</v>
          </cell>
          <cell r="E3587">
            <v>29798.9</v>
          </cell>
          <cell r="F3587">
            <v>30000</v>
          </cell>
          <cell r="G3587">
            <v>4.3802300064908734E-4</v>
          </cell>
          <cell r="H3587">
            <v>28097.97311850217</v>
          </cell>
        </row>
        <row r="3588">
          <cell r="A3588">
            <v>23964</v>
          </cell>
          <cell r="B3588" t="str">
            <v>D5</v>
          </cell>
          <cell r="C3588" t="str">
            <v>RFS1</v>
          </cell>
          <cell r="D3588">
            <v>18704</v>
          </cell>
          <cell r="E3588">
            <v>1595.56</v>
          </cell>
          <cell r="F3588">
            <v>1600</v>
          </cell>
          <cell r="G3588">
            <v>2.3361226701284659E-5</v>
          </cell>
          <cell r="H3588">
            <v>1498.5585663201159</v>
          </cell>
        </row>
        <row r="3589">
          <cell r="A3589">
            <v>24021</v>
          </cell>
          <cell r="B3589" t="str">
            <v>D2</v>
          </cell>
          <cell r="C3589" t="str">
            <v>RFS2</v>
          </cell>
          <cell r="D3589">
            <v>18704</v>
          </cell>
          <cell r="E3589">
            <v>2795.87</v>
          </cell>
          <cell r="F3589">
            <v>2820</v>
          </cell>
          <cell r="G3589">
            <v>4.1174162061014208E-5</v>
          </cell>
          <cell r="H3589">
            <v>2641.209473139204</v>
          </cell>
        </row>
        <row r="3590">
          <cell r="A3590">
            <v>24021</v>
          </cell>
          <cell r="B3590" t="str">
            <v>D2</v>
          </cell>
          <cell r="C3590" t="str">
            <v>RFS2</v>
          </cell>
          <cell r="D3590">
            <v>18704</v>
          </cell>
          <cell r="E3590">
            <v>936.29</v>
          </cell>
          <cell r="F3590">
            <v>940</v>
          </cell>
          <cell r="G3590">
            <v>1.3724720687004736E-5</v>
          </cell>
          <cell r="H3590">
            <v>880.40315771306803</v>
          </cell>
        </row>
        <row r="3591">
          <cell r="A3591">
            <v>18706</v>
          </cell>
          <cell r="B3591" t="str">
            <v>D5</v>
          </cell>
          <cell r="C3591" t="str">
            <v>RFS1</v>
          </cell>
          <cell r="D3591">
            <v>18714</v>
          </cell>
          <cell r="E3591">
            <v>1356.94</v>
          </cell>
          <cell r="F3591">
            <v>1350</v>
          </cell>
          <cell r="G3591">
            <v>1.9711035029208929E-5</v>
          </cell>
          <cell r="H3591">
            <v>1264.4087903325976</v>
          </cell>
        </row>
        <row r="3592">
          <cell r="A3592">
            <v>21954</v>
          </cell>
          <cell r="B3592" t="str">
            <v>D2</v>
          </cell>
          <cell r="C3592" t="str">
            <v>RFS1</v>
          </cell>
          <cell r="D3592">
            <v>18714</v>
          </cell>
          <cell r="E3592">
            <v>499.14</v>
          </cell>
          <cell r="F3592">
            <v>500</v>
          </cell>
          <cell r="G3592">
            <v>7.3003833441514556E-6</v>
          </cell>
          <cell r="H3592">
            <v>468.2995519750362</v>
          </cell>
        </row>
        <row r="3593">
          <cell r="A3593">
            <v>21955</v>
          </cell>
          <cell r="B3593" t="str">
            <v>D2</v>
          </cell>
          <cell r="C3593" t="str">
            <v>RFS1</v>
          </cell>
          <cell r="D3593">
            <v>18714</v>
          </cell>
          <cell r="E3593">
            <v>2494.91</v>
          </cell>
          <cell r="F3593">
            <v>2500</v>
          </cell>
          <cell r="G3593">
            <v>3.6501916720757276E-5</v>
          </cell>
          <cell r="H3593">
            <v>2341.4977598751807</v>
          </cell>
        </row>
        <row r="3594">
          <cell r="A3594">
            <v>24054</v>
          </cell>
          <cell r="B3594" t="str">
            <v>D5</v>
          </cell>
          <cell r="C3594" t="str">
            <v>RFS1</v>
          </cell>
          <cell r="D3594">
            <v>18714</v>
          </cell>
          <cell r="E3594">
            <v>19234.18</v>
          </cell>
          <cell r="F3594">
            <v>20000</v>
          </cell>
          <cell r="G3594">
            <v>2.9201533376605821E-4</v>
          </cell>
          <cell r="H3594">
            <v>18731.982079001446</v>
          </cell>
        </row>
        <row r="3595">
          <cell r="A3595">
            <v>18720</v>
          </cell>
          <cell r="B3595" t="str">
            <v>D2</v>
          </cell>
          <cell r="C3595" t="str">
            <v>RFS1</v>
          </cell>
          <cell r="D3595">
            <v>18727</v>
          </cell>
          <cell r="E3595">
            <v>42.15</v>
          </cell>
          <cell r="F3595">
            <v>42.19</v>
          </cell>
          <cell r="G3595">
            <v>6.1600634657949976E-7</v>
          </cell>
          <cell r="H3595">
            <v>39.515116195653547</v>
          </cell>
        </row>
        <row r="3596">
          <cell r="A3596">
            <v>20604</v>
          </cell>
          <cell r="B3596" t="str">
            <v>D2</v>
          </cell>
          <cell r="C3596" t="str">
            <v>RFS1</v>
          </cell>
          <cell r="D3596">
            <v>18727</v>
          </cell>
          <cell r="E3596">
            <v>250.43</v>
          </cell>
          <cell r="F3596">
            <v>250</v>
          </cell>
          <cell r="G3596">
            <v>3.6501916720757278E-6</v>
          </cell>
          <cell r="H3596">
            <v>234.1497759875181</v>
          </cell>
        </row>
        <row r="3597">
          <cell r="A3597">
            <v>20884</v>
          </cell>
          <cell r="B3597" t="str">
            <v>D2</v>
          </cell>
          <cell r="C3597" t="str">
            <v>RFS1</v>
          </cell>
          <cell r="D3597">
            <v>18727</v>
          </cell>
          <cell r="E3597">
            <v>497.83</v>
          </cell>
          <cell r="F3597">
            <v>500</v>
          </cell>
          <cell r="G3597">
            <v>7.3003833441514556E-6</v>
          </cell>
          <cell r="H3597">
            <v>468.2995519750362</v>
          </cell>
        </row>
        <row r="3598">
          <cell r="A3598">
            <v>20021</v>
          </cell>
          <cell r="B3598" t="str">
            <v>D2</v>
          </cell>
          <cell r="C3598" t="str">
            <v>RFS1</v>
          </cell>
          <cell r="D3598">
            <v>18780</v>
          </cell>
          <cell r="E3598">
            <v>2742.77</v>
          </cell>
          <cell r="F3598">
            <v>2736.93</v>
          </cell>
          <cell r="G3598">
            <v>3.9961276372216886E-5</v>
          </cell>
          <cell r="H3598">
            <v>2563.4061855740715</v>
          </cell>
        </row>
        <row r="3599">
          <cell r="A3599">
            <v>20394</v>
          </cell>
          <cell r="B3599" t="str">
            <v>D2</v>
          </cell>
          <cell r="C3599" t="str">
            <v>RFS1</v>
          </cell>
          <cell r="D3599">
            <v>18780</v>
          </cell>
          <cell r="E3599">
            <v>30774.87</v>
          </cell>
          <cell r="F3599">
            <v>30000</v>
          </cell>
          <cell r="G3599">
            <v>4.3802300064908734E-4</v>
          </cell>
          <cell r="H3599">
            <v>28097.97311850217</v>
          </cell>
        </row>
        <row r="3600">
          <cell r="A3600">
            <v>20640</v>
          </cell>
          <cell r="B3600" t="str">
            <v>D2</v>
          </cell>
          <cell r="C3600" t="str">
            <v>RFS1</v>
          </cell>
          <cell r="D3600">
            <v>18780</v>
          </cell>
          <cell r="E3600">
            <v>206398.98</v>
          </cell>
          <cell r="F3600">
            <v>209237.87</v>
          </cell>
          <cell r="G3600">
            <v>3.0550333222274552E-3</v>
          </cell>
          <cell r="H3600">
            <v>195972.00155442173</v>
          </cell>
        </row>
        <row r="3601">
          <cell r="A3601">
            <v>20779</v>
          </cell>
          <cell r="B3601" t="str">
            <v>D2</v>
          </cell>
          <cell r="C3601" t="str">
            <v>RFS1</v>
          </cell>
          <cell r="D3601">
            <v>18780</v>
          </cell>
          <cell r="E3601">
            <v>869.14</v>
          </cell>
          <cell r="F3601">
            <v>867</v>
          </cell>
          <cell r="G3601">
            <v>1.2658864718758625E-5</v>
          </cell>
          <cell r="H3601">
            <v>812.03142312471277</v>
          </cell>
        </row>
        <row r="3602">
          <cell r="A3602">
            <v>20880</v>
          </cell>
          <cell r="B3602" t="str">
            <v>D2</v>
          </cell>
          <cell r="C3602" t="str">
            <v>RFS1</v>
          </cell>
          <cell r="D3602">
            <v>18780</v>
          </cell>
          <cell r="E3602">
            <v>2692.74</v>
          </cell>
          <cell r="F3602">
            <v>2678.79</v>
          </cell>
          <cell r="G3602">
            <v>3.9112387796958954E-5</v>
          </cell>
          <cell r="H3602">
            <v>2508.9523136704142</v>
          </cell>
        </row>
        <row r="3603">
          <cell r="A3603">
            <v>20880</v>
          </cell>
          <cell r="B3603" t="str">
            <v>D2</v>
          </cell>
          <cell r="C3603" t="str">
            <v>RFS1</v>
          </cell>
          <cell r="D3603">
            <v>18780</v>
          </cell>
          <cell r="E3603">
            <v>2686.82</v>
          </cell>
          <cell r="F3603">
            <v>2678.79</v>
          </cell>
          <cell r="G3603">
            <v>3.9112387796958954E-5</v>
          </cell>
          <cell r="H3603">
            <v>2508.9523136704142</v>
          </cell>
        </row>
        <row r="3604">
          <cell r="A3604">
            <v>20880</v>
          </cell>
          <cell r="B3604" t="str">
            <v>D2</v>
          </cell>
          <cell r="C3604" t="str">
            <v>RFS1</v>
          </cell>
          <cell r="D3604">
            <v>18780</v>
          </cell>
          <cell r="E3604">
            <v>2681.33</v>
          </cell>
          <cell r="F3604">
            <v>2678.79</v>
          </cell>
          <cell r="G3604">
            <v>3.9112387796958954E-5</v>
          </cell>
          <cell r="H3604">
            <v>2508.9523136704142</v>
          </cell>
        </row>
        <row r="3605">
          <cell r="A3605">
            <v>21352</v>
          </cell>
          <cell r="B3605" t="str">
            <v>D2</v>
          </cell>
          <cell r="C3605" t="str">
            <v>RFS1</v>
          </cell>
          <cell r="D3605">
            <v>18780</v>
          </cell>
          <cell r="E3605">
            <v>99.76</v>
          </cell>
          <cell r="F3605">
            <v>100</v>
          </cell>
          <cell r="G3605">
            <v>1.4600766688302912E-6</v>
          </cell>
          <cell r="H3605">
            <v>93.659910395007245</v>
          </cell>
        </row>
        <row r="3606">
          <cell r="A3606">
            <v>21352</v>
          </cell>
          <cell r="B3606" t="str">
            <v>D2</v>
          </cell>
          <cell r="C3606" t="str">
            <v>RFS1</v>
          </cell>
          <cell r="D3606">
            <v>18780</v>
          </cell>
          <cell r="E3606">
            <v>99.89</v>
          </cell>
          <cell r="F3606">
            <v>100</v>
          </cell>
          <cell r="G3606">
            <v>1.4600766688302912E-6</v>
          </cell>
          <cell r="H3606">
            <v>93.659910395007245</v>
          </cell>
        </row>
        <row r="3607">
          <cell r="A3607">
            <v>21498</v>
          </cell>
          <cell r="B3607" t="str">
            <v>D2</v>
          </cell>
          <cell r="C3607" t="str">
            <v>RFS1</v>
          </cell>
          <cell r="D3607">
            <v>18780</v>
          </cell>
          <cell r="E3607">
            <v>399.61</v>
          </cell>
          <cell r="F3607">
            <v>400</v>
          </cell>
          <cell r="G3607">
            <v>5.8403066753211648E-6</v>
          </cell>
          <cell r="H3607">
            <v>374.63964158002898</v>
          </cell>
        </row>
        <row r="3608">
          <cell r="A3608">
            <v>21498</v>
          </cell>
          <cell r="B3608" t="str">
            <v>D2</v>
          </cell>
          <cell r="C3608" t="str">
            <v>RFS1</v>
          </cell>
          <cell r="D3608">
            <v>18780</v>
          </cell>
          <cell r="E3608">
            <v>399.81</v>
          </cell>
          <cell r="F3608">
            <v>400</v>
          </cell>
          <cell r="G3608">
            <v>5.8403066753211648E-6</v>
          </cell>
          <cell r="H3608">
            <v>374.63964158002898</v>
          </cell>
        </row>
        <row r="3609">
          <cell r="A3609">
            <v>22108</v>
          </cell>
          <cell r="B3609" t="str">
            <v>D2</v>
          </cell>
          <cell r="C3609" t="str">
            <v>RFS1</v>
          </cell>
          <cell r="D3609">
            <v>18780</v>
          </cell>
          <cell r="E3609">
            <v>1038.7</v>
          </cell>
          <cell r="F3609">
            <v>1038.78</v>
          </cell>
          <cell r="G3609">
            <v>1.5166984420475299E-5</v>
          </cell>
          <cell r="H3609">
            <v>972.92041720125621</v>
          </cell>
        </row>
        <row r="3610">
          <cell r="A3610">
            <v>22113</v>
          </cell>
          <cell r="B3610" t="str">
            <v>ME</v>
          </cell>
          <cell r="C3610" t="str">
            <v>RFS1</v>
          </cell>
          <cell r="D3610">
            <v>18780</v>
          </cell>
          <cell r="E3610">
            <v>598.87</v>
          </cell>
          <cell r="F3610">
            <v>600</v>
          </cell>
          <cell r="G3610">
            <v>8.7604600129817464E-6</v>
          </cell>
          <cell r="H3610">
            <v>561.95946237004341</v>
          </cell>
        </row>
        <row r="3611">
          <cell r="A3611">
            <v>22140</v>
          </cell>
          <cell r="B3611" t="str">
            <v>D5</v>
          </cell>
          <cell r="C3611" t="str">
            <v>RFS1</v>
          </cell>
          <cell r="D3611">
            <v>18780</v>
          </cell>
          <cell r="E3611">
            <v>2129.41</v>
          </cell>
          <cell r="F3611">
            <v>2142.2199999999998</v>
          </cell>
          <cell r="G3611">
            <v>3.1278054415016263E-5</v>
          </cell>
          <cell r="H3611">
            <v>2006.4013324639241</v>
          </cell>
        </row>
        <row r="3612">
          <cell r="A3612">
            <v>22142</v>
          </cell>
          <cell r="B3612" t="str">
            <v>ME</v>
          </cell>
          <cell r="C3612" t="str">
            <v>RFS1</v>
          </cell>
          <cell r="D3612">
            <v>18780</v>
          </cell>
          <cell r="E3612">
            <v>1232.02</v>
          </cell>
          <cell r="F3612">
            <v>1233.33</v>
          </cell>
          <cell r="G3612">
            <v>1.8007563579684628E-5</v>
          </cell>
          <cell r="H3612">
            <v>1155.1357728747428</v>
          </cell>
        </row>
        <row r="3613">
          <cell r="A3613">
            <v>22165</v>
          </cell>
          <cell r="B3613" t="str">
            <v>ME</v>
          </cell>
          <cell r="C3613" t="str">
            <v>RFS1</v>
          </cell>
          <cell r="D3613">
            <v>18780</v>
          </cell>
          <cell r="E3613">
            <v>584.38</v>
          </cell>
          <cell r="F3613">
            <v>584.27</v>
          </cell>
          <cell r="G3613">
            <v>8.5307899529747423E-6</v>
          </cell>
          <cell r="H3613">
            <v>547.22675846490881</v>
          </cell>
        </row>
        <row r="3614">
          <cell r="A3614">
            <v>22225</v>
          </cell>
          <cell r="B3614" t="str">
            <v>D2</v>
          </cell>
          <cell r="C3614" t="str">
            <v>RFS1</v>
          </cell>
          <cell r="D3614">
            <v>18780</v>
          </cell>
          <cell r="E3614">
            <v>1284.3800000000001</v>
          </cell>
          <cell r="F3614">
            <v>1288</v>
          </cell>
          <cell r="G3614">
            <v>1.8805787494534148E-5</v>
          </cell>
          <cell r="H3614">
            <v>1206.3396458876932</v>
          </cell>
        </row>
        <row r="3615">
          <cell r="A3615">
            <v>22225</v>
          </cell>
          <cell r="B3615" t="str">
            <v>D2</v>
          </cell>
          <cell r="C3615" t="str">
            <v>RFS1</v>
          </cell>
          <cell r="D3615">
            <v>18780</v>
          </cell>
          <cell r="E3615">
            <v>1286.1300000000001</v>
          </cell>
          <cell r="F3615">
            <v>1288</v>
          </cell>
          <cell r="G3615">
            <v>1.8805787494534148E-5</v>
          </cell>
          <cell r="H3615">
            <v>1206.3396458876932</v>
          </cell>
        </row>
        <row r="3616">
          <cell r="A3616">
            <v>22391</v>
          </cell>
          <cell r="B3616" t="str">
            <v>D2</v>
          </cell>
          <cell r="C3616" t="str">
            <v>RFS1</v>
          </cell>
          <cell r="D3616">
            <v>18780</v>
          </cell>
          <cell r="E3616">
            <v>271.73</v>
          </cell>
          <cell r="F3616">
            <v>270</v>
          </cell>
          <cell r="G3616">
            <v>3.9422070058417865E-6</v>
          </cell>
          <cell r="H3616">
            <v>252.88175806651955</v>
          </cell>
        </row>
        <row r="3617">
          <cell r="A3617">
            <v>22433</v>
          </cell>
          <cell r="B3617" t="str">
            <v>D2</v>
          </cell>
          <cell r="C3617" t="str">
            <v>RFS1</v>
          </cell>
          <cell r="D3617">
            <v>18780</v>
          </cell>
          <cell r="E3617">
            <v>4566.3900000000003</v>
          </cell>
          <cell r="F3617">
            <v>4566.55</v>
          </cell>
          <cell r="G3617">
            <v>6.667513112046966E-5</v>
          </cell>
          <cell r="H3617">
            <v>4277.0266381432029</v>
          </cell>
        </row>
        <row r="3618">
          <cell r="A3618">
            <v>22626</v>
          </cell>
          <cell r="B3618" t="str">
            <v>D2</v>
          </cell>
          <cell r="C3618" t="str">
            <v>RFS1</v>
          </cell>
          <cell r="D3618">
            <v>18780</v>
          </cell>
          <cell r="E3618">
            <v>11133.68</v>
          </cell>
          <cell r="F3618">
            <v>11112.22</v>
          </cell>
          <cell r="G3618">
            <v>1.6224693160909337E-4</v>
          </cell>
          <cell r="H3618">
            <v>10407.695294896073</v>
          </cell>
        </row>
        <row r="3619">
          <cell r="A3619">
            <v>22709</v>
          </cell>
          <cell r="B3619" t="str">
            <v>D2</v>
          </cell>
          <cell r="C3619" t="str">
            <v>RFS1</v>
          </cell>
          <cell r="D3619">
            <v>18780</v>
          </cell>
          <cell r="E3619">
            <v>10712.36</v>
          </cell>
          <cell r="F3619">
            <v>10712.43</v>
          </cell>
          <cell r="G3619">
            <v>1.5640969109477677E-4</v>
          </cell>
          <cell r="H3619">
            <v>10033.252339127874</v>
          </cell>
        </row>
        <row r="3620">
          <cell r="A3620">
            <v>23011</v>
          </cell>
          <cell r="B3620" t="str">
            <v>D2</v>
          </cell>
          <cell r="C3620" t="str">
            <v>RFS1</v>
          </cell>
          <cell r="D3620">
            <v>18780</v>
          </cell>
          <cell r="E3620">
            <v>1253.02</v>
          </cell>
          <cell r="F3620">
            <v>1256.81</v>
          </cell>
          <cell r="G3620">
            <v>1.835038958152598E-5</v>
          </cell>
          <cell r="H3620">
            <v>1177.1271198354902</v>
          </cell>
        </row>
        <row r="3621">
          <cell r="A3621">
            <v>23011</v>
          </cell>
          <cell r="B3621" t="str">
            <v>D2</v>
          </cell>
          <cell r="C3621" t="str">
            <v>RFS1</v>
          </cell>
          <cell r="D3621">
            <v>18780</v>
          </cell>
          <cell r="E3621">
            <v>1254.99</v>
          </cell>
          <cell r="F3621">
            <v>1256.81</v>
          </cell>
          <cell r="G3621">
            <v>1.835038958152598E-5</v>
          </cell>
          <cell r="H3621">
            <v>1177.1271198354902</v>
          </cell>
        </row>
        <row r="3622">
          <cell r="A3622">
            <v>23089</v>
          </cell>
          <cell r="B3622" t="str">
            <v>D2</v>
          </cell>
          <cell r="C3622" t="str">
            <v>RFS1</v>
          </cell>
          <cell r="D3622">
            <v>18780</v>
          </cell>
          <cell r="F3622">
            <v>87550.83</v>
          </cell>
          <cell r="G3622">
            <v>1.2783092421972712E-3</v>
          </cell>
          <cell r="H3622">
            <v>82000.028928085114</v>
          </cell>
        </row>
        <row r="3623">
          <cell r="A3623">
            <v>23137</v>
          </cell>
          <cell r="B3623" t="str">
            <v>D2</v>
          </cell>
          <cell r="C3623" t="str">
            <v>RFS1</v>
          </cell>
          <cell r="D3623">
            <v>18780</v>
          </cell>
          <cell r="F3623">
            <v>64686.71</v>
          </cell>
          <cell r="G3623">
            <v>9.4447556054391083E-4</v>
          </cell>
          <cell r="H3623">
            <v>60585.514623478186</v>
          </cell>
        </row>
        <row r="3624">
          <cell r="A3624">
            <v>23228</v>
          </cell>
          <cell r="B3624" t="str">
            <v>D2</v>
          </cell>
          <cell r="C3624" t="str">
            <v>RFS1</v>
          </cell>
          <cell r="D3624">
            <v>18780</v>
          </cell>
          <cell r="E3624">
            <v>61061.94</v>
          </cell>
          <cell r="F3624">
            <v>61386.14</v>
          </cell>
          <cell r="G3624">
            <v>8.9628470803549884E-4</v>
          </cell>
          <cell r="H3624">
            <v>57494.203718953693</v>
          </cell>
        </row>
        <row r="3625">
          <cell r="A3625">
            <v>23277</v>
          </cell>
          <cell r="B3625" t="str">
            <v>D2</v>
          </cell>
          <cell r="C3625" t="str">
            <v>RFS1</v>
          </cell>
          <cell r="D3625">
            <v>18780</v>
          </cell>
          <cell r="E3625">
            <v>2367.27</v>
          </cell>
          <cell r="F3625">
            <v>2373.16</v>
          </cell>
          <cell r="G3625">
            <v>3.4649955474012938E-5</v>
          </cell>
          <cell r="H3625">
            <v>2222.699529530154</v>
          </cell>
        </row>
        <row r="3626">
          <cell r="A3626">
            <v>23602</v>
          </cell>
          <cell r="B3626" t="str">
            <v>D3</v>
          </cell>
          <cell r="C3626" t="str">
            <v>RFS1</v>
          </cell>
          <cell r="D3626">
            <v>18780</v>
          </cell>
          <cell r="E3626">
            <v>444234.82</v>
          </cell>
          <cell r="F3626">
            <v>444620.62</v>
          </cell>
          <cell r="G3626">
            <v>6.4918019374285872E-3</v>
          </cell>
          <cell r="H3626">
            <v>416431.27428972564</v>
          </cell>
        </row>
        <row r="3627">
          <cell r="A3627">
            <v>23731</v>
          </cell>
          <cell r="B3627" t="str">
            <v>D2</v>
          </cell>
          <cell r="C3627" t="str">
            <v>RFS1</v>
          </cell>
          <cell r="D3627">
            <v>18780</v>
          </cell>
          <cell r="E3627">
            <v>100080.84</v>
          </cell>
          <cell r="F3627">
            <v>101154.92</v>
          </cell>
          <cell r="G3627">
            <v>1.4769393862939459E-3</v>
          </cell>
          <cell r="H3627">
            <v>94741.607432141245</v>
          </cell>
        </row>
        <row r="3628">
          <cell r="A3628">
            <v>23751</v>
          </cell>
          <cell r="B3628" t="str">
            <v>D2</v>
          </cell>
          <cell r="C3628" t="str">
            <v>RFS1</v>
          </cell>
          <cell r="D3628">
            <v>18780</v>
          </cell>
          <cell r="E3628">
            <v>197887.67</v>
          </cell>
          <cell r="F3628">
            <v>198082.46</v>
          </cell>
          <cell r="G3628">
            <v>2.8921557835050937E-3</v>
          </cell>
          <cell r="H3628">
            <v>185523.85454422605</v>
          </cell>
        </row>
        <row r="3629">
          <cell r="A3629">
            <v>23828</v>
          </cell>
          <cell r="B3629" t="str">
            <v>D2</v>
          </cell>
          <cell r="C3629" t="str">
            <v>RFS1</v>
          </cell>
          <cell r="D3629">
            <v>18780</v>
          </cell>
          <cell r="E3629">
            <v>58629.33</v>
          </cell>
          <cell r="F3629">
            <v>58845.65</v>
          </cell>
          <cell r="G3629">
            <v>8.5919160627153225E-4</v>
          </cell>
          <cell r="H3629">
            <v>55114.78306135958</v>
          </cell>
        </row>
        <row r="3630">
          <cell r="A3630">
            <v>23828</v>
          </cell>
          <cell r="B3630" t="str">
            <v>D2</v>
          </cell>
          <cell r="C3630" t="str">
            <v>RFS1</v>
          </cell>
          <cell r="D3630">
            <v>18780</v>
          </cell>
          <cell r="E3630">
            <v>29942.46</v>
          </cell>
          <cell r="F3630">
            <v>30000</v>
          </cell>
          <cell r="G3630">
            <v>4.3802300064908734E-4</v>
          </cell>
          <cell r="H3630">
            <v>28097.97311850217</v>
          </cell>
        </row>
        <row r="3631">
          <cell r="A3631">
            <v>23970</v>
          </cell>
          <cell r="B3631" t="str">
            <v>D2</v>
          </cell>
          <cell r="C3631" t="str">
            <v>RFS1</v>
          </cell>
          <cell r="D3631">
            <v>18780</v>
          </cell>
          <cell r="E3631">
            <v>87904.67</v>
          </cell>
          <cell r="F3631">
            <v>87998.34</v>
          </cell>
          <cell r="G3631">
            <v>1.2848432312979536E-3</v>
          </cell>
          <cell r="H3631">
            <v>82419.166393093808</v>
          </cell>
        </row>
        <row r="3632">
          <cell r="A3632">
            <v>24025</v>
          </cell>
          <cell r="B3632" t="str">
            <v>D2</v>
          </cell>
          <cell r="C3632" t="str">
            <v>RFS1</v>
          </cell>
          <cell r="D3632">
            <v>18780</v>
          </cell>
          <cell r="E3632">
            <v>89468.13</v>
          </cell>
          <cell r="F3632">
            <v>89582.2</v>
          </cell>
          <cell r="G3632">
            <v>1.3079688016248889E-3</v>
          </cell>
          <cell r="H3632">
            <v>83902.608249876168</v>
          </cell>
        </row>
        <row r="3633">
          <cell r="A3633">
            <v>24145</v>
          </cell>
          <cell r="B3633" t="str">
            <v>D2</v>
          </cell>
          <cell r="C3633" t="str">
            <v>RFS1</v>
          </cell>
          <cell r="D3633">
            <v>18780</v>
          </cell>
          <cell r="E3633">
            <v>145516.26999999999</v>
          </cell>
          <cell r="F3633">
            <v>145947.92000000001</v>
          </cell>
          <cell r="G3633">
            <v>2.1309515285630985E-3</v>
          </cell>
          <cell r="H3633">
            <v>136694.69109537685</v>
          </cell>
        </row>
        <row r="3634">
          <cell r="A3634">
            <v>24186</v>
          </cell>
          <cell r="B3634" t="str">
            <v>D2</v>
          </cell>
          <cell r="C3634" t="str">
            <v>RFS1</v>
          </cell>
          <cell r="D3634">
            <v>18780</v>
          </cell>
          <cell r="F3634">
            <v>500</v>
          </cell>
          <cell r="G3634">
            <v>7.3003833441514556E-6</v>
          </cell>
          <cell r="H3634">
            <v>468.2995519750362</v>
          </cell>
        </row>
        <row r="3635">
          <cell r="A3635">
            <v>24186</v>
          </cell>
          <cell r="B3635" t="str">
            <v>D2</v>
          </cell>
          <cell r="C3635" t="str">
            <v>RFS1</v>
          </cell>
          <cell r="D3635">
            <v>18780</v>
          </cell>
          <cell r="F3635">
            <v>195000</v>
          </cell>
          <cell r="G3635">
            <v>2.8471495042190677E-3</v>
          </cell>
          <cell r="H3635">
            <v>182636.82527026412</v>
          </cell>
        </row>
        <row r="3636">
          <cell r="A3636">
            <v>24186</v>
          </cell>
          <cell r="B3636" t="str">
            <v>D2</v>
          </cell>
          <cell r="C3636" t="str">
            <v>RFS1</v>
          </cell>
          <cell r="D3636">
            <v>18780</v>
          </cell>
          <cell r="F3636">
            <v>4500</v>
          </cell>
          <cell r="G3636">
            <v>6.5703450097363099E-5</v>
          </cell>
          <cell r="H3636">
            <v>4214.6959677753257</v>
          </cell>
        </row>
        <row r="3637">
          <cell r="A3637">
            <v>24188</v>
          </cell>
          <cell r="B3637" t="str">
            <v>ME</v>
          </cell>
          <cell r="C3637" t="str">
            <v>RFS1</v>
          </cell>
          <cell r="D3637">
            <v>18780</v>
          </cell>
          <cell r="E3637">
            <v>550.69000000000005</v>
          </cell>
          <cell r="F3637">
            <v>566.66</v>
          </cell>
          <cell r="G3637">
            <v>8.2736704515937266E-6</v>
          </cell>
          <cell r="H3637">
            <v>530.73324824434792</v>
          </cell>
        </row>
        <row r="3638">
          <cell r="A3638">
            <v>24188</v>
          </cell>
          <cell r="B3638" t="str">
            <v>ME</v>
          </cell>
          <cell r="C3638" t="str">
            <v>RFS1</v>
          </cell>
          <cell r="D3638">
            <v>18780</v>
          </cell>
          <cell r="E3638">
            <v>1107.43</v>
          </cell>
          <cell r="F3638">
            <v>1133.3800000000001</v>
          </cell>
          <cell r="G3638">
            <v>1.6548216949188755E-5</v>
          </cell>
          <cell r="H3638">
            <v>1061.5226924349331</v>
          </cell>
        </row>
        <row r="3639">
          <cell r="A3639">
            <v>24188</v>
          </cell>
          <cell r="B3639" t="str">
            <v>ME</v>
          </cell>
          <cell r="C3639" t="str">
            <v>RFS1</v>
          </cell>
          <cell r="D3639">
            <v>18780</v>
          </cell>
          <cell r="E3639">
            <v>554.69000000000005</v>
          </cell>
          <cell r="F3639">
            <v>566.66</v>
          </cell>
          <cell r="G3639">
            <v>8.2736704515937266E-6</v>
          </cell>
          <cell r="H3639">
            <v>530.73324824434792</v>
          </cell>
        </row>
        <row r="3640">
          <cell r="A3640">
            <v>24248</v>
          </cell>
          <cell r="B3640" t="str">
            <v>D2</v>
          </cell>
          <cell r="C3640" t="str">
            <v>RFS1</v>
          </cell>
          <cell r="D3640">
            <v>18780</v>
          </cell>
          <cell r="F3640">
            <v>55000</v>
          </cell>
          <cell r="G3640">
            <v>8.0304216785666012E-4</v>
          </cell>
          <cell r="H3640">
            <v>51512.950717253982</v>
          </cell>
        </row>
        <row r="3641">
          <cell r="A3641">
            <v>24356</v>
          </cell>
          <cell r="B3641" t="str">
            <v>D5</v>
          </cell>
          <cell r="C3641" t="str">
            <v>RFS1</v>
          </cell>
          <cell r="D3641">
            <v>18780</v>
          </cell>
          <cell r="E3641">
            <v>19977.18</v>
          </cell>
          <cell r="F3641">
            <v>20000</v>
          </cell>
          <cell r="G3641">
            <v>2.9201533376605821E-4</v>
          </cell>
          <cell r="H3641">
            <v>18731.982079001446</v>
          </cell>
        </row>
        <row r="3642">
          <cell r="A3642">
            <v>24357</v>
          </cell>
          <cell r="B3642" t="str">
            <v>D2</v>
          </cell>
          <cell r="C3642" t="str">
            <v>RFS1</v>
          </cell>
          <cell r="D3642">
            <v>18780</v>
          </cell>
          <cell r="E3642">
            <v>20970.490000000002</v>
          </cell>
          <cell r="F3642">
            <v>20992.83</v>
          </cell>
          <cell r="G3642">
            <v>3.0651141295720601E-4</v>
          </cell>
          <cell r="H3642">
            <v>19661.865767376199</v>
          </cell>
        </row>
        <row r="3643">
          <cell r="A3643">
            <v>24358</v>
          </cell>
          <cell r="B3643" t="str">
            <v>D2</v>
          </cell>
          <cell r="C3643" t="str">
            <v>RFS1</v>
          </cell>
          <cell r="D3643">
            <v>18780</v>
          </cell>
          <cell r="E3643">
            <v>99893.59</v>
          </cell>
          <cell r="F3643">
            <v>100000</v>
          </cell>
          <cell r="G3643">
            <v>1.4600766688302911E-3</v>
          </cell>
          <cell r="H3643">
            <v>93659.910395007231</v>
          </cell>
        </row>
        <row r="3644">
          <cell r="A3644">
            <v>24422</v>
          </cell>
          <cell r="B3644" t="str">
            <v>D2</v>
          </cell>
          <cell r="C3644" t="str">
            <v>RFS1</v>
          </cell>
          <cell r="D3644">
            <v>18780</v>
          </cell>
          <cell r="E3644">
            <v>75072.490000000005</v>
          </cell>
          <cell r="F3644">
            <v>75143.03</v>
          </cell>
          <cell r="G3644">
            <v>1.0971458492821462E-3</v>
          </cell>
          <cell r="H3644">
            <v>70378.894566093397</v>
          </cell>
        </row>
        <row r="3645">
          <cell r="A3645">
            <v>23379</v>
          </cell>
          <cell r="B3645" t="str">
            <v>D2</v>
          </cell>
          <cell r="C3645" t="str">
            <v>RFS1</v>
          </cell>
          <cell r="D3645">
            <v>18803</v>
          </cell>
          <cell r="E3645">
            <v>15698.23</v>
          </cell>
          <cell r="F3645">
            <v>15712.98</v>
          </cell>
          <cell r="G3645">
            <v>2.2942155495796988E-4</v>
          </cell>
          <cell r="H3645">
            <v>14716.762988385408</v>
          </cell>
        </row>
        <row r="3646">
          <cell r="A3646">
            <v>23379</v>
          </cell>
          <cell r="B3646" t="str">
            <v>D2</v>
          </cell>
          <cell r="C3646" t="str">
            <v>RFS1</v>
          </cell>
          <cell r="D3646">
            <v>18803</v>
          </cell>
          <cell r="E3646">
            <v>3646.65</v>
          </cell>
          <cell r="F3646">
            <v>3650.08</v>
          </cell>
          <cell r="G3646">
            <v>5.3293966473640687E-5</v>
          </cell>
          <cell r="H3646">
            <v>3418.6616573460801</v>
          </cell>
        </row>
        <row r="3647">
          <cell r="A3647">
            <v>24199</v>
          </cell>
          <cell r="B3647" t="str">
            <v>D5</v>
          </cell>
          <cell r="C3647" t="str">
            <v>RFS1</v>
          </cell>
          <cell r="D3647">
            <v>18803</v>
          </cell>
          <cell r="E3647">
            <v>99899.35</v>
          </cell>
          <cell r="F3647">
            <v>100000</v>
          </cell>
          <cell r="G3647">
            <v>1.4600766688302911E-3</v>
          </cell>
          <cell r="H3647">
            <v>93659.910395007231</v>
          </cell>
        </row>
        <row r="3648">
          <cell r="A3648">
            <v>24076</v>
          </cell>
          <cell r="B3648" t="str">
            <v>D5</v>
          </cell>
          <cell r="C3648" t="str">
            <v>RFS1</v>
          </cell>
          <cell r="D3648">
            <v>18813</v>
          </cell>
          <cell r="E3648">
            <v>398132.51</v>
          </cell>
          <cell r="F3648">
            <v>400000</v>
          </cell>
          <cell r="G3648">
            <v>5.8403066753211644E-3</v>
          </cell>
          <cell r="H3648">
            <v>374639.64158002893</v>
          </cell>
        </row>
        <row r="3649">
          <cell r="A3649">
            <v>20010</v>
          </cell>
          <cell r="B3649" t="str">
            <v>D2</v>
          </cell>
          <cell r="C3649" t="str">
            <v>RFS1</v>
          </cell>
          <cell r="D3649">
            <v>18824</v>
          </cell>
          <cell r="E3649">
            <v>15454.5</v>
          </cell>
          <cell r="F3649">
            <v>15550.31</v>
          </cell>
          <cell r="G3649">
            <v>2.2704644824078364E-4</v>
          </cell>
          <cell r="H3649">
            <v>14564.406412145849</v>
          </cell>
        </row>
        <row r="3650">
          <cell r="A3650">
            <v>20735</v>
          </cell>
          <cell r="B3650" t="str">
            <v>D5</v>
          </cell>
          <cell r="C3650" t="str">
            <v>RFS1</v>
          </cell>
          <cell r="D3650">
            <v>18824</v>
          </cell>
          <cell r="E3650">
            <v>11942.51</v>
          </cell>
          <cell r="F3650">
            <v>12000</v>
          </cell>
          <cell r="G3650">
            <v>1.7520920025963495E-4</v>
          </cell>
          <cell r="H3650">
            <v>11239.189247400869</v>
          </cell>
        </row>
        <row r="3651">
          <cell r="A3651">
            <v>20739</v>
          </cell>
          <cell r="B3651" t="str">
            <v>ME</v>
          </cell>
          <cell r="C3651" t="str">
            <v>RFS1</v>
          </cell>
          <cell r="D3651">
            <v>18824</v>
          </cell>
          <cell r="E3651">
            <v>407.82</v>
          </cell>
          <cell r="F3651">
            <v>408.32</v>
          </cell>
          <cell r="G3651">
            <v>5.9617850541678443E-6</v>
          </cell>
          <cell r="H3651">
            <v>382.43214612489351</v>
          </cell>
        </row>
        <row r="3652">
          <cell r="A3652">
            <v>22352</v>
          </cell>
          <cell r="B3652" t="str">
            <v>D5</v>
          </cell>
          <cell r="C3652" t="str">
            <v>RFS1</v>
          </cell>
          <cell r="D3652">
            <v>18824</v>
          </cell>
          <cell r="E3652">
            <v>5944.1</v>
          </cell>
          <cell r="F3652">
            <v>6000</v>
          </cell>
          <cell r="G3652">
            <v>8.7604600129817474E-5</v>
          </cell>
          <cell r="H3652">
            <v>5619.5946237004346</v>
          </cell>
        </row>
        <row r="3653">
          <cell r="A3653">
            <v>22563</v>
          </cell>
          <cell r="B3653" t="str">
            <v>D5</v>
          </cell>
          <cell r="C3653" t="str">
            <v>RFS1</v>
          </cell>
          <cell r="D3653">
            <v>18824</v>
          </cell>
          <cell r="E3653">
            <v>746.85</v>
          </cell>
          <cell r="F3653">
            <v>750</v>
          </cell>
          <cell r="G3653">
            <v>1.0950575016227184E-5</v>
          </cell>
          <cell r="H3653">
            <v>702.44932796255432</v>
          </cell>
        </row>
        <row r="3654">
          <cell r="A3654">
            <v>22563</v>
          </cell>
          <cell r="B3654" t="str">
            <v>D5</v>
          </cell>
          <cell r="C3654" t="str">
            <v>RFS1</v>
          </cell>
          <cell r="D3654">
            <v>18824</v>
          </cell>
          <cell r="E3654">
            <v>19965.03</v>
          </cell>
          <cell r="F3654">
            <v>20000</v>
          </cell>
          <cell r="G3654">
            <v>2.9201533376605821E-4</v>
          </cell>
          <cell r="H3654">
            <v>18731.982079001446</v>
          </cell>
        </row>
        <row r="3655">
          <cell r="A3655">
            <v>23243</v>
          </cell>
          <cell r="B3655" t="str">
            <v>D5</v>
          </cell>
          <cell r="C3655" t="str">
            <v>RFS1</v>
          </cell>
          <cell r="D3655">
            <v>18824</v>
          </cell>
          <cell r="E3655">
            <v>9995.7199999999993</v>
          </cell>
          <cell r="F3655">
            <v>10000</v>
          </cell>
          <cell r="G3655">
            <v>1.460076668830291E-4</v>
          </cell>
          <cell r="H3655">
            <v>9365.9910395007228</v>
          </cell>
        </row>
        <row r="3656">
          <cell r="A3656">
            <v>23574</v>
          </cell>
          <cell r="B3656" t="str">
            <v>D2</v>
          </cell>
          <cell r="C3656" t="str">
            <v>RFS1</v>
          </cell>
          <cell r="D3656">
            <v>18824</v>
          </cell>
          <cell r="F3656">
            <v>63.3</v>
          </cell>
          <cell r="G3656">
            <v>9.2422853136957427E-7</v>
          </cell>
          <cell r="H3656">
            <v>59.286723280039581</v>
          </cell>
        </row>
        <row r="3657">
          <cell r="A3657">
            <v>23599</v>
          </cell>
          <cell r="B3657" t="str">
            <v>D2</v>
          </cell>
          <cell r="C3657" t="str">
            <v>RFS1</v>
          </cell>
          <cell r="D3657">
            <v>18824</v>
          </cell>
          <cell r="E3657">
            <v>4990.05</v>
          </cell>
          <cell r="F3657">
            <v>5000</v>
          </cell>
          <cell r="G3657">
            <v>7.3003833441514552E-5</v>
          </cell>
          <cell r="H3657">
            <v>4682.9955197503614</v>
          </cell>
        </row>
        <row r="3658">
          <cell r="A3658">
            <v>23599</v>
          </cell>
          <cell r="B3658" t="str">
            <v>D2</v>
          </cell>
          <cell r="C3658" t="str">
            <v>RFS1</v>
          </cell>
          <cell r="D3658">
            <v>18824</v>
          </cell>
          <cell r="E3658">
            <v>16171.54</v>
          </cell>
          <cell r="F3658">
            <v>16191.15</v>
          </cell>
          <cell r="G3658">
            <v>2.3640320356531567E-4</v>
          </cell>
          <cell r="H3658">
            <v>15164.616581921213</v>
          </cell>
        </row>
        <row r="3659">
          <cell r="A3659">
            <v>23600</v>
          </cell>
          <cell r="B3659" t="str">
            <v>D2</v>
          </cell>
          <cell r="C3659" t="str">
            <v>RFS1</v>
          </cell>
          <cell r="D3659">
            <v>18824</v>
          </cell>
          <cell r="E3659">
            <v>4989.93</v>
          </cell>
          <cell r="F3659">
            <v>5000</v>
          </cell>
          <cell r="G3659">
            <v>7.3003833441514552E-5</v>
          </cell>
          <cell r="H3659">
            <v>4682.9955197503614</v>
          </cell>
        </row>
        <row r="3660">
          <cell r="A3660">
            <v>23600</v>
          </cell>
          <cell r="B3660" t="str">
            <v>D2</v>
          </cell>
          <cell r="C3660" t="str">
            <v>RFS1</v>
          </cell>
          <cell r="D3660">
            <v>18824</v>
          </cell>
          <cell r="E3660">
            <v>18245.2</v>
          </cell>
          <cell r="F3660">
            <v>18267.580000000002</v>
          </cell>
          <cell r="G3660">
            <v>2.6672067353990855E-4</v>
          </cell>
          <cell r="H3660">
            <v>17109.399059336265</v>
          </cell>
        </row>
        <row r="3661">
          <cell r="A3661">
            <v>23634</v>
          </cell>
          <cell r="B3661" t="str">
            <v>D2</v>
          </cell>
          <cell r="C3661" t="str">
            <v>RFS1</v>
          </cell>
          <cell r="D3661">
            <v>18824</v>
          </cell>
          <cell r="E3661">
            <v>11340.05</v>
          </cell>
          <cell r="F3661">
            <v>11967.14</v>
          </cell>
          <cell r="G3661">
            <v>1.747294190662573E-4</v>
          </cell>
          <cell r="H3661">
            <v>11208.412600845069</v>
          </cell>
        </row>
        <row r="3662">
          <cell r="A3662">
            <v>23634</v>
          </cell>
          <cell r="B3662" t="str">
            <v>D2</v>
          </cell>
          <cell r="C3662" t="str">
            <v>RFS1</v>
          </cell>
          <cell r="D3662">
            <v>18824</v>
          </cell>
          <cell r="E3662">
            <v>5467.43</v>
          </cell>
          <cell r="F3662">
            <v>5769.77</v>
          </cell>
          <cell r="G3662">
            <v>8.4243065615169493E-5</v>
          </cell>
          <cell r="H3662">
            <v>5403.9614119980097</v>
          </cell>
        </row>
        <row r="3663">
          <cell r="A3663">
            <v>23634</v>
          </cell>
          <cell r="B3663" t="str">
            <v>D2</v>
          </cell>
          <cell r="C3663" t="str">
            <v>RFS1</v>
          </cell>
          <cell r="D3663">
            <v>18824</v>
          </cell>
          <cell r="E3663">
            <v>1651.78</v>
          </cell>
          <cell r="F3663">
            <v>1667.97</v>
          </cell>
          <cell r="G3663">
            <v>2.4353640813088606E-5</v>
          </cell>
          <cell r="H3663">
            <v>1562.2192074156021</v>
          </cell>
        </row>
        <row r="3664">
          <cell r="A3664">
            <v>23975</v>
          </cell>
          <cell r="B3664" t="str">
            <v>D5</v>
          </cell>
          <cell r="C3664" t="str">
            <v>RFS1</v>
          </cell>
          <cell r="D3664">
            <v>18824</v>
          </cell>
          <cell r="E3664">
            <v>4923.8900000000003</v>
          </cell>
          <cell r="F3664">
            <v>5000</v>
          </cell>
          <cell r="G3664">
            <v>7.3003833441514552E-5</v>
          </cell>
          <cell r="H3664">
            <v>4682.9955197503614</v>
          </cell>
        </row>
        <row r="3665">
          <cell r="A3665">
            <v>23975</v>
          </cell>
          <cell r="B3665" t="str">
            <v>D5</v>
          </cell>
          <cell r="C3665" t="str">
            <v>RFS1</v>
          </cell>
          <cell r="D3665">
            <v>18824</v>
          </cell>
          <cell r="E3665">
            <v>4967.3900000000003</v>
          </cell>
          <cell r="F3665">
            <v>5000</v>
          </cell>
          <cell r="G3665">
            <v>7.3003833441514552E-5</v>
          </cell>
          <cell r="H3665">
            <v>4682.9955197503614</v>
          </cell>
        </row>
        <row r="3666">
          <cell r="A3666">
            <v>24157</v>
          </cell>
          <cell r="B3666" t="str">
            <v>D2</v>
          </cell>
          <cell r="C3666" t="str">
            <v>RFS1</v>
          </cell>
          <cell r="D3666">
            <v>18824</v>
          </cell>
          <cell r="E3666">
            <v>49471.5</v>
          </cell>
          <cell r="F3666">
            <v>49531.62</v>
          </cell>
          <cell r="G3666">
            <v>7.2319962731367832E-4</v>
          </cell>
          <cell r="H3666">
            <v>46391.270909195489</v>
          </cell>
        </row>
        <row r="3667">
          <cell r="A3667">
            <v>15529</v>
          </cell>
          <cell r="B3667" t="str">
            <v>D2</v>
          </cell>
          <cell r="C3667" t="str">
            <v>RFS1</v>
          </cell>
          <cell r="D3667">
            <v>18971</v>
          </cell>
          <cell r="E3667">
            <v>250.43</v>
          </cell>
          <cell r="F3667">
            <v>250</v>
          </cell>
          <cell r="G3667">
            <v>3.6501916720757278E-6</v>
          </cell>
          <cell r="H3667">
            <v>234.1497759875181</v>
          </cell>
        </row>
        <row r="3668">
          <cell r="A3668">
            <v>17818</v>
          </cell>
          <cell r="B3668" t="str">
            <v>D5</v>
          </cell>
          <cell r="C3668" t="str">
            <v>RFS1</v>
          </cell>
          <cell r="D3668">
            <v>18971</v>
          </cell>
          <cell r="E3668">
            <v>351.35</v>
          </cell>
          <cell r="F3668">
            <v>350</v>
          </cell>
          <cell r="G3668">
            <v>5.1102683409060186E-6</v>
          </cell>
          <cell r="H3668">
            <v>327.80968638252529</v>
          </cell>
        </row>
        <row r="3669">
          <cell r="A3669">
            <v>22306</v>
          </cell>
          <cell r="B3669" t="str">
            <v>D5</v>
          </cell>
          <cell r="C3669" t="str">
            <v>RFS1</v>
          </cell>
          <cell r="D3669">
            <v>18971</v>
          </cell>
          <cell r="E3669">
            <v>249.12</v>
          </cell>
          <cell r="F3669">
            <v>250</v>
          </cell>
          <cell r="G3669">
            <v>3.6501916720757278E-6</v>
          </cell>
          <cell r="H3669">
            <v>234.1497759875181</v>
          </cell>
        </row>
        <row r="3670">
          <cell r="A3670">
            <v>22318</v>
          </cell>
          <cell r="B3670" t="str">
            <v>D5</v>
          </cell>
          <cell r="C3670" t="str">
            <v>RFS1</v>
          </cell>
          <cell r="D3670">
            <v>18971</v>
          </cell>
          <cell r="E3670">
            <v>9994.2199999999993</v>
          </cell>
          <cell r="F3670">
            <v>10000</v>
          </cell>
          <cell r="G3670">
            <v>1.460076668830291E-4</v>
          </cell>
          <cell r="H3670">
            <v>9365.9910395007228</v>
          </cell>
        </row>
        <row r="3671">
          <cell r="A3671">
            <v>22320</v>
          </cell>
          <cell r="B3671" t="str">
            <v>ME</v>
          </cell>
          <cell r="C3671" t="str">
            <v>RFS1</v>
          </cell>
          <cell r="D3671">
            <v>18971</v>
          </cell>
          <cell r="E3671">
            <v>687.31</v>
          </cell>
          <cell r="F3671">
            <v>688.8</v>
          </cell>
          <cell r="G3671">
            <v>1.0057008094903044E-5</v>
          </cell>
          <cell r="H3671">
            <v>645.12946280080973</v>
          </cell>
        </row>
        <row r="3672">
          <cell r="A3672">
            <v>22320</v>
          </cell>
          <cell r="B3672" t="str">
            <v>ME</v>
          </cell>
          <cell r="C3672" t="str">
            <v>RFS1</v>
          </cell>
          <cell r="D3672">
            <v>18971</v>
          </cell>
          <cell r="E3672">
            <v>3052.22</v>
          </cell>
          <cell r="F3672">
            <v>3058.35</v>
          </cell>
          <cell r="G3672">
            <v>4.4654254801171207E-5</v>
          </cell>
          <cell r="H3672">
            <v>2864.4478695657035</v>
          </cell>
        </row>
        <row r="3673">
          <cell r="A3673">
            <v>22934</v>
          </cell>
          <cell r="B3673" t="str">
            <v>D2</v>
          </cell>
          <cell r="C3673" t="str">
            <v>RFS1</v>
          </cell>
          <cell r="D3673">
            <v>18971</v>
          </cell>
          <cell r="E3673">
            <v>1498.22</v>
          </cell>
          <cell r="F3673">
            <v>1516.66</v>
          </cell>
          <cell r="G3673">
            <v>2.2144398805481494E-5</v>
          </cell>
          <cell r="H3673">
            <v>1420.5023969969168</v>
          </cell>
        </row>
        <row r="3674">
          <cell r="A3674">
            <v>22945</v>
          </cell>
          <cell r="B3674" t="str">
            <v>ME</v>
          </cell>
          <cell r="C3674" t="str">
            <v>RFS1</v>
          </cell>
          <cell r="D3674">
            <v>18971</v>
          </cell>
          <cell r="E3674">
            <v>158.65</v>
          </cell>
          <cell r="F3674">
            <v>160</v>
          </cell>
          <cell r="G3674">
            <v>2.3361226701284659E-6</v>
          </cell>
          <cell r="H3674">
            <v>149.85585663201158</v>
          </cell>
        </row>
        <row r="3675">
          <cell r="A3675">
            <v>22946</v>
          </cell>
          <cell r="B3675" t="str">
            <v>ME</v>
          </cell>
          <cell r="C3675" t="str">
            <v>RFS1</v>
          </cell>
          <cell r="D3675">
            <v>18971</v>
          </cell>
          <cell r="E3675">
            <v>428.73</v>
          </cell>
          <cell r="F3675">
            <v>431.46</v>
          </cell>
          <cell r="G3675">
            <v>6.2996467953351737E-6</v>
          </cell>
          <cell r="H3675">
            <v>404.10504939029818</v>
          </cell>
        </row>
        <row r="3676">
          <cell r="A3676">
            <v>22947</v>
          </cell>
          <cell r="B3676" t="str">
            <v>ME</v>
          </cell>
          <cell r="C3676" t="str">
            <v>RFS1</v>
          </cell>
          <cell r="D3676">
            <v>18971</v>
          </cell>
          <cell r="E3676">
            <v>425.92</v>
          </cell>
          <cell r="F3676">
            <v>428.8</v>
          </cell>
          <cell r="G3676">
            <v>6.2608087559442884E-6</v>
          </cell>
          <cell r="H3676">
            <v>401.61369577379105</v>
          </cell>
        </row>
        <row r="3677">
          <cell r="A3677">
            <v>22964</v>
          </cell>
          <cell r="B3677" t="str">
            <v>ME</v>
          </cell>
          <cell r="C3677" t="str">
            <v>RFS1</v>
          </cell>
          <cell r="D3677">
            <v>18971</v>
          </cell>
          <cell r="E3677">
            <v>246.87</v>
          </cell>
          <cell r="F3677">
            <v>250</v>
          </cell>
          <cell r="G3677">
            <v>3.6501916720757278E-6</v>
          </cell>
          <cell r="H3677">
            <v>234.1497759875181</v>
          </cell>
        </row>
        <row r="3678">
          <cell r="A3678">
            <v>23536</v>
          </cell>
          <cell r="B3678" t="str">
            <v>D2</v>
          </cell>
          <cell r="C3678" t="str">
            <v>RFS1</v>
          </cell>
          <cell r="D3678">
            <v>18971</v>
          </cell>
          <cell r="E3678">
            <v>43966.58</v>
          </cell>
          <cell r="F3678">
            <v>44217.79</v>
          </cell>
          <cell r="G3678">
            <v>6.4561363526237359E-4</v>
          </cell>
          <cell r="H3678">
            <v>41414.342492652468</v>
          </cell>
        </row>
        <row r="3679">
          <cell r="A3679">
            <v>23536</v>
          </cell>
          <cell r="B3679" t="str">
            <v>D2</v>
          </cell>
          <cell r="C3679" t="str">
            <v>RFS1</v>
          </cell>
          <cell r="D3679">
            <v>18971</v>
          </cell>
          <cell r="E3679">
            <v>997.48</v>
          </cell>
          <cell r="F3679">
            <v>1000</v>
          </cell>
          <cell r="G3679">
            <v>1.4600766688302911E-5</v>
          </cell>
          <cell r="H3679">
            <v>936.59910395007239</v>
          </cell>
        </row>
        <row r="3680">
          <cell r="A3680">
            <v>23560</v>
          </cell>
          <cell r="B3680" t="str">
            <v>D2</v>
          </cell>
          <cell r="C3680" t="str">
            <v>RFS1</v>
          </cell>
          <cell r="D3680">
            <v>18971</v>
          </cell>
          <cell r="E3680">
            <v>9091.9599999999991</v>
          </cell>
          <cell r="F3680">
            <v>9204.52</v>
          </cell>
          <cell r="G3680">
            <v>1.3439304899781791E-4</v>
          </cell>
          <cell r="H3680">
            <v>8620.94518429052</v>
          </cell>
        </row>
        <row r="3681">
          <cell r="A3681">
            <v>23570</v>
          </cell>
          <cell r="B3681" t="str">
            <v>D2</v>
          </cell>
          <cell r="C3681" t="str">
            <v>RFS1</v>
          </cell>
          <cell r="D3681">
            <v>18971</v>
          </cell>
          <cell r="E3681">
            <v>11064.95</v>
          </cell>
          <cell r="F3681">
            <v>11541.87</v>
          </cell>
          <cell r="G3681">
            <v>1.6852015101672275E-4</v>
          </cell>
          <cell r="H3681">
            <v>10810.105099908224</v>
          </cell>
        </row>
        <row r="3682">
          <cell r="A3682">
            <v>23570</v>
          </cell>
          <cell r="B3682" t="str">
            <v>D2</v>
          </cell>
          <cell r="C3682" t="str">
            <v>RFS1</v>
          </cell>
          <cell r="D3682">
            <v>18971</v>
          </cell>
          <cell r="E3682">
            <v>65599.960000000006</v>
          </cell>
          <cell r="F3682">
            <v>68427.429999999993</v>
          </cell>
          <cell r="G3682">
            <v>9.990929405101791E-4</v>
          </cell>
          <cell r="H3682">
            <v>64089.069623606287</v>
          </cell>
        </row>
        <row r="3683">
          <cell r="A3683">
            <v>23570</v>
          </cell>
          <cell r="B3683" t="str">
            <v>D2</v>
          </cell>
          <cell r="C3683" t="str">
            <v>RFS1</v>
          </cell>
          <cell r="D3683">
            <v>18971</v>
          </cell>
          <cell r="E3683">
            <v>1898.29</v>
          </cell>
          <cell r="F3683">
            <v>1964.99</v>
          </cell>
          <cell r="G3683">
            <v>2.8690360534848339E-5</v>
          </cell>
          <cell r="H3683">
            <v>1840.4078732708529</v>
          </cell>
        </row>
        <row r="3684">
          <cell r="A3684">
            <v>23786</v>
          </cell>
          <cell r="B3684" t="str">
            <v>D2</v>
          </cell>
          <cell r="C3684" t="str">
            <v>RFS1</v>
          </cell>
          <cell r="D3684">
            <v>18971</v>
          </cell>
          <cell r="E3684">
            <v>160788.73000000001</v>
          </cell>
          <cell r="F3684">
            <v>163133.78</v>
          </cell>
          <cell r="G3684">
            <v>2.3818782607609359E-3</v>
          </cell>
          <cell r="H3684">
            <v>152790.95217198826</v>
          </cell>
        </row>
        <row r="3685">
          <cell r="A3685">
            <v>23871</v>
          </cell>
          <cell r="B3685" t="str">
            <v>D2</v>
          </cell>
          <cell r="C3685" t="str">
            <v>RFS1</v>
          </cell>
          <cell r="D3685">
            <v>18971</v>
          </cell>
          <cell r="E3685">
            <v>26256.19</v>
          </cell>
          <cell r="F3685">
            <v>26260.27</v>
          </cell>
          <cell r="G3685">
            <v>3.8342007544184031E-4</v>
          </cell>
          <cell r="H3685">
            <v>24595.345351486969</v>
          </cell>
        </row>
        <row r="3686">
          <cell r="A3686">
            <v>24232</v>
          </cell>
          <cell r="B3686" t="str">
            <v>D5</v>
          </cell>
          <cell r="C3686" t="str">
            <v>RFS1</v>
          </cell>
          <cell r="D3686">
            <v>18971</v>
          </cell>
          <cell r="E3686">
            <v>19977.02</v>
          </cell>
          <cell r="F3686">
            <v>20000</v>
          </cell>
          <cell r="G3686">
            <v>2.9201533376605821E-4</v>
          </cell>
          <cell r="H3686">
            <v>18731.982079001446</v>
          </cell>
        </row>
        <row r="3687">
          <cell r="A3687">
            <v>24232</v>
          </cell>
          <cell r="B3687" t="str">
            <v>D5</v>
          </cell>
          <cell r="C3687" t="str">
            <v>RFS1</v>
          </cell>
          <cell r="D3687">
            <v>18971</v>
          </cell>
          <cell r="E3687">
            <v>999.02</v>
          </cell>
          <cell r="F3687">
            <v>1000</v>
          </cell>
          <cell r="G3687">
            <v>1.4600766688302911E-5</v>
          </cell>
          <cell r="H3687">
            <v>936.59910395007239</v>
          </cell>
        </row>
        <row r="3688">
          <cell r="A3688">
            <v>18459</v>
          </cell>
          <cell r="B3688" t="str">
            <v>D2</v>
          </cell>
          <cell r="C3688" t="str">
            <v>RFS1</v>
          </cell>
          <cell r="D3688">
            <v>18973</v>
          </cell>
          <cell r="E3688">
            <v>362749.1</v>
          </cell>
          <cell r="F3688">
            <v>360000</v>
          </cell>
          <cell r="G3688">
            <v>5.2562760077890479E-3</v>
          </cell>
          <cell r="H3688">
            <v>337175.67742202606</v>
          </cell>
        </row>
        <row r="3689">
          <cell r="A3689">
            <v>21296</v>
          </cell>
          <cell r="B3689" t="str">
            <v>D2</v>
          </cell>
          <cell r="C3689" t="str">
            <v>RFS1</v>
          </cell>
          <cell r="D3689">
            <v>18973</v>
          </cell>
          <cell r="E3689">
            <v>4197.92</v>
          </cell>
          <cell r="F3689">
            <v>4185.6000000000004</v>
          </cell>
          <cell r="G3689">
            <v>6.1112969050560668E-5</v>
          </cell>
          <cell r="H3689">
            <v>3920.2292094934232</v>
          </cell>
        </row>
        <row r="3690">
          <cell r="A3690">
            <v>21298</v>
          </cell>
          <cell r="B3690" t="str">
            <v>D2</v>
          </cell>
          <cell r="C3690" t="str">
            <v>RFS1</v>
          </cell>
          <cell r="D3690">
            <v>18973</v>
          </cell>
          <cell r="E3690">
            <v>2501.79</v>
          </cell>
          <cell r="F3690">
            <v>2498.4</v>
          </cell>
          <cell r="G3690">
            <v>3.6478555494055992E-5</v>
          </cell>
          <cell r="H3690">
            <v>2339.9992013088608</v>
          </cell>
        </row>
        <row r="3691">
          <cell r="A3691">
            <v>21585</v>
          </cell>
          <cell r="B3691" t="str">
            <v>D2</v>
          </cell>
          <cell r="C3691" t="str">
            <v>RFS1</v>
          </cell>
          <cell r="D3691">
            <v>18973</v>
          </cell>
          <cell r="E3691">
            <v>16678.740000000002</v>
          </cell>
          <cell r="F3691">
            <v>16648</v>
          </cell>
          <cell r="G3691">
            <v>2.4307356382686688E-4</v>
          </cell>
          <cell r="H3691">
            <v>15592.501882560806</v>
          </cell>
        </row>
        <row r="3692">
          <cell r="A3692">
            <v>22564</v>
          </cell>
          <cell r="B3692" t="str">
            <v>D5</v>
          </cell>
          <cell r="C3692" t="str">
            <v>RFS1</v>
          </cell>
          <cell r="D3692">
            <v>18973</v>
          </cell>
          <cell r="E3692">
            <v>66125.009999999995</v>
          </cell>
          <cell r="F3692">
            <v>65962</v>
          </cell>
          <cell r="G3692">
            <v>9.630957722938366E-4</v>
          </cell>
          <cell r="H3692">
            <v>61779.950094754669</v>
          </cell>
        </row>
        <row r="3693">
          <cell r="A3693">
            <v>23578</v>
          </cell>
          <cell r="B3693" t="str">
            <v>D2</v>
          </cell>
          <cell r="C3693" t="str">
            <v>RFS1</v>
          </cell>
          <cell r="D3693">
            <v>18973</v>
          </cell>
          <cell r="E3693">
            <v>268192.68</v>
          </cell>
          <cell r="F3693">
            <v>268441.48</v>
          </cell>
          <cell r="G3693">
            <v>3.9194514189427321E-3</v>
          </cell>
          <cell r="H3693">
            <v>251422.04963103126</v>
          </cell>
        </row>
        <row r="3694">
          <cell r="A3694">
            <v>23578</v>
          </cell>
          <cell r="B3694" t="str">
            <v>D2</v>
          </cell>
          <cell r="C3694" t="str">
            <v>RFS1</v>
          </cell>
          <cell r="D3694">
            <v>18973</v>
          </cell>
          <cell r="E3694">
            <v>59968.72</v>
          </cell>
          <cell r="F3694">
            <v>60000</v>
          </cell>
          <cell r="G3694">
            <v>8.7604600129817468E-4</v>
          </cell>
          <cell r="H3694">
            <v>56195.94623700434</v>
          </cell>
        </row>
        <row r="3695">
          <cell r="A3695">
            <v>24028</v>
          </cell>
          <cell r="B3695" t="str">
            <v>D2</v>
          </cell>
          <cell r="C3695" t="str">
            <v>RFS1</v>
          </cell>
          <cell r="D3695">
            <v>18973</v>
          </cell>
          <cell r="E3695">
            <v>29001.41</v>
          </cell>
          <cell r="F3695">
            <v>29200</v>
          </cell>
          <cell r="G3695">
            <v>4.2634238729844502E-4</v>
          </cell>
          <cell r="H3695">
            <v>27348.693835342114</v>
          </cell>
        </row>
        <row r="3696">
          <cell r="A3696">
            <v>24029</v>
          </cell>
          <cell r="B3696" t="str">
            <v>D2</v>
          </cell>
          <cell r="C3696" t="str">
            <v>RFS1</v>
          </cell>
          <cell r="D3696">
            <v>18973</v>
          </cell>
          <cell r="E3696">
            <v>29259.65</v>
          </cell>
          <cell r="F3696">
            <v>29460</v>
          </cell>
          <cell r="G3696">
            <v>4.301385866374038E-4</v>
          </cell>
          <cell r="H3696">
            <v>27592.209602369134</v>
          </cell>
        </row>
        <row r="3697">
          <cell r="A3697">
            <v>24036</v>
          </cell>
          <cell r="B3697" t="str">
            <v>D3</v>
          </cell>
          <cell r="C3697" t="str">
            <v>RFS1</v>
          </cell>
          <cell r="D3697">
            <v>18973</v>
          </cell>
          <cell r="E3697">
            <v>45111.6</v>
          </cell>
          <cell r="F3697">
            <v>45382.82</v>
          </cell>
          <cell r="G3697">
            <v>6.6262396647724718E-4</v>
          </cell>
          <cell r="H3697">
            <v>42505.508546727426</v>
          </cell>
        </row>
        <row r="3698">
          <cell r="A3698">
            <v>24112</v>
          </cell>
          <cell r="B3698" t="str">
            <v>D2</v>
          </cell>
          <cell r="C3698" t="str">
            <v>RFS1</v>
          </cell>
          <cell r="D3698">
            <v>18973</v>
          </cell>
          <cell r="E3698">
            <v>270556.78999999998</v>
          </cell>
          <cell r="F3698">
            <v>271897.43</v>
          </cell>
          <cell r="G3698">
            <v>3.9699109385791728E-3</v>
          </cell>
          <cell r="H3698">
            <v>254658.88930432755</v>
          </cell>
        </row>
        <row r="3699">
          <cell r="A3699">
            <v>24361</v>
          </cell>
          <cell r="B3699" t="str">
            <v>D5</v>
          </cell>
          <cell r="C3699" t="str">
            <v>RFS1</v>
          </cell>
          <cell r="D3699">
            <v>18973</v>
          </cell>
          <cell r="E3699">
            <v>81506.899999999994</v>
          </cell>
          <cell r="F3699">
            <v>81600</v>
          </cell>
          <cell r="G3699">
            <v>1.1914225617655175E-3</v>
          </cell>
          <cell r="H3699">
            <v>76426.486882325902</v>
          </cell>
        </row>
        <row r="3700">
          <cell r="A3700">
            <v>24377</v>
          </cell>
          <cell r="B3700" t="str">
            <v>D3</v>
          </cell>
          <cell r="C3700" t="str">
            <v>RFS1</v>
          </cell>
          <cell r="D3700">
            <v>18973</v>
          </cell>
          <cell r="E3700">
            <v>19843.37</v>
          </cell>
          <cell r="F3700">
            <v>19862.02</v>
          </cell>
          <cell r="G3700">
            <v>2.9000071997840621E-4</v>
          </cell>
          <cell r="H3700">
            <v>18602.75013463842</v>
          </cell>
        </row>
        <row r="3701">
          <cell r="A3701">
            <v>18274</v>
          </cell>
          <cell r="B3701" t="str">
            <v>D2</v>
          </cell>
          <cell r="C3701" t="str">
            <v>RFS1</v>
          </cell>
          <cell r="D3701">
            <v>18995</v>
          </cell>
          <cell r="E3701">
            <v>246.46</v>
          </cell>
          <cell r="F3701">
            <v>246.16</v>
          </cell>
          <cell r="G3701">
            <v>3.5941247279926447E-6</v>
          </cell>
          <cell r="H3701">
            <v>230.55323542834981</v>
          </cell>
        </row>
        <row r="3702">
          <cell r="A3702">
            <v>18280</v>
          </cell>
          <cell r="B3702" t="str">
            <v>ME</v>
          </cell>
          <cell r="C3702" t="str">
            <v>RFS1</v>
          </cell>
          <cell r="D3702">
            <v>18995</v>
          </cell>
          <cell r="E3702">
            <v>331.77</v>
          </cell>
          <cell r="F3702">
            <v>331.29</v>
          </cell>
          <cell r="G3702">
            <v>4.8370879961678717E-6</v>
          </cell>
          <cell r="H3702">
            <v>310.2859171476195</v>
          </cell>
        </row>
        <row r="3703">
          <cell r="A3703">
            <v>18281</v>
          </cell>
          <cell r="B3703" t="str">
            <v>ME</v>
          </cell>
          <cell r="C3703" t="str">
            <v>RFS1</v>
          </cell>
          <cell r="D3703">
            <v>18995</v>
          </cell>
          <cell r="E3703">
            <v>8148.83</v>
          </cell>
          <cell r="F3703">
            <v>8129.46</v>
          </cell>
          <cell r="G3703">
            <v>1.1869634876189099E-4</v>
          </cell>
          <cell r="H3703">
            <v>7614.0449515979562</v>
          </cell>
        </row>
        <row r="3704">
          <cell r="A3704">
            <v>18281</v>
          </cell>
          <cell r="B3704" t="str">
            <v>ME</v>
          </cell>
          <cell r="C3704" t="str">
            <v>RFS1</v>
          </cell>
          <cell r="D3704">
            <v>18995</v>
          </cell>
          <cell r="E3704">
            <v>703.54</v>
          </cell>
          <cell r="F3704">
            <v>702.29</v>
          </cell>
          <cell r="G3704">
            <v>1.0253972437528251E-5</v>
          </cell>
          <cell r="H3704">
            <v>657.76418471309626</v>
          </cell>
        </row>
        <row r="3705">
          <cell r="A3705">
            <v>19738</v>
          </cell>
          <cell r="B3705" t="str">
            <v>D2</v>
          </cell>
          <cell r="C3705" t="str">
            <v>RFS1</v>
          </cell>
          <cell r="D3705">
            <v>18995</v>
          </cell>
          <cell r="E3705">
            <v>260.89</v>
          </cell>
          <cell r="F3705">
            <v>260.62</v>
          </cell>
          <cell r="G3705">
            <v>3.805251814305505E-6</v>
          </cell>
          <cell r="H3705">
            <v>244.09645847146788</v>
          </cell>
        </row>
        <row r="3706">
          <cell r="A3706">
            <v>19054</v>
          </cell>
          <cell r="B3706" t="str">
            <v>D2</v>
          </cell>
          <cell r="C3706" t="str">
            <v>RFS1</v>
          </cell>
          <cell r="D3706">
            <v>19089</v>
          </cell>
          <cell r="E3706">
            <v>500.66</v>
          </cell>
          <cell r="F3706">
            <v>500</v>
          </cell>
          <cell r="G3706">
            <v>7.3003833441514556E-6</v>
          </cell>
          <cell r="H3706">
            <v>468.2995519750362</v>
          </cell>
        </row>
        <row r="3707">
          <cell r="A3707">
            <v>19056</v>
          </cell>
          <cell r="B3707" t="str">
            <v>D2</v>
          </cell>
          <cell r="C3707" t="str">
            <v>RFS1</v>
          </cell>
          <cell r="D3707">
            <v>19089</v>
          </cell>
          <cell r="E3707">
            <v>822.55</v>
          </cell>
          <cell r="F3707">
            <v>821.59</v>
          </cell>
          <cell r="G3707">
            <v>1.1995843903442789E-5</v>
          </cell>
          <cell r="H3707">
            <v>769.50045781433994</v>
          </cell>
        </row>
        <row r="3708">
          <cell r="A3708">
            <v>23487</v>
          </cell>
          <cell r="B3708" t="str">
            <v>D3</v>
          </cell>
          <cell r="C3708" t="str">
            <v>RFS1</v>
          </cell>
          <cell r="D3708">
            <v>19089</v>
          </cell>
          <cell r="E3708">
            <v>43327.69</v>
          </cell>
          <cell r="F3708">
            <v>44075.46</v>
          </cell>
          <cell r="G3708">
            <v>6.4353550813962747E-4</v>
          </cell>
          <cell r="H3708">
            <v>41281.036342187261</v>
          </cell>
        </row>
        <row r="3709">
          <cell r="A3709">
            <v>19377</v>
          </cell>
          <cell r="B3709" t="str">
            <v>D2</v>
          </cell>
          <cell r="C3709" t="str">
            <v>RFS1</v>
          </cell>
          <cell r="D3709">
            <v>19106</v>
          </cell>
          <cell r="E3709">
            <v>1307.19</v>
          </cell>
          <cell r="F3709">
            <v>1305</v>
          </cell>
          <cell r="G3709">
            <v>1.90540005282353E-5</v>
          </cell>
          <cell r="H3709">
            <v>1222.2618306548445</v>
          </cell>
        </row>
        <row r="3710">
          <cell r="A3710">
            <v>19377</v>
          </cell>
          <cell r="B3710" t="str">
            <v>D2</v>
          </cell>
          <cell r="C3710" t="str">
            <v>RFS1</v>
          </cell>
          <cell r="D3710">
            <v>19106</v>
          </cell>
          <cell r="E3710">
            <v>2502.4499999999998</v>
          </cell>
          <cell r="F3710">
            <v>2500</v>
          </cell>
          <cell r="G3710">
            <v>3.6501916720757276E-5</v>
          </cell>
          <cell r="H3710">
            <v>2341.4977598751807</v>
          </cell>
        </row>
        <row r="3711">
          <cell r="A3711">
            <v>19185</v>
          </cell>
          <cell r="B3711" t="str">
            <v>D2</v>
          </cell>
          <cell r="C3711" t="str">
            <v>RFS1</v>
          </cell>
          <cell r="D3711">
            <v>19263</v>
          </cell>
          <cell r="E3711">
            <v>702.87</v>
          </cell>
          <cell r="F3711">
            <v>701.33</v>
          </cell>
          <cell r="G3711">
            <v>1.0239955701507482E-5</v>
          </cell>
          <cell r="H3711">
            <v>656.8650495733043</v>
          </cell>
        </row>
        <row r="3712">
          <cell r="A3712">
            <v>19189</v>
          </cell>
          <cell r="B3712" t="str">
            <v>ME</v>
          </cell>
          <cell r="C3712" t="str">
            <v>RFS1</v>
          </cell>
          <cell r="D3712">
            <v>19263</v>
          </cell>
          <cell r="E3712">
            <v>599.1</v>
          </cell>
          <cell r="F3712">
            <v>600</v>
          </cell>
          <cell r="G3712">
            <v>8.7604600129817464E-6</v>
          </cell>
          <cell r="H3712">
            <v>561.95946237004341</v>
          </cell>
        </row>
        <row r="3713">
          <cell r="A3713">
            <v>19192</v>
          </cell>
          <cell r="B3713" t="str">
            <v>ME</v>
          </cell>
          <cell r="C3713" t="str">
            <v>RFS1</v>
          </cell>
          <cell r="D3713">
            <v>19263</v>
          </cell>
          <cell r="E3713">
            <v>598.44000000000005</v>
          </cell>
          <cell r="F3713">
            <v>600</v>
          </cell>
          <cell r="G3713">
            <v>8.7604600129817464E-6</v>
          </cell>
          <cell r="H3713">
            <v>561.95946237004341</v>
          </cell>
        </row>
        <row r="3714">
          <cell r="A3714">
            <v>21434</v>
          </cell>
          <cell r="B3714" t="str">
            <v>D2</v>
          </cell>
          <cell r="C3714" t="str">
            <v>RFS1</v>
          </cell>
          <cell r="D3714">
            <v>19270</v>
          </cell>
          <cell r="E3714">
            <v>252.9</v>
          </cell>
          <cell r="F3714">
            <v>260</v>
          </cell>
          <cell r="G3714">
            <v>3.7961993389587571E-6</v>
          </cell>
          <cell r="H3714">
            <v>243.51576702701882</v>
          </cell>
        </row>
        <row r="3715">
          <cell r="A3715">
            <v>21434</v>
          </cell>
          <cell r="B3715" t="str">
            <v>D2</v>
          </cell>
          <cell r="C3715" t="str">
            <v>RFS1</v>
          </cell>
          <cell r="D3715">
            <v>19270</v>
          </cell>
          <cell r="E3715">
            <v>18483.46</v>
          </cell>
          <cell r="F3715">
            <v>18567.990000000002</v>
          </cell>
          <cell r="G3715">
            <v>2.7110688986074159E-4</v>
          </cell>
          <cell r="H3715">
            <v>17390.762796153904</v>
          </cell>
        </row>
        <row r="3716">
          <cell r="A3716">
            <v>22788</v>
          </cell>
          <cell r="B3716" t="str">
            <v>D2</v>
          </cell>
          <cell r="C3716" t="str">
            <v>RFS1</v>
          </cell>
          <cell r="D3716">
            <v>19271</v>
          </cell>
          <cell r="E3716">
            <v>343.19</v>
          </cell>
          <cell r="F3716">
            <v>348.28</v>
          </cell>
          <cell r="G3716">
            <v>5.0851550222021374E-6</v>
          </cell>
          <cell r="H3716">
            <v>326.19873592373119</v>
          </cell>
        </row>
        <row r="3717">
          <cell r="A3717">
            <v>22802</v>
          </cell>
          <cell r="B3717" t="str">
            <v>D2</v>
          </cell>
          <cell r="C3717" t="str">
            <v>RFS1</v>
          </cell>
          <cell r="D3717">
            <v>19271</v>
          </cell>
          <cell r="E3717">
            <v>12583.15</v>
          </cell>
          <cell r="F3717">
            <v>12869.7</v>
          </cell>
          <cell r="G3717">
            <v>1.8790748704845199E-4</v>
          </cell>
          <cell r="H3717">
            <v>12053.749488106247</v>
          </cell>
        </row>
        <row r="3718">
          <cell r="A3718">
            <v>23611</v>
          </cell>
          <cell r="B3718" t="str">
            <v>D2</v>
          </cell>
          <cell r="C3718" t="str">
            <v>RFS1</v>
          </cell>
          <cell r="D3718">
            <v>19271</v>
          </cell>
          <cell r="E3718">
            <v>22416.52</v>
          </cell>
          <cell r="F3718">
            <v>23450.14</v>
          </cell>
          <cell r="G3718">
            <v>3.4239002294803961E-4</v>
          </cell>
          <cell r="H3718">
            <v>21963.38011150375</v>
          </cell>
        </row>
        <row r="3719">
          <cell r="A3719">
            <v>23611</v>
          </cell>
          <cell r="B3719" t="str">
            <v>D2</v>
          </cell>
          <cell r="C3719" t="str">
            <v>RFS1</v>
          </cell>
          <cell r="D3719">
            <v>19271</v>
          </cell>
          <cell r="E3719">
            <v>2609.4899999999998</v>
          </cell>
          <cell r="F3719">
            <v>2729.81</v>
          </cell>
          <cell r="G3719">
            <v>3.9857318913396167E-5</v>
          </cell>
          <cell r="H3719">
            <v>2556.7375999539468</v>
          </cell>
        </row>
        <row r="3720">
          <cell r="A3720">
            <v>23285</v>
          </cell>
          <cell r="B3720" t="str">
            <v>D2</v>
          </cell>
          <cell r="C3720" t="str">
            <v>RFS1</v>
          </cell>
          <cell r="D3720">
            <v>19343</v>
          </cell>
          <cell r="E3720">
            <v>5790.03</v>
          </cell>
          <cell r="F3720">
            <v>5815.38</v>
          </cell>
          <cell r="G3720">
            <v>8.4909006583822988E-5</v>
          </cell>
          <cell r="H3720">
            <v>5446.6796971291724</v>
          </cell>
        </row>
        <row r="3721">
          <cell r="A3721">
            <v>24291</v>
          </cell>
          <cell r="B3721" t="str">
            <v>D2</v>
          </cell>
          <cell r="C3721" t="str">
            <v>RFS1</v>
          </cell>
          <cell r="D3721">
            <v>19343</v>
          </cell>
          <cell r="E3721">
            <v>106713.04</v>
          </cell>
          <cell r="F3721">
            <v>108615.97</v>
          </cell>
          <cell r="G3721">
            <v>1.5858764365937084E-3</v>
          </cell>
          <cell r="H3721">
            <v>101729.62017666794</v>
          </cell>
        </row>
        <row r="3722">
          <cell r="A3722">
            <v>19303</v>
          </cell>
          <cell r="B3722" t="str">
            <v>D2</v>
          </cell>
          <cell r="C3722" t="str">
            <v>RFS1</v>
          </cell>
          <cell r="D3722">
            <v>19360</v>
          </cell>
          <cell r="E3722">
            <v>571.52</v>
          </cell>
          <cell r="F3722">
            <v>564.62</v>
          </cell>
          <cell r="G3722">
            <v>8.2438848875495896E-6</v>
          </cell>
          <cell r="H3722">
            <v>528.82258607228982</v>
          </cell>
        </row>
        <row r="3723">
          <cell r="A3723">
            <v>19303</v>
          </cell>
          <cell r="B3723" t="str">
            <v>D2</v>
          </cell>
          <cell r="C3723" t="str">
            <v>RFS1</v>
          </cell>
          <cell r="D3723">
            <v>19360</v>
          </cell>
          <cell r="E3723">
            <v>1056.5899999999999</v>
          </cell>
          <cell r="F3723">
            <v>1055.3900000000001</v>
          </cell>
          <cell r="G3723">
            <v>1.540950315516801E-5</v>
          </cell>
          <cell r="H3723">
            <v>988.47732831786686</v>
          </cell>
        </row>
        <row r="3724">
          <cell r="A3724">
            <v>19939</v>
          </cell>
          <cell r="B3724" t="str">
            <v>D2</v>
          </cell>
          <cell r="C3724" t="str">
            <v>RFS1</v>
          </cell>
          <cell r="D3724">
            <v>19360</v>
          </cell>
          <cell r="E3724">
            <v>454.63</v>
          </cell>
          <cell r="F3724">
            <v>454.15</v>
          </cell>
          <cell r="G3724">
            <v>6.630938191492767E-6</v>
          </cell>
          <cell r="H3724">
            <v>425.35648305892533</v>
          </cell>
        </row>
        <row r="3725">
          <cell r="A3725">
            <v>19320</v>
          </cell>
          <cell r="B3725" t="str">
            <v>D2</v>
          </cell>
          <cell r="C3725" t="str">
            <v>RFS1</v>
          </cell>
          <cell r="D3725">
            <v>19364</v>
          </cell>
          <cell r="E3725">
            <v>400.2</v>
          </cell>
          <cell r="F3725">
            <v>400</v>
          </cell>
          <cell r="G3725">
            <v>5.8403066753211648E-6</v>
          </cell>
          <cell r="H3725">
            <v>374.63964158002898</v>
          </cell>
        </row>
        <row r="3726">
          <cell r="A3726">
            <v>19321</v>
          </cell>
          <cell r="B3726" t="str">
            <v>D2</v>
          </cell>
          <cell r="C3726" t="str">
            <v>RFS1</v>
          </cell>
          <cell r="D3726">
            <v>19364</v>
          </cell>
          <cell r="E3726">
            <v>400.21</v>
          </cell>
          <cell r="F3726">
            <v>400</v>
          </cell>
          <cell r="G3726">
            <v>5.8403066753211648E-6</v>
          </cell>
          <cell r="H3726">
            <v>374.63964158002898</v>
          </cell>
        </row>
        <row r="3727">
          <cell r="A3727">
            <v>22317</v>
          </cell>
          <cell r="B3727" t="str">
            <v>D2</v>
          </cell>
          <cell r="C3727" t="str">
            <v>RFS1</v>
          </cell>
          <cell r="D3727">
            <v>19642</v>
          </cell>
          <cell r="E3727">
            <v>7107.49</v>
          </cell>
          <cell r="F3727">
            <v>7172.95</v>
          </cell>
          <cell r="G3727">
            <v>1.0473056941686237E-4</v>
          </cell>
          <cell r="H3727">
            <v>6718.1785426786719</v>
          </cell>
        </row>
        <row r="3728">
          <cell r="A3728">
            <v>22317</v>
          </cell>
          <cell r="B3728" t="str">
            <v>D2</v>
          </cell>
          <cell r="C3728" t="str">
            <v>RFS1</v>
          </cell>
          <cell r="D3728">
            <v>19642</v>
          </cell>
          <cell r="E3728">
            <v>897.5</v>
          </cell>
          <cell r="F3728">
            <v>900</v>
          </cell>
          <cell r="G3728">
            <v>1.314069001947262E-5</v>
          </cell>
          <cell r="H3728">
            <v>842.93919355506512</v>
          </cell>
        </row>
        <row r="3729">
          <cell r="A3729">
            <v>23492</v>
          </cell>
          <cell r="B3729" t="str">
            <v>D2</v>
          </cell>
          <cell r="C3729" t="str">
            <v>RFS2</v>
          </cell>
          <cell r="D3729">
            <v>19642</v>
          </cell>
          <cell r="E3729">
            <v>498.7</v>
          </cell>
          <cell r="F3729">
            <v>500</v>
          </cell>
          <cell r="G3729">
            <v>7.3003833441514556E-6</v>
          </cell>
          <cell r="H3729">
            <v>468.2995519750362</v>
          </cell>
        </row>
        <row r="3730">
          <cell r="A3730">
            <v>24142</v>
          </cell>
          <cell r="B3730" t="str">
            <v>D5</v>
          </cell>
          <cell r="C3730" t="str">
            <v>RFS1</v>
          </cell>
          <cell r="D3730">
            <v>19695</v>
          </cell>
          <cell r="E3730">
            <v>236.44</v>
          </cell>
          <cell r="F3730">
            <v>250</v>
          </cell>
          <cell r="G3730">
            <v>3.6501916720757278E-6</v>
          </cell>
          <cell r="H3730">
            <v>234.1497759875181</v>
          </cell>
        </row>
        <row r="3731">
          <cell r="A3731">
            <v>20316</v>
          </cell>
          <cell r="B3731" t="str">
            <v>D2</v>
          </cell>
          <cell r="C3731" t="str">
            <v>RFS1</v>
          </cell>
          <cell r="D3731">
            <v>19728</v>
          </cell>
          <cell r="E3731">
            <v>265.45999999999998</v>
          </cell>
          <cell r="F3731">
            <v>265</v>
          </cell>
          <cell r="G3731">
            <v>3.8692031724002716E-6</v>
          </cell>
          <cell r="H3731">
            <v>248.19876254676919</v>
          </cell>
        </row>
        <row r="3732">
          <cell r="A3732">
            <v>19881</v>
          </cell>
          <cell r="B3732" t="str">
            <v>D2</v>
          </cell>
          <cell r="C3732" t="str">
            <v>RFS1</v>
          </cell>
          <cell r="D3732">
            <v>19915</v>
          </cell>
          <cell r="E3732">
            <v>262.11</v>
          </cell>
          <cell r="F3732">
            <v>262</v>
          </cell>
          <cell r="G3732">
            <v>3.8254008723353628E-6</v>
          </cell>
          <cell r="H3732">
            <v>245.38896523491897</v>
          </cell>
        </row>
        <row r="3733">
          <cell r="A3733">
            <v>19883</v>
          </cell>
          <cell r="B3733" t="str">
            <v>D5</v>
          </cell>
          <cell r="C3733" t="str">
            <v>RFS1</v>
          </cell>
          <cell r="D3733">
            <v>19923</v>
          </cell>
          <cell r="E3733">
            <v>850.54</v>
          </cell>
          <cell r="F3733">
            <v>850</v>
          </cell>
          <cell r="G3733">
            <v>1.2410651685057475E-5</v>
          </cell>
          <cell r="H3733">
            <v>796.10923835756159</v>
          </cell>
        </row>
        <row r="3734">
          <cell r="A3734">
            <v>19889</v>
          </cell>
          <cell r="B3734" t="str">
            <v>ME</v>
          </cell>
          <cell r="C3734" t="str">
            <v>RFS1</v>
          </cell>
          <cell r="D3734">
            <v>19923</v>
          </cell>
          <cell r="E3734">
            <v>250.36</v>
          </cell>
          <cell r="F3734">
            <v>250</v>
          </cell>
          <cell r="G3734">
            <v>3.6501916720757278E-6</v>
          </cell>
          <cell r="H3734">
            <v>234.1497759875181</v>
          </cell>
        </row>
        <row r="3735">
          <cell r="A3735">
            <v>19891</v>
          </cell>
          <cell r="B3735" t="str">
            <v>ME</v>
          </cell>
          <cell r="C3735" t="str">
            <v>RFS1</v>
          </cell>
          <cell r="D3735">
            <v>19923</v>
          </cell>
          <cell r="E3735">
            <v>79.739999999999995</v>
          </cell>
          <cell r="F3735">
            <v>80</v>
          </cell>
          <cell r="G3735">
            <v>1.168061335064233E-6</v>
          </cell>
          <cell r="H3735">
            <v>74.92792831600579</v>
          </cell>
        </row>
        <row r="3736">
          <cell r="A3736">
            <v>19891</v>
          </cell>
          <cell r="B3736" t="str">
            <v>ME</v>
          </cell>
          <cell r="C3736" t="str">
            <v>RFS1</v>
          </cell>
          <cell r="D3736">
            <v>19923</v>
          </cell>
          <cell r="E3736">
            <v>436.9</v>
          </cell>
          <cell r="F3736">
            <v>438.32</v>
          </cell>
          <cell r="G3736">
            <v>6.3998080548169318E-6</v>
          </cell>
          <cell r="H3736">
            <v>410.53011924339569</v>
          </cell>
        </row>
        <row r="3737">
          <cell r="A3737">
            <v>19893</v>
          </cell>
          <cell r="B3737" t="str">
            <v>ME</v>
          </cell>
          <cell r="C3737" t="str">
            <v>RFS1</v>
          </cell>
          <cell r="D3737">
            <v>19923</v>
          </cell>
          <cell r="E3737">
            <v>39.68</v>
          </cell>
          <cell r="F3737">
            <v>40</v>
          </cell>
          <cell r="G3737">
            <v>5.8403066753211648E-7</v>
          </cell>
          <cell r="H3737">
            <v>37.463964158002895</v>
          </cell>
        </row>
        <row r="3738">
          <cell r="A3738">
            <v>19893</v>
          </cell>
          <cell r="B3738" t="str">
            <v>ME</v>
          </cell>
          <cell r="C3738" t="str">
            <v>RFS1</v>
          </cell>
          <cell r="D3738">
            <v>19923</v>
          </cell>
          <cell r="E3738">
            <v>190.34</v>
          </cell>
          <cell r="F3738">
            <v>191.89</v>
          </cell>
          <cell r="G3738">
            <v>2.8017411198184456E-6</v>
          </cell>
          <cell r="H3738">
            <v>179.72400205697937</v>
          </cell>
        </row>
        <row r="3739">
          <cell r="A3739">
            <v>19894</v>
          </cell>
          <cell r="B3739" t="str">
            <v>ME</v>
          </cell>
          <cell r="C3739" t="str">
            <v>RFS1</v>
          </cell>
          <cell r="D3739">
            <v>19923</v>
          </cell>
          <cell r="E3739">
            <v>79.430000000000007</v>
          </cell>
          <cell r="F3739">
            <v>80</v>
          </cell>
          <cell r="G3739">
            <v>1.168061335064233E-6</v>
          </cell>
          <cell r="H3739">
            <v>74.92792831600579</v>
          </cell>
        </row>
        <row r="3740">
          <cell r="A3740">
            <v>19894</v>
          </cell>
          <cell r="B3740" t="str">
            <v>ME</v>
          </cell>
          <cell r="C3740" t="str">
            <v>RFS1</v>
          </cell>
          <cell r="D3740">
            <v>19923</v>
          </cell>
          <cell r="E3740">
            <v>300.94</v>
          </cell>
          <cell r="F3740">
            <v>303.12</v>
          </cell>
          <cell r="G3740">
            <v>4.4257843985583789E-6</v>
          </cell>
          <cell r="H3740">
            <v>283.90192038934595</v>
          </cell>
        </row>
        <row r="3741">
          <cell r="A3741">
            <v>8489</v>
          </cell>
          <cell r="B3741" t="str">
            <v>D2</v>
          </cell>
          <cell r="C3741" t="str">
            <v>RFS1</v>
          </cell>
          <cell r="D3741">
            <v>19958</v>
          </cell>
          <cell r="E3741">
            <v>1314.26</v>
          </cell>
          <cell r="F3741">
            <v>1305.2</v>
          </cell>
          <cell r="G3741">
            <v>1.9056920681572961E-5</v>
          </cell>
          <cell r="H3741">
            <v>1222.4491504756345</v>
          </cell>
        </row>
        <row r="3742">
          <cell r="A3742">
            <v>8489</v>
          </cell>
          <cell r="B3742" t="str">
            <v>D2</v>
          </cell>
          <cell r="C3742" t="str">
            <v>RFS1</v>
          </cell>
          <cell r="D3742">
            <v>19958</v>
          </cell>
          <cell r="E3742">
            <v>217.27</v>
          </cell>
          <cell r="F3742">
            <v>216.67</v>
          </cell>
          <cell r="G3742">
            <v>3.1635481183545914E-6</v>
          </cell>
          <cell r="H3742">
            <v>202.93292785286215</v>
          </cell>
        </row>
        <row r="3743">
          <cell r="A3743">
            <v>8489</v>
          </cell>
          <cell r="B3743" t="str">
            <v>D5</v>
          </cell>
          <cell r="C3743" t="str">
            <v>RFS1</v>
          </cell>
          <cell r="D3743">
            <v>19958</v>
          </cell>
          <cell r="E3743">
            <v>792.12</v>
          </cell>
          <cell r="F3743">
            <v>790.14</v>
          </cell>
          <cell r="G3743">
            <v>1.1536649791095662E-5</v>
          </cell>
          <cell r="H3743">
            <v>740.04441599511017</v>
          </cell>
        </row>
        <row r="3744">
          <cell r="A3744">
            <v>19994</v>
          </cell>
          <cell r="B3744" t="str">
            <v>D2</v>
          </cell>
          <cell r="C3744" t="str">
            <v>RFS2</v>
          </cell>
          <cell r="D3744">
            <v>19958</v>
          </cell>
          <cell r="E3744">
            <v>580.86</v>
          </cell>
          <cell r="F3744">
            <v>580</v>
          </cell>
          <cell r="G3744">
            <v>8.4684446792156885E-6</v>
          </cell>
          <cell r="H3744">
            <v>543.22748029104196</v>
          </cell>
        </row>
        <row r="3745">
          <cell r="A3745">
            <v>23916</v>
          </cell>
          <cell r="B3745" t="str">
            <v>D2</v>
          </cell>
          <cell r="C3745" t="str">
            <v>RFS1</v>
          </cell>
          <cell r="D3745">
            <v>19958</v>
          </cell>
          <cell r="E3745">
            <v>3521.46</v>
          </cell>
          <cell r="F3745">
            <v>3740.47</v>
          </cell>
          <cell r="G3745">
            <v>5.4613729774596385E-5</v>
          </cell>
          <cell r="H3745">
            <v>3503.3208503521269</v>
          </cell>
        </row>
        <row r="3746">
          <cell r="A3746">
            <v>23916</v>
          </cell>
          <cell r="B3746" t="str">
            <v>D2</v>
          </cell>
          <cell r="C3746" t="str">
            <v>RFS1</v>
          </cell>
          <cell r="D3746">
            <v>19958</v>
          </cell>
          <cell r="E3746">
            <v>7552.83</v>
          </cell>
          <cell r="F3746">
            <v>7859.62</v>
          </cell>
          <cell r="G3746">
            <v>1.1475647787871933E-4</v>
          </cell>
          <cell r="H3746">
            <v>7361.3130493880681</v>
          </cell>
        </row>
        <row r="3747">
          <cell r="A3747">
            <v>23916</v>
          </cell>
          <cell r="B3747" t="str">
            <v>D5</v>
          </cell>
          <cell r="C3747" t="str">
            <v>RFS1</v>
          </cell>
          <cell r="D3747">
            <v>19958</v>
          </cell>
          <cell r="E3747">
            <v>10458</v>
          </cell>
          <cell r="F3747">
            <v>11000</v>
          </cell>
          <cell r="G3747">
            <v>1.6060843357133201E-4</v>
          </cell>
          <cell r="H3747">
            <v>10302.590143450796</v>
          </cell>
        </row>
        <row r="3748">
          <cell r="A3748">
            <v>20074</v>
          </cell>
          <cell r="B3748" t="str">
            <v>D2</v>
          </cell>
          <cell r="C3748" t="str">
            <v>RFS1</v>
          </cell>
          <cell r="D3748">
            <v>20084</v>
          </cell>
          <cell r="E3748">
            <v>12023.37</v>
          </cell>
          <cell r="F3748">
            <v>11550</v>
          </cell>
          <cell r="G3748">
            <v>1.6863885524989863E-4</v>
          </cell>
          <cell r="H3748">
            <v>10817.719650623336</v>
          </cell>
        </row>
        <row r="3749">
          <cell r="A3749">
            <v>19981</v>
          </cell>
          <cell r="B3749" t="str">
            <v>D2</v>
          </cell>
          <cell r="C3749" t="str">
            <v>RFS1</v>
          </cell>
          <cell r="D3749">
            <v>20151</v>
          </cell>
          <cell r="E3749">
            <v>241.03</v>
          </cell>
          <cell r="F3749">
            <v>241</v>
          </cell>
          <cell r="G3749">
            <v>3.5187847718810015E-6</v>
          </cell>
          <cell r="H3749">
            <v>225.72038405196744</v>
          </cell>
        </row>
        <row r="3750">
          <cell r="A3750">
            <v>20045</v>
          </cell>
          <cell r="B3750" t="str">
            <v>D2</v>
          </cell>
          <cell r="C3750" t="str">
            <v>RFS1</v>
          </cell>
          <cell r="D3750">
            <v>20151</v>
          </cell>
          <cell r="E3750">
            <v>1187.17</v>
          </cell>
          <cell r="F3750">
            <v>1187.3499999999999</v>
          </cell>
          <cell r="G3750">
            <v>1.7336220327356462E-5</v>
          </cell>
          <cell r="H3750">
            <v>1112.0709460751184</v>
          </cell>
        </row>
        <row r="3751">
          <cell r="A3751">
            <v>21009</v>
          </cell>
          <cell r="B3751" t="str">
            <v>D2</v>
          </cell>
          <cell r="C3751" t="str">
            <v>RFS1</v>
          </cell>
          <cell r="D3751">
            <v>20151</v>
          </cell>
          <cell r="E3751">
            <v>3488.04</v>
          </cell>
          <cell r="F3751">
            <v>3500.01</v>
          </cell>
          <cell r="G3751">
            <v>5.1102829416727078E-5</v>
          </cell>
          <cell r="H3751">
            <v>3278.1062298162933</v>
          </cell>
        </row>
        <row r="3752">
          <cell r="A3752">
            <v>21756</v>
          </cell>
          <cell r="B3752" t="str">
            <v>D2</v>
          </cell>
          <cell r="C3752" t="str">
            <v>RFS1</v>
          </cell>
          <cell r="D3752">
            <v>20151</v>
          </cell>
          <cell r="E3752">
            <v>241.93</v>
          </cell>
          <cell r="F3752">
            <v>243.1</v>
          </cell>
          <cell r="G3752">
            <v>3.5494463819264375E-6</v>
          </cell>
          <cell r="H3752">
            <v>227.68724217026258</v>
          </cell>
        </row>
        <row r="3753">
          <cell r="A3753">
            <v>21756</v>
          </cell>
          <cell r="B3753" t="str">
            <v>D2</v>
          </cell>
          <cell r="C3753" t="str">
            <v>RFS1</v>
          </cell>
          <cell r="D3753">
            <v>20151</v>
          </cell>
          <cell r="E3753">
            <v>279.38</v>
          </cell>
          <cell r="F3753">
            <v>280</v>
          </cell>
          <cell r="G3753">
            <v>4.0882146727248154E-6</v>
          </cell>
          <cell r="H3753">
            <v>262.24774910602025</v>
          </cell>
        </row>
        <row r="3754">
          <cell r="A3754">
            <v>21761</v>
          </cell>
          <cell r="B3754" t="str">
            <v>ME</v>
          </cell>
          <cell r="C3754" t="str">
            <v>RFS1</v>
          </cell>
          <cell r="D3754">
            <v>20151</v>
          </cell>
          <cell r="E3754">
            <v>2239.52</v>
          </cell>
          <cell r="F3754">
            <v>2240</v>
          </cell>
          <cell r="G3754">
            <v>3.2705717381798523E-5</v>
          </cell>
          <cell r="H3754">
            <v>2097.981992848162</v>
          </cell>
        </row>
        <row r="3755">
          <cell r="A3755">
            <v>23232</v>
          </cell>
          <cell r="B3755" t="str">
            <v>D2</v>
          </cell>
          <cell r="C3755" t="str">
            <v>RFS1</v>
          </cell>
          <cell r="D3755">
            <v>20151</v>
          </cell>
          <cell r="E3755">
            <v>761.02</v>
          </cell>
          <cell r="F3755">
            <v>772.5</v>
          </cell>
          <cell r="G3755">
            <v>1.1279092266713999E-5</v>
          </cell>
          <cell r="H3755">
            <v>723.52280780143087</v>
          </cell>
        </row>
        <row r="3756">
          <cell r="A3756">
            <v>24181</v>
          </cell>
          <cell r="B3756" t="str">
            <v>D5</v>
          </cell>
          <cell r="C3756" t="str">
            <v>RFS1</v>
          </cell>
          <cell r="D3756">
            <v>20163</v>
          </cell>
          <cell r="E3756">
            <v>58630.83</v>
          </cell>
          <cell r="F3756">
            <v>62000</v>
          </cell>
          <cell r="G3756">
            <v>9.0524753467478055E-4</v>
          </cell>
          <cell r="H3756">
            <v>58069.144444904487</v>
          </cell>
        </row>
        <row r="3757">
          <cell r="A3757">
            <v>24182</v>
          </cell>
          <cell r="B3757" t="str">
            <v>D2</v>
          </cell>
          <cell r="C3757" t="str">
            <v>RFS1</v>
          </cell>
          <cell r="D3757">
            <v>20163</v>
          </cell>
          <cell r="E3757">
            <v>73996.350000000006</v>
          </cell>
          <cell r="F3757">
            <v>78000</v>
          </cell>
          <cell r="G3757">
            <v>1.1388598016876272E-3</v>
          </cell>
          <cell r="H3757">
            <v>73054.73010810565</v>
          </cell>
        </row>
        <row r="3758">
          <cell r="A3758">
            <v>24182</v>
          </cell>
          <cell r="B3758" t="str">
            <v>D2</v>
          </cell>
          <cell r="C3758" t="str">
            <v>RFS1</v>
          </cell>
          <cell r="D3758">
            <v>20163</v>
          </cell>
          <cell r="E3758">
            <v>13463.36</v>
          </cell>
          <cell r="F3758">
            <v>14002.41</v>
          </cell>
          <cell r="G3758">
            <v>2.0444592148395957E-4</v>
          </cell>
          <cell r="H3758">
            <v>13114.644659141533</v>
          </cell>
        </row>
        <row r="3759">
          <cell r="A3759">
            <v>24182</v>
          </cell>
          <cell r="B3759" t="str">
            <v>D2</v>
          </cell>
          <cell r="C3759" t="str">
            <v>RFS1</v>
          </cell>
          <cell r="D3759">
            <v>20163</v>
          </cell>
          <cell r="E3759">
            <v>4367.1099999999997</v>
          </cell>
          <cell r="F3759">
            <v>4496.95</v>
          </cell>
          <cell r="G3759">
            <v>6.565891775896377E-5</v>
          </cell>
          <cell r="H3759">
            <v>4211.839340508277</v>
          </cell>
        </row>
        <row r="3760">
          <cell r="A3760">
            <v>22880</v>
          </cell>
          <cell r="B3760" t="str">
            <v>D2</v>
          </cell>
          <cell r="C3760" t="str">
            <v>RFS2</v>
          </cell>
          <cell r="D3760">
            <v>20227</v>
          </cell>
          <cell r="E3760">
            <v>15369.53</v>
          </cell>
          <cell r="F3760">
            <v>15411.24</v>
          </cell>
          <cell r="G3760">
            <v>2.2501591961744135E-4</v>
          </cell>
          <cell r="H3760">
            <v>14434.153574759512</v>
          </cell>
        </row>
        <row r="3761">
          <cell r="A3761">
            <v>22880</v>
          </cell>
          <cell r="B3761" t="str">
            <v>D5</v>
          </cell>
          <cell r="C3761" t="str">
            <v>RFS2</v>
          </cell>
          <cell r="D3761">
            <v>20227</v>
          </cell>
          <cell r="E3761">
            <v>995.98</v>
          </cell>
          <cell r="F3761">
            <v>1000</v>
          </cell>
          <cell r="G3761">
            <v>1.4600766688302911E-5</v>
          </cell>
          <cell r="H3761">
            <v>936.59910395007239</v>
          </cell>
        </row>
        <row r="3762">
          <cell r="A3762">
            <v>22889</v>
          </cell>
          <cell r="B3762" t="str">
            <v>ME</v>
          </cell>
          <cell r="C3762" t="str">
            <v>RFS2</v>
          </cell>
          <cell r="D3762">
            <v>20227</v>
          </cell>
          <cell r="E3762">
            <v>295.27</v>
          </cell>
          <cell r="F3762">
            <v>295</v>
          </cell>
          <cell r="G3762">
            <v>4.3072261730493591E-6</v>
          </cell>
          <cell r="H3762">
            <v>276.29673566527134</v>
          </cell>
        </row>
        <row r="3763">
          <cell r="A3763">
            <v>22890</v>
          </cell>
          <cell r="B3763" t="str">
            <v>ME</v>
          </cell>
          <cell r="C3763" t="str">
            <v>RFS2</v>
          </cell>
          <cell r="D3763">
            <v>20227</v>
          </cell>
          <cell r="E3763">
            <v>32765.94</v>
          </cell>
          <cell r="F3763">
            <v>33116.620000000003</v>
          </cell>
          <cell r="G3763">
            <v>4.8352804212518599E-4</v>
          </cell>
          <cell r="H3763">
            <v>31016.996617855046</v>
          </cell>
        </row>
        <row r="3764">
          <cell r="A3764">
            <v>22890</v>
          </cell>
          <cell r="B3764" t="str">
            <v>ME</v>
          </cell>
          <cell r="C3764" t="str">
            <v>RFS2</v>
          </cell>
          <cell r="D3764">
            <v>20227</v>
          </cell>
          <cell r="E3764">
            <v>825.77</v>
          </cell>
          <cell r="F3764">
            <v>833.33</v>
          </cell>
          <cell r="G3764">
            <v>1.2167256904363465E-5</v>
          </cell>
          <cell r="H3764">
            <v>780.49613129471379</v>
          </cell>
        </row>
        <row r="3765">
          <cell r="A3765">
            <v>20288</v>
          </cell>
          <cell r="B3765" t="str">
            <v>D2</v>
          </cell>
          <cell r="C3765" t="str">
            <v>RFS1</v>
          </cell>
          <cell r="D3765">
            <v>20521</v>
          </cell>
          <cell r="E3765">
            <v>447.66</v>
          </cell>
          <cell r="F3765">
            <v>447.2</v>
          </cell>
          <cell r="G3765">
            <v>6.529462863009062E-6</v>
          </cell>
          <cell r="H3765">
            <v>418.84711928647238</v>
          </cell>
        </row>
        <row r="3766">
          <cell r="A3766">
            <v>20747</v>
          </cell>
          <cell r="B3766" t="str">
            <v>D2</v>
          </cell>
          <cell r="C3766" t="str">
            <v>RFS1</v>
          </cell>
          <cell r="D3766">
            <v>20521</v>
          </cell>
          <cell r="E3766">
            <v>64711.97</v>
          </cell>
          <cell r="F3766">
            <v>65000</v>
          </cell>
          <cell r="G3766">
            <v>9.4904983473968925E-4</v>
          </cell>
          <cell r="H3766">
            <v>60878.941756754706</v>
          </cell>
        </row>
        <row r="3767">
          <cell r="A3767">
            <v>20747</v>
          </cell>
          <cell r="B3767" t="str">
            <v>D2</v>
          </cell>
          <cell r="C3767" t="str">
            <v>RFS1</v>
          </cell>
          <cell r="D3767">
            <v>20521</v>
          </cell>
          <cell r="E3767">
            <v>1745.57</v>
          </cell>
          <cell r="F3767">
            <v>1750</v>
          </cell>
          <cell r="G3767">
            <v>2.5551341704530095E-5</v>
          </cell>
          <cell r="H3767">
            <v>1639.0484319126267</v>
          </cell>
        </row>
        <row r="3768">
          <cell r="A3768">
            <v>20770</v>
          </cell>
          <cell r="B3768" t="str">
            <v>D2</v>
          </cell>
          <cell r="C3768" t="str">
            <v>RFS1</v>
          </cell>
          <cell r="D3768">
            <v>20616</v>
          </cell>
          <cell r="E3768">
            <v>199.98</v>
          </cell>
          <cell r="F3768">
            <v>200</v>
          </cell>
          <cell r="G3768">
            <v>2.9201533376605824E-6</v>
          </cell>
          <cell r="H3768">
            <v>187.31982079001449</v>
          </cell>
        </row>
        <row r="3769">
          <cell r="A3769">
            <v>20771</v>
          </cell>
          <cell r="B3769" t="str">
            <v>D2</v>
          </cell>
          <cell r="C3769" t="str">
            <v>RFS1</v>
          </cell>
          <cell r="D3769">
            <v>20616</v>
          </cell>
          <cell r="E3769">
            <v>199.98</v>
          </cell>
          <cell r="F3769">
            <v>200</v>
          </cell>
          <cell r="G3769">
            <v>2.9201533376605824E-6</v>
          </cell>
          <cell r="H3769">
            <v>187.31982079001449</v>
          </cell>
        </row>
        <row r="3770">
          <cell r="A3770">
            <v>9465</v>
          </cell>
          <cell r="B3770" t="str">
            <v>D2</v>
          </cell>
          <cell r="C3770" t="str">
            <v>RFS1</v>
          </cell>
          <cell r="D3770">
            <v>20685</v>
          </cell>
          <cell r="E3770">
            <v>157.57</v>
          </cell>
          <cell r="F3770">
            <v>157.16</v>
          </cell>
          <cell r="G3770">
            <v>2.2946564927336855E-6</v>
          </cell>
          <cell r="H3770">
            <v>147.19591517679336</v>
          </cell>
        </row>
        <row r="3771">
          <cell r="A3771">
            <v>9501</v>
          </cell>
          <cell r="B3771" t="str">
            <v>ME</v>
          </cell>
          <cell r="C3771" t="str">
            <v>RFS1</v>
          </cell>
          <cell r="D3771">
            <v>20685</v>
          </cell>
          <cell r="E3771">
            <v>500.02</v>
          </cell>
          <cell r="F3771">
            <v>500</v>
          </cell>
          <cell r="G3771">
            <v>7.3003833441514556E-6</v>
          </cell>
          <cell r="H3771">
            <v>468.2995519750362</v>
          </cell>
        </row>
        <row r="3772">
          <cell r="A3772">
            <v>9530</v>
          </cell>
          <cell r="B3772" t="str">
            <v>ME</v>
          </cell>
          <cell r="C3772" t="str">
            <v>RFS1</v>
          </cell>
          <cell r="D3772">
            <v>20685</v>
          </cell>
          <cell r="E3772">
            <v>799.73</v>
          </cell>
          <cell r="F3772">
            <v>800</v>
          </cell>
          <cell r="G3772">
            <v>1.168061335064233E-5</v>
          </cell>
          <cell r="H3772">
            <v>749.27928316005796</v>
          </cell>
        </row>
        <row r="3773">
          <cell r="A3773">
            <v>9531</v>
          </cell>
          <cell r="B3773" t="str">
            <v>ME</v>
          </cell>
          <cell r="C3773" t="str">
            <v>RFS1</v>
          </cell>
          <cell r="D3773">
            <v>20685</v>
          </cell>
          <cell r="E3773">
            <v>199.83</v>
          </cell>
          <cell r="F3773">
            <v>200</v>
          </cell>
          <cell r="G3773">
            <v>2.9201533376605824E-6</v>
          </cell>
          <cell r="H3773">
            <v>187.31982079001449</v>
          </cell>
        </row>
        <row r="3774">
          <cell r="A3774">
            <v>22855</v>
          </cell>
          <cell r="B3774" t="str">
            <v>D2</v>
          </cell>
          <cell r="C3774" t="str">
            <v>RFS1</v>
          </cell>
          <cell r="D3774">
            <v>20685</v>
          </cell>
          <cell r="E3774">
            <v>98780.75</v>
          </cell>
          <cell r="F3774">
            <v>100611.94</v>
          </cell>
          <cell r="G3774">
            <v>1.4690114619975313E-3</v>
          </cell>
          <cell r="H3774">
            <v>94233.052850678447</v>
          </cell>
        </row>
        <row r="3775">
          <cell r="A3775">
            <v>22855</v>
          </cell>
          <cell r="B3775" t="str">
            <v>D2</v>
          </cell>
          <cell r="C3775" t="str">
            <v>RFS1</v>
          </cell>
          <cell r="D3775">
            <v>20685</v>
          </cell>
          <cell r="E3775">
            <v>74333.789999999994</v>
          </cell>
          <cell r="F3775">
            <v>75711.78</v>
          </cell>
          <cell r="G3775">
            <v>1.1054500353361186E-3</v>
          </cell>
          <cell r="H3775">
            <v>70911.585306465015</v>
          </cell>
        </row>
        <row r="3776">
          <cell r="A3776">
            <v>22855</v>
          </cell>
          <cell r="B3776" t="str">
            <v>D2</v>
          </cell>
          <cell r="C3776" t="str">
            <v>RFS1</v>
          </cell>
          <cell r="D3776">
            <v>20685</v>
          </cell>
          <cell r="E3776">
            <v>3823.68</v>
          </cell>
          <cell r="F3776">
            <v>3894.56</v>
          </cell>
          <cell r="G3776">
            <v>5.6863561913596986E-5</v>
          </cell>
          <cell r="H3776">
            <v>3647.641406279794</v>
          </cell>
        </row>
        <row r="3777">
          <cell r="A3777">
            <v>22855</v>
          </cell>
          <cell r="B3777" t="str">
            <v>D2</v>
          </cell>
          <cell r="C3777" t="str">
            <v>RFS1</v>
          </cell>
          <cell r="D3777">
            <v>20685</v>
          </cell>
          <cell r="E3777">
            <v>2877.33</v>
          </cell>
          <cell r="F3777">
            <v>2930.67</v>
          </cell>
          <cell r="G3777">
            <v>4.2790028910408696E-5</v>
          </cell>
          <cell r="H3777">
            <v>2744.8628959733587</v>
          </cell>
        </row>
        <row r="3778">
          <cell r="A3778">
            <v>23019</v>
          </cell>
          <cell r="B3778" t="str">
            <v>D2</v>
          </cell>
          <cell r="C3778" t="str">
            <v>RFS1</v>
          </cell>
          <cell r="D3778">
            <v>20685</v>
          </cell>
          <cell r="E3778">
            <v>39165.279999999999</v>
          </cell>
          <cell r="F3778">
            <v>39818.769999999997</v>
          </cell>
          <cell r="G3778">
            <v>5.8138457058519531E-4</v>
          </cell>
          <cell r="H3778">
            <v>37294.224302394025</v>
          </cell>
        </row>
        <row r="3779">
          <cell r="A3779">
            <v>23019</v>
          </cell>
          <cell r="B3779" t="str">
            <v>D2</v>
          </cell>
          <cell r="C3779" t="str">
            <v>RFS1</v>
          </cell>
          <cell r="D3779">
            <v>20685</v>
          </cell>
          <cell r="E3779">
            <v>1462.03</v>
          </cell>
          <cell r="F3779">
            <v>1481.48</v>
          </cell>
          <cell r="G3779">
            <v>2.1630743833386996E-5</v>
          </cell>
          <cell r="H3779">
            <v>1387.5528405199532</v>
          </cell>
        </row>
        <row r="3780">
          <cell r="A3780">
            <v>20696</v>
          </cell>
          <cell r="B3780" t="str">
            <v>D2</v>
          </cell>
          <cell r="C3780" t="str">
            <v>RFS1</v>
          </cell>
          <cell r="D3780">
            <v>20773</v>
          </cell>
          <cell r="E3780">
            <v>378.56</v>
          </cell>
          <cell r="F3780">
            <v>378.4</v>
          </cell>
          <cell r="G3780">
            <v>5.5249301148538211E-6</v>
          </cell>
          <cell r="H3780">
            <v>354.40910093470734</v>
          </cell>
        </row>
        <row r="3781">
          <cell r="A3781">
            <v>20697</v>
          </cell>
          <cell r="B3781" t="str">
            <v>D5</v>
          </cell>
          <cell r="C3781" t="str">
            <v>RFS1</v>
          </cell>
          <cell r="D3781">
            <v>20773</v>
          </cell>
          <cell r="E3781">
            <v>499.71</v>
          </cell>
          <cell r="F3781">
            <v>500</v>
          </cell>
          <cell r="G3781">
            <v>7.3003833441514556E-6</v>
          </cell>
          <cell r="H3781">
            <v>468.2995519750362</v>
          </cell>
        </row>
        <row r="3782">
          <cell r="A3782">
            <v>20697</v>
          </cell>
          <cell r="B3782" t="str">
            <v>D5</v>
          </cell>
          <cell r="C3782" t="str">
            <v>RFS1</v>
          </cell>
          <cell r="D3782">
            <v>20773</v>
          </cell>
          <cell r="E3782">
            <v>57421.93</v>
          </cell>
          <cell r="F3782">
            <v>57438.84</v>
          </cell>
          <cell r="G3782">
            <v>8.3865110168676073E-4</v>
          </cell>
          <cell r="H3782">
            <v>53797.166075931571</v>
          </cell>
        </row>
        <row r="3783">
          <cell r="A3783">
            <v>23987</v>
          </cell>
          <cell r="B3783" t="str">
            <v>D5</v>
          </cell>
          <cell r="C3783" t="str">
            <v>RFS1</v>
          </cell>
          <cell r="D3783">
            <v>20773</v>
          </cell>
          <cell r="E3783">
            <v>39037.49</v>
          </cell>
          <cell r="F3783">
            <v>40000</v>
          </cell>
          <cell r="G3783">
            <v>5.8403066753211642E-4</v>
          </cell>
          <cell r="H3783">
            <v>37463.964158002891</v>
          </cell>
        </row>
        <row r="3784">
          <cell r="A3784">
            <v>20719</v>
          </cell>
          <cell r="B3784" t="str">
            <v>D2</v>
          </cell>
          <cell r="C3784" t="str">
            <v>RFS1</v>
          </cell>
          <cell r="D3784">
            <v>20891</v>
          </cell>
          <cell r="E3784">
            <v>394.53</v>
          </cell>
          <cell r="F3784">
            <v>395.52</v>
          </cell>
          <cell r="G3784">
            <v>5.7748952405575671E-6</v>
          </cell>
          <cell r="H3784">
            <v>370.4436775943326</v>
          </cell>
        </row>
        <row r="3785">
          <cell r="A3785">
            <v>20719</v>
          </cell>
          <cell r="B3785" t="str">
            <v>D2</v>
          </cell>
          <cell r="C3785" t="str">
            <v>RFS1</v>
          </cell>
          <cell r="D3785">
            <v>20891</v>
          </cell>
          <cell r="E3785">
            <v>394.9</v>
          </cell>
          <cell r="F3785">
            <v>395.52</v>
          </cell>
          <cell r="G3785">
            <v>5.7748952405575671E-6</v>
          </cell>
          <cell r="H3785">
            <v>370.4436775943326</v>
          </cell>
        </row>
        <row r="3786">
          <cell r="A3786">
            <v>20720</v>
          </cell>
          <cell r="B3786" t="str">
            <v>D2</v>
          </cell>
          <cell r="C3786" t="str">
            <v>RFS1</v>
          </cell>
          <cell r="D3786">
            <v>20891</v>
          </cell>
          <cell r="E3786">
            <v>394.52</v>
          </cell>
          <cell r="F3786">
            <v>395.52</v>
          </cell>
          <cell r="G3786">
            <v>5.7748952405575671E-6</v>
          </cell>
          <cell r="H3786">
            <v>370.4436775943326</v>
          </cell>
        </row>
        <row r="3787">
          <cell r="A3787">
            <v>20720</v>
          </cell>
          <cell r="B3787" t="str">
            <v>D2</v>
          </cell>
          <cell r="C3787" t="str">
            <v>RFS1</v>
          </cell>
          <cell r="D3787">
            <v>20891</v>
          </cell>
          <cell r="E3787">
            <v>394.9</v>
          </cell>
          <cell r="F3787">
            <v>395.52</v>
          </cell>
          <cell r="G3787">
            <v>5.7748952405575671E-6</v>
          </cell>
          <cell r="H3787">
            <v>370.4436775943326</v>
          </cell>
        </row>
        <row r="3788">
          <cell r="A3788">
            <v>23969</v>
          </cell>
          <cell r="B3788" t="str">
            <v>D2</v>
          </cell>
          <cell r="C3788" t="str">
            <v>RFS1</v>
          </cell>
          <cell r="D3788">
            <v>20978</v>
          </cell>
          <cell r="E3788">
            <v>8582.7199999999993</v>
          </cell>
          <cell r="F3788">
            <v>9706.1</v>
          </cell>
          <cell r="G3788">
            <v>1.417165015533369E-4</v>
          </cell>
          <cell r="H3788">
            <v>9090.7245628497985</v>
          </cell>
        </row>
        <row r="3789">
          <cell r="A3789">
            <v>23969</v>
          </cell>
          <cell r="B3789" t="str">
            <v>D2</v>
          </cell>
          <cell r="C3789" t="str">
            <v>RFS1</v>
          </cell>
          <cell r="D3789">
            <v>20978</v>
          </cell>
          <cell r="E3789">
            <v>83826.52</v>
          </cell>
          <cell r="F3789">
            <v>84860.39</v>
          </cell>
          <cell r="G3789">
            <v>1.2390267554683934E-3</v>
          </cell>
          <cell r="H3789">
            <v>79480.165234853674</v>
          </cell>
        </row>
        <row r="3790">
          <cell r="A3790">
            <v>23679</v>
          </cell>
          <cell r="B3790" t="str">
            <v>D2</v>
          </cell>
          <cell r="C3790" t="str">
            <v>RFS1</v>
          </cell>
          <cell r="D3790">
            <v>21259</v>
          </cell>
          <cell r="E3790">
            <v>31466.05</v>
          </cell>
          <cell r="F3790">
            <v>31520.03</v>
          </cell>
          <cell r="G3790">
            <v>4.6021660403830841E-4</v>
          </cell>
          <cell r="H3790">
            <v>29521.631854479401</v>
          </cell>
        </row>
        <row r="3791">
          <cell r="A3791">
            <v>21614</v>
          </cell>
          <cell r="B3791" t="str">
            <v>D2</v>
          </cell>
          <cell r="C3791" t="str">
            <v>RFS2</v>
          </cell>
          <cell r="D3791">
            <v>21711</v>
          </cell>
          <cell r="E3791">
            <v>11413.6</v>
          </cell>
          <cell r="F3791">
            <v>11500</v>
          </cell>
          <cell r="G3791">
            <v>1.6790881691548348E-4</v>
          </cell>
          <cell r="H3791">
            <v>10770.889695425833</v>
          </cell>
        </row>
        <row r="3792">
          <cell r="A3792">
            <v>23695</v>
          </cell>
          <cell r="B3792" t="str">
            <v>D2</v>
          </cell>
          <cell r="C3792" t="str">
            <v>RFS2</v>
          </cell>
          <cell r="D3792">
            <v>21711</v>
          </cell>
          <cell r="E3792">
            <v>53255.040000000001</v>
          </cell>
          <cell r="F3792">
            <v>53510.63</v>
          </cell>
          <cell r="G3792">
            <v>7.812962239741024E-4</v>
          </cell>
          <cell r="H3792">
            <v>50118.008109803857</v>
          </cell>
        </row>
        <row r="3793">
          <cell r="A3793">
            <v>23696</v>
          </cell>
          <cell r="B3793" t="str">
            <v>D2</v>
          </cell>
          <cell r="C3793" t="str">
            <v>RFS2</v>
          </cell>
          <cell r="D3793">
            <v>21711</v>
          </cell>
          <cell r="E3793">
            <v>17380.97</v>
          </cell>
          <cell r="F3793">
            <v>17465.560000000001</v>
          </cell>
          <cell r="G3793">
            <v>2.5501056664055583E-4</v>
          </cell>
          <cell r="H3793">
            <v>16358.227845986228</v>
          </cell>
        </row>
        <row r="3794">
          <cell r="A3794">
            <v>20727</v>
          </cell>
          <cell r="B3794" t="str">
            <v>W1</v>
          </cell>
          <cell r="C3794" t="str">
            <v>RFS1</v>
          </cell>
          <cell r="D3794">
            <v>21982</v>
          </cell>
          <cell r="E3794">
            <v>4183</v>
          </cell>
          <cell r="F3794">
            <v>3480</v>
          </cell>
          <cell r="G3794">
            <v>5.0810668075294131E-5</v>
          </cell>
          <cell r="H3794">
            <v>3259.3648817462517</v>
          </cell>
        </row>
        <row r="3795">
          <cell r="A3795">
            <v>20727</v>
          </cell>
          <cell r="B3795" t="str">
            <v>W1</v>
          </cell>
          <cell r="C3795" t="str">
            <v>RFS1</v>
          </cell>
          <cell r="D3795">
            <v>21982</v>
          </cell>
          <cell r="E3795">
            <v>47523.02</v>
          </cell>
          <cell r="F3795">
            <v>45041.49</v>
          </cell>
          <cell r="G3795">
            <v>6.576402867835287E-4</v>
          </cell>
          <cell r="H3795">
            <v>42185.819174576143</v>
          </cell>
        </row>
        <row r="3796">
          <cell r="A3796">
            <v>20727</v>
          </cell>
          <cell r="B3796" t="str">
            <v>W1</v>
          </cell>
          <cell r="C3796" t="str">
            <v>RFS1</v>
          </cell>
          <cell r="D3796">
            <v>21982</v>
          </cell>
          <cell r="E3796">
            <v>909.07</v>
          </cell>
          <cell r="F3796">
            <v>861.6</v>
          </cell>
          <cell r="G3796">
            <v>1.2580020578641789E-5</v>
          </cell>
          <cell r="H3796">
            <v>806.97378796338239</v>
          </cell>
        </row>
        <row r="3797">
          <cell r="A3797">
            <v>20727</v>
          </cell>
          <cell r="B3797" t="str">
            <v>W1</v>
          </cell>
          <cell r="C3797" t="str">
            <v>RFS1</v>
          </cell>
          <cell r="D3797">
            <v>21982</v>
          </cell>
          <cell r="E3797">
            <v>14433.26</v>
          </cell>
          <cell r="F3797">
            <v>13799.69</v>
          </cell>
          <cell r="G3797">
            <v>2.0148605406090681E-4</v>
          </cell>
          <cell r="H3797">
            <v>12924.777288788775</v>
          </cell>
        </row>
        <row r="3798">
          <cell r="A3798">
            <v>20727</v>
          </cell>
          <cell r="B3798" t="str">
            <v>W1</v>
          </cell>
          <cell r="C3798" t="str">
            <v>RFS1</v>
          </cell>
          <cell r="D3798">
            <v>21982</v>
          </cell>
          <cell r="E3798">
            <v>43636.09</v>
          </cell>
          <cell r="F3798">
            <v>41720.61</v>
          </cell>
          <cell r="G3798">
            <v>6.0915289270367732E-4</v>
          </cell>
          <cell r="H3798">
            <v>39075.485942250431</v>
          </cell>
        </row>
        <row r="3799">
          <cell r="A3799">
            <v>20727</v>
          </cell>
          <cell r="B3799" t="str">
            <v>W1</v>
          </cell>
          <cell r="C3799" t="str">
            <v>RFS1</v>
          </cell>
          <cell r="D3799">
            <v>21982</v>
          </cell>
          <cell r="E3799">
            <v>33857.94</v>
          </cell>
          <cell r="F3799">
            <v>32371.69</v>
          </cell>
          <cell r="G3799">
            <v>4.7265149299606843E-4</v>
          </cell>
          <cell r="H3799">
            <v>30319.295847349516</v>
          </cell>
        </row>
        <row r="3800">
          <cell r="A3800">
            <v>20727</v>
          </cell>
          <cell r="B3800" t="str">
            <v>W1</v>
          </cell>
          <cell r="C3800" t="str">
            <v>RFS1</v>
          </cell>
          <cell r="D3800">
            <v>21982</v>
          </cell>
          <cell r="E3800">
            <v>47127.17</v>
          </cell>
          <cell r="F3800">
            <v>45058.45</v>
          </cell>
          <cell r="G3800">
            <v>6.5788791578656226E-4</v>
          </cell>
          <cell r="H3800">
            <v>42201.703895379134</v>
          </cell>
        </row>
        <row r="3801">
          <cell r="A3801">
            <v>22506</v>
          </cell>
          <cell r="B3801" t="str">
            <v>D5</v>
          </cell>
          <cell r="C3801" t="str">
            <v>RFS1</v>
          </cell>
          <cell r="D3801">
            <v>21982</v>
          </cell>
          <cell r="E3801">
            <v>22568.28</v>
          </cell>
          <cell r="F3801">
            <v>22929.9</v>
          </cell>
          <cell r="G3801">
            <v>3.3479412008611696E-4</v>
          </cell>
          <cell r="H3801">
            <v>21476.123793664767</v>
          </cell>
        </row>
        <row r="3802">
          <cell r="A3802">
            <v>22506</v>
          </cell>
          <cell r="B3802" t="str">
            <v>ME</v>
          </cell>
          <cell r="C3802" t="str">
            <v>RFS1</v>
          </cell>
          <cell r="D3802">
            <v>21982</v>
          </cell>
          <cell r="E3802">
            <v>99.65</v>
          </cell>
          <cell r="F3802">
            <v>100</v>
          </cell>
          <cell r="G3802">
            <v>1.4600766688302912E-6</v>
          </cell>
          <cell r="H3802">
            <v>93.659910395007245</v>
          </cell>
        </row>
        <row r="3803">
          <cell r="A3803">
            <v>21725</v>
          </cell>
          <cell r="B3803" t="str">
            <v>D2</v>
          </cell>
          <cell r="C3803" t="str">
            <v>RFS1</v>
          </cell>
          <cell r="D3803">
            <v>22261</v>
          </cell>
          <cell r="E3803">
            <v>2605.0500000000002</v>
          </cell>
          <cell r="F3803">
            <v>2625</v>
          </cell>
          <cell r="G3803">
            <v>3.8327012556795143E-5</v>
          </cell>
          <cell r="H3803">
            <v>2458.5726478689398</v>
          </cell>
        </row>
        <row r="3804">
          <cell r="A3804">
            <v>21725</v>
          </cell>
          <cell r="B3804" t="str">
            <v>D2</v>
          </cell>
          <cell r="C3804" t="str">
            <v>RFS1</v>
          </cell>
          <cell r="D3804">
            <v>22261</v>
          </cell>
          <cell r="E3804">
            <v>2853.16</v>
          </cell>
          <cell r="F3804">
            <v>2875</v>
          </cell>
          <cell r="G3804">
            <v>4.197720422887087E-5</v>
          </cell>
          <cell r="H3804">
            <v>2692.7224238564581</v>
          </cell>
        </row>
        <row r="3805">
          <cell r="A3805">
            <v>21728</v>
          </cell>
          <cell r="B3805" t="str">
            <v>ME</v>
          </cell>
          <cell r="C3805" t="str">
            <v>RFS1</v>
          </cell>
          <cell r="D3805">
            <v>22261</v>
          </cell>
          <cell r="E3805">
            <v>1610.44</v>
          </cell>
          <cell r="F3805">
            <v>1629.17</v>
          </cell>
          <cell r="G3805">
            <v>2.3787131065582454E-5</v>
          </cell>
          <cell r="H3805">
            <v>1525.8791621823393</v>
          </cell>
        </row>
        <row r="3806">
          <cell r="A3806">
            <v>21728</v>
          </cell>
          <cell r="B3806" t="str">
            <v>ME</v>
          </cell>
          <cell r="C3806" t="str">
            <v>RFS1</v>
          </cell>
          <cell r="D3806">
            <v>22261</v>
          </cell>
          <cell r="E3806">
            <v>349.38</v>
          </cell>
          <cell r="F3806">
            <v>350</v>
          </cell>
          <cell r="G3806">
            <v>5.1102683409060186E-6</v>
          </cell>
          <cell r="H3806">
            <v>327.80968638252529</v>
          </cell>
        </row>
        <row r="3807">
          <cell r="A3807">
            <v>21735</v>
          </cell>
          <cell r="B3807" t="str">
            <v>ME</v>
          </cell>
          <cell r="C3807" t="str">
            <v>RFS1</v>
          </cell>
          <cell r="D3807">
            <v>22261</v>
          </cell>
          <cell r="E3807">
            <v>439.92</v>
          </cell>
          <cell r="F3807">
            <v>440</v>
          </cell>
          <cell r="G3807">
            <v>6.4243373428532813E-6</v>
          </cell>
          <cell r="H3807">
            <v>412.10360573803189</v>
          </cell>
        </row>
        <row r="3808">
          <cell r="A3808">
            <v>24203</v>
          </cell>
          <cell r="B3808" t="str">
            <v>D2</v>
          </cell>
          <cell r="C3808" t="str">
            <v>RFS2</v>
          </cell>
          <cell r="D3808">
            <v>22261</v>
          </cell>
          <cell r="E3808">
            <v>209642.94</v>
          </cell>
          <cell r="F3808">
            <v>212652.7</v>
          </cell>
          <cell r="G3808">
            <v>3.1048924583376727E-3</v>
          </cell>
          <cell r="H3808">
            <v>199170.32827256355</v>
          </cell>
        </row>
        <row r="3809">
          <cell r="A3809">
            <v>24235</v>
          </cell>
          <cell r="B3809" t="str">
            <v>SM</v>
          </cell>
          <cell r="C3809" t="str">
            <v>RFS2</v>
          </cell>
          <cell r="D3809">
            <v>22261</v>
          </cell>
          <cell r="E3809">
            <v>447.67</v>
          </cell>
          <cell r="F3809">
            <v>447.53</v>
          </cell>
          <cell r="G3809">
            <v>6.5342811160162012E-6</v>
          </cell>
          <cell r="H3809">
            <v>419.15619699077587</v>
          </cell>
        </row>
        <row r="3810">
          <cell r="A3810">
            <v>23765</v>
          </cell>
          <cell r="B3810" t="str">
            <v>D2</v>
          </cell>
          <cell r="C3810" t="str">
            <v>RFS1</v>
          </cell>
          <cell r="D3810">
            <v>22275</v>
          </cell>
          <cell r="E3810">
            <v>127680.15</v>
          </cell>
          <cell r="F3810">
            <v>129041.56</v>
          </cell>
          <cell r="G3810">
            <v>1.8841057106546413E-3</v>
          </cell>
          <cell r="H3810">
            <v>120860.20946831949</v>
          </cell>
        </row>
        <row r="3811">
          <cell r="A3811">
            <v>22334</v>
          </cell>
          <cell r="B3811" t="str">
            <v>D2</v>
          </cell>
          <cell r="C3811" t="str">
            <v>RFS2</v>
          </cell>
          <cell r="D3811">
            <v>22374</v>
          </cell>
          <cell r="E3811">
            <v>995.53</v>
          </cell>
          <cell r="F3811">
            <v>1000</v>
          </cell>
          <cell r="G3811">
            <v>1.4600766688302911E-5</v>
          </cell>
          <cell r="H3811">
            <v>936.59910395007239</v>
          </cell>
        </row>
        <row r="3812">
          <cell r="A3812">
            <v>23962</v>
          </cell>
          <cell r="B3812" t="str">
            <v>D2</v>
          </cell>
          <cell r="C3812" t="str">
            <v>RFS2</v>
          </cell>
          <cell r="D3812">
            <v>22583</v>
          </cell>
          <cell r="E3812">
            <v>31620.79</v>
          </cell>
          <cell r="F3812">
            <v>31737.5</v>
          </cell>
          <cell r="G3812">
            <v>4.6339183277001366E-4</v>
          </cell>
          <cell r="H3812">
            <v>29725.314061615423</v>
          </cell>
        </row>
        <row r="3813">
          <cell r="A3813">
            <v>23967</v>
          </cell>
          <cell r="B3813" t="str">
            <v>ME</v>
          </cell>
          <cell r="C3813" t="str">
            <v>RFS2</v>
          </cell>
          <cell r="D3813">
            <v>22583</v>
          </cell>
          <cell r="E3813">
            <v>92916.28</v>
          </cell>
          <cell r="F3813">
            <v>93175.26</v>
          </cell>
          <cell r="G3813">
            <v>1.3604302323819626E-3</v>
          </cell>
          <cell r="H3813">
            <v>87267.865026315005</v>
          </cell>
        </row>
        <row r="3814">
          <cell r="A3814">
            <v>23967</v>
          </cell>
          <cell r="B3814" t="str">
            <v>ME</v>
          </cell>
          <cell r="C3814" t="str">
            <v>RFS2</v>
          </cell>
          <cell r="D3814">
            <v>22583</v>
          </cell>
          <cell r="E3814">
            <v>21412.6</v>
          </cell>
          <cell r="F3814">
            <v>21450.92</v>
          </cell>
          <cell r="G3814">
            <v>3.1319987816945069E-4</v>
          </cell>
          <cell r="H3814">
            <v>20090.912450904685</v>
          </cell>
        </row>
        <row r="3815">
          <cell r="A3815">
            <v>24058</v>
          </cell>
          <cell r="B3815" t="str">
            <v>D2</v>
          </cell>
          <cell r="C3815" t="str">
            <v>RFS2</v>
          </cell>
          <cell r="D3815">
            <v>22583</v>
          </cell>
          <cell r="E3815">
            <v>249.11</v>
          </cell>
          <cell r="F3815">
            <v>250</v>
          </cell>
          <cell r="G3815">
            <v>3.6501916720757278E-6</v>
          </cell>
          <cell r="H3815">
            <v>234.1497759875181</v>
          </cell>
        </row>
        <row r="3816">
          <cell r="A3816">
            <v>23905</v>
          </cell>
          <cell r="B3816" t="str">
            <v>D2</v>
          </cell>
          <cell r="C3816" t="str">
            <v>RFS1</v>
          </cell>
          <cell r="D3816">
            <v>22616</v>
          </cell>
          <cell r="E3816">
            <v>150249.59</v>
          </cell>
          <cell r="F3816">
            <v>154333.07</v>
          </cell>
          <cell r="G3816">
            <v>2.2533811473595213E-3</v>
          </cell>
          <cell r="H3816">
            <v>144548.21507186379</v>
          </cell>
        </row>
        <row r="3817">
          <cell r="A3817">
            <v>24089</v>
          </cell>
          <cell r="B3817" t="str">
            <v>D2</v>
          </cell>
          <cell r="C3817" t="str">
            <v>RFS1</v>
          </cell>
          <cell r="D3817">
            <v>22616</v>
          </cell>
          <cell r="E3817">
            <v>71125</v>
          </cell>
          <cell r="F3817">
            <v>73391.360000000001</v>
          </cell>
          <cell r="G3817">
            <v>1.0715701242972467E-3</v>
          </cell>
          <cell r="H3817">
            <v>68738.282013677177</v>
          </cell>
        </row>
        <row r="3818">
          <cell r="A3818">
            <v>24162</v>
          </cell>
          <cell r="B3818" t="str">
            <v>D2</v>
          </cell>
          <cell r="C3818" t="str">
            <v>RFS1</v>
          </cell>
          <cell r="D3818">
            <v>22616</v>
          </cell>
          <cell r="E3818">
            <v>152329.54</v>
          </cell>
          <cell r="F3818">
            <v>154092.64000000001</v>
          </cell>
          <cell r="G3818">
            <v>2.2498706850246531E-3</v>
          </cell>
          <cell r="H3818">
            <v>144323.02854930109</v>
          </cell>
        </row>
        <row r="3819">
          <cell r="A3819">
            <v>23623</v>
          </cell>
          <cell r="B3819" t="str">
            <v>D2</v>
          </cell>
          <cell r="C3819" t="str">
            <v>RFS1</v>
          </cell>
          <cell r="D3819">
            <v>22741</v>
          </cell>
          <cell r="F3819">
            <v>41116.769999999997</v>
          </cell>
          <cell r="G3819">
            <v>6.003363657466125E-4</v>
          </cell>
          <cell r="H3819">
            <v>38509.92993932122</v>
          </cell>
        </row>
        <row r="3820">
          <cell r="A3820">
            <v>23633</v>
          </cell>
          <cell r="B3820" t="str">
            <v>ME</v>
          </cell>
          <cell r="C3820" t="str">
            <v>RFS1</v>
          </cell>
          <cell r="D3820">
            <v>22741</v>
          </cell>
          <cell r="E3820">
            <v>313.20999999999998</v>
          </cell>
          <cell r="F3820">
            <v>320</v>
          </cell>
          <cell r="G3820">
            <v>4.6722453402569318E-6</v>
          </cell>
          <cell r="H3820">
            <v>299.71171326402316</v>
          </cell>
        </row>
        <row r="3821">
          <cell r="A3821">
            <v>23633</v>
          </cell>
          <cell r="B3821" t="str">
            <v>ME</v>
          </cell>
          <cell r="C3821" t="str">
            <v>RFS1</v>
          </cell>
          <cell r="D3821">
            <v>22741</v>
          </cell>
          <cell r="E3821">
            <v>26080.87</v>
          </cell>
          <cell r="F3821">
            <v>26304.29</v>
          </cell>
          <cell r="G3821">
            <v>3.8406280119145938E-4</v>
          </cell>
          <cell r="H3821">
            <v>24636.57444404285</v>
          </cell>
        </row>
        <row r="3822">
          <cell r="A3822">
            <v>18055</v>
          </cell>
          <cell r="B3822" t="str">
            <v>D2</v>
          </cell>
          <cell r="C3822" t="str">
            <v>RFS1</v>
          </cell>
          <cell r="D3822">
            <v>22742</v>
          </cell>
          <cell r="E3822">
            <v>643.87</v>
          </cell>
          <cell r="F3822">
            <v>638.4</v>
          </cell>
          <cell r="G3822">
            <v>9.3211294538125778E-6</v>
          </cell>
          <cell r="H3822">
            <v>597.92486796172614</v>
          </cell>
        </row>
        <row r="3823">
          <cell r="A3823">
            <v>18388</v>
          </cell>
          <cell r="B3823" t="str">
            <v>D2</v>
          </cell>
          <cell r="C3823" t="str">
            <v>RFS1</v>
          </cell>
          <cell r="D3823">
            <v>22742</v>
          </cell>
          <cell r="E3823">
            <v>500.81</v>
          </cell>
          <cell r="F3823">
            <v>500</v>
          </cell>
          <cell r="G3823">
            <v>7.3003833441514556E-6</v>
          </cell>
          <cell r="H3823">
            <v>468.2995519750362</v>
          </cell>
        </row>
        <row r="3824">
          <cell r="A3824">
            <v>20203</v>
          </cell>
          <cell r="B3824" t="str">
            <v>D2</v>
          </cell>
          <cell r="C3824" t="str">
            <v>RFS1</v>
          </cell>
          <cell r="D3824">
            <v>22742</v>
          </cell>
          <cell r="E3824">
            <v>251.05</v>
          </cell>
          <cell r="F3824">
            <v>250</v>
          </cell>
          <cell r="G3824">
            <v>3.6501916720757278E-6</v>
          </cell>
          <cell r="H3824">
            <v>234.1497759875181</v>
          </cell>
        </row>
        <row r="3825">
          <cell r="A3825">
            <v>20205</v>
          </cell>
          <cell r="B3825" t="str">
            <v>ME</v>
          </cell>
          <cell r="C3825" t="str">
            <v>RFS1</v>
          </cell>
          <cell r="D3825">
            <v>22742</v>
          </cell>
          <cell r="E3825">
            <v>240.13</v>
          </cell>
          <cell r="F3825">
            <v>240.9</v>
          </cell>
          <cell r="G3825">
            <v>3.5173246952121713E-6</v>
          </cell>
          <cell r="H3825">
            <v>225.62672414157242</v>
          </cell>
        </row>
        <row r="3826">
          <cell r="A3826">
            <v>20206</v>
          </cell>
          <cell r="B3826" t="str">
            <v>ME</v>
          </cell>
          <cell r="C3826" t="str">
            <v>RFS1</v>
          </cell>
          <cell r="D3826">
            <v>22742</v>
          </cell>
          <cell r="E3826">
            <v>87.67</v>
          </cell>
          <cell r="F3826">
            <v>87.93</v>
          </cell>
          <cell r="G3826">
            <v>1.2838454149024752E-6</v>
          </cell>
          <cell r="H3826">
            <v>82.355159210329873</v>
          </cell>
        </row>
        <row r="3827">
          <cell r="A3827">
            <v>20210</v>
          </cell>
          <cell r="B3827" t="str">
            <v>ME</v>
          </cell>
          <cell r="C3827" t="str">
            <v>RFS1</v>
          </cell>
          <cell r="D3827">
            <v>22742</v>
          </cell>
          <cell r="E3827">
            <v>400.04</v>
          </cell>
          <cell r="F3827">
            <v>400</v>
          </cell>
          <cell r="G3827">
            <v>5.8403066753211648E-6</v>
          </cell>
          <cell r="H3827">
            <v>374.63964158002898</v>
          </cell>
        </row>
        <row r="3828">
          <cell r="A3828">
            <v>20213</v>
          </cell>
          <cell r="B3828" t="str">
            <v>ME</v>
          </cell>
          <cell r="C3828" t="str">
            <v>RFS1</v>
          </cell>
          <cell r="D3828">
            <v>22742</v>
          </cell>
          <cell r="E3828">
            <v>400.03</v>
          </cell>
          <cell r="F3828">
            <v>400</v>
          </cell>
          <cell r="G3828">
            <v>5.8403066753211648E-6</v>
          </cell>
          <cell r="H3828">
            <v>374.63964158002898</v>
          </cell>
        </row>
        <row r="3829">
          <cell r="A3829">
            <v>20557</v>
          </cell>
          <cell r="B3829" t="str">
            <v>D2</v>
          </cell>
          <cell r="C3829" t="str">
            <v>RFS1</v>
          </cell>
          <cell r="D3829">
            <v>22776</v>
          </cell>
          <cell r="E3829">
            <v>472.34</v>
          </cell>
          <cell r="F3829">
            <v>470</v>
          </cell>
          <cell r="G3829">
            <v>6.862360343502368E-6</v>
          </cell>
          <cell r="H3829">
            <v>440.20157885653401</v>
          </cell>
        </row>
        <row r="3830">
          <cell r="A3830">
            <v>20804</v>
          </cell>
          <cell r="B3830" t="str">
            <v>D2</v>
          </cell>
          <cell r="C3830" t="str">
            <v>RFS1</v>
          </cell>
          <cell r="D3830">
            <v>22776</v>
          </cell>
          <cell r="E3830">
            <v>18143.939999999999</v>
          </cell>
          <cell r="F3830">
            <v>18534.580000000002</v>
          </cell>
          <cell r="G3830">
            <v>2.7061907824568542E-4</v>
          </cell>
          <cell r="H3830">
            <v>17359.471020090936</v>
          </cell>
        </row>
        <row r="3831">
          <cell r="A3831">
            <v>21061</v>
          </cell>
          <cell r="B3831" t="str">
            <v>D2</v>
          </cell>
          <cell r="C3831" t="str">
            <v>RFS1</v>
          </cell>
          <cell r="D3831">
            <v>22776</v>
          </cell>
          <cell r="E3831">
            <v>53407.86</v>
          </cell>
          <cell r="F3831">
            <v>55000</v>
          </cell>
          <cell r="G3831">
            <v>8.0304216785666012E-4</v>
          </cell>
          <cell r="H3831">
            <v>51512.950717253982</v>
          </cell>
        </row>
        <row r="3832">
          <cell r="A3832">
            <v>21061</v>
          </cell>
          <cell r="B3832" t="str">
            <v>D2</v>
          </cell>
          <cell r="C3832" t="str">
            <v>RFS1</v>
          </cell>
          <cell r="D3832">
            <v>22776</v>
          </cell>
          <cell r="E3832">
            <v>105478.07</v>
          </cell>
          <cell r="F3832">
            <v>108335.98</v>
          </cell>
          <cell r="G3832">
            <v>1.5817883679286504E-3</v>
          </cell>
          <cell r="H3832">
            <v>101467.38179355297</v>
          </cell>
        </row>
        <row r="3833">
          <cell r="A3833">
            <v>21067</v>
          </cell>
          <cell r="B3833" t="str">
            <v>D3</v>
          </cell>
          <cell r="C3833" t="str">
            <v>RFS2</v>
          </cell>
          <cell r="D3833">
            <v>22776</v>
          </cell>
          <cell r="E3833">
            <v>28826.77</v>
          </cell>
          <cell r="F3833">
            <v>28509.47</v>
          </cell>
          <cell r="G3833">
            <v>4.1626011987717123E-4</v>
          </cell>
          <cell r="H3833">
            <v>26701.944056091474</v>
          </cell>
        </row>
        <row r="3834">
          <cell r="A3834">
            <v>23965</v>
          </cell>
          <cell r="B3834" t="str">
            <v>D2</v>
          </cell>
          <cell r="C3834" t="str">
            <v>RFS1</v>
          </cell>
          <cell r="D3834">
            <v>22776</v>
          </cell>
          <cell r="E3834">
            <v>19479.59</v>
          </cell>
          <cell r="F3834">
            <v>20000</v>
          </cell>
          <cell r="G3834">
            <v>2.9201533376605821E-4</v>
          </cell>
          <cell r="H3834">
            <v>18731.982079001446</v>
          </cell>
        </row>
        <row r="3835">
          <cell r="A3835">
            <v>24195</v>
          </cell>
          <cell r="B3835" t="str">
            <v>D2</v>
          </cell>
          <cell r="C3835" t="str">
            <v>RFS1</v>
          </cell>
          <cell r="D3835">
            <v>22776</v>
          </cell>
          <cell r="E3835">
            <v>55075.92</v>
          </cell>
          <cell r="F3835">
            <v>55764.98</v>
          </cell>
          <cell r="G3835">
            <v>8.1421146235787813E-4</v>
          </cell>
          <cell r="H3835">
            <v>52229.430299793712</v>
          </cell>
        </row>
        <row r="3836">
          <cell r="A3836">
            <v>23831</v>
          </cell>
          <cell r="B3836" t="str">
            <v>D2</v>
          </cell>
          <cell r="C3836" t="str">
            <v>RFS2</v>
          </cell>
          <cell r="D3836">
            <v>22919</v>
          </cell>
          <cell r="E3836">
            <v>33080.94</v>
          </cell>
          <cell r="F3836">
            <v>33376.69</v>
          </cell>
          <cell r="G3836">
            <v>4.8732526351781292E-4</v>
          </cell>
          <cell r="H3836">
            <v>31260.577946819343</v>
          </cell>
        </row>
        <row r="3837">
          <cell r="A3837">
            <v>17567</v>
          </cell>
          <cell r="B3837" t="str">
            <v>D5</v>
          </cell>
          <cell r="C3837" t="str">
            <v>RFS1</v>
          </cell>
          <cell r="D3837">
            <v>22955</v>
          </cell>
          <cell r="E3837">
            <v>3005.26</v>
          </cell>
          <cell r="F3837">
            <v>3000</v>
          </cell>
          <cell r="G3837">
            <v>4.3802300064908737E-5</v>
          </cell>
          <cell r="H3837">
            <v>2809.7973118502173</v>
          </cell>
        </row>
        <row r="3838">
          <cell r="A3838">
            <v>19288</v>
          </cell>
          <cell r="B3838" t="str">
            <v>D2</v>
          </cell>
          <cell r="C3838" t="str">
            <v>RFS1</v>
          </cell>
          <cell r="D3838">
            <v>22955</v>
          </cell>
          <cell r="E3838">
            <v>454.57</v>
          </cell>
          <cell r="F3838">
            <v>455.5</v>
          </cell>
          <cell r="G3838">
            <v>6.6506492265219764E-6</v>
          </cell>
          <cell r="H3838">
            <v>426.62089184925799</v>
          </cell>
        </row>
        <row r="3839">
          <cell r="A3839">
            <v>19288</v>
          </cell>
          <cell r="B3839" t="str">
            <v>D2</v>
          </cell>
          <cell r="C3839" t="str">
            <v>RFS1</v>
          </cell>
          <cell r="D3839">
            <v>22955</v>
          </cell>
          <cell r="E3839">
            <v>320.26</v>
          </cell>
          <cell r="F3839">
            <v>320.51</v>
          </cell>
          <cell r="G3839">
            <v>4.6796917312679657E-6</v>
          </cell>
          <cell r="H3839">
            <v>300.18937880703766</v>
          </cell>
        </row>
        <row r="3840">
          <cell r="A3840">
            <v>21834</v>
          </cell>
          <cell r="B3840" t="str">
            <v>D5</v>
          </cell>
          <cell r="C3840" t="str">
            <v>RFS1</v>
          </cell>
          <cell r="D3840">
            <v>22955</v>
          </cell>
          <cell r="E3840">
            <v>3988.02</v>
          </cell>
          <cell r="F3840">
            <v>4000</v>
          </cell>
          <cell r="G3840">
            <v>5.8403066753211645E-5</v>
          </cell>
          <cell r="H3840">
            <v>3746.3964158002896</v>
          </cell>
        </row>
        <row r="3841">
          <cell r="A3841">
            <v>24265</v>
          </cell>
          <cell r="B3841" t="str">
            <v>D2</v>
          </cell>
          <cell r="C3841" t="str">
            <v>RFS1</v>
          </cell>
          <cell r="D3841">
            <v>22992</v>
          </cell>
          <cell r="E3841">
            <v>127922.21</v>
          </cell>
          <cell r="F3841">
            <v>129292.56</v>
          </cell>
          <cell r="G3841">
            <v>1.8877705030934055E-3</v>
          </cell>
          <cell r="H3841">
            <v>121095.29584341098</v>
          </cell>
        </row>
        <row r="3842">
          <cell r="A3842">
            <v>14353</v>
          </cell>
          <cell r="B3842" t="str">
            <v>D2</v>
          </cell>
          <cell r="C3842" t="str">
            <v>RFS1</v>
          </cell>
          <cell r="D3842">
            <v>23012</v>
          </cell>
          <cell r="E3842">
            <v>4449.79</v>
          </cell>
          <cell r="F3842">
            <v>4446.6000000000004</v>
          </cell>
          <cell r="G3842">
            <v>6.4923769156207734E-5</v>
          </cell>
          <cell r="H3842">
            <v>4164.6815756243923</v>
          </cell>
        </row>
        <row r="3843">
          <cell r="A3843">
            <v>14865</v>
          </cell>
          <cell r="B3843" t="str">
            <v>D2</v>
          </cell>
          <cell r="C3843" t="str">
            <v>RFS1</v>
          </cell>
          <cell r="D3843">
            <v>23012</v>
          </cell>
          <cell r="E3843">
            <v>3032.07</v>
          </cell>
          <cell r="F3843">
            <v>3021.23</v>
          </cell>
          <cell r="G3843">
            <v>4.4112274341701402E-5</v>
          </cell>
          <cell r="H3843">
            <v>2829.6813108270771</v>
          </cell>
        </row>
        <row r="3844">
          <cell r="A3844">
            <v>14867</v>
          </cell>
          <cell r="B3844" t="str">
            <v>D2</v>
          </cell>
          <cell r="C3844" t="str">
            <v>RFS1</v>
          </cell>
          <cell r="D3844">
            <v>23012</v>
          </cell>
          <cell r="E3844">
            <v>3863.84</v>
          </cell>
          <cell r="F3844">
            <v>3849.06</v>
          </cell>
          <cell r="G3844">
            <v>5.6199227029279201E-5</v>
          </cell>
          <cell r="H3844">
            <v>3605.0261470500654</v>
          </cell>
        </row>
        <row r="3845">
          <cell r="A3845">
            <v>14867</v>
          </cell>
          <cell r="B3845" t="str">
            <v>D2</v>
          </cell>
          <cell r="C3845" t="str">
            <v>RFS1</v>
          </cell>
          <cell r="D3845">
            <v>23012</v>
          </cell>
          <cell r="E3845">
            <v>190.55</v>
          </cell>
          <cell r="F3845">
            <v>190</v>
          </cell>
          <cell r="G3845">
            <v>2.7741456707775531E-6</v>
          </cell>
          <cell r="H3845">
            <v>177.95382975051373</v>
          </cell>
        </row>
        <row r="3846">
          <cell r="A3846">
            <v>16770</v>
          </cell>
          <cell r="B3846" t="str">
            <v>D2</v>
          </cell>
          <cell r="C3846" t="str">
            <v>RFS1</v>
          </cell>
          <cell r="D3846">
            <v>23012</v>
          </cell>
          <cell r="E3846">
            <v>62399.65</v>
          </cell>
          <cell r="F3846">
            <v>62000</v>
          </cell>
          <cell r="G3846">
            <v>9.0524753467478055E-4</v>
          </cell>
          <cell r="H3846">
            <v>58069.144444904487</v>
          </cell>
        </row>
        <row r="3847">
          <cell r="A3847">
            <v>16783</v>
          </cell>
          <cell r="B3847" t="str">
            <v>ME</v>
          </cell>
          <cell r="C3847" t="str">
            <v>RFS1</v>
          </cell>
          <cell r="D3847">
            <v>23012</v>
          </cell>
          <cell r="E3847">
            <v>401.71</v>
          </cell>
          <cell r="F3847">
            <v>398.92</v>
          </cell>
          <cell r="G3847">
            <v>5.8245378472977978E-6</v>
          </cell>
          <cell r="H3847">
            <v>373.62811454776289</v>
          </cell>
        </row>
        <row r="3848">
          <cell r="A3848">
            <v>16794</v>
          </cell>
          <cell r="B3848" t="str">
            <v>ME</v>
          </cell>
          <cell r="C3848" t="str">
            <v>RFS1</v>
          </cell>
          <cell r="D3848">
            <v>23012</v>
          </cell>
          <cell r="E3848">
            <v>729.7</v>
          </cell>
          <cell r="F3848">
            <v>728</v>
          </cell>
          <cell r="G3848">
            <v>1.0629358149084519E-5</v>
          </cell>
          <cell r="H3848">
            <v>681.84414767565272</v>
          </cell>
        </row>
        <row r="3849">
          <cell r="A3849">
            <v>17291</v>
          </cell>
          <cell r="B3849" t="str">
            <v>D2</v>
          </cell>
          <cell r="C3849" t="str">
            <v>RFS1</v>
          </cell>
          <cell r="D3849">
            <v>23012</v>
          </cell>
          <cell r="E3849">
            <v>176.12</v>
          </cell>
          <cell r="F3849">
            <v>176.14</v>
          </cell>
          <cell r="G3849">
            <v>2.5717790444776748E-6</v>
          </cell>
          <cell r="H3849">
            <v>164.97256616976574</v>
          </cell>
        </row>
        <row r="3850">
          <cell r="A3850">
            <v>19245</v>
          </cell>
          <cell r="B3850" t="str">
            <v>D2</v>
          </cell>
          <cell r="C3850" t="str">
            <v>RFS1</v>
          </cell>
          <cell r="D3850">
            <v>23012</v>
          </cell>
          <cell r="E3850">
            <v>429.18</v>
          </cell>
          <cell r="F3850">
            <v>430.8</v>
          </cell>
          <cell r="G3850">
            <v>6.2900102893208945E-6</v>
          </cell>
          <cell r="H3850">
            <v>403.4868939816912</v>
          </cell>
        </row>
        <row r="3851">
          <cell r="A3851">
            <v>19376</v>
          </cell>
          <cell r="B3851" t="str">
            <v>D2</v>
          </cell>
          <cell r="C3851" t="str">
            <v>RFS1</v>
          </cell>
          <cell r="D3851">
            <v>23012</v>
          </cell>
          <cell r="E3851">
            <v>1040.6500000000001</v>
          </cell>
          <cell r="F3851">
            <v>1041.67</v>
          </cell>
          <cell r="G3851">
            <v>1.5209180636204495E-5</v>
          </cell>
          <cell r="H3851">
            <v>975.62718861167195</v>
          </cell>
        </row>
        <row r="3852">
          <cell r="A3852">
            <v>20070</v>
          </cell>
          <cell r="B3852" t="str">
            <v>D2</v>
          </cell>
          <cell r="C3852" t="str">
            <v>RFS1</v>
          </cell>
          <cell r="D3852">
            <v>23012</v>
          </cell>
          <cell r="E3852">
            <v>4757.0600000000004</v>
          </cell>
          <cell r="F3852">
            <v>4749.8999999999996</v>
          </cell>
          <cell r="G3852">
            <v>6.9352181692769997E-5</v>
          </cell>
          <cell r="H3852">
            <v>4448.7520838524488</v>
          </cell>
        </row>
        <row r="3853">
          <cell r="A3853">
            <v>20810</v>
          </cell>
          <cell r="B3853" t="str">
            <v>D2</v>
          </cell>
          <cell r="C3853" t="str">
            <v>RFS1</v>
          </cell>
          <cell r="D3853">
            <v>23012</v>
          </cell>
          <cell r="E3853">
            <v>5240.55</v>
          </cell>
          <cell r="F3853">
            <v>5247.72</v>
          </cell>
          <cell r="G3853">
            <v>7.6620735365540957E-5</v>
          </cell>
          <cell r="H3853">
            <v>4915.009849780874</v>
          </cell>
        </row>
        <row r="3854">
          <cell r="A3854">
            <v>21429</v>
          </cell>
          <cell r="B3854" t="str">
            <v>D2</v>
          </cell>
          <cell r="C3854" t="str">
            <v>RFS1</v>
          </cell>
          <cell r="D3854">
            <v>23012</v>
          </cell>
          <cell r="E3854">
            <v>194.64</v>
          </cell>
          <cell r="F3854">
            <v>195.92</v>
          </cell>
          <cell r="G3854">
            <v>2.8605822095723062E-6</v>
          </cell>
          <cell r="H3854">
            <v>183.49849644589816</v>
          </cell>
        </row>
        <row r="3855">
          <cell r="A3855">
            <v>21433</v>
          </cell>
          <cell r="B3855" t="str">
            <v>D2</v>
          </cell>
          <cell r="C3855" t="str">
            <v>RFS1</v>
          </cell>
          <cell r="D3855">
            <v>23012</v>
          </cell>
          <cell r="E3855">
            <v>189.94</v>
          </cell>
          <cell r="F3855">
            <v>195.92</v>
          </cell>
          <cell r="G3855">
            <v>2.8605822095723062E-6</v>
          </cell>
          <cell r="H3855">
            <v>183.49849644589816</v>
          </cell>
        </row>
        <row r="3856">
          <cell r="A3856">
            <v>21637</v>
          </cell>
          <cell r="B3856" t="str">
            <v>D2</v>
          </cell>
          <cell r="C3856" t="str">
            <v>RFS1</v>
          </cell>
          <cell r="D3856">
            <v>23012</v>
          </cell>
          <cell r="E3856">
            <v>265.89999999999998</v>
          </cell>
          <cell r="F3856">
            <v>266.7</v>
          </cell>
          <cell r="G3856">
            <v>3.8940244757703861E-6</v>
          </cell>
          <cell r="H3856">
            <v>249.79098102348428</v>
          </cell>
        </row>
        <row r="3857">
          <cell r="A3857">
            <v>21638</v>
          </cell>
          <cell r="B3857" t="str">
            <v>D2</v>
          </cell>
          <cell r="C3857" t="str">
            <v>RFS1</v>
          </cell>
          <cell r="D3857">
            <v>23012</v>
          </cell>
          <cell r="E3857">
            <v>265.95999999999998</v>
          </cell>
          <cell r="F3857">
            <v>266.7</v>
          </cell>
          <cell r="G3857">
            <v>3.8940244757703861E-6</v>
          </cell>
          <cell r="H3857">
            <v>249.79098102348428</v>
          </cell>
        </row>
        <row r="3858">
          <cell r="A3858">
            <v>21644</v>
          </cell>
          <cell r="B3858" t="str">
            <v>ME</v>
          </cell>
          <cell r="C3858" t="str">
            <v>RFS1</v>
          </cell>
          <cell r="D3858">
            <v>23012</v>
          </cell>
          <cell r="E3858">
            <v>299.24</v>
          </cell>
          <cell r="F3858">
            <v>300</v>
          </cell>
          <cell r="G3858">
            <v>4.3802300064908732E-6</v>
          </cell>
          <cell r="H3858">
            <v>280.97973118502171</v>
          </cell>
        </row>
        <row r="3859">
          <cell r="A3859">
            <v>22221</v>
          </cell>
          <cell r="B3859" t="str">
            <v>D2</v>
          </cell>
          <cell r="C3859" t="str">
            <v>RFS1</v>
          </cell>
          <cell r="D3859">
            <v>23012</v>
          </cell>
          <cell r="E3859">
            <v>1384.3</v>
          </cell>
          <cell r="F3859">
            <v>1400.13</v>
          </cell>
          <cell r="G3859">
            <v>2.0442971463293555E-5</v>
          </cell>
          <cell r="H3859">
            <v>1311.3605034136149</v>
          </cell>
        </row>
        <row r="3860">
          <cell r="A3860">
            <v>22639</v>
          </cell>
          <cell r="B3860" t="str">
            <v>D5</v>
          </cell>
          <cell r="C3860" t="str">
            <v>RFS1</v>
          </cell>
          <cell r="D3860">
            <v>23012</v>
          </cell>
          <cell r="E3860">
            <v>19785.43</v>
          </cell>
          <cell r="F3860">
            <v>20000</v>
          </cell>
          <cell r="G3860">
            <v>2.9201533376605821E-4</v>
          </cell>
          <cell r="H3860">
            <v>18731.982079001446</v>
          </cell>
        </row>
        <row r="3861">
          <cell r="A3861">
            <v>22657</v>
          </cell>
          <cell r="B3861" t="str">
            <v>ME</v>
          </cell>
          <cell r="C3861" t="str">
            <v>RFS1</v>
          </cell>
          <cell r="D3861">
            <v>23012</v>
          </cell>
          <cell r="E3861">
            <v>651.47</v>
          </cell>
          <cell r="F3861">
            <v>657.16</v>
          </cell>
          <cell r="G3861">
            <v>9.5950398368851407E-6</v>
          </cell>
          <cell r="H3861">
            <v>615.49546715182953</v>
          </cell>
        </row>
        <row r="3862">
          <cell r="A3862">
            <v>23365</v>
          </cell>
          <cell r="B3862" t="str">
            <v>D3</v>
          </cell>
          <cell r="C3862" t="str">
            <v>RFS1</v>
          </cell>
          <cell r="D3862">
            <v>23012</v>
          </cell>
          <cell r="E3862">
            <v>2931.31</v>
          </cell>
          <cell r="F3862">
            <v>2999.18</v>
          </cell>
          <cell r="G3862">
            <v>4.3790327436224326E-5</v>
          </cell>
          <cell r="H3862">
            <v>2809.029300584978</v>
          </cell>
        </row>
        <row r="3863">
          <cell r="A3863">
            <v>23365</v>
          </cell>
          <cell r="B3863" t="str">
            <v>D3</v>
          </cell>
          <cell r="C3863" t="str">
            <v>RFS1</v>
          </cell>
          <cell r="D3863">
            <v>23012</v>
          </cell>
          <cell r="E3863">
            <v>7198.77</v>
          </cell>
          <cell r="F3863">
            <v>7323.05</v>
          </cell>
          <cell r="G3863">
            <v>1.0692214449677664E-4</v>
          </cell>
          <cell r="H3863">
            <v>6858.7620681815779</v>
          </cell>
        </row>
        <row r="3864">
          <cell r="A3864">
            <v>24075</v>
          </cell>
          <cell r="B3864" t="str">
            <v>D2</v>
          </cell>
          <cell r="C3864" t="str">
            <v>RFS1</v>
          </cell>
          <cell r="D3864">
            <v>23012</v>
          </cell>
          <cell r="E3864">
            <v>114201.31</v>
          </cell>
          <cell r="F3864">
            <v>114401.48</v>
          </cell>
          <cell r="G3864">
            <v>1.6703493182765516E-3</v>
          </cell>
          <cell r="H3864">
            <v>107148.32365856212</v>
          </cell>
        </row>
        <row r="3865">
          <cell r="A3865">
            <v>24075</v>
          </cell>
          <cell r="B3865" t="str">
            <v>D2</v>
          </cell>
          <cell r="C3865" t="str">
            <v>RFS1</v>
          </cell>
          <cell r="D3865">
            <v>23012</v>
          </cell>
          <cell r="E3865">
            <v>10803.37</v>
          </cell>
          <cell r="F3865">
            <v>10807.67</v>
          </cell>
          <cell r="G3865">
            <v>1.5780026811417072E-4</v>
          </cell>
          <cell r="H3865">
            <v>10122.454037788078</v>
          </cell>
        </row>
        <row r="3866">
          <cell r="A3866">
            <v>24143</v>
          </cell>
          <cell r="B3866" t="str">
            <v>D2</v>
          </cell>
          <cell r="C3866" t="str">
            <v>RFS1</v>
          </cell>
          <cell r="D3866">
            <v>23012</v>
          </cell>
          <cell r="E3866">
            <v>8405.85</v>
          </cell>
          <cell r="F3866">
            <v>8788.75</v>
          </cell>
          <cell r="G3866">
            <v>1.2832248823182221E-4</v>
          </cell>
          <cell r="H3866">
            <v>8231.5353748411981</v>
          </cell>
        </row>
        <row r="3867">
          <cell r="A3867">
            <v>24143</v>
          </cell>
          <cell r="B3867" t="str">
            <v>D2</v>
          </cell>
          <cell r="C3867" t="str">
            <v>RFS1</v>
          </cell>
          <cell r="D3867">
            <v>23012</v>
          </cell>
          <cell r="E3867">
            <v>24480.05</v>
          </cell>
          <cell r="F3867">
            <v>25595.16</v>
          </cell>
          <cell r="G3867">
            <v>3.7370895950978314E-4</v>
          </cell>
          <cell r="H3867">
            <v>23972.403921458736</v>
          </cell>
        </row>
        <row r="3868">
          <cell r="A3868">
            <v>24408</v>
          </cell>
          <cell r="B3868" t="str">
            <v>D2</v>
          </cell>
          <cell r="C3868" t="str">
            <v>RFS1</v>
          </cell>
          <cell r="D3868">
            <v>23012</v>
          </cell>
          <cell r="E3868">
            <v>3743.35</v>
          </cell>
          <cell r="F3868">
            <v>3750</v>
          </cell>
          <cell r="G3868">
            <v>5.4752875081135918E-5</v>
          </cell>
          <cell r="H3868">
            <v>3512.2466398127713</v>
          </cell>
        </row>
        <row r="3869">
          <cell r="A3869">
            <v>22665</v>
          </cell>
          <cell r="B3869" t="str">
            <v>D2</v>
          </cell>
          <cell r="C3869" t="str">
            <v>RFS1</v>
          </cell>
          <cell r="D3869">
            <v>23145</v>
          </cell>
          <cell r="E3869">
            <v>1388.19</v>
          </cell>
          <cell r="F3869">
            <v>1410.83</v>
          </cell>
          <cell r="G3869">
            <v>2.0599199666858395E-5</v>
          </cell>
          <cell r="H3869">
            <v>1321.3821138258804</v>
          </cell>
        </row>
        <row r="3870">
          <cell r="A3870">
            <v>23922</v>
          </cell>
          <cell r="B3870" t="str">
            <v>D3</v>
          </cell>
          <cell r="C3870" t="str">
            <v>RFS1</v>
          </cell>
          <cell r="D3870">
            <v>23145</v>
          </cell>
          <cell r="E3870">
            <v>147808.89000000001</v>
          </cell>
          <cell r="F3870">
            <v>153872.74</v>
          </cell>
          <cell r="G3870">
            <v>2.2466599764298946E-3</v>
          </cell>
          <cell r="H3870">
            <v>144117.07040634245</v>
          </cell>
        </row>
        <row r="3871">
          <cell r="A3871">
            <v>23956</v>
          </cell>
          <cell r="B3871" t="str">
            <v>D2</v>
          </cell>
          <cell r="C3871" t="str">
            <v>RFS1</v>
          </cell>
          <cell r="D3871">
            <v>23145</v>
          </cell>
          <cell r="E3871">
            <v>62095.51</v>
          </cell>
          <cell r="F3871">
            <v>64444.480000000003</v>
          </cell>
          <cell r="G3871">
            <v>9.409388168290033E-4</v>
          </cell>
          <cell r="H3871">
            <v>60358.642222528368</v>
          </cell>
        </row>
        <row r="3872">
          <cell r="A3872">
            <v>23097</v>
          </cell>
          <cell r="B3872" t="str">
            <v>D2</v>
          </cell>
          <cell r="C3872" t="str">
            <v>RFS1</v>
          </cell>
          <cell r="D3872">
            <v>23146</v>
          </cell>
          <cell r="E3872">
            <v>225.59</v>
          </cell>
          <cell r="F3872">
            <v>230.94</v>
          </cell>
          <cell r="G3872">
            <v>3.3719010589966741E-6</v>
          </cell>
          <cell r="H3872">
            <v>216.2981970662297</v>
          </cell>
        </row>
        <row r="3873">
          <cell r="A3873">
            <v>23099</v>
          </cell>
          <cell r="B3873" t="str">
            <v>ME</v>
          </cell>
          <cell r="C3873" t="str">
            <v>RFS1</v>
          </cell>
          <cell r="D3873">
            <v>23146</v>
          </cell>
          <cell r="E3873">
            <v>248.69</v>
          </cell>
          <cell r="F3873">
            <v>250</v>
          </cell>
          <cell r="G3873">
            <v>3.6501916720757278E-6</v>
          </cell>
          <cell r="H3873">
            <v>234.1497759875181</v>
          </cell>
        </row>
        <row r="3874">
          <cell r="A3874">
            <v>23102</v>
          </cell>
          <cell r="B3874" t="str">
            <v>ME</v>
          </cell>
          <cell r="C3874" t="str">
            <v>RFS1</v>
          </cell>
          <cell r="D3874">
            <v>23146</v>
          </cell>
          <cell r="E3874">
            <v>397.74</v>
          </cell>
          <cell r="F3874">
            <v>400</v>
          </cell>
          <cell r="G3874">
            <v>5.8403066753211648E-6</v>
          </cell>
          <cell r="H3874">
            <v>374.63964158002898</v>
          </cell>
        </row>
        <row r="3875">
          <cell r="A3875">
            <v>23102</v>
          </cell>
          <cell r="B3875" t="str">
            <v>ME</v>
          </cell>
          <cell r="C3875" t="str">
            <v>RFS1</v>
          </cell>
          <cell r="D3875">
            <v>23146</v>
          </cell>
          <cell r="E3875">
            <v>12166.53</v>
          </cell>
          <cell r="F3875">
            <v>12178.01</v>
          </cell>
          <cell r="G3875">
            <v>1.7780828273781973E-4</v>
          </cell>
          <cell r="H3875">
            <v>11405.91325389502</v>
          </cell>
        </row>
        <row r="3876">
          <cell r="A3876">
            <v>23913</v>
          </cell>
          <cell r="B3876" t="str">
            <v>D2</v>
          </cell>
          <cell r="C3876" t="str">
            <v>RFS1</v>
          </cell>
          <cell r="D3876">
            <v>23146</v>
          </cell>
          <cell r="E3876">
            <v>59585.65</v>
          </cell>
          <cell r="F3876">
            <v>63227.48</v>
          </cell>
          <cell r="G3876">
            <v>9.2316968376933862E-4</v>
          </cell>
          <cell r="H3876">
            <v>59218.801113021123</v>
          </cell>
        </row>
        <row r="3877">
          <cell r="A3877">
            <v>24185</v>
          </cell>
          <cell r="B3877" t="str">
            <v>D5</v>
          </cell>
          <cell r="C3877" t="str">
            <v>RFS1</v>
          </cell>
          <cell r="D3877">
            <v>23240</v>
          </cell>
          <cell r="E3877">
            <v>38337.06</v>
          </cell>
          <cell r="F3877">
            <v>40000</v>
          </cell>
          <cell r="G3877">
            <v>5.8403066753211642E-4</v>
          </cell>
          <cell r="H3877">
            <v>37463.964158002891</v>
          </cell>
        </row>
        <row r="3878">
          <cell r="A3878">
            <v>15373</v>
          </cell>
          <cell r="B3878" t="str">
            <v>D2</v>
          </cell>
          <cell r="C3878" t="str">
            <v>RFS1</v>
          </cell>
          <cell r="D3878">
            <v>23329</v>
          </cell>
          <cell r="E3878">
            <v>400.36</v>
          </cell>
          <cell r="F3878">
            <v>400</v>
          </cell>
          <cell r="G3878">
            <v>5.8403066753211648E-6</v>
          </cell>
          <cell r="H3878">
            <v>374.63964158002898</v>
          </cell>
        </row>
        <row r="3879">
          <cell r="A3879">
            <v>15374</v>
          </cell>
          <cell r="B3879" t="str">
            <v>D2</v>
          </cell>
          <cell r="C3879" t="str">
            <v>RFS1</v>
          </cell>
          <cell r="D3879">
            <v>23329</v>
          </cell>
          <cell r="E3879">
            <v>150.1</v>
          </cell>
          <cell r="F3879">
            <v>150</v>
          </cell>
          <cell r="G3879">
            <v>2.1901150032454366E-6</v>
          </cell>
          <cell r="H3879">
            <v>140.48986559251085</v>
          </cell>
        </row>
        <row r="3880">
          <cell r="A3880">
            <v>24033</v>
          </cell>
          <cell r="B3880" t="str">
            <v>D5</v>
          </cell>
          <cell r="C3880" t="str">
            <v>RFS1</v>
          </cell>
          <cell r="D3880">
            <v>23334</v>
          </cell>
          <cell r="E3880">
            <v>627857.21</v>
          </cell>
          <cell r="F3880">
            <v>640000</v>
          </cell>
          <cell r="G3880">
            <v>9.3444906805138627E-3</v>
          </cell>
          <cell r="H3880">
            <v>599423.42652804626</v>
          </cell>
        </row>
        <row r="3881">
          <cell r="A3881">
            <v>16803</v>
          </cell>
          <cell r="B3881" t="str">
            <v>D5</v>
          </cell>
          <cell r="C3881" t="str">
            <v>RFS1</v>
          </cell>
          <cell r="D3881">
            <v>23339</v>
          </cell>
          <cell r="E3881">
            <v>3015.57</v>
          </cell>
          <cell r="F3881">
            <v>3000</v>
          </cell>
          <cell r="G3881">
            <v>4.3802300064908737E-5</v>
          </cell>
          <cell r="H3881">
            <v>2809.7973118502173</v>
          </cell>
        </row>
        <row r="3882">
          <cell r="A3882">
            <v>16809</v>
          </cell>
          <cell r="B3882" t="str">
            <v>ME</v>
          </cell>
          <cell r="C3882" t="str">
            <v>RFS1</v>
          </cell>
          <cell r="D3882">
            <v>23339</v>
          </cell>
          <cell r="E3882">
            <v>198.84</v>
          </cell>
          <cell r="F3882">
            <v>198.8</v>
          </cell>
          <cell r="G3882">
            <v>2.9026324176346188E-6</v>
          </cell>
          <cell r="H3882">
            <v>186.19590186527438</v>
          </cell>
        </row>
        <row r="3883">
          <cell r="A3883">
            <v>16809</v>
          </cell>
          <cell r="B3883" t="str">
            <v>ME</v>
          </cell>
          <cell r="C3883" t="str">
            <v>RFS1</v>
          </cell>
          <cell r="D3883">
            <v>23339</v>
          </cell>
          <cell r="E3883">
            <v>285.75</v>
          </cell>
          <cell r="F3883">
            <v>285.7</v>
          </cell>
          <cell r="G3883">
            <v>4.1714390428481412E-6</v>
          </cell>
          <cell r="H3883">
            <v>267.58636399853566</v>
          </cell>
        </row>
        <row r="3884">
          <cell r="A3884">
            <v>23337</v>
          </cell>
          <cell r="B3884" t="str">
            <v>D2</v>
          </cell>
          <cell r="C3884" t="str">
            <v>RFS1</v>
          </cell>
          <cell r="D3884">
            <v>23339</v>
          </cell>
          <cell r="E3884">
            <v>249.74</v>
          </cell>
          <cell r="F3884">
            <v>250</v>
          </cell>
          <cell r="G3884">
            <v>3.6501916720757278E-6</v>
          </cell>
          <cell r="H3884">
            <v>234.1497759875181</v>
          </cell>
        </row>
        <row r="3885">
          <cell r="A3885">
            <v>24017</v>
          </cell>
          <cell r="B3885" t="str">
            <v>D2</v>
          </cell>
          <cell r="C3885" t="str">
            <v>RFS1</v>
          </cell>
          <cell r="D3885">
            <v>23339</v>
          </cell>
          <cell r="E3885">
            <v>25336.240000000002</v>
          </cell>
          <cell r="F3885">
            <v>25362.42</v>
          </cell>
          <cell r="G3885">
            <v>3.7031077707074748E-4</v>
          </cell>
          <cell r="H3885">
            <v>23754.419846005392</v>
          </cell>
        </row>
        <row r="3886">
          <cell r="A3886">
            <v>19918</v>
          </cell>
          <cell r="B3886" t="str">
            <v>D2</v>
          </cell>
          <cell r="C3886" t="str">
            <v>RFS1</v>
          </cell>
          <cell r="D3886">
            <v>23369</v>
          </cell>
          <cell r="E3886">
            <v>747.77</v>
          </cell>
          <cell r="F3886">
            <v>746.68</v>
          </cell>
          <cell r="G3886">
            <v>1.0902100470822017E-5</v>
          </cell>
          <cell r="H3886">
            <v>699.33981893743999</v>
          </cell>
        </row>
        <row r="3887">
          <cell r="A3887">
            <v>23870</v>
          </cell>
          <cell r="B3887" t="str">
            <v>D2</v>
          </cell>
          <cell r="C3887" t="str">
            <v>RFS1</v>
          </cell>
          <cell r="D3887">
            <v>23450</v>
          </cell>
          <cell r="E3887">
            <v>24921.58</v>
          </cell>
          <cell r="F3887">
            <v>24952.33</v>
          </cell>
          <cell r="G3887">
            <v>3.6432314865954138E-4</v>
          </cell>
          <cell r="H3887">
            <v>23370.329919466509</v>
          </cell>
        </row>
        <row r="3888">
          <cell r="A3888">
            <v>23432</v>
          </cell>
          <cell r="B3888" t="str">
            <v>D2</v>
          </cell>
          <cell r="C3888" t="str">
            <v>RFS1</v>
          </cell>
          <cell r="D3888">
            <v>23495</v>
          </cell>
          <cell r="E3888">
            <v>15113.32</v>
          </cell>
          <cell r="F3888">
            <v>15433.46</v>
          </cell>
          <cell r="G3888">
            <v>2.2534034865325544E-4</v>
          </cell>
          <cell r="H3888">
            <v>14454.964806849284</v>
          </cell>
        </row>
        <row r="3889">
          <cell r="A3889">
            <v>23433</v>
          </cell>
          <cell r="B3889" t="str">
            <v>D2</v>
          </cell>
          <cell r="C3889" t="str">
            <v>RFS1</v>
          </cell>
          <cell r="D3889">
            <v>23495</v>
          </cell>
          <cell r="E3889">
            <v>23879.65</v>
          </cell>
          <cell r="F3889">
            <v>24385.39</v>
          </cell>
          <cell r="G3889">
            <v>3.5604538999327491E-4</v>
          </cell>
          <cell r="H3889">
            <v>22839.334423473054</v>
          </cell>
        </row>
        <row r="3890">
          <cell r="A3890">
            <v>23442</v>
          </cell>
          <cell r="B3890" t="str">
            <v>SM</v>
          </cell>
          <cell r="C3890" t="str">
            <v>RFS1</v>
          </cell>
          <cell r="D3890">
            <v>23495</v>
          </cell>
          <cell r="E3890">
            <v>27320.66</v>
          </cell>
          <cell r="F3890">
            <v>27424</v>
          </cell>
          <cell r="G3890">
            <v>4.0041142566001904E-4</v>
          </cell>
          <cell r="H3890">
            <v>25685.293826726785</v>
          </cell>
        </row>
        <row r="3891">
          <cell r="A3891">
            <v>11968</v>
          </cell>
          <cell r="B3891" t="str">
            <v>D5</v>
          </cell>
          <cell r="C3891" t="str">
            <v>RFS1</v>
          </cell>
          <cell r="D3891">
            <v>23499</v>
          </cell>
          <cell r="E3891">
            <v>2005.09</v>
          </cell>
          <cell r="F3891">
            <v>2000</v>
          </cell>
          <cell r="G3891">
            <v>2.9201533376605822E-5</v>
          </cell>
          <cell r="H3891">
            <v>1873.1982079001448</v>
          </cell>
        </row>
        <row r="3892">
          <cell r="A3892">
            <v>22697</v>
          </cell>
          <cell r="B3892" t="str">
            <v>D2</v>
          </cell>
          <cell r="C3892" t="str">
            <v>RFS1</v>
          </cell>
          <cell r="D3892">
            <v>23516</v>
          </cell>
          <cell r="E3892">
            <v>410.47</v>
          </cell>
          <cell r="F3892">
            <v>418.52</v>
          </cell>
          <cell r="G3892">
            <v>6.1107128743885345E-6</v>
          </cell>
          <cell r="H3892">
            <v>391.98545698518427</v>
          </cell>
        </row>
        <row r="3893">
          <cell r="A3893">
            <v>22697</v>
          </cell>
          <cell r="B3893" t="str">
            <v>D2</v>
          </cell>
          <cell r="C3893" t="str">
            <v>RFS1</v>
          </cell>
          <cell r="D3893">
            <v>23516</v>
          </cell>
          <cell r="E3893">
            <v>49832.52</v>
          </cell>
          <cell r="F3893">
            <v>50562.13</v>
          </cell>
          <cell r="G3893">
            <v>7.382458633936412E-4</v>
          </cell>
          <cell r="H3893">
            <v>47356.445651807066</v>
          </cell>
        </row>
        <row r="3894">
          <cell r="A3894">
            <v>15439</v>
          </cell>
          <cell r="B3894" t="str">
            <v>D5</v>
          </cell>
          <cell r="C3894" t="str">
            <v>RFS1</v>
          </cell>
          <cell r="D3894">
            <v>23595</v>
          </cell>
          <cell r="E3894">
            <v>600.11</v>
          </cell>
          <cell r="F3894">
            <v>600</v>
          </cell>
          <cell r="G3894">
            <v>8.7604600129817464E-6</v>
          </cell>
          <cell r="H3894">
            <v>561.95946237004341</v>
          </cell>
        </row>
        <row r="3895">
          <cell r="A3895">
            <v>15447</v>
          </cell>
          <cell r="B3895" t="str">
            <v>D5</v>
          </cell>
          <cell r="C3895" t="str">
            <v>RFS1</v>
          </cell>
          <cell r="D3895">
            <v>23595</v>
          </cell>
          <cell r="E3895">
            <v>598.86</v>
          </cell>
          <cell r="F3895">
            <v>600</v>
          </cell>
          <cell r="G3895">
            <v>8.7604600129817464E-6</v>
          </cell>
          <cell r="H3895">
            <v>561.95946237004341</v>
          </cell>
        </row>
        <row r="3896">
          <cell r="A3896">
            <v>23678</v>
          </cell>
          <cell r="B3896" t="str">
            <v>D2</v>
          </cell>
          <cell r="C3896" t="str">
            <v>RFS1</v>
          </cell>
          <cell r="D3896">
            <v>23738</v>
          </cell>
          <cell r="E3896">
            <v>59041.18</v>
          </cell>
          <cell r="F3896">
            <v>59065.18</v>
          </cell>
          <cell r="G3896">
            <v>8.6239691258261535E-4</v>
          </cell>
          <cell r="H3896">
            <v>55320.394662649735</v>
          </cell>
        </row>
        <row r="3897">
          <cell r="A3897">
            <v>23721</v>
          </cell>
          <cell r="B3897" t="str">
            <v>D5</v>
          </cell>
          <cell r="C3897" t="str">
            <v>RFS1</v>
          </cell>
          <cell r="D3897">
            <v>23769</v>
          </cell>
          <cell r="E3897">
            <v>184345.59</v>
          </cell>
          <cell r="F3897">
            <v>184319.6</v>
          </cell>
          <cell r="G3897">
            <v>2.6912074756813174E-3</v>
          </cell>
          <cell r="H3897">
            <v>172633.57220043577</v>
          </cell>
        </row>
        <row r="3898">
          <cell r="A3898">
            <v>23721</v>
          </cell>
          <cell r="B3898" t="str">
            <v>D5</v>
          </cell>
          <cell r="C3898" t="str">
            <v>RFS1</v>
          </cell>
          <cell r="D3898">
            <v>23769</v>
          </cell>
          <cell r="E3898">
            <v>299681.38</v>
          </cell>
          <cell r="F3898">
            <v>300000</v>
          </cell>
          <cell r="G3898">
            <v>4.3802300064908735E-3</v>
          </cell>
          <cell r="H3898">
            <v>280979.73118502169</v>
          </cell>
        </row>
        <row r="3899">
          <cell r="A3899">
            <v>23721</v>
          </cell>
          <cell r="B3899" t="str">
            <v>D5</v>
          </cell>
          <cell r="C3899" t="str">
            <v>RFS1</v>
          </cell>
          <cell r="D3899">
            <v>23769</v>
          </cell>
          <cell r="E3899">
            <v>49957.11</v>
          </cell>
          <cell r="F3899">
            <v>50000</v>
          </cell>
          <cell r="G3899">
            <v>7.3003833441514555E-4</v>
          </cell>
          <cell r="H3899">
            <v>46829.955197503616</v>
          </cell>
        </row>
        <row r="3900">
          <cell r="A3900">
            <v>24319</v>
          </cell>
          <cell r="B3900" t="str">
            <v>D2</v>
          </cell>
          <cell r="C3900" t="str">
            <v>RFS1</v>
          </cell>
          <cell r="D3900">
            <v>23769</v>
          </cell>
          <cell r="E3900">
            <v>49888.35</v>
          </cell>
          <cell r="F3900">
            <v>50000</v>
          </cell>
          <cell r="G3900">
            <v>7.3003833441514555E-4</v>
          </cell>
          <cell r="H3900">
            <v>46829.955197503616</v>
          </cell>
        </row>
        <row r="3901">
          <cell r="A3901">
            <v>24319</v>
          </cell>
          <cell r="B3901" t="str">
            <v>D2</v>
          </cell>
          <cell r="C3901" t="str">
            <v>RFS1</v>
          </cell>
          <cell r="D3901">
            <v>23769</v>
          </cell>
          <cell r="E3901">
            <v>150662.81</v>
          </cell>
          <cell r="F3901">
            <v>151000</v>
          </cell>
          <cell r="G3901">
            <v>2.2047157699337395E-3</v>
          </cell>
          <cell r="H3901">
            <v>141426.46469646093</v>
          </cell>
        </row>
        <row r="3902">
          <cell r="A3902">
            <v>24388</v>
          </cell>
          <cell r="B3902" t="str">
            <v>D5</v>
          </cell>
          <cell r="C3902" t="str">
            <v>RFS1</v>
          </cell>
          <cell r="D3902">
            <v>23769</v>
          </cell>
          <cell r="E3902">
            <v>119741.68</v>
          </cell>
          <cell r="F3902">
            <v>120000</v>
          </cell>
          <cell r="G3902">
            <v>1.7520920025963494E-3</v>
          </cell>
          <cell r="H3902">
            <v>112391.89247400868</v>
          </cell>
        </row>
        <row r="3903">
          <cell r="A3903">
            <v>23759</v>
          </cell>
          <cell r="B3903" t="str">
            <v>D2</v>
          </cell>
          <cell r="C3903" t="str">
            <v>RFS2</v>
          </cell>
          <cell r="D3903">
            <v>23788</v>
          </cell>
          <cell r="E3903">
            <v>25220.959999999999</v>
          </cell>
          <cell r="F3903">
            <v>25413.67</v>
          </cell>
          <cell r="G3903">
            <v>3.7105906636352305E-4</v>
          </cell>
          <cell r="H3903">
            <v>23802.420550082836</v>
          </cell>
        </row>
        <row r="3904">
          <cell r="A3904">
            <v>18430</v>
          </cell>
          <cell r="B3904" t="str">
            <v>D2</v>
          </cell>
          <cell r="C3904" t="str">
            <v>RFS2</v>
          </cell>
          <cell r="D3904">
            <v>23850</v>
          </cell>
          <cell r="E3904">
            <v>3944.99</v>
          </cell>
          <cell r="F3904">
            <v>3868.71</v>
          </cell>
          <cell r="G3904">
            <v>5.6486132094704357E-5</v>
          </cell>
          <cell r="H3904">
            <v>3623.4303194426843</v>
          </cell>
        </row>
        <row r="3905">
          <cell r="A3905">
            <v>18430</v>
          </cell>
          <cell r="B3905" t="str">
            <v>D2</v>
          </cell>
          <cell r="C3905" t="str">
            <v>RFS2</v>
          </cell>
          <cell r="D3905">
            <v>23850</v>
          </cell>
          <cell r="E3905">
            <v>3762.41</v>
          </cell>
          <cell r="F3905">
            <v>3708.23</v>
          </cell>
          <cell r="G3905">
            <v>5.4143001056565507E-5</v>
          </cell>
          <cell r="H3905">
            <v>3473.1248952407768</v>
          </cell>
        </row>
        <row r="3906">
          <cell r="A3906">
            <v>18430</v>
          </cell>
          <cell r="B3906" t="str">
            <v>D2</v>
          </cell>
          <cell r="C3906" t="str">
            <v>RFS2</v>
          </cell>
          <cell r="D3906">
            <v>23850</v>
          </cell>
          <cell r="E3906">
            <v>3368.55</v>
          </cell>
          <cell r="F3906">
            <v>3341.42</v>
          </cell>
          <cell r="G3906">
            <v>4.8787293827629117E-5</v>
          </cell>
          <cell r="H3906">
            <v>3129.570977920851</v>
          </cell>
        </row>
        <row r="3907">
          <cell r="A3907">
            <v>18498</v>
          </cell>
          <cell r="B3907" t="str">
            <v>ME</v>
          </cell>
          <cell r="C3907" t="str">
            <v>RFS2</v>
          </cell>
          <cell r="D3907">
            <v>23850</v>
          </cell>
          <cell r="E3907">
            <v>250.31</v>
          </cell>
          <cell r="F3907">
            <v>250</v>
          </cell>
          <cell r="G3907">
            <v>3.6501916720757278E-6</v>
          </cell>
          <cell r="H3907">
            <v>234.1497759875181</v>
          </cell>
        </row>
        <row r="3908">
          <cell r="A3908">
            <v>14656</v>
          </cell>
          <cell r="B3908" t="str">
            <v>D5</v>
          </cell>
          <cell r="C3908" t="str">
            <v>RFS1</v>
          </cell>
          <cell r="D3908">
            <v>23942</v>
          </cell>
          <cell r="E3908">
            <v>6512.92</v>
          </cell>
          <cell r="F3908">
            <v>6500</v>
          </cell>
          <cell r="G3908">
            <v>9.4904983473968928E-5</v>
          </cell>
          <cell r="H3908">
            <v>6087.8941756754703</v>
          </cell>
        </row>
        <row r="3909">
          <cell r="A3909">
            <v>24026</v>
          </cell>
          <cell r="B3909" t="str">
            <v>D5</v>
          </cell>
          <cell r="C3909" t="str">
            <v>RFS2</v>
          </cell>
          <cell r="D3909">
            <v>24039</v>
          </cell>
          <cell r="E3909">
            <v>64485.440000000002</v>
          </cell>
          <cell r="F3909">
            <v>64051.08</v>
          </cell>
          <cell r="G3909">
            <v>9.3519487521382489E-4</v>
          </cell>
          <cell r="H3909">
            <v>59990.184135034404</v>
          </cell>
        </row>
        <row r="3910">
          <cell r="A3910">
            <v>23994</v>
          </cell>
          <cell r="B3910" t="str">
            <v>D2</v>
          </cell>
          <cell r="C3910" t="str">
            <v>RFS1</v>
          </cell>
          <cell r="D3910">
            <v>24084</v>
          </cell>
          <cell r="E3910">
            <v>31370.71</v>
          </cell>
          <cell r="F3910">
            <v>32749.01</v>
          </cell>
          <cell r="G3910">
            <v>4.781606542828989E-4</v>
          </cell>
          <cell r="H3910">
            <v>30672.693421251959</v>
          </cell>
        </row>
        <row r="3911">
          <cell r="A3911">
            <v>23994</v>
          </cell>
          <cell r="B3911" t="str">
            <v>D2</v>
          </cell>
          <cell r="C3911" t="str">
            <v>RFS1</v>
          </cell>
          <cell r="D3911">
            <v>24084</v>
          </cell>
          <cell r="E3911">
            <v>24108.58</v>
          </cell>
          <cell r="F3911">
            <v>25115.26</v>
          </cell>
          <cell r="G3911">
            <v>3.6670205157606655E-4</v>
          </cell>
          <cell r="H3911">
            <v>23522.930011473094</v>
          </cell>
        </row>
        <row r="3912">
          <cell r="A3912">
            <v>24060</v>
          </cell>
          <cell r="B3912" t="str">
            <v>D2</v>
          </cell>
          <cell r="C3912" t="str">
            <v>RFS1</v>
          </cell>
          <cell r="D3912">
            <v>24086</v>
          </cell>
          <cell r="E3912">
            <v>45860.23</v>
          </cell>
          <cell r="F3912">
            <v>47525.4</v>
          </cell>
          <cell r="G3912">
            <v>6.939072771682712E-4</v>
          </cell>
          <cell r="H3912">
            <v>44512.247054868771</v>
          </cell>
        </row>
        <row r="3913">
          <cell r="A3913">
            <v>24090</v>
          </cell>
          <cell r="B3913" t="str">
            <v>D5</v>
          </cell>
          <cell r="C3913" t="str">
            <v>RFS1</v>
          </cell>
          <cell r="D3913">
            <v>24132</v>
          </cell>
          <cell r="E3913">
            <v>59726.41</v>
          </cell>
          <cell r="F3913">
            <v>60825</v>
          </cell>
          <cell r="G3913">
            <v>8.8809163381602454E-4</v>
          </cell>
          <cell r="H3913">
            <v>56968.640497763146</v>
          </cell>
        </row>
        <row r="3914">
          <cell r="A3914">
            <v>24144</v>
          </cell>
          <cell r="B3914" t="str">
            <v>D5</v>
          </cell>
          <cell r="C3914" t="str">
            <v>RFS1</v>
          </cell>
          <cell r="D3914">
            <v>24132</v>
          </cell>
          <cell r="E3914">
            <v>23049.24</v>
          </cell>
          <cell r="F3914">
            <v>24000</v>
          </cell>
          <cell r="G3914">
            <v>3.5041840051926989E-4</v>
          </cell>
          <cell r="H3914">
            <v>22478.378494801738</v>
          </cell>
        </row>
        <row r="3915">
          <cell r="A3915">
            <v>24144</v>
          </cell>
          <cell r="B3915" t="str">
            <v>D5</v>
          </cell>
          <cell r="C3915" t="str">
            <v>RFS1</v>
          </cell>
          <cell r="D3915">
            <v>24132</v>
          </cell>
          <cell r="E3915">
            <v>17286.93</v>
          </cell>
          <cell r="F3915">
            <v>18000</v>
          </cell>
          <cell r="G3915">
            <v>2.6281380038945239E-4</v>
          </cell>
          <cell r="H3915">
            <v>16858.783871101303</v>
          </cell>
        </row>
        <row r="3916">
          <cell r="A3916">
            <v>24150</v>
          </cell>
          <cell r="B3916" t="str">
            <v>D5</v>
          </cell>
          <cell r="C3916" t="str">
            <v>RFS1</v>
          </cell>
          <cell r="D3916">
            <v>24225</v>
          </cell>
          <cell r="E3916">
            <v>82936.69</v>
          </cell>
          <cell r="F3916">
            <v>85000</v>
          </cell>
          <cell r="G3916">
            <v>1.2410651685057475E-3</v>
          </cell>
          <cell r="H3916">
            <v>79610.923835756155</v>
          </cell>
        </row>
        <row r="3917">
          <cell r="A3917">
            <v>24417</v>
          </cell>
          <cell r="B3917" t="str">
            <v>D5</v>
          </cell>
          <cell r="C3917" t="str">
            <v>RFS1</v>
          </cell>
          <cell r="D3917">
            <v>24225</v>
          </cell>
          <cell r="E3917">
            <v>57884.54</v>
          </cell>
          <cell r="F3917">
            <v>60000</v>
          </cell>
          <cell r="G3917">
            <v>8.7604600129817468E-4</v>
          </cell>
          <cell r="H3917">
            <v>56195.94623700434</v>
          </cell>
        </row>
        <row r="3918">
          <cell r="A3918">
            <v>24243</v>
          </cell>
          <cell r="B3918" t="str">
            <v>D2</v>
          </cell>
          <cell r="C3918" t="str">
            <v>RFS1</v>
          </cell>
          <cell r="D3918">
            <v>24354</v>
          </cell>
          <cell r="E3918">
            <v>37425.370000000003</v>
          </cell>
          <cell r="F3918">
            <v>39066.99</v>
          </cell>
          <cell r="G3918">
            <v>5.7040800620426291E-4</v>
          </cell>
          <cell r="H3918">
            <v>36590.107828026434</v>
          </cell>
        </row>
        <row r="3919">
          <cell r="A3919">
            <v>24315</v>
          </cell>
          <cell r="B3919" t="str">
            <v>D2</v>
          </cell>
          <cell r="C3919" t="str">
            <v>RFS1</v>
          </cell>
          <cell r="D3919">
            <v>24354</v>
          </cell>
          <cell r="E3919">
            <v>35334.410000000003</v>
          </cell>
          <cell r="F3919">
            <v>36550</v>
          </cell>
          <cell r="G3919">
            <v>5.3365802245747143E-4</v>
          </cell>
          <cell r="H3919">
            <v>34232.697249375145</v>
          </cell>
        </row>
        <row r="3920">
          <cell r="A3920">
            <v>24425</v>
          </cell>
          <cell r="B3920" t="str">
            <v>D5</v>
          </cell>
          <cell r="C3920" t="str">
            <v>RFS1</v>
          </cell>
          <cell r="D3920">
            <v>24477</v>
          </cell>
          <cell r="E3920">
            <v>92604.81</v>
          </cell>
          <cell r="F3920">
            <v>92740.66</v>
          </cell>
          <cell r="G3920">
            <v>1.3540847391792263E-3</v>
          </cell>
          <cell r="H3920">
            <v>86860.81905573832</v>
          </cell>
        </row>
        <row r="3921">
          <cell r="A3921">
            <v>24425</v>
          </cell>
          <cell r="B3921" t="str">
            <v>D5</v>
          </cell>
          <cell r="C3921" t="str">
            <v>RFS1</v>
          </cell>
          <cell r="D3921">
            <v>24477</v>
          </cell>
          <cell r="E3921">
            <v>22773.1</v>
          </cell>
          <cell r="F3921">
            <v>22806.51</v>
          </cell>
          <cell r="G3921">
            <v>3.3299253148444722E-4</v>
          </cell>
          <cell r="H3921">
            <v>21360.556830228365</v>
          </cell>
        </row>
        <row r="3922">
          <cell r="A3922">
            <v>24372</v>
          </cell>
          <cell r="B3922" t="str">
            <v>D3</v>
          </cell>
          <cell r="C3922" t="str">
            <v>RFS1</v>
          </cell>
          <cell r="D3922">
            <v>24478</v>
          </cell>
          <cell r="E3922">
            <v>193917.55</v>
          </cell>
          <cell r="F3922">
            <v>194099.76</v>
          </cell>
          <cell r="G3922">
            <v>2.8340053100155901E-3</v>
          </cell>
          <cell r="H3922">
            <v>181793.66129292411</v>
          </cell>
        </row>
        <row r="3923">
          <cell r="A3923">
            <v>24385</v>
          </cell>
          <cell r="B3923" t="str">
            <v>D2</v>
          </cell>
          <cell r="C3923" t="str">
            <v>RFS1</v>
          </cell>
          <cell r="D3923">
            <v>24478</v>
          </cell>
          <cell r="E3923">
            <v>140497.76</v>
          </cell>
          <cell r="F3923">
            <v>140629.76999999999</v>
          </cell>
          <cell r="G3923">
            <v>2.0533024611996999E-3</v>
          </cell>
          <cell r="H3923">
            <v>131713.71657070474</v>
          </cell>
        </row>
        <row r="3924">
          <cell r="A3924">
            <v>24385</v>
          </cell>
          <cell r="B3924" t="str">
            <v>D2</v>
          </cell>
          <cell r="C3924" t="str">
            <v>RFS1</v>
          </cell>
          <cell r="D3924">
            <v>24478</v>
          </cell>
          <cell r="E3924">
            <v>545.4</v>
          </cell>
          <cell r="F3924">
            <v>545.91999999999996</v>
          </cell>
          <cell r="G3924">
            <v>7.9708505504783252E-6</v>
          </cell>
          <cell r="H3924">
            <v>511.30818282842353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-Gen"/>
      <sheetName val="In-GL"/>
      <sheetName val="In_Exp"/>
      <sheetName val="In-EB"/>
      <sheetName val="In-H&amp;S"/>
      <sheetName val="In-Link"/>
      <sheetName val="Npr_exGrp"/>
      <sheetName val="EB"/>
      <sheetName val="H&amp;S"/>
      <sheetName val="Npr_tot"/>
      <sheetName val="Par"/>
      <sheetName val="Link"/>
      <sheetName val="othcy"/>
      <sheetName val="Cpy"/>
      <sheetName val="In-Inv"/>
      <sheetName val="Out-Inv"/>
      <sheetName val="p_out_RBC"/>
      <sheetName val="TotalALS"/>
    </sheetNames>
    <sheetDataSet>
      <sheetData sheetId="0">
        <row r="9">
          <cell r="C9" t="str">
            <v>g:\P_v0902</v>
          </cell>
        </row>
        <row r="10">
          <cell r="C10">
            <v>63</v>
          </cell>
        </row>
        <row r="11">
          <cell r="C11">
            <v>0</v>
          </cell>
        </row>
        <row r="12">
          <cell r="C12" t="str">
            <v>PRJ</v>
          </cell>
        </row>
      </sheetData>
      <sheetData refreshError="1" sheetId="1"/>
      <sheetData refreshError="1" sheetId="2"/>
      <sheetData refreshError="1" sheetId="3"/>
      <sheetData refreshError="1" sheetId="4"/>
      <sheetData refreshError="1" sheetId="5"/>
      <sheetData refreshError="1" sheetId="6"/>
      <sheetData refreshError="1" sheetId="7"/>
      <sheetData refreshError="1" sheetId="8"/>
      <sheetData refreshError="1" sheetId="9"/>
      <sheetData refreshError="1" sheetId="10"/>
      <sheetData refreshError="1" sheetId="11"/>
      <sheetData refreshError="1" sheetId="12"/>
      <sheetData refreshError="1" sheetId="13"/>
      <sheetData refreshError="1" sheetId="14"/>
      <sheetData refreshError="1" sheetId="15"/>
      <sheetData refreshError="1" sheetId="16"/>
      <sheetData refreshError="1" sheetId="17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Board Summary"/>
      <sheetName val="Key Goals"/>
      <sheetName val="Local GAAP Profit"/>
      <sheetName val="Premium"/>
      <sheetName val="Claims"/>
      <sheetName val="New Business"/>
      <sheetName val="New Business (Com)"/>
      <sheetName val="Exp by Cat"/>
      <sheetName val="Exp by Div"/>
      <sheetName val="Exp Ratios"/>
      <sheetName val="Discontinuance"/>
      <sheetName val="Persistency"/>
      <sheetName val="Distribution"/>
      <sheetName val="Dis-Prod"/>
      <sheetName val="People"/>
      <sheetName val="Mkt_share"/>
      <sheetName val="Investment"/>
      <sheetName val="Solvency"/>
      <sheetName val="DataKG (2)"/>
      <sheetName val="DataKG"/>
      <sheetName val="DB1"/>
      <sheetName val="DB2"/>
      <sheetName val="DB3"/>
      <sheetName val="DataNB"/>
    </sheetNames>
    <sheetDataSet>
      <sheetData refreshError="1" sheetId="0"/>
      <sheetData refreshError="1" sheetId="1"/>
      <sheetData refreshError="1" sheetId="2"/>
      <sheetData sheetId="3">
        <row r="7">
          <cell r="C7" t="str">
            <v>[Reporting period]</v>
          </cell>
        </row>
      </sheetData>
      <sheetData refreshError="1" sheetId="4"/>
      <sheetData refreshError="1" sheetId="5"/>
      <sheetData refreshError="1" sheetId="6"/>
      <sheetData refreshError="1" sheetId="7"/>
      <sheetData refreshError="1" sheetId="8"/>
      <sheetData refreshError="1" sheetId="9"/>
      <sheetData refreshError="1" sheetId="10"/>
      <sheetData refreshError="1" sheetId="11"/>
      <sheetData refreshError="1" sheetId="12"/>
      <sheetData refreshError="1" sheetId="13"/>
      <sheetData refreshError="1" sheetId="14"/>
      <sheetData refreshError="1" sheetId="15"/>
      <sheetData refreshError="1" sheetId="16"/>
      <sheetData refreshError="1" sheetId="17"/>
      <sheetData refreshError="1" sheetId="18"/>
      <sheetData refreshError="1" sheetId="19"/>
      <sheetData refreshError="1" sheetId="20"/>
      <sheetData sheetId="21">
        <row r="1">
          <cell r="C1" t="e">
            <v>#REF!</v>
          </cell>
        </row>
      </sheetData>
      <sheetData refreshError="1" sheetId="22"/>
      <sheetData refreshError="1" sheetId="23"/>
      <sheetData refreshError="1" sheetId="2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7932OCT99"/>
      <sheetName val="317932NOV99"/>
      <sheetName val="317932DEC99"/>
    </sheetNames>
    <sheetDataSet>
      <sheetData refreshError="1" sheetId="0"/>
      <sheetData refreshError="1" sheetId="1"/>
      <sheetData refreshError="1" sheetId="2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7902OCT99"/>
      <sheetName val="317902NOV99"/>
      <sheetName val="317902DEC99"/>
    </sheetNames>
    <sheetDataSet>
      <sheetData refreshError="1" sheetId="0"/>
      <sheetData refreshError="1" sheetId="1"/>
      <sheetData refreshError="1" sheetId="2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Board Summary"/>
      <sheetName val="Key Goals"/>
      <sheetName val="Local GAAP Profit"/>
      <sheetName val="Claims"/>
      <sheetName val="New Business (Com)"/>
      <sheetName val="Exp by Cat"/>
      <sheetName val="Exp by Div"/>
      <sheetName val="Exp Ratios"/>
      <sheetName val="Discontinuance"/>
      <sheetName val="Persistency"/>
      <sheetName val="Distribution"/>
      <sheetName val="Dis-Prod"/>
      <sheetName val="People"/>
      <sheetName val="Mkt_share"/>
      <sheetName val="Investment"/>
      <sheetName val="Solvency"/>
      <sheetName val="Q_KeyGoal"/>
      <sheetName val="Data1"/>
      <sheetName val="Data2"/>
      <sheetName val="DataG"/>
      <sheetName val="DataKG "/>
    </sheetNames>
    <sheetDataSet>
      <sheetData refreshError="1" sheetId="0"/>
      <sheetData sheetId="1"/>
      <sheetData refreshError="1" sheetId="2"/>
      <sheetData sheetId="3"/>
      <sheetData refreshError="1" sheetId="4"/>
      <sheetData refreshError="1" sheetId="5"/>
      <sheetData refreshError="1" sheetId="6"/>
      <sheetData refreshError="1" sheetId="7"/>
      <sheetData refreshError="1" sheetId="8"/>
      <sheetData refreshError="1" sheetId="9"/>
      <sheetData refreshError="1" sheetId="10"/>
      <sheetData refreshError="1" sheetId="11"/>
      <sheetData refreshError="1" sheetId="12"/>
      <sheetData refreshError="1" sheetId="13"/>
      <sheetData refreshError="1" sheetId="14"/>
      <sheetData refreshError="1" sheetId="15"/>
      <sheetData refreshError="1" sheetId="16"/>
      <sheetData refreshError="1" sheetId="17"/>
      <sheetData sheetId="18"/>
      <sheetData refreshError="1" sheetId="19"/>
      <sheetData refreshError="1" sheetId="20"/>
      <sheetData refreshError="1" sheetId="2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Highlights"/>
      <sheetName val="Board_Summary "/>
      <sheetName val="Local_IS"/>
      <sheetName val="Local_BS"/>
      <sheetName val="EV"/>
      <sheetName val="Asia1"/>
      <sheetName val="Asia2"/>
      <sheetName val="Asia3"/>
      <sheetName val="Asia4"/>
      <sheetName val="Asia5"/>
      <sheetName val="Asia6"/>
      <sheetName val="Mgt_Exp"/>
      <sheetName val="Exp_Margin"/>
      <sheetName val="Discontinuance"/>
      <sheetName val="13_Persistency"/>
      <sheetName val="25_Persistency"/>
      <sheetName val="Solvency"/>
      <sheetName val="Asset"/>
      <sheetName val="Claim_Ratio"/>
      <sheetName val="FTE"/>
      <sheetName val="Commentary"/>
      <sheetName val="db_Act"/>
      <sheetName val="db_Plan"/>
      <sheetName val="db_Prior"/>
    </sheetNames>
    <sheetDataSet>
      <sheetData refreshError="1" sheetId="0"/>
      <sheetData refreshError="1" sheetId="1"/>
      <sheetData refreshError="1" sheetId="2"/>
      <sheetData refreshError="1" sheetId="3"/>
      <sheetData refreshError="1" sheetId="4"/>
      <sheetData refreshError="1" sheetId="5"/>
      <sheetData refreshError="1" sheetId="6"/>
      <sheetData refreshError="1" sheetId="7"/>
      <sheetData refreshError="1" sheetId="8"/>
      <sheetData refreshError="1" sheetId="9"/>
      <sheetData refreshError="1" sheetId="10"/>
      <sheetData refreshError="1" sheetId="11"/>
      <sheetData refreshError="1" sheetId="12"/>
      <sheetData refreshError="1" sheetId="13"/>
      <sheetData refreshError="1" sheetId="14"/>
      <sheetData refreshError="1" sheetId="15"/>
      <sheetData refreshError="1" sheetId="16"/>
      <sheetData refreshError="1" sheetId="17"/>
      <sheetData refreshError="1" sheetId="18"/>
      <sheetData refreshError="1" sheetId="19"/>
      <sheetData refreshError="1" sheetId="20"/>
      <sheetData refreshError="1" sheetId="21"/>
      <sheetData refreshError="1" sheetId="22"/>
      <sheetData refreshError="1" sheetId="23"/>
      <sheetData sheetId="24">
        <row r="4">
          <cell r="Q4" t="str">
            <v>Dec 04</v>
          </cell>
          <cell r="R4" t="str">
            <v>Jan 05</v>
          </cell>
          <cell r="S4" t="str">
            <v>Feb 05</v>
          </cell>
          <cell r="T4" t="str">
            <v>Mar 05</v>
          </cell>
          <cell r="U4" t="str">
            <v>Apr 05</v>
          </cell>
          <cell r="V4" t="str">
            <v>May 05</v>
          </cell>
          <cell r="W4" t="str">
            <v>Jun 05</v>
          </cell>
          <cell r="X4" t="str">
            <v>Jul 05</v>
          </cell>
          <cell r="Y4" t="str">
            <v>Aug 05</v>
          </cell>
          <cell r="Z4" t="str">
            <v>Sep 05</v>
          </cell>
          <cell r="AA4" t="str">
            <v>Oct 05</v>
          </cell>
          <cell r="AB4" t="str">
            <v>Nov 05</v>
          </cell>
          <cell r="AC4" t="str">
            <v>Dec 05</v>
          </cell>
        </row>
        <row r="5">
          <cell r="Q5">
            <v>3</v>
          </cell>
          <cell r="R5">
            <v>4</v>
          </cell>
          <cell r="S5">
            <v>5</v>
          </cell>
          <cell r="T5">
            <v>6</v>
          </cell>
          <cell r="U5">
            <v>7</v>
          </cell>
          <cell r="V5">
            <v>8</v>
          </cell>
          <cell r="W5">
            <v>9</v>
          </cell>
          <cell r="X5">
            <v>10</v>
          </cell>
          <cell r="Y5">
            <v>11</v>
          </cell>
          <cell r="Z5">
            <v>12</v>
          </cell>
          <cell r="AA5">
            <v>13</v>
          </cell>
          <cell r="AB5">
            <v>14</v>
          </cell>
          <cell r="AC5">
            <v>15</v>
          </cell>
        </row>
        <row r="8">
          <cell r="Q8">
            <v>63314954632.589996</v>
          </cell>
          <cell r="R8">
            <v>7979854694.7299995</v>
          </cell>
          <cell r="S8">
            <v>17401854296.73</v>
          </cell>
          <cell r="T8">
            <v>35491842143.849998</v>
          </cell>
          <cell r="U8">
            <v>41628722972.209999</v>
          </cell>
          <cell r="V8">
            <v>48821695873.830002</v>
          </cell>
          <cell r="W8">
            <v>60296703130.419998</v>
          </cell>
          <cell r="X8">
            <v>70548092380.800003</v>
          </cell>
          <cell r="Y8">
            <v>78908288300.179993</v>
          </cell>
          <cell r="Z8">
            <v>80784830168.809998</v>
          </cell>
          <cell r="AA8">
            <v>81576973530.559998</v>
          </cell>
          <cell r="AB8">
            <v>82470915093.470001</v>
          </cell>
          <cell r="AC8">
            <v>83411302193.149994</v>
          </cell>
        </row>
        <row r="9">
          <cell r="Q9">
            <v>28846870367.509998</v>
          </cell>
          <cell r="R9">
            <v>1757661926.3099999</v>
          </cell>
          <cell r="S9">
            <v>3722630458.1100001</v>
          </cell>
          <cell r="T9">
            <v>7802075902.9499998</v>
          </cell>
          <cell r="U9">
            <v>9977766813.3600006</v>
          </cell>
          <cell r="V9">
            <v>12250449622.83</v>
          </cell>
          <cell r="W9">
            <v>15780628734.950001</v>
          </cell>
          <cell r="X9">
            <v>18990144814.849998</v>
          </cell>
          <cell r="Y9">
            <v>20998770968.07</v>
          </cell>
          <cell r="Z9">
            <v>23577496346.41</v>
          </cell>
          <cell r="AA9">
            <v>25172044557.200001</v>
          </cell>
          <cell r="AB9">
            <v>26872643377.900002</v>
          </cell>
          <cell r="AC9">
            <v>30483776396.75</v>
          </cell>
        </row>
        <row r="10">
          <cell r="Q10">
            <v>167435481764.88</v>
          </cell>
          <cell r="R10">
            <v>12030844016.17</v>
          </cell>
          <cell r="S10">
            <v>23156251106.150002</v>
          </cell>
          <cell r="T10">
            <v>36715218930.889999</v>
          </cell>
          <cell r="U10">
            <v>48123654589.949997</v>
          </cell>
          <cell r="V10">
            <v>60800668044.82</v>
          </cell>
          <cell r="W10">
            <v>75187679228.160004</v>
          </cell>
          <cell r="X10">
            <v>88727743382.130005</v>
          </cell>
          <cell r="Y10">
            <v>108842404474.14999</v>
          </cell>
          <cell r="Z10">
            <v>124925912659.03999</v>
          </cell>
          <cell r="AA10">
            <v>137422514247.84</v>
          </cell>
          <cell r="AB10">
            <v>149461535255.26999</v>
          </cell>
          <cell r="AC10">
            <v>163832256821.10001</v>
          </cell>
        </row>
        <row r="11">
          <cell r="Q11">
            <v>-5400758714.3299999</v>
          </cell>
          <cell r="R11">
            <v>0</v>
          </cell>
          <cell r="S11">
            <v>0</v>
          </cell>
          <cell r="T11">
            <v>-1470619626.72</v>
          </cell>
          <cell r="U11">
            <v>-1470619626.72</v>
          </cell>
          <cell r="V11">
            <v>-1493366338.9400001</v>
          </cell>
          <cell r="W11">
            <v>-2900418727.8899999</v>
          </cell>
          <cell r="X11">
            <v>-2900418727.8899999</v>
          </cell>
          <cell r="Y11">
            <v>-2900418727.8899999</v>
          </cell>
          <cell r="Z11">
            <v>-4496543370.9899998</v>
          </cell>
          <cell r="AA11">
            <v>-4216219370.9899998</v>
          </cell>
          <cell r="AB11">
            <v>-4474673725.5900002</v>
          </cell>
          <cell r="AC11">
            <v>-5199825232.9200001</v>
          </cell>
        </row>
        <row r="12">
          <cell r="Q12">
            <v>254196548050.64999</v>
          </cell>
          <cell r="R12">
            <v>21768360637.209999</v>
          </cell>
          <cell r="S12">
            <v>44280735860.990005</v>
          </cell>
          <cell r="T12">
            <v>78538517350.970001</v>
          </cell>
          <cell r="U12">
            <v>98259524748.799988</v>
          </cell>
          <cell r="V12">
            <v>120379447202.54001</v>
          </cell>
          <cell r="W12">
            <v>148364592365.63998</v>
          </cell>
          <cell r="X12">
            <v>175365561849.88998</v>
          </cell>
          <cell r="Y12">
            <v>205849045014.50998</v>
          </cell>
          <cell r="Z12">
            <v>224791695803.27002</v>
          </cell>
          <cell r="AA12">
            <v>239955312964.60999</v>
          </cell>
          <cell r="AB12">
            <v>254330420001.04999</v>
          </cell>
          <cell r="AC12">
            <v>272527510178.07999</v>
          </cell>
        </row>
        <row r="13">
          <cell r="Q13">
            <v>17702046307.689999</v>
          </cell>
          <cell r="R13">
            <v>1763799103.21</v>
          </cell>
          <cell r="S13">
            <v>6579465312.6700001</v>
          </cell>
          <cell r="T13">
            <v>3964725769.54</v>
          </cell>
          <cell r="U13">
            <v>5150373968.8800001</v>
          </cell>
          <cell r="V13">
            <v>9793559858.9099998</v>
          </cell>
          <cell r="W13">
            <v>13705498934.440001</v>
          </cell>
          <cell r="X13">
            <v>18149967022.470001</v>
          </cell>
          <cell r="Y13">
            <v>4503225161.0499992</v>
          </cell>
          <cell r="Z13">
            <v>6038979018.4299994</v>
          </cell>
          <cell r="AA13">
            <v>5006370255.8799992</v>
          </cell>
          <cell r="AB13">
            <v>8317902357.6799994</v>
          </cell>
          <cell r="AC13">
            <v>14981565546.700001</v>
          </cell>
        </row>
        <row r="14"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</row>
        <row r="15">
          <cell r="Q15">
            <v>21256409766.040001</v>
          </cell>
          <cell r="R15">
            <v>2287819664.4099998</v>
          </cell>
          <cell r="S15">
            <v>4525412895</v>
          </cell>
          <cell r="T15">
            <v>6842105291.2399998</v>
          </cell>
          <cell r="U15">
            <v>9231084412.8700008</v>
          </cell>
          <cell r="V15">
            <v>11720840848.25</v>
          </cell>
          <cell r="W15">
            <v>14365611784.959999</v>
          </cell>
          <cell r="X15">
            <v>16994532960.57</v>
          </cell>
          <cell r="Y15">
            <v>19750692806.84</v>
          </cell>
          <cell r="Z15">
            <v>22529904832.490002</v>
          </cell>
          <cell r="AA15">
            <v>23301265510.139999</v>
          </cell>
          <cell r="AB15">
            <v>26233475737.619999</v>
          </cell>
          <cell r="AC15">
            <v>29390522464.91</v>
          </cell>
        </row>
        <row r="16"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</row>
        <row r="17">
          <cell r="Q17">
            <v>17018675425.809999</v>
          </cell>
          <cell r="R17">
            <v>5001831648</v>
          </cell>
          <cell r="S17">
            <v>1939923363</v>
          </cell>
          <cell r="T17">
            <v>-6616929137</v>
          </cell>
          <cell r="U17">
            <v>-10833044187</v>
          </cell>
          <cell r="V17">
            <v>-7925023657</v>
          </cell>
          <cell r="W17">
            <v>-9791857757</v>
          </cell>
          <cell r="X17">
            <v>-14600051407</v>
          </cell>
          <cell r="Y17">
            <v>-51855957879</v>
          </cell>
          <cell r="Z17">
            <v>-51855957879</v>
          </cell>
          <cell r="AA17">
            <v>-51855957879</v>
          </cell>
          <cell r="AB17">
            <v>-41788122329</v>
          </cell>
          <cell r="AC17">
            <v>-38999214329</v>
          </cell>
        </row>
        <row r="18"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</row>
        <row r="19"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</row>
        <row r="20">
          <cell r="Q20">
            <v>980049036.49000001</v>
          </cell>
          <cell r="R20">
            <v>84325350.700000003</v>
          </cell>
          <cell r="S20">
            <v>179110367.94999999</v>
          </cell>
          <cell r="T20">
            <v>179110367.94999999</v>
          </cell>
          <cell r="U20">
            <v>179110367.94999999</v>
          </cell>
          <cell r="V20">
            <v>216545826.25</v>
          </cell>
          <cell r="W20">
            <v>622964033.64999998</v>
          </cell>
          <cell r="X20">
            <v>747433008.20000005</v>
          </cell>
          <cell r="Y20">
            <v>874130242.58000004</v>
          </cell>
          <cell r="Z20">
            <v>1022166319.1799999</v>
          </cell>
          <cell r="AA20">
            <v>1236536752.23</v>
          </cell>
          <cell r="AB20">
            <v>1458115393.23</v>
          </cell>
          <cell r="AC20">
            <v>1671821080.03</v>
          </cell>
        </row>
        <row r="21">
          <cell r="Q21">
            <v>9419413546.1800003</v>
          </cell>
          <cell r="R21">
            <v>-1745683077.5</v>
          </cell>
          <cell r="S21">
            <v>-393501986.3499999</v>
          </cell>
          <cell r="T21">
            <v>2691386264.0500002</v>
          </cell>
          <cell r="U21">
            <v>3991535287.3499999</v>
          </cell>
          <cell r="V21">
            <v>2896011709.9000001</v>
          </cell>
          <cell r="W21">
            <v>6211727581.6599998</v>
          </cell>
          <cell r="X21">
            <v>7856748372.0200005</v>
          </cell>
          <cell r="Y21">
            <v>11105915972.68</v>
          </cell>
          <cell r="Z21">
            <v>20623229652.68</v>
          </cell>
          <cell r="AA21">
            <v>20623229652.68</v>
          </cell>
          <cell r="AB21">
            <v>21852545517.779999</v>
          </cell>
          <cell r="AC21">
            <v>22257828514.380001</v>
          </cell>
        </row>
        <row r="22">
          <cell r="Q22">
            <v>1972665520.55</v>
          </cell>
          <cell r="R22">
            <v>-297151666.37</v>
          </cell>
          <cell r="S22">
            <v>-118644160.44999999</v>
          </cell>
          <cell r="T22">
            <v>375897285.01999998</v>
          </cell>
          <cell r="U22">
            <v>1447226234.73</v>
          </cell>
          <cell r="V22">
            <v>1407632185.5699999</v>
          </cell>
          <cell r="W22">
            <v>1813450936.6300001</v>
          </cell>
          <cell r="X22">
            <v>1988261739.28</v>
          </cell>
          <cell r="Y22">
            <v>3012389621.1099997</v>
          </cell>
          <cell r="Z22">
            <v>3130555267.0799994</v>
          </cell>
          <cell r="AA22">
            <v>4964695594.9899998</v>
          </cell>
          <cell r="AB22">
            <v>6359543805.21</v>
          </cell>
          <cell r="AC22">
            <v>1499270499.5600004</v>
          </cell>
        </row>
        <row r="23">
          <cell r="Q23">
            <v>68349259602.759995</v>
          </cell>
          <cell r="R23">
            <v>7094941022.4499998</v>
          </cell>
          <cell r="S23">
            <v>12711765791.82</v>
          </cell>
          <cell r="T23">
            <v>7436295840.7999992</v>
          </cell>
          <cell r="U23">
            <v>9166286084.7799988</v>
          </cell>
          <cell r="V23">
            <v>18109566771.880001</v>
          </cell>
          <cell r="W23">
            <v>26927395514.340004</v>
          </cell>
          <cell r="X23">
            <v>31136891695.540001</v>
          </cell>
          <cell r="Y23">
            <v>-12609604074.739998</v>
          </cell>
          <cell r="Z23">
            <v>1488877210.860002</v>
          </cell>
          <cell r="AA23">
            <v>3276139886.9199963</v>
          </cell>
          <cell r="AB23">
            <v>22433460482.519993</v>
          </cell>
          <cell r="AC23">
            <v>30801793776.580002</v>
          </cell>
        </row>
        <row r="24">
          <cell r="Q24">
            <v>322545807653.40997</v>
          </cell>
          <cell r="R24">
            <v>28863301659.66</v>
          </cell>
          <cell r="S24">
            <v>56992501652.810005</v>
          </cell>
          <cell r="T24">
            <v>85974813191.770004</v>
          </cell>
          <cell r="U24">
            <v>107425810833.57999</v>
          </cell>
          <cell r="V24">
            <v>138489013974.42001</v>
          </cell>
          <cell r="W24">
            <v>175291987879.97998</v>
          </cell>
          <cell r="X24">
            <v>206502453545.42999</v>
          </cell>
          <cell r="Y24">
            <v>193239440939.76999</v>
          </cell>
          <cell r="Z24">
            <v>226280573014.13004</v>
          </cell>
          <cell r="AA24">
            <v>243231452851.52997</v>
          </cell>
          <cell r="AB24">
            <v>276763880483.57001</v>
          </cell>
          <cell r="AC24">
            <v>303329303954.65997</v>
          </cell>
        </row>
        <row r="25">
          <cell r="Q25">
            <v>14997643367.6</v>
          </cell>
          <cell r="R25">
            <v>434782854.89999998</v>
          </cell>
          <cell r="S25">
            <v>1239480565.3699999</v>
          </cell>
          <cell r="T25">
            <v>1951121384.5999999</v>
          </cell>
          <cell r="U25">
            <v>3519545983.1799998</v>
          </cell>
          <cell r="V25">
            <v>3997778008.7199998</v>
          </cell>
          <cell r="W25">
            <v>4982909440.8800001</v>
          </cell>
          <cell r="X25">
            <v>5445945925.1999998</v>
          </cell>
          <cell r="Y25">
            <v>6444657245.3999996</v>
          </cell>
          <cell r="Z25">
            <v>7776063912.9200001</v>
          </cell>
          <cell r="AA25">
            <v>8785641465.9400005</v>
          </cell>
          <cell r="AB25">
            <v>9565808525.1499996</v>
          </cell>
          <cell r="AC25">
            <v>10231462527.34</v>
          </cell>
        </row>
        <row r="26">
          <cell r="Q26">
            <v>-5524851589.0299997</v>
          </cell>
          <cell r="R26">
            <v>0</v>
          </cell>
          <cell r="S26">
            <v>0</v>
          </cell>
          <cell r="T26">
            <v>-270419961</v>
          </cell>
          <cell r="U26">
            <v>-270419961</v>
          </cell>
          <cell r="V26">
            <v>-270419961</v>
          </cell>
          <cell r="W26">
            <v>-803695156</v>
          </cell>
          <cell r="X26">
            <v>-803695156</v>
          </cell>
          <cell r="Y26">
            <v>-803695156</v>
          </cell>
          <cell r="Z26">
            <v>-1290065293</v>
          </cell>
          <cell r="AA26">
            <v>-1290065293</v>
          </cell>
          <cell r="AB26">
            <v>-1290065293</v>
          </cell>
          <cell r="AC26">
            <v>-1349924358</v>
          </cell>
        </row>
        <row r="27">
          <cell r="Q27">
            <v>14432467720.950001</v>
          </cell>
          <cell r="R27">
            <v>837364196.63999999</v>
          </cell>
          <cell r="S27">
            <v>1808679689.74</v>
          </cell>
          <cell r="T27">
            <v>3893739649.8400002</v>
          </cell>
          <cell r="U27">
            <v>5778732763.6400003</v>
          </cell>
          <cell r="V27">
            <v>7205083726.6400003</v>
          </cell>
          <cell r="W27">
            <v>9734289708.7900009</v>
          </cell>
          <cell r="X27">
            <v>12023608234.190001</v>
          </cell>
          <cell r="Y27">
            <v>16615886887.23</v>
          </cell>
          <cell r="Z27">
            <v>18032236056.400002</v>
          </cell>
          <cell r="AA27">
            <v>20032328665.84</v>
          </cell>
          <cell r="AB27">
            <v>21847241709.18</v>
          </cell>
          <cell r="AC27">
            <v>23152483486.470001</v>
          </cell>
        </row>
        <row r="28">
          <cell r="Q28">
            <v>42092984431.260002</v>
          </cell>
          <cell r="R28">
            <v>4648774065.5100002</v>
          </cell>
          <cell r="S28">
            <v>8896690869.0699997</v>
          </cell>
          <cell r="T28">
            <v>15119953204.68</v>
          </cell>
          <cell r="U28">
            <v>21775446774.290001</v>
          </cell>
          <cell r="V28">
            <v>24717376976.68</v>
          </cell>
          <cell r="W28">
            <v>31607216237.380001</v>
          </cell>
          <cell r="X28">
            <v>37752019141.730003</v>
          </cell>
          <cell r="Y28">
            <v>42398260451.199997</v>
          </cell>
          <cell r="Z28">
            <v>48603555660.169998</v>
          </cell>
          <cell r="AA28">
            <v>51700968957.610001</v>
          </cell>
          <cell r="AB28">
            <v>56425883832.760002</v>
          </cell>
          <cell r="AC28">
            <v>64549456972.629997</v>
          </cell>
        </row>
        <row r="29">
          <cell r="Q29">
            <v>470524958.06999999</v>
          </cell>
          <cell r="R29">
            <v>42804301.5</v>
          </cell>
          <cell r="S29">
            <v>80094739.569999993</v>
          </cell>
          <cell r="T29">
            <v>121800266.58</v>
          </cell>
          <cell r="U29">
            <v>160456824.06</v>
          </cell>
          <cell r="V29">
            <v>204467326.38999999</v>
          </cell>
          <cell r="W29">
            <v>247700286.94999999</v>
          </cell>
          <cell r="X29">
            <v>290250342.30000001</v>
          </cell>
          <cell r="Y29">
            <v>344032091.24000001</v>
          </cell>
          <cell r="Z29">
            <v>399084063.91000003</v>
          </cell>
          <cell r="AA29">
            <v>457019003.70999998</v>
          </cell>
          <cell r="AB29">
            <v>510940734.06</v>
          </cell>
          <cell r="AC29">
            <v>568637824.12</v>
          </cell>
        </row>
        <row r="30"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</row>
        <row r="31">
          <cell r="Q31">
            <v>37451395.359999999</v>
          </cell>
          <cell r="R31">
            <v>2996902.41</v>
          </cell>
          <cell r="S31">
            <v>5561514.0999999996</v>
          </cell>
          <cell r="T31">
            <v>8306150.0099999998</v>
          </cell>
          <cell r="U31">
            <v>10700446.41</v>
          </cell>
          <cell r="V31">
            <v>13305063.43</v>
          </cell>
          <cell r="W31">
            <v>15699098.77</v>
          </cell>
          <cell r="X31">
            <v>17977125.050000001</v>
          </cell>
          <cell r="Y31">
            <v>20778051.609999999</v>
          </cell>
          <cell r="Z31">
            <v>23083457.789999999</v>
          </cell>
          <cell r="AA31">
            <v>25379839.640000001</v>
          </cell>
          <cell r="AB31">
            <v>82105700.659999996</v>
          </cell>
          <cell r="AC31">
            <v>84165067.659999996</v>
          </cell>
        </row>
        <row r="32">
          <cell r="Q32">
            <v>150235884570.37</v>
          </cell>
          <cell r="R32">
            <v>8860008177</v>
          </cell>
          <cell r="S32">
            <v>26800541531</v>
          </cell>
          <cell r="T32">
            <v>51053848709</v>
          </cell>
          <cell r="U32">
            <v>54595107024</v>
          </cell>
          <cell r="V32">
            <v>71032124182</v>
          </cell>
          <cell r="W32">
            <v>90636648977</v>
          </cell>
          <cell r="X32">
            <v>106834873269</v>
          </cell>
          <cell r="Y32">
            <v>117368132176</v>
          </cell>
          <cell r="Z32">
            <v>123729455830.5</v>
          </cell>
          <cell r="AA32">
            <v>128578097651.89999</v>
          </cell>
          <cell r="AB32">
            <v>136614150075.64999</v>
          </cell>
          <cell r="AC32">
            <v>144024970134.85001</v>
          </cell>
        </row>
        <row r="33">
          <cell r="Q33">
            <v>6803509263.9099998</v>
          </cell>
          <cell r="R33">
            <v>353715909.56</v>
          </cell>
          <cell r="S33">
            <v>805098619.05999994</v>
          </cell>
          <cell r="T33">
            <v>1904122499.0899999</v>
          </cell>
          <cell r="U33">
            <v>2273651651.02</v>
          </cell>
          <cell r="V33">
            <v>2788019180.5500002</v>
          </cell>
          <cell r="W33">
            <v>3582921538.9299998</v>
          </cell>
          <cell r="X33">
            <v>4095260098.0599999</v>
          </cell>
          <cell r="Y33">
            <v>4915819725.9099998</v>
          </cell>
          <cell r="Z33">
            <v>5239118822.6700001</v>
          </cell>
          <cell r="AA33">
            <v>5289961269.3599997</v>
          </cell>
          <cell r="AB33">
            <v>5533544245.7200003</v>
          </cell>
          <cell r="AC33">
            <v>6169453702.8999996</v>
          </cell>
        </row>
        <row r="34">
          <cell r="Q34">
            <v>7646877142.5500002</v>
          </cell>
          <cell r="R34">
            <v>436550593.87</v>
          </cell>
          <cell r="S34">
            <v>925596611.29999995</v>
          </cell>
          <cell r="T34">
            <v>1553940789.9300001</v>
          </cell>
          <cell r="U34">
            <v>2078873681.2</v>
          </cell>
          <cell r="V34">
            <v>2584944144.96</v>
          </cell>
          <cell r="W34">
            <v>3242824799.75</v>
          </cell>
          <cell r="X34">
            <v>3863413010.96</v>
          </cell>
          <cell r="Y34">
            <v>4158597837.8600001</v>
          </cell>
          <cell r="Z34">
            <v>4883039839.3699999</v>
          </cell>
          <cell r="AA34">
            <v>5453951117.6400003</v>
          </cell>
          <cell r="AB34">
            <v>5882099108.4399996</v>
          </cell>
          <cell r="AC34">
            <v>6634289321.7299995</v>
          </cell>
        </row>
        <row r="35">
          <cell r="Q35">
            <v>13640192986.540001</v>
          </cell>
          <cell r="R35">
            <v>2246006086.25</v>
          </cell>
          <cell r="S35">
            <v>2873991660</v>
          </cell>
          <cell r="T35">
            <v>7024180610</v>
          </cell>
          <cell r="U35">
            <v>8370118000</v>
          </cell>
          <cell r="V35">
            <v>11259773080</v>
          </cell>
          <cell r="W35">
            <v>13366088822</v>
          </cell>
          <cell r="X35">
            <v>16014261272</v>
          </cell>
          <cell r="Y35">
            <v>17320543822</v>
          </cell>
          <cell r="Z35">
            <v>18813784142</v>
          </cell>
          <cell r="AA35">
            <v>19574201252</v>
          </cell>
          <cell r="AB35">
            <v>18958694032</v>
          </cell>
          <cell r="AC35">
            <v>20985446412</v>
          </cell>
        </row>
        <row r="36"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Q37">
            <v>244832684247.57999</v>
          </cell>
          <cell r="R37">
            <v>17863003087.639999</v>
          </cell>
          <cell r="S37">
            <v>43435735799.209999</v>
          </cell>
          <cell r="T37">
            <v>82360593302.729996</v>
          </cell>
          <cell r="U37">
            <v>98292213186.800003</v>
          </cell>
          <cell r="V37">
            <v>123532451728.37001</v>
          </cell>
          <cell r="W37">
            <v>156612603754.44998</v>
          </cell>
          <cell r="X37">
            <v>185533913262.48999</v>
          </cell>
          <cell r="Y37">
            <v>208783013132.44998</v>
          </cell>
          <cell r="Z37">
            <v>226209356492.73001</v>
          </cell>
          <cell r="AA37">
            <v>238607483930.64001</v>
          </cell>
          <cell r="AB37">
            <v>254130402670.62</v>
          </cell>
          <cell r="AC37">
            <v>275050441091.70001</v>
          </cell>
        </row>
        <row r="38">
          <cell r="Q38">
            <v>8359328277.1800003</v>
          </cell>
          <cell r="R38">
            <v>531391803.75999999</v>
          </cell>
          <cell r="S38">
            <v>1044353897.62</v>
          </cell>
          <cell r="T38">
            <v>1567606244.0799999</v>
          </cell>
          <cell r="U38">
            <v>2241957600.1199999</v>
          </cell>
          <cell r="V38">
            <v>2982457334.23</v>
          </cell>
          <cell r="W38">
            <v>3716232346.8699999</v>
          </cell>
          <cell r="X38">
            <v>4292773854.6199999</v>
          </cell>
          <cell r="Y38">
            <v>4938567671.5699997</v>
          </cell>
          <cell r="Z38">
            <v>5915453968.1899996</v>
          </cell>
          <cell r="AA38">
            <v>6828696610.3599997</v>
          </cell>
          <cell r="AB38">
            <v>7696454014.4200001</v>
          </cell>
          <cell r="AC38">
            <v>10459796038.67</v>
          </cell>
        </row>
        <row r="39">
          <cell r="Q39">
            <v>780057301.74000001</v>
          </cell>
          <cell r="R39">
            <v>58994976.899999999</v>
          </cell>
          <cell r="S39">
            <v>168242606.78999999</v>
          </cell>
          <cell r="T39">
            <v>242204777.40000001</v>
          </cell>
          <cell r="U39">
            <v>386946704.68000001</v>
          </cell>
          <cell r="V39">
            <v>535926459.70999998</v>
          </cell>
          <cell r="W39">
            <v>795631577.26999998</v>
          </cell>
          <cell r="X39">
            <v>984818216.74000001</v>
          </cell>
          <cell r="Y39">
            <v>1122591516.3199999</v>
          </cell>
          <cell r="Z39">
            <v>1243736141.74</v>
          </cell>
          <cell r="AA39">
            <v>1456694510</v>
          </cell>
          <cell r="AB39">
            <v>1650644978.75</v>
          </cell>
          <cell r="AC39">
            <v>1930405278.2</v>
          </cell>
        </row>
        <row r="40">
          <cell r="Q40">
            <v>10298669572.24</v>
          </cell>
          <cell r="R40">
            <v>510843903.57999998</v>
          </cell>
          <cell r="S40">
            <v>1045435309.3200001</v>
          </cell>
          <cell r="T40">
            <v>1496797745.4100001</v>
          </cell>
          <cell r="U40">
            <v>1461247604.73</v>
          </cell>
          <cell r="V40">
            <v>1758039729.3399999</v>
          </cell>
          <cell r="W40">
            <v>2100180647.74</v>
          </cell>
          <cell r="X40">
            <v>2491312600.4899998</v>
          </cell>
          <cell r="Y40">
            <v>2866662416.1700001</v>
          </cell>
          <cell r="Z40">
            <v>3216328829.2600002</v>
          </cell>
          <cell r="AA40">
            <v>3143906252.46</v>
          </cell>
          <cell r="AB40">
            <v>3521527561.8899999</v>
          </cell>
          <cell r="AC40">
            <v>3884744579.4099998</v>
          </cell>
        </row>
        <row r="41">
          <cell r="Q41">
            <v>3161738698.46</v>
          </cell>
          <cell r="R41">
            <v>17758978.670000002</v>
          </cell>
          <cell r="S41">
            <v>115496383.18000001</v>
          </cell>
          <cell r="T41">
            <v>69055374.010000005</v>
          </cell>
          <cell r="U41">
            <v>104588290.68000001</v>
          </cell>
          <cell r="V41">
            <v>132130857.34999999</v>
          </cell>
          <cell r="W41">
            <v>246156244.31</v>
          </cell>
          <cell r="X41">
            <v>305141606.98000002</v>
          </cell>
          <cell r="Y41">
            <v>391255488.50999999</v>
          </cell>
          <cell r="Z41">
            <v>495891042.74000001</v>
          </cell>
          <cell r="AA41">
            <v>555865328.88999999</v>
          </cell>
          <cell r="AB41">
            <v>618871827</v>
          </cell>
          <cell r="AC41">
            <v>3230383841.1300001</v>
          </cell>
        </row>
        <row r="42">
          <cell r="Q42">
            <v>2855481555.0300002</v>
          </cell>
          <cell r="R42">
            <v>216626449.94</v>
          </cell>
          <cell r="S42">
            <v>515194024.75999999</v>
          </cell>
          <cell r="T42">
            <v>740506099.38999999</v>
          </cell>
          <cell r="U42">
            <v>1052773441.3099999</v>
          </cell>
          <cell r="V42">
            <v>1294320800.26</v>
          </cell>
          <cell r="W42">
            <v>1470576855.6900001</v>
          </cell>
          <cell r="X42">
            <v>1790784478.6700001</v>
          </cell>
          <cell r="Y42">
            <v>2083612232.5599999</v>
          </cell>
          <cell r="Z42">
            <v>2467208155.0500002</v>
          </cell>
          <cell r="AA42">
            <v>1730771091.54</v>
          </cell>
          <cell r="AB42">
            <v>2430755897.48</v>
          </cell>
          <cell r="AC42">
            <v>4572815361.4700003</v>
          </cell>
        </row>
        <row r="43">
          <cell r="Q43">
            <v>4604876929.4799995</v>
          </cell>
          <cell r="R43">
            <v>152356044.62</v>
          </cell>
          <cell r="S43">
            <v>268602145.49000001</v>
          </cell>
          <cell r="T43">
            <v>683194111.03999996</v>
          </cell>
          <cell r="U43">
            <v>893201749.25999999</v>
          </cell>
          <cell r="V43">
            <v>1020832826.04</v>
          </cell>
          <cell r="W43">
            <v>1102319436.8399999</v>
          </cell>
          <cell r="X43">
            <v>1403927199.4400001</v>
          </cell>
          <cell r="Y43">
            <v>1651123223.4000001</v>
          </cell>
          <cell r="Z43">
            <v>1839710694.03</v>
          </cell>
          <cell r="AA43">
            <v>2937043389.21</v>
          </cell>
          <cell r="AB43">
            <v>3158590743.0700002</v>
          </cell>
          <cell r="AC43">
            <v>9085491314.9400005</v>
          </cell>
        </row>
        <row r="44"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Q45">
            <v>1959916382.76</v>
          </cell>
          <cell r="R45">
            <v>1164173</v>
          </cell>
          <cell r="S45">
            <v>1164173</v>
          </cell>
          <cell r="T45">
            <v>191366314</v>
          </cell>
          <cell r="U45">
            <v>0</v>
          </cell>
          <cell r="V45">
            <v>9003839</v>
          </cell>
          <cell r="W45">
            <v>249916771</v>
          </cell>
          <cell r="X45">
            <v>25730839</v>
          </cell>
          <cell r="Y45">
            <v>49190939</v>
          </cell>
          <cell r="Z45">
            <v>49190939</v>
          </cell>
          <cell r="AA45">
            <v>1806869771</v>
          </cell>
          <cell r="AB45">
            <v>1806879806</v>
          </cell>
          <cell r="AC45">
            <v>3566868737</v>
          </cell>
        </row>
        <row r="46"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3811000</v>
          </cell>
          <cell r="AB46">
            <v>3811000</v>
          </cell>
          <cell r="AC46">
            <v>516937000</v>
          </cell>
        </row>
        <row r="47"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</row>
        <row r="48">
          <cell r="Q48">
            <v>16107391362</v>
          </cell>
          <cell r="R48">
            <v>0</v>
          </cell>
          <cell r="S48">
            <v>599009386</v>
          </cell>
          <cell r="T48">
            <v>1238681779</v>
          </cell>
          <cell r="U48">
            <v>1937412348</v>
          </cell>
          <cell r="V48">
            <v>2734421388</v>
          </cell>
          <cell r="W48">
            <v>6141086814</v>
          </cell>
          <cell r="X48">
            <v>7369095945</v>
          </cell>
          <cell r="Y48">
            <v>8732225808</v>
          </cell>
          <cell r="Z48">
            <v>10853756002</v>
          </cell>
          <cell r="AA48">
            <v>14715015203</v>
          </cell>
          <cell r="AB48">
            <v>16191416813</v>
          </cell>
          <cell r="AC48">
            <v>13587085041.42</v>
          </cell>
        </row>
        <row r="49">
          <cell r="Q49">
            <v>352329700</v>
          </cell>
          <cell r="R49">
            <v>18375200</v>
          </cell>
          <cell r="S49">
            <v>37087025</v>
          </cell>
          <cell r="T49">
            <v>74036925</v>
          </cell>
          <cell r="U49">
            <v>112644200</v>
          </cell>
          <cell r="V49">
            <v>137161400</v>
          </cell>
          <cell r="W49">
            <v>168183250</v>
          </cell>
          <cell r="X49">
            <v>200372575</v>
          </cell>
          <cell r="Y49">
            <v>228746175</v>
          </cell>
          <cell r="Z49">
            <v>236255175</v>
          </cell>
          <cell r="AA49">
            <v>251797425</v>
          </cell>
          <cell r="AB49">
            <v>256311725</v>
          </cell>
          <cell r="AC49">
            <v>298846950</v>
          </cell>
        </row>
        <row r="50">
          <cell r="Q50">
            <v>418822197</v>
          </cell>
          <cell r="R50">
            <v>14849938.4</v>
          </cell>
          <cell r="S50">
            <v>126420253.40000001</v>
          </cell>
          <cell r="T50">
            <v>207696286.40000001</v>
          </cell>
          <cell r="U50">
            <v>291373685.39999998</v>
          </cell>
          <cell r="V50">
            <v>324785146.39999998</v>
          </cell>
          <cell r="W50">
            <v>374834621.39999998</v>
          </cell>
          <cell r="X50">
            <v>503660764.39999998</v>
          </cell>
          <cell r="Y50">
            <v>648304071.39999998</v>
          </cell>
          <cell r="Z50">
            <v>718417998.89999998</v>
          </cell>
          <cell r="AA50">
            <v>758856648.89999998</v>
          </cell>
          <cell r="AB50">
            <v>927359321.89999998</v>
          </cell>
          <cell r="AC50">
            <v>1217982455</v>
          </cell>
        </row>
        <row r="51"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Q52">
            <v>0</v>
          </cell>
          <cell r="R52">
            <v>365081876.03000498</v>
          </cell>
          <cell r="S52">
            <v>986838597.34999955</v>
          </cell>
          <cell r="T52">
            <v>1208423226.8200235</v>
          </cell>
          <cell r="U52">
            <v>2057596488.5300007</v>
          </cell>
          <cell r="V52">
            <v>3985181210.8799906</v>
          </cell>
          <cell r="W52">
            <v>1870935936.7600205</v>
          </cell>
          <cell r="X52">
            <v>3084757025.5500054</v>
          </cell>
          <cell r="Y52">
            <v>3282736310.7900052</v>
          </cell>
          <cell r="Z52">
            <v>3310392186.6399951</v>
          </cell>
          <cell r="AA52">
            <v>32715514.869945049</v>
          </cell>
          <cell r="AB52">
            <v>34700000.489984989</v>
          </cell>
          <cell r="AC52">
            <v>-1485289587.2501249</v>
          </cell>
        </row>
        <row r="53">
          <cell r="Q53">
            <v>48898611975.889999</v>
          </cell>
          <cell r="R53">
            <v>1887443344.9000053</v>
          </cell>
          <cell r="S53">
            <v>4907843801.9099998</v>
          </cell>
          <cell r="T53">
            <v>7719568882.5500231</v>
          </cell>
          <cell r="U53">
            <v>10539742112.709999</v>
          </cell>
          <cell r="V53">
            <v>14914260991.209991</v>
          </cell>
          <cell r="W53">
            <v>18236054501.88002</v>
          </cell>
          <cell r="X53">
            <v>22452375105.890011</v>
          </cell>
          <cell r="Y53">
            <v>25995015852.720005</v>
          </cell>
          <cell r="Z53">
            <v>30346341132.549999</v>
          </cell>
          <cell r="AA53">
            <v>34222042745.229946</v>
          </cell>
          <cell r="AB53">
            <v>38297323688.999985</v>
          </cell>
          <cell r="AC53">
            <v>50866067009.989876</v>
          </cell>
        </row>
        <row r="54"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Q55">
            <v>28814511429.939987</v>
          </cell>
          <cell r="R55">
            <v>9112855227.1199951</v>
          </cell>
          <cell r="S55">
            <v>8648922051.6900063</v>
          </cell>
          <cell r="T55">
            <v>-4105348993.5100145</v>
          </cell>
          <cell r="U55">
            <v>-1406144465.9300156</v>
          </cell>
          <cell r="V55">
            <v>42301254.840011597</v>
          </cell>
          <cell r="W55">
            <v>443329623.64997864</v>
          </cell>
          <cell r="X55">
            <v>-1483834822.9500084</v>
          </cell>
          <cell r="Y55">
            <v>-41538588045.399994</v>
          </cell>
          <cell r="Z55">
            <v>-30275124611.149975</v>
          </cell>
          <cell r="AA55">
            <v>-29598073824.339993</v>
          </cell>
          <cell r="AB55">
            <v>-15663845876.049973</v>
          </cell>
          <cell r="AC55">
            <v>-22587204147.029915</v>
          </cell>
        </row>
        <row r="57">
          <cell r="Q57">
            <v>259597306764.97998</v>
          </cell>
          <cell r="R57">
            <v>21768360637.209999</v>
          </cell>
          <cell r="S57">
            <v>44280735860.989998</v>
          </cell>
          <cell r="T57">
            <v>80009136977.690002</v>
          </cell>
          <cell r="U57">
            <v>99730144375.520004</v>
          </cell>
          <cell r="V57">
            <v>121872813541.48001</v>
          </cell>
          <cell r="W57">
            <v>151265011093.53003</v>
          </cell>
          <cell r="X57">
            <v>178265980577.78003</v>
          </cell>
          <cell r="Y57">
            <v>208749463742.40002</v>
          </cell>
          <cell r="Z57">
            <v>229288239174.26004</v>
          </cell>
          <cell r="AA57">
            <v>244171532335.60004</v>
          </cell>
          <cell r="AB57">
            <v>258805093726.64005</v>
          </cell>
          <cell r="AC57">
            <v>277727335411.00006</v>
          </cell>
        </row>
        <row r="58"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60"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</row>
        <row r="61"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Q63">
            <v>252434253124.99988</v>
          </cell>
          <cell r="R63">
            <v>257643783049.59985</v>
          </cell>
          <cell r="S63">
            <v>264895450700.27991</v>
          </cell>
          <cell r="T63">
            <v>257657568599.7301</v>
          </cell>
          <cell r="U63">
            <v>271737539250.42004</v>
          </cell>
          <cell r="V63">
            <v>274057827399.87</v>
          </cell>
          <cell r="W63">
            <v>288316116419.94019</v>
          </cell>
          <cell r="X63">
            <v>282367825509.88013</v>
          </cell>
          <cell r="Y63">
            <v>239838977329.90015</v>
          </cell>
          <cell r="Z63">
            <v>254903456090.01013</v>
          </cell>
          <cell r="AA63">
            <v>261213741879.8501</v>
          </cell>
          <cell r="AB63">
            <v>271552585729.92981</v>
          </cell>
          <cell r="AC63">
            <v>309002966455</v>
          </cell>
        </row>
        <row r="64">
          <cell r="Q64">
            <v>8189964547.2700005</v>
          </cell>
          <cell r="R64">
            <v>7992265173.0200005</v>
          </cell>
          <cell r="S64">
            <v>8586581473.6300001</v>
          </cell>
          <cell r="T64">
            <v>9427295712.1200008</v>
          </cell>
          <cell r="U64">
            <v>9571004929.6399994</v>
          </cell>
          <cell r="V64">
            <v>9622382763.2000008</v>
          </cell>
          <cell r="W64">
            <v>10490787741.030001</v>
          </cell>
          <cell r="X64">
            <v>10141460258.4</v>
          </cell>
          <cell r="Y64">
            <v>11794274537.5</v>
          </cell>
          <cell r="Z64">
            <v>12764953301.139999</v>
          </cell>
          <cell r="AA64">
            <v>13897174310.18</v>
          </cell>
          <cell r="AB64">
            <v>14192037008.299999</v>
          </cell>
          <cell r="AC64">
            <v>14886887303.82</v>
          </cell>
        </row>
        <row r="65"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Q66">
            <v>121596349943.42</v>
          </cell>
          <cell r="R66">
            <v>126785240032.25999</v>
          </cell>
          <cell r="S66">
            <v>138125591484.97</v>
          </cell>
          <cell r="T66">
            <v>147750641339</v>
          </cell>
          <cell r="U66">
            <v>146244548667.41</v>
          </cell>
          <cell r="V66">
            <v>156687185746.07999</v>
          </cell>
          <cell r="W66">
            <v>167194995268.32999</v>
          </cell>
          <cell r="X66">
            <v>176984137607.51001</v>
          </cell>
          <cell r="Y66">
            <v>167752341608.98001</v>
          </cell>
          <cell r="Z66">
            <v>166687461116.69</v>
          </cell>
          <cell r="AA66">
            <v>168565976829.56</v>
          </cell>
          <cell r="AB66">
            <v>170127451636.82999</v>
          </cell>
          <cell r="AC66">
            <v>171116482657.97</v>
          </cell>
        </row>
        <row r="67">
          <cell r="Q67">
            <v>137137358373.25999</v>
          </cell>
          <cell r="R67">
            <v>135913989606.71001</v>
          </cell>
          <cell r="S67">
            <v>133090254692.91</v>
          </cell>
          <cell r="T67">
            <v>147656222595.51001</v>
          </cell>
          <cell r="U67">
            <v>140500820370.20999</v>
          </cell>
          <cell r="V67">
            <v>146819974465.31</v>
          </cell>
          <cell r="W67">
            <v>145898250183.67999</v>
          </cell>
          <cell r="X67">
            <v>149380671760.31</v>
          </cell>
          <cell r="Y67">
            <v>147704532894.06</v>
          </cell>
          <cell r="Z67">
            <v>151009261409.01999</v>
          </cell>
          <cell r="AA67">
            <v>166819844602.76001</v>
          </cell>
          <cell r="AB67">
            <v>177914315605.14999</v>
          </cell>
          <cell r="AC67">
            <v>162064620579.89999</v>
          </cell>
        </row>
        <row r="68"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Q69">
            <v>519357925988.94989</v>
          </cell>
          <cell r="R69">
            <v>528335277861.58984</v>
          </cell>
          <cell r="S69">
            <v>544697878351.78992</v>
          </cell>
          <cell r="T69">
            <v>562491728246.36011</v>
          </cell>
          <cell r="U69">
            <v>568053913217.68005</v>
          </cell>
          <cell r="V69">
            <v>587187370374.45996</v>
          </cell>
          <cell r="W69">
            <v>611900149612.98022</v>
          </cell>
          <cell r="X69">
            <v>618874095136.1001</v>
          </cell>
          <cell r="Y69">
            <v>567090126370.44019</v>
          </cell>
          <cell r="Z69">
            <v>585365131916.86011</v>
          </cell>
          <cell r="AA69">
            <v>610496737622.3501</v>
          </cell>
          <cell r="AB69">
            <v>633786389980.20984</v>
          </cell>
          <cell r="AC69">
            <v>657070956996.69006</v>
          </cell>
        </row>
        <row r="70">
          <cell r="Q70">
            <v>10255568105.65</v>
          </cell>
          <cell r="R70">
            <v>17388271900.73</v>
          </cell>
          <cell r="S70">
            <v>15794706686.77</v>
          </cell>
          <cell r="T70">
            <v>14665186144.73</v>
          </cell>
          <cell r="U70">
            <v>15645611590.34</v>
          </cell>
          <cell r="V70">
            <v>15041937455.24</v>
          </cell>
          <cell r="W70">
            <v>15736669821.940001</v>
          </cell>
          <cell r="X70">
            <v>23596947173.900002</v>
          </cell>
          <cell r="Y70">
            <v>27742674884.02</v>
          </cell>
          <cell r="Z70">
            <v>22181031321.599998</v>
          </cell>
          <cell r="AA70">
            <v>10529277862.450001</v>
          </cell>
          <cell r="AB70">
            <v>17924000416.310001</v>
          </cell>
          <cell r="AC70">
            <v>3131080464.6999998</v>
          </cell>
        </row>
        <row r="71">
          <cell r="Q71">
            <v>2291031965.8899999</v>
          </cell>
          <cell r="R71">
            <v>2041119528.9400001</v>
          </cell>
          <cell r="S71">
            <v>1835339375.3499999</v>
          </cell>
          <cell r="T71">
            <v>1579382671</v>
          </cell>
          <cell r="U71">
            <v>1103756130.98</v>
          </cell>
          <cell r="V71">
            <v>1250596421.05</v>
          </cell>
          <cell r="W71">
            <v>1156801713.3699999</v>
          </cell>
          <cell r="X71">
            <v>905113746.11000001</v>
          </cell>
          <cell r="Y71">
            <v>921481881.19000006</v>
          </cell>
          <cell r="Z71">
            <v>974547532.92999995</v>
          </cell>
          <cell r="AA71">
            <v>867254105.82000005</v>
          </cell>
          <cell r="AB71">
            <v>721153657.71000004</v>
          </cell>
          <cell r="AC71">
            <v>919171805.22000003</v>
          </cell>
        </row>
        <row r="72">
          <cell r="Q72">
            <v>2683285350.9499998</v>
          </cell>
          <cell r="R72">
            <v>4114349064.73</v>
          </cell>
          <cell r="S72">
            <v>5454382698.9300003</v>
          </cell>
          <cell r="T72">
            <v>7122061961.2299995</v>
          </cell>
          <cell r="U72">
            <v>6666424587.0299997</v>
          </cell>
          <cell r="V72">
            <v>7750305155.6300001</v>
          </cell>
          <cell r="W72">
            <v>3708049560.9099998</v>
          </cell>
          <cell r="X72">
            <v>5125856905.7700005</v>
          </cell>
          <cell r="Y72">
            <v>6520101941.6300001</v>
          </cell>
          <cell r="Z72">
            <v>16090012527.4</v>
          </cell>
          <cell r="AA72">
            <v>16316748330.530001</v>
          </cell>
          <cell r="AB72">
            <v>8254872286.6499996</v>
          </cell>
          <cell r="AC72">
            <v>4340304888.6599998</v>
          </cell>
        </row>
        <row r="73">
          <cell r="Q73">
            <v>11486406355.25</v>
          </cell>
          <cell r="R73">
            <v>11082650997.290001</v>
          </cell>
          <cell r="S73">
            <v>9710174240.4899998</v>
          </cell>
          <cell r="T73">
            <v>9424735312.3199997</v>
          </cell>
          <cell r="U73">
            <v>7937643319.5</v>
          </cell>
          <cell r="V73">
            <v>8056913168.8699999</v>
          </cell>
          <cell r="W73">
            <v>9311070983.9699993</v>
          </cell>
          <cell r="X73">
            <v>10400699402.360001</v>
          </cell>
          <cell r="Y73">
            <v>11289742339.629999</v>
          </cell>
          <cell r="Z73">
            <v>12869712768.6</v>
          </cell>
          <cell r="AA73">
            <v>11428036852.049999</v>
          </cell>
          <cell r="AB73">
            <v>11611987353.709999</v>
          </cell>
          <cell r="AC73">
            <v>13631693151.280001</v>
          </cell>
        </row>
        <row r="74"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Q75">
            <v>5131784528.1800003</v>
          </cell>
          <cell r="R75">
            <v>4874658985.9499998</v>
          </cell>
          <cell r="S75">
            <v>4629246030.5500002</v>
          </cell>
          <cell r="T75">
            <v>4381538450.4700003</v>
          </cell>
          <cell r="U75">
            <v>4501302618.5799999</v>
          </cell>
          <cell r="V75">
            <v>4445041406.8699999</v>
          </cell>
          <cell r="W75">
            <v>4225027058.46</v>
          </cell>
          <cell r="X75">
            <v>4232882251.3600001</v>
          </cell>
          <cell r="Y75">
            <v>4046325608.77</v>
          </cell>
          <cell r="Z75">
            <v>3752568743.8000002</v>
          </cell>
          <cell r="AA75">
            <v>3792357100.3600001</v>
          </cell>
          <cell r="AB75">
            <v>3308405468.73</v>
          </cell>
          <cell r="AC75">
            <v>3137830758.2399998</v>
          </cell>
        </row>
        <row r="76"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Q77">
            <v>11661392554.290001</v>
          </cell>
          <cell r="R77">
            <v>11548328672.299999</v>
          </cell>
          <cell r="S77">
            <v>11315989013.5</v>
          </cell>
          <cell r="T77">
            <v>11651950446.700001</v>
          </cell>
          <cell r="U77">
            <v>10336061895.1</v>
          </cell>
          <cell r="V77">
            <v>10464239938.75</v>
          </cell>
          <cell r="W77">
            <v>11475822432.42</v>
          </cell>
          <cell r="X77">
            <v>11417296367.860001</v>
          </cell>
          <cell r="Y77">
            <v>11193067274.610001</v>
          </cell>
          <cell r="Z77">
            <v>12041280748.82</v>
          </cell>
          <cell r="AA77">
            <v>12454153849.35</v>
          </cell>
          <cell r="AB77">
            <v>12277986990.209999</v>
          </cell>
          <cell r="AC77">
            <v>14091086808.43</v>
          </cell>
        </row>
        <row r="78">
          <cell r="Q78">
            <v>-118812234.47</v>
          </cell>
          <cell r="R78">
            <v>208307580.80000001</v>
          </cell>
          <cell r="S78">
            <v>208307580.80000001</v>
          </cell>
          <cell r="T78">
            <v>208307580.80000001</v>
          </cell>
          <cell r="U78">
            <v>45563015.729999997</v>
          </cell>
          <cell r="V78">
            <v>45563015.729999997</v>
          </cell>
          <cell r="W78">
            <v>42538015.729999997</v>
          </cell>
          <cell r="X78">
            <v>42538015.729999997</v>
          </cell>
          <cell r="Y78">
            <v>42538015.729999997</v>
          </cell>
          <cell r="Z78">
            <v>42538015.729999997</v>
          </cell>
          <cell r="AA78">
            <v>42538015.729999997</v>
          </cell>
          <cell r="AB78">
            <v>736967903.63999999</v>
          </cell>
          <cell r="AC78">
            <v>5546004605.2200003</v>
          </cell>
        </row>
        <row r="79">
          <cell r="Q79">
            <v>691417533</v>
          </cell>
          <cell r="R79">
            <v>691417533</v>
          </cell>
          <cell r="S79">
            <v>691417533</v>
          </cell>
          <cell r="T79">
            <v>691417533</v>
          </cell>
          <cell r="U79">
            <v>691417533</v>
          </cell>
          <cell r="V79">
            <v>691417533</v>
          </cell>
          <cell r="W79">
            <v>691417533</v>
          </cell>
          <cell r="X79">
            <v>691417533</v>
          </cell>
          <cell r="Y79">
            <v>691417533</v>
          </cell>
          <cell r="Z79">
            <v>691420257</v>
          </cell>
          <cell r="AA79">
            <v>691420257</v>
          </cell>
          <cell r="AB79">
            <v>691420257</v>
          </cell>
          <cell r="AC79">
            <v>691655623</v>
          </cell>
        </row>
        <row r="80">
          <cell r="Q80">
            <v>563440000147.69006</v>
          </cell>
          <cell r="R80">
            <v>580284382125.32996</v>
          </cell>
          <cell r="S80">
            <v>594337441511.18005</v>
          </cell>
          <cell r="T80">
            <v>612216308346.60999</v>
          </cell>
          <cell r="U80">
            <v>614981693907.93994</v>
          </cell>
          <cell r="V80">
            <v>634933384469.59998</v>
          </cell>
          <cell r="W80">
            <v>658247546732.78015</v>
          </cell>
          <cell r="X80">
            <v>675286846532.19006</v>
          </cell>
          <cell r="Y80">
            <v>629537475849.02014</v>
          </cell>
          <cell r="Z80">
            <v>654008243832.74011</v>
          </cell>
          <cell r="AA80">
            <v>666618523995.64001</v>
          </cell>
          <cell r="AB80">
            <v>689313184314.1698</v>
          </cell>
          <cell r="AC80">
            <v>702559785101.44006</v>
          </cell>
        </row>
        <row r="82">
          <cell r="Q82">
            <v>312359389722.32001</v>
          </cell>
          <cell r="R82">
            <v>314321003059.21997</v>
          </cell>
          <cell r="S82">
            <v>322013109087.08002</v>
          </cell>
          <cell r="T82">
            <v>334179395133.45001</v>
          </cell>
          <cell r="U82">
            <v>338147392580.34003</v>
          </cell>
          <cell r="V82">
            <v>345302622502.42999</v>
          </cell>
          <cell r="W82">
            <v>357689685983.44</v>
          </cell>
          <cell r="X82">
            <v>365844613756.65002</v>
          </cell>
          <cell r="Y82">
            <v>382018244417.07001</v>
          </cell>
          <cell r="Z82">
            <v>390887970482.38</v>
          </cell>
          <cell r="AA82">
            <v>392645464397.17999</v>
          </cell>
          <cell r="AB82">
            <v>399232824943.13995</v>
          </cell>
          <cell r="AC82">
            <v>401909938297.98004</v>
          </cell>
        </row>
        <row r="83">
          <cell r="Q83">
            <v>121676678068</v>
          </cell>
          <cell r="R83">
            <v>127563434378</v>
          </cell>
          <cell r="S83">
            <v>138209212645</v>
          </cell>
          <cell r="T83">
            <v>152918849538</v>
          </cell>
          <cell r="U83">
            <v>151414890979</v>
          </cell>
          <cell r="V83">
            <v>161859217381</v>
          </cell>
          <cell r="W83">
            <v>172368795057</v>
          </cell>
          <cell r="X83">
            <v>182161783176</v>
          </cell>
          <cell r="Y83">
            <v>175136854646.20001</v>
          </cell>
          <cell r="Z83">
            <v>174073567387</v>
          </cell>
          <cell r="AA83">
            <v>173524001888.20001</v>
          </cell>
          <cell r="AB83">
            <v>174961821288.54999</v>
          </cell>
          <cell r="AC83">
            <v>175381265584.70001</v>
          </cell>
        </row>
        <row r="84"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Q85">
            <v>20154333291.630001</v>
          </cell>
          <cell r="R85">
            <v>17546338782.59</v>
          </cell>
          <cell r="S85">
            <v>17407916305.810001</v>
          </cell>
          <cell r="T85">
            <v>21324066171.669998</v>
          </cell>
          <cell r="U85">
            <v>15819227847.370001</v>
          </cell>
          <cell r="V85">
            <v>17162982987.610001</v>
          </cell>
          <cell r="W85">
            <v>19161075135.02</v>
          </cell>
          <cell r="X85">
            <v>19257572480.66</v>
          </cell>
          <cell r="Y85">
            <v>20898802347.720001</v>
          </cell>
          <cell r="Z85">
            <v>22926544080.990002</v>
          </cell>
          <cell r="AA85">
            <v>21008553251.700001</v>
          </cell>
          <cell r="AB85">
            <v>20066864688.099998</v>
          </cell>
          <cell r="AC85">
            <v>31065208084.049999</v>
          </cell>
        </row>
        <row r="86"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Q87">
            <v>1062079416</v>
          </cell>
          <cell r="R87">
            <v>1091002768.5</v>
          </cell>
          <cell r="S87">
            <v>1119967961.54</v>
          </cell>
          <cell r="T87">
            <v>1143040377.78</v>
          </cell>
          <cell r="U87">
            <v>1175632310.04</v>
          </cell>
          <cell r="V87">
            <v>1202916028.99</v>
          </cell>
          <cell r="W87">
            <v>1232986866.4200001</v>
          </cell>
          <cell r="X87">
            <v>1263556888.99</v>
          </cell>
          <cell r="Y87">
            <v>1295014116.3099999</v>
          </cell>
          <cell r="Z87">
            <v>1327362814.5</v>
          </cell>
          <cell r="AA87">
            <v>1362657211.04</v>
          </cell>
          <cell r="AB87">
            <v>1398827255.49</v>
          </cell>
          <cell r="AC87">
            <v>1908566853.98</v>
          </cell>
        </row>
        <row r="88">
          <cell r="Q88">
            <v>1567322594.0699999</v>
          </cell>
          <cell r="R88">
            <v>2798211621.9200001</v>
          </cell>
          <cell r="S88">
            <v>1556980450.0799999</v>
          </cell>
          <cell r="T88">
            <v>962439365.74000001</v>
          </cell>
          <cell r="U88">
            <v>5561612308.8900003</v>
          </cell>
          <cell r="V88">
            <v>5106633477</v>
          </cell>
          <cell r="W88">
            <v>5214896202.5200005</v>
          </cell>
          <cell r="X88">
            <v>5085389612.6300001</v>
          </cell>
          <cell r="Y88">
            <v>5072103641.9099998</v>
          </cell>
          <cell r="Z88">
            <v>5123223077.8100004</v>
          </cell>
          <cell r="AA88">
            <v>5210658706.46</v>
          </cell>
          <cell r="AB88">
            <v>4972702681.6000004</v>
          </cell>
          <cell r="AC88">
            <v>5859082172.6000004</v>
          </cell>
        </row>
        <row r="89">
          <cell r="Q89">
            <v>5102996161</v>
          </cell>
          <cell r="R89">
            <v>6334327055.5200005</v>
          </cell>
          <cell r="S89">
            <v>3864123777.52</v>
          </cell>
          <cell r="T89">
            <v>4276657521.02</v>
          </cell>
          <cell r="U89">
            <v>7590795439.4099998</v>
          </cell>
          <cell r="V89">
            <v>7578423928.9099998</v>
          </cell>
          <cell r="W89">
            <v>5458490955.9099998</v>
          </cell>
          <cell r="X89">
            <v>6479478531.3899994</v>
          </cell>
          <cell r="Y89">
            <v>-10023242183.610001</v>
          </cell>
          <cell r="Z89">
            <v>-6733586307.6100006</v>
          </cell>
          <cell r="AA89">
            <v>5786975456.5800009</v>
          </cell>
          <cell r="AB89">
            <v>7665702424.5198498</v>
          </cell>
          <cell r="AC89">
            <v>12344641346.34</v>
          </cell>
        </row>
        <row r="90"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Q91">
            <v>461922799253.02002</v>
          </cell>
          <cell r="R91">
            <v>469654317665.75</v>
          </cell>
          <cell r="S91">
            <v>484171310227.03003</v>
          </cell>
          <cell r="T91">
            <v>514804448107.66003</v>
          </cell>
          <cell r="U91">
            <v>519709551465.04999</v>
          </cell>
          <cell r="V91">
            <v>538212796305.93994</v>
          </cell>
          <cell r="W91">
            <v>561125930200.31006</v>
          </cell>
          <cell r="X91">
            <v>580092394446.32007</v>
          </cell>
          <cell r="Y91">
            <v>574397776985.6001</v>
          </cell>
          <cell r="Z91">
            <v>587605081535.07007</v>
          </cell>
          <cell r="AA91">
            <v>599538310911.15991</v>
          </cell>
          <cell r="AB91">
            <v>608298743281.39978</v>
          </cell>
          <cell r="AC91">
            <v>628468702339.65002</v>
          </cell>
        </row>
        <row r="92">
          <cell r="Q92">
            <v>111700000000</v>
          </cell>
          <cell r="R92">
            <v>111700000000</v>
          </cell>
          <cell r="S92">
            <v>111700000000</v>
          </cell>
          <cell r="T92">
            <v>111700000000</v>
          </cell>
          <cell r="U92">
            <v>111700000000</v>
          </cell>
          <cell r="V92">
            <v>111700000000</v>
          </cell>
          <cell r="W92">
            <v>111700000000</v>
          </cell>
          <cell r="X92">
            <v>111700000000</v>
          </cell>
          <cell r="Y92">
            <v>111700000000</v>
          </cell>
          <cell r="Z92">
            <v>111700000000</v>
          </cell>
          <cell r="AA92">
            <v>111700000000</v>
          </cell>
          <cell r="AB92">
            <v>111700000000</v>
          </cell>
          <cell r="AC92">
            <v>111700000000</v>
          </cell>
        </row>
        <row r="93">
          <cell r="Q93">
            <v>-51797310535.269997</v>
          </cell>
          <cell r="R93">
            <v>-22982790767.540001</v>
          </cell>
          <cell r="S93">
            <v>-22982790767.540001</v>
          </cell>
          <cell r="T93">
            <v>-22982790767.540001</v>
          </cell>
          <cell r="U93">
            <v>-27821713091.18</v>
          </cell>
          <cell r="V93">
            <v>-27821713091.18</v>
          </cell>
          <cell r="W93">
            <v>-27821713091.18</v>
          </cell>
          <cell r="X93">
            <v>-27821713091.18</v>
          </cell>
          <cell r="Y93">
            <v>-27821713091.18</v>
          </cell>
          <cell r="Z93">
            <v>-27821713091.18</v>
          </cell>
          <cell r="AA93">
            <v>-27821713091.18</v>
          </cell>
          <cell r="AB93">
            <v>-27821713091.18</v>
          </cell>
          <cell r="AC93">
            <v>-27821713091.18</v>
          </cell>
        </row>
        <row r="94">
          <cell r="Q94">
            <v>28814511429.939987</v>
          </cell>
          <cell r="R94">
            <v>9112855227.1199951</v>
          </cell>
          <cell r="S94">
            <v>8648922051.6900024</v>
          </cell>
          <cell r="T94">
            <v>-4105348993.5100231</v>
          </cell>
          <cell r="U94">
            <v>-1406144465.9300041</v>
          </cell>
          <cell r="V94">
            <v>42301254.840013504</v>
          </cell>
          <cell r="W94">
            <v>443329623.64997578</v>
          </cell>
          <cell r="X94">
            <v>-1483834822.9500093</v>
          </cell>
          <cell r="Y94">
            <v>-41538588045.400024</v>
          </cell>
          <cell r="Z94">
            <v>-30275124611.150013</v>
          </cell>
          <cell r="AA94">
            <v>-29598073824.339958</v>
          </cell>
          <cell r="AB94">
            <v>-15663845876.050009</v>
          </cell>
          <cell r="AC94">
            <v>-22587204147.029907</v>
          </cell>
        </row>
        <row r="95">
          <cell r="Q95">
            <v>12800000000</v>
          </cell>
          <cell r="R95">
            <v>12800000000</v>
          </cell>
          <cell r="S95">
            <v>12800000000</v>
          </cell>
          <cell r="T95">
            <v>12800000000</v>
          </cell>
          <cell r="U95">
            <v>12800000000</v>
          </cell>
          <cell r="V95">
            <v>12800000000</v>
          </cell>
          <cell r="W95">
            <v>12800000000</v>
          </cell>
          <cell r="X95">
            <v>12800000000</v>
          </cell>
          <cell r="Y95">
            <v>12800000000</v>
          </cell>
          <cell r="Z95">
            <v>12800000000</v>
          </cell>
          <cell r="AA95">
            <v>12800000000</v>
          </cell>
          <cell r="AB95">
            <v>12800000000</v>
          </cell>
          <cell r="AC95">
            <v>12800000000</v>
          </cell>
        </row>
        <row r="96"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Q98">
            <v>101517200894.66998</v>
          </cell>
          <cell r="R98">
            <v>110630064459.57999</v>
          </cell>
          <cell r="S98">
            <v>110166131284.14999</v>
          </cell>
          <cell r="T98">
            <v>97411860238.949966</v>
          </cell>
          <cell r="U98">
            <v>95272142442.889999</v>
          </cell>
          <cell r="V98">
            <v>96720588163.660019</v>
          </cell>
          <cell r="W98">
            <v>97121616532.469986</v>
          </cell>
          <cell r="X98">
            <v>95194452085.869995</v>
          </cell>
          <cell r="Y98">
            <v>55139698863.419983</v>
          </cell>
          <cell r="Z98">
            <v>66403162297.669998</v>
          </cell>
          <cell r="AA98">
            <v>67080213084.480049</v>
          </cell>
          <cell r="AB98">
            <v>81014441032.769989</v>
          </cell>
          <cell r="AC98">
            <v>74091082761.7901</v>
          </cell>
        </row>
        <row r="99">
          <cell r="Q99">
            <v>563440000147.68994</v>
          </cell>
          <cell r="R99">
            <v>580284382125.32996</v>
          </cell>
          <cell r="S99">
            <v>594337441511.18005</v>
          </cell>
          <cell r="T99">
            <v>612216308346.60999</v>
          </cell>
          <cell r="U99">
            <v>614981693907.93994</v>
          </cell>
          <cell r="V99">
            <v>634933384469.59998</v>
          </cell>
          <cell r="W99">
            <v>658247546732.78003</v>
          </cell>
          <cell r="X99">
            <v>675286846532.19006</v>
          </cell>
          <cell r="Y99">
            <v>629537475849.02002</v>
          </cell>
          <cell r="Z99">
            <v>654008243832.74011</v>
          </cell>
          <cell r="AA99">
            <v>666618523995.64001</v>
          </cell>
          <cell r="AB99">
            <v>689313184314.1698</v>
          </cell>
          <cell r="AC99">
            <v>702559785101.44019</v>
          </cell>
        </row>
        <row r="101">
          <cell r="Q101">
            <v>12800000000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Q102">
            <v>0</v>
          </cell>
          <cell r="R102">
            <v>0.21073655614920606</v>
          </cell>
          <cell r="S102">
            <v>9.3667900673561899E-2</v>
          </cell>
          <cell r="T102">
            <v>-2.7565170753170332E-2</v>
          </cell>
          <cell r="U102">
            <v>-7.076439899226461E-3</v>
          </cell>
          <cell r="V102">
            <v>1.6916257553467595E-4</v>
          </cell>
          <cell r="W102">
            <v>1.4595464248523538E-3</v>
          </cell>
          <cell r="X102">
            <v>-4.1186446396984655E-3</v>
          </cell>
          <cell r="Y102">
            <v>-9.5521673350687508E-2</v>
          </cell>
          <cell r="Z102">
            <v>-6.2734908654294874E-2</v>
          </cell>
          <cell r="AA102">
            <v>-5.5092120053966132E-2</v>
          </cell>
          <cell r="AB102">
            <v>-2.6696403227344567E-2</v>
          </cell>
          <cell r="AC102">
            <v>-3.4846542654103918E-2</v>
          </cell>
        </row>
        <row r="103">
          <cell r="Q103">
            <v>0</v>
          </cell>
          <cell r="R103">
            <v>1.8054462989607671</v>
          </cell>
          <cell r="S103">
            <v>0.61559602943984748</v>
          </cell>
          <cell r="T103">
            <v>-0.14259442003350431</v>
          </cell>
          <cell r="U103">
            <v>-3.9694476238168797E-2</v>
          </cell>
          <cell r="V103">
            <v>9.9076743403747614E-4</v>
          </cell>
          <cell r="W103">
            <v>8.7663186502973112E-3</v>
          </cell>
          <cell r="X103">
            <v>-2.4917254249643639E-2</v>
          </cell>
          <cell r="Y103">
            <v>-0.47704960060982149</v>
          </cell>
          <cell r="Z103">
            <v>-0.3530600945178296</v>
          </cell>
          <cell r="AA103">
            <v>-0.32600010862514739</v>
          </cell>
          <cell r="AB103">
            <v>-0.17454889054089018</v>
          </cell>
          <cell r="AC103">
            <v>-0.22672571343500858</v>
          </cell>
        </row>
        <row r="106">
          <cell r="Q106">
            <v>15232940000</v>
          </cell>
          <cell r="R106">
            <v>17783991380.942482</v>
          </cell>
          <cell r="S106">
            <v>18214675877.531006</v>
          </cell>
          <cell r="T106">
            <v>18762610000</v>
          </cell>
          <cell r="U106">
            <v>18847360847.175228</v>
          </cell>
          <cell r="V106">
            <v>13850676080.043371</v>
          </cell>
          <cell r="W106">
            <v>14359260000</v>
          </cell>
          <cell r="X106">
            <v>20695534514.31427</v>
          </cell>
          <cell r="Y106">
            <v>13824584218.783779</v>
          </cell>
          <cell r="Z106">
            <v>14361960000</v>
          </cell>
          <cell r="AA106">
            <v>20429876195.693623</v>
          </cell>
          <cell r="AB106">
            <v>24953868990.005634</v>
          </cell>
          <cell r="AC106">
            <v>25433410000</v>
          </cell>
        </row>
        <row r="107">
          <cell r="Q107">
            <v>19297320000</v>
          </cell>
          <cell r="R107">
            <v>17805131250.375771</v>
          </cell>
          <cell r="S107">
            <v>18544031308.992516</v>
          </cell>
          <cell r="T107">
            <v>19626960000</v>
          </cell>
          <cell r="U107">
            <v>19726245089.240429</v>
          </cell>
          <cell r="V107">
            <v>18779145133.910343</v>
          </cell>
          <cell r="W107">
            <v>23961710000</v>
          </cell>
          <cell r="X107">
            <v>22081170995.793697</v>
          </cell>
          <cell r="Y107">
            <v>19355761605.206985</v>
          </cell>
          <cell r="Z107">
            <v>25871050000</v>
          </cell>
          <cell r="AA107">
            <v>22813027124.537724</v>
          </cell>
          <cell r="AB107">
            <v>19521682086.972889</v>
          </cell>
          <cell r="AC107">
            <v>26284300000</v>
          </cell>
        </row>
        <row r="108">
          <cell r="Q108">
            <v>66986940894.669922</v>
          </cell>
          <cell r="R108">
            <v>75040941828.261719</v>
          </cell>
          <cell r="S108">
            <v>73407424097.626465</v>
          </cell>
          <cell r="T108">
            <v>59022290238.949951</v>
          </cell>
          <cell r="U108">
            <v>56698536506.474304</v>
          </cell>
          <cell r="V108">
            <v>64090766949.706299</v>
          </cell>
          <cell r="W108">
            <v>58800646532.469971</v>
          </cell>
          <cell r="X108">
            <v>52417746575.761963</v>
          </cell>
          <cell r="Y108">
            <v>21959353039.429077</v>
          </cell>
          <cell r="Z108">
            <v>26170152297.670044</v>
          </cell>
          <cell r="AA108">
            <v>23837309764.248779</v>
          </cell>
          <cell r="AB108">
            <v>36538889955.791504</v>
          </cell>
          <cell r="AC108">
            <v>22373372761.790161</v>
          </cell>
        </row>
        <row r="109">
          <cell r="Q109">
            <v>4.4713079792774328</v>
          </cell>
          <cell r="R109">
            <v>5.2145683046665567</v>
          </cell>
          <cell r="S109">
            <v>4.9585472476003192</v>
          </cell>
          <cell r="T109">
            <v>4.0072048976993875</v>
          </cell>
          <cell r="U109">
            <v>3.8742690892247018</v>
          </cell>
          <cell r="V109">
            <v>4.4128692489827319</v>
          </cell>
          <cell r="W109">
            <v>3.453941998816862</v>
          </cell>
          <cell r="X109">
            <v>3.3738662494732381</v>
          </cell>
          <cell r="Y109">
            <v>2.1345124768183661</v>
          </cell>
          <cell r="Z109">
            <v>2.0115612739981561</v>
          </cell>
          <cell r="AA109">
            <v>2.0448990234447781</v>
          </cell>
          <cell r="AB109">
            <v>2.8717080727471953</v>
          </cell>
          <cell r="AC109">
            <v>1.8512067189078689</v>
          </cell>
        </row>
        <row r="112">
          <cell r="Q112">
            <v>0.18137090392958455</v>
          </cell>
          <cell r="R112">
            <v>0.18479604776185932</v>
          </cell>
          <cell r="S112">
            <v>0.14025866344822102</v>
          </cell>
          <cell r="T112">
            <v>0.10334408898874692</v>
          </cell>
          <cell r="U112">
            <v>5.9968845489103639E-2</v>
          </cell>
          <cell r="V112">
            <v>9.5153003263833691E-2</v>
          </cell>
          <cell r="W112">
            <v>0.10758167443647237</v>
          </cell>
          <cell r="X112">
            <v>8.0714047464784056E-2</v>
          </cell>
          <cell r="Y112">
            <v>-6.8514404764979164E-2</v>
          </cell>
          <cell r="Z112">
            <v>-5.7120007025543762E-2</v>
          </cell>
          <cell r="AA112">
            <v>-4.328030481675349E-2</v>
          </cell>
          <cell r="AB112">
            <v>-4.5702957467965821E-2</v>
          </cell>
          <cell r="AC112">
            <v>-2.8458248310551659E-2</v>
          </cell>
        </row>
        <row r="113">
          <cell r="Q113">
            <v>1.9472775647260798E-2</v>
          </cell>
          <cell r="R113">
            <v>2.2142271900592592E-2</v>
          </cell>
          <cell r="S113">
            <v>2.1472519420294267E-2</v>
          </cell>
          <cell r="T113">
            <v>1.4430995467414665E-2</v>
          </cell>
          <cell r="U113">
            <v>3.2637481956738101E-2</v>
          </cell>
          <cell r="V113">
            <v>4.6591137786949899E-2</v>
          </cell>
          <cell r="W113">
            <v>5.2522747517876001E-2</v>
          </cell>
          <cell r="X113">
            <v>4.4505277588320569E-2</v>
          </cell>
          <cell r="Y113">
            <v>3.1223057821002431E-2</v>
          </cell>
          <cell r="Z113">
            <v>3.7378192704765834E-2</v>
          </cell>
          <cell r="AA113">
            <v>1.9853541649995643E-2</v>
          </cell>
          <cell r="AB113">
            <v>3.9612644320117685E-2</v>
          </cell>
          <cell r="AC113">
            <v>4.1941715325100049E-2</v>
          </cell>
        </row>
        <row r="114">
          <cell r="Q114">
            <v>0</v>
          </cell>
          <cell r="R114">
            <v>8.8951638774444453E-2</v>
          </cell>
          <cell r="S114">
            <v>0.36029733546562559</v>
          </cell>
          <cell r="T114">
            <v>0.12645360659011406</v>
          </cell>
          <cell r="U114">
            <v>0.11973036174604657</v>
          </cell>
          <cell r="V114">
            <v>0.18344327810965111</v>
          </cell>
          <cell r="W114">
            <v>0.21092909183882957</v>
          </cell>
          <cell r="X114">
            <v>0.23527940968887662</v>
          </cell>
          <cell r="Y114">
            <v>4.5891197799625472E-2</v>
          </cell>
          <cell r="Z114">
            <v>5.4259696683286229E-2</v>
          </cell>
          <cell r="AA114">
            <v>3.9803786097465599E-2</v>
          </cell>
          <cell r="AB114">
            <v>6.0172542113095862E-2</v>
          </cell>
          <cell r="AC114">
            <v>0.10047029172529065</v>
          </cell>
        </row>
        <row r="115">
          <cell r="Q115">
            <v>0</v>
          </cell>
          <cell r="R115">
            <v>0.11565533233214653</v>
          </cell>
          <cell r="S115">
            <v>0.10134660802128526</v>
          </cell>
          <cell r="T115">
            <v>2.2275865315295462E-3</v>
          </cell>
          <cell r="U115">
            <v>-1.1705402028190703E-2</v>
          </cell>
          <cell r="V115">
            <v>2.2371124995776093E-2</v>
          </cell>
          <cell r="W115">
            <v>2.2229314100615127E-2</v>
          </cell>
          <cell r="X115">
            <v>9.8223305737683564E-3</v>
          </cell>
          <cell r="Y115">
            <v>-0.10837236636352376</v>
          </cell>
          <cell r="Z115">
            <v>-8.9171273724672262E-2</v>
          </cell>
          <cell r="AA115">
            <v>-7.8381103195064084E-2</v>
          </cell>
          <cell r="AB115">
            <v>-3.9330294091306506E-2</v>
          </cell>
          <cell r="AC115">
            <v>-2.2238552613571438E-2</v>
          </cell>
        </row>
        <row r="118">
          <cell r="Q118">
            <v>31286561495.23999</v>
          </cell>
          <cell r="R118">
            <v>1882535432.1100001</v>
          </cell>
          <cell r="S118">
            <v>3782035432.1100001</v>
          </cell>
          <cell r="T118">
            <v>8373035432.1100006</v>
          </cell>
          <cell r="U118">
            <v>10723035432.110001</v>
          </cell>
          <cell r="V118">
            <v>13828035432.110001</v>
          </cell>
          <cell r="W118">
            <v>17458035432.110001</v>
          </cell>
          <cell r="X118">
            <v>21478035432.110001</v>
          </cell>
          <cell r="Y118">
            <v>23608035432.110001</v>
          </cell>
          <cell r="Z118">
            <v>25900035432.110001</v>
          </cell>
          <cell r="AA118">
            <v>27286035432.110001</v>
          </cell>
          <cell r="AB118">
            <v>28759035432.110001</v>
          </cell>
          <cell r="AC118">
            <v>32967035432.110001</v>
          </cell>
        </row>
        <row r="119"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Q120">
            <v>5631311558.7470007</v>
          </cell>
          <cell r="R120">
            <v>755403422.4000001</v>
          </cell>
          <cell r="S120">
            <v>1605503422.4000001</v>
          </cell>
          <cell r="T120">
            <v>3111515063</v>
          </cell>
          <cell r="U120">
            <v>3634115063</v>
          </cell>
          <cell r="V120">
            <v>4082251263</v>
          </cell>
          <cell r="W120">
            <v>5020921545.0609999</v>
          </cell>
          <cell r="X120">
            <v>5920741838.6609993</v>
          </cell>
          <cell r="Y120">
            <v>6187013447.6609993</v>
          </cell>
          <cell r="Z120">
            <v>6103590332.9609995</v>
          </cell>
          <cell r="AA120">
            <v>6147379357.9609995</v>
          </cell>
          <cell r="AB120">
            <v>6183984367.9609995</v>
          </cell>
          <cell r="AC120">
            <v>6236582916.9009991</v>
          </cell>
        </row>
        <row r="121"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Q122">
            <v>36917873053.986992</v>
          </cell>
          <cell r="R122">
            <v>2637938854.5100002</v>
          </cell>
          <cell r="S122">
            <v>5387538854.5100002</v>
          </cell>
          <cell r="T122">
            <v>11484550495.110001</v>
          </cell>
          <cell r="U122">
            <v>14357150495.110001</v>
          </cell>
          <cell r="V122">
            <v>17910286695.110001</v>
          </cell>
          <cell r="W122">
            <v>22478956977.171001</v>
          </cell>
          <cell r="X122">
            <v>27398777270.771</v>
          </cell>
          <cell r="Y122">
            <v>29795048879.771</v>
          </cell>
          <cell r="Z122">
            <v>32003625765.070999</v>
          </cell>
          <cell r="AA122">
            <v>33433414790.070999</v>
          </cell>
          <cell r="AB122">
            <v>34943019800.070999</v>
          </cell>
          <cell r="AC122">
            <v>39203618349.011002</v>
          </cell>
        </row>
        <row r="123">
          <cell r="Q123">
            <v>36917873053.986992</v>
          </cell>
          <cell r="R123">
            <v>35125000000</v>
          </cell>
          <cell r="S123">
            <v>34909000000</v>
          </cell>
          <cell r="T123">
            <v>38157000000</v>
          </cell>
          <cell r="U123">
            <v>38671000000</v>
          </cell>
          <cell r="V123">
            <v>40281000000</v>
          </cell>
          <cell r="W123">
            <v>42269000000</v>
          </cell>
          <cell r="X123">
            <v>44773000000</v>
          </cell>
          <cell r="Y123">
            <v>45000000000</v>
          </cell>
          <cell r="Z123">
            <v>43637000000</v>
          </cell>
          <cell r="AA123">
            <v>41721000000</v>
          </cell>
          <cell r="AB123">
            <v>40551000000</v>
          </cell>
          <cell r="AC123">
            <v>39203618349.011002</v>
          </cell>
        </row>
        <row r="125">
          <cell r="Q125">
            <v>3844</v>
          </cell>
          <cell r="R125">
            <v>258</v>
          </cell>
          <cell r="S125">
            <v>591</v>
          </cell>
          <cell r="T125">
            <v>1287</v>
          </cell>
          <cell r="U125">
            <v>1637</v>
          </cell>
          <cell r="V125">
            <v>2043</v>
          </cell>
          <cell r="W125">
            <v>2578</v>
          </cell>
          <cell r="X125">
            <v>3169</v>
          </cell>
          <cell r="Y125">
            <v>3425</v>
          </cell>
          <cell r="Z125">
            <v>3719</v>
          </cell>
          <cell r="AA125">
            <v>3892</v>
          </cell>
          <cell r="AB125">
            <v>4099</v>
          </cell>
          <cell r="AC125">
            <v>4716</v>
          </cell>
        </row>
        <row r="126">
          <cell r="Q126">
            <v>275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9">
          <cell r="Q129">
            <v>4119</v>
          </cell>
          <cell r="R129">
            <v>258</v>
          </cell>
          <cell r="S129">
            <v>591</v>
          </cell>
          <cell r="T129">
            <v>1287</v>
          </cell>
          <cell r="U129">
            <v>1637</v>
          </cell>
          <cell r="V129">
            <v>2043</v>
          </cell>
          <cell r="W129">
            <v>2578</v>
          </cell>
          <cell r="X129">
            <v>3169</v>
          </cell>
          <cell r="Y129">
            <v>3425</v>
          </cell>
          <cell r="Z129">
            <v>3719</v>
          </cell>
          <cell r="AA129">
            <v>3892</v>
          </cell>
          <cell r="AB129">
            <v>4099</v>
          </cell>
          <cell r="AC129">
            <v>4716</v>
          </cell>
        </row>
        <row r="131">
          <cell r="Q131">
            <v>9604025.2481755968</v>
          </cell>
          <cell r="R131">
            <v>10224569.203527132</v>
          </cell>
          <cell r="S131">
            <v>9115970.9890186135</v>
          </cell>
          <cell r="T131">
            <v>8923504.6582051292</v>
          </cell>
          <cell r="U131">
            <v>8770403.4789920598</v>
          </cell>
          <cell r="V131">
            <v>8766660.1542388648</v>
          </cell>
          <cell r="W131">
            <v>8719533.3503378592</v>
          </cell>
          <cell r="X131">
            <v>8645874.8093313351</v>
          </cell>
          <cell r="Y131">
            <v>8699284.3444586862</v>
          </cell>
          <cell r="Z131">
            <v>8605438.4955824148</v>
          </cell>
          <cell r="AA131">
            <v>8590291.5699051898</v>
          </cell>
          <cell r="AB131">
            <v>8524766.9675703831</v>
          </cell>
          <cell r="AC131">
            <v>8312896.17239419</v>
          </cell>
        </row>
        <row r="132">
          <cell r="Q132">
            <v>0.39731841419890035</v>
          </cell>
          <cell r="R132">
            <v>0.44329896907216493</v>
          </cell>
          <cell r="S132">
            <v>0.50512820512820511</v>
          </cell>
          <cell r="T132">
            <v>0.7279411764705882</v>
          </cell>
          <cell r="U132">
            <v>0.68781512605042017</v>
          </cell>
          <cell r="V132">
            <v>0.67181848076290696</v>
          </cell>
          <cell r="W132">
            <v>0.69959294436906372</v>
          </cell>
          <cell r="X132">
            <v>0.72884084636614532</v>
          </cell>
          <cell r="Y132">
            <v>0.687199036918138</v>
          </cell>
          <cell r="Z132">
            <v>0.66174377224199288</v>
          </cell>
          <cell r="AA132">
            <v>0.62461884127748357</v>
          </cell>
          <cell r="AB132">
            <v>0.6017322372284204</v>
          </cell>
          <cell r="AC132">
            <v>0.6339561769054981</v>
          </cell>
        </row>
        <row r="133">
          <cell r="Q133">
            <v>3561095.1146895899</v>
          </cell>
          <cell r="R133">
            <v>6578401.133441397</v>
          </cell>
          <cell r="S133">
            <v>6659504.1464894935</v>
          </cell>
          <cell r="T133">
            <v>9359861.8542053793</v>
          </cell>
          <cell r="U133">
            <v>8591951.2238839027</v>
          </cell>
          <cell r="V133">
            <v>8280298.9806333799</v>
          </cell>
          <cell r="W133">
            <v>8482625.2744041514</v>
          </cell>
          <cell r="X133">
            <v>8654067.3628461789</v>
          </cell>
          <cell r="Y133">
            <v>8138500.103734226</v>
          </cell>
          <cell r="Z133">
            <v>7667375.6025565406</v>
          </cell>
          <cell r="AA133">
            <v>7163791.4699102202</v>
          </cell>
          <cell r="AB133">
            <v>6812832.8719186978</v>
          </cell>
          <cell r="AC133">
            <v>6959634.0047951359</v>
          </cell>
        </row>
        <row r="136">
          <cell r="Q136">
            <v>0.83488498226843677</v>
          </cell>
          <cell r="R136">
            <v>0.79</v>
          </cell>
          <cell r="S136">
            <v>0.77</v>
          </cell>
          <cell r="T136">
            <v>0.72</v>
          </cell>
          <cell r="U136">
            <v>0.72</v>
          </cell>
          <cell r="V136">
            <v>0.73</v>
          </cell>
          <cell r="W136">
            <v>0.72</v>
          </cell>
          <cell r="X136">
            <v>0.72950000000000004</v>
          </cell>
          <cell r="Y136">
            <v>0.72430000000000005</v>
          </cell>
          <cell r="Z136">
            <v>0.72019999999999995</v>
          </cell>
          <cell r="AA136">
            <v>0.71870000000000001</v>
          </cell>
          <cell r="AB136">
            <v>0.70650000000000002</v>
          </cell>
          <cell r="AC136">
            <v>0.71950000000000003</v>
          </cell>
        </row>
        <row r="138">
          <cell r="Q138">
            <v>0.85115474583457196</v>
          </cell>
          <cell r="R138">
            <v>0.8500929323979709</v>
          </cell>
          <cell r="S138">
            <v>0.85</v>
          </cell>
          <cell r="T138">
            <v>0.85231859591240211</v>
          </cell>
          <cell r="U138">
            <v>0.85332454780992106</v>
          </cell>
          <cell r="V138">
            <v>0.86129999999999995</v>
          </cell>
          <cell r="W138">
            <v>0.86144006915133697</v>
          </cell>
          <cell r="X138">
            <v>0.86126334593681331</v>
          </cell>
          <cell r="Y138">
            <v>0.85940000000000005</v>
          </cell>
          <cell r="Z138">
            <v>0.86426814707190702</v>
          </cell>
          <cell r="AA138">
            <v>0.87395766466670555</v>
          </cell>
          <cell r="AB138">
            <v>0.87330994608232804</v>
          </cell>
          <cell r="AC138">
            <v>0.89077827212405714</v>
          </cell>
        </row>
        <row r="139">
          <cell r="Q139">
            <v>0.59923969952153533</v>
          </cell>
          <cell r="R139">
            <v>0.60645631942032818</v>
          </cell>
          <cell r="S139">
            <v>0.61</v>
          </cell>
          <cell r="T139">
            <v>0.63411728651803878</v>
          </cell>
          <cell r="U139">
            <v>0.64481434755664457</v>
          </cell>
          <cell r="V139">
            <v>0.65959999999999996</v>
          </cell>
          <cell r="W139">
            <v>0.67317367505737924</v>
          </cell>
          <cell r="X139">
            <v>0.69627127025650914</v>
          </cell>
          <cell r="Y139">
            <v>0.69320000000000004</v>
          </cell>
          <cell r="Z139">
            <v>0.74069437923930626</v>
          </cell>
          <cell r="AA139">
            <v>0.73932895458615611</v>
          </cell>
          <cell r="AB139">
            <v>1</v>
          </cell>
          <cell r="AC139">
            <v>0</v>
          </cell>
        </row>
        <row r="140">
          <cell r="Q140">
            <v>0.79945115379551424</v>
          </cell>
          <cell r="R140">
            <v>0.7032280218611151</v>
          </cell>
          <cell r="S140">
            <v>0.68</v>
          </cell>
          <cell r="T140">
            <v>0.61513785365187723</v>
          </cell>
          <cell r="U140">
            <v>0.63684771301008447</v>
          </cell>
          <cell r="V140">
            <v>0.65159999999999996</v>
          </cell>
          <cell r="W140">
            <v>0.6643617075791417</v>
          </cell>
          <cell r="X140">
            <v>0.67551674599367895</v>
          </cell>
          <cell r="Y140">
            <v>0.68169999999999997</v>
          </cell>
          <cell r="Z140">
            <v>0.69063053491461357</v>
          </cell>
          <cell r="AA140">
            <v>0.69703752179501699</v>
          </cell>
          <cell r="AB140">
            <v>0.69105847054767311</v>
          </cell>
          <cell r="AC140">
            <v>0.70554101945117154</v>
          </cell>
        </row>
        <row r="141">
          <cell r="Q141">
            <v>0.82892965070358882</v>
          </cell>
          <cell r="R141">
            <v>0.79313150058270476</v>
          </cell>
          <cell r="S141">
            <v>0.77</v>
          </cell>
          <cell r="T141">
            <v>0.72038677511042981</v>
          </cell>
          <cell r="U141">
            <v>0.72301160809739939</v>
          </cell>
          <cell r="V141">
            <v>0.72740000000000005</v>
          </cell>
          <cell r="W141">
            <v>0.71919187384745809</v>
          </cell>
          <cell r="X141">
            <v>0.73</v>
          </cell>
          <cell r="Y141">
            <v>0.71619999999999995</v>
          </cell>
          <cell r="Z141">
            <v>0.71634687706451849</v>
          </cell>
          <cell r="AA141">
            <v>0.71708170614741451</v>
          </cell>
          <cell r="AB141">
            <v>0.70482194945218613</v>
          </cell>
          <cell r="AC141">
            <v>0.71853030967311471</v>
          </cell>
        </row>
        <row r="142"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</row>
        <row r="143"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1</v>
          </cell>
          <cell r="Y143">
            <v>0.85189999999999999</v>
          </cell>
          <cell r="Z143">
            <v>0.83196014163854448</v>
          </cell>
          <cell r="AA143">
            <v>0.85674644584698489</v>
          </cell>
          <cell r="AB143">
            <v>0.88077137682371309</v>
          </cell>
          <cell r="AC143">
            <v>0.85582639466598531</v>
          </cell>
        </row>
        <row r="145">
          <cell r="Q145">
            <v>0.80599348613736388</v>
          </cell>
          <cell r="R145">
            <v>0.79671945054960069</v>
          </cell>
          <cell r="S145">
            <v>0.79</v>
          </cell>
          <cell r="T145">
            <v>0.77331609395727652</v>
          </cell>
          <cell r="U145">
            <v>0.75726320456222651</v>
          </cell>
          <cell r="V145">
            <v>0.75209999999999999</v>
          </cell>
          <cell r="W145">
            <v>0.76227741836022933</v>
          </cell>
          <cell r="X145">
            <v>0.76914781208963512</v>
          </cell>
          <cell r="Y145">
            <v>0.75939999999999996</v>
          </cell>
          <cell r="Z145">
            <v>0.74083531459350038</v>
          </cell>
          <cell r="AA145">
            <v>0.72853525206525382</v>
          </cell>
          <cell r="AB145">
            <v>0.71682574218260731</v>
          </cell>
          <cell r="AC145">
            <v>0.70919592271160359</v>
          </cell>
        </row>
        <row r="146">
          <cell r="Q146">
            <v>0.36113552491613277</v>
          </cell>
          <cell r="R146">
            <v>0.33963883495893415</v>
          </cell>
          <cell r="S146">
            <v>0.41</v>
          </cell>
          <cell r="T146">
            <v>0.42467475011286887</v>
          </cell>
          <cell r="U146">
            <v>0.450052381313091</v>
          </cell>
          <cell r="V146">
            <v>0.43869999999999998</v>
          </cell>
          <cell r="W146">
            <v>0.39745973149916886</v>
          </cell>
          <cell r="X146">
            <v>0.47427500754440594</v>
          </cell>
          <cell r="Y146">
            <v>0.54010000000000002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</row>
        <row r="148">
          <cell r="Q148">
            <v>0.80304091840310177</v>
          </cell>
          <cell r="R148">
            <v>0.79388951774003647</v>
          </cell>
          <cell r="S148">
            <v>0.79</v>
          </cell>
          <cell r="T148">
            <v>0.77154872834045951</v>
          </cell>
          <cell r="U148">
            <v>0.7556606323681988</v>
          </cell>
          <cell r="V148">
            <v>0.75060000000000004</v>
          </cell>
          <cell r="W148">
            <v>0.76075214907764577</v>
          </cell>
          <cell r="X148">
            <v>0.76813300130470197</v>
          </cell>
          <cell r="Y148">
            <v>0.75900000000000001</v>
          </cell>
          <cell r="Z148">
            <v>0.74029896952892948</v>
          </cell>
          <cell r="AA148">
            <v>0.72853525206525382</v>
          </cell>
          <cell r="AB148">
            <v>0.71682574218260731</v>
          </cell>
          <cell r="AC148">
            <v>0.70919592271160359</v>
          </cell>
        </row>
        <row r="149"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Q150">
            <v>0.88856006783642327</v>
          </cell>
          <cell r="R150">
            <v>0.81177969582773102</v>
          </cell>
          <cell r="S150">
            <v>0.8</v>
          </cell>
          <cell r="T150">
            <v>0.7477537340569631</v>
          </cell>
          <cell r="U150">
            <v>0.74797067948355489</v>
          </cell>
          <cell r="V150">
            <v>0.74550000000000005</v>
          </cell>
          <cell r="W150">
            <v>0.73554353393275573</v>
          </cell>
          <cell r="X150">
            <v>0.70746256894826176</v>
          </cell>
          <cell r="Y150">
            <v>0.70209999999999995</v>
          </cell>
          <cell r="Z150">
            <v>0.59</v>
          </cell>
          <cell r="AA150">
            <v>0.55846341138078914</v>
          </cell>
          <cell r="AB150">
            <v>0.55054128081387765</v>
          </cell>
          <cell r="AC150">
            <v>0.50066889632107026</v>
          </cell>
        </row>
        <row r="151">
          <cell r="Q151">
            <v>0.77098316318156745</v>
          </cell>
          <cell r="R151">
            <v>0.77949999999999997</v>
          </cell>
          <cell r="S151">
            <v>0.77690000000000003</v>
          </cell>
          <cell r="T151">
            <v>0.78039999999999998</v>
          </cell>
          <cell r="U151">
            <v>0.78080000000000005</v>
          </cell>
          <cell r="V151">
            <v>0.7702</v>
          </cell>
          <cell r="W151">
            <v>0.76800000000000002</v>
          </cell>
          <cell r="X151">
            <v>0.76829999999999998</v>
          </cell>
          <cell r="Y151">
            <v>0.7712</v>
          </cell>
          <cell r="Z151">
            <v>0.7681</v>
          </cell>
          <cell r="AA151">
            <v>0.7702</v>
          </cell>
          <cell r="AB151">
            <v>0.76600000000000001</v>
          </cell>
          <cell r="AC151">
            <v>0.76180000000000003</v>
          </cell>
        </row>
        <row r="153">
          <cell r="Q153">
            <v>0.78221233905499921</v>
          </cell>
          <cell r="R153">
            <v>0.78849108432809933</v>
          </cell>
          <cell r="S153">
            <v>0.79</v>
          </cell>
          <cell r="T153">
            <v>0.79557724580421696</v>
          </cell>
          <cell r="U153">
            <v>0.79654314930567138</v>
          </cell>
          <cell r="V153">
            <v>0.78180000000000005</v>
          </cell>
          <cell r="W153">
            <v>0.78992867649480969</v>
          </cell>
          <cell r="X153">
            <v>0.7925900240802134</v>
          </cell>
          <cell r="Y153">
            <v>0.79459999999999997</v>
          </cell>
          <cell r="Z153">
            <v>0.79134187070804685</v>
          </cell>
          <cell r="AA153">
            <v>0.79259613264969031</v>
          </cell>
          <cell r="AB153">
            <v>0.78683390112192142</v>
          </cell>
          <cell r="AC153">
            <v>0.78776863585775203</v>
          </cell>
        </row>
        <row r="154">
          <cell r="Q154">
            <v>0.41320886212938462</v>
          </cell>
          <cell r="R154">
            <v>0.42521946144571038</v>
          </cell>
          <cell r="S154">
            <v>0.44</v>
          </cell>
          <cell r="T154">
            <v>0.44439542341018318</v>
          </cell>
          <cell r="U154">
            <v>0.44909492352712999</v>
          </cell>
          <cell r="V154">
            <v>0.45400000000000001</v>
          </cell>
          <cell r="W154">
            <v>0.45626444499325441</v>
          </cell>
          <cell r="X154">
            <v>0.46483227608386402</v>
          </cell>
          <cell r="Y154">
            <v>0.4456</v>
          </cell>
          <cell r="Z154">
            <v>0.43616476886645583</v>
          </cell>
          <cell r="AA154">
            <v>0.43029549930795419</v>
          </cell>
          <cell r="AB154">
            <v>0.4204879962805263</v>
          </cell>
          <cell r="AC154">
            <v>0.41812893598621975</v>
          </cell>
        </row>
        <row r="155"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0.86725542092047447</v>
          </cell>
          <cell r="AB155">
            <v>0.72836967768867933</v>
          </cell>
          <cell r="AC155">
            <v>0.67491419210322035</v>
          </cell>
        </row>
        <row r="156">
          <cell r="Q156">
            <v>0.75789648892295125</v>
          </cell>
          <cell r="R156">
            <v>0.7643866575520063</v>
          </cell>
          <cell r="S156">
            <v>0.77</v>
          </cell>
          <cell r="T156">
            <v>0.77253814032509138</v>
          </cell>
          <cell r="U156">
            <v>0.77403502791154744</v>
          </cell>
          <cell r="V156">
            <v>0.75880000000000003</v>
          </cell>
          <cell r="W156">
            <v>0.76822264341919455</v>
          </cell>
          <cell r="X156">
            <v>0.77059252548388513</v>
          </cell>
          <cell r="Y156">
            <v>0.77161999999999997</v>
          </cell>
          <cell r="Z156">
            <v>0.7672685851490173</v>
          </cell>
          <cell r="AA156">
            <v>0.76848426001755799</v>
          </cell>
          <cell r="AB156">
            <v>0.75782880265433339</v>
          </cell>
          <cell r="AC156">
            <v>0.74558255431623766</v>
          </cell>
        </row>
        <row r="157">
          <cell r="Q157">
            <v>0.98311537085226841</v>
          </cell>
          <cell r="R157">
            <v>0.98307086218304862</v>
          </cell>
          <cell r="S157">
            <v>0.98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1</v>
          </cell>
          <cell r="AA157">
            <v>1</v>
          </cell>
          <cell r="AB157">
            <v>1</v>
          </cell>
          <cell r="AC157">
            <v>1</v>
          </cell>
        </row>
        <row r="158"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60">
          <cell r="Q160">
            <v>0.76750678696657793</v>
          </cell>
          <cell r="R160">
            <v>0.7678565474731246</v>
          </cell>
          <cell r="S160">
            <v>0.76</v>
          </cell>
          <cell r="T160">
            <v>0.76143884645216531</v>
          </cell>
          <cell r="U160">
            <v>0.76021389961011399</v>
          </cell>
          <cell r="V160">
            <v>0.75590000000000002</v>
          </cell>
          <cell r="W160">
            <v>0.74966452369681125</v>
          </cell>
          <cell r="X160">
            <v>0.74770995704924592</v>
          </cell>
          <cell r="Y160">
            <v>0.751</v>
          </cell>
          <cell r="Z160">
            <v>0.74834007452959528</v>
          </cell>
          <cell r="AA160">
            <v>0.74993878783968349</v>
          </cell>
          <cell r="AB160">
            <v>0.74893605781098049</v>
          </cell>
          <cell r="AC160">
            <v>0.74290895736905449</v>
          </cell>
        </row>
        <row r="161">
          <cell r="Q161">
            <v>0.30287007355255313</v>
          </cell>
          <cell r="R161">
            <v>0.27531126047269555</v>
          </cell>
          <cell r="S161">
            <v>0.22</v>
          </cell>
          <cell r="T161">
            <v>0.2324496621980521</v>
          </cell>
          <cell r="U161">
            <v>0.22131620849689621</v>
          </cell>
          <cell r="V161">
            <v>0.22209999999999999</v>
          </cell>
          <cell r="W161">
            <v>0.27174418760508756</v>
          </cell>
          <cell r="X161">
            <v>0.24530509035341552</v>
          </cell>
          <cell r="Y161">
            <v>0.2913</v>
          </cell>
          <cell r="Z161">
            <v>0.31122883081941177</v>
          </cell>
          <cell r="AA161">
            <v>0.29603012342192714</v>
          </cell>
          <cell r="AB161">
            <v>0.28869920195203508</v>
          </cell>
          <cell r="AC161">
            <v>0.26950453843399075</v>
          </cell>
        </row>
        <row r="162"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Q163">
            <v>0.76637599114980803</v>
          </cell>
          <cell r="R163">
            <v>0.76663027338889023</v>
          </cell>
          <cell r="S163">
            <v>0.76</v>
          </cell>
          <cell r="T163">
            <v>0.75976633177455422</v>
          </cell>
          <cell r="U163">
            <v>0.7584975378877068</v>
          </cell>
          <cell r="V163">
            <v>0.754</v>
          </cell>
          <cell r="W163">
            <v>0.74781674986411828</v>
          </cell>
          <cell r="X163">
            <v>0.74569151123845101</v>
          </cell>
          <cell r="Y163">
            <v>0.74890000000000001</v>
          </cell>
          <cell r="Z163">
            <v>0.746301797494895</v>
          </cell>
          <cell r="AA163">
            <v>0.74759136658160263</v>
          </cell>
          <cell r="AB163">
            <v>0.74584358198341216</v>
          </cell>
          <cell r="AC163">
            <v>0.73969816503570673</v>
          </cell>
        </row>
        <row r="164">
          <cell r="Q164">
            <v>0.95342956960828096</v>
          </cell>
          <cell r="R164">
            <v>0.96873644402980386</v>
          </cell>
          <cell r="S164">
            <v>0.97</v>
          </cell>
          <cell r="T164">
            <v>0.96403290451182633</v>
          </cell>
          <cell r="U164">
            <v>0.96454222808213641</v>
          </cell>
          <cell r="V164">
            <v>0.96230000000000004</v>
          </cell>
          <cell r="W164">
            <v>0.9624068794786409</v>
          </cell>
          <cell r="X164">
            <v>0.95671499838871721</v>
          </cell>
          <cell r="Y164">
            <v>0.95430000000000004</v>
          </cell>
          <cell r="Z164">
            <v>0.96250212526493117</v>
          </cell>
          <cell r="AA164">
            <v>0.96113372164274602</v>
          </cell>
          <cell r="AB164">
            <v>0.96238359671289442</v>
          </cell>
          <cell r="AC164">
            <v>0.97998546448848822</v>
          </cell>
        </row>
        <row r="165">
          <cell r="Q165">
            <v>0.27868289249933526</v>
          </cell>
          <cell r="R165">
            <v>0.30938885759102663</v>
          </cell>
          <cell r="S165">
            <v>0.33</v>
          </cell>
          <cell r="T165">
            <v>0.37269150080829327</v>
          </cell>
          <cell r="U165">
            <v>0.37610794286327021</v>
          </cell>
          <cell r="V165">
            <v>0.37590000000000001</v>
          </cell>
          <cell r="W165">
            <v>0.37816778772544812</v>
          </cell>
          <cell r="X165">
            <v>0.34887365455899144</v>
          </cell>
          <cell r="Y165">
            <v>0.37019999999999997</v>
          </cell>
          <cell r="Z165">
            <v>0.41437569259304519</v>
          </cell>
          <cell r="AA165">
            <v>0.43246045048735826</v>
          </cell>
          <cell r="AB165">
            <v>0.44607953123885302</v>
          </cell>
          <cell r="AC165">
            <v>0.47344261617881633</v>
          </cell>
        </row>
        <row r="166">
          <cell r="Q166">
            <v>0</v>
          </cell>
          <cell r="R166">
            <v>0</v>
          </cell>
          <cell r="S166">
            <v>9.9000000000000008E-3</v>
          </cell>
          <cell r="T166">
            <v>1.3299999999999999E-2</v>
          </cell>
          <cell r="U166">
            <v>1.9800000000000002E-2</v>
          </cell>
          <cell r="V166">
            <v>4.7000000000000002E-3</v>
          </cell>
          <cell r="W166">
            <v>1.67E-2</v>
          </cell>
          <cell r="X166">
            <v>2.1499999999999998E-2</v>
          </cell>
          <cell r="Y166">
            <v>7.9000000000000008E-3</v>
          </cell>
          <cell r="Z166">
            <v>8.9999999999999993E-3</v>
          </cell>
          <cell r="AA166">
            <v>5.7000000000000002E-3</v>
          </cell>
          <cell r="AB166">
            <v>5.4999999999999997E-3</v>
          </cell>
          <cell r="AC166">
            <v>8.8000000000000005E-3</v>
          </cell>
        </row>
        <row r="167">
          <cell r="Q167">
            <v>0</v>
          </cell>
          <cell r="R167">
            <v>0</v>
          </cell>
          <cell r="S167">
            <v>1.43E-2</v>
          </cell>
          <cell r="T167">
            <v>1.9400000000000001E-2</v>
          </cell>
          <cell r="U167">
            <v>1.7999999999999999E-2</v>
          </cell>
          <cell r="V167">
            <v>8.0000000000000002E-3</v>
          </cell>
          <cell r="W167">
            <v>1.61E-2</v>
          </cell>
          <cell r="X167">
            <v>6.7000000000000002E-3</v>
          </cell>
          <cell r="Y167">
            <v>7.7000000000000002E-3</v>
          </cell>
          <cell r="Z167">
            <v>1.7999999999999999E-2</v>
          </cell>
          <cell r="AA167">
            <v>6.0000000000000001E-3</v>
          </cell>
          <cell r="AB167">
            <v>1.5900000000000001E-2</v>
          </cell>
          <cell r="AC167">
            <v>3.2300000000000002E-2</v>
          </cell>
        </row>
        <row r="168">
          <cell r="Q168">
            <v>0</v>
          </cell>
          <cell r="R168">
            <v>0.1053</v>
          </cell>
          <cell r="S168">
            <v>0.1067</v>
          </cell>
          <cell r="T168">
            <v>0.10390000000000001</v>
          </cell>
          <cell r="U168">
            <v>9.9400000000000002E-2</v>
          </cell>
          <cell r="V168">
            <v>9.11E-2</v>
          </cell>
          <cell r="W168">
            <v>8.6999999999999994E-2</v>
          </cell>
          <cell r="X168">
            <v>8.5300000000000001E-2</v>
          </cell>
          <cell r="Y168">
            <v>8.4199999999999997E-2</v>
          </cell>
          <cell r="Z168">
            <v>8.3900000000000002E-2</v>
          </cell>
          <cell r="AA168">
            <v>8.3099999999999993E-2</v>
          </cell>
          <cell r="AB168">
            <v>8.4500000000000006E-2</v>
          </cell>
          <cell r="AC168">
            <v>8.5000000000000006E-2</v>
          </cell>
        </row>
        <row r="171">
          <cell r="Q171">
            <v>0</v>
          </cell>
          <cell r="R171">
            <v>0.3206</v>
          </cell>
          <cell r="S171">
            <v>0.3206</v>
          </cell>
          <cell r="T171">
            <v>0.3206</v>
          </cell>
          <cell r="U171">
            <v>0.34</v>
          </cell>
          <cell r="V171">
            <v>0.34</v>
          </cell>
          <cell r="W171">
            <v>0.34</v>
          </cell>
          <cell r="X171">
            <v>0.38900000000000001</v>
          </cell>
          <cell r="Y171">
            <v>0.38900000000000001</v>
          </cell>
          <cell r="Z171">
            <v>0.38900000000000001</v>
          </cell>
          <cell r="AA171">
            <v>0.52669999999999995</v>
          </cell>
          <cell r="AB171">
            <v>0.52669999999999995</v>
          </cell>
          <cell r="AC171">
            <v>0.52669999999999995</v>
          </cell>
        </row>
        <row r="172">
          <cell r="Q172">
            <v>0</v>
          </cell>
          <cell r="R172">
            <v>0.56140000000000001</v>
          </cell>
          <cell r="S172">
            <v>0.56140000000000001</v>
          </cell>
          <cell r="T172">
            <v>0.56140000000000001</v>
          </cell>
          <cell r="U172">
            <v>0.78049999999999997</v>
          </cell>
          <cell r="V172">
            <v>0.78049999999999997</v>
          </cell>
          <cell r="W172">
            <v>0.78049999999999997</v>
          </cell>
          <cell r="X172">
            <v>0.54830000000000001</v>
          </cell>
          <cell r="Y172">
            <v>0.54830000000000001</v>
          </cell>
          <cell r="Z172">
            <v>0.54830000000000001</v>
          </cell>
          <cell r="AA172">
            <v>0.51919999999999999</v>
          </cell>
          <cell r="AB172">
            <v>0.51919999999999999</v>
          </cell>
          <cell r="AC172">
            <v>0.51919999999999999</v>
          </cell>
        </row>
        <row r="173">
          <cell r="Q173">
            <v>0</v>
          </cell>
          <cell r="R173">
            <v>0.45710000000000001</v>
          </cell>
          <cell r="S173">
            <v>0.45710000000000001</v>
          </cell>
          <cell r="T173">
            <v>0.45710000000000001</v>
          </cell>
          <cell r="U173">
            <v>0.45429999999999998</v>
          </cell>
          <cell r="V173">
            <v>0.45429999999999998</v>
          </cell>
          <cell r="W173">
            <v>0.45429999999999998</v>
          </cell>
          <cell r="X173">
            <v>0.47820000000000001</v>
          </cell>
          <cell r="Y173">
            <v>0.47820000000000001</v>
          </cell>
          <cell r="Z173">
            <v>0.47820000000000001</v>
          </cell>
          <cell r="AA173">
            <v>0.49459999999999998</v>
          </cell>
          <cell r="AB173">
            <v>0.49459999999999998</v>
          </cell>
          <cell r="AC173">
            <v>0.49459999999999998</v>
          </cell>
        </row>
        <row r="174">
          <cell r="Q174">
            <v>0</v>
          </cell>
          <cell r="R174">
            <v>5.4000000000000003E-3</v>
          </cell>
          <cell r="S174">
            <v>5.4000000000000003E-3</v>
          </cell>
          <cell r="T174">
            <v>5.4000000000000003E-3</v>
          </cell>
          <cell r="U174">
            <v>8.8999999999999999E-3</v>
          </cell>
          <cell r="V174">
            <v>8.8999999999999999E-3</v>
          </cell>
          <cell r="W174">
            <v>8.8999999999999999E-3</v>
          </cell>
          <cell r="X174">
            <v>0.21879999999999999</v>
          </cell>
          <cell r="Y174">
            <v>0.21879999999999999</v>
          </cell>
          <cell r="Z174">
            <v>0.21879999999999999</v>
          </cell>
          <cell r="AA174">
            <v>0.25030000000000002</v>
          </cell>
          <cell r="AB174">
            <v>0.25030000000000002</v>
          </cell>
          <cell r="AC174">
            <v>0.25030000000000002</v>
          </cell>
        </row>
        <row r="177">
          <cell r="Q177">
            <v>558</v>
          </cell>
          <cell r="R177">
            <v>401</v>
          </cell>
          <cell r="S177">
            <v>408</v>
          </cell>
          <cell r="T177">
            <v>418</v>
          </cell>
          <cell r="U177">
            <v>444</v>
          </cell>
          <cell r="V177">
            <v>492</v>
          </cell>
          <cell r="W177">
            <v>487</v>
          </cell>
          <cell r="X177">
            <v>516</v>
          </cell>
          <cell r="Y177">
            <v>495</v>
          </cell>
          <cell r="Z177">
            <v>513</v>
          </cell>
          <cell r="AA177">
            <v>493</v>
          </cell>
          <cell r="AB177">
            <v>462</v>
          </cell>
          <cell r="AC177">
            <v>504</v>
          </cell>
        </row>
        <row r="178">
          <cell r="Q178">
            <v>179</v>
          </cell>
          <cell r="R178">
            <v>181</v>
          </cell>
          <cell r="S178">
            <v>180</v>
          </cell>
          <cell r="T178">
            <v>180</v>
          </cell>
          <cell r="U178">
            <v>168</v>
          </cell>
          <cell r="V178">
            <v>169</v>
          </cell>
          <cell r="W178">
            <v>157</v>
          </cell>
          <cell r="X178">
            <v>147</v>
          </cell>
          <cell r="Y178">
            <v>141</v>
          </cell>
          <cell r="Z178">
            <v>123</v>
          </cell>
          <cell r="AA178">
            <v>118</v>
          </cell>
          <cell r="AB178">
            <v>119</v>
          </cell>
          <cell r="AC178">
            <v>123</v>
          </cell>
        </row>
        <row r="180">
          <cell r="Q180">
            <v>59</v>
          </cell>
          <cell r="R180">
            <v>59</v>
          </cell>
          <cell r="S180">
            <v>59</v>
          </cell>
          <cell r="T180">
            <v>59</v>
          </cell>
          <cell r="U180">
            <v>59</v>
          </cell>
          <cell r="V180">
            <v>59</v>
          </cell>
          <cell r="W180">
            <v>59</v>
          </cell>
          <cell r="X180">
            <v>59</v>
          </cell>
          <cell r="Y180">
            <v>59</v>
          </cell>
          <cell r="Z180">
            <v>59</v>
          </cell>
          <cell r="AA180">
            <v>59</v>
          </cell>
          <cell r="AB180">
            <v>59</v>
          </cell>
          <cell r="AC180">
            <v>59</v>
          </cell>
        </row>
        <row r="181"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2</v>
          </cell>
          <cell r="V181">
            <v>5</v>
          </cell>
          <cell r="W181">
            <v>10</v>
          </cell>
          <cell r="X181">
            <v>11</v>
          </cell>
          <cell r="Y181">
            <v>12</v>
          </cell>
          <cell r="Z181">
            <v>16</v>
          </cell>
          <cell r="AA181">
            <v>17</v>
          </cell>
          <cell r="AB181">
            <v>19</v>
          </cell>
          <cell r="AC181">
            <v>28</v>
          </cell>
        </row>
        <row r="182">
          <cell r="Q182">
            <v>0</v>
          </cell>
          <cell r="R182">
            <v>0</v>
          </cell>
          <cell r="S182">
            <v>-1</v>
          </cell>
          <cell r="T182">
            <v>-5</v>
          </cell>
          <cell r="U182">
            <v>-6</v>
          </cell>
          <cell r="V182">
            <v>-6</v>
          </cell>
          <cell r="W182">
            <v>-9</v>
          </cell>
          <cell r="X182">
            <v>-11</v>
          </cell>
          <cell r="Y182">
            <v>-14</v>
          </cell>
          <cell r="Z182">
            <v>-19</v>
          </cell>
          <cell r="AA182">
            <v>-21</v>
          </cell>
          <cell r="AB182">
            <v>-21</v>
          </cell>
          <cell r="AC182">
            <v>-26</v>
          </cell>
        </row>
        <row r="183">
          <cell r="Q183">
            <v>59</v>
          </cell>
          <cell r="R183">
            <v>59</v>
          </cell>
          <cell r="S183">
            <v>58</v>
          </cell>
          <cell r="T183">
            <v>54</v>
          </cell>
          <cell r="U183">
            <v>55</v>
          </cell>
          <cell r="V183">
            <v>58</v>
          </cell>
          <cell r="W183">
            <v>60</v>
          </cell>
          <cell r="X183">
            <v>59</v>
          </cell>
          <cell r="Y183">
            <v>57</v>
          </cell>
          <cell r="Z183">
            <v>56</v>
          </cell>
          <cell r="AA183">
            <v>55</v>
          </cell>
          <cell r="AB183">
            <v>57</v>
          </cell>
          <cell r="AC183">
            <v>61</v>
          </cell>
        </row>
        <row r="185">
          <cell r="R185">
            <v>4.3450894790000003</v>
          </cell>
          <cell r="S185">
            <v>4.1255580980000008</v>
          </cell>
          <cell r="T185">
            <v>4.2165330350000003</v>
          </cell>
          <cell r="U185">
            <v>3.643705851</v>
          </cell>
          <cell r="V185">
            <v>3.637266914</v>
          </cell>
          <cell r="W185">
            <v>3.87537712</v>
          </cell>
          <cell r="X185">
            <v>5.3559499920000002</v>
          </cell>
          <cell r="Y185">
            <v>2.6230000000000002</v>
          </cell>
          <cell r="Z185">
            <v>2.8409904319999999</v>
          </cell>
          <cell r="AA185">
            <v>2.9690771869999999</v>
          </cell>
          <cell r="AB185">
            <v>3.1836399279549998</v>
          </cell>
          <cell r="AC185">
            <v>4.4456812579999996</v>
          </cell>
        </row>
        <row r="186">
          <cell r="Q186">
            <v>82219880894.669983</v>
          </cell>
          <cell r="R186">
            <v>92824933209.204224</v>
          </cell>
          <cell r="S186">
            <v>91622099975.157471</v>
          </cell>
          <cell r="T186">
            <v>77784900238.949966</v>
          </cell>
          <cell r="U186">
            <v>75545897353.649567</v>
          </cell>
          <cell r="V186">
            <v>77941443029.74968</v>
          </cell>
          <cell r="W186">
            <v>73159906532.469986</v>
          </cell>
          <cell r="X186">
            <v>73113281090.076294</v>
          </cell>
          <cell r="Y186">
            <v>35783937258.212997</v>
          </cell>
          <cell r="Z186">
            <v>40532112297.669998</v>
          </cell>
          <cell r="AA186">
            <v>44267185959.942322</v>
          </cell>
          <cell r="AB186">
            <v>61492758945.797104</v>
          </cell>
          <cell r="AC186">
            <v>47806782761.7901</v>
          </cell>
        </row>
        <row r="187"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15223473871</v>
          </cell>
          <cell r="AA187">
            <v>20755419613.600006</v>
          </cell>
          <cell r="AB187">
            <v>20755419613.600006</v>
          </cell>
          <cell r="AC187">
            <v>20755419613.600006</v>
          </cell>
        </row>
        <row r="188">
          <cell r="Q188">
            <v>74804885200.500153</v>
          </cell>
          <cell r="R188">
            <v>69918373350.074234</v>
          </cell>
          <cell r="S188">
            <v>72819935233.571533</v>
          </cell>
          <cell r="T188">
            <v>77072451627</v>
          </cell>
          <cell r="U188">
            <v>75248101104.839142</v>
          </cell>
          <cell r="V188">
            <v>77953238404.320084</v>
          </cell>
          <cell r="W188">
            <v>81472563374</v>
          </cell>
          <cell r="X188">
            <v>84008285724.047699</v>
          </cell>
          <cell r="Y188">
            <v>85410763481.415527</v>
          </cell>
          <cell r="Z188">
            <v>86607474953</v>
          </cell>
          <cell r="AA188">
            <v>84139354547.83638</v>
          </cell>
          <cell r="AB188">
            <v>85331989440.78273</v>
          </cell>
          <cell r="AC188">
            <v>85792173851.263016</v>
          </cell>
        </row>
        <row r="189">
          <cell r="Q189">
            <v>157024766095.17014</v>
          </cell>
          <cell r="R189">
            <v>162743306559.27844</v>
          </cell>
          <cell r="S189">
            <v>164442035208.729</v>
          </cell>
          <cell r="T189">
            <v>154857351865.94995</v>
          </cell>
          <cell r="U189">
            <v>150793998458.48871</v>
          </cell>
          <cell r="V189">
            <v>155894681434.06976</v>
          </cell>
          <cell r="W189">
            <v>154632469906.46997</v>
          </cell>
          <cell r="X189">
            <v>157121566814.12399</v>
          </cell>
          <cell r="Y189">
            <v>121194700739.62852</v>
          </cell>
          <cell r="Z189">
            <v>142363061121.66998</v>
          </cell>
          <cell r="AA189">
            <v>149161960121.37872</v>
          </cell>
          <cell r="AB189">
            <v>167580168000.17984</v>
          </cell>
          <cell r="AC189">
            <v>154354376226.65314</v>
          </cell>
        </row>
        <row r="190">
          <cell r="Q190">
            <v>-14997530300.248569</v>
          </cell>
          <cell r="R190">
            <v>-13936060304.880404</v>
          </cell>
          <cell r="S190">
            <v>-14514396719.892521</v>
          </cell>
          <cell r="T190">
            <v>-15362004037.780001</v>
          </cell>
          <cell r="U190">
            <v>-11263615223.134167</v>
          </cell>
          <cell r="V190">
            <v>-11668537410.135933</v>
          </cell>
          <cell r="W190">
            <v>-12195332395.280001</v>
          </cell>
          <cell r="X190">
            <v>-12655208365.075737</v>
          </cell>
          <cell r="Y190">
            <v>-12866480956.748125</v>
          </cell>
          <cell r="Z190">
            <v>-13046756424.76</v>
          </cell>
          <cell r="AA190">
            <v>-4396878509.8182659</v>
          </cell>
          <cell r="AB190">
            <v>-4459202148.4893227</v>
          </cell>
          <cell r="AC190">
            <v>-4483250050.4000006</v>
          </cell>
        </row>
        <row r="191">
          <cell r="Q191">
            <v>142027235794.92157</v>
          </cell>
          <cell r="R191">
            <v>148807246254.39804</v>
          </cell>
          <cell r="S191">
            <v>149927638488.83649</v>
          </cell>
          <cell r="T191">
            <v>139495347828.16995</v>
          </cell>
          <cell r="U191">
            <v>139530383235.35455</v>
          </cell>
          <cell r="V191">
            <v>144226144023.93384</v>
          </cell>
          <cell r="W191">
            <v>142437137511.18997</v>
          </cell>
          <cell r="X191">
            <v>144466358449.04825</v>
          </cell>
          <cell r="Y191">
            <v>108328219782.8804</v>
          </cell>
          <cell r="Z191">
            <v>129316304696.90999</v>
          </cell>
          <cell r="AA191">
            <v>144765081611.56046</v>
          </cell>
          <cell r="AB191">
            <v>163120965851.69052</v>
          </cell>
          <cell r="AC191">
            <v>149871126176.25314</v>
          </cell>
        </row>
        <row r="192">
          <cell r="Q192">
            <v>-29112852935.77663</v>
          </cell>
          <cell r="R192">
            <v>-27052352356.532547</v>
          </cell>
          <cell r="S192">
            <v>-28175005397.438427</v>
          </cell>
          <cell r="T192">
            <v>-29820360779.220001</v>
          </cell>
          <cell r="U192">
            <v>-21864664844.907501</v>
          </cell>
          <cell r="V192">
            <v>-22650690266.734459</v>
          </cell>
          <cell r="W192">
            <v>-23673292296.720001</v>
          </cell>
          <cell r="X192">
            <v>-24565992708.67643</v>
          </cell>
          <cell r="Y192">
            <v>-24976110092.511063</v>
          </cell>
          <cell r="Z192">
            <v>-25326056589.239998</v>
          </cell>
          <cell r="AA192">
            <v>-8535117107.2942801</v>
          </cell>
          <cell r="AB192">
            <v>-8656098288.2439766</v>
          </cell>
          <cell r="AC192">
            <v>-8702779509.5999985</v>
          </cell>
        </row>
        <row r="193">
          <cell r="Q193">
            <v>4119406994</v>
          </cell>
          <cell r="R193">
            <v>200108616.62582892</v>
          </cell>
          <cell r="S193">
            <v>401877325.7931329</v>
          </cell>
          <cell r="T193">
            <v>863513039.89082181</v>
          </cell>
          <cell r="U193">
            <v>1068014087.3771894</v>
          </cell>
          <cell r="V193">
            <v>1342404138.2654145</v>
          </cell>
          <cell r="W193">
            <v>1664067353.6420178</v>
          </cell>
          <cell r="X193">
            <v>2040788219.9281821</v>
          </cell>
          <cell r="Y193">
            <v>2297304602.7500801</v>
          </cell>
          <cell r="Z193">
            <v>2783569219.5616531</v>
          </cell>
          <cell r="AA193">
            <v>3102203627.1704769</v>
          </cell>
          <cell r="AB193">
            <v>3437752353.018919</v>
          </cell>
          <cell r="AC193">
            <v>4445681257.999999</v>
          </cell>
        </row>
        <row r="194">
          <cell r="Q194">
            <v>4119406994</v>
          </cell>
          <cell r="R194">
            <v>4345089479</v>
          </cell>
          <cell r="S194">
            <v>4125558098.0000005</v>
          </cell>
          <cell r="T194">
            <v>4216533035.0000005</v>
          </cell>
          <cell r="U194">
            <v>3643705851</v>
          </cell>
          <cell r="V194">
            <v>3637266914</v>
          </cell>
          <cell r="W194">
            <v>3875377120</v>
          </cell>
          <cell r="X194">
            <v>5355949992</v>
          </cell>
          <cell r="Y194">
            <v>2623000000</v>
          </cell>
          <cell r="Z194">
            <v>2840990432</v>
          </cell>
          <cell r="AA194">
            <v>2969077187</v>
          </cell>
          <cell r="AB194">
            <v>3183639927.9549999</v>
          </cell>
          <cell r="AC194">
            <v>4445681258</v>
          </cell>
        </row>
        <row r="195">
          <cell r="Q195">
            <v>0.11158299905240937</v>
          </cell>
          <cell r="R195">
            <v>7.5857943516662474E-2</v>
          </cell>
          <cell r="S195">
            <v>7.4593861250154062E-2</v>
          </cell>
          <cell r="T195">
            <v>7.5189102112311362E-2</v>
          </cell>
          <cell r="U195">
            <v>7.4389001337065566E-2</v>
          </cell>
          <cell r="V195">
            <v>7.4951571748537532E-2</v>
          </cell>
          <cell r="W195">
            <v>7.4027783198837835E-2</v>
          </cell>
          <cell r="X195">
            <v>7.4484645784003434E-2</v>
          </cell>
          <cell r="Y195">
            <v>7.7103568851998372E-2</v>
          </cell>
          <cell r="Z195">
            <v>8.6976683204428099E-2</v>
          </cell>
          <cell r="AA195">
            <v>9.2787519511520686E-2</v>
          </cell>
          <cell r="AB195">
            <v>9.8381661707782161E-2</v>
          </cell>
          <cell r="AC195">
            <v>0.11339976882802583</v>
          </cell>
        </row>
        <row r="196">
          <cell r="Q196">
            <v>0.11158299905240937</v>
          </cell>
          <cell r="R196">
            <v>0.12370361506049822</v>
          </cell>
          <cell r="S196">
            <v>0.11818035744363919</v>
          </cell>
          <cell r="T196">
            <v>0.1105048362030558</v>
          </cell>
          <cell r="U196">
            <v>9.4223212510666912E-2</v>
          </cell>
          <cell r="V196">
            <v>9.0297334078101338E-2</v>
          </cell>
          <cell r="W196">
            <v>9.1683671721592655E-2</v>
          </cell>
          <cell r="X196">
            <v>0.1196245503316731</v>
          </cell>
          <cell r="Y196">
            <v>5.828888888888889E-2</v>
          </cell>
          <cell r="Z196">
            <v>6.5105081284231273E-2</v>
          </cell>
          <cell r="AA196">
            <v>7.1165053258550853E-2</v>
          </cell>
          <cell r="AB196">
            <v>7.8509529430963482E-2</v>
          </cell>
          <cell r="AC196">
            <v>0.11339976882802585</v>
          </cell>
        </row>
        <row r="197">
          <cell r="Q197">
            <v>12</v>
          </cell>
          <cell r="R197">
            <v>12</v>
          </cell>
          <cell r="S197">
            <v>12</v>
          </cell>
          <cell r="T197">
            <v>12</v>
          </cell>
          <cell r="U197">
            <v>12</v>
          </cell>
          <cell r="V197">
            <v>12</v>
          </cell>
          <cell r="W197">
            <v>12</v>
          </cell>
          <cell r="X197">
            <v>12</v>
          </cell>
          <cell r="Y197">
            <v>12</v>
          </cell>
          <cell r="Z197">
            <v>12</v>
          </cell>
          <cell r="AA197">
            <v>12</v>
          </cell>
          <cell r="AB197">
            <v>12</v>
          </cell>
          <cell r="AC197">
            <v>12</v>
          </cell>
        </row>
        <row r="198">
          <cell r="Q198">
            <v>49432883928</v>
          </cell>
          <cell r="R198">
            <v>52141073748</v>
          </cell>
          <cell r="S198">
            <v>49506697176.000008</v>
          </cell>
          <cell r="T198">
            <v>50598396420.000008</v>
          </cell>
          <cell r="U198">
            <v>43724470212</v>
          </cell>
          <cell r="V198">
            <v>43647202968</v>
          </cell>
          <cell r="W198">
            <v>46504525440</v>
          </cell>
          <cell r="X198">
            <v>64271399904</v>
          </cell>
          <cell r="Y198">
            <v>31476000000</v>
          </cell>
          <cell r="Z198">
            <v>34091885184</v>
          </cell>
          <cell r="AA198">
            <v>35628926244</v>
          </cell>
          <cell r="AB198">
            <v>38203679135.459999</v>
          </cell>
          <cell r="AC198">
            <v>53348175096</v>
          </cell>
        </row>
        <row r="199">
          <cell r="Q199">
            <v>162347266787.14493</v>
          </cell>
          <cell r="R199">
            <v>173895967645.86548</v>
          </cell>
          <cell r="S199">
            <v>171259330267.39807</v>
          </cell>
          <cell r="T199">
            <v>160273383468.94995</v>
          </cell>
          <cell r="U199">
            <v>161390188602.44705</v>
          </cell>
          <cell r="V199">
            <v>165222656725.19937</v>
          </cell>
          <cell r="W199">
            <v>165268370654.46997</v>
          </cell>
          <cell r="X199">
            <v>184171765644.37183</v>
          </cell>
          <cell r="Y199">
            <v>114828109690.36934</v>
          </cell>
          <cell r="Z199">
            <v>138082133291.66998</v>
          </cell>
          <cell r="AA199">
            <v>171858890748.26617</v>
          </cell>
          <cell r="AB199">
            <v>192668546698.90652</v>
          </cell>
          <cell r="AC199">
            <v>194516521762.65314</v>
          </cell>
        </row>
        <row r="200">
          <cell r="AC200">
            <v>0</v>
          </cell>
        </row>
        <row r="202">
          <cell r="Q202">
            <v>0.24133894378964482</v>
          </cell>
          <cell r="R202">
            <v>0.12939666514685821</v>
          </cell>
          <cell r="S202">
            <v>0.17148860243943034</v>
          </cell>
          <cell r="T202">
            <v>0.16060192124338868</v>
          </cell>
          <cell r="U202">
            <v>0.16927425794633424</v>
          </cell>
          <cell r="V202">
            <v>0.19137215324183335</v>
          </cell>
          <cell r="W202">
            <v>0.18800448036104633</v>
          </cell>
          <cell r="X202">
            <v>0.19562470524485037</v>
          </cell>
          <cell r="Y202">
            <v>0.18873620543079325</v>
          </cell>
          <cell r="Z202">
            <v>0.19380492048353934</v>
          </cell>
          <cell r="AA202">
            <v>0.20041927126013762</v>
          </cell>
          <cell r="AB202">
            <v>0.20748217660128926</v>
          </cell>
          <cell r="AC202">
            <v>0.2509956526938224</v>
          </cell>
        </row>
        <row r="203">
          <cell r="Q203">
            <v>2.3149409324412744</v>
          </cell>
          <cell r="R203">
            <v>1.91695609293758</v>
          </cell>
          <cell r="S203">
            <v>1.919206308502579</v>
          </cell>
          <cell r="T203">
            <v>1.38342713695797</v>
          </cell>
          <cell r="U203">
            <v>1.5934436765520732</v>
          </cell>
          <cell r="V203">
            <v>1.6005510762207276</v>
          </cell>
          <cell r="W203">
            <v>1.5117483480770988</v>
          </cell>
          <cell r="X203">
            <v>1.4993714992257003</v>
          </cell>
          <cell r="Y203">
            <v>1.6164151957686081</v>
          </cell>
          <cell r="Z203">
            <v>1.7740785788339783</v>
          </cell>
          <cell r="AA203">
            <v>1.94555992126541</v>
          </cell>
          <cell r="AB203">
            <v>1.2932073860979076</v>
          </cell>
          <cell r="AC203">
            <v>1.9823536607320942</v>
          </cell>
        </row>
        <row r="204">
          <cell r="Q204">
            <v>2.1556044999075885</v>
          </cell>
          <cell r="R204">
            <v>0.88646708582508094</v>
          </cell>
          <cell r="S204">
            <v>1.2895964903962978</v>
          </cell>
          <cell r="T204">
            <v>1.1055749550906455</v>
          </cell>
          <cell r="U204">
            <v>1.1586060541293333</v>
          </cell>
          <cell r="V204">
            <v>1.5075590446611902</v>
          </cell>
          <cell r="W204">
            <v>1.5010583277320237</v>
          </cell>
          <cell r="X204">
            <v>1.5480325294825996</v>
          </cell>
          <cell r="Y204">
            <v>1.6495925775393416</v>
          </cell>
          <cell r="Z204">
            <v>1.7462296212438886</v>
          </cell>
          <cell r="AA204">
            <v>1.7333934957642416</v>
          </cell>
          <cell r="AB204">
            <v>1.8162295841869054</v>
          </cell>
          <cell r="AC204">
            <v>1.7506256562601004</v>
          </cell>
        </row>
        <row r="205">
          <cell r="Q205">
            <v>2.2297525026310971</v>
          </cell>
          <cell r="R205">
            <v>1.2479789470329021</v>
          </cell>
          <cell r="S205">
            <v>1.5260139870956841</v>
          </cell>
          <cell r="T205">
            <v>1.2322547687680974</v>
          </cell>
          <cell r="U205">
            <v>1.3483230669988293</v>
          </cell>
          <cell r="V205">
            <v>1.5479217259890867</v>
          </cell>
          <cell r="W205">
            <v>1.5058443422209171</v>
          </cell>
          <cell r="X205">
            <v>1.525473634874523</v>
          </cell>
          <cell r="Y205">
            <v>1.6342128777177332</v>
          </cell>
          <cell r="Z205">
            <v>1.7587017179937912</v>
          </cell>
          <cell r="AA205">
            <v>1.821521673047735</v>
          </cell>
          <cell r="AB205">
            <v>1.5433352444347386</v>
          </cell>
          <cell r="AC205">
            <v>1.8735566311493355</v>
          </cell>
        </row>
        <row r="206">
          <cell r="Q206">
            <v>1.226480033215096</v>
          </cell>
          <cell r="R206">
            <v>1.7243185911880994</v>
          </cell>
          <cell r="S206">
            <v>1.1529410226719377</v>
          </cell>
          <cell r="T206">
            <v>1.3367523084603781</v>
          </cell>
          <cell r="U206">
            <v>1.2847914043621653</v>
          </cell>
          <cell r="V206">
            <v>1.3759231871568569</v>
          </cell>
          <cell r="W206">
            <v>1.2969332853720612</v>
          </cell>
          <cell r="X206">
            <v>1.2476624301735197</v>
          </cell>
          <cell r="Y206">
            <v>1.2419737859069466</v>
          </cell>
          <cell r="Z206">
            <v>1.2572058168532532</v>
          </cell>
          <cell r="AA206">
            <v>1.2564556445000676</v>
          </cell>
          <cell r="AB206">
            <v>1.1581667510973355</v>
          </cell>
          <cell r="AC206">
            <v>1.1543280420578539</v>
          </cell>
        </row>
        <row r="207">
          <cell r="Q207">
            <v>0.93123856247427084</v>
          </cell>
          <cell r="R207">
            <v>0.80669771396550161</v>
          </cell>
          <cell r="S207">
            <v>0.81574035855175386</v>
          </cell>
          <cell r="T207">
            <v>0.85925915689571797</v>
          </cell>
          <cell r="U207">
            <v>0.85495728604738774</v>
          </cell>
          <cell r="V207">
            <v>0.86036491586930119</v>
          </cell>
          <cell r="W207">
            <v>0.84095672523675757</v>
          </cell>
          <cell r="X207">
            <v>0.97481071751551829</v>
          </cell>
          <cell r="Y207">
            <v>0.85612826241781304</v>
          </cell>
          <cell r="Z207">
            <v>0.84197987389527884</v>
          </cell>
          <cell r="AA207">
            <v>0.82335655020967713</v>
          </cell>
          <cell r="AB207">
            <v>0.83822456530704992</v>
          </cell>
          <cell r="AC207">
            <v>0.84191444923922576</v>
          </cell>
        </row>
        <row r="208">
          <cell r="Q208">
            <v>1.1290375774272134</v>
          </cell>
          <cell r="R208">
            <v>1.4819483228847257</v>
          </cell>
          <cell r="S208">
            <v>1.0644905921777708</v>
          </cell>
          <cell r="T208">
            <v>1.2350117160892338</v>
          </cell>
          <cell r="U208">
            <v>1.1872582205719817</v>
          </cell>
          <cell r="V208">
            <v>1.2587021649877348</v>
          </cell>
          <cell r="W208">
            <v>1.193043501469446</v>
          </cell>
          <cell r="X208">
            <v>1.193811632997005</v>
          </cell>
          <cell r="Y208">
            <v>1.1596319232916386</v>
          </cell>
          <cell r="Z208">
            <v>1.1606175171880522</v>
          </cell>
          <cell r="AA208">
            <v>1.147840601626533</v>
          </cell>
          <cell r="AB208">
            <v>1.0784522095173057</v>
          </cell>
          <cell r="AC208">
            <v>1.0759371687910955</v>
          </cell>
        </row>
        <row r="209">
          <cell r="Q209">
            <v>202613847595.64902</v>
          </cell>
          <cell r="R209">
            <v>14586491411.952999</v>
          </cell>
          <cell r="S209">
            <v>28619066993.933002</v>
          </cell>
          <cell r="T209">
            <v>48066479048.224998</v>
          </cell>
          <cell r="U209">
            <v>62264293700.530998</v>
          </cell>
          <cell r="V209">
            <v>77933287255.03299</v>
          </cell>
          <cell r="W209">
            <v>96997978276.152008</v>
          </cell>
          <cell r="X209">
            <v>114772697435.06001</v>
          </cell>
          <cell r="Y209">
            <v>137732004272.23801</v>
          </cell>
          <cell r="Z209">
            <v>156581892022.33099</v>
          </cell>
          <cell r="AA209">
            <v>170752256158.09601</v>
          </cell>
          <cell r="AB209">
            <v>184581270142.51697</v>
          </cell>
          <cell r="AC209">
            <v>202657163437.16501</v>
          </cell>
        </row>
        <row r="210">
          <cell r="Q210">
            <v>23624583111.854</v>
          </cell>
          <cell r="R210">
            <v>1017086802</v>
          </cell>
          <cell r="S210">
            <v>2317725523</v>
          </cell>
          <cell r="T210">
            <v>3951322106</v>
          </cell>
          <cell r="U210">
            <v>5434403769</v>
          </cell>
          <cell r="V210">
            <v>6693550649.9300003</v>
          </cell>
          <cell r="W210">
            <v>8196449735.9300003</v>
          </cell>
          <cell r="X210">
            <v>10230652894.93</v>
          </cell>
          <cell r="Y210">
            <v>11919008556.93</v>
          </cell>
          <cell r="Z210">
            <v>13709370927.98</v>
          </cell>
          <cell r="AA210">
            <v>15182885815.49</v>
          </cell>
          <cell r="AB210">
            <v>16743673011.49</v>
          </cell>
          <cell r="AC210">
            <v>28551259767.290001</v>
          </cell>
        </row>
        <row r="211">
          <cell r="Q211">
            <v>25274028864.035999</v>
          </cell>
          <cell r="R211">
            <v>870356542.90000534</v>
          </cell>
          <cell r="S211">
            <v>2590118278.9099998</v>
          </cell>
          <cell r="T211">
            <v>3768246776.5500231</v>
          </cell>
          <cell r="U211">
            <v>5105338343.7099991</v>
          </cell>
          <cell r="V211">
            <v>8220710341.2799911</v>
          </cell>
          <cell r="W211">
            <v>10039604765.95002</v>
          </cell>
          <cell r="X211">
            <v>12221722210.960011</v>
          </cell>
          <cell r="Y211">
            <v>14076007295.790005</v>
          </cell>
          <cell r="Z211">
            <v>16636970204.57</v>
          </cell>
          <cell r="AA211">
            <v>19039156929.739944</v>
          </cell>
          <cell r="AB211">
            <v>21553650677.509987</v>
          </cell>
          <cell r="AC211">
            <v>22314807242.699875</v>
          </cell>
        </row>
        <row r="212">
          <cell r="Q212">
            <v>48898611975.889999</v>
          </cell>
          <cell r="R212">
            <v>1887443344.9000053</v>
          </cell>
          <cell r="S212">
            <v>4907843801.9099998</v>
          </cell>
          <cell r="T212">
            <v>7719568882.5500231</v>
          </cell>
          <cell r="U212">
            <v>10539742112.709999</v>
          </cell>
          <cell r="V212">
            <v>14914260991.209991</v>
          </cell>
          <cell r="W212">
            <v>18236054501.88002</v>
          </cell>
          <cell r="X212">
            <v>22452375105.890011</v>
          </cell>
          <cell r="Y212">
            <v>25995015852.720005</v>
          </cell>
          <cell r="Z212">
            <v>30346341132.549999</v>
          </cell>
          <cell r="AA212">
            <v>34222042745.229942</v>
          </cell>
          <cell r="AB212">
            <v>38297323688.999985</v>
          </cell>
          <cell r="AC212">
            <v>50866067009.989876</v>
          </cell>
        </row>
        <row r="213">
          <cell r="Q213">
            <v>20443702250.450001</v>
          </cell>
          <cell r="R213">
            <v>2599721995.8099999</v>
          </cell>
          <cell r="S213">
            <v>3679090279.0599999</v>
          </cell>
          <cell r="T213">
            <v>8928303109.0900002</v>
          </cell>
          <cell r="U213">
            <v>10643769651.02</v>
          </cell>
          <cell r="V213">
            <v>14047792260.549999</v>
          </cell>
          <cell r="W213">
            <v>16949010360.93</v>
          </cell>
          <cell r="X213">
            <v>20109521370.060001</v>
          </cell>
          <cell r="Y213">
            <v>22236363547.91</v>
          </cell>
          <cell r="Z213">
            <v>24052902964.669998</v>
          </cell>
          <cell r="AA213">
            <v>24864162521.360001</v>
          </cell>
          <cell r="AB213">
            <v>24492238277.720001</v>
          </cell>
          <cell r="AC213">
            <v>27154900114.900002</v>
          </cell>
        </row>
        <row r="214">
          <cell r="Q214">
            <v>7646877142.5499992</v>
          </cell>
          <cell r="R214">
            <v>436550593.87000036</v>
          </cell>
          <cell r="S214">
            <v>925596611.29999971</v>
          </cell>
          <cell r="T214">
            <v>1553940789.9300003</v>
          </cell>
          <cell r="U214">
            <v>2078873681.2000008</v>
          </cell>
          <cell r="V214">
            <v>2584944144.960001</v>
          </cell>
          <cell r="W214">
            <v>3242824799.75</v>
          </cell>
          <cell r="X214">
            <v>3863413010.9599991</v>
          </cell>
          <cell r="Y214">
            <v>4158597837.8600006</v>
          </cell>
          <cell r="Z214">
            <v>4883039839.3700027</v>
          </cell>
          <cell r="AA214">
            <v>5453951117.6399994</v>
          </cell>
          <cell r="AB214">
            <v>5882099108.4399986</v>
          </cell>
          <cell r="AC214">
            <v>6634289321.7299957</v>
          </cell>
        </row>
        <row r="215">
          <cell r="Q215">
            <v>28090579393</v>
          </cell>
          <cell r="R215">
            <v>3036272589.6800003</v>
          </cell>
          <cell r="S215">
            <v>4604686890.3599997</v>
          </cell>
          <cell r="T215">
            <v>10482243899.02</v>
          </cell>
          <cell r="U215">
            <v>12722643332.220001</v>
          </cell>
          <cell r="V215">
            <v>16632736405.51</v>
          </cell>
          <cell r="W215">
            <v>20191835160.68</v>
          </cell>
          <cell r="X215">
            <v>23972934381.02</v>
          </cell>
          <cell r="Y215">
            <v>26394961385.77</v>
          </cell>
          <cell r="Z215">
            <v>28935942804.040001</v>
          </cell>
          <cell r="AA215">
            <v>30318113639</v>
          </cell>
          <cell r="AB215">
            <v>30374337386.16</v>
          </cell>
          <cell r="AC215">
            <v>33789189436.629997</v>
          </cell>
        </row>
        <row r="216">
          <cell r="Q216">
            <v>10205263892.82</v>
          </cell>
          <cell r="R216">
            <v>530573864.34000003</v>
          </cell>
          <cell r="S216">
            <v>1207647928.5899999</v>
          </cell>
          <cell r="T216">
            <v>2856183748.6349998</v>
          </cell>
          <cell r="U216">
            <v>3410477476.5299997</v>
          </cell>
          <cell r="V216">
            <v>4182028770.8250003</v>
          </cell>
          <cell r="W216">
            <v>5421834756</v>
          </cell>
          <cell r="X216">
            <v>6823294227.0900002</v>
          </cell>
          <cell r="Y216">
            <v>7373729588.8650017</v>
          </cell>
          <cell r="Z216">
            <v>7727600734.0050011</v>
          </cell>
          <cell r="AA216">
            <v>7803864404.0400009</v>
          </cell>
          <cell r="AB216">
            <v>12947399768.580002</v>
          </cell>
          <cell r="AC216">
            <v>14402707414.350002</v>
          </cell>
        </row>
        <row r="217">
          <cell r="Q217">
            <v>11724798711.971285</v>
          </cell>
          <cell r="R217">
            <v>981826123.96704984</v>
          </cell>
          <cell r="S217">
            <v>2008471873.3330665</v>
          </cell>
          <cell r="T217">
            <v>3408404612.6398249</v>
          </cell>
          <cell r="U217">
            <v>4406448874.9340668</v>
          </cell>
          <cell r="V217">
            <v>5452993944.3449917</v>
          </cell>
          <cell r="W217">
            <v>6688350865.8314705</v>
          </cell>
          <cell r="X217">
            <v>7895003482.2878618</v>
          </cell>
          <cell r="Y217">
            <v>8533020509.0925255</v>
          </cell>
          <cell r="Z217">
            <v>9527366849.2228508</v>
          </cell>
          <cell r="AA217">
            <v>10983747761.985058</v>
          </cell>
          <cell r="AB217">
            <v>11867250079.59783</v>
          </cell>
          <cell r="AC217">
            <v>12746761229.566053</v>
          </cell>
        </row>
        <row r="218">
          <cell r="Q218">
            <v>21930062604.791283</v>
          </cell>
          <cell r="R218">
            <v>1512399988.3070498</v>
          </cell>
          <cell r="S218">
            <v>3216119801.9230661</v>
          </cell>
          <cell r="T218">
            <v>6264588361.2748241</v>
          </cell>
          <cell r="U218">
            <v>7816926351.4640665</v>
          </cell>
          <cell r="V218">
            <v>9635022715.1699924</v>
          </cell>
          <cell r="W218">
            <v>12110185621.83147</v>
          </cell>
          <cell r="X218">
            <v>14718297709.377861</v>
          </cell>
          <cell r="Y218">
            <v>15906750097.957527</v>
          </cell>
          <cell r="Z218">
            <v>17254967583.227852</v>
          </cell>
          <cell r="AA218">
            <v>18787612166.025059</v>
          </cell>
          <cell r="AB218">
            <v>24814649848.177834</v>
          </cell>
          <cell r="AC218">
            <v>27149468643.916054</v>
          </cell>
        </row>
        <row r="219">
          <cell r="Q219">
            <v>16668597691.606001</v>
          </cell>
          <cell r="R219">
            <v>1507680778.4219999</v>
          </cell>
          <cell r="S219">
            <v>3191048116.697</v>
          </cell>
          <cell r="T219">
            <v>6679100572.7705011</v>
          </cell>
          <cell r="U219">
            <v>8284434044.9990005</v>
          </cell>
          <cell r="V219">
            <v>10209721292.347502</v>
          </cell>
          <cell r="W219">
            <v>13068529084.800001</v>
          </cell>
          <cell r="X219">
            <v>16117758204.247002</v>
          </cell>
          <cell r="Y219">
            <v>17904052243.479504</v>
          </cell>
          <cell r="Z219">
            <v>19132032832.041504</v>
          </cell>
          <cell r="AA219">
            <v>19789128752.932003</v>
          </cell>
          <cell r="AB219">
            <v>21147419622.014004</v>
          </cell>
          <cell r="AC219">
            <v>23524422110.105007</v>
          </cell>
        </row>
        <row r="220">
          <cell r="Q220">
            <v>8211512549.7299995</v>
          </cell>
          <cell r="R220">
            <v>541157593.87</v>
          </cell>
          <cell r="S220">
            <v>1134670611.3</v>
          </cell>
          <cell r="T220">
            <v>1808465789.9299998</v>
          </cell>
          <cell r="U220">
            <v>2431552681.1999998</v>
          </cell>
          <cell r="V220">
            <v>3004474144.96</v>
          </cell>
          <cell r="W220">
            <v>3856113760</v>
          </cell>
          <cell r="X220">
            <v>3963244290.96</v>
          </cell>
          <cell r="Y220">
            <v>4857447207.8699999</v>
          </cell>
          <cell r="Z220">
            <v>5799473349.3800001</v>
          </cell>
          <cell r="AA220">
            <v>6624045337.6499996</v>
          </cell>
          <cell r="AB220">
            <v>7017330858.4499998</v>
          </cell>
          <cell r="AC220">
            <v>7880004111.7299976</v>
          </cell>
        </row>
        <row r="221">
          <cell r="Q221">
            <v>24880110241.335999</v>
          </cell>
          <cell r="R221">
            <v>2048838372.2919998</v>
          </cell>
          <cell r="S221">
            <v>4325718727.9969997</v>
          </cell>
          <cell r="T221">
            <v>8487566362.7005005</v>
          </cell>
          <cell r="U221">
            <v>10715986726.199001</v>
          </cell>
          <cell r="V221">
            <v>13214195437.307503</v>
          </cell>
          <cell r="W221">
            <v>16924642844.800001</v>
          </cell>
          <cell r="X221">
            <v>20081002495.207001</v>
          </cell>
          <cell r="Y221">
            <v>22761499451.349503</v>
          </cell>
          <cell r="Z221">
            <v>24931506181.421505</v>
          </cell>
          <cell r="AA221">
            <v>26413174090.582001</v>
          </cell>
          <cell r="AB221">
            <v>28164750480.464005</v>
          </cell>
          <cell r="AC221">
            <v>31404426221.835007</v>
          </cell>
        </row>
        <row r="222">
          <cell r="Q222">
            <v>13419319219.034</v>
          </cell>
          <cell r="R222">
            <v>486512937.65999997</v>
          </cell>
          <cell r="S222">
            <v>1110077594.4100001</v>
          </cell>
          <cell r="T222">
            <v>1095138357.3650002</v>
          </cell>
          <cell r="U222">
            <v>2023926292.4700003</v>
          </cell>
          <cell r="V222">
            <v>2511521879.105</v>
          </cell>
          <cell r="W222">
            <v>2774614979.9300003</v>
          </cell>
          <cell r="X222">
            <v>3407358667.8400002</v>
          </cell>
          <cell r="Y222">
            <v>4545278968.0649986</v>
          </cell>
          <cell r="Z222">
            <v>5981770193.9749985</v>
          </cell>
          <cell r="AA222">
            <v>7379021411.4499989</v>
          </cell>
          <cell r="AB222">
            <v>3796273242.9099979</v>
          </cell>
          <cell r="AC222">
            <v>14148552352.939999</v>
          </cell>
        </row>
        <row r="223">
          <cell r="Q223">
            <v>13549230152.064714</v>
          </cell>
          <cell r="R223">
            <v>-111469581.0670445</v>
          </cell>
          <cell r="S223">
            <v>581646405.57693338</v>
          </cell>
          <cell r="T223">
            <v>359842163.91019821</v>
          </cell>
          <cell r="U223">
            <v>698889468.77593231</v>
          </cell>
          <cell r="V223">
            <v>2767716396.9349995</v>
          </cell>
          <cell r="W223">
            <v>3351253900.1185493</v>
          </cell>
          <cell r="X223">
            <v>4326718728.6721487</v>
          </cell>
          <cell r="Y223">
            <v>5542986786.6974792</v>
          </cell>
          <cell r="Z223">
            <v>7109603355.3471489</v>
          </cell>
          <cell r="AA223">
            <v>8055409167.7548866</v>
          </cell>
          <cell r="AB223">
            <v>9686400597.9121571</v>
          </cell>
          <cell r="AC223">
            <v>9568046013.1338215</v>
          </cell>
        </row>
        <row r="224">
          <cell r="Q224">
            <v>26968549371.098717</v>
          </cell>
          <cell r="R224">
            <v>375043356.59295547</v>
          </cell>
          <cell r="S224">
            <v>1691723999.9869335</v>
          </cell>
          <cell r="T224">
            <v>1454980521.2751985</v>
          </cell>
          <cell r="U224">
            <v>2722815761.2459326</v>
          </cell>
          <cell r="V224">
            <v>5279238276.039999</v>
          </cell>
          <cell r="W224">
            <v>6125868880.0485497</v>
          </cell>
          <cell r="X224">
            <v>7734077396.5121489</v>
          </cell>
          <cell r="Y224">
            <v>10088265754.762478</v>
          </cell>
          <cell r="Z224">
            <v>13091373549.322147</v>
          </cell>
          <cell r="AA224">
            <v>15434430579.204885</v>
          </cell>
          <cell r="AB224">
            <v>13482673840.822155</v>
          </cell>
          <cell r="AC224">
            <v>23716598366.073822</v>
          </cell>
        </row>
        <row r="225">
          <cell r="Q225">
            <v>3210469151.6640015</v>
          </cell>
          <cell r="R225">
            <v>987434217.38800049</v>
          </cell>
          <cell r="S225">
            <v>278968162.36299992</v>
          </cell>
          <cell r="T225">
            <v>1994677536.3195</v>
          </cell>
          <cell r="U225">
            <v>2006656606.0209999</v>
          </cell>
          <cell r="V225">
            <v>3418540968.2024975</v>
          </cell>
          <cell r="W225">
            <v>3267192315.8799992</v>
          </cell>
          <cell r="X225">
            <v>3891931885.8129997</v>
          </cell>
          <cell r="Y225">
            <v>3633461934.4204979</v>
          </cell>
          <cell r="Z225">
            <v>4004436622.6184959</v>
          </cell>
          <cell r="AA225">
            <v>3904939548.4179993</v>
          </cell>
          <cell r="AB225">
            <v>2209586905.6959953</v>
          </cell>
          <cell r="AC225">
            <v>2384763214.7949905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"/>
      <sheetName val="TRENDS"/>
      <sheetName val="P&amp;L"/>
      <sheetName val="B-S"/>
      <sheetName val="EQTY"/>
      <sheetName val="TAX"/>
      <sheetName val="C-F"/>
      <sheetName val="CASH"/>
      <sheetName val="STAFF"/>
      <sheetName val="DEPN"/>
      <sheetName val="INCOME"/>
      <sheetName val="CRED"/>
      <sheetName val="DEBT"/>
      <sheetName val="XREC"/>
      <sheetName val="XRECv2"/>
      <sheetName val="RFS"/>
      <sheetName val="FAS"/>
      <sheetName val="SP"/>
      <sheetName val="COMM"/>
      <sheetName val="Sheet1"/>
      <sheetName val="CALC"/>
      <sheetName val="%"/>
      <sheetName val="EXIT"/>
      <sheetName val="EXPS"/>
      <sheetName val="98 v 97 TB"/>
      <sheetName val="DATA"/>
      <sheetName val="De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refreshError="1" sheetId="26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 Analysis (2)"/>
      <sheetName val="Summary"/>
      <sheetName val="Instructions"/>
      <sheetName val="Summary "/>
      <sheetName val="index to file"/>
      <sheetName val="Mgt Exps"/>
      <sheetName val="Project Tasman"/>
      <sheetName val="TB"/>
      <sheetName val="ANMLS"/>
      <sheetName val="Business Unit"/>
      <sheetName val="hlookup columns"/>
    </sheetNames>
    <sheetDataSet>
      <sheetData refreshError="1" sheetId="0"/>
      <sheetData refreshError="1" sheetId="1"/>
      <sheetData refreshError="1" sheetId="2"/>
      <sheetData refreshError="1" sheetId="3"/>
      <sheetData refreshError="1" sheetId="4"/>
      <sheetData refreshError="1" sheetId="5"/>
      <sheetData sheetId="6"/>
      <sheetData sheetId="7">
        <row r="9">
          <cell r="A9" t="str">
            <v>101010</v>
          </cell>
          <cell r="B9" t="str">
            <v>Petty Cash Head Office</v>
          </cell>
          <cell r="D9">
            <v>1500</v>
          </cell>
          <cell r="E9">
            <v>0</v>
          </cell>
          <cell r="F9">
            <v>1500</v>
          </cell>
          <cell r="G9">
            <v>0</v>
          </cell>
        </row>
        <row r="10">
          <cell r="A10" t="str">
            <v>101026</v>
          </cell>
          <cell r="B10" t="str">
            <v>Petty Cash</v>
          </cell>
          <cell r="D10">
            <v>3874.45</v>
          </cell>
          <cell r="E10">
            <v>0</v>
          </cell>
          <cell r="F10">
            <v>3874.45</v>
          </cell>
          <cell r="G10">
            <v>0</v>
          </cell>
        </row>
        <row r="11">
          <cell r="A11" t="str">
            <v>101030</v>
          </cell>
          <cell r="B11" t="str">
            <v>Cashiers Advances</v>
          </cell>
          <cell r="D11">
            <v>413</v>
          </cell>
          <cell r="E11">
            <v>0</v>
          </cell>
          <cell r="F11">
            <v>413</v>
          </cell>
          <cell r="G11">
            <v>0</v>
          </cell>
        </row>
        <row r="12">
          <cell r="A12" t="str">
            <v>101039</v>
          </cell>
          <cell r="B12" t="str">
            <v>Bank Account ANZ</v>
          </cell>
          <cell r="D12">
            <v>1193025.3600000001</v>
          </cell>
          <cell r="E12">
            <v>-1016324.2</v>
          </cell>
          <cell r="F12">
            <v>176701.16</v>
          </cell>
          <cell r="G12">
            <v>-435688.61</v>
          </cell>
        </row>
        <row r="13">
          <cell r="A13" t="str">
            <v>101042</v>
          </cell>
          <cell r="B13" t="str">
            <v>Vic Short Term Bank Account</v>
          </cell>
          <cell r="D13">
            <v>-12483.99</v>
          </cell>
          <cell r="E13">
            <v>-2745.8</v>
          </cell>
          <cell r="F13">
            <v>-15229.79</v>
          </cell>
          <cell r="G13">
            <v>-9522.8700000000008</v>
          </cell>
        </row>
        <row r="14">
          <cell r="A14" t="str">
            <v>101047</v>
          </cell>
          <cell r="B14" t="str">
            <v>Vic Sweep Bank Account</v>
          </cell>
          <cell r="D14">
            <v>1224853.8999999999</v>
          </cell>
          <cell r="E14">
            <v>-964536.61</v>
          </cell>
          <cell r="F14">
            <v>260317.29</v>
          </cell>
          <cell r="G14">
            <v>-377456</v>
          </cell>
        </row>
        <row r="15">
          <cell r="A15" t="str">
            <v>101049</v>
          </cell>
          <cell r="B15" t="str">
            <v>RAA Westpac Sweep Account</v>
          </cell>
          <cell r="D15">
            <v>9752783.3699999992</v>
          </cell>
          <cell r="E15">
            <v>264784.73</v>
          </cell>
          <cell r="F15">
            <v>10017568.1</v>
          </cell>
          <cell r="G15">
            <v>605398.44999999995</v>
          </cell>
        </row>
        <row r="16">
          <cell r="A16" t="str">
            <v>101050</v>
          </cell>
          <cell r="B16" t="str">
            <v>RAA Closeout Westpac Bank</v>
          </cell>
          <cell r="D16">
            <v>-8772108.0999999996</v>
          </cell>
          <cell r="E16">
            <v>-641415.22</v>
          </cell>
          <cell r="F16">
            <v>-9413523.3200000003</v>
          </cell>
          <cell r="G16">
            <v>-828195.57</v>
          </cell>
        </row>
        <row r="17">
          <cell r="A17" t="str">
            <v>101201</v>
          </cell>
          <cell r="B17" t="str">
            <v>Stale Cheques Control</v>
          </cell>
          <cell r="D17">
            <v>-1712318.76</v>
          </cell>
          <cell r="E17">
            <v>27959.759999999998</v>
          </cell>
          <cell r="F17">
            <v>-1684359</v>
          </cell>
          <cell r="G17">
            <v>63397.24</v>
          </cell>
        </row>
        <row r="18">
          <cell r="A18" t="str">
            <v>101204</v>
          </cell>
          <cell r="B18" t="str">
            <v>Stale Cheques-BS&amp;L</v>
          </cell>
          <cell r="D18">
            <v>0</v>
          </cell>
          <cell r="E18">
            <v>-16982.560000000001</v>
          </cell>
          <cell r="F18">
            <v>-16982.560000000001</v>
          </cell>
          <cell r="G18">
            <v>-16982.560000000001</v>
          </cell>
        </row>
        <row r="19">
          <cell r="A19" t="str">
            <v>101209</v>
          </cell>
          <cell r="B19" t="str">
            <v>Suspense-Bank Reconciliation</v>
          </cell>
          <cell r="D19">
            <v>1578.17</v>
          </cell>
          <cell r="E19">
            <v>10111.06</v>
          </cell>
          <cell r="F19">
            <v>11689.23</v>
          </cell>
          <cell r="G19">
            <v>59457.64</v>
          </cell>
        </row>
        <row r="20">
          <cell r="A20" t="str">
            <v>101211</v>
          </cell>
          <cell r="B20" t="str">
            <v>Suspense-Bank Rec Account Ad</v>
          </cell>
          <cell r="D20">
            <v>-1025509.2</v>
          </cell>
          <cell r="E20">
            <v>-346728.24</v>
          </cell>
          <cell r="F20">
            <v>-1372237.44</v>
          </cell>
          <cell r="G20">
            <v>-301778.43</v>
          </cell>
        </row>
        <row r="21">
          <cell r="A21" t="str">
            <v>101500</v>
          </cell>
          <cell r="B21" t="str">
            <v>WBC Cash At Bank</v>
          </cell>
          <cell r="D21">
            <v>-9803646.9100000001</v>
          </cell>
          <cell r="E21">
            <v>-7270624.0099999998</v>
          </cell>
          <cell r="F21">
            <v>-17074270.920000002</v>
          </cell>
          <cell r="G21">
            <v>8011248.0700000003</v>
          </cell>
        </row>
        <row r="22">
          <cell r="A22" t="str">
            <v>101518</v>
          </cell>
          <cell r="B22" t="str">
            <v>WBC NMLA Inv Ops</v>
          </cell>
          <cell r="D22">
            <v>3633323.29</v>
          </cell>
          <cell r="E22">
            <v>1301227.74</v>
          </cell>
          <cell r="F22">
            <v>4934551.03</v>
          </cell>
          <cell r="G22">
            <v>-7999538.54</v>
          </cell>
        </row>
        <row r="23">
          <cell r="A23" t="str">
            <v>101524</v>
          </cell>
          <cell r="B23" t="str">
            <v>Westpac NMLA Agent Deposit</v>
          </cell>
          <cell r="D23">
            <v>-82255.87</v>
          </cell>
          <cell r="E23">
            <v>10146.4</v>
          </cell>
          <cell r="F23">
            <v>-72109.47</v>
          </cell>
          <cell r="G23">
            <v>-869237.18</v>
          </cell>
        </row>
        <row r="24">
          <cell r="A24" t="str">
            <v>101525</v>
          </cell>
          <cell r="B24" t="str">
            <v>NMLA-ACNL Westpac bank</v>
          </cell>
          <cell r="D24">
            <v>12565032.17</v>
          </cell>
          <cell r="E24">
            <v>-791017.69</v>
          </cell>
          <cell r="F24">
            <v>11774014.48</v>
          </cell>
          <cell r="G24">
            <v>8441791.0999999996</v>
          </cell>
        </row>
        <row r="25">
          <cell r="A25" t="str">
            <v>101526</v>
          </cell>
          <cell r="B25" t="str">
            <v>ANZ-AC&amp;L Bank Account</v>
          </cell>
          <cell r="D25">
            <v>94672.59</v>
          </cell>
          <cell r="E25">
            <v>-42.95</v>
          </cell>
          <cell r="F25">
            <v>94629.64</v>
          </cell>
          <cell r="G25">
            <v>-1400.73</v>
          </cell>
        </row>
        <row r="26">
          <cell r="A26" t="str">
            <v>122001</v>
          </cell>
          <cell r="B26" t="str">
            <v>Promissory Notes</v>
          </cell>
          <cell r="D26">
            <v>-17470.22</v>
          </cell>
          <cell r="E26">
            <v>17470.22</v>
          </cell>
          <cell r="F26">
            <v>0</v>
          </cell>
          <cell r="G26">
            <v>2015.79</v>
          </cell>
        </row>
        <row r="27">
          <cell r="A27" t="str">
            <v>152002</v>
          </cell>
          <cell r="B27" t="str">
            <v>U'R Currency P'L</v>
          </cell>
          <cell r="D27">
            <v>3261</v>
          </cell>
          <cell r="E27">
            <v>0</v>
          </cell>
          <cell r="F27">
            <v>3261</v>
          </cell>
          <cell r="G27">
            <v>0</v>
          </cell>
        </row>
        <row r="28">
          <cell r="A28" t="str">
            <v>153007</v>
          </cell>
          <cell r="B28" t="str">
            <v>Floating Rate Notes</v>
          </cell>
          <cell r="D28">
            <v>0.05</v>
          </cell>
          <cell r="E28">
            <v>-0.05</v>
          </cell>
          <cell r="F28">
            <v>0</v>
          </cell>
          <cell r="G28">
            <v>0</v>
          </cell>
        </row>
        <row r="29">
          <cell r="A29" t="str">
            <v>153039</v>
          </cell>
          <cell r="B29" t="str">
            <v>Investment Operations Account</v>
          </cell>
          <cell r="D29">
            <v>2068502.73</v>
          </cell>
          <cell r="E29">
            <v>0</v>
          </cell>
          <cell r="F29">
            <v>2068502.73</v>
          </cell>
          <cell r="G29">
            <v>0</v>
          </cell>
        </row>
        <row r="30">
          <cell r="A30" t="str">
            <v>155044</v>
          </cell>
          <cell r="B30" t="str">
            <v>L&amp;B-Freehold Purchase Costs</v>
          </cell>
          <cell r="D30">
            <v>2439857.0099999998</v>
          </cell>
          <cell r="E30">
            <v>0</v>
          </cell>
          <cell r="F30">
            <v>2439857.0099999998</v>
          </cell>
          <cell r="G30">
            <v>0</v>
          </cell>
        </row>
        <row r="31">
          <cell r="A31" t="str">
            <v>170000</v>
          </cell>
          <cell r="B31" t="str">
            <v>Inv in Group Entity</v>
          </cell>
          <cell r="D31">
            <v>233000001.87</v>
          </cell>
          <cell r="E31">
            <v>-3370000</v>
          </cell>
          <cell r="F31">
            <v>229630001.87</v>
          </cell>
          <cell r="G31">
            <v>-3370000</v>
          </cell>
        </row>
        <row r="32">
          <cell r="A32" t="str">
            <v>171000</v>
          </cell>
          <cell r="B32" t="str">
            <v>Invest in Group Entity Apprec</v>
          </cell>
          <cell r="D32">
            <v>21887227.309999999</v>
          </cell>
          <cell r="E32">
            <v>6218700.5</v>
          </cell>
          <cell r="F32">
            <v>28105927.809999999</v>
          </cell>
          <cell r="G32">
            <v>9254439.5</v>
          </cell>
        </row>
        <row r="33">
          <cell r="A33" t="str">
            <v>172000</v>
          </cell>
          <cell r="B33" t="str">
            <v>Prov For Deferred Tax</v>
          </cell>
          <cell r="D33">
            <v>-264768</v>
          </cell>
          <cell r="E33">
            <v>10259</v>
          </cell>
          <cell r="F33">
            <v>-254509</v>
          </cell>
          <cell r="G33">
            <v>10259</v>
          </cell>
        </row>
        <row r="34">
          <cell r="A34" t="str">
            <v>190000</v>
          </cell>
          <cell r="B34" t="str">
            <v>Sys I'Unit Acc (DO NOT USE)</v>
          </cell>
          <cell r="D34">
            <v>-3041976101.25</v>
          </cell>
          <cell r="E34">
            <v>617434.41</v>
          </cell>
          <cell r="F34">
            <v>-3041358666.8400002</v>
          </cell>
          <cell r="G34">
            <v>1305948.8400000001</v>
          </cell>
        </row>
        <row r="35">
          <cell r="A35" t="str">
            <v>190014</v>
          </cell>
          <cell r="B35" t="str">
            <v>FX Revaluation</v>
          </cell>
          <cell r="D35">
            <v>-9492238.1500000004</v>
          </cell>
          <cell r="E35">
            <v>9492238.1500000004</v>
          </cell>
          <cell r="F35">
            <v>0</v>
          </cell>
          <cell r="G35">
            <v>0</v>
          </cell>
        </row>
        <row r="36">
          <cell r="A36" t="str">
            <v>190100</v>
          </cell>
          <cell r="B36" t="str">
            <v>Interunit Current Account</v>
          </cell>
          <cell r="D36">
            <v>19500301.52</v>
          </cell>
          <cell r="E36">
            <v>-18123226.18</v>
          </cell>
          <cell r="F36">
            <v>1377075.34</v>
          </cell>
          <cell r="G36">
            <v>-1549852.7</v>
          </cell>
        </row>
        <row r="37">
          <cell r="A37" t="str">
            <v>191000</v>
          </cell>
          <cell r="B37" t="str">
            <v>Interunit-Unsecured Loans-ST</v>
          </cell>
          <cell r="D37">
            <v>189799.81</v>
          </cell>
          <cell r="E37">
            <v>32810200.190000001</v>
          </cell>
          <cell r="F37">
            <v>33000000</v>
          </cell>
          <cell r="G37">
            <v>33000000</v>
          </cell>
        </row>
        <row r="38">
          <cell r="A38" t="str">
            <v>191304</v>
          </cell>
          <cell r="B38" t="str">
            <v>I/Unit-Accrd Int-AAPF USD Loan</v>
          </cell>
          <cell r="D38">
            <v>-8355920.5999999996</v>
          </cell>
          <cell r="E38">
            <v>8355920.5999999996</v>
          </cell>
          <cell r="F38">
            <v>0</v>
          </cell>
          <cell r="G38">
            <v>0</v>
          </cell>
        </row>
        <row r="39">
          <cell r="A39" t="str">
            <v>192000</v>
          </cell>
          <cell r="B39" t="str">
            <v>Interunit-Unsecured Loans-LT</v>
          </cell>
          <cell r="D39">
            <v>-659707707.30999994</v>
          </cell>
          <cell r="E39">
            <v>659707707.30999994</v>
          </cell>
          <cell r="F39">
            <v>0</v>
          </cell>
          <cell r="G39">
            <v>0</v>
          </cell>
        </row>
        <row r="40">
          <cell r="A40" t="str">
            <v>192036</v>
          </cell>
          <cell r="B40" t="str">
            <v>Interunit Loan (ACR purchase)</v>
          </cell>
          <cell r="D40">
            <v>-0.47</v>
          </cell>
          <cell r="E40">
            <v>0.47</v>
          </cell>
          <cell r="F40">
            <v>0</v>
          </cell>
          <cell r="G40">
            <v>0</v>
          </cell>
        </row>
        <row r="41">
          <cell r="A41" t="str">
            <v>192037</v>
          </cell>
          <cell r="B41" t="str">
            <v>Interunit Loan (NMI purchase)</v>
          </cell>
          <cell r="D41">
            <v>-0.1</v>
          </cell>
          <cell r="E41">
            <v>0.1</v>
          </cell>
          <cell r="F41">
            <v>0</v>
          </cell>
          <cell r="G41">
            <v>0</v>
          </cell>
        </row>
        <row r="42">
          <cell r="A42" t="str">
            <v>194000</v>
          </cell>
          <cell r="B42" t="str">
            <v>Int Pay_Recv I'Unit</v>
          </cell>
          <cell r="D42">
            <v>-82388.39</v>
          </cell>
          <cell r="E42">
            <v>82388.39</v>
          </cell>
          <cell r="F42">
            <v>0</v>
          </cell>
          <cell r="G42">
            <v>0</v>
          </cell>
        </row>
        <row r="43">
          <cell r="A43" t="str">
            <v>199900</v>
          </cell>
          <cell r="B43" t="str">
            <v>Sys I'Unit IUC (DO NOT USE)</v>
          </cell>
          <cell r="D43">
            <v>0</v>
          </cell>
          <cell r="E43">
            <v>92642471.780000001</v>
          </cell>
          <cell r="F43">
            <v>92642471.780000001</v>
          </cell>
          <cell r="G43">
            <v>514513.98</v>
          </cell>
        </row>
        <row r="44">
          <cell r="A44" t="str">
            <v>199901</v>
          </cell>
          <cell r="B44" t="str">
            <v>Sys I'Unit IUR (DO NOT USE)</v>
          </cell>
          <cell r="D44">
            <v>0</v>
          </cell>
          <cell r="E44">
            <v>-684256984.74000001</v>
          </cell>
          <cell r="F44">
            <v>-684256984.74000001</v>
          </cell>
          <cell r="G44">
            <v>-24820540.390000001</v>
          </cell>
        </row>
        <row r="45">
          <cell r="A45" t="str">
            <v>199903</v>
          </cell>
          <cell r="B45" t="str">
            <v>Sys I'Unit IUO (DO NOT USE)</v>
          </cell>
          <cell r="D45">
            <v>0</v>
          </cell>
          <cell r="E45">
            <v>-3124535831.54</v>
          </cell>
          <cell r="F45">
            <v>-3124535831.54</v>
          </cell>
          <cell r="G45">
            <v>-63602378.880000003</v>
          </cell>
        </row>
        <row r="46">
          <cell r="A46" t="str">
            <v>226006</v>
          </cell>
          <cell r="B46" t="str">
            <v>Int Accrd-Floating Rate Notes</v>
          </cell>
          <cell r="D46">
            <v>-55489.67</v>
          </cell>
          <cell r="E46">
            <v>55489.67</v>
          </cell>
          <cell r="F46">
            <v>0</v>
          </cell>
          <cell r="G46">
            <v>0</v>
          </cell>
        </row>
        <row r="47">
          <cell r="A47" t="str">
            <v>226050</v>
          </cell>
          <cell r="B47" t="str">
            <v>Int Accrued-Short Term</v>
          </cell>
          <cell r="D47">
            <v>-4262.3</v>
          </cell>
          <cell r="E47">
            <v>-3381.42</v>
          </cell>
          <cell r="F47">
            <v>-7643.72</v>
          </cell>
          <cell r="G47">
            <v>-9851.93</v>
          </cell>
        </row>
        <row r="48">
          <cell r="A48" t="str">
            <v>259050</v>
          </cell>
          <cell r="B48" t="str">
            <v>Sundry Debtors</v>
          </cell>
          <cell r="D48">
            <v>-4601000</v>
          </cell>
          <cell r="E48">
            <v>0</v>
          </cell>
          <cell r="F48">
            <v>-4601000</v>
          </cell>
          <cell r="G48">
            <v>0</v>
          </cell>
        </row>
        <row r="49">
          <cell r="A49" t="str">
            <v>261003</v>
          </cell>
          <cell r="B49" t="str">
            <v>Debtors-Deferred Employee Sh</v>
          </cell>
          <cell r="D49">
            <v>3846.12</v>
          </cell>
          <cell r="E49">
            <v>-0.04</v>
          </cell>
          <cell r="F49">
            <v>3846.08</v>
          </cell>
          <cell r="G49">
            <v>-23653.56</v>
          </cell>
        </row>
        <row r="50">
          <cell r="A50" t="str">
            <v>261004</v>
          </cell>
          <cell r="B50" t="str">
            <v>Debtors-Exempt Employee Shar</v>
          </cell>
          <cell r="D50">
            <v>3958.73</v>
          </cell>
          <cell r="E50">
            <v>-115.9</v>
          </cell>
          <cell r="F50">
            <v>3842.83</v>
          </cell>
          <cell r="G50">
            <v>-12408.23</v>
          </cell>
        </row>
        <row r="51">
          <cell r="A51" t="str">
            <v>390001</v>
          </cell>
          <cell r="B51" t="str">
            <v>Interfund Control - Fund 1.</v>
          </cell>
          <cell r="D51">
            <v>880881509.95000005</v>
          </cell>
          <cell r="E51">
            <v>959573965.19000006</v>
          </cell>
          <cell r="F51">
            <v>1840455475.1400001</v>
          </cell>
          <cell r="G51">
            <v>73002005.900000006</v>
          </cell>
        </row>
        <row r="52">
          <cell r="A52" t="str">
            <v>390002</v>
          </cell>
          <cell r="B52" t="str">
            <v>Interfund Control - Fund 2.</v>
          </cell>
          <cell r="D52">
            <v>1567369304.05</v>
          </cell>
          <cell r="E52">
            <v>329500691.86000001</v>
          </cell>
          <cell r="F52">
            <v>1896869995.9100001</v>
          </cell>
          <cell r="G52">
            <v>48259952.520000003</v>
          </cell>
        </row>
        <row r="53">
          <cell r="A53" t="str">
            <v>390004</v>
          </cell>
          <cell r="B53" t="str">
            <v>Interfund Control - Fund 4.</v>
          </cell>
          <cell r="D53">
            <v>374427208.20999998</v>
          </cell>
          <cell r="E53">
            <v>1664176185.55</v>
          </cell>
          <cell r="F53">
            <v>2038603393.76</v>
          </cell>
          <cell r="G53">
            <v>-43773989.969999999</v>
          </cell>
        </row>
        <row r="54">
          <cell r="A54" t="str">
            <v>390005</v>
          </cell>
          <cell r="B54" t="str">
            <v>Interfund Control - Fund 5.</v>
          </cell>
          <cell r="D54">
            <v>152842449.65000001</v>
          </cell>
          <cell r="E54">
            <v>166982453.55000001</v>
          </cell>
          <cell r="F54">
            <v>319824903.19999999</v>
          </cell>
          <cell r="G54">
            <v>6963711.9299999997</v>
          </cell>
        </row>
        <row r="55">
          <cell r="A55" t="str">
            <v>398000</v>
          </cell>
          <cell r="B55" t="str">
            <v>GST Payable - Supplies</v>
          </cell>
          <cell r="D55">
            <v>12.5</v>
          </cell>
          <cell r="E55">
            <v>0</v>
          </cell>
          <cell r="F55">
            <v>12.5</v>
          </cell>
          <cell r="G55">
            <v>0</v>
          </cell>
        </row>
        <row r="56">
          <cell r="A56" t="str">
            <v>398010</v>
          </cell>
          <cell r="B56" t="str">
            <v>GST Recoverable - RITC</v>
          </cell>
          <cell r="D56">
            <v>-17.54</v>
          </cell>
          <cell r="E56">
            <v>0</v>
          </cell>
          <cell r="F56">
            <v>-17.54</v>
          </cell>
          <cell r="G56">
            <v>0</v>
          </cell>
        </row>
        <row r="57">
          <cell r="A57" t="str">
            <v>398020</v>
          </cell>
          <cell r="B57" t="str">
            <v>GST Recoverable</v>
          </cell>
          <cell r="D57">
            <v>216.41</v>
          </cell>
          <cell r="E57">
            <v>0</v>
          </cell>
          <cell r="F57">
            <v>216.41</v>
          </cell>
          <cell r="G57">
            <v>0</v>
          </cell>
        </row>
        <row r="58">
          <cell r="A58" t="str">
            <v>398045</v>
          </cell>
          <cell r="B58" t="str">
            <v>FM GST RITC Recoverable</v>
          </cell>
          <cell r="D58">
            <v>-2457.4699999999998</v>
          </cell>
          <cell r="E58">
            <v>-574.54999999999995</v>
          </cell>
          <cell r="F58">
            <v>-3032.02</v>
          </cell>
          <cell r="G58">
            <v>-840.14</v>
          </cell>
        </row>
        <row r="59">
          <cell r="A59" t="str">
            <v>398055</v>
          </cell>
          <cell r="B59" t="str">
            <v>FM GST ITC Recoverable</v>
          </cell>
          <cell r="D59">
            <v>842.41</v>
          </cell>
          <cell r="E59">
            <v>766.08</v>
          </cell>
          <cell r="F59">
            <v>1608.49</v>
          </cell>
          <cell r="G59">
            <v>1120.21</v>
          </cell>
        </row>
        <row r="60">
          <cell r="D60">
            <v>-462878788.67000037</v>
          </cell>
          <cell r="E60">
            <v>90518041.01000008</v>
          </cell>
          <cell r="F60">
            <v>-372360747.66000003</v>
          </cell>
          <cell r="G60">
            <v>41491943.879999995</v>
          </cell>
        </row>
        <row r="62">
          <cell r="A62" t="str">
            <v>320801</v>
          </cell>
          <cell r="B62" t="str">
            <v>Prov For Sundry WOffs</v>
          </cell>
          <cell r="D62">
            <v>-1445697.65</v>
          </cell>
          <cell r="E62">
            <v>0</v>
          </cell>
          <cell r="F62">
            <v>-1445697.65</v>
          </cell>
          <cell r="G62">
            <v>0</v>
          </cell>
        </row>
        <row r="63">
          <cell r="A63" t="str">
            <v>321435</v>
          </cell>
          <cell r="B63" t="str">
            <v>Fx Hedge Payable</v>
          </cell>
          <cell r="D63">
            <v>-3501805</v>
          </cell>
          <cell r="E63">
            <v>-8957047</v>
          </cell>
          <cell r="F63">
            <v>-12458852</v>
          </cell>
          <cell r="G63">
            <v>2451651</v>
          </cell>
        </row>
        <row r="64">
          <cell r="A64" t="str">
            <v>323420</v>
          </cell>
          <cell r="B64" t="str">
            <v>WH Tax Payable</v>
          </cell>
          <cell r="D64">
            <v>0</v>
          </cell>
          <cell r="E64">
            <v>-306581</v>
          </cell>
          <cell r="F64">
            <v>-306581</v>
          </cell>
          <cell r="G64">
            <v>2932.26</v>
          </cell>
        </row>
        <row r="65">
          <cell r="A65" t="str">
            <v>325210</v>
          </cell>
          <cell r="B65" t="str">
            <v>Suspense-Bank Dish Recon</v>
          </cell>
          <cell r="D65">
            <v>-4.4800000000000004</v>
          </cell>
          <cell r="E65">
            <v>0</v>
          </cell>
          <cell r="F65">
            <v>-4.4800000000000004</v>
          </cell>
          <cell r="G65">
            <v>0</v>
          </cell>
        </row>
        <row r="66">
          <cell r="A66" t="str">
            <v>360000</v>
          </cell>
          <cell r="B66" t="str">
            <v>Income Tax Payable</v>
          </cell>
          <cell r="D66">
            <v>1140497.68</v>
          </cell>
          <cell r="E66">
            <v>0</v>
          </cell>
          <cell r="F66">
            <v>1140497.68</v>
          </cell>
          <cell r="G66">
            <v>0</v>
          </cell>
        </row>
        <row r="67">
          <cell r="A67" t="str">
            <v>360012</v>
          </cell>
          <cell r="B67" t="str">
            <v>Current Tax Payable - AXA</v>
          </cell>
          <cell r="D67">
            <v>16122.94</v>
          </cell>
          <cell r="E67">
            <v>-368986.56</v>
          </cell>
          <cell r="F67">
            <v>-352863.62</v>
          </cell>
          <cell r="G67">
            <v>841740.77</v>
          </cell>
        </row>
        <row r="68">
          <cell r="A68" t="str">
            <v>360203</v>
          </cell>
          <cell r="B68" t="str">
            <v>Prov For Tax Payable-A+D</v>
          </cell>
          <cell r="D68">
            <v>0</v>
          </cell>
          <cell r="E68">
            <v>0</v>
          </cell>
          <cell r="F68">
            <v>0</v>
          </cell>
          <cell r="G68">
            <v>12745609</v>
          </cell>
        </row>
        <row r="69">
          <cell r="A69" t="str">
            <v>360400</v>
          </cell>
          <cell r="B69" t="str">
            <v>Current Tax Payable - SSAL</v>
          </cell>
          <cell r="D69">
            <v>507544.19</v>
          </cell>
          <cell r="E69">
            <v>4426196.9000000004</v>
          </cell>
          <cell r="F69">
            <v>4933741.09</v>
          </cell>
          <cell r="G69">
            <v>14291894.02</v>
          </cell>
        </row>
        <row r="70">
          <cell r="A70" t="str">
            <v>361030</v>
          </cell>
          <cell r="B70" t="str">
            <v>Tax Instalments Paid-PAYG</v>
          </cell>
          <cell r="D70">
            <v>0</v>
          </cell>
          <cell r="E70">
            <v>0</v>
          </cell>
          <cell r="F70">
            <v>0</v>
          </cell>
          <cell r="G70">
            <v>-155865</v>
          </cell>
        </row>
        <row r="71">
          <cell r="A71" t="str">
            <v>362000</v>
          </cell>
          <cell r="B71" t="str">
            <v>Prov Tax Payable-Prior Year</v>
          </cell>
          <cell r="D71">
            <v>-14195578.9</v>
          </cell>
          <cell r="E71">
            <v>24107</v>
          </cell>
          <cell r="F71">
            <v>-14171471.9</v>
          </cell>
          <cell r="G71">
            <v>-14228119.32</v>
          </cell>
        </row>
        <row r="72">
          <cell r="A72" t="str">
            <v>362012</v>
          </cell>
          <cell r="B72" t="str">
            <v>New Mdl-Prov Inc. Tax Rebate</v>
          </cell>
          <cell r="D72">
            <v>8066861.5800000001</v>
          </cell>
          <cell r="E72">
            <v>-4713080</v>
          </cell>
          <cell r="F72">
            <v>3353781.58</v>
          </cell>
          <cell r="G72">
            <v>-14977103.35</v>
          </cell>
        </row>
        <row r="73">
          <cell r="A73" t="str">
            <v>362100</v>
          </cell>
          <cell r="B73" t="str">
            <v>Prov Tax Rebate-Prior Year</v>
          </cell>
          <cell r="D73">
            <v>18330884.93</v>
          </cell>
          <cell r="E73">
            <v>0</v>
          </cell>
          <cell r="F73">
            <v>18330884.93</v>
          </cell>
          <cell r="G73">
            <v>18330884.93</v>
          </cell>
        </row>
        <row r="74">
          <cell r="A74" t="str">
            <v>365000</v>
          </cell>
          <cell r="B74" t="str">
            <v>Prov Def Tax - AXA</v>
          </cell>
          <cell r="D74">
            <v>4388879.07</v>
          </cell>
          <cell r="E74">
            <v>-2096579.22</v>
          </cell>
          <cell r="F74">
            <v>2292299.85</v>
          </cell>
          <cell r="G74">
            <v>-223893.4</v>
          </cell>
        </row>
        <row r="75">
          <cell r="A75" t="str">
            <v>365200</v>
          </cell>
          <cell r="B75" t="str">
            <v>Prov Def Tax-Rebate</v>
          </cell>
          <cell r="D75">
            <v>6621274.5199999996</v>
          </cell>
          <cell r="E75">
            <v>-1797422.2</v>
          </cell>
          <cell r="F75">
            <v>4823852.32</v>
          </cell>
          <cell r="G75">
            <v>-1241992.3899999999</v>
          </cell>
        </row>
        <row r="76">
          <cell r="A76" t="str">
            <v>366000</v>
          </cell>
          <cell r="B76" t="str">
            <v>Prov Def Tax - SSAL</v>
          </cell>
          <cell r="D76">
            <v>5418.23</v>
          </cell>
          <cell r="E76">
            <v>-5511</v>
          </cell>
          <cell r="F76">
            <v>-92.77</v>
          </cell>
          <cell r="G76">
            <v>-8848030.9199999999</v>
          </cell>
        </row>
        <row r="77">
          <cell r="A77" t="str">
            <v>369004</v>
          </cell>
          <cell r="B77" t="str">
            <v>Prov Imputed Tax H'L Sub</v>
          </cell>
          <cell r="D77">
            <v>126.11</v>
          </cell>
          <cell r="E77">
            <v>50.24</v>
          </cell>
          <cell r="F77">
            <v>176.35</v>
          </cell>
          <cell r="G77">
            <v>166.32</v>
          </cell>
        </row>
        <row r="78">
          <cell r="A78" t="str">
            <v>369005</v>
          </cell>
          <cell r="B78" t="str">
            <v>Prov Imput Tax Self Chg Rent</v>
          </cell>
          <cell r="D78">
            <v>0</v>
          </cell>
          <cell r="E78">
            <v>0</v>
          </cell>
          <cell r="F78">
            <v>0</v>
          </cell>
          <cell r="G78">
            <v>-26548.3</v>
          </cell>
        </row>
        <row r="79">
          <cell r="D79">
            <v>19934523.219999995</v>
          </cell>
          <cell r="E79">
            <v>-13794852.840000002</v>
          </cell>
          <cell r="F79">
            <v>6139670.3799999952</v>
          </cell>
          <cell r="G79">
            <v>8963325.6199999955</v>
          </cell>
        </row>
        <row r="81">
          <cell r="A81" t="str">
            <v>010000</v>
          </cell>
          <cell r="B81" t="str">
            <v>Issued Capital</v>
          </cell>
          <cell r="D81">
            <v>-1282289939</v>
          </cell>
          <cell r="E81">
            <v>0</v>
          </cell>
          <cell r="F81">
            <v>-1282289939</v>
          </cell>
          <cell r="G81">
            <v>0</v>
          </cell>
        </row>
        <row r="82">
          <cell r="A82" t="str">
            <v>033510</v>
          </cell>
          <cell r="B82" t="str">
            <v>MoS SRP Non Par</v>
          </cell>
          <cell r="D82">
            <v>61945035.189999998</v>
          </cell>
          <cell r="E82">
            <v>-50455269.5</v>
          </cell>
          <cell r="F82">
            <v>11489765.689999999</v>
          </cell>
          <cell r="G82">
            <v>-50455269.5</v>
          </cell>
        </row>
        <row r="83">
          <cell r="A83" t="str">
            <v>035000</v>
          </cell>
          <cell r="B83" t="str">
            <v>Retained Earnings-Insurance</v>
          </cell>
          <cell r="D83">
            <v>61945035.189999998</v>
          </cell>
          <cell r="E83">
            <v>0</v>
          </cell>
          <cell r="F83">
            <v>61945035.189999998</v>
          </cell>
          <cell r="G83">
            <v>0</v>
          </cell>
        </row>
        <row r="84">
          <cell r="A84" t="str">
            <v>036000</v>
          </cell>
          <cell r="B84" t="str">
            <v>MoS PH Funds Offset</v>
          </cell>
          <cell r="D84">
            <v>-61945035.189999998</v>
          </cell>
          <cell r="E84">
            <v>50455269.5</v>
          </cell>
          <cell r="F84">
            <v>-11489765.689999999</v>
          </cell>
          <cell r="G84">
            <v>50455269.5</v>
          </cell>
        </row>
        <row r="85">
          <cell r="A85" t="str">
            <v>042000</v>
          </cell>
          <cell r="B85" t="str">
            <v>Capital transfer to Stat Funds</v>
          </cell>
          <cell r="D85">
            <v>1637021250.5899999</v>
          </cell>
          <cell r="E85">
            <v>0</v>
          </cell>
          <cell r="F85">
            <v>1637021250.5899999</v>
          </cell>
          <cell r="G85">
            <v>0</v>
          </cell>
        </row>
        <row r="86">
          <cell r="D86">
            <v>416676346.77999997</v>
          </cell>
          <cell r="E86">
            <v>0</v>
          </cell>
          <cell r="F86">
            <v>416676346.77999997</v>
          </cell>
          <cell r="G86">
            <v>0</v>
          </cell>
        </row>
        <row r="88">
          <cell r="A88" t="str">
            <v>503010</v>
          </cell>
          <cell r="B88" t="str">
            <v>UR Currency Fluct - MCN</v>
          </cell>
          <cell r="D88">
            <v>15114193.140000001</v>
          </cell>
          <cell r="E88">
            <v>-14616672.08</v>
          </cell>
          <cell r="F88">
            <v>497521.06</v>
          </cell>
          <cell r="G88">
            <v>497521.06</v>
          </cell>
        </row>
        <row r="89">
          <cell r="A89" t="str">
            <v>505001</v>
          </cell>
          <cell r="B89" t="str">
            <v>Custodian Fees</v>
          </cell>
          <cell r="D89">
            <v>80228.17</v>
          </cell>
          <cell r="E89">
            <v>46804.54</v>
          </cell>
          <cell r="F89">
            <v>127032.71</v>
          </cell>
          <cell r="G89">
            <v>127032.71</v>
          </cell>
        </row>
        <row r="90">
          <cell r="A90" t="str">
            <v>510006</v>
          </cell>
          <cell r="B90" t="str">
            <v>Profit-Currency Other</v>
          </cell>
          <cell r="D90">
            <v>0</v>
          </cell>
          <cell r="E90">
            <v>-1397601.83</v>
          </cell>
          <cell r="F90">
            <v>-1397601.83</v>
          </cell>
          <cell r="G90">
            <v>-1397601.83</v>
          </cell>
        </row>
        <row r="91">
          <cell r="A91" t="str">
            <v>514003</v>
          </cell>
          <cell r="B91" t="str">
            <v>Profit-Floating Rate Notes</v>
          </cell>
          <cell r="D91">
            <v>-143204.74</v>
          </cell>
          <cell r="E91">
            <v>-50417.08</v>
          </cell>
          <cell r="F91">
            <v>-193621.82</v>
          </cell>
          <cell r="G91">
            <v>-193621.82</v>
          </cell>
        </row>
        <row r="92">
          <cell r="A92" t="str">
            <v>514514</v>
          </cell>
          <cell r="B92" t="str">
            <v>Loss-Floating Rate Notes</v>
          </cell>
          <cell r="D92">
            <v>3470.55</v>
          </cell>
          <cell r="E92">
            <v>2013</v>
          </cell>
          <cell r="F92">
            <v>5483.55</v>
          </cell>
          <cell r="G92">
            <v>5483.55</v>
          </cell>
        </row>
        <row r="93">
          <cell r="A93" t="str">
            <v>516006</v>
          </cell>
          <cell r="B93" t="str">
            <v>Profit-Commercial Bills_Debs</v>
          </cell>
          <cell r="D93">
            <v>-1722.63</v>
          </cell>
          <cell r="E93">
            <v>0</v>
          </cell>
          <cell r="F93">
            <v>-1722.63</v>
          </cell>
          <cell r="G93">
            <v>-1722.63</v>
          </cell>
        </row>
        <row r="94">
          <cell r="A94" t="str">
            <v>516013</v>
          </cell>
          <cell r="B94" t="str">
            <v>Profit-Company Notes</v>
          </cell>
          <cell r="D94">
            <v>-880</v>
          </cell>
          <cell r="E94">
            <v>-12520</v>
          </cell>
          <cell r="F94">
            <v>-13400</v>
          </cell>
          <cell r="G94">
            <v>-13400</v>
          </cell>
        </row>
        <row r="95">
          <cell r="A95" t="str">
            <v>516023</v>
          </cell>
          <cell r="B95" t="str">
            <v>Profit-Prommisory Notes</v>
          </cell>
          <cell r="D95">
            <v>-161.24</v>
          </cell>
          <cell r="E95">
            <v>0</v>
          </cell>
          <cell r="F95">
            <v>-161.24</v>
          </cell>
          <cell r="G95">
            <v>-161.24</v>
          </cell>
        </row>
        <row r="96">
          <cell r="A96" t="str">
            <v>516520</v>
          </cell>
          <cell r="B96" t="str">
            <v>Loss-Promissory Notes</v>
          </cell>
          <cell r="D96">
            <v>7270.09</v>
          </cell>
          <cell r="E96">
            <v>0</v>
          </cell>
          <cell r="F96">
            <v>7270.09</v>
          </cell>
          <cell r="G96">
            <v>7270.09</v>
          </cell>
        </row>
        <row r="97">
          <cell r="A97" t="str">
            <v>518001</v>
          </cell>
          <cell r="B97" t="str">
            <v>Profit-Futures Fis</v>
          </cell>
          <cell r="D97">
            <v>-91464.11</v>
          </cell>
          <cell r="E97">
            <v>-358657.56</v>
          </cell>
          <cell r="F97">
            <v>-450121.67</v>
          </cell>
          <cell r="G97">
            <v>-450121.67</v>
          </cell>
        </row>
        <row r="98">
          <cell r="A98" t="str">
            <v>518502</v>
          </cell>
          <cell r="B98" t="str">
            <v>Loss-Futures Fixed</v>
          </cell>
          <cell r="D98">
            <v>332960.39</v>
          </cell>
          <cell r="E98">
            <v>1111542.93</v>
          </cell>
          <cell r="F98">
            <v>1444503.32</v>
          </cell>
          <cell r="G98">
            <v>1444503.32</v>
          </cell>
        </row>
        <row r="99">
          <cell r="A99" t="str">
            <v>518504</v>
          </cell>
          <cell r="B99" t="str">
            <v>Futures Ch</v>
          </cell>
          <cell r="D99">
            <v>18964.400000000001</v>
          </cell>
          <cell r="E99">
            <v>16086</v>
          </cell>
          <cell r="F99">
            <v>35050.400000000001</v>
          </cell>
          <cell r="G99">
            <v>35050.400000000001</v>
          </cell>
        </row>
        <row r="100">
          <cell r="A100" t="str">
            <v>530001</v>
          </cell>
          <cell r="B100" t="str">
            <v>Int IFC</v>
          </cell>
          <cell r="D100">
            <v>16713629.93</v>
          </cell>
          <cell r="E100">
            <v>9439389.6300000008</v>
          </cell>
          <cell r="F100">
            <v>26153019.559999999</v>
          </cell>
          <cell r="G100">
            <v>26153019.559999999</v>
          </cell>
        </row>
        <row r="101">
          <cell r="A101" t="str">
            <v>530002</v>
          </cell>
          <cell r="B101" t="str">
            <v>Un allocated IFC Interest</v>
          </cell>
          <cell r="D101">
            <v>1197.48</v>
          </cell>
          <cell r="E101">
            <v>0.01</v>
          </cell>
          <cell r="F101">
            <v>1197.49</v>
          </cell>
          <cell r="G101">
            <v>1197.49</v>
          </cell>
        </row>
        <row r="102">
          <cell r="A102" t="str">
            <v>531002</v>
          </cell>
          <cell r="B102" t="str">
            <v>Int Deposit At Call</v>
          </cell>
          <cell r="D102">
            <v>2589.04</v>
          </cell>
          <cell r="E102">
            <v>0</v>
          </cell>
          <cell r="F102">
            <v>2589.04</v>
          </cell>
          <cell r="G102">
            <v>2589.04</v>
          </cell>
        </row>
        <row r="103">
          <cell r="A103" t="str">
            <v>533001</v>
          </cell>
          <cell r="B103" t="str">
            <v>Int Floating Rate Notes</v>
          </cell>
          <cell r="D103">
            <v>-6555804.9699999997</v>
          </cell>
          <cell r="E103">
            <v>-3527321.81</v>
          </cell>
          <cell r="F103">
            <v>-10083126.779999999</v>
          </cell>
          <cell r="G103">
            <v>-10083126.779999999</v>
          </cell>
        </row>
        <row r="104">
          <cell r="A104" t="str">
            <v>533002</v>
          </cell>
          <cell r="B104" t="str">
            <v>Income-Perpetual Income Secs</v>
          </cell>
          <cell r="D104">
            <v>-170475.14</v>
          </cell>
          <cell r="E104">
            <v>-88110.07</v>
          </cell>
          <cell r="F104">
            <v>-258585.21</v>
          </cell>
          <cell r="G104">
            <v>-258585.21</v>
          </cell>
        </row>
        <row r="105">
          <cell r="A105" t="str">
            <v>533005</v>
          </cell>
          <cell r="B105" t="str">
            <v>Int Misc</v>
          </cell>
          <cell r="D105">
            <v>-335233.43</v>
          </cell>
          <cell r="E105">
            <v>-235595.39</v>
          </cell>
          <cell r="F105">
            <v>-570828.81999999995</v>
          </cell>
          <cell r="G105">
            <v>-570828.81999999995</v>
          </cell>
        </row>
        <row r="106">
          <cell r="A106" t="str">
            <v>539001</v>
          </cell>
          <cell r="B106" t="str">
            <v>Int Commercial Bills</v>
          </cell>
          <cell r="D106">
            <v>-2909568.95</v>
          </cell>
          <cell r="E106">
            <v>-1551126.51</v>
          </cell>
          <cell r="F106">
            <v>-4460695.46</v>
          </cell>
          <cell r="G106">
            <v>-4460695.46</v>
          </cell>
        </row>
        <row r="107">
          <cell r="A107" t="str">
            <v>539005</v>
          </cell>
          <cell r="B107" t="str">
            <v>Int Promissory Notes</v>
          </cell>
          <cell r="D107">
            <v>-5636752.4800000004</v>
          </cell>
          <cell r="E107">
            <v>-3929502.13</v>
          </cell>
          <cell r="F107">
            <v>-9566254.6099999994</v>
          </cell>
          <cell r="G107">
            <v>-9566254.6099999994</v>
          </cell>
        </row>
        <row r="108">
          <cell r="A108" t="str">
            <v>542004</v>
          </cell>
          <cell r="B108" t="str">
            <v>Int Secured &amp; Unsecured Notes</v>
          </cell>
          <cell r="D108">
            <v>-48010.67</v>
          </cell>
          <cell r="E108">
            <v>-10720.88</v>
          </cell>
          <cell r="F108">
            <v>-58731.55</v>
          </cell>
          <cell r="G108">
            <v>-58731.55</v>
          </cell>
        </row>
        <row r="109">
          <cell r="A109" t="str">
            <v>548002</v>
          </cell>
          <cell r="B109" t="str">
            <v>Int Unsecured Company Loans</v>
          </cell>
          <cell r="D109">
            <v>-471034.07</v>
          </cell>
          <cell r="E109">
            <v>-27166.959999999999</v>
          </cell>
          <cell r="F109">
            <v>-498201.03</v>
          </cell>
          <cell r="G109">
            <v>-498201.03</v>
          </cell>
        </row>
        <row r="110">
          <cell r="A110" t="str">
            <v>552001</v>
          </cell>
          <cell r="B110" t="str">
            <v>Interest Futures</v>
          </cell>
          <cell r="D110">
            <v>-20524.45</v>
          </cell>
          <cell r="E110">
            <v>-3078.21</v>
          </cell>
          <cell r="F110">
            <v>-23602.66</v>
          </cell>
          <cell r="G110">
            <v>-23602.66</v>
          </cell>
        </row>
        <row r="111">
          <cell r="A111" t="str">
            <v>557019</v>
          </cell>
          <cell r="B111" t="str">
            <v>Shf Int Pd-Bank O'Draft</v>
          </cell>
          <cell r="D111">
            <v>0</v>
          </cell>
          <cell r="E111">
            <v>-915.5</v>
          </cell>
          <cell r="F111">
            <v>-915.5</v>
          </cell>
          <cell r="G111">
            <v>-915.5</v>
          </cell>
        </row>
        <row r="112">
          <cell r="A112" t="str">
            <v>558008</v>
          </cell>
          <cell r="B112" t="str">
            <v>Int Expense Other Related</v>
          </cell>
          <cell r="D112">
            <v>8457692.6400000006</v>
          </cell>
          <cell r="E112">
            <v>4192120.45</v>
          </cell>
          <cell r="F112">
            <v>12649813.09</v>
          </cell>
          <cell r="G112">
            <v>12649813.09</v>
          </cell>
        </row>
        <row r="113">
          <cell r="A113" t="str">
            <v>558009</v>
          </cell>
          <cell r="B113" t="str">
            <v>Interest Expense-Swaps (NMLA)</v>
          </cell>
          <cell r="D113">
            <v>-4380194.03</v>
          </cell>
          <cell r="E113">
            <v>-2123775.52</v>
          </cell>
          <cell r="F113">
            <v>-6503969.5499999998</v>
          </cell>
          <cell r="G113">
            <v>-6503969.5499999998</v>
          </cell>
        </row>
        <row r="114">
          <cell r="A114" t="str">
            <v>558014</v>
          </cell>
          <cell r="B114" t="str">
            <v>Int Paid DBI Grp Entity</v>
          </cell>
          <cell r="D114">
            <v>0</v>
          </cell>
          <cell r="E114">
            <v>-6169.95</v>
          </cell>
          <cell r="F114">
            <v>-6169.95</v>
          </cell>
          <cell r="G114">
            <v>-6169.95</v>
          </cell>
        </row>
        <row r="115">
          <cell r="A115" t="str">
            <v>558039</v>
          </cell>
          <cell r="B115" t="str">
            <v>Int Paid-Deutsche Bank HK Swap</v>
          </cell>
          <cell r="D115">
            <v>4619178.08</v>
          </cell>
          <cell r="E115">
            <v>2386575.34</v>
          </cell>
          <cell r="F115">
            <v>7005753.4199999999</v>
          </cell>
          <cell r="G115">
            <v>7005753.4199999999</v>
          </cell>
        </row>
        <row r="116">
          <cell r="A116" t="str">
            <v>565001</v>
          </cell>
          <cell r="B116" t="str">
            <v>Apprec Bills_Promissory Notes</v>
          </cell>
          <cell r="D116">
            <v>222149.8</v>
          </cell>
          <cell r="E116">
            <v>-240043.59</v>
          </cell>
          <cell r="F116">
            <v>-17893.79</v>
          </cell>
          <cell r="G116">
            <v>-17893.79</v>
          </cell>
        </row>
        <row r="117">
          <cell r="A117" t="str">
            <v>565003</v>
          </cell>
          <cell r="B117" t="str">
            <v>Apprec Commercial Bills</v>
          </cell>
          <cell r="D117">
            <v>60054.22</v>
          </cell>
          <cell r="E117">
            <v>-95426.29</v>
          </cell>
          <cell r="F117">
            <v>-35372.07</v>
          </cell>
          <cell r="G117">
            <v>-35372.07</v>
          </cell>
        </row>
        <row r="118">
          <cell r="A118" t="str">
            <v>569001</v>
          </cell>
          <cell r="B118" t="str">
            <v>Apprec Company Deb_Notes</v>
          </cell>
          <cell r="D118">
            <v>-4140</v>
          </cell>
          <cell r="E118">
            <v>8280</v>
          </cell>
          <cell r="F118">
            <v>4140</v>
          </cell>
          <cell r="G118">
            <v>4140</v>
          </cell>
        </row>
        <row r="119">
          <cell r="A119" t="str">
            <v>570000</v>
          </cell>
          <cell r="B119" t="str">
            <v>Apprec Invest In Group Entity</v>
          </cell>
          <cell r="D119">
            <v>-3035739</v>
          </cell>
          <cell r="E119">
            <v>-3472331.5</v>
          </cell>
          <cell r="F119">
            <v>-6508070.5</v>
          </cell>
          <cell r="G119">
            <v>-6508070.5</v>
          </cell>
        </row>
        <row r="120">
          <cell r="A120" t="str">
            <v>570001</v>
          </cell>
          <cell r="B120" t="str">
            <v>Tax Exp Apprec Invest Grp Ent</v>
          </cell>
          <cell r="D120">
            <v>0</v>
          </cell>
          <cell r="E120">
            <v>-10259</v>
          </cell>
          <cell r="F120">
            <v>-10259</v>
          </cell>
          <cell r="G120">
            <v>-10259</v>
          </cell>
        </row>
        <row r="121">
          <cell r="A121" t="str">
            <v>572015</v>
          </cell>
          <cell r="B121" t="str">
            <v>UR Floating R N Apprec</v>
          </cell>
          <cell r="D121">
            <v>-376032.36</v>
          </cell>
          <cell r="E121">
            <v>-198278.5</v>
          </cell>
          <cell r="F121">
            <v>-574310.86</v>
          </cell>
          <cell r="G121">
            <v>-574310.86</v>
          </cell>
        </row>
        <row r="122">
          <cell r="A122" t="str">
            <v>572019</v>
          </cell>
          <cell r="B122" t="str">
            <v>Apprec-Perpetual Income Secs</v>
          </cell>
          <cell r="D122">
            <v>-289647.8</v>
          </cell>
          <cell r="E122">
            <v>281986.90000000002</v>
          </cell>
          <cell r="F122">
            <v>-7660.9</v>
          </cell>
          <cell r="G122">
            <v>-7660.9</v>
          </cell>
        </row>
        <row r="123">
          <cell r="A123" t="str">
            <v>581091</v>
          </cell>
          <cell r="B123" t="str">
            <v>Apprec Futures</v>
          </cell>
          <cell r="D123">
            <v>61220.82</v>
          </cell>
          <cell r="E123">
            <v>-468243.99</v>
          </cell>
          <cell r="F123">
            <v>-407023.17</v>
          </cell>
          <cell r="G123">
            <v>-407023.17</v>
          </cell>
        </row>
        <row r="124">
          <cell r="A124" t="str">
            <v>582033</v>
          </cell>
          <cell r="B124" t="str">
            <v>UR Gains_Losses Forex</v>
          </cell>
          <cell r="D124">
            <v>-11408698</v>
          </cell>
          <cell r="E124">
            <v>8957047</v>
          </cell>
          <cell r="F124">
            <v>-2451651</v>
          </cell>
          <cell r="G124">
            <v>-2451651</v>
          </cell>
        </row>
        <row r="125">
          <cell r="A125" t="str">
            <v>594000</v>
          </cell>
          <cell r="B125" t="str">
            <v>Int Paid Grp Entity</v>
          </cell>
          <cell r="D125">
            <v>-371490.96</v>
          </cell>
          <cell r="E125">
            <v>-398132.86</v>
          </cell>
          <cell r="F125">
            <v>-769623.82</v>
          </cell>
          <cell r="G125">
            <v>-769623.82</v>
          </cell>
        </row>
        <row r="126">
          <cell r="A126" t="str">
            <v>594002</v>
          </cell>
          <cell r="B126" t="str">
            <v>Int Paid Grp Entity SSAL</v>
          </cell>
          <cell r="D126">
            <v>-33862.92</v>
          </cell>
          <cell r="E126">
            <v>-41.17</v>
          </cell>
          <cell r="F126">
            <v>-33904.089999999997</v>
          </cell>
          <cell r="G126">
            <v>-33904.089999999997</v>
          </cell>
        </row>
        <row r="127">
          <cell r="A127" t="str">
            <v>601002</v>
          </cell>
          <cell r="B127" t="str">
            <v>Prop Income Earned-Base rent</v>
          </cell>
          <cell r="D127">
            <v>-16483.32</v>
          </cell>
          <cell r="E127">
            <v>-8241.66</v>
          </cell>
          <cell r="F127">
            <v>-24724.98</v>
          </cell>
          <cell r="G127">
            <v>-24724.98</v>
          </cell>
        </row>
        <row r="128">
          <cell r="A128" t="str">
            <v>636003</v>
          </cell>
          <cell r="B128" t="str">
            <v>Prop-General Exp</v>
          </cell>
          <cell r="D128">
            <v>2740</v>
          </cell>
          <cell r="E128">
            <v>192</v>
          </cell>
          <cell r="F128">
            <v>2932</v>
          </cell>
          <cell r="G128">
            <v>2932</v>
          </cell>
        </row>
        <row r="129">
          <cell r="D129">
            <v>9396413.4799999986</v>
          </cell>
          <cell r="E129">
            <v>-6388312.2400000012</v>
          </cell>
          <cell r="F129">
            <v>3008101.24</v>
          </cell>
          <cell r="G129">
            <v>3008101.24</v>
          </cell>
        </row>
        <row r="131">
          <cell r="A131" t="str">
            <v>588004</v>
          </cell>
          <cell r="B131" t="str">
            <v>Imputed Tax Hs Ln Sub</v>
          </cell>
          <cell r="D131">
            <v>-126.11</v>
          </cell>
          <cell r="E131">
            <v>-50.24</v>
          </cell>
          <cell r="F131">
            <v>-176.35</v>
          </cell>
          <cell r="G131">
            <v>-176.35</v>
          </cell>
        </row>
        <row r="132">
          <cell r="A132" t="str">
            <v>588036</v>
          </cell>
          <cell r="B132" t="str">
            <v>Income Tax Exp (Benefit) - AXA</v>
          </cell>
          <cell r="D132">
            <v>-16122.94</v>
          </cell>
          <cell r="E132">
            <v>368986.56</v>
          </cell>
          <cell r="F132">
            <v>352863.62</v>
          </cell>
          <cell r="G132">
            <v>352863.62</v>
          </cell>
        </row>
        <row r="133">
          <cell r="A133" t="str">
            <v>588070</v>
          </cell>
          <cell r="B133" t="str">
            <v>WH Tax</v>
          </cell>
          <cell r="D133">
            <v>631784.65</v>
          </cell>
          <cell r="E133">
            <v>761901.7</v>
          </cell>
          <cell r="F133">
            <v>1393686.35</v>
          </cell>
          <cell r="G133">
            <v>1393686.35</v>
          </cell>
        </row>
        <row r="134">
          <cell r="A134" t="str">
            <v>588500</v>
          </cell>
          <cell r="B134" t="str">
            <v>Income Tax Exp (Benefit) - SSA</v>
          </cell>
          <cell r="D134">
            <v>-537163.27</v>
          </cell>
          <cell r="E134">
            <v>-4420685.9000000004</v>
          </cell>
          <cell r="F134">
            <v>-4957849.17</v>
          </cell>
          <cell r="G134">
            <v>-4957849.17</v>
          </cell>
        </row>
        <row r="135">
          <cell r="A135" t="str">
            <v>589007</v>
          </cell>
          <cell r="B135" t="str">
            <v>Def Tax - AXA</v>
          </cell>
          <cell r="D135">
            <v>-1509460.82</v>
          </cell>
          <cell r="E135">
            <v>2096579.22</v>
          </cell>
          <cell r="F135">
            <v>587118.4</v>
          </cell>
          <cell r="G135">
            <v>587118.4</v>
          </cell>
        </row>
        <row r="136">
          <cell r="A136" t="str">
            <v>589011</v>
          </cell>
          <cell r="B136" t="str">
            <v>Def Tax Previous</v>
          </cell>
          <cell r="D136">
            <v>-381361</v>
          </cell>
          <cell r="E136">
            <v>-24107</v>
          </cell>
          <cell r="F136">
            <v>-405468</v>
          </cell>
          <cell r="G136">
            <v>-405468</v>
          </cell>
        </row>
        <row r="137">
          <cell r="A137" t="str">
            <v>801206</v>
          </cell>
          <cell r="B137" t="str">
            <v>Superannuation-Staff Rebate</v>
          </cell>
          <cell r="D137">
            <v>22666666.670000002</v>
          </cell>
          <cell r="E137">
            <v>-22041666.670000002</v>
          </cell>
          <cell r="F137">
            <v>625000</v>
          </cell>
          <cell r="G137">
            <v>625000</v>
          </cell>
        </row>
        <row r="138">
          <cell r="A138" t="str">
            <v>852520</v>
          </cell>
          <cell r="B138" t="str">
            <v>Promotion Costs-Functions</v>
          </cell>
          <cell r="D138">
            <v>-20660</v>
          </cell>
          <cell r="E138">
            <v>0</v>
          </cell>
          <cell r="F138">
            <v>-20660</v>
          </cell>
          <cell r="G138">
            <v>-20660</v>
          </cell>
        </row>
        <row r="139">
          <cell r="A139" t="str">
            <v>874602</v>
          </cell>
          <cell r="B139" t="str">
            <v>Income Tax Rebate</v>
          </cell>
          <cell r="D139">
            <v>-8066861.5800000001</v>
          </cell>
          <cell r="E139">
            <v>4713080</v>
          </cell>
          <cell r="F139">
            <v>-3353781.58</v>
          </cell>
          <cell r="G139">
            <v>-3353781.58</v>
          </cell>
        </row>
        <row r="140">
          <cell r="A140" t="str">
            <v>874701</v>
          </cell>
          <cell r="B140" t="str">
            <v>Deferred Tax Rebate</v>
          </cell>
          <cell r="D140">
            <v>-555429.81000000006</v>
          </cell>
          <cell r="E140">
            <v>1797422.2</v>
          </cell>
          <cell r="F140">
            <v>1241992.3899999999</v>
          </cell>
          <cell r="G140">
            <v>1241992.3899999999</v>
          </cell>
        </row>
        <row r="141">
          <cell r="A141" t="str">
            <v>879000</v>
          </cell>
          <cell r="B141" t="str">
            <v>Mgt Exp-Estimated</v>
          </cell>
          <cell r="D141">
            <v>3663112.1</v>
          </cell>
          <cell r="E141">
            <v>918152.53</v>
          </cell>
          <cell r="F141">
            <v>4581264.63</v>
          </cell>
          <cell r="G141">
            <v>4581264.63</v>
          </cell>
        </row>
        <row r="142">
          <cell r="A142" t="str">
            <v>896900</v>
          </cell>
          <cell r="B142" t="str">
            <v>TP-IT Recoveries</v>
          </cell>
          <cell r="D142">
            <v>988536.8</v>
          </cell>
          <cell r="E142">
            <v>491979.64</v>
          </cell>
          <cell r="F142">
            <v>1480516.44</v>
          </cell>
          <cell r="G142">
            <v>1480516.44</v>
          </cell>
        </row>
        <row r="143">
          <cell r="A143" t="str">
            <v>898008</v>
          </cell>
          <cell r="B143" t="str">
            <v>GST RITC Recoverable-Clearing</v>
          </cell>
          <cell r="D143">
            <v>-674.89</v>
          </cell>
          <cell r="E143">
            <v>-359.44</v>
          </cell>
          <cell r="F143">
            <v>-1034.33</v>
          </cell>
          <cell r="G143">
            <v>-1034.33</v>
          </cell>
        </row>
        <row r="144">
          <cell r="A144" t="str">
            <v>898816</v>
          </cell>
          <cell r="B144" t="str">
            <v>GST Exp Commission Exps</v>
          </cell>
          <cell r="D144">
            <v>853.36</v>
          </cell>
          <cell r="E144">
            <v>380.8</v>
          </cell>
          <cell r="F144">
            <v>1234.1600000000001</v>
          </cell>
          <cell r="G144">
            <v>1234.1600000000001</v>
          </cell>
        </row>
        <row r="145">
          <cell r="A145" t="str">
            <v>910001</v>
          </cell>
          <cell r="B145" t="str">
            <v>NB Commission</v>
          </cell>
          <cell r="D145">
            <v>383.03</v>
          </cell>
          <cell r="E145">
            <v>141.87</v>
          </cell>
          <cell r="F145">
            <v>524.9</v>
          </cell>
          <cell r="G145">
            <v>524.9</v>
          </cell>
        </row>
        <row r="146">
          <cell r="A146" t="str">
            <v>930001</v>
          </cell>
          <cell r="B146" t="str">
            <v>Renewal Comm</v>
          </cell>
          <cell r="D146">
            <v>8029</v>
          </cell>
          <cell r="E146">
            <v>3368.8</v>
          </cell>
          <cell r="F146">
            <v>11397.8</v>
          </cell>
          <cell r="G146">
            <v>11397.8</v>
          </cell>
        </row>
        <row r="147">
          <cell r="A147" t="str">
            <v>991000</v>
          </cell>
          <cell r="B147" t="str">
            <v>Retained Earnings Transfer</v>
          </cell>
          <cell r="D147">
            <v>0</v>
          </cell>
          <cell r="E147">
            <v>-55000000</v>
          </cell>
          <cell r="F147">
            <v>-55000000</v>
          </cell>
          <cell r="G147">
            <v>-55000000</v>
          </cell>
        </row>
        <row r="148">
          <cell r="D148">
            <v>16871505.189999998</v>
          </cell>
          <cell r="E148">
            <v>-70334875.930000007</v>
          </cell>
          <cell r="F148">
            <v>-53463370.740000002</v>
          </cell>
          <cell r="G148">
            <v>-53463370.740000002</v>
          </cell>
        </row>
        <row r="150">
          <cell r="D150">
            <v>0</v>
          </cell>
          <cell r="E150">
            <v>0</v>
          </cell>
          <cell r="F150">
            <v>0</v>
          </cell>
          <cell r="G150">
            <v>0</v>
          </cell>
        </row>
      </sheetData>
      <sheetData sheetId="8"/>
      <sheetData sheetId="9"/>
      <sheetData refreshError="1" sheetId="1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ump_files"/>
      <sheetName val="MDash_contents"/>
      <sheetName val="NZSupp_contents"/>
      <sheetName val="1_control"/>
    </sheetNames>
    <sheetDataSet>
      <sheetData sheetId="0">
        <row r="1">
          <cell r="B1">
            <v>37103</v>
          </cell>
        </row>
      </sheetData>
      <sheetData sheetId="1"/>
      <sheetData sheetId="2"/>
      <sheetData sheetId="3"/>
      <sheetData refreshError="1" sheetId="4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Data"/>
      <sheetName val="Risk"/>
      <sheetName val="K5D"/>
      <sheetName val="k5Goals"/>
      <sheetName val="Index"/>
      <sheetName val="Cover"/>
      <sheetName val="P"/>
      <sheetName val="PHR"/>
      <sheetName val="SD"/>
      <sheetName val="S1"/>
      <sheetName val="S2"/>
      <sheetName val="FMD"/>
      <sheetName val="FM1"/>
      <sheetName val="HD"/>
      <sheetName val="H1"/>
      <sheetName val="Sheet1"/>
      <sheetName val="Extract"/>
      <sheetName val="HomePage"/>
      <sheetName val="Finance"/>
      <sheetName val="People"/>
    </sheetNames>
    <sheetDataSet>
      <sheetData refreshError="1" sheetId="0"/>
      <sheetData refreshError="1" sheetId="1"/>
      <sheetData refreshError="1" sheetId="2"/>
      <sheetData refreshError="1" sheetId="3"/>
      <sheetData refreshError="1" sheetId="4"/>
      <sheetData refreshError="1" sheetId="5"/>
      <sheetData refreshError="1" sheetId="6"/>
      <sheetData refreshError="1" sheetId="7"/>
      <sheetData refreshError="1" sheetId="8"/>
      <sheetData refreshError="1" sheetId="9"/>
      <sheetData refreshError="1" sheetId="10"/>
      <sheetData refreshError="1" sheetId="11"/>
      <sheetData refreshError="1" sheetId="12"/>
      <sheetData refreshError="1" sheetId="13"/>
      <sheetData refreshError="1" sheetId="14"/>
      <sheetData refreshError="1" sheetId="15"/>
      <sheetData refreshError="1" sheetId="16"/>
      <sheetData refreshError="1" sheetId="17"/>
      <sheetData sheetId="18">
        <row r="28">
          <cell r="A28" t="str">
            <v>Enterprise Value</v>
          </cell>
        </row>
      </sheetData>
      <sheetData refreshError="1" sheetId="19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fit"/>
      <sheetName val=" Sales"/>
      <sheetName val="Sales - Detail"/>
      <sheetName val="Premiums"/>
      <sheetName val="Premiums - Detail"/>
      <sheetName val="Payments"/>
      <sheetName val="Payments - Detail"/>
      <sheetName val=" Net Product Cash Flow"/>
      <sheetName val="Net Product Cash Flow - Detail"/>
      <sheetName val="Mgt Exp Detail"/>
      <sheetName val="Sheet1"/>
      <sheetName val="FUM"/>
      <sheetName val=" FUA"/>
      <sheetName val=" EOBNA"/>
      <sheetName val="Investment Performance"/>
      <sheetName val="Lending"/>
      <sheetName val="Staff_numbers_by_entity_and_FU"/>
      <sheetName val="Staff"/>
      <sheetName val="Staff Numbers"/>
      <sheetName val="Old Baselines"/>
      <sheetName val="Instructions"/>
      <sheetName val="Template"/>
      <sheetName val="Project Tracking Chart"/>
      <sheetName val="Budget Tracking Chart"/>
      <sheetName val="Scope"/>
      <sheetName val="Scope Tracking"/>
      <sheetName val="Planned FTE's"/>
    </sheetNames>
    <sheetDataSet>
      <sheetData refreshError="1" sheetId="0"/>
      <sheetData refreshError="1" sheetId="1"/>
      <sheetData refreshError="1" sheetId="2"/>
      <sheetData refreshError="1" sheetId="3"/>
      <sheetData refreshError="1" sheetId="4"/>
      <sheetData refreshError="1" sheetId="5"/>
      <sheetData refreshError="1" sheetId="6"/>
      <sheetData refreshError="1" sheetId="7"/>
      <sheetData refreshError="1" sheetId="8"/>
      <sheetData refreshError="1" sheetId="9"/>
      <sheetData refreshError="1" sheetId="10"/>
      <sheetData refreshError="1" sheetId="11"/>
      <sheetData refreshError="1" sheetId="12"/>
      <sheetData refreshError="1" sheetId="13"/>
      <sheetData refreshError="1" sheetId="14"/>
      <sheetData refreshError="1" sheetId="15"/>
      <sheetData sheetId="16">
        <row r="4">
          <cell r="A4" t="str">
            <v>FU Name</v>
          </cell>
          <cell r="B4" t="str">
            <v>AC&amp;L</v>
          </cell>
          <cell r="C4" t="str">
            <v>NMFM</v>
          </cell>
          <cell r="D4" t="str">
            <v>NMLA NZ</v>
          </cell>
          <cell r="E4" t="str">
            <v>NMH</v>
          </cell>
          <cell r="F4" t="str">
            <v>NMHI</v>
          </cell>
        </row>
        <row r="5">
          <cell r="A5" t="str">
            <v>Actuarial</v>
          </cell>
        </row>
        <row r="6">
          <cell r="A6" t="str">
            <v>Business Risk</v>
          </cell>
        </row>
        <row r="7">
          <cell r="A7" t="str">
            <v>Customer Service</v>
          </cell>
          <cell r="B7">
            <v>45</v>
          </cell>
          <cell r="D7">
            <v>131</v>
          </cell>
          <cell r="F7">
            <v>646</v>
          </cell>
        </row>
        <row r="8">
          <cell r="A8" t="str">
            <v>Distribution</v>
          </cell>
          <cell r="B8">
            <v>34</v>
          </cell>
          <cell r="D8">
            <v>72</v>
          </cell>
        </row>
        <row r="9">
          <cell r="A9" t="str">
            <v>Ex-Pats</v>
          </cell>
          <cell r="E9">
            <v>8</v>
          </cell>
        </row>
        <row r="10">
          <cell r="A10" t="str">
            <v>Executive</v>
          </cell>
          <cell r="D10">
            <v>6</v>
          </cell>
          <cell r="E10">
            <v>9</v>
          </cell>
        </row>
        <row r="11">
          <cell r="A11" t="str">
            <v>Finance</v>
          </cell>
          <cell r="B11">
            <v>13</v>
          </cell>
          <cell r="D11">
            <v>27</v>
          </cell>
          <cell r="E11">
            <v>31</v>
          </cell>
        </row>
        <row r="12">
          <cell r="A12" t="str">
            <v>Funds Management</v>
          </cell>
          <cell r="C12">
            <v>17</v>
          </cell>
        </row>
        <row r="13">
          <cell r="A13" t="str">
            <v>IS</v>
          </cell>
          <cell r="B13">
            <v>22</v>
          </cell>
          <cell r="D13">
            <v>56</v>
          </cell>
        </row>
        <row r="14">
          <cell r="A14" t="str">
            <v>Legal</v>
          </cell>
          <cell r="B14">
            <v>1</v>
          </cell>
          <cell r="D14">
            <v>13</v>
          </cell>
        </row>
        <row r="15">
          <cell r="A15" t="str">
            <v>Lending</v>
          </cell>
        </row>
        <row r="16">
          <cell r="A16" t="str">
            <v>NZ</v>
          </cell>
          <cell r="F16">
            <v>41</v>
          </cell>
        </row>
        <row r="17">
          <cell r="A17" t="str">
            <v>People</v>
          </cell>
          <cell r="B17">
            <v>3</v>
          </cell>
          <cell r="D17">
            <v>20</v>
          </cell>
          <cell r="E17">
            <v>4</v>
          </cell>
        </row>
        <row r="18">
          <cell r="A18" t="str">
            <v>Risk</v>
          </cell>
          <cell r="B18">
            <v>89</v>
          </cell>
          <cell r="D18">
            <v>26</v>
          </cell>
        </row>
        <row r="19">
          <cell r="A19" t="str">
            <v>Strategic Marketing</v>
          </cell>
        </row>
      </sheetData>
      <sheetData refreshError="1" sheetId="17"/>
      <sheetData refreshError="1" sheetId="18"/>
      <sheetData refreshError="1" sheetId="19"/>
      <sheetData refreshError="1" sheetId="20"/>
      <sheetData refreshError="1" sheetId="21"/>
      <sheetData refreshError="1" sheetId="22"/>
      <sheetData refreshError="1" sheetId="23"/>
      <sheetData refreshError="1" sheetId="24"/>
      <sheetData refreshError="1" sheetId="25"/>
      <sheetData refreshError="1" sheetId="26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XA APH FY Profit"/>
      <sheetName val="Corp Exp Rec"/>
      <sheetName val="File Notes"/>
      <sheetName val="Details"/>
      <sheetName val="Control"/>
      <sheetName val="codes"/>
      <sheetName val="Dash FC2"/>
      <sheetName val="Dash 1H 2H"/>
      <sheetName val="Dash LYP"/>
      <sheetName val="Dash trend"/>
      <sheetName val="Dash tax"/>
      <sheetName val=" Dash Sensitivity"/>
    </sheetNames>
    <sheetDataSet>
      <sheetData sheetId="0"/>
      <sheetData sheetId="1"/>
      <sheetData sheetId="2"/>
      <sheetData refreshError="1"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 '97 DEAL MASTER"/>
      <sheetName val="MASTER 99"/>
      <sheetName val="MASTER98"/>
      <sheetName val="SYDNEY"/>
      <sheetName val="MELBOURNE"/>
      <sheetName val="BRISBANE"/>
      <sheetName val="ADELAIDE"/>
      <sheetName val="PERT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Summary"/>
      <sheetName val="P&amp;L"/>
      <sheetName val="CF"/>
      <sheetName val="Premium"/>
      <sheetName val="Expense"/>
      <sheetName val="Claims"/>
      <sheetName val="Investment"/>
      <sheetName val="Staff"/>
      <sheetName val="MoS"/>
      <sheetName val="GAAP"/>
      <sheetName val="Miscellaneous"/>
      <sheetName val="Data1"/>
      <sheetName val="DF-M01-01"/>
    </sheetNames>
    <sheetDataSet>
      <sheetData refreshError="1" sheetId="0"/>
      <sheetData refreshError="1" sheetId="1"/>
      <sheetData refreshError="1" sheetId="2"/>
      <sheetData refreshError="1" sheetId="3"/>
      <sheetData refreshError="1" sheetId="4"/>
      <sheetData refreshError="1" sheetId="5"/>
      <sheetData refreshError="1" sheetId="6"/>
      <sheetData refreshError="1" sheetId="7"/>
      <sheetData refreshError="1" sheetId="8"/>
      <sheetData refreshError="1" sheetId="9"/>
      <sheetData refreshError="1" sheetId="10"/>
      <sheetData refreshError="1" sheetId="11"/>
      <sheetData sheetId="12">
        <row r="5">
          <cell r="C5" t="str">
            <v xml:space="preserve"> Sept 96</v>
          </cell>
        </row>
      </sheetData>
      <sheetData refreshError="1" sheetId="13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Non Linked"/>
      <sheetName val="Par"/>
      <sheetName val="Non Par"/>
      <sheetName val="Linked"/>
      <sheetName val="F"/>
    </sheetNames>
    <sheetDataSet>
      <sheetData sheetId="0">
        <row r="2">
          <cell r="C2">
            <v>2002</v>
          </cell>
        </row>
      </sheetData>
      <sheetData refreshError="1" sheetId="1"/>
      <sheetData refreshError="1" sheetId="2"/>
      <sheetData refreshError="1" sheetId="3"/>
      <sheetData refreshError="1" sheetId="4"/>
      <sheetData refreshError="1" sheetId="5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1" growShrinkType="insertClear" adjustColumnWidth="0" connectionId="1" xr16:uid="{00000000-0016-0000-0800-000000000000}" autoFormatId="16" applyNumberFormats="0" applyBorderFormats="0" applyFontFormats="0" applyPatternFormats="0" applyAlignmentFormats="0" applyWidthHeightFormats="0">
  <queryTableRefresh preserveSortFilterLayout="0" nextId="6">
    <queryTableFields count="5">
      <queryTableField id="1" name="excel_index" tableColumnId="24"/>
      <queryTableField id="2" name="segment" tableColumnId="25"/>
      <queryTableField id="3" name="201801" tableColumnId="26"/>
      <queryTableField id="4" name="201802" tableColumnId="27"/>
      <queryTableField id="5" name="201803" tableColumnId="28"/>
    </queryTableFields>
  </queryTableRefresh>
</queryTable>
</file>

<file path=xl/tables/_rels/table1.xml.rels><?xml version="1.0" encoding="UTF-8" standalone="no"?><Relationships xmlns="http://schemas.openxmlformats.org/package/2006/relationships"><Relationship Id="rId1" Target="../queryTables/queryTable1.xml" Type="http://schemas.openxmlformats.org/officeDocument/2006/relationships/queryTable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displayName="Table_Query_from_mysql_generali_connection3484" headerRowCellStyle="Normal" id="1" mc:Ignorable="xr xr3" name="Table_Query_from_mysql_generali_connection3484" ref="A1:E3" tableType="queryTable" totalsRowShown="0" xr:uid="{00000000-000C-0000-FFFF-FFFF00000000}">
  <autoFilter ref="A1:E3" xr:uid="{00000000-0009-0000-0100-000001000000}"/>
  <tableColumns count="5">
    <tableColumn id="24" name="excel_index" queryTableFieldId="1" uniqueName="24" xr3:uid="{00000000-0010-0000-0000-000018000000}"/>
    <tableColumn dataCellStyle="Comma" dataDxfId="3" id="25" name="segment" queryTableFieldId="2" uniqueName="25" xr3:uid="{00000000-0010-0000-0000-000019000000}"/>
    <tableColumn dataCellStyle="Comma" dataDxfId="2" id="26" name="201801" queryTableFieldId="3" uniqueName="26" xr3:uid="{00000000-0010-0000-0000-00001A000000}"/>
    <tableColumn dataCellStyle="Comma" dataDxfId="1" id="27" name="201802" queryTableFieldId="4" uniqueName="27" xr3:uid="{00000000-0010-0000-0000-00001B000000}"/>
    <tableColumn dataCellStyle="Comma" dataDxfId="0" id="28" name="201803" queryTableFieldId="5" uniqueName="28" xr3:uid="{00000000-0010-0000-0000-00001C000000}"/>
  </tableColumns>
  <tableStyleInfo name="Table Style 1" showColumnStripes="0" showFirstColumn="0" showLastColumn="0" showRow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panose="020F0302020204030204"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panose="020F0502020204030204"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mailto:Peter.Gao@generalichina.com" TargetMode="External" Type="http://schemas.openxmlformats.org/officeDocument/2006/relationships/hyperlink"/><Relationship Id="rId10" Target="mailto:Sukrut.Lele@futuregenerali.inOperation%20team" TargetMode="External" Type="http://schemas.openxmlformats.org/officeDocument/2006/relationships/hyperlink"/><Relationship Id="rId11" Target="mailto:Sukrut.Lele@futuregenerali.inOperation%20team" TargetMode="External" Type="http://schemas.openxmlformats.org/officeDocument/2006/relationships/hyperlink"/><Relationship Id="rId12" Target="../printerSettings/printerSettings1.bin" Type="http://schemas.openxmlformats.org/officeDocument/2006/relationships/printerSettings"/><Relationship Id="rId2" Target="mailto:duanchaik@generali.co.th" TargetMode="External" Type="http://schemas.openxmlformats.org/officeDocument/2006/relationships/hyperlink"/><Relationship Id="rId3" Target="mailto:duanchaik@generali.co.th" TargetMode="External" Type="http://schemas.openxmlformats.org/officeDocument/2006/relationships/hyperlink"/><Relationship Id="rId4" Target="mailto:simonl@generali.com.hk" TargetMode="External" Type="http://schemas.openxmlformats.org/officeDocument/2006/relationships/hyperlink"/><Relationship Id="rId5" Target="mailto:stephenl@generali.com.hk" TargetMode="External" Type="http://schemas.openxmlformats.org/officeDocument/2006/relationships/hyperlink"/><Relationship Id="rId6" Target="mailto:Chin.Soon@generali.co.id" TargetMode="External" Type="http://schemas.openxmlformats.org/officeDocument/2006/relationships/hyperlink"/><Relationship Id="rId7" Target="mailto:pcdarvin@generali.com.ph;Operation%20team" TargetMode="External" Type="http://schemas.openxmlformats.org/officeDocument/2006/relationships/hyperlink"/><Relationship Id="rId8" Target="mailto:allenl@generali.co.th;Operation%20team" TargetMode="External" Type="http://schemas.openxmlformats.org/officeDocument/2006/relationships/hyperlink"/><Relationship Id="rId9" Target="mailto:george.kung@generali-life.com.vnOperation%20team" TargetMode="External" Type="http://schemas.openxmlformats.org/officeDocument/2006/relationships/hyperlink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1.xml" Type="http://schemas.openxmlformats.org/officeDocument/2006/relationships/drawing"/><Relationship Id="rId3" Target="../drawings/vmlDrawing1.vml" Type="http://schemas.openxmlformats.org/officeDocument/2006/relationships/vmlDrawing"/><Relationship Id="rId4" Target="../embeddings/Microsoft_Excel_97-2003_Worksheet.xls" Type="http://schemas.openxmlformats.org/officeDocument/2006/relationships/oleObject"/><Relationship Id="rId5" Target="../media/image1.emf" Type="http://schemas.openxmlformats.org/officeDocument/2006/relationships/image"/><Relationship Id="rId6" Target="../embeddings/Microsoft_Excel_97-2003_Worksheet1.xls" Type="http://schemas.openxmlformats.org/officeDocument/2006/relationships/oleObject"/><Relationship Id="rId7" Target="../media/image2.emf" Type="http://schemas.openxmlformats.org/officeDocument/2006/relationships/image"/></Relationships>
</file>

<file path=xl/worksheets/_rels/sheet3.xml.rels><?xml version="1.0" encoding="UTF-8" standalone="no"?><Relationships xmlns="http://schemas.openxmlformats.org/package/2006/relationships"><Relationship Id="rId1" Target="../printerSettings/printerSettings3.bin" Type="http://schemas.openxmlformats.org/officeDocument/2006/relationships/printerSettings"/><Relationship Id="rId2" Target="../drawings/drawing2.xml" Type="http://schemas.openxmlformats.org/officeDocument/2006/relationships/drawing"/><Relationship Id="rId3" Target="../drawings/vmlDrawing2.vml" Type="http://schemas.openxmlformats.org/officeDocument/2006/relationships/vmlDrawing"/><Relationship Id="rId4" Target="../embeddings/Microsoft_Excel_97-2003_Worksheet2.xls" Type="http://schemas.openxmlformats.org/officeDocument/2006/relationships/oleObject"/><Relationship Id="rId5" Target="../media/image1.emf" Type="http://schemas.openxmlformats.org/officeDocument/2006/relationships/image"/><Relationship Id="rId6" Target="../embeddings/Microsoft_Excel_97-2003_Worksheet3.xls" Type="http://schemas.openxmlformats.org/officeDocument/2006/relationships/oleObject"/><Relationship Id="rId7" Target="../media/image2.emf" Type="http://schemas.openxmlformats.org/officeDocument/2006/relationships/image"/><Relationship Id="rId8" Target="../comments1.xml" Type="http://schemas.openxmlformats.org/officeDocument/2006/relationships/comments"/></Relationships>
</file>

<file path=xl/worksheets/_rels/sheet4.xml.rels><?xml version="1.0" encoding="UTF-8" standalone="no"?><Relationships xmlns="http://schemas.openxmlformats.org/package/2006/relationships"><Relationship Id="rId1" Target="../printerSettings/printerSettings4.bin" Type="http://schemas.openxmlformats.org/officeDocument/2006/relationships/printerSettings"/><Relationship Id="rId2" Target="../drawings/drawing3.xml" Type="http://schemas.openxmlformats.org/officeDocument/2006/relationships/drawing"/><Relationship Id="rId3" Target="../drawings/vmlDrawing3.vml" Type="http://schemas.openxmlformats.org/officeDocument/2006/relationships/vmlDrawing"/><Relationship Id="rId4" Target="../embeddings/Microsoft_Excel_97-2003_Worksheet4.xls" Type="http://schemas.openxmlformats.org/officeDocument/2006/relationships/oleObject"/><Relationship Id="rId5" Target="../media/image1.emf" Type="http://schemas.openxmlformats.org/officeDocument/2006/relationships/image"/><Relationship Id="rId6" Target="../embeddings/Microsoft_Excel_97-2003_Worksheet5.xls" Type="http://schemas.openxmlformats.org/officeDocument/2006/relationships/oleObject"/><Relationship Id="rId7" Target="../media/image2.emf" Type="http://schemas.openxmlformats.org/officeDocument/2006/relationships/image"/></Relationships>
</file>

<file path=xl/worksheets/_rels/sheet5.xml.rels><?xml version="1.0" encoding="UTF-8" standalone="no"?><Relationships xmlns="http://schemas.openxmlformats.org/package/2006/relationships"><Relationship Id="rId1" Target="../printerSettings/printerSettings5.bin" Type="http://schemas.openxmlformats.org/officeDocument/2006/relationships/printerSettings"/><Relationship Id="rId2" Target="../drawings/drawing4.xml" Type="http://schemas.openxmlformats.org/officeDocument/2006/relationships/drawing"/><Relationship Id="rId3" Target="../drawings/vmlDrawing4.vml" Type="http://schemas.openxmlformats.org/officeDocument/2006/relationships/vmlDrawing"/><Relationship Id="rId4" Target="../embeddings/Microsoft_Excel_97-2003_Worksheet6.xls" Type="http://schemas.openxmlformats.org/officeDocument/2006/relationships/oleObject"/><Relationship Id="rId5" Target="../media/image1.emf" Type="http://schemas.openxmlformats.org/officeDocument/2006/relationships/image"/><Relationship Id="rId6" Target="../embeddings/Microsoft_Excel_97-2003_Worksheet7.xls" Type="http://schemas.openxmlformats.org/officeDocument/2006/relationships/oleObject"/><Relationship Id="rId7" Target="../media/image2.emf" Type="http://schemas.openxmlformats.org/officeDocument/2006/relationships/image"/><Relationship Id="rId8" Target="../comments2.xml" Type="http://schemas.openxmlformats.org/officeDocument/2006/relationships/comments"/></Relationships>
</file>

<file path=xl/worksheets/_rels/sheet7.xml.rels><?xml version="1.0" encoding="UTF-8" standalone="no"?><Relationships xmlns="http://schemas.openxmlformats.org/package/2006/relationships"><Relationship Id="rId1" Target="../printerSettings/printerSettings6.bin" Type="http://schemas.openxmlformats.org/officeDocument/2006/relationships/printerSettings"/><Relationship Id="rId2" Target="../drawings/drawing5.xml" Type="http://schemas.openxmlformats.org/officeDocument/2006/relationships/drawing"/><Relationship Id="rId3" Target="../drawings/vmlDrawing5.vml" Type="http://schemas.openxmlformats.org/officeDocument/2006/relationships/vmlDrawing"/><Relationship Id="rId4" Target="../embeddings/Microsoft_Excel_97-2003_Worksheet8.xls" Type="http://schemas.openxmlformats.org/officeDocument/2006/relationships/oleObject"/><Relationship Id="rId5" Target="../media/image1.emf" Type="http://schemas.openxmlformats.org/officeDocument/2006/relationships/image"/><Relationship Id="rId6" Target="../embeddings/Microsoft_Excel_97-2003_Worksheet9.xls" Type="http://schemas.openxmlformats.org/officeDocument/2006/relationships/oleObject"/><Relationship Id="rId7" Target="../media/image2.emf" Type="http://schemas.openxmlformats.org/officeDocument/2006/relationships/image"/><Relationship Id="rId8" Target="../comments3.xml" Type="http://schemas.openxmlformats.org/officeDocument/2006/relationships/comments"/></Relationships>
</file>

<file path=xl/worksheets/_rels/sheet9.xml.rels><?xml version="1.0" encoding="UTF-8" standalone="no"?><Relationships xmlns="http://schemas.openxmlformats.org/package/2006/relationships"><Relationship Id="rId1" Target="../tables/table1.xml" Type="http://schemas.openxmlformats.org/officeDocument/2006/relationships/table"/></Relationships>
</file>

<file path=xl/worksheets/_rels/sheet17.xml.rels><?xml version="1.0" encoding="UTF-8" standalone="no"?><Relationships xmlns="http://schemas.openxmlformats.org/package/2006/relationships"><Relationship Id="rId1" Target="../printerSettings/printerSettings7.bin" Type="http://schemas.openxmlformats.org/officeDocument/2006/relationships/printerSettings"/></Relationships>
</file>

<file path=xl/worksheets/_rels/sheet19.xml.rels><?xml version="1.0" encoding="UTF-8" standalone="no"?><Relationships xmlns="http://schemas.openxmlformats.org/package/2006/relationships"><Relationship Id="rId1" Target="../printerSettings/printerSettings8.bin" Type="http://schemas.openxmlformats.org/officeDocument/2006/relationships/printerSettings"/><Relationship Id="rId2" Target="../drawings/drawing6.xml" Type="http://schemas.openxmlformats.org/officeDocument/2006/relationships/drawing"/><Relationship Id="rId3" Target="../drawings/vmlDrawing6.vml" Type="http://schemas.openxmlformats.org/officeDocument/2006/relationships/vmlDrawing"/><Relationship Id="rId4" Target="../embeddings/Microsoft_Excel_97-2003_Worksheet10.xls" Type="http://schemas.openxmlformats.org/officeDocument/2006/relationships/oleObject"/><Relationship Id="rId5" Target="../media/image1.emf" Type="http://schemas.openxmlformats.org/officeDocument/2006/relationships/image"/><Relationship Id="rId6" Target="../embeddings/Microsoft_Excel_97-2003_Worksheet11.xls" Type="http://schemas.openxmlformats.org/officeDocument/2006/relationships/oleObject"/><Relationship Id="rId7" Target="../media/image2.emf" Type="http://schemas.openxmlformats.org/officeDocument/2006/relationships/image"/></Relationships>
</file>

<file path=xl/worksheets/_rels/sheet20.xml.rels><?xml version="1.0" encoding="UTF-8" standalone="no"?><Relationships xmlns="http://schemas.openxmlformats.org/package/2006/relationships"><Relationship Id="rId1" Target="../printerSettings/printerSettings9.bin" Type="http://schemas.openxmlformats.org/officeDocument/2006/relationships/printerSettings"/><Relationship Id="rId2" Target="../drawings/drawing7.xml" Type="http://schemas.openxmlformats.org/officeDocument/2006/relationships/drawing"/><Relationship Id="rId3" Target="../drawings/vmlDrawing7.vml" Type="http://schemas.openxmlformats.org/officeDocument/2006/relationships/vmlDrawing"/><Relationship Id="rId4" Target="../embeddings/Microsoft_Excel_97-2003_Worksheet12.xls" Type="http://schemas.openxmlformats.org/officeDocument/2006/relationships/oleObject"/><Relationship Id="rId5" Target="../media/image1.emf" Type="http://schemas.openxmlformats.org/officeDocument/2006/relationships/image"/><Relationship Id="rId6" Target="../embeddings/Microsoft_Excel_97-2003_Worksheet13.xls" Type="http://schemas.openxmlformats.org/officeDocument/2006/relationships/oleObject"/><Relationship Id="rId7" Target="../media/image2.emf" Type="http://schemas.openxmlformats.org/officeDocument/2006/relationships/image"/></Relationships>
</file>

<file path=xl/worksheets/_rels/sheet21.xml.rels><?xml version="1.0" encoding="UTF-8" standalone="no"?><Relationships xmlns="http://schemas.openxmlformats.org/package/2006/relationships"><Relationship Id="rId1" Target="../printerSettings/printerSettings10.bin" Type="http://schemas.openxmlformats.org/officeDocument/2006/relationships/printerSettings"/><Relationship Id="rId2" Target="../drawings/drawing8.xml" Type="http://schemas.openxmlformats.org/officeDocument/2006/relationships/drawing"/><Relationship Id="rId3" Target="../drawings/vmlDrawing8.vml" Type="http://schemas.openxmlformats.org/officeDocument/2006/relationships/vmlDrawing"/><Relationship Id="rId4" Target="../embeddings/Microsoft_Excel_97-2003_Worksheet14.xls" Type="http://schemas.openxmlformats.org/officeDocument/2006/relationships/oleObject"/><Relationship Id="rId5" Target="../media/image1.emf" Type="http://schemas.openxmlformats.org/officeDocument/2006/relationships/image"/><Relationship Id="rId6" Target="../embeddings/Microsoft_Excel_97-2003_Worksheet15.xls" Type="http://schemas.openxmlformats.org/officeDocument/2006/relationships/oleObject"/><Relationship Id="rId7" Target="../media/image2.emf" Type="http://schemas.openxmlformats.org/officeDocument/2006/relationships/image"/></Relationships>
</file>

<file path=xl/worksheets/_rels/sheet22.xml.rels><?xml version="1.0" encoding="UTF-8" standalone="no"?><Relationships xmlns="http://schemas.openxmlformats.org/package/2006/relationships"><Relationship Id="rId1" Target="../printerSettings/printerSettings11.bin" Type="http://schemas.openxmlformats.org/officeDocument/2006/relationships/printerSettings"/></Relationships>
</file>

<file path=xl/worksheets/_rels/sheet23.xml.rels><?xml version="1.0" encoding="UTF-8" standalone="no"?><Relationships xmlns="http://schemas.openxmlformats.org/package/2006/relationships"><Relationship Id="rId1" Target="../printerSettings/printerSettings12.bin" Type="http://schemas.openxmlformats.org/officeDocument/2006/relationships/printerSettings"/><Relationship Id="rId2" Target="../drawings/drawing9.xml" Type="http://schemas.openxmlformats.org/officeDocument/2006/relationships/drawing"/><Relationship Id="rId3" Target="../drawings/vmlDrawing9.vml" Type="http://schemas.openxmlformats.org/officeDocument/2006/relationships/vmlDrawing"/><Relationship Id="rId4" Target="../embeddings/Microsoft_Excel_97-2003_Worksheet16.xls" Type="http://schemas.openxmlformats.org/officeDocument/2006/relationships/oleObject"/><Relationship Id="rId5" Target="../media/image1.emf" Type="http://schemas.openxmlformats.org/officeDocument/2006/relationships/image"/><Relationship Id="rId6" Target="../embeddings/Microsoft_Excel_97-2003_Worksheet17.xls" Type="http://schemas.openxmlformats.org/officeDocument/2006/relationships/oleObject"/><Relationship Id="rId7" Target="../media/image2.emf" Type="http://schemas.openxmlformats.org/officeDocument/2006/relationships/image"/></Relationships>
</file>

<file path=xl/worksheets/_rels/sheet24.xml.rels><?xml version="1.0" encoding="UTF-8" standalone="no"?><Relationships xmlns="http://schemas.openxmlformats.org/package/2006/relationships"><Relationship Id="rId1" Target="../printerSettings/printerSettings13.bin" Type="http://schemas.openxmlformats.org/officeDocument/2006/relationships/printerSettings"/></Relationships>
</file>

<file path=xl/worksheets/_rels/sheet25.xml.rels><?xml version="1.0" encoding="UTF-8" standalone="no"?><Relationships xmlns="http://schemas.openxmlformats.org/package/2006/relationships"><Relationship Id="rId1" Target="../printerSettings/printerSettings14.bin" Type="http://schemas.openxmlformats.org/officeDocument/2006/relationships/printerSettings"/></Relationships>
</file>

<file path=xl/worksheets/_rels/sheet26.xml.rels><?xml version="1.0" encoding="UTF-8" standalone="no"?><Relationships xmlns="http://schemas.openxmlformats.org/package/2006/relationships"><Relationship Id="rId1" Target="../printerSettings/printerSettings15.bin" Type="http://schemas.openxmlformats.org/officeDocument/2006/relationships/printerSettings"/></Relationships>
</file>

<file path=xl/worksheets/_rels/sheet27.xml.rels><?xml version="1.0" encoding="UTF-8" standalone="no"?><Relationships xmlns="http://schemas.openxmlformats.org/package/2006/relationships"><Relationship Id="rId1" Target="../printerSettings/printerSettings16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M59"/>
  <sheetViews>
    <sheetView topLeftCell="A25" workbookViewId="0">
      <selection activeCell="B33" sqref="B33"/>
    </sheetView>
  </sheetViews>
  <sheetFormatPr defaultRowHeight="12.75"/>
  <cols>
    <col min="2" max="11" customWidth="true" width="37.42578125" collapsed="true"/>
  </cols>
  <sheetData>
    <row ht="15.75" r="1" spans="1:1">
      <c r="A1" s="304" t="s">
        <v>133</v>
      </c>
    </row>
    <row r="3" spans="1:1">
      <c r="A3" t="s">
        <v>281</v>
      </c>
    </row>
    <row r="4" spans="1:1">
      <c r="A4" t="s">
        <v>181</v>
      </c>
    </row>
    <row r="5" spans="1:1">
      <c r="A5" t="s">
        <v>117</v>
      </c>
    </row>
    <row r="6" spans="1:1">
      <c r="A6" t="s">
        <v>223</v>
      </c>
    </row>
    <row r="7" spans="1:1">
      <c r="A7" t="s">
        <v>344</v>
      </c>
    </row>
    <row ht="15.75" r="10" spans="1:1">
      <c r="A10" s="304" t="s">
        <v>120</v>
      </c>
    </row>
    <row r="12" spans="1:1">
      <c r="A12" t="s">
        <v>280</v>
      </c>
    </row>
    <row ht="15.75" r="15" spans="1:1">
      <c r="A15" s="304" t="s">
        <v>172</v>
      </c>
    </row>
    <row r="17" spans="1:6">
      <c r="A17" t="s">
        <v>118</v>
      </c>
    </row>
    <row r="18" spans="1:6">
      <c r="A18" t="s">
        <v>119</v>
      </c>
    </row>
    <row ht="15.75" r="21" spans="1:6">
      <c r="A21" s="304" t="s">
        <v>173</v>
      </c>
    </row>
    <row ht="15.75" r="22" spans="1:6">
      <c r="A22" s="304"/>
    </row>
    <row r="23" spans="1:6">
      <c r="A23" s="293" t="s">
        <v>345</v>
      </c>
    </row>
    <row r="24" spans="1:6">
      <c r="A24" s="299"/>
      <c r="B24" s="300" t="s">
        <v>143</v>
      </c>
      <c r="C24" s="300" t="s">
        <v>144</v>
      </c>
      <c r="D24" s="300" t="s">
        <v>145</v>
      </c>
      <c r="E24" s="300" t="s">
        <v>146</v>
      </c>
      <c r="F24" s="300" t="s">
        <v>147</v>
      </c>
    </row>
    <row ht="51" r="25" spans="1:6">
      <c r="A25" s="301" t="s">
        <v>134</v>
      </c>
      <c r="B25" s="294" t="s">
        <v>152</v>
      </c>
      <c r="C25" s="302" t="s">
        <v>153</v>
      </c>
      <c r="D25" s="294" t="s">
        <v>151</v>
      </c>
      <c r="E25" s="294" t="s">
        <v>276</v>
      </c>
      <c r="F25" s="294" t="s">
        <v>150</v>
      </c>
    </row>
    <row ht="38.25" r="26" spans="1:6">
      <c r="A26" s="301" t="s">
        <v>135</v>
      </c>
      <c r="B26" s="294" t="s">
        <v>154</v>
      </c>
      <c r="C26" s="295"/>
      <c r="D26" s="295"/>
      <c r="E26" s="295"/>
      <c r="F26" s="294" t="s">
        <v>154</v>
      </c>
    </row>
    <row ht="25.5" r="27" spans="1:6">
      <c r="A27" s="301" t="s">
        <v>136</v>
      </c>
      <c r="B27" s="296" t="s">
        <v>148</v>
      </c>
      <c r="C27" s="295"/>
      <c r="D27" s="295"/>
      <c r="E27" s="363" t="s">
        <v>343</v>
      </c>
      <c r="F27" s="302" t="s">
        <v>343</v>
      </c>
    </row>
    <row ht="25.5" r="28" spans="1:6">
      <c r="A28" s="301" t="s">
        <v>137</v>
      </c>
      <c r="B28" s="294" t="s">
        <v>155</v>
      </c>
      <c r="C28" s="294" t="s">
        <v>380</v>
      </c>
      <c r="D28" s="294" t="s">
        <v>155</v>
      </c>
      <c r="E28" s="295"/>
      <c r="F28" s="294" t="s">
        <v>155</v>
      </c>
    </row>
    <row ht="38.25" r="29" spans="1:6">
      <c r="A29" s="301" t="s">
        <v>139</v>
      </c>
      <c r="B29" s="294" t="s">
        <v>158</v>
      </c>
      <c r="C29" s="297" t="s">
        <v>157</v>
      </c>
      <c r="D29" s="295"/>
      <c r="E29" s="294" t="s">
        <v>282</v>
      </c>
      <c r="F29" s="343" t="s">
        <v>162</v>
      </c>
    </row>
    <row ht="25.5" r="30" spans="1:6">
      <c r="A30" s="301" t="s">
        <v>138</v>
      </c>
      <c r="B30" s="295"/>
      <c r="C30" s="296" t="s">
        <v>149</v>
      </c>
      <c r="D30" s="295"/>
      <c r="E30" s="302" t="s">
        <v>277</v>
      </c>
      <c r="F30" s="296" t="s">
        <v>163</v>
      </c>
    </row>
    <row ht="25.5" r="31" spans="1:6">
      <c r="A31" s="301" t="s">
        <v>140</v>
      </c>
      <c r="B31" s="295"/>
      <c r="C31" s="295"/>
      <c r="D31" s="298" t="s">
        <v>165</v>
      </c>
      <c r="E31" s="302" t="s">
        <v>278</v>
      </c>
      <c r="F31" s="296" t="s">
        <v>161</v>
      </c>
    </row>
    <row ht="38.25" r="32" spans="1:6">
      <c r="A32" s="301" t="s">
        <v>141</v>
      </c>
      <c r="B32" s="303" t="s">
        <v>164</v>
      </c>
      <c r="C32" s="295"/>
      <c r="D32" s="298" t="s">
        <v>166</v>
      </c>
      <c r="E32" s="295"/>
      <c r="F32" s="303" t="s">
        <v>164</v>
      </c>
    </row>
    <row ht="25.5" r="33" spans="1:12">
      <c r="A33" s="301" t="s">
        <v>142</v>
      </c>
      <c r="B33" s="294" t="s">
        <v>159</v>
      </c>
      <c r="C33" s="295"/>
      <c r="D33" s="295"/>
      <c r="E33" s="302" t="s">
        <v>283</v>
      </c>
      <c r="F33" s="296" t="s">
        <v>160</v>
      </c>
    </row>
    <row ht="38.25" r="34" spans="1:12">
      <c r="A34" s="301" t="s">
        <v>167</v>
      </c>
      <c r="B34" s="295"/>
      <c r="C34" s="295"/>
      <c r="D34" s="295"/>
      <c r="E34" s="294" t="s">
        <v>284</v>
      </c>
      <c r="F34" s="294" t="s">
        <v>274</v>
      </c>
    </row>
    <row ht="25.5" r="35" spans="1:12">
      <c r="A35" s="301" t="s">
        <v>168</v>
      </c>
      <c r="B35" s="342" t="s">
        <v>169</v>
      </c>
      <c r="C35" s="295"/>
      <c r="D35" s="295"/>
      <c r="E35" s="295"/>
      <c r="F35" s="302" t="s">
        <v>275</v>
      </c>
    </row>
    <row r="36" spans="1:12">
      <c r="A36" s="301" t="s">
        <v>171</v>
      </c>
      <c r="B36" s="296" t="s">
        <v>156</v>
      </c>
      <c r="C36" s="295"/>
      <c r="D36" s="295"/>
      <c r="E36" s="295"/>
      <c r="F36" s="296" t="s">
        <v>156</v>
      </c>
    </row>
    <row ht="38.25" r="38" spans="1:12">
      <c r="A38" s="301" t="s">
        <v>170</v>
      </c>
      <c r="B38" s="294" t="s">
        <v>346</v>
      </c>
      <c r="C38" s="294" t="s">
        <v>346</v>
      </c>
      <c r="D38" s="294" t="s">
        <v>346</v>
      </c>
      <c r="E38" s="294" t="s">
        <v>346</v>
      </c>
      <c r="F38" s="294" t="s">
        <v>346</v>
      </c>
    </row>
    <row r="39" spans="1:12">
      <c r="A39" s="293"/>
    </row>
    <row r="40" spans="1:12">
      <c r="A40" s="293" t="s">
        <v>285</v>
      </c>
      <c r="B40" s="293"/>
      <c r="C40" s="293"/>
      <c r="D40" s="293"/>
    </row>
    <row r="41" spans="1:12">
      <c r="A41" t="s">
        <v>286</v>
      </c>
    </row>
    <row r="43" spans="1:12">
      <c r="L43" s="11"/>
    </row>
    <row r="44" spans="1:12">
      <c r="L44" s="11"/>
    </row>
    <row r="45" spans="1:12">
      <c r="L45" s="11"/>
    </row>
    <row r="46" spans="1:12">
      <c r="L46" s="11"/>
    </row>
    <row r="47" spans="1:12">
      <c r="L47" s="11"/>
    </row>
    <row r="48" spans="1:12">
      <c r="L48" s="11"/>
    </row>
    <row r="49" spans="12:12">
      <c r="L49" s="11"/>
    </row>
    <row r="50" spans="12:12">
      <c r="L50" s="11"/>
    </row>
    <row r="51" spans="12:12">
      <c r="L51" s="11"/>
    </row>
    <row r="52" spans="12:12">
      <c r="L52" s="11"/>
    </row>
    <row r="53" spans="12:12">
      <c r="L53" s="11"/>
    </row>
    <row r="54" spans="12:12">
      <c r="L54" s="11"/>
    </row>
    <row r="55" spans="12:12">
      <c r="L55" s="11"/>
    </row>
    <row r="56" spans="12:12">
      <c r="L56" s="11"/>
    </row>
    <row r="57" spans="12:12">
      <c r="L57" s="11"/>
    </row>
    <row r="58" spans="12:12">
      <c r="L58" s="270"/>
    </row>
    <row r="59" spans="12:12">
      <c r="L59" s="270"/>
    </row>
  </sheetData>
  <hyperlinks>
    <hyperlink display="Peter.Gao@generalichina.com" r:id="rId1" ref="C25" xr:uid="{00000000-0004-0000-0000-000000000000}"/>
    <hyperlink r:id="rId2" ref="B32" xr:uid="{00000000-0004-0000-0000-000001000000}"/>
    <hyperlink r:id="rId3" ref="F32" xr:uid="{00000000-0004-0000-0000-000002000000}"/>
    <hyperlink r:id="rId4" ref="B35" xr:uid="{00000000-0004-0000-0000-000003000000}"/>
    <hyperlink display="stephenl@generali.com.hk" r:id="rId5" ref="F35" xr:uid="{00000000-0004-0000-0000-000004000000}"/>
    <hyperlink r:id="rId6" ref="F29" xr:uid="{00000000-0004-0000-0000-000005000000}"/>
    <hyperlink r:id="rId7" ref="E30" xr:uid="{00000000-0004-0000-0000-000006000000}"/>
    <hyperlink r:id="rId8" ref="E31" xr:uid="{00000000-0004-0000-0000-000007000000}"/>
    <hyperlink r:id="rId9" ref="E33" xr:uid="{00000000-0004-0000-0000-000008000000}"/>
    <hyperlink r:id="rId10" ref="E27" xr:uid="{00000000-0004-0000-0000-000009000000}"/>
    <hyperlink r:id="rId11" ref="F27" xr:uid="{00000000-0004-0000-0000-00000A000000}"/>
  </hyperlinks>
  <pageMargins bottom="0.75" footer="0.3" header="0.3" left="0.7" right="0.7" top="0.75"/>
  <pageSetup orientation="landscape" paperSize="9" r:id="rId12" scale="64" verticalDpi="0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AS133"/>
  <sheetViews>
    <sheetView workbookViewId="0">
      <selection activeCell="A14" sqref="A14"/>
    </sheetView>
  </sheetViews>
  <sheetFormatPr defaultRowHeight="12.75"/>
  <cols>
    <col min="1" max="1" customWidth="true" width="40.0" collapsed="true"/>
    <col min="2" max="2" customWidth="true" width="32.5703125" collapsed="true"/>
  </cols>
  <sheetData>
    <row ht="15.75" r="1" spans="1:10">
      <c r="A1" s="304" t="s">
        <v>176</v>
      </c>
      <c r="B1" s="309"/>
      <c r="C1" s="11"/>
      <c r="D1" s="11"/>
      <c r="E1" s="11"/>
      <c r="F1" s="11"/>
      <c r="G1" s="11"/>
      <c r="H1" s="11"/>
      <c r="I1" s="11"/>
      <c r="J1" s="11"/>
    </row>
    <row ht="15.75" r="2" spans="1:10">
      <c r="A2" s="304"/>
      <c r="B2" s="309"/>
      <c r="C2" s="11"/>
      <c r="D2" s="11"/>
      <c r="E2" s="11"/>
      <c r="F2" s="11"/>
      <c r="G2" s="11"/>
      <c r="H2" s="11"/>
      <c r="I2" s="11"/>
      <c r="J2" s="11"/>
    </row>
    <row ht="15.75" r="3" spans="1:10">
      <c r="A3" s="304" t="s">
        <v>299</v>
      </c>
      <c r="B3" s="309"/>
      <c r="C3" s="11"/>
      <c r="D3" s="11"/>
      <c r="E3" s="11"/>
      <c r="F3" s="11"/>
      <c r="G3" s="11"/>
      <c r="H3" s="11"/>
      <c r="I3" s="11"/>
      <c r="J3" s="11"/>
    </row>
    <row ht="15.75" r="4" spans="1:10">
      <c r="A4" s="304"/>
      <c r="B4" s="309"/>
      <c r="C4" s="11"/>
      <c r="D4" s="11"/>
      <c r="E4" s="11"/>
      <c r="F4" s="11"/>
      <c r="G4" s="11"/>
      <c r="H4" s="11"/>
      <c r="I4" s="11"/>
      <c r="J4" s="11"/>
    </row>
    <row r="5" spans="1:10">
      <c r="A5" s="293" t="s">
        <v>375</v>
      </c>
      <c r="B5" s="308"/>
      <c r="D5" s="11"/>
      <c r="E5" s="11"/>
      <c r="F5" s="11"/>
      <c r="G5" s="11"/>
      <c r="H5" s="11"/>
      <c r="I5" s="11"/>
      <c r="J5" s="11"/>
    </row>
    <row r="6" spans="1:10">
      <c r="A6" s="293" t="s">
        <v>376</v>
      </c>
      <c r="B6" s="308"/>
      <c r="D6" s="11"/>
      <c r="E6" s="11"/>
      <c r="F6" s="11"/>
      <c r="G6" s="11"/>
      <c r="H6" s="11"/>
      <c r="I6" s="11"/>
      <c r="J6" s="11"/>
    </row>
    <row r="7" spans="1:10">
      <c r="A7" s="293" t="s">
        <v>340</v>
      </c>
      <c r="B7" s="308"/>
      <c r="D7" s="11"/>
      <c r="E7" s="11"/>
      <c r="F7" s="11"/>
      <c r="G7" s="11"/>
      <c r="H7" s="11"/>
      <c r="I7" s="11"/>
      <c r="J7" s="11"/>
    </row>
    <row ht="15.75" r="8" spans="1:10">
      <c r="A8" s="304"/>
      <c r="B8" s="309"/>
      <c r="C8" s="11"/>
      <c r="D8" s="11"/>
      <c r="E8" s="11"/>
      <c r="F8" s="11"/>
      <c r="G8" s="11"/>
      <c r="H8" s="11"/>
      <c r="I8" s="11"/>
      <c r="J8" s="11"/>
    </row>
    <row r="9" spans="1:10">
      <c r="A9" s="306" t="s">
        <v>296</v>
      </c>
      <c r="B9" s="306" t="s">
        <v>298</v>
      </c>
      <c r="D9" s="11"/>
      <c r="E9" s="11"/>
      <c r="F9" s="11"/>
      <c r="G9" s="11"/>
      <c r="H9" s="11"/>
      <c r="I9" s="11"/>
      <c r="J9" s="11"/>
    </row>
    <row r="10" spans="1:10">
      <c r="A10" t="s">
        <v>238</v>
      </c>
      <c r="B10" s="308" t="s">
        <v>303</v>
      </c>
      <c r="D10" s="11"/>
      <c r="E10" s="11"/>
      <c r="F10" s="11"/>
      <c r="G10" s="11"/>
      <c r="H10" s="11"/>
      <c r="I10" s="11"/>
      <c r="J10" s="11"/>
    </row>
    <row r="11" spans="1:10">
      <c r="A11" t="s">
        <v>77</v>
      </c>
      <c r="B11" s="308" t="s">
        <v>304</v>
      </c>
      <c r="D11" s="11"/>
      <c r="E11" s="11"/>
      <c r="F11" s="11"/>
      <c r="G11" s="11"/>
      <c r="H11" s="11"/>
      <c r="I11" s="11"/>
      <c r="J11" s="11"/>
    </row>
    <row r="12" spans="1:10">
      <c r="A12" t="s">
        <v>239</v>
      </c>
      <c r="B12" s="286" t="s">
        <v>305</v>
      </c>
      <c r="D12" s="11"/>
      <c r="E12" s="11"/>
      <c r="F12" s="11"/>
      <c r="G12" s="11"/>
      <c r="H12" s="11"/>
      <c r="I12" s="11"/>
      <c r="J12" s="11"/>
    </row>
    <row r="13" spans="1:10">
      <c r="A13" s="270" t="s">
        <v>3</v>
      </c>
      <c r="B13" s="317" t="s">
        <v>210</v>
      </c>
      <c r="D13" s="270"/>
      <c r="E13" s="270"/>
      <c r="F13" s="270"/>
      <c r="G13" s="270"/>
      <c r="H13" s="270"/>
      <c r="I13" s="270"/>
      <c r="J13" s="270"/>
    </row>
    <row r="14" spans="1:10">
      <c r="A14" s="270" t="s">
        <v>45</v>
      </c>
      <c r="B14" s="317" t="s">
        <v>211</v>
      </c>
      <c r="D14" s="270"/>
      <c r="E14" s="270"/>
      <c r="F14" s="270"/>
      <c r="G14" s="270"/>
      <c r="H14" s="270"/>
      <c r="I14" s="270"/>
      <c r="J14" s="270"/>
    </row>
    <row r="15" spans="1:10">
      <c r="A15" t="s">
        <v>212</v>
      </c>
      <c r="B15" s="174"/>
    </row>
    <row r="16" spans="1:10">
      <c r="B16" s="174"/>
      <c r="C16" s="174"/>
    </row>
    <row r="17" spans="1:3">
      <c r="A17" s="319" t="s">
        <v>213</v>
      </c>
      <c r="B17" s="174"/>
      <c r="C17" s="174"/>
    </row>
    <row ht="14.25" r="18" spans="1:3">
      <c r="A18" s="315" t="s">
        <v>2</v>
      </c>
      <c r="B18" s="174"/>
      <c r="C18" s="174"/>
    </row>
    <row r="19" spans="1:3">
      <c r="A19" t="s">
        <v>214</v>
      </c>
      <c r="B19" s="174"/>
      <c r="C19" s="174"/>
    </row>
    <row ht="14.25" r="20" spans="1:3">
      <c r="A20" s="315"/>
      <c r="B20" s="315"/>
    </row>
    <row ht="14.25" r="21" spans="1:3">
      <c r="A21" s="315"/>
    </row>
    <row ht="14.25" r="22" spans="1:3">
      <c r="A22" s="315" t="s">
        <v>2</v>
      </c>
    </row>
    <row r="24" spans="1:3">
      <c r="A24" t="s">
        <v>215</v>
      </c>
    </row>
    <row ht="14.25" r="25" spans="1:3">
      <c r="A25" s="315"/>
    </row>
    <row ht="17.25" r="26" spans="1:3">
      <c r="A26" s="315" t="s">
        <v>216</v>
      </c>
      <c r="B26" t="s">
        <v>217</v>
      </c>
    </row>
    <row ht="14.25" r="27" spans="1:3">
      <c r="A27" s="315"/>
    </row>
    <row ht="14.25" r="28" spans="1:3">
      <c r="A28" s="315"/>
    </row>
    <row r="29" spans="1:3">
      <c r="A29" t="s">
        <v>218</v>
      </c>
    </row>
    <row r="36" spans="1:10">
      <c r="A36" t="s">
        <v>219</v>
      </c>
    </row>
    <row ht="14.25" r="37" spans="1:10">
      <c r="A37" s="315"/>
    </row>
    <row ht="17.25" r="38" spans="1:10">
      <c r="A38" s="315" t="s">
        <v>221</v>
      </c>
      <c r="B38" t="s">
        <v>222</v>
      </c>
    </row>
    <row ht="14.25" r="39" spans="1:10">
      <c r="A39" s="315"/>
    </row>
    <row ht="17.25" r="40" spans="1:10">
      <c r="A40" t="s">
        <v>220</v>
      </c>
    </row>
    <row ht="15.75" r="43" spans="1:10">
      <c r="A43" s="304" t="s">
        <v>300</v>
      </c>
    </row>
    <row r="44" spans="1:10">
      <c r="A44" s="306" t="s">
        <v>296</v>
      </c>
      <c r="B44" s="306" t="s">
        <v>301</v>
      </c>
      <c r="C44" s="306" t="s">
        <v>298</v>
      </c>
    </row>
    <row r="45" spans="1:10">
      <c r="A45" t="s">
        <v>347</v>
      </c>
      <c r="B45" t="s">
        <v>377</v>
      </c>
      <c r="C45" s="308" t="s">
        <v>349</v>
      </c>
    </row>
    <row r="46" spans="1:10">
      <c r="A46" t="s">
        <v>350</v>
      </c>
      <c r="B46" t="s">
        <v>377</v>
      </c>
      <c r="C46" s="308" t="s">
        <v>351</v>
      </c>
    </row>
    <row r="47" spans="1:10">
      <c r="A47" t="s">
        <v>241</v>
      </c>
      <c r="B47" t="s">
        <v>377</v>
      </c>
      <c r="C47" s="308" t="s">
        <v>287</v>
      </c>
      <c r="D47" s="11"/>
      <c r="E47" s="11"/>
      <c r="F47" s="11"/>
      <c r="G47" s="11"/>
      <c r="H47" s="11"/>
      <c r="I47" s="11"/>
      <c r="J47" s="11"/>
    </row>
    <row r="48" spans="1:10">
      <c r="A48" t="s">
        <v>260</v>
      </c>
      <c r="B48" t="s">
        <v>377</v>
      </c>
      <c r="C48" s="308" t="s">
        <v>306</v>
      </c>
      <c r="D48" s="11"/>
      <c r="E48" s="11"/>
      <c r="F48" s="11"/>
      <c r="G48" s="11"/>
      <c r="H48" s="11"/>
      <c r="I48" s="11"/>
      <c r="J48" s="11"/>
    </row>
    <row r="49" spans="1:10">
      <c r="A49" t="s">
        <v>20</v>
      </c>
      <c r="B49" t="s">
        <v>377</v>
      </c>
      <c r="C49" s="308" t="s">
        <v>352</v>
      </c>
      <c r="D49" s="11"/>
      <c r="E49" s="11"/>
      <c r="F49" s="11"/>
      <c r="G49" s="11"/>
      <c r="H49" s="11"/>
      <c r="I49" s="11"/>
      <c r="J49" s="11"/>
    </row>
    <row r="50" spans="1:10">
      <c r="A50" t="s">
        <v>366</v>
      </c>
      <c r="B50" t="s">
        <v>377</v>
      </c>
      <c r="C50" s="308" t="s">
        <v>365</v>
      </c>
      <c r="D50" s="11"/>
      <c r="E50" s="11"/>
      <c r="F50" s="11"/>
      <c r="G50" s="11"/>
      <c r="H50" s="11"/>
      <c r="I50" s="11"/>
      <c r="J50" s="11"/>
    </row>
    <row r="51" spans="1:10">
      <c r="A51" t="s">
        <v>263</v>
      </c>
      <c r="B51" t="s">
        <v>377</v>
      </c>
      <c r="C51" s="310" t="s">
        <v>182</v>
      </c>
      <c r="D51" s="11"/>
      <c r="E51" s="11"/>
      <c r="F51" s="11"/>
      <c r="G51" s="11"/>
      <c r="H51" s="11"/>
      <c r="I51" s="11"/>
      <c r="J51" s="11"/>
    </row>
    <row r="52" spans="1:10">
      <c r="A52" s="11" t="s">
        <v>5</v>
      </c>
      <c r="B52" t="s">
        <v>377</v>
      </c>
      <c r="C52" s="308" t="s">
        <v>288</v>
      </c>
      <c r="D52" s="11"/>
      <c r="E52" s="11"/>
      <c r="F52" s="11"/>
      <c r="G52" s="11"/>
      <c r="H52" s="11"/>
      <c r="I52" s="11"/>
      <c r="J52" s="11"/>
    </row>
    <row r="53" spans="1:10">
      <c r="A53" s="11" t="s">
        <v>247</v>
      </c>
      <c r="B53" t="s">
        <v>377</v>
      </c>
      <c r="C53" s="308" t="s">
        <v>308</v>
      </c>
      <c r="D53" s="11"/>
      <c r="E53" s="11"/>
      <c r="F53" s="11"/>
      <c r="G53" s="11"/>
      <c r="H53" s="11"/>
      <c r="I53" s="11"/>
      <c r="J53" s="11"/>
    </row>
    <row r="54" spans="1:10">
      <c r="A54" s="11" t="s">
        <v>248</v>
      </c>
      <c r="B54" t="s">
        <v>377</v>
      </c>
      <c r="C54" s="308" t="s">
        <v>309</v>
      </c>
      <c r="D54" s="11"/>
      <c r="E54" s="11"/>
      <c r="F54" s="11"/>
      <c r="G54" s="11"/>
      <c r="H54" s="11"/>
      <c r="I54" s="11"/>
      <c r="J54" s="11"/>
    </row>
    <row r="55" spans="1:10">
      <c r="A55" s="11" t="s">
        <v>47</v>
      </c>
      <c r="B55" t="s">
        <v>377</v>
      </c>
      <c r="C55" s="308" t="s">
        <v>310</v>
      </c>
      <c r="D55" s="11"/>
      <c r="E55" s="11"/>
      <c r="F55" s="11"/>
      <c r="G55" s="11"/>
      <c r="H55" s="11"/>
      <c r="I55" s="11"/>
      <c r="J55" s="11"/>
    </row>
    <row r="56" spans="1:10">
      <c r="A56" s="11" t="s">
        <v>353</v>
      </c>
      <c r="B56" t="s">
        <v>377</v>
      </c>
      <c r="C56" s="308" t="s">
        <v>356</v>
      </c>
      <c r="D56" s="11"/>
      <c r="E56" s="11"/>
      <c r="F56" s="11"/>
      <c r="G56" s="11"/>
      <c r="H56" s="11"/>
      <c r="I56" s="11"/>
      <c r="J56" s="11"/>
    </row>
    <row r="57" spans="1:10">
      <c r="A57" s="11" t="s">
        <v>48</v>
      </c>
      <c r="B57" t="s">
        <v>377</v>
      </c>
      <c r="C57" s="308" t="s">
        <v>314</v>
      </c>
      <c r="D57" s="11"/>
      <c r="E57" s="11"/>
      <c r="F57" s="11"/>
      <c r="G57" s="11"/>
      <c r="H57" s="11"/>
      <c r="I57" s="11"/>
      <c r="J57" s="11"/>
    </row>
    <row r="58" spans="1:10">
      <c r="A58" s="11" t="s">
        <v>354</v>
      </c>
      <c r="B58" t="s">
        <v>377</v>
      </c>
      <c r="C58" s="308" t="s">
        <v>364</v>
      </c>
      <c r="D58" s="11"/>
      <c r="E58" s="11"/>
      <c r="F58" s="11"/>
      <c r="G58" s="11"/>
      <c r="H58" s="11"/>
      <c r="I58" s="11"/>
      <c r="J58" s="11"/>
    </row>
    <row r="59" spans="1:10">
      <c r="A59" t="s">
        <v>246</v>
      </c>
      <c r="B59" t="s">
        <v>377</v>
      </c>
      <c r="C59" s="308" t="s">
        <v>289</v>
      </c>
      <c r="D59" s="11"/>
      <c r="E59" s="11"/>
      <c r="F59" s="11"/>
      <c r="G59" s="11"/>
      <c r="H59" s="11"/>
      <c r="I59" s="11"/>
      <c r="J59" s="11"/>
    </row>
    <row r="60" spans="1:10">
      <c r="C60" s="308"/>
      <c r="D60" s="11"/>
      <c r="E60" s="11"/>
      <c r="F60" s="11"/>
      <c r="G60" s="11"/>
      <c r="H60" s="11"/>
      <c r="I60" s="11"/>
      <c r="J60" s="11"/>
    </row>
    <row r="61" spans="1:10">
      <c r="A61" t="s">
        <v>360</v>
      </c>
      <c r="B61" t="s">
        <v>302</v>
      </c>
      <c r="C61" s="308" t="s">
        <v>362</v>
      </c>
    </row>
    <row r="62" spans="1:10">
      <c r="A62" s="11" t="s">
        <v>252</v>
      </c>
      <c r="B62" t="s">
        <v>302</v>
      </c>
      <c r="C62" s="308" t="s">
        <v>311</v>
      </c>
    </row>
    <row r="63" spans="1:10">
      <c r="A63" s="11" t="s">
        <v>253</v>
      </c>
      <c r="B63" t="s">
        <v>302</v>
      </c>
      <c r="C63" s="308" t="s">
        <v>312</v>
      </c>
    </row>
    <row r="64" spans="1:10">
      <c r="A64" s="11" t="s">
        <v>47</v>
      </c>
      <c r="B64" t="s">
        <v>302</v>
      </c>
      <c r="C64" s="308" t="s">
        <v>313</v>
      </c>
    </row>
    <row r="65" spans="1:4">
      <c r="A65" s="11" t="s">
        <v>48</v>
      </c>
      <c r="B65" t="s">
        <v>302</v>
      </c>
      <c r="C65" s="308" t="s">
        <v>315</v>
      </c>
    </row>
    <row r="66" spans="1:4">
      <c r="C66" s="308"/>
    </row>
    <row r="67" spans="1:4">
      <c r="A67" t="s">
        <v>49</v>
      </c>
      <c r="B67" s="286" t="s">
        <v>378</v>
      </c>
      <c r="C67" s="308" t="s">
        <v>341</v>
      </c>
    </row>
    <row r="68" spans="1:4">
      <c r="A68" t="s">
        <v>54</v>
      </c>
      <c r="B68" s="286" t="s">
        <v>378</v>
      </c>
      <c r="C68" s="308" t="s">
        <v>342</v>
      </c>
    </row>
    <row r="69" spans="1:4">
      <c r="A69" s="11" t="s">
        <v>17</v>
      </c>
      <c r="B69" s="286" t="s">
        <v>378</v>
      </c>
      <c r="C69" s="308" t="s">
        <v>257</v>
      </c>
    </row>
    <row r="70" spans="1:4">
      <c r="A70" s="11" t="s">
        <v>18</v>
      </c>
      <c r="B70" s="286" t="s">
        <v>378</v>
      </c>
      <c r="C70" s="308" t="s">
        <v>258</v>
      </c>
      <c r="D70" s="11"/>
    </row>
    <row r="71" spans="1:4">
      <c r="A71" t="s">
        <v>53</v>
      </c>
      <c r="B71" s="286" t="s">
        <v>378</v>
      </c>
      <c r="C71" s="308" t="s">
        <v>259</v>
      </c>
      <c r="D71" s="11"/>
    </row>
    <row r="72" spans="1:4">
      <c r="A72" t="s">
        <v>254</v>
      </c>
      <c r="B72" s="286" t="s">
        <v>378</v>
      </c>
      <c r="C72" s="308" t="s">
        <v>358</v>
      </c>
      <c r="D72" s="11"/>
    </row>
    <row r="73" spans="1:4">
      <c r="A73" t="s">
        <v>255</v>
      </c>
      <c r="B73" s="286" t="s">
        <v>378</v>
      </c>
      <c r="C73" s="308" t="s">
        <v>316</v>
      </c>
      <c r="D73" s="11"/>
    </row>
    <row r="74" spans="1:4">
      <c r="A74" t="s">
        <v>256</v>
      </c>
      <c r="B74" s="286" t="s">
        <v>378</v>
      </c>
      <c r="C74" s="308" t="s">
        <v>317</v>
      </c>
      <c r="D74" s="11"/>
    </row>
    <row r="75" spans="1:4">
      <c r="A75" t="s">
        <v>55</v>
      </c>
      <c r="B75" s="286" t="s">
        <v>378</v>
      </c>
      <c r="C75" s="308" t="s">
        <v>318</v>
      </c>
      <c r="D75" s="11"/>
    </row>
    <row r="76" spans="1:4">
      <c r="B76" s="286"/>
      <c r="C76" s="308"/>
      <c r="D76" s="11"/>
    </row>
    <row r="77" spans="1:4">
      <c r="A77" t="s">
        <v>265</v>
      </c>
      <c r="B77" s="286" t="s">
        <v>319</v>
      </c>
      <c r="C77" s="308" t="s">
        <v>323</v>
      </c>
      <c r="D77" s="11"/>
    </row>
    <row r="78" spans="1:4">
      <c r="A78" t="s">
        <v>266</v>
      </c>
      <c r="B78" s="286" t="s">
        <v>319</v>
      </c>
      <c r="C78" s="308" t="s">
        <v>324</v>
      </c>
      <c r="D78" s="11"/>
    </row>
    <row r="79" spans="1:4">
      <c r="A79" t="s">
        <v>55</v>
      </c>
      <c r="B79" s="286" t="s">
        <v>319</v>
      </c>
      <c r="C79" s="308" t="s">
        <v>325</v>
      </c>
      <c r="D79" s="11"/>
    </row>
    <row r="80" spans="1:4">
      <c r="B80" s="309"/>
      <c r="C80" s="308"/>
    </row>
    <row r="81" spans="1:44">
      <c r="A81" t="s">
        <v>58</v>
      </c>
      <c r="B81" s="286" t="s">
        <v>379</v>
      </c>
      <c r="C81" s="308" t="s">
        <v>291</v>
      </c>
    </row>
    <row r="82" spans="1:44">
      <c r="A82" t="s">
        <v>25</v>
      </c>
      <c r="B82" s="286" t="s">
        <v>379</v>
      </c>
      <c r="C82" s="308" t="s">
        <v>292</v>
      </c>
    </row>
    <row r="83" spans="1:44">
      <c r="A83" t="s">
        <v>368</v>
      </c>
      <c r="B83" s="286" t="s">
        <v>379</v>
      </c>
      <c r="C83" s="307" t="s">
        <v>369</v>
      </c>
    </row>
    <row r="84" spans="1:44">
      <c r="A84" t="s">
        <v>267</v>
      </c>
      <c r="B84" s="286" t="s">
        <v>379</v>
      </c>
      <c r="C84" s="307" t="s">
        <v>183</v>
      </c>
    </row>
    <row r="85" spans="1:44">
      <c r="A85" t="s">
        <v>184</v>
      </c>
      <c r="B85" s="286" t="s">
        <v>379</v>
      </c>
      <c r="C85" s="308" t="s">
        <v>327</v>
      </c>
    </row>
    <row r="86" spans="1:44">
      <c r="A86" t="s">
        <v>185</v>
      </c>
      <c r="B86" s="286" t="s">
        <v>379</v>
      </c>
      <c r="C86" s="308" t="s">
        <v>328</v>
      </c>
    </row>
    <row r="87" spans="1:44">
      <c r="A87" t="s">
        <v>60</v>
      </c>
      <c r="B87" s="286" t="s">
        <v>379</v>
      </c>
      <c r="C87" s="308" t="s">
        <v>329</v>
      </c>
    </row>
    <row customFormat="1" r="88" s="11" spans="1:44">
      <c r="A88" t="s">
        <v>23</v>
      </c>
      <c r="B88" s="286" t="s">
        <v>379</v>
      </c>
      <c r="C88" s="308" t="s">
        <v>330</v>
      </c>
      <c r="E88"/>
      <c r="F88"/>
      <c r="G88"/>
      <c r="H88"/>
      <c r="I88"/>
      <c r="J88"/>
      <c r="K88"/>
      <c r="L88"/>
      <c r="M88"/>
      <c r="N88"/>
      <c r="O88"/>
      <c r="P88" s="174"/>
      <c r="Q88" s="174"/>
      <c r="R88" s="175"/>
      <c r="S88" s="173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/>
      <c r="AN88"/>
      <c r="AO88"/>
      <c r="AP88"/>
      <c r="AQ88"/>
      <c r="AR88"/>
    </row>
    <row customFormat="1" r="89" s="11" spans="1:44">
      <c r="A89" t="s">
        <v>370</v>
      </c>
      <c r="B89" s="286" t="s">
        <v>379</v>
      </c>
      <c r="C89" s="308" t="s">
        <v>371</v>
      </c>
      <c r="E89"/>
      <c r="F89"/>
      <c r="G89"/>
      <c r="H89"/>
      <c r="I89"/>
      <c r="J89"/>
      <c r="K89"/>
      <c r="L89"/>
      <c r="M89"/>
      <c r="N89"/>
      <c r="O89"/>
      <c r="P89" s="174"/>
      <c r="Q89" s="174"/>
      <c r="R89" s="175"/>
      <c r="S89" s="173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/>
      <c r="AN89"/>
      <c r="AO89"/>
      <c r="AP89"/>
      <c r="AQ89"/>
      <c r="AR89"/>
    </row>
    <row customFormat="1" r="90" s="11" spans="1:44">
      <c r="A90" t="s">
        <v>61</v>
      </c>
      <c r="B90" s="286" t="s">
        <v>379</v>
      </c>
      <c r="C90" s="308" t="s">
        <v>331</v>
      </c>
      <c r="E90"/>
      <c r="F90"/>
      <c r="G90"/>
      <c r="H90"/>
      <c r="I90"/>
      <c r="J90"/>
      <c r="K90"/>
      <c r="L90"/>
      <c r="M90"/>
      <c r="N90"/>
      <c r="O90"/>
      <c r="P90" s="174"/>
      <c r="Q90" s="174"/>
      <c r="R90" s="175"/>
      <c r="S90" s="173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/>
      <c r="AN90"/>
      <c r="AO90"/>
      <c r="AP90"/>
      <c r="AQ90"/>
      <c r="AR90"/>
    </row>
    <row customFormat="1" r="91" s="11" spans="1:44">
      <c r="A91" t="s">
        <v>373</v>
      </c>
      <c r="B91" s="286" t="s">
        <v>379</v>
      </c>
      <c r="C91" s="308" t="s">
        <v>372</v>
      </c>
      <c r="E91"/>
      <c r="F91"/>
      <c r="G91"/>
      <c r="H91"/>
      <c r="I91"/>
      <c r="J91"/>
      <c r="K91"/>
      <c r="L91"/>
      <c r="M91"/>
      <c r="N91"/>
      <c r="O91"/>
      <c r="P91" s="174"/>
      <c r="Q91" s="174"/>
      <c r="R91" s="175"/>
      <c r="S91" s="173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/>
      <c r="AN91"/>
      <c r="AO91"/>
      <c r="AP91"/>
      <c r="AQ91"/>
      <c r="AR91"/>
    </row>
    <row customFormat="1" r="92" s="11" spans="1:44">
      <c r="A92" t="s">
        <v>62</v>
      </c>
      <c r="B92" s="286" t="s">
        <v>379</v>
      </c>
      <c r="C92" s="308" t="s">
        <v>332</v>
      </c>
      <c r="E92"/>
      <c r="F92"/>
      <c r="G92"/>
      <c r="H92"/>
      <c r="I92"/>
      <c r="J92"/>
      <c r="K92"/>
      <c r="L92"/>
      <c r="M92"/>
      <c r="N92"/>
      <c r="O92"/>
      <c r="P92" s="174"/>
      <c r="Q92" s="174"/>
      <c r="R92" s="175"/>
      <c r="S92" s="173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/>
      <c r="AN92"/>
      <c r="AO92"/>
      <c r="AP92"/>
      <c r="AQ92"/>
      <c r="AR92"/>
    </row>
    <row customFormat="1" r="93" s="11" spans="1:44">
      <c r="A93" t="s">
        <v>63</v>
      </c>
      <c r="B93" s="286" t="s">
        <v>379</v>
      </c>
      <c r="C93" s="308" t="s">
        <v>333</v>
      </c>
      <c r="E93"/>
      <c r="F93"/>
      <c r="G93"/>
      <c r="H93"/>
      <c r="I93"/>
      <c r="J93"/>
      <c r="K93"/>
      <c r="L93"/>
      <c r="M93"/>
      <c r="N93"/>
      <c r="O93"/>
      <c r="P93" s="174"/>
      <c r="Q93" s="174"/>
      <c r="R93" s="175"/>
      <c r="S93" s="173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/>
      <c r="AN93"/>
      <c r="AO93"/>
      <c r="AP93"/>
      <c r="AQ93"/>
      <c r="AR93"/>
    </row>
    <row r="94" spans="1:44">
      <c r="B94" s="286"/>
      <c r="C94" s="308"/>
    </row>
    <row r="95" spans="1:44">
      <c r="A95" t="s">
        <v>269</v>
      </c>
      <c r="B95" s="286" t="s">
        <v>320</v>
      </c>
      <c r="C95" s="308" t="s">
        <v>335</v>
      </c>
    </row>
    <row r="96" spans="1:44">
      <c r="A96" t="s">
        <v>270</v>
      </c>
      <c r="B96" s="286" t="s">
        <v>320</v>
      </c>
      <c r="C96" s="308" t="s">
        <v>336</v>
      </c>
    </row>
    <row r="97" spans="1:3">
      <c r="A97" t="s">
        <v>60</v>
      </c>
      <c r="B97" s="286" t="s">
        <v>320</v>
      </c>
      <c r="C97" s="308" t="s">
        <v>363</v>
      </c>
    </row>
    <row r="98" spans="1:3">
      <c r="B98" s="286"/>
      <c r="C98" s="308"/>
    </row>
    <row r="99" spans="1:3">
      <c r="B99" s="286"/>
      <c r="C99" s="308"/>
    </row>
    <row ht="15.75" r="100" spans="1:3">
      <c r="A100" s="304" t="s">
        <v>321</v>
      </c>
      <c r="B100" s="174"/>
      <c r="C100" s="308"/>
    </row>
    <row r="101" spans="1:3">
      <c r="A101" s="306" t="s">
        <v>296</v>
      </c>
      <c r="B101" s="306" t="s">
        <v>297</v>
      </c>
      <c r="C101" s="306" t="s">
        <v>298</v>
      </c>
    </row>
    <row r="102" spans="1:3">
      <c r="A102" t="s">
        <v>106</v>
      </c>
      <c r="B102" s="286" t="s">
        <v>146</v>
      </c>
      <c r="C102" s="308" t="s">
        <v>293</v>
      </c>
    </row>
    <row r="103" spans="1:3">
      <c r="A103" t="s">
        <v>107</v>
      </c>
      <c r="B103" s="286" t="s">
        <v>146</v>
      </c>
      <c r="C103" s="308" t="s">
        <v>294</v>
      </c>
    </row>
    <row r="104" spans="1:3">
      <c r="A104" t="s">
        <v>108</v>
      </c>
      <c r="B104" s="286" t="s">
        <v>146</v>
      </c>
      <c r="C104" s="308" t="s">
        <v>295</v>
      </c>
    </row>
    <row r="105" spans="1:3">
      <c r="A105" t="s">
        <v>186</v>
      </c>
      <c r="B105" s="286" t="s">
        <v>146</v>
      </c>
      <c r="C105" s="308" t="s">
        <v>202</v>
      </c>
    </row>
    <row r="106" spans="1:3">
      <c r="A106" t="s">
        <v>114</v>
      </c>
      <c r="B106" s="286" t="s">
        <v>146</v>
      </c>
      <c r="C106" s="308" t="s">
        <v>203</v>
      </c>
    </row>
    <row r="107" spans="1:3">
      <c r="A107" t="s">
        <v>111</v>
      </c>
      <c r="B107" s="286" t="s">
        <v>146</v>
      </c>
      <c r="C107" s="308" t="s">
        <v>204</v>
      </c>
    </row>
    <row r="108" spans="1:3">
      <c r="A108" t="s">
        <v>112</v>
      </c>
      <c r="B108" s="286" t="s">
        <v>146</v>
      </c>
      <c r="C108" s="308" t="s">
        <v>233</v>
      </c>
    </row>
    <row r="109" spans="1:3">
      <c r="A109" t="s">
        <v>113</v>
      </c>
      <c r="B109" s="286" t="s">
        <v>146</v>
      </c>
      <c r="C109" s="308" t="s">
        <v>234</v>
      </c>
    </row>
    <row r="110" spans="1:3">
      <c r="A110" t="s">
        <v>187</v>
      </c>
      <c r="B110" s="286" t="s">
        <v>146</v>
      </c>
      <c r="C110" s="308" t="s">
        <v>205</v>
      </c>
    </row>
    <row r="111" spans="1:3">
      <c r="A111" t="s">
        <v>188</v>
      </c>
      <c r="B111" s="286" t="s">
        <v>146</v>
      </c>
      <c r="C111" s="308" t="s">
        <v>206</v>
      </c>
    </row>
    <row r="112" spans="1:3">
      <c r="A112" t="s">
        <v>189</v>
      </c>
      <c r="B112" s="286" t="s">
        <v>146</v>
      </c>
      <c r="C112" s="308" t="s">
        <v>207</v>
      </c>
    </row>
    <row r="113" spans="1:3">
      <c r="A113" t="s">
        <v>190</v>
      </c>
      <c r="B113" s="286" t="s">
        <v>146</v>
      </c>
      <c r="C113" s="308" t="s">
        <v>208</v>
      </c>
    </row>
    <row r="114" spans="1:3">
      <c r="A114" t="s">
        <v>191</v>
      </c>
      <c r="B114" s="286" t="s">
        <v>146</v>
      </c>
      <c r="C114" s="286" t="s">
        <v>209</v>
      </c>
    </row>
    <row r="115" spans="1:3">
      <c r="A115" t="s">
        <v>192</v>
      </c>
      <c r="B115" s="286" t="s">
        <v>146</v>
      </c>
      <c r="C115" s="286" t="s">
        <v>209</v>
      </c>
    </row>
    <row r="116" spans="1:3">
      <c r="A116" t="s">
        <v>193</v>
      </c>
      <c r="B116" s="286" t="s">
        <v>146</v>
      </c>
      <c r="C116" s="286" t="s">
        <v>209</v>
      </c>
    </row>
    <row r="117" spans="1:3">
      <c r="A117" t="s">
        <v>194</v>
      </c>
      <c r="B117" s="286" t="s">
        <v>146</v>
      </c>
      <c r="C117" s="286" t="s">
        <v>209</v>
      </c>
    </row>
    <row r="118" spans="1:3">
      <c r="A118" s="306"/>
      <c r="B118" s="306"/>
      <c r="C118" s="306"/>
    </row>
    <row ht="15.75" r="120" spans="1:3">
      <c r="A120" s="304" t="s">
        <v>322</v>
      </c>
    </row>
    <row r="121" spans="1:3">
      <c r="A121" s="287" t="s">
        <v>126</v>
      </c>
    </row>
    <row r="122" spans="1:3">
      <c r="A122" s="174"/>
    </row>
    <row r="123" spans="1:3">
      <c r="A123" t="s">
        <v>127</v>
      </c>
    </row>
    <row r="124" spans="1:3">
      <c r="A124" t="s">
        <v>199</v>
      </c>
    </row>
    <row r="125" spans="1:3">
      <c r="A125" t="s">
        <v>130</v>
      </c>
    </row>
    <row r="126" spans="1:3">
      <c r="A126" t="s">
        <v>200</v>
      </c>
    </row>
    <row r="127" spans="1:3">
      <c r="A127" t="s">
        <v>195</v>
      </c>
    </row>
    <row r="128" spans="1:3">
      <c r="A128" s="174"/>
    </row>
    <row r="129" spans="1:1">
      <c r="A129" s="287" t="s">
        <v>132</v>
      </c>
    </row>
    <row r="130" spans="1:1">
      <c r="A130" s="174"/>
    </row>
    <row r="131" spans="1:1">
      <c r="A131" s="286" t="s">
        <v>196</v>
      </c>
    </row>
    <row r="132" spans="1:1">
      <c r="A132" s="286" t="s">
        <v>197</v>
      </c>
    </row>
    <row r="133" spans="1:1">
      <c r="A133" s="286" t="s">
        <v>198</v>
      </c>
    </row>
  </sheetData>
  <pageMargins bottom="0.75" footer="0.3" header="0.3" left="0.7" right="0.7" top="0.75"/>
  <pageSetup orientation="portrait" paperSize="9" r:id="rId1" scale="43" verticalDpi="0"/>
  <drawing r:id="rId2"/>
  <legacyDrawing r:id="rId3"/>
  <oleObjects>
    <mc:AlternateContent>
      <mc:Choice Requires="x14">
        <oleObject progId="Excel.Sheet.8" r:id="rId4" shapeId="19460">
          <objectPr autoPict="0" defaultSize="0" r:id="rId5">
            <anchor moveWithCells="1" sizeWithCells="1">
              <from>
                <xdr:col>0</xdr:col>
                <xdr:colOff>342900</xdr:colOff>
                <xdr:row>19</xdr:row>
                <xdr:rowOff>76200</xdr:rowOff>
              </from>
              <to>
                <xdr:col>3</xdr:col>
                <xdr:colOff>533400</xdr:colOff>
                <xdr:row>22</xdr:row>
                <xdr:rowOff>9525</xdr:rowOff>
              </to>
            </anchor>
          </objectPr>
        </oleObject>
      </mc:Choice>
      <mc:Fallback>
        <oleObject progId="Excel.Sheet.8" r:id="rId4" shapeId="19460"/>
      </mc:Fallback>
    </mc:AlternateContent>
    <mc:AlternateContent>
      <mc:Choice Requires="x14">
        <oleObject progId="Excel.Sheet.8" r:id="rId6" shapeId="19461">
          <objectPr autoPict="0" defaultSize="0" r:id="rId7">
            <anchor moveWithCells="1" sizeWithCells="1">
              <from>
                <xdr:col>0</xdr:col>
                <xdr:colOff>342900</xdr:colOff>
                <xdr:row>29</xdr:row>
                <xdr:rowOff>66675</xdr:rowOff>
              </from>
              <to>
                <xdr:col>4</xdr:col>
                <xdr:colOff>76200</xdr:colOff>
                <xdr:row>33</xdr:row>
                <xdr:rowOff>57150</xdr:rowOff>
              </to>
            </anchor>
          </objectPr>
        </oleObject>
      </mc:Choice>
      <mc:Fallback>
        <oleObject progId="Excel.Sheet.8" r:id="rId6" shapeId="19461"/>
      </mc:Fallback>
    </mc:AlternateContent>
  </oleObjects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N1056"/>
  <sheetViews>
    <sheetView topLeftCell="A8" workbookViewId="0" zoomScale="80" zoomScaleNormal="80">
      <pane activePane="bottomRight" state="frozen" topLeftCell="F11" xSplit="5" ySplit="3"/>
      <selection activeCell="A8" sqref="A8"/>
      <selection activeCell="F8" pane="topRight" sqref="F8"/>
      <selection activeCell="A11" pane="bottomLeft" sqref="A11"/>
      <selection activeCell="E66" pane="bottomRight" sqref="E66"/>
    </sheetView>
  </sheetViews>
  <sheetFormatPr defaultRowHeight="12.75"/>
  <cols>
    <col min="1" max="1" bestFit="true" customWidth="true" style="505" width="9.42578125" collapsed="true"/>
    <col min="2" max="2" customWidth="true" width="22.140625" collapsed="true"/>
    <col min="3" max="3" customWidth="true" style="174" width="17.0" collapsed="true"/>
    <col min="4" max="4" customWidth="true" width="32.140625" collapsed="true"/>
    <col min="5" max="5" bestFit="true" customWidth="true" width="15.5703125" collapsed="true"/>
    <col min="6" max="6" customWidth="true" width="9.85546875" collapsed="true"/>
    <col min="7" max="7" bestFit="true" customWidth="true" width="11.28515625" collapsed="true"/>
    <col min="8" max="14" customWidth="true" width="9.85546875" collapsed="true"/>
    <col min="15" max="15" customWidth="true" width="11.140625" collapsed="true"/>
    <col min="16" max="17" customWidth="true" style="174" width="11.140625" collapsed="true"/>
    <col min="18" max="18" customWidth="true" style="175" width="12.28515625" collapsed="true"/>
    <col min="19" max="19" customWidth="true" style="176" width="12.28515625" collapsed="true"/>
    <col min="20" max="20" customWidth="true" style="11" width="13.0" collapsed="true"/>
    <col min="21" max="33" customWidth="true" style="12" width="6.28515625" collapsed="true"/>
  </cols>
  <sheetData>
    <row ht="22.5" r="1" spans="1:39">
      <c r="A1" s="504" t="s">
        <v>12</v>
      </c>
      <c r="B1" s="177"/>
      <c r="C1" s="177"/>
      <c r="D1" s="178"/>
      <c r="E1" s="178"/>
      <c r="F1" s="178"/>
      <c r="S1" s="173"/>
    </row>
    <row ht="18.75" r="2" spans="1:39">
      <c r="A2" s="504" t="s">
        <v>13</v>
      </c>
      <c r="B2" s="179"/>
      <c r="C2" s="179"/>
      <c r="D2" s="180"/>
      <c r="E2" s="181"/>
      <c r="F2" s="182"/>
      <c r="S2" s="173"/>
    </row>
    <row ht="18.75" r="3" spans="1:39">
      <c r="A3" s="504" t="s">
        <v>14</v>
      </c>
      <c r="B3" s="179"/>
      <c r="C3" s="179"/>
      <c r="D3" s="183"/>
      <c r="E3" s="184"/>
      <c r="F3" s="184"/>
      <c r="S3" s="173"/>
    </row>
    <row ht="18.75" r="4" spans="1:39">
      <c r="A4" s="504" t="s">
        <v>15</v>
      </c>
      <c r="B4" s="179"/>
      <c r="C4" s="179"/>
      <c r="D4" s="545"/>
      <c r="E4" s="545"/>
      <c r="F4" s="185"/>
      <c r="S4" s="173"/>
    </row>
    <row customHeight="1" ht="24" r="5" spans="1:39">
      <c r="C5" s="7"/>
      <c r="D5" s="8"/>
      <c r="E5" s="9"/>
      <c r="F5" s="10"/>
      <c r="G5" s="1"/>
      <c r="H5" s="1"/>
      <c r="I5" s="1"/>
      <c r="J5" s="1"/>
      <c r="K5" s="1"/>
      <c r="L5" s="1"/>
      <c r="M5" s="1"/>
      <c r="N5" s="1"/>
      <c r="O5" s="1"/>
      <c r="P5" s="2"/>
      <c r="Q5" s="2"/>
      <c r="R5" s="3"/>
      <c r="S5" s="4"/>
    </row>
    <row customFormat="1" r="6" s="1" spans="1:39">
      <c r="A6" s="506"/>
      <c r="C6" s="2"/>
      <c r="F6" s="3"/>
      <c r="G6" s="13"/>
      <c r="P6" s="2"/>
      <c r="Q6" s="2"/>
      <c r="R6" s="3"/>
      <c r="S6" s="4"/>
      <c r="T6" s="5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</row>
    <row customFormat="1" customHeight="1" ht="21.75" r="7" s="14" spans="1:39">
      <c r="A7" s="507"/>
      <c r="C7" s="546" t="s">
        <v>235</v>
      </c>
      <c r="D7" s="546"/>
      <c r="E7" s="546"/>
      <c r="F7" s="546"/>
      <c r="G7" s="546"/>
      <c r="H7" s="546"/>
      <c r="I7" s="546"/>
      <c r="J7" s="546"/>
      <c r="K7" s="546"/>
      <c r="L7" s="546"/>
      <c r="M7" s="546"/>
      <c r="N7" s="546"/>
      <c r="O7" s="546"/>
      <c r="P7" s="546"/>
      <c r="Q7" s="546"/>
      <c r="R7" s="546"/>
      <c r="S7" s="15"/>
      <c r="T7" s="11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</row>
    <row customFormat="1" customHeight="1" ht="6.75" r="8" s="1" spans="1:39" thickBot="1">
      <c r="A8" s="506"/>
      <c r="C8" s="17"/>
      <c r="D8" s="17"/>
      <c r="E8" s="17"/>
      <c r="F8" s="17"/>
      <c r="G8" s="17"/>
      <c r="H8" s="17"/>
      <c r="I8" s="17"/>
      <c r="J8" s="17"/>
      <c r="P8" s="2"/>
      <c r="Q8" s="2"/>
      <c r="R8" s="3"/>
      <c r="S8" s="4"/>
      <c r="T8" s="5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customFormat="1" customHeight="1" ht="15" r="9" s="18" spans="1:39">
      <c r="A9" s="508"/>
      <c r="B9" s="221"/>
      <c r="C9" s="547" t="s">
        <v>16</v>
      </c>
      <c r="D9" s="548"/>
      <c r="E9" s="551" t="str">
        <f>_xlfn.NUMBERVALUE(TEXT(F9,"yyyy"))-1 &amp;" Year End"</f>
        <v>2017 Year End</v>
      </c>
      <c r="F9" s="553">
        <f>'Agency (GA model)'!F9:Q9</f>
        <v>43101</v>
      </c>
      <c r="G9" s="554"/>
      <c r="H9" s="554"/>
      <c r="I9" s="554"/>
      <c r="J9" s="554"/>
      <c r="K9" s="554"/>
      <c r="L9" s="554"/>
      <c r="M9" s="554"/>
      <c r="N9" s="554"/>
      <c r="O9" s="554"/>
      <c r="P9" s="554"/>
      <c r="Q9" s="555"/>
      <c r="R9" s="365">
        <f>_xlfn.NUMBERVALUE(TEXT(F9,"yyyy"))-1</f>
        <v>2017</v>
      </c>
      <c r="S9" s="20"/>
    </row>
    <row customFormat="1" customHeight="1" ht="29.25" r="10" s="18" spans="1:39" thickBot="1">
      <c r="A10" s="508"/>
      <c r="B10" s="353" t="s">
        <v>339</v>
      </c>
      <c r="C10" s="549"/>
      <c r="D10" s="550"/>
      <c r="E10" s="552"/>
      <c r="F10" s="233">
        <v>43101</v>
      </c>
      <c r="G10" s="233">
        <v>43132</v>
      </c>
      <c r="H10" s="233">
        <v>43160</v>
      </c>
      <c r="I10" s="233">
        <v>43191</v>
      </c>
      <c r="J10" s="233">
        <v>43221</v>
      </c>
      <c r="K10" s="233">
        <v>43252</v>
      </c>
      <c r="L10" s="233">
        <v>43282</v>
      </c>
      <c r="M10" s="233">
        <v>43313</v>
      </c>
      <c r="N10" s="233">
        <v>43344</v>
      </c>
      <c r="O10" s="233">
        <v>43374</v>
      </c>
      <c r="P10" s="233">
        <v>43405</v>
      </c>
      <c r="Q10" s="233">
        <v>43435</v>
      </c>
      <c r="R10" s="365" t="s">
        <v>0</v>
      </c>
      <c r="S10" s="23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</row>
    <row customFormat="1" ht="15" r="11" s="25" spans="1:39">
      <c r="A11" s="506"/>
      <c r="B11" s="221" t="s">
        <v>43</v>
      </c>
      <c r="C11" s="535" t="s">
        <v>238</v>
      </c>
      <c r="D11" s="540"/>
      <c r="E11" s="235"/>
      <c r="F11" s="236"/>
      <c r="G11" s="237"/>
      <c r="H11" s="238"/>
      <c r="I11" s="238"/>
      <c r="J11" s="238"/>
      <c r="K11" s="238"/>
      <c r="L11" s="81"/>
      <c r="M11" s="238"/>
      <c r="N11" s="238"/>
      <c r="O11" s="238"/>
      <c r="P11" s="238"/>
      <c r="Q11" s="239"/>
      <c r="R11" s="366"/>
      <c r="S11" s="29"/>
      <c r="T11" s="18"/>
    </row>
    <row customFormat="1" ht="15" r="12" s="25" spans="1:39">
      <c r="A12" s="506"/>
      <c r="B12" s="222" t="s">
        <v>51</v>
      </c>
      <c r="C12" s="556" t="str">
        <f>_xlfn.NUMBERVALUE(TEXT(F9,"yyyy")) &amp;" Monthly Actual"</f>
        <v>2018 Monthly Actual</v>
      </c>
      <c r="D12" s="542"/>
      <c r="E12" s="43"/>
      <c r="F12" s="83"/>
      <c r="G12" s="84"/>
      <c r="H12" s="84"/>
      <c r="I12" s="85"/>
      <c r="J12" s="85"/>
      <c r="K12" s="86"/>
      <c r="L12" s="86"/>
      <c r="M12" s="86"/>
      <c r="N12" s="86"/>
      <c r="O12" s="86"/>
      <c r="P12" s="86"/>
      <c r="Q12" s="87"/>
      <c r="R12" s="384">
        <f>+SUM(F12:Q12)</f>
        <v>0</v>
      </c>
      <c r="S12" s="23"/>
      <c r="T12" s="18"/>
    </row>
    <row customFormat="1" ht="15" r="13" s="25" spans="1:39">
      <c r="A13" s="506"/>
      <c r="B13" s="222"/>
      <c r="C13" s="557" t="str">
        <f>_xlfn.NUMBERVALUE(TEXT(F9,"yyyy")) &amp;" Monthly Target"</f>
        <v>2018 Monthly Target</v>
      </c>
      <c r="D13" s="558"/>
      <c r="E13" s="43"/>
      <c r="F13" s="88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9"/>
      <c r="R13" s="384">
        <f>+SUM(F13:Q13)</f>
        <v>0</v>
      </c>
      <c r="S13" s="29"/>
      <c r="T13" s="71"/>
    </row>
    <row customFormat="1" ht="15" r="14" s="25" spans="1:39">
      <c r="A14" s="506"/>
      <c r="B14" s="222"/>
      <c r="C14" s="559" t="str">
        <f>_xlfn.NUMBERVALUE(TEXT(F9,"yyyy")) -1 &amp;" Monthly Actual"</f>
        <v>2017 Monthly Actual</v>
      </c>
      <c r="D14" s="560"/>
      <c r="E14" s="72"/>
      <c r="F14" s="90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2"/>
      <c r="R14" s="394">
        <f>+SUM(F14:Q14)</f>
        <v>0</v>
      </c>
      <c r="S14" s="23"/>
      <c r="T14" s="53"/>
    </row>
    <row customFormat="1" customHeight="1" ht="15" r="15" s="25" spans="1:39">
      <c r="A15" s="506"/>
      <c r="B15" s="222"/>
      <c r="C15" s="535" t="s">
        <v>77</v>
      </c>
      <c r="D15" s="540"/>
      <c r="E15" s="192"/>
      <c r="F15" s="26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6"/>
      <c r="R15" s="369"/>
      <c r="S15" s="29"/>
      <c r="U15" s="30"/>
      <c r="V15" s="30"/>
      <c r="W15" s="30"/>
      <c r="X15" s="30"/>
      <c r="Y15" s="30"/>
      <c r="Z15" s="30"/>
      <c r="AA15" s="31"/>
      <c r="AB15" s="30"/>
      <c r="AC15" s="31"/>
      <c r="AD15" s="31"/>
      <c r="AE15" s="31"/>
      <c r="AF15" s="31"/>
      <c r="AG15" s="31"/>
    </row>
    <row customFormat="1" ht="15" r="16" s="25" spans="1:39">
      <c r="A16" s="506"/>
      <c r="B16" s="222"/>
      <c r="C16" s="556" t="str">
        <f>C12</f>
        <v>2018 Monthly Actual</v>
      </c>
      <c r="D16" s="542"/>
      <c r="E16" s="32">
        <v>825</v>
      </c>
      <c r="F16" s="33"/>
      <c r="G16" s="34"/>
      <c r="H16" s="34"/>
      <c r="I16" s="35"/>
      <c r="J16" s="35"/>
      <c r="K16" s="36"/>
      <c r="L16" s="36"/>
      <c r="M16" s="36"/>
      <c r="N16" s="36"/>
      <c r="O16" s="36"/>
      <c r="P16" s="36"/>
      <c r="Q16" s="37"/>
      <c r="R16" s="384">
        <f>+SUM(F16:Q16)</f>
        <v>0</v>
      </c>
      <c r="S16" s="23"/>
      <c r="T16" s="18"/>
      <c r="U16" s="40"/>
      <c r="V16" s="40"/>
      <c r="W16" s="40"/>
      <c r="X16" s="40"/>
      <c r="Y16" s="40"/>
      <c r="Z16" s="40"/>
      <c r="AA16" s="40"/>
      <c r="AB16" s="41"/>
      <c r="AC16" s="41"/>
      <c r="AD16" s="41"/>
      <c r="AE16" s="41"/>
      <c r="AF16" s="41"/>
    </row>
    <row customFormat="1" customHeight="1" ht="18" r="17" s="42" spans="1:32">
      <c r="A17" s="506"/>
      <c r="B17" s="222"/>
      <c r="C17" s="557" t="str">
        <f>C13</f>
        <v>2018 Monthly Target</v>
      </c>
      <c r="D17" s="558"/>
      <c r="E17" s="43"/>
      <c r="F17" s="33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44"/>
      <c r="R17" s="384">
        <f>+SUM(F17:Q17)</f>
        <v>0</v>
      </c>
      <c r="S17" s="29"/>
      <c r="T17" s="18"/>
      <c r="U17" s="45"/>
      <c r="V17" s="45"/>
      <c r="W17" s="45"/>
      <c r="X17" s="45"/>
      <c r="Y17" s="45"/>
      <c r="Z17" s="47"/>
      <c r="AA17" s="47"/>
      <c r="AB17" s="45"/>
      <c r="AC17" s="46"/>
      <c r="AD17" s="46"/>
      <c r="AE17" s="46"/>
      <c r="AF17" s="46"/>
    </row>
    <row customFormat="1" ht="15" r="18" s="25" spans="1:32">
      <c r="A18" s="506"/>
      <c r="B18" s="222"/>
      <c r="C18" s="559" t="str">
        <f>C14</f>
        <v>2017 Monthly Actual</v>
      </c>
      <c r="D18" s="560"/>
      <c r="E18" s="48"/>
      <c r="F18" s="49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1"/>
      <c r="R18" s="394">
        <f>+SUM(F18:Q18)</f>
        <v>0</v>
      </c>
      <c r="S18" s="29"/>
      <c r="T18" s="53"/>
      <c r="U18" s="54"/>
      <c r="V18" s="54"/>
      <c r="W18" s="54"/>
      <c r="X18" s="54"/>
      <c r="Y18" s="54"/>
      <c r="Z18" s="55"/>
      <c r="AA18" s="55"/>
      <c r="AB18" s="54"/>
      <c r="AC18" s="54"/>
      <c r="AD18" s="54"/>
      <c r="AE18" s="54"/>
      <c r="AF18" s="54"/>
    </row>
    <row customFormat="1" ht="15" r="19" s="25" spans="1:32">
      <c r="A19" s="506"/>
      <c r="B19" s="222"/>
      <c r="C19" s="535" t="s">
        <v>239</v>
      </c>
      <c r="D19" s="540"/>
      <c r="E19" s="56"/>
      <c r="F19" s="57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9"/>
      <c r="R19" s="370"/>
      <c r="S19" s="29"/>
      <c r="T19" s="18"/>
    </row>
    <row customFormat="1" ht="15" r="20" s="25" spans="1:32">
      <c r="A20" s="506"/>
      <c r="B20" s="222"/>
      <c r="C20" s="556" t="str">
        <f>C16</f>
        <v>2018 Monthly Actual</v>
      </c>
      <c r="D20" s="542"/>
      <c r="E20" s="61"/>
      <c r="F20" s="62"/>
      <c r="G20" s="63"/>
      <c r="H20" s="63"/>
      <c r="I20" s="63"/>
      <c r="J20" s="63"/>
      <c r="K20" s="64"/>
      <c r="L20" s="64"/>
      <c r="M20" s="64"/>
      <c r="N20" s="64"/>
      <c r="O20" s="64"/>
      <c r="P20" s="64"/>
      <c r="Q20" s="65"/>
      <c r="R20" s="384">
        <f>+SUM(F20:Q20)</f>
        <v>0</v>
      </c>
      <c r="S20" s="23"/>
      <c r="T20" s="18"/>
    </row>
    <row customFormat="1" ht="15" r="21" s="25" spans="1:32">
      <c r="A21" s="506"/>
      <c r="B21" s="222"/>
      <c r="C21" s="557" t="str">
        <f>C17</f>
        <v>2018 Monthly Target</v>
      </c>
      <c r="D21" s="558"/>
      <c r="E21" s="68"/>
      <c r="F21" s="62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9"/>
      <c r="R21" s="384">
        <f>+SUM(F21:Q21)</f>
        <v>0</v>
      </c>
      <c r="S21" s="29"/>
      <c r="T21" s="71"/>
    </row>
    <row customFormat="1" ht="15" r="22" s="25" spans="1:32">
      <c r="A22" s="506"/>
      <c r="B22" s="222"/>
      <c r="C22" s="559" t="str">
        <f>C18</f>
        <v>2017 Monthly Actual</v>
      </c>
      <c r="D22" s="560"/>
      <c r="E22" s="72"/>
      <c r="F22" s="73"/>
      <c r="G22" s="73"/>
      <c r="H22" s="73"/>
      <c r="I22" s="73"/>
      <c r="J22" s="73"/>
      <c r="K22" s="73"/>
      <c r="L22" s="73"/>
      <c r="M22" s="74"/>
      <c r="N22" s="74"/>
      <c r="O22" s="74"/>
      <c r="P22" s="74"/>
      <c r="Q22" s="75"/>
      <c r="R22" s="394">
        <f>+SUM(F22:Q22)</f>
        <v>0</v>
      </c>
      <c r="S22" s="23"/>
      <c r="T22" s="53"/>
    </row>
    <row customFormat="1" ht="15" r="23" s="25" spans="1:32">
      <c r="A23" s="506"/>
      <c r="B23" s="222"/>
      <c r="C23" s="535" t="s">
        <v>347</v>
      </c>
      <c r="D23" s="540"/>
      <c r="E23" s="56"/>
      <c r="F23" s="57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9"/>
      <c r="R23" s="370"/>
      <c r="S23" s="23"/>
      <c r="T23" s="53"/>
    </row>
    <row customFormat="1" ht="15" r="24" s="424" spans="1:32">
      <c r="A24" s="506"/>
      <c r="B24" s="425"/>
      <c r="C24" s="526" t="str">
        <f>C20</f>
        <v>2018 Monthly Actual</v>
      </c>
      <c r="D24" s="527"/>
      <c r="E24" s="446"/>
      <c r="F24" s="499">
        <f>'Agency (Branch model)'!F24+'Agency (GA model)'!F24</f>
        <v>0</v>
      </c>
      <c r="G24" s="499">
        <f>'Agency (Branch model)'!G24+'Agency (GA model)'!G24</f>
        <v>0</v>
      </c>
      <c r="H24" s="499">
        <f>'Agency (Branch model)'!H24+'Agency (GA model)'!H24</f>
        <v>0</v>
      </c>
      <c r="I24" s="499">
        <f>'Agency (Branch model)'!I24+'Agency (GA model)'!I24</f>
        <v>0</v>
      </c>
      <c r="J24" s="499">
        <f>'Agency (Branch model)'!J24+'Agency (GA model)'!J24</f>
        <v>0</v>
      </c>
      <c r="K24" s="499">
        <f>'Agency (Branch model)'!K24+'Agency (GA model)'!K24</f>
        <v>0</v>
      </c>
      <c r="L24" s="499">
        <f>'Agency (Branch model)'!L24+'Agency (GA model)'!L24</f>
        <v>0</v>
      </c>
      <c r="M24" s="499">
        <f>'Agency (Branch model)'!M24+'Agency (GA model)'!M24</f>
        <v>0</v>
      </c>
      <c r="N24" s="499">
        <f>'Agency (Branch model)'!N24+'Agency (GA model)'!N24</f>
        <v>0</v>
      </c>
      <c r="O24" s="499">
        <f>'Agency (Branch model)'!O24+'Agency (GA model)'!O24</f>
        <v>0</v>
      </c>
      <c r="P24" s="499">
        <f>'Agency (Branch model)'!P24+'Agency (GA model)'!P24</f>
        <v>0</v>
      </c>
      <c r="Q24" s="499">
        <f>'Agency (Branch model)'!Q24+'Agency (GA model)'!Q24</f>
        <v>0</v>
      </c>
      <c r="R24" s="427">
        <f>+SUM(F24:Q24)</f>
        <v>0</v>
      </c>
      <c r="S24" s="428"/>
      <c r="T24" s="429"/>
    </row>
    <row customFormat="1" ht="15" r="25" s="424" spans="1:32">
      <c r="A25" s="506"/>
      <c r="B25" s="425"/>
      <c r="C25" s="528" t="str">
        <f>C21</f>
        <v>2018 Monthly Target</v>
      </c>
      <c r="D25" s="529"/>
      <c r="E25" s="446"/>
      <c r="F25" s="499">
        <f>'Agency (Branch model)'!F25+'Agency (GA model)'!F25</f>
        <v>0</v>
      </c>
      <c r="G25" s="448"/>
      <c r="H25" s="448"/>
      <c r="I25" s="448"/>
      <c r="J25" s="448"/>
      <c r="K25" s="448"/>
      <c r="L25" s="448"/>
      <c r="M25" s="448"/>
      <c r="N25" s="448"/>
      <c r="O25" s="448"/>
      <c r="P25" s="448"/>
      <c r="Q25" s="449"/>
      <c r="R25" s="427">
        <f>+SUM(F25:Q25)</f>
        <v>0</v>
      </c>
      <c r="S25" s="428"/>
      <c r="T25" s="429"/>
    </row>
    <row customFormat="1" ht="15" r="26" s="424" spans="1:32">
      <c r="A26" s="506"/>
      <c r="B26" s="425"/>
      <c r="C26" s="532" t="str">
        <f>C22</f>
        <v>2017 Monthly Actual</v>
      </c>
      <c r="D26" s="533"/>
      <c r="E26" s="446"/>
      <c r="F26" s="499">
        <f>'Agency (Branch model)'!F26+'Agency (GA model)'!F26</f>
        <v>1602</v>
      </c>
      <c r="G26" s="499">
        <f>'Agency (Branch model)'!G26+'Agency (GA model)'!G26</f>
        <v>2323</v>
      </c>
      <c r="H26" s="499">
        <f>'Agency (Branch model)'!H26+'Agency (GA model)'!H26</f>
        <v>3523</v>
      </c>
      <c r="I26" s="499">
        <f>'Agency (Branch model)'!I26+'Agency (GA model)'!I26</f>
        <v>3134</v>
      </c>
      <c r="J26" s="499">
        <f>'Agency (Branch model)'!J26+'Agency (GA model)'!J26</f>
        <v>3408</v>
      </c>
      <c r="K26" s="499">
        <f>'Agency (Branch model)'!K26+'Agency (GA model)'!K26</f>
        <v>3525</v>
      </c>
      <c r="L26" s="499">
        <f>'Agency (Branch model)'!L26+'Agency (GA model)'!L26</f>
        <v>2668</v>
      </c>
      <c r="M26" s="499">
        <f>'Agency (Branch model)'!M26+'Agency (GA model)'!M26</f>
        <v>2908</v>
      </c>
      <c r="N26" s="499">
        <f>'Agency (Branch model)'!N26+'Agency (GA model)'!N26</f>
        <v>3646</v>
      </c>
      <c r="O26" s="499">
        <f>'Agency (Branch model)'!O26+'Agency (GA model)'!O26</f>
        <v>2528</v>
      </c>
      <c r="P26" s="499">
        <f>'Agency (Branch model)'!P26+'Agency (GA model)'!P26</f>
        <v>2891</v>
      </c>
      <c r="Q26" s="499">
        <f>'Agency (Branch model)'!Q26+'Agency (GA model)'!Q26</f>
        <v>5010</v>
      </c>
      <c r="R26" s="427">
        <f>+SUM(F26:Q26)</f>
        <v>37166</v>
      </c>
      <c r="S26" s="428"/>
      <c r="T26" s="429"/>
    </row>
    <row customFormat="1" ht="15" r="27" s="25" spans="1:32">
      <c r="A27" s="506"/>
      <c r="B27" s="222"/>
      <c r="C27" s="535" t="s">
        <v>348</v>
      </c>
      <c r="D27" s="540"/>
      <c r="E27" s="450"/>
      <c r="F27" s="57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9"/>
      <c r="R27" s="370"/>
      <c r="S27" s="23"/>
      <c r="T27" s="53"/>
    </row>
    <row customFormat="1" ht="15" r="28" s="424" spans="1:32">
      <c r="A28" s="506"/>
      <c r="B28" s="425"/>
      <c r="C28" s="526" t="str">
        <f>C24</f>
        <v>2018 Monthly Actual</v>
      </c>
      <c r="D28" s="527"/>
      <c r="E28" s="446"/>
      <c r="F28" s="499">
        <f>'Agency (Branch model)'!F28+'Agency (GA model)'!F28</f>
        <v>0</v>
      </c>
      <c r="G28" s="499">
        <f>'Agency (Branch model)'!G28+'Agency (GA model)'!G28</f>
        <v>0</v>
      </c>
      <c r="H28" s="499">
        <f>'Agency (Branch model)'!H28+'Agency (GA model)'!H28</f>
        <v>0</v>
      </c>
      <c r="I28" s="499">
        <f>'Agency (Branch model)'!I28+'Agency (GA model)'!I28</f>
        <v>0</v>
      </c>
      <c r="J28" s="499">
        <f>'Agency (Branch model)'!J28+'Agency (GA model)'!J28</f>
        <v>0</v>
      </c>
      <c r="K28" s="499">
        <f>'Agency (Branch model)'!K28+'Agency (GA model)'!K28</f>
        <v>0</v>
      </c>
      <c r="L28" s="499">
        <f>'Agency (Branch model)'!L28+'Agency (GA model)'!L28</f>
        <v>0</v>
      </c>
      <c r="M28" s="499">
        <f>'Agency (Branch model)'!M28+'Agency (GA model)'!M28</f>
        <v>0</v>
      </c>
      <c r="N28" s="499">
        <f>'Agency (Branch model)'!N28+'Agency (GA model)'!N28</f>
        <v>0</v>
      </c>
      <c r="O28" s="499">
        <f>'Agency (Branch model)'!O28+'Agency (GA model)'!O28</f>
        <v>0</v>
      </c>
      <c r="P28" s="499">
        <f>'Agency (Branch model)'!P28+'Agency (GA model)'!P28</f>
        <v>0</v>
      </c>
      <c r="Q28" s="499">
        <f>'Agency (Branch model)'!Q28+'Agency (GA model)'!Q28</f>
        <v>0</v>
      </c>
      <c r="R28" s="427">
        <f>+SUM(F28:Q28)</f>
        <v>0</v>
      </c>
      <c r="S28" s="428"/>
      <c r="T28" s="429"/>
    </row>
    <row customFormat="1" ht="15" r="29" s="424" spans="1:32">
      <c r="A29" s="506"/>
      <c r="B29" s="425"/>
      <c r="C29" s="528" t="str">
        <f>C25</f>
        <v>2018 Monthly Target</v>
      </c>
      <c r="D29" s="529"/>
      <c r="E29" s="446"/>
      <c r="F29" s="499">
        <f>'Agency (Branch model)'!F29+'Agency (GA model)'!F29</f>
        <v>0</v>
      </c>
      <c r="G29" s="499">
        <f>'Agency (Branch model)'!G29+'Agency (GA model)'!G29</f>
        <v>0</v>
      </c>
      <c r="H29" s="499">
        <f>'Agency (Branch model)'!H29+'Agency (GA model)'!H29</f>
        <v>0</v>
      </c>
      <c r="I29" s="499">
        <f>'Agency (Branch model)'!I29+'Agency (GA model)'!I29</f>
        <v>0</v>
      </c>
      <c r="J29" s="499">
        <f>'Agency (Branch model)'!J29+'Agency (GA model)'!J29</f>
        <v>0</v>
      </c>
      <c r="K29" s="499">
        <f>'Agency (Branch model)'!K29+'Agency (GA model)'!K29</f>
        <v>0</v>
      </c>
      <c r="L29" s="499">
        <f>'Agency (Branch model)'!L29+'Agency (GA model)'!L29</f>
        <v>0</v>
      </c>
      <c r="M29" s="499">
        <f>'Agency (Branch model)'!M29+'Agency (GA model)'!M29</f>
        <v>0</v>
      </c>
      <c r="N29" s="499">
        <f>'Agency (Branch model)'!N29+'Agency (GA model)'!N29</f>
        <v>0</v>
      </c>
      <c r="O29" s="499">
        <f>'Agency (Branch model)'!O29+'Agency (GA model)'!O29</f>
        <v>0</v>
      </c>
      <c r="P29" s="499">
        <f>'Agency (Branch model)'!P29+'Agency (GA model)'!P29</f>
        <v>0</v>
      </c>
      <c r="Q29" s="499">
        <f>'Agency (Branch model)'!Q29+'Agency (GA model)'!Q29</f>
        <v>0</v>
      </c>
      <c r="R29" s="427">
        <f>+SUM(F29:Q29)</f>
        <v>0</v>
      </c>
      <c r="S29" s="428"/>
      <c r="T29" s="429"/>
    </row>
    <row customFormat="1" ht="15.75" r="30" s="424" spans="1:32" thickBot="1">
      <c r="A30" s="506"/>
      <c r="B30" s="425"/>
      <c r="C30" s="532" t="str">
        <f>C26</f>
        <v>2017 Monthly Actual</v>
      </c>
      <c r="D30" s="533"/>
      <c r="E30" s="454"/>
      <c r="F30" s="499">
        <f>'Agency (Branch model)'!F30+'Agency (GA model)'!F30</f>
        <v>285</v>
      </c>
      <c r="G30" s="499">
        <f>'Agency (Branch model)'!G30+'Agency (GA model)'!G30</f>
        <v>1984.5</v>
      </c>
      <c r="H30" s="499">
        <f>'Agency (Branch model)'!H30+'Agency (GA model)'!H30</f>
        <v>3128.5</v>
      </c>
      <c r="I30" s="499">
        <f>'Agency (Branch model)'!I30+'Agency (GA model)'!I30</f>
        <v>2741</v>
      </c>
      <c r="J30" s="499">
        <f>'Agency (Branch model)'!J30+'Agency (GA model)'!J30</f>
        <v>3033.5</v>
      </c>
      <c r="K30" s="499">
        <f>'Agency (Branch model)'!K30+'Agency (GA model)'!K30</f>
        <v>3178</v>
      </c>
      <c r="L30" s="499">
        <f>'Agency (Branch model)'!L30+'Agency (GA model)'!L30</f>
        <v>1795.5</v>
      </c>
      <c r="M30" s="499">
        <f>'Agency (Branch model)'!M30+'Agency (GA model)'!M30</f>
        <v>2131</v>
      </c>
      <c r="N30" s="499">
        <f>'Agency (Branch model)'!N30+'Agency (GA model)'!N30</f>
        <v>2624</v>
      </c>
      <c r="O30" s="499">
        <f>'Agency (Branch model)'!O30+'Agency (GA model)'!O30</f>
        <v>1796</v>
      </c>
      <c r="P30" s="499">
        <f>'Agency (Branch model)'!P30+'Agency (GA model)'!P30</f>
        <v>2252.5</v>
      </c>
      <c r="Q30" s="499">
        <f>'Agency (Branch model)'!Q30+'Agency (GA model)'!Q30</f>
        <v>3881.5</v>
      </c>
      <c r="R30" s="430">
        <f>+SUM(F30:Q30)</f>
        <v>28831</v>
      </c>
      <c r="S30" s="428"/>
      <c r="T30" s="429"/>
    </row>
    <row customFormat="1" ht="15" r="31" s="25" spans="1:32">
      <c r="A31" s="506"/>
      <c r="B31" s="221" t="s">
        <v>1</v>
      </c>
      <c r="C31" s="524" t="s">
        <v>241</v>
      </c>
      <c r="D31" s="525"/>
      <c r="E31" s="458"/>
      <c r="F31" s="57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9"/>
      <c r="R31" s="371"/>
      <c r="S31" s="29"/>
      <c r="T31" s="18"/>
    </row>
    <row customFormat="1" ht="15" r="32" s="424" spans="1:32">
      <c r="A32" s="506"/>
      <c r="B32" s="425" t="s">
        <v>51</v>
      </c>
      <c r="C32" s="526" t="str">
        <f>C28</f>
        <v>2018 Monthly Actual</v>
      </c>
      <c r="D32" s="536"/>
      <c r="E32" s="463"/>
      <c r="F32" s="499">
        <f>'Agency (Branch model)'!F32+'Agency (GA model)'!F32</f>
        <v>0</v>
      </c>
      <c r="G32" s="499">
        <f>'Agency (Branch model)'!G32+'Agency (GA model)'!G32</f>
        <v>0</v>
      </c>
      <c r="H32" s="499">
        <f>'Agency (Branch model)'!H32+'Agency (GA model)'!H32</f>
        <v>0</v>
      </c>
      <c r="I32" s="499">
        <f>'Agency (Branch model)'!I32+'Agency (GA model)'!I32</f>
        <v>0</v>
      </c>
      <c r="J32" s="499">
        <f>'Agency (Branch model)'!J32+'Agency (GA model)'!J32</f>
        <v>0</v>
      </c>
      <c r="K32" s="499">
        <f>'Agency (Branch model)'!K32+'Agency (GA model)'!K32</f>
        <v>0</v>
      </c>
      <c r="L32" s="499">
        <f>'Agency (Branch model)'!L32+'Agency (GA model)'!L32</f>
        <v>0</v>
      </c>
      <c r="M32" s="499">
        <f>'Agency (Branch model)'!M32+'Agency (GA model)'!M32</f>
        <v>0</v>
      </c>
      <c r="N32" s="499">
        <f>'Agency (Branch model)'!N32+'Agency (GA model)'!N32</f>
        <v>0</v>
      </c>
      <c r="O32" s="499">
        <f>'Agency (Branch model)'!O32+'Agency (GA model)'!O32</f>
        <v>0</v>
      </c>
      <c r="P32" s="499">
        <f>'Agency (Branch model)'!P32+'Agency (GA model)'!P32</f>
        <v>0</v>
      </c>
      <c r="Q32" s="499">
        <f>'Agency (Branch model)'!Q32+'Agency (GA model)'!Q32</f>
        <v>0</v>
      </c>
      <c r="R32" s="431"/>
      <c r="S32" s="428"/>
      <c r="T32" s="432"/>
    </row>
    <row customFormat="1" ht="15" r="33" s="424" spans="1:20">
      <c r="A33" s="506"/>
      <c r="B33" s="425"/>
      <c r="C33" s="528" t="str">
        <f>C29</f>
        <v>2018 Monthly Target</v>
      </c>
      <c r="D33" s="537"/>
      <c r="E33" s="463"/>
      <c r="F33" s="499">
        <f>'Agency (Branch model)'!F33+'Agency (GA model)'!F33</f>
        <v>0</v>
      </c>
      <c r="G33" s="499">
        <f>'Agency (Branch model)'!G33+'Agency (GA model)'!G33</f>
        <v>0</v>
      </c>
      <c r="H33" s="499">
        <f>'Agency (Branch model)'!H33+'Agency (GA model)'!H33</f>
        <v>0</v>
      </c>
      <c r="I33" s="499">
        <f>'Agency (Branch model)'!I33+'Agency (GA model)'!I33</f>
        <v>0</v>
      </c>
      <c r="J33" s="499">
        <f>'Agency (Branch model)'!J33+'Agency (GA model)'!J33</f>
        <v>0</v>
      </c>
      <c r="K33" s="499">
        <f>'Agency (Branch model)'!K33+'Agency (GA model)'!K33</f>
        <v>0</v>
      </c>
      <c r="L33" s="499">
        <f>'Agency (Branch model)'!L33+'Agency (GA model)'!L33</f>
        <v>0</v>
      </c>
      <c r="M33" s="499">
        <f>'Agency (Branch model)'!M33+'Agency (GA model)'!M33</f>
        <v>0</v>
      </c>
      <c r="N33" s="499">
        <f>'Agency (Branch model)'!N33+'Agency (GA model)'!N33</f>
        <v>0</v>
      </c>
      <c r="O33" s="499">
        <f>'Agency (Branch model)'!O33+'Agency (GA model)'!O33</f>
        <v>0</v>
      </c>
      <c r="P33" s="499">
        <f>'Agency (Branch model)'!P33+'Agency (GA model)'!P33</f>
        <v>0</v>
      </c>
      <c r="Q33" s="499">
        <f>'Agency (Branch model)'!Q33+'Agency (GA model)'!Q33</f>
        <v>0</v>
      </c>
      <c r="R33" s="431"/>
      <c r="S33" s="428"/>
      <c r="T33" s="432"/>
    </row>
    <row customFormat="1" ht="15" r="34" s="424" spans="1:20">
      <c r="A34" s="506"/>
      <c r="B34" s="425"/>
      <c r="C34" s="532" t="str">
        <f>C30</f>
        <v>2017 Monthly Actual</v>
      </c>
      <c r="D34" s="561"/>
      <c r="E34" s="469"/>
      <c r="F34" s="499">
        <f>'Agency (Branch model)'!F34+'Agency (GA model)'!F34</f>
        <v>10030</v>
      </c>
      <c r="G34" s="499">
        <f>'Agency (Branch model)'!G34+'Agency (GA model)'!G34</f>
        <v>10030</v>
      </c>
      <c r="H34" s="499">
        <f>'Agency (Branch model)'!H34+'Agency (GA model)'!H34</f>
        <v>10388</v>
      </c>
      <c r="I34" s="499">
        <f>'Agency (Branch model)'!I34+'Agency (GA model)'!I34</f>
        <v>10553</v>
      </c>
      <c r="J34" s="499">
        <f>'Agency (Branch model)'!J34+'Agency (GA model)'!J34</f>
        <v>11421</v>
      </c>
      <c r="K34" s="499">
        <f>'Agency (Branch model)'!K34+'Agency (GA model)'!K34</f>
        <v>12864</v>
      </c>
      <c r="L34" s="499">
        <f>'Agency (Branch model)'!L34+'Agency (GA model)'!L34</f>
        <v>13718</v>
      </c>
      <c r="M34" s="499">
        <f>'Agency (Branch model)'!M34+'Agency (GA model)'!M34</f>
        <v>14713</v>
      </c>
      <c r="N34" s="499">
        <f>'Agency (Branch model)'!N34+'Agency (GA model)'!N34</f>
        <v>15769</v>
      </c>
      <c r="O34" s="499">
        <f>'Agency (Branch model)'!O34+'Agency (GA model)'!O34</f>
        <v>16411</v>
      </c>
      <c r="P34" s="499">
        <f>'Agency (Branch model)'!P34+'Agency (GA model)'!P34</f>
        <v>17555</v>
      </c>
      <c r="Q34" s="499">
        <f>'Agency (Branch model)'!Q34+'Agency (GA model)'!Q34</f>
        <v>19648</v>
      </c>
      <c r="R34" s="433"/>
      <c r="S34" s="434"/>
      <c r="T34" s="429"/>
    </row>
    <row customFormat="1" ht="15" r="35" s="25" spans="1:20">
      <c r="A35" s="506"/>
      <c r="B35" s="222"/>
      <c r="C35" s="524" t="s">
        <v>242</v>
      </c>
      <c r="D35" s="525"/>
      <c r="E35" s="473"/>
      <c r="F35" s="57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9"/>
      <c r="R35" s="374"/>
      <c r="S35" s="29"/>
      <c r="T35" s="53"/>
    </row>
    <row customFormat="1" ht="15" r="36" s="424" spans="1:20">
      <c r="A36" s="506"/>
      <c r="B36" s="425"/>
      <c r="C36" s="526" t="str">
        <f>C32</f>
        <v>2018 Monthly Actual</v>
      </c>
      <c r="D36" s="527"/>
      <c r="E36" s="477"/>
      <c r="F36" s="499">
        <f>'Agency (Branch model)'!F36+'Agency (GA model)'!F36</f>
        <v>0</v>
      </c>
      <c r="G36" s="499">
        <f>'Agency (Branch model)'!G36+'Agency (GA model)'!G36</f>
        <v>0</v>
      </c>
      <c r="H36" s="499">
        <f>'Agency (Branch model)'!H36+'Agency (GA model)'!H36</f>
        <v>0</v>
      </c>
      <c r="I36" s="499">
        <f>'Agency (Branch model)'!I36+'Agency (GA model)'!I36</f>
        <v>0</v>
      </c>
      <c r="J36" s="499">
        <f>'Agency (Branch model)'!J36+'Agency (GA model)'!J36</f>
        <v>0</v>
      </c>
      <c r="K36" s="499">
        <f>'Agency (Branch model)'!K36+'Agency (GA model)'!K36</f>
        <v>0</v>
      </c>
      <c r="L36" s="499">
        <f>'Agency (Branch model)'!L36+'Agency (GA model)'!L36</f>
        <v>0</v>
      </c>
      <c r="M36" s="499">
        <f>'Agency (Branch model)'!M36+'Agency (GA model)'!M36</f>
        <v>0</v>
      </c>
      <c r="N36" s="499">
        <f>'Agency (Branch model)'!N36+'Agency (GA model)'!N36</f>
        <v>0</v>
      </c>
      <c r="O36" s="499">
        <f>'Agency (Branch model)'!O36+'Agency (GA model)'!O36</f>
        <v>0</v>
      </c>
      <c r="P36" s="499">
        <f>'Agency (Branch model)'!P36+'Agency (GA model)'!P36</f>
        <v>0</v>
      </c>
      <c r="Q36" s="499">
        <f>'Agency (Branch model)'!Q36+'Agency (GA model)'!Q36</f>
        <v>0</v>
      </c>
      <c r="R36" s="431"/>
      <c r="S36" s="434"/>
      <c r="T36" s="429"/>
    </row>
    <row customFormat="1" ht="15" r="37" s="424" spans="1:20">
      <c r="A37" s="506"/>
      <c r="B37" s="425"/>
      <c r="C37" s="528" t="str">
        <f>C33</f>
        <v>2018 Monthly Target</v>
      </c>
      <c r="D37" s="529"/>
      <c r="E37" s="446"/>
      <c r="F37" s="499">
        <f>'Agency (Branch model)'!F37+'Agency (GA model)'!F37</f>
        <v>0</v>
      </c>
      <c r="G37" s="499">
        <f>'Agency (Branch model)'!G37+'Agency (GA model)'!G37</f>
        <v>0</v>
      </c>
      <c r="H37" s="499">
        <f>'Agency (Branch model)'!H37+'Agency (GA model)'!H37</f>
        <v>0</v>
      </c>
      <c r="I37" s="499">
        <f>'Agency (Branch model)'!I37+'Agency (GA model)'!I37</f>
        <v>0</v>
      </c>
      <c r="J37" s="499">
        <f>'Agency (Branch model)'!J37+'Agency (GA model)'!J37</f>
        <v>0</v>
      </c>
      <c r="K37" s="499">
        <f>'Agency (Branch model)'!K37+'Agency (GA model)'!K37</f>
        <v>0</v>
      </c>
      <c r="L37" s="499">
        <f>'Agency (Branch model)'!L37+'Agency (GA model)'!L37</f>
        <v>0</v>
      </c>
      <c r="M37" s="499">
        <f>'Agency (Branch model)'!M37+'Agency (GA model)'!M37</f>
        <v>0</v>
      </c>
      <c r="N37" s="499">
        <f>'Agency (Branch model)'!N37+'Agency (GA model)'!N37</f>
        <v>0</v>
      </c>
      <c r="O37" s="499">
        <f>'Agency (Branch model)'!O37+'Agency (GA model)'!O37</f>
        <v>0</v>
      </c>
      <c r="P37" s="499">
        <f>'Agency (Branch model)'!P37+'Agency (GA model)'!P37</f>
        <v>0</v>
      </c>
      <c r="Q37" s="499">
        <f>'Agency (Branch model)'!Q37+'Agency (GA model)'!Q37</f>
        <v>0</v>
      </c>
      <c r="R37" s="431"/>
      <c r="S37" s="434"/>
      <c r="T37" s="429"/>
    </row>
    <row customFormat="1" ht="15" r="38" s="424" spans="1:20">
      <c r="A38" s="506"/>
      <c r="B38" s="425"/>
      <c r="C38" s="532" t="str">
        <f>C34</f>
        <v>2017 Monthly Actual</v>
      </c>
      <c r="D38" s="533"/>
      <c r="E38" s="478"/>
      <c r="F38" s="499">
        <f>'Agency (Branch model)'!F38+'Agency (GA model)'!F38</f>
        <v>8374</v>
      </c>
      <c r="G38" s="499">
        <f>'Agency (Branch model)'!G38+'Agency (GA model)'!G38</f>
        <v>8286</v>
      </c>
      <c r="H38" s="499">
        <f>'Agency (Branch model)'!H38+'Agency (GA model)'!H38</f>
        <v>8684</v>
      </c>
      <c r="I38" s="499">
        <f>'Agency (Branch model)'!I38+'Agency (GA model)'!I38</f>
        <v>9032</v>
      </c>
      <c r="J38" s="499">
        <f>'Agency (Branch model)'!J38+'Agency (GA model)'!J38</f>
        <v>9881</v>
      </c>
      <c r="K38" s="499">
        <f>'Agency (Branch model)'!K38+'Agency (GA model)'!K38</f>
        <v>11359</v>
      </c>
      <c r="L38" s="499">
        <f>'Agency (Branch model)'!L38+'Agency (GA model)'!L38</f>
        <v>12346</v>
      </c>
      <c r="M38" s="499">
        <f>'Agency (Branch model)'!M38+'Agency (GA model)'!M38</f>
        <v>13310</v>
      </c>
      <c r="N38" s="499">
        <f>'Agency (Branch model)'!N38+'Agency (GA model)'!N38</f>
        <v>14382</v>
      </c>
      <c r="O38" s="499">
        <f>'Agency (Branch model)'!O38+'Agency (GA model)'!O38</f>
        <v>15204</v>
      </c>
      <c r="P38" s="499">
        <f>'Agency (Branch model)'!P38+'Agency (GA model)'!P38</f>
        <v>16318</v>
      </c>
      <c r="Q38" s="499">
        <f>'Agency (Branch model)'!Q38+'Agency (GA model)'!Q38</f>
        <v>18372</v>
      </c>
      <c r="R38" s="433"/>
      <c r="S38" s="434"/>
      <c r="T38" s="429"/>
    </row>
    <row customFormat="1" ht="15" r="39" s="25" spans="1:20">
      <c r="A39" s="506"/>
      <c r="B39" s="222"/>
      <c r="C39" s="524" t="s">
        <v>243</v>
      </c>
      <c r="D39" s="525"/>
      <c r="E39" s="473"/>
      <c r="F39" s="57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9"/>
      <c r="R39" s="374"/>
      <c r="S39" s="23"/>
    </row>
    <row customFormat="1" ht="15" r="40" s="424" spans="1:20">
      <c r="A40" s="506"/>
      <c r="B40" s="425"/>
      <c r="C40" s="526" t="str">
        <f>C36</f>
        <v>2018 Monthly Actual</v>
      </c>
      <c r="D40" s="527"/>
      <c r="E40" s="477"/>
      <c r="F40" s="499">
        <f>'Agency (Branch model)'!F40+'Agency (GA model)'!F40</f>
        <v>0</v>
      </c>
      <c r="G40" s="499">
        <f>'Agency (Branch model)'!G40+'Agency (GA model)'!G40</f>
        <v>0</v>
      </c>
      <c r="H40" s="499">
        <f>'Agency (Branch model)'!H40+'Agency (GA model)'!H40</f>
        <v>0</v>
      </c>
      <c r="I40" s="499">
        <f>'Agency (Branch model)'!I40+'Agency (GA model)'!I40</f>
        <v>0</v>
      </c>
      <c r="J40" s="499">
        <f>'Agency (Branch model)'!J40+'Agency (GA model)'!J40</f>
        <v>0</v>
      </c>
      <c r="K40" s="499">
        <f>'Agency (Branch model)'!K40+'Agency (GA model)'!K40</f>
        <v>0</v>
      </c>
      <c r="L40" s="499">
        <f>'Agency (Branch model)'!L40+'Agency (GA model)'!L40</f>
        <v>0</v>
      </c>
      <c r="M40" s="499">
        <f>'Agency (Branch model)'!M40+'Agency (GA model)'!M40</f>
        <v>0</v>
      </c>
      <c r="N40" s="499">
        <f>'Agency (Branch model)'!N40+'Agency (GA model)'!N40</f>
        <v>0</v>
      </c>
      <c r="O40" s="499">
        <f>'Agency (Branch model)'!O40+'Agency (GA model)'!O40</f>
        <v>0</v>
      </c>
      <c r="P40" s="499">
        <f>'Agency (Branch model)'!P40+'Agency (GA model)'!P40</f>
        <v>0</v>
      </c>
      <c r="Q40" s="499">
        <f>'Agency (Branch model)'!Q40+'Agency (GA model)'!Q40</f>
        <v>0</v>
      </c>
      <c r="R40" s="431"/>
      <c r="S40" s="434"/>
      <c r="T40" s="429"/>
    </row>
    <row customFormat="1" ht="15" r="41" s="424" spans="1:20">
      <c r="A41" s="506"/>
      <c r="B41" s="425"/>
      <c r="C41" s="528" t="str">
        <f>C37</f>
        <v>2018 Monthly Target</v>
      </c>
      <c r="D41" s="529"/>
      <c r="E41" s="446"/>
      <c r="F41" s="499">
        <f>'Agency (Branch model)'!F41+'Agency (GA model)'!F41</f>
        <v>0</v>
      </c>
      <c r="G41" s="499">
        <f>'Agency (Branch model)'!G41+'Agency (GA model)'!G41</f>
        <v>0</v>
      </c>
      <c r="H41" s="499">
        <f>'Agency (Branch model)'!H41+'Agency (GA model)'!H41</f>
        <v>0</v>
      </c>
      <c r="I41" s="499">
        <f>'Agency (Branch model)'!I41+'Agency (GA model)'!I41</f>
        <v>0</v>
      </c>
      <c r="J41" s="499">
        <f>'Agency (Branch model)'!J41+'Agency (GA model)'!J41</f>
        <v>0</v>
      </c>
      <c r="K41" s="499">
        <f>'Agency (Branch model)'!K41+'Agency (GA model)'!K41</f>
        <v>0</v>
      </c>
      <c r="L41" s="499">
        <f>'Agency (Branch model)'!L41+'Agency (GA model)'!L41</f>
        <v>0</v>
      </c>
      <c r="M41" s="499">
        <f>'Agency (Branch model)'!M41+'Agency (GA model)'!M41</f>
        <v>0</v>
      </c>
      <c r="N41" s="499">
        <f>'Agency (Branch model)'!N41+'Agency (GA model)'!N41</f>
        <v>0</v>
      </c>
      <c r="O41" s="499">
        <f>'Agency (Branch model)'!O41+'Agency (GA model)'!O41</f>
        <v>0</v>
      </c>
      <c r="P41" s="499">
        <f>'Agency (Branch model)'!P41+'Agency (GA model)'!P41</f>
        <v>0</v>
      </c>
      <c r="Q41" s="499">
        <f>'Agency (Branch model)'!Q41+'Agency (GA model)'!Q41</f>
        <v>0</v>
      </c>
      <c r="R41" s="431"/>
      <c r="S41" s="428"/>
      <c r="T41" s="432"/>
    </row>
    <row customFormat="1" ht="15" r="42" s="424" spans="1:20">
      <c r="A42" s="506"/>
      <c r="B42" s="425"/>
      <c r="C42" s="532" t="str">
        <f>C38</f>
        <v>2017 Monthly Actual</v>
      </c>
      <c r="D42" s="533"/>
      <c r="E42" s="478"/>
      <c r="F42" s="499">
        <f>'Agency (Branch model)'!F42+'Agency (GA model)'!F42</f>
        <v>1656</v>
      </c>
      <c r="G42" s="499">
        <f>'Agency (Branch model)'!G42+'Agency (GA model)'!G42</f>
        <v>1744</v>
      </c>
      <c r="H42" s="499">
        <f>'Agency (Branch model)'!H42+'Agency (GA model)'!H42</f>
        <v>1704</v>
      </c>
      <c r="I42" s="499">
        <f>'Agency (Branch model)'!I42+'Agency (GA model)'!I42</f>
        <v>1521</v>
      </c>
      <c r="J42" s="499">
        <f>'Agency (Branch model)'!J42+'Agency (GA model)'!J42</f>
        <v>1540</v>
      </c>
      <c r="K42" s="499">
        <f>'Agency (Branch model)'!K42+'Agency (GA model)'!K42</f>
        <v>1505</v>
      </c>
      <c r="L42" s="499">
        <f>'Agency (Branch model)'!L42+'Agency (GA model)'!L42</f>
        <v>1372</v>
      </c>
      <c r="M42" s="499">
        <f>'Agency (Branch model)'!M42+'Agency (GA model)'!M42</f>
        <v>1403</v>
      </c>
      <c r="N42" s="499">
        <f>'Agency (Branch model)'!N42+'Agency (GA model)'!N42</f>
        <v>1387</v>
      </c>
      <c r="O42" s="499">
        <f>'Agency (Branch model)'!O42+'Agency (GA model)'!O42</f>
        <v>1207</v>
      </c>
      <c r="P42" s="499">
        <f>'Agency (Branch model)'!P42+'Agency (GA model)'!P42</f>
        <v>1237</v>
      </c>
      <c r="Q42" s="499">
        <f>'Agency (Branch model)'!Q42+'Agency (GA model)'!Q42</f>
        <v>1276</v>
      </c>
      <c r="R42" s="433"/>
      <c r="S42" s="434"/>
      <c r="T42" s="429"/>
    </row>
    <row customFormat="1" ht="15" r="43" s="25" spans="1:20">
      <c r="A43" s="506"/>
      <c r="B43" s="222"/>
      <c r="C43" s="534" t="s">
        <v>261</v>
      </c>
      <c r="D43" s="535"/>
      <c r="E43" s="473"/>
      <c r="F43" s="57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9"/>
      <c r="R43" s="375"/>
      <c r="S43" s="29"/>
      <c r="T43" s="53"/>
    </row>
    <row customFormat="1" ht="15" r="44" s="424" spans="1:20">
      <c r="A44" s="506"/>
      <c r="B44" s="425"/>
      <c r="C44" s="526" t="str">
        <f>C40</f>
        <v>2018 Monthly Actual</v>
      </c>
      <c r="D44" s="536"/>
      <c r="E44" s="463"/>
      <c r="F44" s="499">
        <f>'Agency (Branch model)'!F44+'Agency (GA model)'!F44</f>
        <v>0</v>
      </c>
      <c r="G44" s="499">
        <f>'Agency (Branch model)'!G44+'Agency (GA model)'!G44</f>
        <v>0</v>
      </c>
      <c r="H44" s="499">
        <f>'Agency (Branch model)'!H44+'Agency (GA model)'!H44</f>
        <v>0</v>
      </c>
      <c r="I44" s="499">
        <f>'Agency (Branch model)'!I44+'Agency (GA model)'!I44</f>
        <v>0</v>
      </c>
      <c r="J44" s="499">
        <f>'Agency (Branch model)'!J44+'Agency (GA model)'!J44</f>
        <v>0</v>
      </c>
      <c r="K44" s="499">
        <f>'Agency (Branch model)'!K44+'Agency (GA model)'!K44</f>
        <v>0</v>
      </c>
      <c r="L44" s="499">
        <f>'Agency (Branch model)'!L44+'Agency (GA model)'!L44</f>
        <v>0</v>
      </c>
      <c r="M44" s="499">
        <f>'Agency (Branch model)'!M44+'Agency (GA model)'!M44</f>
        <v>0</v>
      </c>
      <c r="N44" s="499">
        <f>'Agency (Branch model)'!N44+'Agency (GA model)'!N44</f>
        <v>0</v>
      </c>
      <c r="O44" s="499">
        <f>'Agency (Branch model)'!O44+'Agency (GA model)'!O44</f>
        <v>0</v>
      </c>
      <c r="P44" s="499">
        <f>'Agency (Branch model)'!P44+'Agency (GA model)'!P44</f>
        <v>0</v>
      </c>
      <c r="Q44" s="499">
        <f>'Agency (Branch model)'!Q44+'Agency (GA model)'!Q44</f>
        <v>0</v>
      </c>
      <c r="R44" s="427">
        <f>+SUM(F44:Q44)</f>
        <v>0</v>
      </c>
      <c r="S44" s="434"/>
      <c r="T44" s="429"/>
    </row>
    <row customFormat="1" ht="15" r="45" s="424" spans="1:20">
      <c r="A45" s="506"/>
      <c r="B45" s="425"/>
      <c r="C45" s="528" t="str">
        <f>C41</f>
        <v>2018 Monthly Target</v>
      </c>
      <c r="D45" s="537"/>
      <c r="E45" s="463"/>
      <c r="F45" s="499">
        <f>'Agency (Branch model)'!F45+'Agency (GA model)'!F45</f>
        <v>0</v>
      </c>
      <c r="G45" s="499">
        <f>'Agency (Branch model)'!G45+'Agency (GA model)'!G45</f>
        <v>0</v>
      </c>
      <c r="H45" s="499">
        <f>'Agency (Branch model)'!H45+'Agency (GA model)'!H45</f>
        <v>0</v>
      </c>
      <c r="I45" s="499">
        <f>'Agency (Branch model)'!I45+'Agency (GA model)'!I45</f>
        <v>0</v>
      </c>
      <c r="J45" s="499">
        <f>'Agency (Branch model)'!J45+'Agency (GA model)'!J45</f>
        <v>0</v>
      </c>
      <c r="K45" s="499">
        <f>'Agency (Branch model)'!K45+'Agency (GA model)'!K45</f>
        <v>0</v>
      </c>
      <c r="L45" s="499">
        <f>'Agency (Branch model)'!L45+'Agency (GA model)'!L45</f>
        <v>0</v>
      </c>
      <c r="M45" s="499">
        <f>'Agency (Branch model)'!M45+'Agency (GA model)'!M45</f>
        <v>0</v>
      </c>
      <c r="N45" s="499">
        <f>'Agency (Branch model)'!N45+'Agency (GA model)'!N45</f>
        <v>0</v>
      </c>
      <c r="O45" s="499">
        <f>'Agency (Branch model)'!O45+'Agency (GA model)'!O45</f>
        <v>0</v>
      </c>
      <c r="P45" s="499">
        <f>'Agency (Branch model)'!P45+'Agency (GA model)'!P45</f>
        <v>0</v>
      </c>
      <c r="Q45" s="499">
        <f>'Agency (Branch model)'!Q45+'Agency (GA model)'!Q45</f>
        <v>0</v>
      </c>
      <c r="R45" s="427">
        <f>+SUM(F45:Q45)</f>
        <v>0</v>
      </c>
      <c r="S45" s="434"/>
      <c r="T45" s="429"/>
    </row>
    <row customFormat="1" ht="15" r="46" s="424" spans="1:20">
      <c r="A46" s="506"/>
      <c r="B46" s="425"/>
      <c r="C46" s="528" t="str">
        <f>C42</f>
        <v>2017 Monthly Actual</v>
      </c>
      <c r="D46" s="537"/>
      <c r="E46" s="463"/>
      <c r="F46" s="499">
        <f>'Agency (Branch model)'!F46+'Agency (GA model)'!F46</f>
        <v>431</v>
      </c>
      <c r="G46" s="499">
        <f>'Agency (Branch model)'!G46+'Agency (GA model)'!G46</f>
        <v>920</v>
      </c>
      <c r="H46" s="499">
        <f>'Agency (Branch model)'!H46+'Agency (GA model)'!H46</f>
        <v>1151</v>
      </c>
      <c r="I46" s="499">
        <f>'Agency (Branch model)'!I46+'Agency (GA model)'!I46</f>
        <v>905</v>
      </c>
      <c r="J46" s="499">
        <f>'Agency (Branch model)'!J46+'Agency (GA model)'!J46</f>
        <v>899</v>
      </c>
      <c r="K46" s="499">
        <f>'Agency (Branch model)'!K46+'Agency (GA model)'!K46</f>
        <v>1684</v>
      </c>
      <c r="L46" s="499">
        <f>'Agency (Branch model)'!L46+'Agency (GA model)'!L46</f>
        <v>1108</v>
      </c>
      <c r="M46" s="499">
        <f>'Agency (Branch model)'!M46+'Agency (GA model)'!M46</f>
        <v>1258</v>
      </c>
      <c r="N46" s="499">
        <f>'Agency (Branch model)'!N46+'Agency (GA model)'!N46</f>
        <v>1298</v>
      </c>
      <c r="O46" s="499">
        <f>'Agency (Branch model)'!O46+'Agency (GA model)'!O46</f>
        <v>941</v>
      </c>
      <c r="P46" s="499">
        <f>'Agency (Branch model)'!P46+'Agency (GA model)'!P46</f>
        <v>1442</v>
      </c>
      <c r="Q46" s="499">
        <f>'Agency (Branch model)'!Q46+'Agency (GA model)'!Q46</f>
        <v>2372</v>
      </c>
      <c r="R46" s="430">
        <f>+SUM(F46:Q46)</f>
        <v>14409</v>
      </c>
      <c r="S46" s="434"/>
      <c r="T46" s="429"/>
    </row>
    <row customFormat="1" ht="15" r="47" s="25" spans="1:20">
      <c r="A47" s="506"/>
      <c r="B47" s="232"/>
      <c r="C47" s="534" t="s">
        <v>262</v>
      </c>
      <c r="D47" s="540"/>
      <c r="E47" s="482"/>
      <c r="F47" s="451"/>
      <c r="G47" s="452"/>
      <c r="H47" s="452"/>
      <c r="I47" s="452"/>
      <c r="J47" s="452"/>
      <c r="K47" s="452"/>
      <c r="L47" s="452"/>
      <c r="M47" s="452"/>
      <c r="N47" s="452"/>
      <c r="O47" s="452"/>
      <c r="P47" s="452"/>
      <c r="Q47" s="483"/>
      <c r="R47" s="370"/>
      <c r="S47" s="29"/>
    </row>
    <row customFormat="1" ht="14.25" r="48" s="424" spans="1:20">
      <c r="A48" s="506"/>
      <c r="B48" s="435"/>
      <c r="C48" s="436"/>
      <c r="D48" s="437" t="s">
        <v>366</v>
      </c>
      <c r="E48" s="466"/>
      <c r="F48" s="499">
        <f>'Agency (Branch model)'!F48+'Agency (GA model)'!F48</f>
        <v>0</v>
      </c>
      <c r="G48" s="499">
        <f>'Agency (Branch model)'!G48+'Agency (GA model)'!G48</f>
        <v>0</v>
      </c>
      <c r="H48" s="499">
        <f>'Agency (Branch model)'!H48+'Agency (GA model)'!H48</f>
        <v>0</v>
      </c>
      <c r="I48" s="499">
        <f>'Agency (Branch model)'!I48+'Agency (GA model)'!I48</f>
        <v>0</v>
      </c>
      <c r="J48" s="499">
        <f>'Agency (Branch model)'!J48+'Agency (GA model)'!J48</f>
        <v>0</v>
      </c>
      <c r="K48" s="499">
        <f>'Agency (Branch model)'!K48+'Agency (GA model)'!K48</f>
        <v>0</v>
      </c>
      <c r="L48" s="499">
        <f>'Agency (Branch model)'!L48+'Agency (GA model)'!L48</f>
        <v>0</v>
      </c>
      <c r="M48" s="499">
        <f>'Agency (Branch model)'!M48+'Agency (GA model)'!M48</f>
        <v>0</v>
      </c>
      <c r="N48" s="499">
        <f>'Agency (Branch model)'!N48+'Agency (GA model)'!N48</f>
        <v>0</v>
      </c>
      <c r="O48" s="499">
        <f>'Agency (Branch model)'!O48+'Agency (GA model)'!O48</f>
        <v>0</v>
      </c>
      <c r="P48" s="499">
        <f>'Agency (Branch model)'!P48+'Agency (GA model)'!P48</f>
        <v>0</v>
      </c>
      <c r="Q48" s="499">
        <f>'Agency (Branch model)'!Q48+'Agency (GA model)'!Q48</f>
        <v>0</v>
      </c>
      <c r="R48" s="438"/>
      <c r="S48" s="434"/>
    </row>
    <row customFormat="1" ht="15" r="49" s="25" spans="1:26">
      <c r="A49" s="506"/>
      <c r="B49" s="232"/>
      <c r="C49" s="541" t="s">
        <v>4</v>
      </c>
      <c r="D49" s="542"/>
      <c r="E49" s="327" t="e">
        <f>+E48/E40</f>
        <v>#DIV/0!</v>
      </c>
      <c r="F49" s="327" t="e">
        <f ref="F49:R49" si="0" t="shared">+F48/F40</f>
        <v>#DIV/0!</v>
      </c>
      <c r="G49" s="327" t="e">
        <f si="0" t="shared"/>
        <v>#DIV/0!</v>
      </c>
      <c r="H49" s="327" t="e">
        <f si="0" t="shared"/>
        <v>#DIV/0!</v>
      </c>
      <c r="I49" s="327" t="e">
        <f si="0" t="shared"/>
        <v>#DIV/0!</v>
      </c>
      <c r="J49" s="327" t="e">
        <f si="0" t="shared"/>
        <v>#DIV/0!</v>
      </c>
      <c r="K49" s="327" t="e">
        <f si="0" t="shared"/>
        <v>#DIV/0!</v>
      </c>
      <c r="L49" s="327" t="e">
        <f si="0" t="shared"/>
        <v>#DIV/0!</v>
      </c>
      <c r="M49" s="327" t="e">
        <f si="0" t="shared"/>
        <v>#DIV/0!</v>
      </c>
      <c r="N49" s="327" t="e">
        <f si="0" t="shared"/>
        <v>#DIV/0!</v>
      </c>
      <c r="O49" s="327" t="e">
        <f si="0" t="shared"/>
        <v>#DIV/0!</v>
      </c>
      <c r="P49" s="327" t="e">
        <f si="0" t="shared"/>
        <v>#DIV/0!</v>
      </c>
      <c r="Q49" s="327" t="e">
        <f si="0" t="shared"/>
        <v>#DIV/0!</v>
      </c>
      <c r="R49" s="406" t="e">
        <f si="0" t="shared"/>
        <v>#DIV/0!</v>
      </c>
      <c r="S49" s="23"/>
      <c r="T49" s="53"/>
    </row>
    <row customFormat="1" ht="15" r="50" s="25" spans="1:26">
      <c r="A50" s="506"/>
      <c r="B50" s="232"/>
      <c r="C50" s="543" t="s">
        <v>20</v>
      </c>
      <c r="D50" s="544"/>
      <c r="E50" s="403" t="e">
        <f>+E28/E44</f>
        <v>#DIV/0!</v>
      </c>
      <c r="F50" s="403" t="e">
        <f ref="F50:R50" si="1" t="shared">+F28/F44</f>
        <v>#DIV/0!</v>
      </c>
      <c r="G50" s="403" t="e">
        <f si="1" t="shared"/>
        <v>#DIV/0!</v>
      </c>
      <c r="H50" s="403" t="e">
        <f si="1" t="shared"/>
        <v>#DIV/0!</v>
      </c>
      <c r="I50" s="403" t="e">
        <f si="1" t="shared"/>
        <v>#DIV/0!</v>
      </c>
      <c r="J50" s="403" t="e">
        <f si="1" t="shared"/>
        <v>#DIV/0!</v>
      </c>
      <c r="K50" s="403" t="e">
        <f si="1" t="shared"/>
        <v>#DIV/0!</v>
      </c>
      <c r="L50" s="403" t="e">
        <f si="1" t="shared"/>
        <v>#DIV/0!</v>
      </c>
      <c r="M50" s="403" t="e">
        <f si="1" t="shared"/>
        <v>#DIV/0!</v>
      </c>
      <c r="N50" s="403" t="e">
        <f si="1" t="shared"/>
        <v>#DIV/0!</v>
      </c>
      <c r="O50" s="403" t="e">
        <f si="1" t="shared"/>
        <v>#DIV/0!</v>
      </c>
      <c r="P50" s="403" t="e">
        <f si="1" t="shared"/>
        <v>#DIV/0!</v>
      </c>
      <c r="Q50" s="403" t="e">
        <f si="1" t="shared"/>
        <v>#DIV/0!</v>
      </c>
      <c r="R50" s="407" t="e">
        <f si="1" t="shared"/>
        <v>#DIV/0!</v>
      </c>
      <c r="S50" s="29"/>
      <c r="T50" s="53"/>
    </row>
    <row customFormat="1" ht="15" r="51" s="25" spans="1:26">
      <c r="A51" s="506"/>
      <c r="B51" s="222"/>
      <c r="C51" s="524" t="s">
        <v>263</v>
      </c>
      <c r="D51" s="525"/>
      <c r="E51" s="158"/>
      <c r="F51" s="95"/>
      <c r="G51" s="96"/>
      <c r="H51" s="96"/>
      <c r="I51" s="96"/>
      <c r="J51" s="96"/>
      <c r="K51" s="96"/>
      <c r="L51" s="96"/>
      <c r="M51" s="58"/>
      <c r="N51" s="96"/>
      <c r="O51" s="96"/>
      <c r="P51" s="96"/>
      <c r="Q51" s="98"/>
      <c r="R51" s="371"/>
      <c r="S51" s="23"/>
    </row>
    <row customFormat="1" ht="14.25" r="52" s="424" spans="1:26">
      <c r="A52" s="509" t="s">
        <v>407</v>
      </c>
      <c r="B52" s="425"/>
      <c r="C52" s="526" t="s">
        <v>5</v>
      </c>
      <c r="D52" s="536"/>
      <c r="E52" s="487"/>
      <c r="F52" s="503">
        <f>IF(ISNA(VLOOKUP($A52,data_retention_rate!$1:$10004,COLUMN(data_retention_rate!C$1),0)),0,VLOOKUP($A52,data_retention_rate!$1:$10004,COLUMN(data_retention_rate!C$1),0))</f>
        <v>0</v>
      </c>
      <c r="G52" s="503">
        <f>IF(ISNA(VLOOKUP($A52,data_retention_rate!$1:$10004,COLUMN(data_retention_rate!D$1),0)),0,VLOOKUP($A52,data_retention_rate!$1:$10004,COLUMN(data_retention_rate!D$1),0))</f>
        <v>0</v>
      </c>
      <c r="H52" s="503">
        <f>IF(ISNA(VLOOKUP($A52,data_retention_rate!$1:$10004,COLUMN(data_retention_rate!E$1),0)),0,VLOOKUP($A52,data_retention_rate!$1:$10004,COLUMN(data_retention_rate!E$1),0))</f>
        <v>0</v>
      </c>
      <c r="I52" s="503">
        <f>IF(ISNA(VLOOKUP($A52,data_retention_rate!$1:$10004,COLUMN(data_retention_rate!F$1),0)),0,VLOOKUP($A52,data_retention_rate!$1:$10004,COLUMN(data_retention_rate!F$1),0))</f>
        <v>0</v>
      </c>
      <c r="J52" s="503">
        <f>IF(ISNA(VLOOKUP($A52,data_retention_rate!$1:$10004,COLUMN(data_retention_rate!G$1),0)),0,VLOOKUP($A52,data_retention_rate!$1:$10004,COLUMN(data_retention_rate!G$1),0))</f>
        <v>0</v>
      </c>
      <c r="K52" s="503">
        <f>IF(ISNA(VLOOKUP($A52,data_retention_rate!$1:$10004,COLUMN(data_retention_rate!H$1),0)),0,VLOOKUP($A52,data_retention_rate!$1:$10004,COLUMN(data_retention_rate!H$1),0))</f>
        <v>0</v>
      </c>
      <c r="L52" s="503">
        <f>IF(ISNA(VLOOKUP($A52,data_retention_rate!$1:$10004,COLUMN(data_retention_rate!I$1),0)),0,VLOOKUP($A52,data_retention_rate!$1:$10004,COLUMN(data_retention_rate!I$1),0))</f>
        <v>0</v>
      </c>
      <c r="M52" s="503">
        <f>IF(ISNA(VLOOKUP($A52,data_retention_rate!$1:$10004,COLUMN(data_retention_rate!J$1),0)),0,VLOOKUP($A52,data_retention_rate!$1:$10004,COLUMN(data_retention_rate!J$1),0))</f>
        <v>0</v>
      </c>
      <c r="N52" s="503">
        <f>IF(ISNA(VLOOKUP($A52,data_retention_rate!$1:$10004,COLUMN(data_retention_rate!K$1),0)),0,VLOOKUP($A52,data_retention_rate!$1:$10004,COLUMN(data_retention_rate!K$1),0))</f>
        <v>0</v>
      </c>
      <c r="O52" s="503">
        <f>IF(ISNA(VLOOKUP($A52,data_retention_rate!$1:$10004,COLUMN(data_retention_rate!L$1),0)),0,VLOOKUP($A52,data_retention_rate!$1:$10004,COLUMN(data_retention_rate!L$1),0))</f>
        <v>0</v>
      </c>
      <c r="P52" s="503">
        <f>IF(ISNA(VLOOKUP($A52,data_retention_rate!$1:$10004,COLUMN(data_retention_rate!M$1),0)),0,VLOOKUP($A52,data_retention_rate!$1:$10004,COLUMN(data_retention_rate!M$1),0))</f>
        <v>0</v>
      </c>
      <c r="Q52" s="503">
        <f>IF(ISNA(VLOOKUP($A52,data_retention_rate!$1:$10004,COLUMN(data_retention_rate!N$1),0)),0,VLOOKUP($A52,data_retention_rate!$1:$10004,COLUMN(data_retention_rate!N$1),0))</f>
        <v>0</v>
      </c>
      <c r="R52" s="439"/>
      <c r="S52" s="434"/>
    </row>
    <row customFormat="1" ht="14.25" r="53" s="424" spans="1:26">
      <c r="A53" s="506" t="s">
        <v>408</v>
      </c>
      <c r="B53" s="425"/>
      <c r="C53" s="526" t="s">
        <v>6</v>
      </c>
      <c r="D53" s="536"/>
      <c r="E53" s="426"/>
      <c r="F53" s="503">
        <f>IF(ISNA(VLOOKUP($A53,data_retention_rate!$1:$10004,COLUMN(data_retention_rate!C$1),0)),0,VLOOKUP($A53,data_retention_rate!$1:$10004,COLUMN(data_retention_rate!C$1),0))</f>
        <v>0</v>
      </c>
      <c r="G53" s="503">
        <f>IF(ISNA(VLOOKUP($A53,data_retention_rate!$1:$10004,COLUMN(data_retention_rate!D$1),0)),0,VLOOKUP($A53,data_retention_rate!$1:$10004,COLUMN(data_retention_rate!D$1),0))</f>
        <v>0</v>
      </c>
      <c r="H53" s="503">
        <f>IF(ISNA(VLOOKUP($A53,data_retention_rate!$1:$10004,COLUMN(data_retention_rate!E$1),0)),0,VLOOKUP($A53,data_retention_rate!$1:$10004,COLUMN(data_retention_rate!E$1),0))</f>
        <v>0</v>
      </c>
      <c r="I53" s="503">
        <f>IF(ISNA(VLOOKUP($A53,data_retention_rate!$1:$10004,COLUMN(data_retention_rate!F$1),0)),0,VLOOKUP($A53,data_retention_rate!$1:$10004,COLUMN(data_retention_rate!F$1),0))</f>
        <v>0</v>
      </c>
      <c r="J53" s="503">
        <f>IF(ISNA(VLOOKUP($A53,data_retention_rate!$1:$10004,COLUMN(data_retention_rate!G$1),0)),0,VLOOKUP($A53,data_retention_rate!$1:$10004,COLUMN(data_retention_rate!G$1),0))</f>
        <v>0</v>
      </c>
      <c r="K53" s="503">
        <f>IF(ISNA(VLOOKUP($A53,data_retention_rate!$1:$10004,COLUMN(data_retention_rate!H$1),0)),0,VLOOKUP($A53,data_retention_rate!$1:$10004,COLUMN(data_retention_rate!H$1),0))</f>
        <v>0</v>
      </c>
      <c r="L53" s="503">
        <f>IF(ISNA(VLOOKUP($A53,data_retention_rate!$1:$10004,COLUMN(data_retention_rate!I$1),0)),0,VLOOKUP($A53,data_retention_rate!$1:$10004,COLUMN(data_retention_rate!I$1),0))</f>
        <v>0</v>
      </c>
      <c r="M53" s="503">
        <f>IF(ISNA(VLOOKUP($A53,data_retention_rate!$1:$10004,COLUMN(data_retention_rate!J$1),0)),0,VLOOKUP($A53,data_retention_rate!$1:$10004,COLUMN(data_retention_rate!J$1),0))</f>
        <v>0</v>
      </c>
      <c r="N53" s="503">
        <f>IF(ISNA(VLOOKUP($A53,data_retention_rate!$1:$10004,COLUMN(data_retention_rate!K$1),0)),0,VLOOKUP($A53,data_retention_rate!$1:$10004,COLUMN(data_retention_rate!K$1),0))</f>
        <v>0</v>
      </c>
      <c r="O53" s="503">
        <f>IF(ISNA(VLOOKUP($A53,data_retention_rate!$1:$10004,COLUMN(data_retention_rate!L$1),0)),0,VLOOKUP($A53,data_retention_rate!$1:$10004,COLUMN(data_retention_rate!L$1),0))</f>
        <v>0</v>
      </c>
      <c r="P53" s="503">
        <f>IF(ISNA(VLOOKUP($A53,data_retention_rate!$1:$10004,COLUMN(data_retention_rate!M$1),0)),0,VLOOKUP($A53,data_retention_rate!$1:$10004,COLUMN(data_retention_rate!M$1),0))</f>
        <v>0</v>
      </c>
      <c r="Q53" s="503">
        <f>IF(ISNA(VLOOKUP($A53,data_retention_rate!$1:$10004,COLUMN(data_retention_rate!N$1),0)),0,VLOOKUP($A53,data_retention_rate!$1:$10004,COLUMN(data_retention_rate!N$1),0))</f>
        <v>0</v>
      </c>
      <c r="R53" s="439"/>
      <c r="S53" s="428"/>
    </row>
    <row customFormat="1" ht="14.25" r="54" s="424" spans="1:26">
      <c r="A54" s="506" t="s">
        <v>409</v>
      </c>
      <c r="B54" s="425"/>
      <c r="C54" s="538" t="s">
        <v>7</v>
      </c>
      <c r="D54" s="539"/>
      <c r="E54" s="426"/>
      <c r="F54" s="503">
        <f>IF(ISNA(VLOOKUP($A54,data_retention_rate!$1:$10004,COLUMN(data_retention_rate!C$1),0)),0,VLOOKUP($A54,data_retention_rate!$1:$10004,COLUMN(data_retention_rate!C$1),0))</f>
        <v>0</v>
      </c>
      <c r="G54" s="503">
        <f>IF(ISNA(VLOOKUP($A54,data_retention_rate!$1:$10004,COLUMN(data_retention_rate!D$1),0)),0,VLOOKUP($A54,data_retention_rate!$1:$10004,COLUMN(data_retention_rate!D$1),0))</f>
        <v>0</v>
      </c>
      <c r="H54" s="503">
        <f>IF(ISNA(VLOOKUP($A54,data_retention_rate!$1:$10004,COLUMN(data_retention_rate!E$1),0)),0,VLOOKUP($A54,data_retention_rate!$1:$10004,COLUMN(data_retention_rate!E$1),0))</f>
        <v>0</v>
      </c>
      <c r="I54" s="503">
        <f>IF(ISNA(VLOOKUP($A54,data_retention_rate!$1:$10004,COLUMN(data_retention_rate!F$1),0)),0,VLOOKUP($A54,data_retention_rate!$1:$10004,COLUMN(data_retention_rate!F$1),0))</f>
        <v>0</v>
      </c>
      <c r="J54" s="503">
        <f>IF(ISNA(VLOOKUP($A54,data_retention_rate!$1:$10004,COLUMN(data_retention_rate!G$1),0)),0,VLOOKUP($A54,data_retention_rate!$1:$10004,COLUMN(data_retention_rate!G$1),0))</f>
        <v>0</v>
      </c>
      <c r="K54" s="503">
        <f>IF(ISNA(VLOOKUP($A54,data_retention_rate!$1:$10004,COLUMN(data_retention_rate!H$1),0)),0,VLOOKUP($A54,data_retention_rate!$1:$10004,COLUMN(data_retention_rate!H$1),0))</f>
        <v>0</v>
      </c>
      <c r="L54" s="503">
        <f>IF(ISNA(VLOOKUP($A54,data_retention_rate!$1:$10004,COLUMN(data_retention_rate!I$1),0)),0,VLOOKUP($A54,data_retention_rate!$1:$10004,COLUMN(data_retention_rate!I$1),0))</f>
        <v>0</v>
      </c>
      <c r="M54" s="503">
        <f>IF(ISNA(VLOOKUP($A54,data_retention_rate!$1:$10004,COLUMN(data_retention_rate!J$1),0)),0,VLOOKUP($A54,data_retention_rate!$1:$10004,COLUMN(data_retention_rate!J$1),0))</f>
        <v>0</v>
      </c>
      <c r="N54" s="503">
        <f>IF(ISNA(VLOOKUP($A54,data_retention_rate!$1:$10004,COLUMN(data_retention_rate!K$1),0)),0,VLOOKUP($A54,data_retention_rate!$1:$10004,COLUMN(data_retention_rate!K$1),0))</f>
        <v>0</v>
      </c>
      <c r="O54" s="503">
        <f>IF(ISNA(VLOOKUP($A54,data_retention_rate!$1:$10004,COLUMN(data_retention_rate!L$1),0)),0,VLOOKUP($A54,data_retention_rate!$1:$10004,COLUMN(data_retention_rate!L$1),0))</f>
        <v>0</v>
      </c>
      <c r="P54" s="503">
        <f>IF(ISNA(VLOOKUP($A54,data_retention_rate!$1:$10004,COLUMN(data_retention_rate!M$1),0)),0,VLOOKUP($A54,data_retention_rate!$1:$10004,COLUMN(data_retention_rate!M$1),0))</f>
        <v>0</v>
      </c>
      <c r="Q54" s="503">
        <f>IF(ISNA(VLOOKUP($A54,data_retention_rate!$1:$10004,COLUMN(data_retention_rate!N$1),0)),0,VLOOKUP($A54,data_retention_rate!$1:$10004,COLUMN(data_retention_rate!N$1),0))</f>
        <v>0</v>
      </c>
      <c r="R54" s="439"/>
      <c r="S54" s="434"/>
    </row>
    <row customFormat="1" ht="14.25" r="55" s="424" spans="1:26">
      <c r="A55" s="506" t="s">
        <v>410</v>
      </c>
      <c r="B55" s="425"/>
      <c r="C55" s="538" t="s">
        <v>8</v>
      </c>
      <c r="D55" s="539"/>
      <c r="E55" s="426"/>
      <c r="F55" s="503">
        <f>IF(ISNA(VLOOKUP($A55,data_retention_rate!$1:$10004,COLUMN(data_retention_rate!C$1),0)),0,VLOOKUP($A55,data_retention_rate!$1:$10004,COLUMN(data_retention_rate!C$1),0))</f>
        <v>0</v>
      </c>
      <c r="G55" s="503">
        <f>IF(ISNA(VLOOKUP($A55,data_retention_rate!$1:$10004,COLUMN(data_retention_rate!D$1),0)),0,VLOOKUP($A55,data_retention_rate!$1:$10004,COLUMN(data_retention_rate!D$1),0))</f>
        <v>0</v>
      </c>
      <c r="H55" s="503">
        <f>IF(ISNA(VLOOKUP($A55,data_retention_rate!$1:$10004,COLUMN(data_retention_rate!E$1),0)),0,VLOOKUP($A55,data_retention_rate!$1:$10004,COLUMN(data_retention_rate!E$1),0))</f>
        <v>0</v>
      </c>
      <c r="I55" s="503">
        <f>IF(ISNA(VLOOKUP($A55,data_retention_rate!$1:$10004,COLUMN(data_retention_rate!F$1),0)),0,VLOOKUP($A55,data_retention_rate!$1:$10004,COLUMN(data_retention_rate!F$1),0))</f>
        <v>0</v>
      </c>
      <c r="J55" s="503">
        <f>IF(ISNA(VLOOKUP($A55,data_retention_rate!$1:$10004,COLUMN(data_retention_rate!G$1),0)),0,VLOOKUP($A55,data_retention_rate!$1:$10004,COLUMN(data_retention_rate!G$1),0))</f>
        <v>0</v>
      </c>
      <c r="K55" s="503">
        <f>IF(ISNA(VLOOKUP($A55,data_retention_rate!$1:$10004,COLUMN(data_retention_rate!H$1),0)),0,VLOOKUP($A55,data_retention_rate!$1:$10004,COLUMN(data_retention_rate!H$1),0))</f>
        <v>0</v>
      </c>
      <c r="L55" s="503">
        <f>IF(ISNA(VLOOKUP($A55,data_retention_rate!$1:$10004,COLUMN(data_retention_rate!I$1),0)),0,VLOOKUP($A55,data_retention_rate!$1:$10004,COLUMN(data_retention_rate!I$1),0))</f>
        <v>0</v>
      </c>
      <c r="M55" s="503">
        <f>IF(ISNA(VLOOKUP($A55,data_retention_rate!$1:$10004,COLUMN(data_retention_rate!J$1),0)),0,VLOOKUP($A55,data_retention_rate!$1:$10004,COLUMN(data_retention_rate!J$1),0))</f>
        <v>0</v>
      </c>
      <c r="N55" s="503">
        <f>IF(ISNA(VLOOKUP($A55,data_retention_rate!$1:$10004,COLUMN(data_retention_rate!K$1),0)),0,VLOOKUP($A55,data_retention_rate!$1:$10004,COLUMN(data_retention_rate!K$1),0))</f>
        <v>0</v>
      </c>
      <c r="O55" s="503">
        <f>IF(ISNA(VLOOKUP($A55,data_retention_rate!$1:$10004,COLUMN(data_retention_rate!L$1),0)),0,VLOOKUP($A55,data_retention_rate!$1:$10004,COLUMN(data_retention_rate!L$1),0))</f>
        <v>0</v>
      </c>
      <c r="P55" s="503">
        <f>IF(ISNA(VLOOKUP($A55,data_retention_rate!$1:$10004,COLUMN(data_retention_rate!M$1),0)),0,VLOOKUP($A55,data_retention_rate!$1:$10004,COLUMN(data_retention_rate!M$1),0))</f>
        <v>0</v>
      </c>
      <c r="Q55" s="503">
        <f>IF(ISNA(VLOOKUP($A55,data_retention_rate!$1:$10004,COLUMN(data_retention_rate!N$1),0)),0,VLOOKUP($A55,data_retention_rate!$1:$10004,COLUMN(data_retention_rate!N$1),0))</f>
        <v>0</v>
      </c>
      <c r="R55" s="439"/>
      <c r="S55" s="428"/>
    </row>
    <row customFormat="1" ht="15" r="56" s="443" spans="1:26" thickBot="1">
      <c r="A56" s="510" t="s">
        <v>411</v>
      </c>
      <c r="B56" s="440"/>
      <c r="C56" s="528" t="s">
        <v>9</v>
      </c>
      <c r="D56" s="537"/>
      <c r="E56" s="503"/>
      <c r="F56" s="503">
        <f>IF(ISNA(VLOOKUP($A56,data_retention_rate!$1:$10004,COLUMN(data_retention_rate!C$1),0)),0,VLOOKUP($A56,data_retention_rate!$1:$10004,COLUMN(data_retention_rate!C$1),0))</f>
        <v>0</v>
      </c>
      <c r="G56" s="503">
        <f>IF(ISNA(VLOOKUP($A56,data_retention_rate!$1:$10004,COLUMN(data_retention_rate!D$1),0)),0,VLOOKUP($A56,data_retention_rate!$1:$10004,COLUMN(data_retention_rate!D$1),0))</f>
        <v>0</v>
      </c>
      <c r="H56" s="503">
        <f>IF(ISNA(VLOOKUP($A56,data_retention_rate!$1:$10004,COLUMN(data_retention_rate!E$1),0)),0,VLOOKUP($A56,data_retention_rate!$1:$10004,COLUMN(data_retention_rate!E$1),0))</f>
        <v>0</v>
      </c>
      <c r="I56" s="503">
        <f>IF(ISNA(VLOOKUP($A56,data_retention_rate!$1:$10004,COLUMN(data_retention_rate!F$1),0)),0,VLOOKUP($A56,data_retention_rate!$1:$10004,COLUMN(data_retention_rate!F$1),0))</f>
        <v>0</v>
      </c>
      <c r="J56" s="503">
        <f>IF(ISNA(VLOOKUP($A56,data_retention_rate!$1:$10004,COLUMN(data_retention_rate!G$1),0)),0,VLOOKUP($A56,data_retention_rate!$1:$10004,COLUMN(data_retention_rate!G$1),0))</f>
        <v>0</v>
      </c>
      <c r="K56" s="503">
        <f>IF(ISNA(VLOOKUP($A56,data_retention_rate!$1:$10004,COLUMN(data_retention_rate!H$1),0)),0,VLOOKUP($A56,data_retention_rate!$1:$10004,COLUMN(data_retention_rate!H$1),0))</f>
        <v>0</v>
      </c>
      <c r="L56" s="503">
        <f>IF(ISNA(VLOOKUP($A56,data_retention_rate!$1:$10004,COLUMN(data_retention_rate!I$1),0)),0,VLOOKUP($A56,data_retention_rate!$1:$10004,COLUMN(data_retention_rate!I$1),0))</f>
        <v>0</v>
      </c>
      <c r="M56" s="503">
        <f>IF(ISNA(VLOOKUP($A56,data_retention_rate!$1:$10004,COLUMN(data_retention_rate!J$1),0)),0,VLOOKUP($A56,data_retention_rate!$1:$10004,COLUMN(data_retention_rate!J$1),0))</f>
        <v>0</v>
      </c>
      <c r="N56" s="503">
        <f>IF(ISNA(VLOOKUP($A56,data_retention_rate!$1:$10004,COLUMN(data_retention_rate!K$1),0)),0,VLOOKUP($A56,data_retention_rate!$1:$10004,COLUMN(data_retention_rate!K$1),0))</f>
        <v>0</v>
      </c>
      <c r="O56" s="503">
        <f>IF(ISNA(VLOOKUP($A56,data_retention_rate!$1:$10004,COLUMN(data_retention_rate!L$1),0)),0,VLOOKUP($A56,data_retention_rate!$1:$10004,COLUMN(data_retention_rate!L$1),0))</f>
        <v>0</v>
      </c>
      <c r="P56" s="503">
        <f>IF(ISNA(VLOOKUP($A56,data_retention_rate!$1:$10004,COLUMN(data_retention_rate!M$1),0)),0,VLOOKUP($A56,data_retention_rate!$1:$10004,COLUMN(data_retention_rate!M$1),0))</f>
        <v>0</v>
      </c>
      <c r="Q56" s="503">
        <f>IF(ISNA(VLOOKUP($A56,data_retention_rate!$1:$10004,COLUMN(data_retention_rate!N$1),0)),0,VLOOKUP($A56,data_retention_rate!$1:$10004,COLUMN(data_retention_rate!N$1),0))</f>
        <v>0</v>
      </c>
      <c r="R56" s="439"/>
      <c r="S56" s="428"/>
    </row>
    <row customFormat="1" ht="15" r="57" s="25" spans="1:26">
      <c r="A57" s="506"/>
      <c r="B57" s="221" t="s">
        <v>44</v>
      </c>
      <c r="C57" s="530" t="s">
        <v>244</v>
      </c>
      <c r="D57" s="531"/>
      <c r="E57" s="110"/>
      <c r="F57" s="111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3"/>
      <c r="R57" s="375"/>
      <c r="S57" s="23"/>
    </row>
    <row customFormat="1" ht="15" r="58" s="25" spans="1:26">
      <c r="A58" s="506"/>
      <c r="B58" s="222" t="s">
        <v>51</v>
      </c>
      <c r="C58" s="541" t="str">
        <f>C44</f>
        <v>2018 Monthly Actual</v>
      </c>
      <c r="D58" s="556"/>
      <c r="E58" s="408" t="str">
        <f>+IF(E20&gt;0,E20/E36,"-")</f>
        <v>-</v>
      </c>
      <c r="F58" s="408" t="str">
        <f ref="F58:Q58" si="2" t="shared">+IF(F20&gt;0,F20/F36,"-")</f>
        <v>-</v>
      </c>
      <c r="G58" s="408" t="str">
        <f si="2" t="shared"/>
        <v>-</v>
      </c>
      <c r="H58" s="408" t="str">
        <f si="2" t="shared"/>
        <v>-</v>
      </c>
      <c r="I58" s="408" t="str">
        <f si="2" t="shared"/>
        <v>-</v>
      </c>
      <c r="J58" s="408" t="str">
        <f si="2" t="shared"/>
        <v>-</v>
      </c>
      <c r="K58" s="408" t="str">
        <f si="2" t="shared"/>
        <v>-</v>
      </c>
      <c r="L58" s="408" t="str">
        <f si="2" t="shared"/>
        <v>-</v>
      </c>
      <c r="M58" s="408" t="str">
        <f si="2" t="shared"/>
        <v>-</v>
      </c>
      <c r="N58" s="408" t="str">
        <f si="2" t="shared"/>
        <v>-</v>
      </c>
      <c r="O58" s="408" t="str">
        <f si="2" t="shared"/>
        <v>-</v>
      </c>
      <c r="P58" s="408" t="str">
        <f si="2" t="shared"/>
        <v>-</v>
      </c>
      <c r="Q58" s="408" t="str">
        <f si="2" t="shared"/>
        <v>-</v>
      </c>
      <c r="R58" s="384"/>
      <c r="S58" s="29"/>
      <c r="T58" s="18"/>
    </row>
    <row customFormat="1" ht="15" r="59" s="25" spans="1:26">
      <c r="A59" s="506"/>
      <c r="B59" s="222"/>
      <c r="C59" s="565" t="str">
        <f>C45</f>
        <v>2018 Monthly Target</v>
      </c>
      <c r="D59" s="557"/>
      <c r="E59" s="408" t="str">
        <f>+IF(E21&gt;0,E21/E37,"-")</f>
        <v>-</v>
      </c>
      <c r="F59" s="408" t="str">
        <f ref="F59:Q59" si="3" t="shared">+IF(F21&gt;0,F21/F37,"-")</f>
        <v>-</v>
      </c>
      <c r="G59" s="408" t="str">
        <f si="3" t="shared"/>
        <v>-</v>
      </c>
      <c r="H59" s="408" t="str">
        <f si="3" t="shared"/>
        <v>-</v>
      </c>
      <c r="I59" s="408" t="str">
        <f si="3" t="shared"/>
        <v>-</v>
      </c>
      <c r="J59" s="408" t="str">
        <f si="3" t="shared"/>
        <v>-</v>
      </c>
      <c r="K59" s="408" t="str">
        <f si="3" t="shared"/>
        <v>-</v>
      </c>
      <c r="L59" s="408" t="str">
        <f si="3" t="shared"/>
        <v>-</v>
      </c>
      <c r="M59" s="408" t="str">
        <f si="3" t="shared"/>
        <v>-</v>
      </c>
      <c r="N59" s="408" t="str">
        <f si="3" t="shared"/>
        <v>-</v>
      </c>
      <c r="O59" s="408" t="str">
        <f si="3" t="shared"/>
        <v>-</v>
      </c>
      <c r="P59" s="408" t="str">
        <f si="3" t="shared"/>
        <v>-</v>
      </c>
      <c r="Q59" s="408" t="str">
        <f si="3" t="shared"/>
        <v>-</v>
      </c>
      <c r="R59" s="384"/>
      <c r="S59" s="29"/>
      <c r="T59" s="71"/>
      <c r="U59" s="25" t="s">
        <v>2</v>
      </c>
      <c r="V59" s="25" t="s">
        <v>2</v>
      </c>
      <c r="W59" s="25" t="s">
        <v>2</v>
      </c>
      <c r="X59" s="25" t="s">
        <v>2</v>
      </c>
      <c r="Y59" s="25" t="s">
        <v>2</v>
      </c>
      <c r="Z59" s="25" t="s">
        <v>2</v>
      </c>
    </row>
    <row customFormat="1" ht="15" r="60" s="25" spans="1:26">
      <c r="A60" s="506"/>
      <c r="B60" s="222"/>
      <c r="C60" s="564" t="str">
        <f>C46</f>
        <v>2017 Monthly Actual</v>
      </c>
      <c r="D60" s="559"/>
      <c r="E60" s="408" t="str">
        <f>+IF(E22&gt;0,E22/E38,"-")</f>
        <v>-</v>
      </c>
      <c r="F60" s="408" t="str">
        <f ref="F60:Q60" si="4" t="shared">+IF(F22&gt;0,F22/F38,"-")</f>
        <v>-</v>
      </c>
      <c r="G60" s="408" t="str">
        <f si="4" t="shared"/>
        <v>-</v>
      </c>
      <c r="H60" s="408" t="str">
        <f si="4" t="shared"/>
        <v>-</v>
      </c>
      <c r="I60" s="408" t="str">
        <f si="4" t="shared"/>
        <v>-</v>
      </c>
      <c r="J60" s="408" t="str">
        <f si="4" t="shared"/>
        <v>-</v>
      </c>
      <c r="K60" s="408" t="str">
        <f si="4" t="shared"/>
        <v>-</v>
      </c>
      <c r="L60" s="408" t="str">
        <f si="4" t="shared"/>
        <v>-</v>
      </c>
      <c r="M60" s="408" t="str">
        <f si="4" t="shared"/>
        <v>-</v>
      </c>
      <c r="N60" s="408" t="str">
        <f si="4" t="shared"/>
        <v>-</v>
      </c>
      <c r="O60" s="408" t="str">
        <f si="4" t="shared"/>
        <v>-</v>
      </c>
      <c r="P60" s="408" t="str">
        <f si="4" t="shared"/>
        <v>-</v>
      </c>
      <c r="Q60" s="408" t="str">
        <f si="4" t="shared"/>
        <v>-</v>
      </c>
      <c r="R60" s="394"/>
      <c r="S60" s="29"/>
      <c r="T60" s="71"/>
    </row>
    <row customFormat="1" ht="15" r="61" s="25" spans="1:26">
      <c r="A61" s="506"/>
      <c r="B61" s="222"/>
      <c r="C61" s="568" t="s">
        <v>245</v>
      </c>
      <c r="D61" s="525"/>
      <c r="E61" s="194"/>
      <c r="F61" s="143"/>
      <c r="G61" s="144"/>
      <c r="H61" s="144"/>
      <c r="I61" s="144"/>
      <c r="J61" s="144"/>
      <c r="K61" s="144"/>
      <c r="L61" s="144"/>
      <c r="M61" s="144"/>
      <c r="N61" s="144"/>
      <c r="O61" s="144"/>
      <c r="P61" s="144"/>
      <c r="Q61" s="195"/>
      <c r="R61" s="378"/>
      <c r="S61" s="29"/>
    </row>
    <row customFormat="1" ht="15" r="62" s="25" spans="1:26">
      <c r="A62" s="506"/>
      <c r="B62" s="222"/>
      <c r="C62" s="541" t="str">
        <f>C58</f>
        <v>2018 Monthly Actual</v>
      </c>
      <c r="D62" s="556"/>
      <c r="E62" s="408" t="str">
        <f>+IF(E24&gt;0,E24/E36,"-")</f>
        <v>-</v>
      </c>
      <c r="F62" s="408" t="str">
        <f ref="F62:Q62" si="5" t="shared">+IF(F24&gt;0,F24/F36,"-")</f>
        <v>-</v>
      </c>
      <c r="G62" s="408" t="str">
        <f si="5" t="shared"/>
        <v>-</v>
      </c>
      <c r="H62" s="408" t="str">
        <f si="5" t="shared"/>
        <v>-</v>
      </c>
      <c r="I62" s="408" t="str">
        <f si="5" t="shared"/>
        <v>-</v>
      </c>
      <c r="J62" s="408" t="str">
        <f si="5" t="shared"/>
        <v>-</v>
      </c>
      <c r="K62" s="408" t="str">
        <f si="5" t="shared"/>
        <v>-</v>
      </c>
      <c r="L62" s="408" t="str">
        <f si="5" t="shared"/>
        <v>-</v>
      </c>
      <c r="M62" s="408" t="str">
        <f si="5" t="shared"/>
        <v>-</v>
      </c>
      <c r="N62" s="408" t="str">
        <f si="5" t="shared"/>
        <v>-</v>
      </c>
      <c r="O62" s="408" t="str">
        <f si="5" t="shared"/>
        <v>-</v>
      </c>
      <c r="P62" s="408" t="str">
        <f si="5" t="shared"/>
        <v>-</v>
      </c>
      <c r="Q62" s="408" t="str">
        <f si="5" t="shared"/>
        <v>-</v>
      </c>
      <c r="R62" s="384"/>
      <c r="S62" s="23"/>
      <c r="T62" s="18"/>
    </row>
    <row customFormat="1" ht="15" r="63" s="25" spans="1:26">
      <c r="A63" s="506"/>
      <c r="B63" s="222"/>
      <c r="C63" s="541" t="str">
        <f>C59</f>
        <v>2018 Monthly Target</v>
      </c>
      <c r="D63" s="556"/>
      <c r="E63" s="408" t="str">
        <f ref="E63:Q64" si="6" t="shared">+IF(E25&gt;0,E25/E37,"-")</f>
        <v>-</v>
      </c>
      <c r="F63" s="408" t="str">
        <f si="6" t="shared"/>
        <v>-</v>
      </c>
      <c r="G63" s="408" t="str">
        <f si="6" t="shared"/>
        <v>-</v>
      </c>
      <c r="H63" s="408" t="str">
        <f si="6" t="shared"/>
        <v>-</v>
      </c>
      <c r="I63" s="408" t="str">
        <f si="6" t="shared"/>
        <v>-</v>
      </c>
      <c r="J63" s="408" t="str">
        <f si="6" t="shared"/>
        <v>-</v>
      </c>
      <c r="K63" s="408" t="str">
        <f si="6" t="shared"/>
        <v>-</v>
      </c>
      <c r="L63" s="408" t="str">
        <f si="6" t="shared"/>
        <v>-</v>
      </c>
      <c r="M63" s="408" t="str">
        <f si="6" t="shared"/>
        <v>-</v>
      </c>
      <c r="N63" s="408" t="str">
        <f si="6" t="shared"/>
        <v>-</v>
      </c>
      <c r="O63" s="408" t="str">
        <f si="6" t="shared"/>
        <v>-</v>
      </c>
      <c r="P63" s="408" t="str">
        <f si="6" t="shared"/>
        <v>-</v>
      </c>
      <c r="Q63" s="408" t="str">
        <f si="6" t="shared"/>
        <v>-</v>
      </c>
      <c r="R63" s="384"/>
      <c r="S63" s="23"/>
      <c r="T63" s="71"/>
    </row>
    <row customFormat="1" ht="15" r="64" s="25" spans="1:26">
      <c r="A64" s="506"/>
      <c r="B64" s="222"/>
      <c r="C64" s="564" t="str">
        <f>C60</f>
        <v>2017 Monthly Actual</v>
      </c>
      <c r="D64" s="560"/>
      <c r="E64" s="408" t="str">
        <f si="6" t="shared"/>
        <v>-</v>
      </c>
      <c r="F64" s="408">
        <f si="6" t="shared"/>
        <v>0.19130642464771913</v>
      </c>
      <c r="G64" s="408">
        <f si="6" t="shared"/>
        <v>0.28035240164132269</v>
      </c>
      <c r="H64" s="408">
        <f si="6" t="shared"/>
        <v>0.40568862275449102</v>
      </c>
      <c r="I64" s="408">
        <f si="6" t="shared"/>
        <v>0.3469884853852967</v>
      </c>
      <c r="J64" s="408">
        <f si="6" t="shared"/>
        <v>0.3449043619066896</v>
      </c>
      <c r="K64" s="408">
        <f si="6" t="shared"/>
        <v>0.31032661325820937</v>
      </c>
      <c r="L64" s="408">
        <f si="6" t="shared"/>
        <v>0.21610238133808521</v>
      </c>
      <c r="M64" s="408">
        <f si="6" t="shared"/>
        <v>0.21848234410217882</v>
      </c>
      <c r="N64" s="408">
        <f si="6" t="shared"/>
        <v>0.25351133361145878</v>
      </c>
      <c r="O64" s="408">
        <f si="6" t="shared"/>
        <v>0.1662720336753486</v>
      </c>
      <c r="P64" s="408">
        <f si="6" t="shared"/>
        <v>0.17716631940188748</v>
      </c>
      <c r="Q64" s="408">
        <f si="6" t="shared"/>
        <v>0.2726975832789027</v>
      </c>
      <c r="R64" s="394"/>
      <c r="S64" s="23"/>
      <c r="T64" s="53"/>
    </row>
    <row customFormat="1" ht="15" r="65" s="25" spans="1:20">
      <c r="A65" s="506"/>
      <c r="B65" s="222"/>
      <c r="C65" s="568" t="s">
        <v>47</v>
      </c>
      <c r="D65" s="525"/>
      <c r="E65" s="194"/>
      <c r="F65" s="143"/>
      <c r="G65" s="144"/>
      <c r="H65" s="144"/>
      <c r="I65" s="144"/>
      <c r="J65" s="144"/>
      <c r="K65" s="144"/>
      <c r="L65" s="144"/>
      <c r="M65" s="144"/>
      <c r="N65" s="144"/>
      <c r="O65" s="144"/>
      <c r="P65" s="144"/>
      <c r="Q65" s="195"/>
      <c r="R65" s="378"/>
      <c r="S65" s="29"/>
    </row>
    <row customFormat="1" ht="15" r="66" s="25" spans="1:20">
      <c r="A66" s="506"/>
      <c r="B66" s="222"/>
      <c r="C66" s="541" t="str">
        <f>C62</f>
        <v>2018 Monthly Actual</v>
      </c>
      <c r="D66" s="556"/>
      <c r="E66" s="409" t="e">
        <f>+IF(E58&gt;0,E58/E62,"-")</f>
        <v>#VALUE!</v>
      </c>
      <c r="F66" s="409" t="e">
        <f ref="F66:Q66" si="7" t="shared">+IF(F58&gt;0,F58/F62,"-")</f>
        <v>#VALUE!</v>
      </c>
      <c r="G66" s="409" t="e">
        <f si="7" t="shared"/>
        <v>#VALUE!</v>
      </c>
      <c r="H66" s="409" t="e">
        <f si="7" t="shared"/>
        <v>#VALUE!</v>
      </c>
      <c r="I66" s="409" t="e">
        <f si="7" t="shared"/>
        <v>#VALUE!</v>
      </c>
      <c r="J66" s="409" t="e">
        <f si="7" t="shared"/>
        <v>#VALUE!</v>
      </c>
      <c r="K66" s="409" t="e">
        <f si="7" t="shared"/>
        <v>#VALUE!</v>
      </c>
      <c r="L66" s="409" t="e">
        <f si="7" t="shared"/>
        <v>#VALUE!</v>
      </c>
      <c r="M66" s="409" t="e">
        <f si="7" t="shared"/>
        <v>#VALUE!</v>
      </c>
      <c r="N66" s="409" t="e">
        <f si="7" t="shared"/>
        <v>#VALUE!</v>
      </c>
      <c r="O66" s="409" t="e">
        <f si="7" t="shared"/>
        <v>#VALUE!</v>
      </c>
      <c r="P66" s="409" t="e">
        <f si="7" t="shared"/>
        <v>#VALUE!</v>
      </c>
      <c r="Q66" s="409" t="e">
        <f si="7" t="shared"/>
        <v>#VALUE!</v>
      </c>
      <c r="R66" s="384"/>
      <c r="S66" s="23"/>
      <c r="T66" s="18"/>
    </row>
    <row customFormat="1" ht="15" r="67" s="25" spans="1:20">
      <c r="A67" s="506"/>
      <c r="B67" s="222"/>
      <c r="C67" s="541" t="str">
        <f>C63</f>
        <v>2018 Monthly Target</v>
      </c>
      <c r="D67" s="556"/>
      <c r="E67" s="409" t="e">
        <f>+IF(E59&gt;0,E59/E63,"-")</f>
        <v>#VALUE!</v>
      </c>
      <c r="F67" s="409" t="e">
        <f ref="F67:Q67" si="8" t="shared">+IF(F59&gt;0,F59/F63,"-")</f>
        <v>#VALUE!</v>
      </c>
      <c r="G67" s="409" t="e">
        <f si="8" t="shared"/>
        <v>#VALUE!</v>
      </c>
      <c r="H67" s="409" t="e">
        <f si="8" t="shared"/>
        <v>#VALUE!</v>
      </c>
      <c r="I67" s="409" t="e">
        <f si="8" t="shared"/>
        <v>#VALUE!</v>
      </c>
      <c r="J67" s="409" t="e">
        <f si="8" t="shared"/>
        <v>#VALUE!</v>
      </c>
      <c r="K67" s="409" t="e">
        <f si="8" t="shared"/>
        <v>#VALUE!</v>
      </c>
      <c r="L67" s="409" t="e">
        <f si="8" t="shared"/>
        <v>#VALUE!</v>
      </c>
      <c r="M67" s="409" t="e">
        <f si="8" t="shared"/>
        <v>#VALUE!</v>
      </c>
      <c r="N67" s="409" t="e">
        <f si="8" t="shared"/>
        <v>#VALUE!</v>
      </c>
      <c r="O67" s="409" t="e">
        <f si="8" t="shared"/>
        <v>#VALUE!</v>
      </c>
      <c r="P67" s="409" t="e">
        <f si="8" t="shared"/>
        <v>#VALUE!</v>
      </c>
      <c r="Q67" s="409" t="e">
        <f si="8" t="shared"/>
        <v>#VALUE!</v>
      </c>
      <c r="R67" s="384"/>
      <c r="S67" s="23"/>
      <c r="T67" s="71"/>
    </row>
    <row customFormat="1" ht="15" r="68" s="25" spans="1:20">
      <c r="A68" s="506"/>
      <c r="B68" s="222"/>
      <c r="C68" s="564" t="str">
        <f>C64</f>
        <v>2017 Monthly Actual</v>
      </c>
      <c r="D68" s="560"/>
      <c r="E68" s="410" t="e">
        <f>+IF(E60&gt;0,E60/E64,"-")</f>
        <v>#VALUE!</v>
      </c>
      <c r="F68" s="410" t="e">
        <f ref="F68:Q68" si="9" t="shared">+IF(F60&gt;0,F60/F64,"-")</f>
        <v>#VALUE!</v>
      </c>
      <c r="G68" s="410" t="e">
        <f si="9" t="shared"/>
        <v>#VALUE!</v>
      </c>
      <c r="H68" s="410" t="e">
        <f si="9" t="shared"/>
        <v>#VALUE!</v>
      </c>
      <c r="I68" s="410" t="e">
        <f si="9" t="shared"/>
        <v>#VALUE!</v>
      </c>
      <c r="J68" s="410" t="e">
        <f si="9" t="shared"/>
        <v>#VALUE!</v>
      </c>
      <c r="K68" s="410" t="e">
        <f si="9" t="shared"/>
        <v>#VALUE!</v>
      </c>
      <c r="L68" s="410" t="e">
        <f si="9" t="shared"/>
        <v>#VALUE!</v>
      </c>
      <c r="M68" s="410" t="e">
        <f si="9" t="shared"/>
        <v>#VALUE!</v>
      </c>
      <c r="N68" s="410" t="e">
        <f si="9" t="shared"/>
        <v>#VALUE!</v>
      </c>
      <c r="O68" s="410" t="e">
        <f si="9" t="shared"/>
        <v>#VALUE!</v>
      </c>
      <c r="P68" s="410" t="e">
        <f si="9" t="shared"/>
        <v>#VALUE!</v>
      </c>
      <c r="Q68" s="410" t="e">
        <f si="9" t="shared"/>
        <v>#VALUE!</v>
      </c>
      <c r="R68" s="394"/>
      <c r="S68" s="23"/>
      <c r="T68" s="53"/>
    </row>
    <row customFormat="1" ht="15" r="69" s="25" spans="1:20">
      <c r="A69" s="506"/>
      <c r="B69" s="222"/>
      <c r="C69" s="530" t="s">
        <v>353</v>
      </c>
      <c r="D69" s="535"/>
      <c r="E69" s="194"/>
      <c r="F69" s="143"/>
      <c r="G69" s="144"/>
      <c r="H69" s="144"/>
      <c r="I69" s="144"/>
      <c r="J69" s="144"/>
      <c r="K69" s="144"/>
      <c r="L69" s="144"/>
      <c r="M69" s="144"/>
      <c r="N69" s="144"/>
      <c r="O69" s="144"/>
      <c r="P69" s="144"/>
      <c r="Q69" s="195"/>
      <c r="R69" s="378"/>
      <c r="S69" s="23"/>
      <c r="T69" s="53"/>
    </row>
    <row customFormat="1" ht="15" r="70" s="25" spans="1:20">
      <c r="A70" s="506"/>
      <c r="B70" s="222"/>
      <c r="C70" s="541" t="str">
        <f>C66</f>
        <v>2018 Monthly Actual</v>
      </c>
      <c r="D70" s="556"/>
      <c r="E70" s="129"/>
      <c r="F70" s="130"/>
      <c r="G70" s="131"/>
      <c r="H70" s="132"/>
      <c r="I70" s="133"/>
      <c r="J70" s="133"/>
      <c r="K70" s="133"/>
      <c r="L70" s="133"/>
      <c r="M70" s="36"/>
      <c r="N70" s="133"/>
      <c r="O70" s="133"/>
      <c r="P70" s="133"/>
      <c r="Q70" s="134"/>
      <c r="R70" s="367"/>
      <c r="S70" s="23"/>
      <c r="T70" s="53"/>
    </row>
    <row customFormat="1" ht="15" r="71" s="25" spans="1:20">
      <c r="A71" s="506"/>
      <c r="B71" s="222"/>
      <c r="C71" s="541" t="str">
        <f>C67</f>
        <v>2018 Monthly Target</v>
      </c>
      <c r="D71" s="556"/>
      <c r="E71" s="136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367"/>
      <c r="S71" s="23"/>
      <c r="T71" s="53"/>
    </row>
    <row customFormat="1" ht="15" r="72" s="25" spans="1:20">
      <c r="A72" s="506"/>
      <c r="B72" s="222"/>
      <c r="C72" s="564" t="str">
        <f>C68</f>
        <v>2017 Monthly Actual</v>
      </c>
      <c r="D72" s="560"/>
      <c r="E72" s="149"/>
      <c r="F72" s="196"/>
      <c r="G72" s="197"/>
      <c r="H72" s="198"/>
      <c r="I72" s="198"/>
      <c r="J72" s="198"/>
      <c r="K72" s="198"/>
      <c r="L72" s="198"/>
      <c r="M72" s="199"/>
      <c r="N72" s="198"/>
      <c r="O72" s="198"/>
      <c r="P72" s="198"/>
      <c r="Q72" s="200"/>
      <c r="R72" s="368"/>
      <c r="S72" s="23"/>
      <c r="T72" s="53"/>
    </row>
    <row customFormat="1" ht="15" r="73" s="25" spans="1:20">
      <c r="A73" s="506"/>
      <c r="B73" s="222"/>
      <c r="C73" s="530" t="s">
        <v>48</v>
      </c>
      <c r="D73" s="535"/>
      <c r="E73" s="194"/>
      <c r="F73" s="143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95"/>
      <c r="R73" s="378"/>
      <c r="S73" s="29"/>
    </row>
    <row customFormat="1" ht="15" r="74" s="25" spans="1:20">
      <c r="A74" s="506"/>
      <c r="B74" s="222"/>
      <c r="C74" s="541" t="str">
        <f>C70</f>
        <v>2018 Monthly Actual</v>
      </c>
      <c r="D74" s="556"/>
      <c r="E74" s="408" t="e">
        <f>+E70/E36</f>
        <v>#DIV/0!</v>
      </c>
      <c r="F74" s="408" t="e">
        <f ref="F74:Q74" si="10" t="shared">+F70/F36</f>
        <v>#DIV/0!</v>
      </c>
      <c r="G74" s="408" t="e">
        <f si="10" t="shared"/>
        <v>#DIV/0!</v>
      </c>
      <c r="H74" s="408" t="e">
        <f si="10" t="shared"/>
        <v>#DIV/0!</v>
      </c>
      <c r="I74" s="408" t="e">
        <f si="10" t="shared"/>
        <v>#DIV/0!</v>
      </c>
      <c r="J74" s="408" t="e">
        <f si="10" t="shared"/>
        <v>#DIV/0!</v>
      </c>
      <c r="K74" s="408" t="e">
        <f si="10" t="shared"/>
        <v>#DIV/0!</v>
      </c>
      <c r="L74" s="408" t="e">
        <f si="10" t="shared"/>
        <v>#DIV/0!</v>
      </c>
      <c r="M74" s="408" t="e">
        <f si="10" t="shared"/>
        <v>#DIV/0!</v>
      </c>
      <c r="N74" s="408" t="e">
        <f si="10" t="shared"/>
        <v>#DIV/0!</v>
      </c>
      <c r="O74" s="408" t="e">
        <f si="10" t="shared"/>
        <v>#DIV/0!</v>
      </c>
      <c r="P74" s="408" t="e">
        <f si="10" t="shared"/>
        <v>#DIV/0!</v>
      </c>
      <c r="Q74" s="408" t="e">
        <f si="10" t="shared"/>
        <v>#DIV/0!</v>
      </c>
      <c r="R74" s="367"/>
      <c r="S74" s="23"/>
      <c r="T74" s="18"/>
    </row>
    <row customFormat="1" ht="15" r="75" s="25" spans="1:20">
      <c r="A75" s="506"/>
      <c r="B75" s="222"/>
      <c r="C75" s="541" t="str">
        <f>C71</f>
        <v>2018 Monthly Target</v>
      </c>
      <c r="D75" s="556"/>
      <c r="E75" s="408" t="e">
        <f ref="E75:Q75" si="11" t="shared">+E71/E37</f>
        <v>#DIV/0!</v>
      </c>
      <c r="F75" s="408" t="e">
        <f si="11" t="shared"/>
        <v>#DIV/0!</v>
      </c>
      <c r="G75" s="408" t="e">
        <f si="11" t="shared"/>
        <v>#DIV/0!</v>
      </c>
      <c r="H75" s="408" t="e">
        <f si="11" t="shared"/>
        <v>#DIV/0!</v>
      </c>
      <c r="I75" s="408" t="e">
        <f si="11" t="shared"/>
        <v>#DIV/0!</v>
      </c>
      <c r="J75" s="408" t="e">
        <f si="11" t="shared"/>
        <v>#DIV/0!</v>
      </c>
      <c r="K75" s="408" t="e">
        <f si="11" t="shared"/>
        <v>#DIV/0!</v>
      </c>
      <c r="L75" s="408" t="e">
        <f si="11" t="shared"/>
        <v>#DIV/0!</v>
      </c>
      <c r="M75" s="408" t="e">
        <f si="11" t="shared"/>
        <v>#DIV/0!</v>
      </c>
      <c r="N75" s="408" t="e">
        <f si="11" t="shared"/>
        <v>#DIV/0!</v>
      </c>
      <c r="O75" s="408" t="e">
        <f si="11" t="shared"/>
        <v>#DIV/0!</v>
      </c>
      <c r="P75" s="408" t="e">
        <f si="11" t="shared"/>
        <v>#DIV/0!</v>
      </c>
      <c r="Q75" s="408" t="e">
        <f si="11" t="shared"/>
        <v>#DIV/0!</v>
      </c>
      <c r="R75" s="367"/>
      <c r="S75" s="23"/>
      <c r="T75" s="71"/>
    </row>
    <row customFormat="1" ht="15" r="76" s="25" spans="1:20">
      <c r="A76" s="506"/>
      <c r="B76" s="222"/>
      <c r="C76" s="564" t="str">
        <f>C72</f>
        <v>2017 Monthly Actual</v>
      </c>
      <c r="D76" s="560"/>
      <c r="E76" s="411" t="e">
        <f ref="E76:Q76" si="12" t="shared">+E72/E38</f>
        <v>#DIV/0!</v>
      </c>
      <c r="F76" s="411">
        <f si="12" t="shared"/>
        <v>0</v>
      </c>
      <c r="G76" s="411">
        <f si="12" t="shared"/>
        <v>0</v>
      </c>
      <c r="H76" s="411">
        <f si="12" t="shared"/>
        <v>0</v>
      </c>
      <c r="I76" s="411">
        <f si="12" t="shared"/>
        <v>0</v>
      </c>
      <c r="J76" s="411">
        <f si="12" t="shared"/>
        <v>0</v>
      </c>
      <c r="K76" s="411">
        <f si="12" t="shared"/>
        <v>0</v>
      </c>
      <c r="L76" s="411">
        <f si="12" t="shared"/>
        <v>0</v>
      </c>
      <c r="M76" s="411">
        <f si="12" t="shared"/>
        <v>0</v>
      </c>
      <c r="N76" s="411">
        <f si="12" t="shared"/>
        <v>0</v>
      </c>
      <c r="O76" s="411">
        <f si="12" t="shared"/>
        <v>0</v>
      </c>
      <c r="P76" s="411">
        <f si="12" t="shared"/>
        <v>0</v>
      </c>
      <c r="Q76" s="411">
        <f si="12" t="shared"/>
        <v>0</v>
      </c>
      <c r="R76" s="368"/>
      <c r="S76" s="23"/>
      <c r="T76" s="53"/>
    </row>
    <row customFormat="1" ht="15" r="77" s="25" spans="1:20">
      <c r="A77" s="506"/>
      <c r="B77" s="222"/>
      <c r="C77" s="534" t="s">
        <v>354</v>
      </c>
      <c r="D77" s="535"/>
      <c r="E77" s="56"/>
      <c r="F77" s="143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5"/>
      <c r="R77" s="378"/>
      <c r="S77" s="23"/>
      <c r="T77" s="53"/>
    </row>
    <row customFormat="1" ht="15" r="78" s="424" spans="1:20">
      <c r="A78" s="506"/>
      <c r="B78" s="425"/>
      <c r="C78" s="526" t="str">
        <f>C74</f>
        <v>2018 Monthly Actual</v>
      </c>
      <c r="D78" s="536"/>
      <c r="E78" s="446"/>
      <c r="F78" s="499">
        <f>'Agency (Branch model)'!F78+'Agency (GA model)'!F78</f>
        <v>0</v>
      </c>
      <c r="G78" s="499">
        <f>'Agency (Branch model)'!G78+'Agency (GA model)'!G78</f>
        <v>0</v>
      </c>
      <c r="H78" s="499">
        <f>'Agency (Branch model)'!H78+'Agency (GA model)'!H78</f>
        <v>0</v>
      </c>
      <c r="I78" s="499">
        <f>'Agency (Branch model)'!I78+'Agency (GA model)'!I78</f>
        <v>0</v>
      </c>
      <c r="J78" s="499">
        <f>'Agency (Branch model)'!J78+'Agency (GA model)'!J78</f>
        <v>0</v>
      </c>
      <c r="K78" s="499">
        <f>'Agency (Branch model)'!K78+'Agency (GA model)'!K78</f>
        <v>0</v>
      </c>
      <c r="L78" s="499">
        <f>'Agency (Branch model)'!L78+'Agency (GA model)'!L78</f>
        <v>0</v>
      </c>
      <c r="M78" s="499">
        <f>'Agency (Branch model)'!M78+'Agency (GA model)'!M78</f>
        <v>0</v>
      </c>
      <c r="N78" s="499">
        <f>'Agency (Branch model)'!N78+'Agency (GA model)'!N78</f>
        <v>0</v>
      </c>
      <c r="O78" s="499">
        <f>'Agency (Branch model)'!O78+'Agency (GA model)'!O78</f>
        <v>0</v>
      </c>
      <c r="P78" s="499">
        <f>'Agency (Branch model)'!P78+'Agency (GA model)'!P78</f>
        <v>0</v>
      </c>
      <c r="Q78" s="499">
        <f>'Agency (Branch model)'!Q78+'Agency (GA model)'!Q78</f>
        <v>0</v>
      </c>
      <c r="R78" s="444"/>
      <c r="S78" s="428"/>
      <c r="T78" s="429"/>
    </row>
    <row customFormat="1" ht="15" r="79" s="424" spans="1:20">
      <c r="A79" s="506"/>
      <c r="B79" s="425"/>
      <c r="C79" s="526" t="str">
        <f>C75</f>
        <v>2018 Monthly Target</v>
      </c>
      <c r="D79" s="536"/>
      <c r="E79" s="484"/>
      <c r="F79" s="499">
        <f>'Agency (Branch model)'!F79+'Agency (GA model)'!F79</f>
        <v>0</v>
      </c>
      <c r="G79" s="499">
        <f>'Agency (Branch model)'!G79+'Agency (GA model)'!G79</f>
        <v>0</v>
      </c>
      <c r="H79" s="499">
        <f>'Agency (Branch model)'!H79+'Agency (GA model)'!H79</f>
        <v>0</v>
      </c>
      <c r="I79" s="499">
        <f>'Agency (Branch model)'!I79+'Agency (GA model)'!I79</f>
        <v>0</v>
      </c>
      <c r="J79" s="499">
        <f>'Agency (Branch model)'!J79+'Agency (GA model)'!J79</f>
        <v>0</v>
      </c>
      <c r="K79" s="499">
        <f>'Agency (Branch model)'!K79+'Agency (GA model)'!K79</f>
        <v>0</v>
      </c>
      <c r="L79" s="499">
        <f>'Agency (Branch model)'!L79+'Agency (GA model)'!L79</f>
        <v>0</v>
      </c>
      <c r="M79" s="499">
        <f>'Agency (Branch model)'!M79+'Agency (GA model)'!M79</f>
        <v>0</v>
      </c>
      <c r="N79" s="499">
        <f>'Agency (Branch model)'!N79+'Agency (GA model)'!N79</f>
        <v>0</v>
      </c>
      <c r="O79" s="499">
        <f>'Agency (Branch model)'!O79+'Agency (GA model)'!O79</f>
        <v>0</v>
      </c>
      <c r="P79" s="499">
        <f>'Agency (Branch model)'!P79+'Agency (GA model)'!P79</f>
        <v>0</v>
      </c>
      <c r="Q79" s="499">
        <f>'Agency (Branch model)'!Q79+'Agency (GA model)'!Q79</f>
        <v>0</v>
      </c>
      <c r="R79" s="444"/>
      <c r="S79" s="428"/>
      <c r="T79" s="429"/>
    </row>
    <row customFormat="1" ht="15" r="80" s="424" spans="1:20">
      <c r="A80" s="506"/>
      <c r="B80" s="425"/>
      <c r="C80" s="532" t="str">
        <f>C76</f>
        <v>2017 Monthly Actual</v>
      </c>
      <c r="D80" s="533"/>
      <c r="E80" s="478"/>
      <c r="F80" s="499">
        <f>'Agency (Branch model)'!F80+'Agency (GA model)'!F80</f>
        <v>1021</v>
      </c>
      <c r="G80" s="499">
        <f>'Agency (Branch model)'!G80+'Agency (GA model)'!G80</f>
        <v>1540</v>
      </c>
      <c r="H80" s="499">
        <f>'Agency (Branch model)'!H80+'Agency (GA model)'!H80</f>
        <v>1991</v>
      </c>
      <c r="I80" s="499">
        <f>'Agency (Branch model)'!I80+'Agency (GA model)'!I80</f>
        <v>1833</v>
      </c>
      <c r="J80" s="499">
        <f>'Agency (Branch model)'!J80+'Agency (GA model)'!J80</f>
        <v>1534</v>
      </c>
      <c r="K80" s="499">
        <f>'Agency (Branch model)'!K80+'Agency (GA model)'!K80</f>
        <v>1945</v>
      </c>
      <c r="L80" s="499">
        <f>'Agency (Branch model)'!L80+'Agency (GA model)'!L80</f>
        <v>1483</v>
      </c>
      <c r="M80" s="499">
        <f>'Agency (Branch model)'!M80+'Agency (GA model)'!M80</f>
        <v>1705</v>
      </c>
      <c r="N80" s="499">
        <f>'Agency (Branch model)'!N80+'Agency (GA model)'!N80</f>
        <v>1893</v>
      </c>
      <c r="O80" s="499">
        <f>'Agency (Branch model)'!O80+'Agency (GA model)'!O80</f>
        <v>1519</v>
      </c>
      <c r="P80" s="499">
        <f>'Agency (Branch model)'!P80+'Agency (GA model)'!P80</f>
        <v>1836</v>
      </c>
      <c r="Q80" s="499">
        <f>'Agency (Branch model)'!Q80+'Agency (GA model)'!Q80</f>
        <v>2879</v>
      </c>
      <c r="R80" s="445"/>
      <c r="S80" s="428"/>
      <c r="T80" s="429"/>
    </row>
    <row customFormat="1" ht="15" r="81" s="25" spans="1:20">
      <c r="A81" s="506"/>
      <c r="B81" s="222"/>
      <c r="C81" s="534" t="s">
        <v>355</v>
      </c>
      <c r="D81" s="535"/>
      <c r="E81" s="56"/>
      <c r="F81" s="143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5"/>
      <c r="R81" s="378"/>
      <c r="S81" s="29"/>
    </row>
    <row customFormat="1" ht="15" r="82" s="25" spans="1:20">
      <c r="A82" s="506"/>
      <c r="B82" s="222"/>
      <c r="C82" s="541" t="str">
        <f>C78</f>
        <v>2018 Monthly Actual</v>
      </c>
      <c r="D82" s="556"/>
      <c r="E82" s="408" t="e">
        <f>+E78/E32</f>
        <v>#DIV/0!</v>
      </c>
      <c r="F82" s="408" t="e">
        <f ref="F82:Q82" si="13" t="shared">+F78/F32</f>
        <v>#DIV/0!</v>
      </c>
      <c r="G82" s="408" t="e">
        <f si="13" t="shared"/>
        <v>#DIV/0!</v>
      </c>
      <c r="H82" s="408" t="e">
        <f si="13" t="shared"/>
        <v>#DIV/0!</v>
      </c>
      <c r="I82" s="408" t="e">
        <f si="13" t="shared"/>
        <v>#DIV/0!</v>
      </c>
      <c r="J82" s="408" t="e">
        <f si="13" t="shared"/>
        <v>#DIV/0!</v>
      </c>
      <c r="K82" s="488" t="e">
        <f si="13" t="shared"/>
        <v>#DIV/0!</v>
      </c>
      <c r="L82" s="408" t="e">
        <f si="13" t="shared"/>
        <v>#DIV/0!</v>
      </c>
      <c r="M82" s="408" t="e">
        <f si="13" t="shared"/>
        <v>#DIV/0!</v>
      </c>
      <c r="N82" s="408" t="e">
        <f si="13" t="shared"/>
        <v>#DIV/0!</v>
      </c>
      <c r="O82" s="408" t="e">
        <f si="13" t="shared"/>
        <v>#DIV/0!</v>
      </c>
      <c r="P82" s="408" t="e">
        <f si="13" t="shared"/>
        <v>#DIV/0!</v>
      </c>
      <c r="Q82" s="408" t="e">
        <f si="13" t="shared"/>
        <v>#DIV/0!</v>
      </c>
      <c r="R82" s="371"/>
      <c r="S82" s="23"/>
      <c r="T82" s="18"/>
    </row>
    <row customFormat="1" ht="15" r="83" s="25" spans="1:20">
      <c r="A83" s="506"/>
      <c r="B83" s="222"/>
      <c r="C83" s="541" t="str">
        <f>C79</f>
        <v>2018 Monthly Target</v>
      </c>
      <c r="D83" s="556"/>
      <c r="E83" s="408" t="e">
        <f ref="E83:Q83" si="14" t="shared">+E79/E33</f>
        <v>#DIV/0!</v>
      </c>
      <c r="F83" s="408" t="e">
        <f si="14" t="shared"/>
        <v>#DIV/0!</v>
      </c>
      <c r="G83" s="408" t="e">
        <f si="14" t="shared"/>
        <v>#DIV/0!</v>
      </c>
      <c r="H83" s="408" t="e">
        <f si="14" t="shared"/>
        <v>#DIV/0!</v>
      </c>
      <c r="I83" s="408" t="e">
        <f si="14" t="shared"/>
        <v>#DIV/0!</v>
      </c>
      <c r="J83" s="408" t="e">
        <f si="14" t="shared"/>
        <v>#DIV/0!</v>
      </c>
      <c r="K83" s="408" t="e">
        <f si="14" t="shared"/>
        <v>#DIV/0!</v>
      </c>
      <c r="L83" s="408" t="e">
        <f si="14" t="shared"/>
        <v>#DIV/0!</v>
      </c>
      <c r="M83" s="408" t="e">
        <f si="14" t="shared"/>
        <v>#DIV/0!</v>
      </c>
      <c r="N83" s="408" t="e">
        <f si="14" t="shared"/>
        <v>#DIV/0!</v>
      </c>
      <c r="O83" s="408" t="e">
        <f si="14" t="shared"/>
        <v>#DIV/0!</v>
      </c>
      <c r="P83" s="408" t="e">
        <f si="14" t="shared"/>
        <v>#DIV/0!</v>
      </c>
      <c r="Q83" s="408" t="e">
        <f si="14" t="shared"/>
        <v>#DIV/0!</v>
      </c>
      <c r="R83" s="371"/>
      <c r="S83" s="29"/>
      <c r="T83" s="71"/>
    </row>
    <row customFormat="1" ht="15.75" r="84" s="25" spans="1:20" thickBot="1">
      <c r="A84" s="506"/>
      <c r="B84" s="223"/>
      <c r="C84" s="564" t="str">
        <f>C80</f>
        <v>2017 Monthly Actual</v>
      </c>
      <c r="D84" s="560"/>
      <c r="E84" s="408" t="e">
        <f ref="E84:Q84" si="15" t="shared">+E80/E34</f>
        <v>#DIV/0!</v>
      </c>
      <c r="F84" s="408">
        <f si="15" t="shared"/>
        <v>0.10179461615154536</v>
      </c>
      <c r="G84" s="408">
        <f si="15" t="shared"/>
        <v>0.15353938185443669</v>
      </c>
      <c r="H84" s="408">
        <f si="15" t="shared"/>
        <v>0.19166345783596458</v>
      </c>
      <c r="I84" s="408">
        <f si="15" t="shared"/>
        <v>0.17369468397612053</v>
      </c>
      <c r="J84" s="408">
        <f si="15" t="shared"/>
        <v>0.13431398301374661</v>
      </c>
      <c r="K84" s="408">
        <f si="15" t="shared"/>
        <v>0.15119713930348258</v>
      </c>
      <c r="L84" s="408">
        <f si="15" t="shared"/>
        <v>0.10810613792097973</v>
      </c>
      <c r="M84" s="408">
        <f si="15" t="shared"/>
        <v>0.11588391218650174</v>
      </c>
      <c r="N84" s="408">
        <f si="15" t="shared"/>
        <v>0.12004565920476885</v>
      </c>
      <c r="O84" s="408">
        <f si="15" t="shared"/>
        <v>9.2559868380963986E-2</v>
      </c>
      <c r="P84" s="408">
        <f si="15" t="shared"/>
        <v>0.10458558815152379</v>
      </c>
      <c r="Q84" s="408">
        <f si="15" t="shared"/>
        <v>0.14652890879478828</v>
      </c>
      <c r="R84" s="380"/>
      <c r="S84" s="23"/>
      <c r="T84" s="53"/>
    </row>
    <row customFormat="1" ht="15" r="85" s="25" spans="1:20">
      <c r="A85" s="506"/>
      <c r="B85" s="221" t="s">
        <v>46</v>
      </c>
      <c r="C85" s="534" t="s">
        <v>3</v>
      </c>
      <c r="D85" s="535"/>
      <c r="E85" s="150"/>
      <c r="F85" s="206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207"/>
      <c r="R85" s="381"/>
      <c r="S85" s="23"/>
      <c r="T85" s="53"/>
    </row>
    <row customFormat="1" ht="15" r="86" s="25" spans="1:20">
      <c r="A86" s="506"/>
      <c r="B86" s="222" t="s">
        <v>367</v>
      </c>
      <c r="C86" s="541" t="str">
        <f>C82</f>
        <v>2018 Monthly Actual</v>
      </c>
      <c r="D86" s="542"/>
      <c r="E86" s="151">
        <v>0.76</v>
      </c>
      <c r="F86" s="62"/>
      <c r="G86" s="63"/>
      <c r="H86" s="63"/>
      <c r="I86" s="63"/>
      <c r="J86" s="63"/>
      <c r="K86" s="147"/>
      <c r="L86" s="68"/>
      <c r="M86" s="68"/>
      <c r="N86" s="68"/>
      <c r="O86" s="147"/>
      <c r="P86" s="147"/>
      <c r="Q86" s="162"/>
      <c r="R86" s="371"/>
      <c r="S86" s="29"/>
      <c r="T86" s="18"/>
    </row>
    <row customFormat="1" ht="15" r="87" s="25" spans="1:20">
      <c r="A87" s="506"/>
      <c r="B87" s="222"/>
      <c r="C87" s="565" t="str">
        <f>C83</f>
        <v>2018 Monthly Target</v>
      </c>
      <c r="D87" s="558"/>
      <c r="E87" s="68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371"/>
      <c r="S87" s="23"/>
      <c r="T87" s="71"/>
    </row>
    <row customFormat="1" ht="15.75" r="88" s="25" spans="1:20" thickBot="1">
      <c r="A88" s="506"/>
      <c r="B88" s="222"/>
      <c r="C88" s="566" t="str">
        <f>C84</f>
        <v>2017 Monthly Actual</v>
      </c>
      <c r="D88" s="567"/>
      <c r="E88" s="243"/>
      <c r="F88" s="225"/>
      <c r="G88" s="226"/>
      <c r="H88" s="226"/>
      <c r="I88" s="226"/>
      <c r="J88" s="171"/>
      <c r="K88" s="226"/>
      <c r="L88" s="171"/>
      <c r="M88" s="171"/>
      <c r="N88" s="171"/>
      <c r="O88" s="226"/>
      <c r="P88" s="226"/>
      <c r="Q88" s="244"/>
      <c r="R88" s="382"/>
      <c r="S88" s="29"/>
      <c r="T88" s="53"/>
    </row>
    <row ht="15" r="89" spans="1:20">
      <c r="B89" s="245"/>
      <c r="C89" s="534" t="s">
        <v>45</v>
      </c>
      <c r="D89" s="535"/>
      <c r="E89" s="150"/>
      <c r="F89" s="206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207"/>
      <c r="R89" s="381"/>
    </row>
    <row ht="14.25" r="90" spans="1:20">
      <c r="B90" s="245"/>
      <c r="C90" s="541" t="str">
        <f>C86</f>
        <v>2018 Monthly Actual</v>
      </c>
      <c r="D90" s="542"/>
      <c r="E90" s="151">
        <v>0.76</v>
      </c>
      <c r="F90" s="62"/>
      <c r="G90" s="63"/>
      <c r="H90" s="63"/>
      <c r="I90" s="63"/>
      <c r="J90" s="63"/>
      <c r="K90" s="147"/>
      <c r="L90" s="147"/>
      <c r="M90" s="147"/>
      <c r="N90" s="147"/>
      <c r="O90" s="147"/>
      <c r="P90" s="147"/>
      <c r="Q90" s="162"/>
      <c r="R90" s="371"/>
    </row>
    <row ht="14.25" r="91" spans="1:20">
      <c r="B91" s="245"/>
      <c r="C91" s="541" t="str">
        <f>C87</f>
        <v>2018 Monthly Target</v>
      </c>
      <c r="D91" s="542"/>
      <c r="E91" s="147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371"/>
    </row>
    <row ht="15" r="92" spans="1:20" thickBot="1">
      <c r="B92" s="246"/>
      <c r="C92" s="562" t="str">
        <f>C88</f>
        <v>2017 Monthly Actual</v>
      </c>
      <c r="D92" s="563"/>
      <c r="E92" s="268"/>
      <c r="F92" s="225"/>
      <c r="G92" s="226"/>
      <c r="H92" s="226"/>
      <c r="I92" s="226"/>
      <c r="J92" s="226"/>
      <c r="K92" s="226"/>
      <c r="L92" s="226"/>
      <c r="M92" s="226"/>
      <c r="N92" s="226"/>
      <c r="O92" s="226"/>
      <c r="P92" s="226"/>
      <c r="Q92" s="244"/>
      <c r="R92" s="382"/>
    </row>
    <row customFormat="1" hidden="1" r="94" s="11" spans="1:20">
      <c r="A94" s="505"/>
      <c r="B94" s="306" t="s">
        <v>176</v>
      </c>
      <c r="C94" s="309"/>
      <c r="P94" s="309"/>
      <c r="Q94" s="309"/>
      <c r="R94" s="270"/>
      <c r="S94" s="173"/>
    </row>
    <row customFormat="1" hidden="1" r="95" s="11" spans="1:20">
      <c r="A95" s="505"/>
      <c r="B95" t="s">
        <v>238</v>
      </c>
      <c r="C95" s="309"/>
      <c r="D95" s="308" t="s">
        <v>303</v>
      </c>
      <c r="P95" s="309"/>
      <c r="Q95" s="309"/>
      <c r="R95" s="270"/>
      <c r="S95" s="173"/>
    </row>
    <row customFormat="1" hidden="1" r="96" s="11" spans="1:20">
      <c r="A96" s="505"/>
      <c r="B96" t="s">
        <v>77</v>
      </c>
      <c r="C96" s="309"/>
      <c r="D96" s="308" t="s">
        <v>304</v>
      </c>
      <c r="P96" s="309"/>
      <c r="Q96" s="309"/>
      <c r="R96" s="270"/>
      <c r="S96" s="176"/>
    </row>
    <row customFormat="1" hidden="1" r="97" s="11" spans="1:19">
      <c r="A97" s="505"/>
      <c r="B97" t="s">
        <v>239</v>
      </c>
      <c r="C97" s="309"/>
      <c r="D97" s="286" t="s">
        <v>305</v>
      </c>
      <c r="P97" s="309"/>
      <c r="Q97" s="309"/>
      <c r="R97" s="270"/>
      <c r="S97" s="176"/>
    </row>
    <row customFormat="1" hidden="1" r="98" s="11" spans="1:19">
      <c r="A98" s="505"/>
      <c r="B98" t="s">
        <v>347</v>
      </c>
      <c r="C98" s="309"/>
      <c r="D98" s="308" t="s">
        <v>349</v>
      </c>
      <c r="P98" s="309"/>
      <c r="Q98" s="309"/>
      <c r="R98" s="270"/>
      <c r="S98" s="176"/>
    </row>
    <row customFormat="1" hidden="1" r="99" s="11" spans="1:19">
      <c r="A99" s="505"/>
      <c r="B99" t="s">
        <v>350</v>
      </c>
      <c r="C99" s="309"/>
      <c r="D99" s="308" t="s">
        <v>351</v>
      </c>
      <c r="P99" s="309"/>
      <c r="Q99" s="309"/>
      <c r="R99" s="270"/>
      <c r="S99" s="176"/>
    </row>
    <row customFormat="1" hidden="1" r="100" s="11" spans="1:19">
      <c r="A100" s="505"/>
      <c r="B100" t="s">
        <v>241</v>
      </c>
      <c r="C100" s="309"/>
      <c r="D100" s="308" t="s">
        <v>287</v>
      </c>
      <c r="P100" s="309"/>
      <c r="Q100" s="309"/>
      <c r="R100" s="270"/>
      <c r="S100" s="176"/>
    </row>
    <row customFormat="1" hidden="1" r="101" s="11" spans="1:19">
      <c r="A101" s="505"/>
      <c r="B101" t="s">
        <v>260</v>
      </c>
      <c r="C101" s="309"/>
      <c r="D101" s="308" t="s">
        <v>306</v>
      </c>
      <c r="P101" s="309"/>
      <c r="Q101" s="309"/>
      <c r="R101" s="270"/>
      <c r="S101" s="176"/>
    </row>
    <row customFormat="1" hidden="1" r="102" s="11" spans="1:19">
      <c r="A102" s="505"/>
      <c r="B102" t="s">
        <v>20</v>
      </c>
      <c r="C102" s="309"/>
      <c r="D102" s="308" t="s">
        <v>352</v>
      </c>
      <c r="P102" s="309"/>
      <c r="Q102" s="309"/>
      <c r="R102" s="270"/>
      <c r="S102" s="176"/>
    </row>
    <row customFormat="1" hidden="1" r="103" s="11" spans="1:19">
      <c r="A103" s="505"/>
      <c r="B103" t="s">
        <v>366</v>
      </c>
      <c r="C103" s="309"/>
      <c r="D103" s="308" t="s">
        <v>365</v>
      </c>
      <c r="K103" s="11" t="s">
        <v>381</v>
      </c>
      <c r="P103" s="309"/>
      <c r="Q103" s="309"/>
      <c r="R103" s="270"/>
      <c r="S103" s="176"/>
    </row>
    <row customFormat="1" hidden="1" r="104" s="11" spans="1:19">
      <c r="A104" s="505"/>
      <c r="B104" t="s">
        <v>263</v>
      </c>
      <c r="C104" s="309"/>
      <c r="D104" s="310" t="s">
        <v>182</v>
      </c>
      <c r="P104" s="309"/>
      <c r="Q104" s="309"/>
      <c r="R104" s="270"/>
      <c r="S104" s="173"/>
    </row>
    <row customFormat="1" hidden="1" r="105" s="11" spans="1:19">
      <c r="A105" s="505"/>
      <c r="B105" s="11" t="s">
        <v>5</v>
      </c>
      <c r="C105" s="309"/>
      <c r="D105" s="308" t="s">
        <v>288</v>
      </c>
      <c r="P105" s="309"/>
      <c r="Q105" s="309"/>
      <c r="R105" s="270"/>
      <c r="S105" s="173"/>
    </row>
    <row customFormat="1" hidden="1" r="106" s="11" spans="1:19">
      <c r="A106" s="505"/>
      <c r="B106" s="11" t="s">
        <v>247</v>
      </c>
      <c r="C106" s="309"/>
      <c r="D106" s="308" t="s">
        <v>308</v>
      </c>
      <c r="P106" s="309"/>
      <c r="Q106" s="309"/>
      <c r="R106" s="270"/>
      <c r="S106" s="173"/>
    </row>
    <row customFormat="1" hidden="1" r="107" s="11" spans="1:19">
      <c r="A107" s="505"/>
      <c r="B107" s="11" t="s">
        <v>248</v>
      </c>
      <c r="C107" s="309"/>
      <c r="D107" s="308" t="s">
        <v>309</v>
      </c>
      <c r="P107" s="309"/>
      <c r="Q107" s="309"/>
      <c r="R107" s="270"/>
      <c r="S107" s="173"/>
    </row>
    <row customFormat="1" hidden="1" r="108" s="11" spans="1:19">
      <c r="A108" s="505"/>
      <c r="B108" s="11" t="s">
        <v>47</v>
      </c>
      <c r="C108" s="309"/>
      <c r="D108" s="308" t="s">
        <v>310</v>
      </c>
      <c r="P108" s="309"/>
      <c r="Q108" s="309"/>
      <c r="R108" s="270"/>
      <c r="S108" s="173"/>
    </row>
    <row customFormat="1" hidden="1" r="109" s="11" spans="1:19">
      <c r="A109" s="505"/>
      <c r="B109" s="11" t="s">
        <v>353</v>
      </c>
      <c r="D109" s="308" t="s">
        <v>356</v>
      </c>
      <c r="P109" s="309"/>
      <c r="Q109" s="309"/>
      <c r="R109" s="270"/>
      <c r="S109" s="173"/>
    </row>
    <row customFormat="1" hidden="1" r="110" s="11" spans="1:19">
      <c r="A110" s="505"/>
      <c r="B110" s="11" t="s">
        <v>48</v>
      </c>
      <c r="C110" s="309"/>
      <c r="D110" s="308" t="s">
        <v>314</v>
      </c>
      <c r="P110" s="309"/>
      <c r="Q110" s="309"/>
      <c r="R110" s="270"/>
      <c r="S110" s="173"/>
    </row>
    <row customFormat="1" hidden="1" r="111" s="11" spans="1:19">
      <c r="A111" s="505"/>
      <c r="B111" s="11" t="s">
        <v>354</v>
      </c>
      <c r="C111" s="309"/>
      <c r="D111" s="308" t="s">
        <v>364</v>
      </c>
      <c r="P111" s="309"/>
      <c r="Q111" s="309"/>
      <c r="R111" s="270"/>
      <c r="S111" s="173"/>
    </row>
    <row customFormat="1" hidden="1" r="112" s="11" spans="1:19">
      <c r="A112" s="505"/>
      <c r="B112" t="s">
        <v>246</v>
      </c>
      <c r="D112" s="308" t="s">
        <v>289</v>
      </c>
      <c r="P112" s="309"/>
      <c r="Q112" s="309"/>
      <c r="R112" s="270"/>
      <c r="S112" s="173"/>
    </row>
    <row customFormat="1" hidden="1" r="113" s="270" spans="1:19">
      <c r="A113" s="511"/>
      <c r="B113" s="270" t="s">
        <v>3</v>
      </c>
      <c r="C113" s="316"/>
      <c r="D113" s="317" t="s">
        <v>210</v>
      </c>
      <c r="P113" s="316"/>
      <c r="Q113" s="316"/>
      <c r="S113" s="318"/>
    </row>
    <row customFormat="1" hidden="1" r="114" s="270" spans="1:19">
      <c r="A114" s="511"/>
      <c r="B114" s="270" t="s">
        <v>45</v>
      </c>
      <c r="C114" s="316"/>
      <c r="D114" s="317" t="s">
        <v>211</v>
      </c>
      <c r="P114" s="316"/>
      <c r="Q114" s="316"/>
      <c r="S114" s="318"/>
    </row>
    <row hidden="1" r="115" spans="1:19">
      <c r="B115" t="s">
        <v>212</v>
      </c>
      <c r="S115" s="173"/>
    </row>
    <row hidden="1" r="116" spans="1:19">
      <c r="D116" s="174"/>
      <c r="S116" s="173"/>
    </row>
    <row hidden="1" r="117" spans="1:19">
      <c r="B117" s="319" t="s">
        <v>213</v>
      </c>
      <c r="D117" s="174"/>
      <c r="S117" s="173"/>
    </row>
    <row hidden="1" ht="14.25" r="118" spans="1:19">
      <c r="B118" s="315" t="s">
        <v>2</v>
      </c>
      <c r="D118" s="174"/>
      <c r="S118" s="173"/>
    </row>
    <row hidden="1" r="119" spans="1:19">
      <c r="B119" t="s">
        <v>214</v>
      </c>
      <c r="D119" s="174"/>
      <c r="S119" s="173"/>
    </row>
    <row hidden="1" ht="14.25" r="120" spans="1:19">
      <c r="B120" s="315"/>
      <c r="C120" s="315"/>
      <c r="S120" s="173"/>
    </row>
    <row hidden="1" ht="14.25" r="121" spans="1:19">
      <c r="B121" s="315"/>
      <c r="C121"/>
      <c r="S121" s="173"/>
    </row>
    <row hidden="1" ht="14.25" r="122" spans="1:19">
      <c r="B122" s="315" t="s">
        <v>2</v>
      </c>
      <c r="C122"/>
      <c r="S122" s="173"/>
    </row>
    <row hidden="1" r="123" spans="1:19">
      <c r="C123"/>
      <c r="S123" s="173"/>
    </row>
    <row hidden="1" r="124" spans="1:19">
      <c r="B124" t="s">
        <v>215</v>
      </c>
      <c r="C124"/>
      <c r="S124" s="173"/>
    </row>
    <row hidden="1" ht="14.25" r="125" spans="1:19">
      <c r="B125" s="315"/>
      <c r="C125"/>
      <c r="S125" s="173"/>
    </row>
    <row hidden="1" ht="17.25" r="126" spans="1:19">
      <c r="B126" s="315" t="s">
        <v>216</v>
      </c>
      <c r="C126" t="s">
        <v>217</v>
      </c>
      <c r="S126" s="173"/>
    </row>
    <row hidden="1" ht="14.25" r="127" spans="1:19">
      <c r="B127" s="315"/>
      <c r="C127"/>
      <c r="S127" s="173"/>
    </row>
    <row hidden="1" ht="14.25" r="128" spans="1:19">
      <c r="B128" s="315"/>
      <c r="C128"/>
      <c r="S128" s="173"/>
    </row>
    <row hidden="1" r="129" spans="2:25">
      <c r="B129" t="s">
        <v>218</v>
      </c>
      <c r="C129"/>
      <c r="S129" s="173"/>
    </row>
    <row hidden="1" r="130" spans="2:25">
      <c r="C130"/>
      <c r="S130" s="173"/>
    </row>
    <row hidden="1" r="131" spans="2:25">
      <c r="C131"/>
      <c r="S131" s="173"/>
    </row>
    <row hidden="1" r="132" spans="2:25">
      <c r="C132"/>
      <c r="S132" s="173"/>
    </row>
    <row hidden="1" r="133" spans="2:25">
      <c r="C133"/>
      <c r="S133" s="173"/>
    </row>
    <row hidden="1" r="134" spans="2:25">
      <c r="C134"/>
      <c r="S134" s="173"/>
    </row>
    <row hidden="1" r="135" spans="2:25">
      <c r="C135"/>
      <c r="S135" s="173"/>
    </row>
    <row hidden="1" r="136" spans="2:25">
      <c r="B136" t="s">
        <v>219</v>
      </c>
      <c r="C136"/>
      <c r="S136" s="173"/>
    </row>
    <row hidden="1" ht="14.25" r="137" spans="2:25">
      <c r="B137" s="315"/>
      <c r="C137"/>
      <c r="S137" s="173"/>
    </row>
    <row hidden="1" ht="17.25" r="138" spans="2:25">
      <c r="B138" s="315" t="s">
        <v>221</v>
      </c>
      <c r="C138" t="s">
        <v>222</v>
      </c>
      <c r="S138" s="173"/>
    </row>
    <row hidden="1" ht="14.25" r="139" spans="2:25">
      <c r="B139" s="315"/>
      <c r="C139"/>
      <c r="S139" s="173"/>
    </row>
    <row hidden="1" ht="17.25" r="140" spans="2:25">
      <c r="B140" t="s">
        <v>220</v>
      </c>
      <c r="C140"/>
      <c r="S140" s="173"/>
    </row>
    <row r="141" spans="2:25">
      <c r="S141" s="173"/>
    </row>
    <row r="142" spans="2:25">
      <c r="E142" s="175"/>
      <c r="F142" s="175"/>
      <c r="G142" s="175"/>
      <c r="H142" s="175"/>
      <c r="I142" s="175"/>
      <c r="J142" s="175"/>
      <c r="K142" s="175"/>
      <c r="L142" s="175"/>
      <c r="M142" s="175"/>
      <c r="N142" s="175"/>
      <c r="O142" s="175"/>
      <c r="S142" s="173"/>
    </row>
    <row customHeight="1" ht="13.5" r="143" spans="2:25">
      <c r="E143" s="175"/>
      <c r="F143" s="175"/>
      <c r="G143" s="175"/>
      <c r="H143" s="175"/>
      <c r="I143" s="175"/>
      <c r="J143" s="175"/>
      <c r="K143" s="175"/>
      <c r="L143" s="175"/>
      <c r="M143" s="175"/>
      <c r="N143" s="175"/>
      <c r="O143" s="175"/>
      <c r="P143" s="175"/>
      <c r="Q143" s="175"/>
      <c r="S143" s="175"/>
      <c r="T143" s="175"/>
      <c r="U143" s="175"/>
    </row>
    <row r="144" spans="2:25">
      <c r="E144" s="175"/>
      <c r="F144" s="175"/>
      <c r="G144" s="175"/>
      <c r="H144" s="175"/>
      <c r="I144" s="175"/>
      <c r="J144" s="175"/>
      <c r="K144" s="175"/>
      <c r="L144" s="175"/>
      <c r="M144" s="175"/>
      <c r="N144" s="175"/>
      <c r="O144" s="175"/>
      <c r="P144" s="11"/>
      <c r="Q144" s="492"/>
      <c r="R144" s="309"/>
      <c r="S144" s="309"/>
      <c r="T144" s="309"/>
      <c r="U144" s="309"/>
      <c r="V144" s="309"/>
      <c r="W144" s="309"/>
      <c r="X144" s="309"/>
      <c r="Y144" s="309"/>
    </row>
    <row r="145" spans="5:19">
      <c r="E145" s="175"/>
      <c r="F145" s="175"/>
      <c r="G145" s="175"/>
      <c r="H145" s="175"/>
      <c r="I145" s="175"/>
      <c r="J145" s="175"/>
      <c r="K145" s="175"/>
      <c r="L145" s="175"/>
      <c r="M145" s="175"/>
      <c r="N145" s="175"/>
      <c r="O145" s="175"/>
      <c r="S145" s="173"/>
    </row>
    <row r="146" spans="5:19">
      <c r="E146" s="175"/>
      <c r="F146" s="175"/>
      <c r="G146" s="175"/>
      <c r="H146" s="175"/>
      <c r="I146" s="175"/>
      <c r="J146" s="175"/>
      <c r="K146" s="175"/>
      <c r="L146" s="175"/>
      <c r="M146" s="175"/>
      <c r="N146" s="175"/>
      <c r="O146" s="175"/>
      <c r="S146" s="173"/>
    </row>
    <row r="147" spans="5:19">
      <c r="E147" s="175"/>
      <c r="F147" s="175"/>
      <c r="G147" s="175"/>
      <c r="H147" s="175"/>
      <c r="I147" s="175"/>
      <c r="J147" s="175"/>
      <c r="K147" s="175"/>
      <c r="L147" s="175"/>
      <c r="M147" s="175"/>
      <c r="N147" s="175"/>
      <c r="O147" s="175"/>
      <c r="S147" s="173"/>
    </row>
    <row r="148" spans="5:19">
      <c r="E148" s="175"/>
      <c r="F148" s="175"/>
      <c r="G148" s="175"/>
      <c r="H148" s="175"/>
      <c r="I148" s="175"/>
      <c r="J148" s="175"/>
      <c r="K148" s="175"/>
      <c r="L148" s="175"/>
      <c r="M148" s="175"/>
      <c r="N148" s="175"/>
      <c r="O148" s="175"/>
      <c r="S148" s="173"/>
    </row>
    <row r="149" spans="5:19">
      <c r="E149" s="175"/>
      <c r="F149" s="175"/>
      <c r="G149" s="175"/>
      <c r="H149" s="175"/>
      <c r="I149" s="175"/>
      <c r="J149" s="175"/>
      <c r="K149" s="175"/>
      <c r="L149" s="175"/>
      <c r="M149" s="175"/>
      <c r="N149" s="175"/>
      <c r="O149" s="175"/>
      <c r="S149" s="173"/>
    </row>
    <row r="150" spans="5:19">
      <c r="E150" s="175"/>
      <c r="F150" s="175"/>
      <c r="G150" s="175"/>
      <c r="H150" s="175"/>
      <c r="I150" s="175"/>
      <c r="J150" s="175"/>
      <c r="K150" s="175"/>
      <c r="L150" s="175"/>
      <c r="M150" s="175"/>
      <c r="N150" s="175"/>
      <c r="O150" s="175"/>
      <c r="S150" s="173"/>
    </row>
    <row r="151" spans="5:19">
      <c r="E151" s="175"/>
      <c r="F151" s="175"/>
      <c r="G151" s="175"/>
      <c r="H151" s="175"/>
      <c r="I151" s="175"/>
      <c r="J151" s="175"/>
      <c r="K151" s="175"/>
      <c r="L151" s="175"/>
      <c r="M151" s="175"/>
      <c r="N151" s="175"/>
      <c r="O151" s="175"/>
      <c r="S151" s="173"/>
    </row>
    <row r="152" spans="5:19">
      <c r="E152" s="175"/>
      <c r="F152" s="175"/>
      <c r="G152" s="175"/>
      <c r="H152" s="175"/>
      <c r="I152" s="175"/>
      <c r="J152" s="175"/>
      <c r="K152" s="175"/>
      <c r="L152" s="175"/>
      <c r="M152" s="175"/>
      <c r="N152" s="175"/>
      <c r="O152" s="175"/>
      <c r="S152" s="173"/>
    </row>
    <row r="153" spans="5:19">
      <c r="E153" s="175"/>
      <c r="F153" s="175"/>
      <c r="G153" s="175"/>
      <c r="H153" s="175"/>
      <c r="I153" s="175"/>
      <c r="J153" s="175"/>
      <c r="K153" s="175"/>
      <c r="L153" s="175"/>
      <c r="M153" s="175"/>
      <c r="N153" s="175"/>
      <c r="O153" s="175"/>
      <c r="S153" s="173"/>
    </row>
    <row r="154" spans="5:19">
      <c r="S154" s="173"/>
    </row>
    <row r="155" spans="5:19">
      <c r="S155" s="173"/>
    </row>
    <row r="156" spans="5:19">
      <c r="S156" s="173"/>
    </row>
    <row r="157" spans="5:19">
      <c r="S157" s="173"/>
    </row>
    <row r="158" spans="5:19">
      <c r="S158" s="173"/>
    </row>
    <row r="159" spans="5:19">
      <c r="S159" s="173"/>
    </row>
    <row r="160" spans="5:19">
      <c r="S160" s="173"/>
    </row>
    <row r="161" spans="19:19">
      <c r="S161" s="173"/>
    </row>
    <row r="162" spans="19:19">
      <c r="S162" s="173"/>
    </row>
    <row r="163" spans="19:19">
      <c r="S163" s="173"/>
    </row>
    <row r="164" spans="19:19">
      <c r="S164" s="173"/>
    </row>
    <row r="165" spans="19:19">
      <c r="S165" s="173"/>
    </row>
    <row r="166" spans="19:19">
      <c r="S166" s="173"/>
    </row>
    <row r="167" spans="19:19">
      <c r="S167" s="173"/>
    </row>
    <row r="168" spans="19:19">
      <c r="S168" s="173"/>
    </row>
    <row r="169" spans="19:19">
      <c r="S169" s="173"/>
    </row>
    <row r="170" spans="19:19">
      <c r="S170" s="173"/>
    </row>
    <row r="171" spans="19:19">
      <c r="S171" s="173"/>
    </row>
    <row r="172" spans="19:19">
      <c r="S172" s="173"/>
    </row>
    <row r="173" spans="19:19">
      <c r="S173" s="173"/>
    </row>
    <row r="174" spans="19:19">
      <c r="S174" s="173"/>
    </row>
    <row r="175" spans="19:19">
      <c r="S175" s="173"/>
    </row>
    <row r="176" spans="19:19">
      <c r="S176" s="173"/>
    </row>
    <row r="177" spans="19:19">
      <c r="S177" s="173"/>
    </row>
    <row r="178" spans="19:19">
      <c r="S178" s="173"/>
    </row>
    <row r="179" spans="19:19">
      <c r="S179" s="173"/>
    </row>
    <row r="180" spans="19:19">
      <c r="S180" s="173"/>
    </row>
    <row r="181" spans="19:19">
      <c r="S181" s="173"/>
    </row>
    <row r="182" spans="19:19">
      <c r="S182" s="173"/>
    </row>
    <row r="183" spans="19:19">
      <c r="S183" s="173"/>
    </row>
    <row r="184" spans="19:19">
      <c r="S184" s="173"/>
    </row>
    <row r="185" spans="19:19">
      <c r="S185" s="173"/>
    </row>
    <row r="186" spans="19:19">
      <c r="S186" s="173"/>
    </row>
    <row r="187" spans="19:19">
      <c r="S187" s="173"/>
    </row>
    <row r="188" spans="19:19">
      <c r="S188" s="173"/>
    </row>
    <row r="189" spans="19:19">
      <c r="S189" s="173"/>
    </row>
    <row r="190" spans="19:19">
      <c r="S190" s="173"/>
    </row>
    <row r="191" spans="19:19">
      <c r="S191" s="173"/>
    </row>
    <row r="192" spans="19:19">
      <c r="S192" s="173"/>
    </row>
    <row r="193" spans="19:19">
      <c r="S193" s="173"/>
    </row>
    <row r="194" spans="19:19">
      <c r="S194" s="173"/>
    </row>
    <row r="195" spans="19:19">
      <c r="S195" s="173"/>
    </row>
    <row r="196" spans="19:19">
      <c r="S196" s="173"/>
    </row>
    <row r="197" spans="19:19">
      <c r="S197" s="173"/>
    </row>
    <row r="198" spans="19:19">
      <c r="S198" s="173"/>
    </row>
    <row r="199" spans="19:19">
      <c r="S199" s="173"/>
    </row>
    <row r="200" spans="19:19">
      <c r="S200" s="173"/>
    </row>
    <row r="201" spans="19:19">
      <c r="S201" s="173"/>
    </row>
    <row r="202" spans="19:19">
      <c r="S202" s="173"/>
    </row>
    <row r="203" spans="19:19">
      <c r="S203" s="173"/>
    </row>
    <row r="204" spans="19:19">
      <c r="S204" s="173"/>
    </row>
    <row r="205" spans="19:19">
      <c r="S205" s="173"/>
    </row>
    <row r="206" spans="19:19">
      <c r="S206" s="173"/>
    </row>
    <row r="207" spans="19:19">
      <c r="S207" s="173"/>
    </row>
    <row r="208" spans="19:19">
      <c r="S208" s="173"/>
    </row>
    <row r="209" spans="19:19">
      <c r="S209" s="173"/>
    </row>
    <row r="210" spans="19:19">
      <c r="S210" s="173"/>
    </row>
    <row r="211" spans="19:19">
      <c r="S211" s="173"/>
    </row>
    <row r="212" spans="19:19">
      <c r="S212" s="173"/>
    </row>
    <row r="213" spans="19:19">
      <c r="S213" s="173"/>
    </row>
    <row r="214" spans="19:19">
      <c r="S214" s="173"/>
    </row>
    <row r="215" spans="19:19">
      <c r="S215" s="173"/>
    </row>
    <row r="216" spans="19:19">
      <c r="S216" s="173"/>
    </row>
    <row r="217" spans="19:19">
      <c r="S217" s="173"/>
    </row>
    <row r="218" spans="19:19">
      <c r="S218" s="173"/>
    </row>
    <row r="219" spans="19:19">
      <c r="S219" s="173"/>
    </row>
    <row r="220" spans="19:19">
      <c r="S220" s="173"/>
    </row>
    <row r="221" spans="19:19">
      <c r="S221" s="173"/>
    </row>
    <row r="222" spans="19:19">
      <c r="S222" s="173"/>
    </row>
    <row r="223" spans="19:19">
      <c r="S223" s="173"/>
    </row>
    <row r="224" spans="19:19">
      <c r="S224" s="173"/>
    </row>
    <row r="225" spans="19:19">
      <c r="S225" s="173"/>
    </row>
    <row r="226" spans="19:19">
      <c r="S226" s="173"/>
    </row>
    <row r="227" spans="19:19">
      <c r="S227" s="173"/>
    </row>
    <row r="228" spans="19:19">
      <c r="S228" s="173"/>
    </row>
    <row r="229" spans="19:19">
      <c r="S229" s="173"/>
    </row>
    <row r="230" spans="19:19">
      <c r="S230" s="173"/>
    </row>
    <row r="231" spans="19:19">
      <c r="S231" s="173"/>
    </row>
    <row r="232" spans="19:19">
      <c r="S232" s="173"/>
    </row>
    <row r="233" spans="19:19">
      <c r="S233" s="173"/>
    </row>
    <row r="234" spans="19:19">
      <c r="S234" s="173"/>
    </row>
    <row r="235" spans="19:19">
      <c r="S235" s="173"/>
    </row>
    <row r="236" spans="19:19">
      <c r="S236" s="173"/>
    </row>
    <row r="237" spans="19:19">
      <c r="S237" s="173"/>
    </row>
    <row r="238" spans="19:19">
      <c r="S238" s="173"/>
    </row>
    <row r="239" spans="19:19">
      <c r="S239" s="173"/>
    </row>
    <row r="240" spans="19:19">
      <c r="S240" s="173"/>
    </row>
    <row r="241" spans="19:19">
      <c r="S241" s="173"/>
    </row>
    <row r="242" spans="19:19">
      <c r="S242" s="173"/>
    </row>
    <row r="243" spans="19:19">
      <c r="S243" s="173"/>
    </row>
    <row r="244" spans="19:19">
      <c r="S244" s="173"/>
    </row>
    <row r="245" spans="19:19">
      <c r="S245" s="173"/>
    </row>
    <row r="246" spans="19:19">
      <c r="S246" s="173"/>
    </row>
    <row r="247" spans="19:19">
      <c r="S247" s="173"/>
    </row>
    <row r="248" spans="19:19">
      <c r="S248" s="173"/>
    </row>
    <row r="249" spans="19:19">
      <c r="S249" s="173"/>
    </row>
    <row r="250" spans="19:19">
      <c r="S250" s="173"/>
    </row>
    <row r="251" spans="19:19">
      <c r="S251" s="173"/>
    </row>
    <row r="252" spans="19:19">
      <c r="S252" s="173"/>
    </row>
    <row r="253" spans="19:19">
      <c r="S253" s="173"/>
    </row>
    <row r="254" spans="19:19">
      <c r="S254" s="173"/>
    </row>
    <row r="255" spans="19:19">
      <c r="S255" s="173"/>
    </row>
    <row r="256" spans="19:19">
      <c r="S256" s="173"/>
    </row>
    <row r="257" spans="19:19">
      <c r="S257" s="173"/>
    </row>
    <row r="258" spans="19:19">
      <c r="S258" s="173"/>
    </row>
    <row r="259" spans="19:19">
      <c r="S259" s="173"/>
    </row>
    <row r="260" spans="19:19">
      <c r="S260" s="173"/>
    </row>
    <row r="261" spans="19:19">
      <c r="S261" s="173"/>
    </row>
    <row r="262" spans="19:19">
      <c r="S262" s="173"/>
    </row>
    <row r="263" spans="19:19">
      <c r="S263" s="173"/>
    </row>
    <row r="264" spans="19:19">
      <c r="S264" s="173"/>
    </row>
    <row r="265" spans="19:19">
      <c r="S265" s="173"/>
    </row>
    <row r="266" spans="19:19">
      <c r="S266" s="173"/>
    </row>
    <row r="267" spans="19:19">
      <c r="S267" s="173"/>
    </row>
    <row r="268" spans="19:19">
      <c r="S268" s="173"/>
    </row>
    <row r="269" spans="19:19">
      <c r="S269" s="173"/>
    </row>
    <row r="270" spans="19:19">
      <c r="S270" s="173"/>
    </row>
    <row r="271" spans="19:19">
      <c r="S271" s="173"/>
    </row>
    <row r="272" spans="19:19">
      <c r="S272" s="173"/>
    </row>
    <row r="273" spans="19:19">
      <c r="S273" s="173"/>
    </row>
    <row r="274" spans="19:19">
      <c r="S274" s="173"/>
    </row>
    <row r="275" spans="19:19">
      <c r="S275" s="173"/>
    </row>
    <row r="276" spans="19:19">
      <c r="S276" s="173"/>
    </row>
    <row r="277" spans="19:19">
      <c r="S277" s="173"/>
    </row>
    <row r="278" spans="19:19">
      <c r="S278" s="173"/>
    </row>
    <row r="279" spans="19:19">
      <c r="S279" s="173"/>
    </row>
    <row r="280" spans="19:19">
      <c r="S280" s="173"/>
    </row>
    <row r="281" spans="19:19">
      <c r="S281" s="173"/>
    </row>
    <row r="282" spans="19:19">
      <c r="S282" s="173"/>
    </row>
    <row r="283" spans="19:19">
      <c r="S283" s="173"/>
    </row>
    <row r="284" spans="19:19">
      <c r="S284" s="173"/>
    </row>
    <row r="285" spans="19:19">
      <c r="S285" s="173"/>
    </row>
    <row r="286" spans="19:19">
      <c r="S286" s="173"/>
    </row>
    <row r="287" spans="19:19">
      <c r="S287" s="173"/>
    </row>
    <row r="288" spans="19:19">
      <c r="S288" s="173"/>
    </row>
    <row r="289" spans="19:19">
      <c r="S289" s="173"/>
    </row>
    <row r="290" spans="19:19">
      <c r="S290" s="173"/>
    </row>
    <row r="291" spans="19:19">
      <c r="S291" s="173"/>
    </row>
    <row r="292" spans="19:19">
      <c r="S292" s="173"/>
    </row>
    <row r="293" spans="19:19">
      <c r="S293" s="173"/>
    </row>
    <row r="294" spans="19:19">
      <c r="S294" s="173"/>
    </row>
    <row r="295" spans="19:19">
      <c r="S295" s="173"/>
    </row>
    <row r="296" spans="19:19">
      <c r="S296" s="173"/>
    </row>
    <row r="297" spans="19:19">
      <c r="S297" s="173"/>
    </row>
    <row r="298" spans="19:19">
      <c r="S298" s="173"/>
    </row>
    <row r="299" spans="19:19">
      <c r="S299" s="173"/>
    </row>
    <row r="300" spans="19:19">
      <c r="S300" s="173"/>
    </row>
    <row r="301" spans="19:19">
      <c r="S301" s="173"/>
    </row>
    <row r="302" spans="19:19">
      <c r="S302" s="173"/>
    </row>
    <row r="303" spans="19:19">
      <c r="S303" s="173"/>
    </row>
    <row r="304" spans="19:19">
      <c r="S304" s="173"/>
    </row>
    <row r="305" spans="19:19">
      <c r="S305" s="173"/>
    </row>
    <row r="306" spans="19:19">
      <c r="S306" s="173"/>
    </row>
    <row r="307" spans="19:19">
      <c r="S307" s="173"/>
    </row>
    <row r="308" spans="19:19">
      <c r="S308" s="173"/>
    </row>
    <row r="309" spans="19:19">
      <c r="S309" s="173"/>
    </row>
    <row r="310" spans="19:19">
      <c r="S310" s="173"/>
    </row>
    <row r="311" spans="19:19">
      <c r="S311" s="173"/>
    </row>
    <row r="312" spans="19:19">
      <c r="S312" s="173"/>
    </row>
    <row r="313" spans="19:19">
      <c r="S313" s="173"/>
    </row>
    <row r="314" spans="19:19">
      <c r="S314" s="173"/>
    </row>
    <row r="315" spans="19:19">
      <c r="S315" s="173"/>
    </row>
    <row r="316" spans="19:19">
      <c r="S316" s="173"/>
    </row>
    <row r="317" spans="19:19">
      <c r="S317" s="173"/>
    </row>
    <row r="318" spans="19:19">
      <c r="S318" s="173"/>
    </row>
    <row r="319" spans="19:19">
      <c r="S319" s="173"/>
    </row>
    <row r="320" spans="19:19">
      <c r="S320" s="173"/>
    </row>
    <row r="321" spans="19:19">
      <c r="S321" s="173"/>
    </row>
    <row r="322" spans="19:19">
      <c r="S322" s="173"/>
    </row>
    <row r="323" spans="19:19">
      <c r="S323" s="173"/>
    </row>
    <row r="324" spans="19:19">
      <c r="S324" s="173"/>
    </row>
    <row r="325" spans="19:19">
      <c r="S325" s="173"/>
    </row>
    <row r="326" spans="19:19">
      <c r="S326" s="173"/>
    </row>
    <row r="327" spans="19:19">
      <c r="S327" s="173"/>
    </row>
    <row r="328" spans="19:19">
      <c r="S328" s="173"/>
    </row>
    <row r="329" spans="19:19">
      <c r="S329" s="173"/>
    </row>
    <row r="330" spans="19:19">
      <c r="S330" s="173"/>
    </row>
    <row r="331" spans="19:19">
      <c r="S331" s="173"/>
    </row>
    <row r="332" spans="19:19">
      <c r="S332" s="173"/>
    </row>
    <row r="333" spans="19:19">
      <c r="S333" s="173"/>
    </row>
    <row r="334" spans="19:19">
      <c r="S334" s="173"/>
    </row>
    <row r="335" spans="19:19">
      <c r="S335" s="173"/>
    </row>
    <row r="336" spans="19:19">
      <c r="S336" s="173"/>
    </row>
    <row r="337" spans="19:19">
      <c r="S337" s="173"/>
    </row>
    <row r="338" spans="19:19">
      <c r="S338" s="173"/>
    </row>
    <row r="339" spans="19:19">
      <c r="S339" s="173"/>
    </row>
    <row r="340" spans="19:19">
      <c r="S340" s="173"/>
    </row>
    <row r="341" spans="19:19">
      <c r="S341" s="173"/>
    </row>
    <row r="342" spans="19:19">
      <c r="S342" s="173"/>
    </row>
    <row r="343" spans="19:19">
      <c r="S343" s="173"/>
    </row>
    <row r="344" spans="19:19">
      <c r="S344" s="173"/>
    </row>
    <row r="345" spans="19:19">
      <c r="S345" s="173"/>
    </row>
    <row r="346" spans="19:19">
      <c r="S346" s="173"/>
    </row>
    <row r="347" spans="19:19">
      <c r="S347" s="173"/>
    </row>
    <row r="348" spans="19:19">
      <c r="S348" s="173"/>
    </row>
    <row r="349" spans="19:19">
      <c r="S349" s="173"/>
    </row>
    <row r="350" spans="19:19">
      <c r="S350" s="173"/>
    </row>
    <row r="351" spans="19:19">
      <c r="S351" s="173"/>
    </row>
    <row r="352" spans="19:19">
      <c r="S352" s="173"/>
    </row>
    <row r="353" spans="19:19">
      <c r="S353" s="173"/>
    </row>
    <row r="354" spans="19:19">
      <c r="S354" s="173"/>
    </row>
    <row r="355" spans="19:19">
      <c r="S355" s="173"/>
    </row>
    <row r="356" spans="19:19">
      <c r="S356" s="173"/>
    </row>
    <row r="357" spans="19:19">
      <c r="S357" s="173"/>
    </row>
    <row r="358" spans="19:19">
      <c r="S358" s="173"/>
    </row>
    <row r="359" spans="19:19">
      <c r="S359" s="173"/>
    </row>
    <row r="360" spans="19:19">
      <c r="S360" s="173"/>
    </row>
    <row r="361" spans="19:19">
      <c r="S361" s="173"/>
    </row>
    <row r="362" spans="19:19">
      <c r="S362" s="173"/>
    </row>
    <row r="363" spans="19:19">
      <c r="S363" s="173"/>
    </row>
    <row r="364" spans="19:19">
      <c r="S364" s="173"/>
    </row>
    <row r="365" spans="19:19">
      <c r="S365" s="173"/>
    </row>
    <row r="366" spans="19:19">
      <c r="S366" s="173"/>
    </row>
    <row r="367" spans="19:19">
      <c r="S367" s="173"/>
    </row>
    <row r="368" spans="19:19">
      <c r="S368" s="173"/>
    </row>
    <row r="369" spans="19:19">
      <c r="S369" s="173"/>
    </row>
    <row r="370" spans="19:19">
      <c r="S370" s="173"/>
    </row>
    <row r="371" spans="19:19">
      <c r="S371" s="173"/>
    </row>
    <row r="372" spans="19:19">
      <c r="S372" s="173"/>
    </row>
    <row r="373" spans="19:19">
      <c r="S373" s="173"/>
    </row>
    <row r="374" spans="19:19">
      <c r="S374" s="173"/>
    </row>
    <row r="375" spans="19:19">
      <c r="S375" s="173"/>
    </row>
    <row r="376" spans="19:19">
      <c r="S376" s="173"/>
    </row>
    <row r="377" spans="19:19">
      <c r="S377" s="173"/>
    </row>
    <row r="378" spans="19:19">
      <c r="S378" s="173"/>
    </row>
    <row r="379" spans="19:19">
      <c r="S379" s="173"/>
    </row>
    <row r="380" spans="19:19">
      <c r="S380" s="173"/>
    </row>
    <row r="381" spans="19:19">
      <c r="S381" s="173"/>
    </row>
    <row r="382" spans="19:19">
      <c r="S382" s="173"/>
    </row>
    <row r="383" spans="19:19">
      <c r="S383" s="173"/>
    </row>
    <row r="384" spans="19:19">
      <c r="S384" s="173"/>
    </row>
    <row r="385" spans="19:19">
      <c r="S385" s="173"/>
    </row>
    <row r="386" spans="19:19">
      <c r="S386" s="173"/>
    </row>
    <row r="387" spans="19:19">
      <c r="S387" s="173"/>
    </row>
    <row r="388" spans="19:19">
      <c r="S388" s="173"/>
    </row>
    <row r="389" spans="19:19">
      <c r="S389" s="173"/>
    </row>
    <row r="390" spans="19:19">
      <c r="S390" s="173"/>
    </row>
    <row r="391" spans="19:19">
      <c r="S391" s="173"/>
    </row>
    <row r="392" spans="19:19">
      <c r="S392" s="173"/>
    </row>
    <row r="393" spans="19:19">
      <c r="S393" s="173"/>
    </row>
    <row r="394" spans="19:19">
      <c r="S394" s="173"/>
    </row>
    <row r="395" spans="19:19">
      <c r="S395" s="173"/>
    </row>
    <row r="396" spans="19:19">
      <c r="S396" s="173"/>
    </row>
    <row r="397" spans="19:19">
      <c r="S397" s="173"/>
    </row>
    <row r="398" spans="19:19">
      <c r="S398" s="173"/>
    </row>
    <row r="399" spans="19:19">
      <c r="S399" s="173"/>
    </row>
    <row r="400" spans="19:19">
      <c r="S400" s="173"/>
    </row>
    <row r="401" spans="19:19">
      <c r="S401" s="173"/>
    </row>
    <row r="402" spans="19:19">
      <c r="S402" s="173"/>
    </row>
    <row r="403" spans="19:19">
      <c r="S403" s="173"/>
    </row>
    <row r="404" spans="19:19">
      <c r="S404" s="173"/>
    </row>
    <row r="405" spans="19:19">
      <c r="S405" s="173"/>
    </row>
    <row r="406" spans="19:19">
      <c r="S406" s="173"/>
    </row>
    <row r="407" spans="19:19">
      <c r="S407" s="173"/>
    </row>
    <row r="408" spans="19:19">
      <c r="S408" s="173"/>
    </row>
    <row r="409" spans="19:19">
      <c r="S409" s="173"/>
    </row>
    <row r="410" spans="19:19">
      <c r="S410" s="173"/>
    </row>
    <row r="411" spans="19:19">
      <c r="S411" s="173"/>
    </row>
    <row r="412" spans="19:19">
      <c r="S412" s="173"/>
    </row>
    <row r="413" spans="19:19">
      <c r="S413" s="173"/>
    </row>
    <row r="414" spans="19:19">
      <c r="S414" s="173"/>
    </row>
    <row r="415" spans="19:19">
      <c r="S415" s="173"/>
    </row>
    <row r="416" spans="19:19">
      <c r="S416" s="173"/>
    </row>
    <row r="417" spans="19:19">
      <c r="S417" s="173"/>
    </row>
    <row r="418" spans="19:19">
      <c r="S418" s="173"/>
    </row>
    <row r="419" spans="19:19">
      <c r="S419" s="173"/>
    </row>
    <row r="420" spans="19:19">
      <c r="S420" s="173"/>
    </row>
    <row r="421" spans="19:19">
      <c r="S421" s="173"/>
    </row>
    <row r="422" spans="19:19">
      <c r="S422" s="173"/>
    </row>
    <row r="423" spans="19:19">
      <c r="S423" s="173"/>
    </row>
    <row r="424" spans="19:19">
      <c r="S424" s="173"/>
    </row>
    <row r="425" spans="19:19">
      <c r="S425" s="173"/>
    </row>
    <row r="426" spans="19:19">
      <c r="S426" s="173"/>
    </row>
    <row r="427" spans="19:19">
      <c r="S427" s="173"/>
    </row>
    <row r="428" spans="19:19">
      <c r="S428" s="173"/>
    </row>
    <row r="429" spans="19:19">
      <c r="S429" s="173"/>
    </row>
    <row r="430" spans="19:19">
      <c r="S430" s="173"/>
    </row>
    <row r="431" spans="19:19">
      <c r="S431" s="173"/>
    </row>
    <row r="432" spans="19:19">
      <c r="S432" s="173"/>
    </row>
    <row r="433" spans="19:19">
      <c r="S433" s="173"/>
    </row>
    <row r="434" spans="19:19">
      <c r="S434" s="173"/>
    </row>
    <row r="435" spans="19:19">
      <c r="S435" s="173"/>
    </row>
    <row r="436" spans="19:19">
      <c r="S436" s="173"/>
    </row>
    <row r="437" spans="19:19">
      <c r="S437" s="173"/>
    </row>
    <row r="438" spans="19:19">
      <c r="S438" s="173"/>
    </row>
    <row r="439" spans="19:19">
      <c r="S439" s="173"/>
    </row>
    <row r="440" spans="19:19">
      <c r="S440" s="173"/>
    </row>
    <row r="441" spans="19:19">
      <c r="S441" s="173"/>
    </row>
    <row r="442" spans="19:19">
      <c r="S442" s="173"/>
    </row>
    <row r="443" spans="19:19">
      <c r="S443" s="173"/>
    </row>
    <row r="444" spans="19:19">
      <c r="S444" s="173"/>
    </row>
    <row r="445" spans="19:19">
      <c r="S445" s="173"/>
    </row>
    <row r="446" spans="19:19">
      <c r="S446" s="173"/>
    </row>
    <row r="447" spans="19:19">
      <c r="S447" s="173"/>
    </row>
    <row r="448" spans="19:19">
      <c r="S448" s="173"/>
    </row>
    <row r="449" spans="19:19">
      <c r="S449" s="173"/>
    </row>
    <row r="450" spans="19:19">
      <c r="S450" s="173"/>
    </row>
    <row r="451" spans="19:19">
      <c r="S451" s="173"/>
    </row>
    <row r="452" spans="19:19">
      <c r="S452" s="173"/>
    </row>
    <row r="453" spans="19:19">
      <c r="S453" s="173"/>
    </row>
    <row r="454" spans="19:19">
      <c r="S454" s="173"/>
    </row>
    <row r="455" spans="19:19">
      <c r="S455" s="173"/>
    </row>
    <row r="456" spans="19:19">
      <c r="S456" s="173"/>
    </row>
    <row r="457" spans="19:19">
      <c r="S457" s="173"/>
    </row>
    <row r="458" spans="19:19">
      <c r="S458" s="173"/>
    </row>
    <row r="459" spans="19:19">
      <c r="S459" s="173"/>
    </row>
    <row r="460" spans="19:19">
      <c r="S460" s="173"/>
    </row>
    <row r="461" spans="19:19">
      <c r="S461" s="173"/>
    </row>
    <row r="462" spans="19:19">
      <c r="S462" s="173"/>
    </row>
    <row r="463" spans="19:19">
      <c r="S463" s="173"/>
    </row>
    <row r="464" spans="19:19">
      <c r="S464" s="173"/>
    </row>
    <row r="465" spans="19:19">
      <c r="S465" s="173"/>
    </row>
    <row r="466" spans="19:19">
      <c r="S466" s="173"/>
    </row>
    <row r="467" spans="19:19">
      <c r="S467" s="173"/>
    </row>
    <row r="468" spans="19:19">
      <c r="S468" s="173"/>
    </row>
    <row r="469" spans="19:19">
      <c r="S469" s="173"/>
    </row>
    <row r="470" spans="19:19">
      <c r="S470" s="173"/>
    </row>
    <row r="471" spans="19:19">
      <c r="S471" s="173"/>
    </row>
    <row r="472" spans="19:19">
      <c r="S472" s="173"/>
    </row>
    <row r="473" spans="19:19">
      <c r="S473" s="173"/>
    </row>
    <row r="474" spans="19:19">
      <c r="S474" s="173"/>
    </row>
    <row r="475" spans="19:19">
      <c r="S475" s="173"/>
    </row>
    <row r="476" spans="19:19">
      <c r="S476" s="173"/>
    </row>
    <row r="477" spans="19:19">
      <c r="S477" s="173"/>
    </row>
    <row r="478" spans="19:19">
      <c r="S478" s="173"/>
    </row>
    <row r="479" spans="19:19">
      <c r="S479" s="173"/>
    </row>
    <row r="480" spans="19:19">
      <c r="S480" s="173"/>
    </row>
    <row r="481" spans="19:19">
      <c r="S481" s="173"/>
    </row>
    <row r="482" spans="19:19">
      <c r="S482" s="173"/>
    </row>
    <row r="483" spans="19:19">
      <c r="S483" s="173"/>
    </row>
    <row r="484" spans="19:19">
      <c r="S484" s="173"/>
    </row>
    <row r="485" spans="19:19">
      <c r="S485" s="173"/>
    </row>
    <row r="486" spans="19:19">
      <c r="S486" s="173"/>
    </row>
    <row r="487" spans="19:19">
      <c r="S487" s="173"/>
    </row>
    <row r="488" spans="19:19">
      <c r="S488" s="173"/>
    </row>
    <row r="489" spans="19:19">
      <c r="S489" s="173"/>
    </row>
    <row r="490" spans="19:19">
      <c r="S490" s="173"/>
    </row>
    <row r="491" spans="19:19">
      <c r="S491" s="173"/>
    </row>
    <row r="492" spans="19:19">
      <c r="S492" s="173"/>
    </row>
    <row r="493" spans="19:19">
      <c r="S493" s="173"/>
    </row>
    <row r="494" spans="19:19">
      <c r="S494" s="173"/>
    </row>
    <row r="495" spans="19:19">
      <c r="S495" s="173"/>
    </row>
    <row r="496" spans="19:19">
      <c r="S496" s="173"/>
    </row>
    <row r="497" spans="19:19">
      <c r="S497" s="173"/>
    </row>
    <row r="498" spans="19:19">
      <c r="S498" s="173"/>
    </row>
    <row r="499" spans="19:19">
      <c r="S499" s="173"/>
    </row>
    <row r="500" spans="19:19">
      <c r="S500" s="173"/>
    </row>
    <row r="501" spans="19:19">
      <c r="S501" s="173"/>
    </row>
    <row r="502" spans="19:19">
      <c r="S502" s="173"/>
    </row>
    <row r="503" spans="19:19">
      <c r="S503" s="173"/>
    </row>
    <row r="504" spans="19:19">
      <c r="S504" s="173"/>
    </row>
    <row r="505" spans="19:19">
      <c r="S505" s="173"/>
    </row>
    <row r="506" spans="19:19">
      <c r="S506" s="173"/>
    </row>
    <row r="507" spans="19:19">
      <c r="S507" s="173"/>
    </row>
    <row r="508" spans="19:19">
      <c r="S508" s="173"/>
    </row>
    <row r="509" spans="19:19">
      <c r="S509" s="173"/>
    </row>
    <row r="510" spans="19:19">
      <c r="S510" s="173"/>
    </row>
    <row r="511" spans="19:19">
      <c r="S511" s="173"/>
    </row>
    <row r="512" spans="19:19">
      <c r="S512" s="173"/>
    </row>
    <row r="513" spans="19:19">
      <c r="S513" s="173"/>
    </row>
    <row r="514" spans="19:19">
      <c r="S514" s="173"/>
    </row>
    <row r="515" spans="19:19">
      <c r="S515" s="173"/>
    </row>
    <row r="516" spans="19:19">
      <c r="S516" s="173"/>
    </row>
    <row r="517" spans="19:19">
      <c r="S517" s="173"/>
    </row>
    <row r="518" spans="19:19">
      <c r="S518" s="173"/>
    </row>
    <row r="519" spans="19:19">
      <c r="S519" s="173"/>
    </row>
    <row r="520" spans="19:19">
      <c r="S520" s="173"/>
    </row>
    <row r="521" spans="19:19">
      <c r="S521" s="173"/>
    </row>
    <row r="522" spans="19:19">
      <c r="S522" s="173"/>
    </row>
    <row r="523" spans="19:19">
      <c r="S523" s="173"/>
    </row>
    <row r="524" spans="19:19">
      <c r="S524" s="173"/>
    </row>
    <row r="525" spans="19:19">
      <c r="S525" s="173"/>
    </row>
    <row r="526" spans="19:19">
      <c r="S526" s="173"/>
    </row>
    <row r="527" spans="19:19">
      <c r="S527" s="173"/>
    </row>
    <row r="528" spans="19:19">
      <c r="S528" s="173"/>
    </row>
    <row r="529" spans="19:19">
      <c r="S529" s="173"/>
    </row>
    <row r="530" spans="19:19">
      <c r="S530" s="173"/>
    </row>
    <row r="531" spans="19:19">
      <c r="S531" s="173"/>
    </row>
    <row r="532" spans="19:19">
      <c r="S532" s="173"/>
    </row>
    <row r="533" spans="19:19">
      <c r="S533" s="173"/>
    </row>
    <row r="534" spans="19:19">
      <c r="S534" s="173"/>
    </row>
    <row r="535" spans="19:19">
      <c r="S535" s="173"/>
    </row>
    <row r="536" spans="19:19">
      <c r="S536" s="173"/>
    </row>
    <row r="537" spans="19:19">
      <c r="S537" s="173"/>
    </row>
    <row r="538" spans="19:19">
      <c r="S538" s="173"/>
    </row>
    <row r="539" spans="19:19">
      <c r="S539" s="173"/>
    </row>
    <row r="540" spans="19:19">
      <c r="S540" s="173"/>
    </row>
    <row r="541" spans="19:19">
      <c r="S541" s="173"/>
    </row>
    <row r="542" spans="19:19">
      <c r="S542" s="173"/>
    </row>
    <row r="543" spans="19:19">
      <c r="S543" s="173"/>
    </row>
    <row r="544" spans="19:19">
      <c r="S544" s="173"/>
    </row>
    <row r="545" spans="19:19">
      <c r="S545" s="173"/>
    </row>
    <row r="546" spans="19:19">
      <c r="S546" s="173"/>
    </row>
    <row r="547" spans="19:19">
      <c r="S547" s="173"/>
    </row>
    <row r="548" spans="19:19">
      <c r="S548" s="173"/>
    </row>
    <row r="549" spans="19:19">
      <c r="S549" s="173"/>
    </row>
    <row r="550" spans="19:19">
      <c r="S550" s="173"/>
    </row>
    <row r="551" spans="19:19">
      <c r="S551" s="173"/>
    </row>
    <row r="552" spans="19:19">
      <c r="S552" s="173"/>
    </row>
    <row r="553" spans="19:19">
      <c r="S553" s="173"/>
    </row>
    <row r="554" spans="19:19">
      <c r="S554" s="173"/>
    </row>
    <row r="555" spans="19:19">
      <c r="S555" s="173"/>
    </row>
    <row r="556" spans="19:19">
      <c r="S556" s="173"/>
    </row>
    <row r="557" spans="19:19">
      <c r="S557" s="173"/>
    </row>
    <row r="558" spans="19:19">
      <c r="S558" s="173"/>
    </row>
    <row r="559" spans="19:19">
      <c r="S559" s="173"/>
    </row>
    <row r="560" spans="19:19">
      <c r="S560" s="173"/>
    </row>
    <row r="561" spans="19:19">
      <c r="S561" s="173"/>
    </row>
    <row r="562" spans="19:19">
      <c r="S562" s="173"/>
    </row>
    <row r="563" spans="19:19">
      <c r="S563" s="173"/>
    </row>
    <row r="564" spans="19:19">
      <c r="S564" s="173"/>
    </row>
    <row r="565" spans="19:19">
      <c r="S565" s="173"/>
    </row>
    <row r="566" spans="19:19">
      <c r="S566" s="173"/>
    </row>
    <row r="567" spans="19:19">
      <c r="S567" s="173"/>
    </row>
    <row r="568" spans="19:19">
      <c r="S568" s="173"/>
    </row>
    <row r="569" spans="19:19">
      <c r="S569" s="173"/>
    </row>
    <row r="570" spans="19:19">
      <c r="S570" s="173"/>
    </row>
    <row r="571" spans="19:19">
      <c r="S571" s="173"/>
    </row>
    <row r="572" spans="19:19">
      <c r="S572" s="173"/>
    </row>
    <row r="573" spans="19:19">
      <c r="S573" s="173"/>
    </row>
    <row r="574" spans="19:19">
      <c r="S574" s="173"/>
    </row>
    <row r="575" spans="19:19">
      <c r="S575" s="173"/>
    </row>
    <row r="576" spans="19:19">
      <c r="S576" s="173"/>
    </row>
    <row r="577" spans="19:19">
      <c r="S577" s="173"/>
    </row>
    <row r="578" spans="19:19">
      <c r="S578" s="173"/>
    </row>
    <row r="579" spans="19:19">
      <c r="S579" s="173"/>
    </row>
    <row r="580" spans="19:19">
      <c r="S580" s="173"/>
    </row>
    <row r="581" spans="19:19">
      <c r="S581" s="173"/>
    </row>
    <row r="582" spans="19:19">
      <c r="S582" s="173"/>
    </row>
    <row r="583" spans="19:19">
      <c r="S583" s="173"/>
    </row>
    <row r="584" spans="19:19">
      <c r="S584" s="173"/>
    </row>
    <row r="585" spans="19:19">
      <c r="S585" s="173"/>
    </row>
    <row r="586" spans="19:19">
      <c r="S586" s="173"/>
    </row>
    <row r="587" spans="19:19">
      <c r="S587" s="173"/>
    </row>
    <row r="588" spans="19:19">
      <c r="S588" s="173"/>
    </row>
    <row r="589" spans="19:19">
      <c r="S589" s="173"/>
    </row>
    <row r="590" spans="19:19">
      <c r="S590" s="173"/>
    </row>
    <row r="591" spans="19:19">
      <c r="S591" s="173"/>
    </row>
    <row r="592" spans="19:19">
      <c r="S592" s="173"/>
    </row>
    <row r="593" spans="19:19">
      <c r="S593" s="173"/>
    </row>
    <row r="594" spans="19:19">
      <c r="S594" s="173"/>
    </row>
    <row r="595" spans="19:19">
      <c r="S595" s="173"/>
    </row>
    <row r="596" spans="19:19">
      <c r="S596" s="173"/>
    </row>
    <row r="597" spans="19:19">
      <c r="S597" s="173"/>
    </row>
    <row r="598" spans="19:19">
      <c r="S598" s="173"/>
    </row>
    <row r="599" spans="19:19">
      <c r="S599" s="173"/>
    </row>
    <row r="600" spans="19:19">
      <c r="S600" s="173"/>
    </row>
    <row r="601" spans="19:19">
      <c r="S601" s="173"/>
    </row>
    <row r="602" spans="19:19">
      <c r="S602" s="173"/>
    </row>
    <row r="603" spans="19:19">
      <c r="S603" s="173"/>
    </row>
    <row r="604" spans="19:19">
      <c r="S604" s="173"/>
    </row>
    <row r="605" spans="19:19">
      <c r="S605" s="173"/>
    </row>
    <row r="606" spans="19:19">
      <c r="S606" s="173"/>
    </row>
    <row r="607" spans="19:19">
      <c r="S607" s="173"/>
    </row>
    <row r="608" spans="19:19">
      <c r="S608" s="173"/>
    </row>
    <row r="609" spans="19:19">
      <c r="S609" s="173"/>
    </row>
    <row r="610" spans="19:19">
      <c r="S610" s="173"/>
    </row>
    <row r="611" spans="19:19">
      <c r="S611" s="173"/>
    </row>
    <row r="612" spans="19:19">
      <c r="S612" s="173"/>
    </row>
    <row r="613" spans="19:19">
      <c r="S613" s="173"/>
    </row>
    <row r="614" spans="19:19">
      <c r="S614" s="173"/>
    </row>
    <row r="615" spans="19:19">
      <c r="S615" s="173"/>
    </row>
    <row r="616" spans="19:19">
      <c r="S616" s="173"/>
    </row>
    <row r="617" spans="19:19">
      <c r="S617" s="173"/>
    </row>
    <row r="618" spans="19:19">
      <c r="S618" s="173"/>
    </row>
    <row r="619" spans="19:19">
      <c r="S619" s="173"/>
    </row>
    <row r="620" spans="19:19">
      <c r="S620" s="173"/>
    </row>
    <row r="621" spans="19:19">
      <c r="S621" s="173"/>
    </row>
    <row r="622" spans="19:19">
      <c r="S622" s="173"/>
    </row>
    <row r="623" spans="19:19">
      <c r="S623" s="173"/>
    </row>
    <row r="624" spans="19:19">
      <c r="S624" s="173"/>
    </row>
    <row r="625" spans="19:19">
      <c r="S625" s="173"/>
    </row>
    <row r="626" spans="19:19">
      <c r="S626" s="173"/>
    </row>
    <row r="627" spans="19:19">
      <c r="S627" s="173"/>
    </row>
    <row r="628" spans="19:19">
      <c r="S628" s="173"/>
    </row>
    <row r="629" spans="19:19">
      <c r="S629" s="173"/>
    </row>
    <row r="630" spans="19:19">
      <c r="S630" s="173"/>
    </row>
    <row r="631" spans="19:19">
      <c r="S631" s="173"/>
    </row>
    <row r="632" spans="19:19">
      <c r="S632" s="173"/>
    </row>
    <row r="633" spans="19:19">
      <c r="S633" s="173"/>
    </row>
    <row r="634" spans="19:19">
      <c r="S634" s="173"/>
    </row>
    <row r="635" spans="19:19">
      <c r="S635" s="173"/>
    </row>
    <row r="636" spans="19:19">
      <c r="S636" s="173"/>
    </row>
    <row r="637" spans="19:19">
      <c r="S637" s="173"/>
    </row>
    <row r="638" spans="19:19">
      <c r="S638" s="173"/>
    </row>
    <row r="639" spans="19:19">
      <c r="S639" s="173"/>
    </row>
    <row r="640" spans="19:19">
      <c r="S640" s="173"/>
    </row>
    <row r="641" spans="19:19">
      <c r="S641" s="173"/>
    </row>
    <row r="642" spans="19:19">
      <c r="S642" s="173"/>
    </row>
    <row r="643" spans="19:19">
      <c r="S643" s="173"/>
    </row>
    <row r="644" spans="19:19">
      <c r="S644" s="173"/>
    </row>
    <row r="645" spans="19:19">
      <c r="S645" s="173"/>
    </row>
    <row r="646" spans="19:19">
      <c r="S646" s="173"/>
    </row>
    <row r="647" spans="19:19">
      <c r="S647" s="173"/>
    </row>
    <row r="648" spans="19:19">
      <c r="S648" s="173"/>
    </row>
    <row r="649" spans="19:19">
      <c r="S649" s="173"/>
    </row>
    <row r="650" spans="19:19">
      <c r="S650" s="173"/>
    </row>
    <row r="651" spans="19:19">
      <c r="S651" s="173"/>
    </row>
    <row r="652" spans="19:19">
      <c r="S652" s="173"/>
    </row>
    <row r="653" spans="19:19">
      <c r="S653" s="173"/>
    </row>
    <row r="654" spans="19:19">
      <c r="S654" s="173"/>
    </row>
    <row r="655" spans="19:19">
      <c r="S655" s="173"/>
    </row>
    <row r="656" spans="19:19">
      <c r="S656" s="173"/>
    </row>
    <row r="657" spans="19:19">
      <c r="S657" s="173"/>
    </row>
    <row r="658" spans="19:19">
      <c r="S658" s="173"/>
    </row>
    <row r="659" spans="19:19">
      <c r="S659" s="173"/>
    </row>
    <row r="660" spans="19:19">
      <c r="S660" s="173"/>
    </row>
    <row r="661" spans="19:19">
      <c r="S661" s="173"/>
    </row>
    <row r="662" spans="19:19">
      <c r="S662" s="173"/>
    </row>
    <row r="663" spans="19:19">
      <c r="S663" s="173"/>
    </row>
    <row r="664" spans="19:19">
      <c r="S664" s="173"/>
    </row>
    <row r="665" spans="19:19">
      <c r="S665" s="173"/>
    </row>
    <row r="666" spans="19:19">
      <c r="S666" s="173"/>
    </row>
    <row r="667" spans="19:19">
      <c r="S667" s="173"/>
    </row>
    <row r="668" spans="19:19">
      <c r="S668" s="173"/>
    </row>
    <row r="669" spans="19:19">
      <c r="S669" s="173"/>
    </row>
    <row r="670" spans="19:19">
      <c r="S670" s="173"/>
    </row>
    <row r="671" spans="19:19">
      <c r="S671" s="173"/>
    </row>
    <row r="672" spans="19:19">
      <c r="S672" s="173"/>
    </row>
    <row r="673" spans="19:19">
      <c r="S673" s="173"/>
    </row>
    <row r="674" spans="19:19">
      <c r="S674" s="173"/>
    </row>
    <row r="675" spans="19:19">
      <c r="S675" s="173"/>
    </row>
    <row r="676" spans="19:19">
      <c r="S676" s="173"/>
    </row>
    <row r="677" spans="19:19">
      <c r="S677" s="173"/>
    </row>
    <row r="678" spans="19:19">
      <c r="S678" s="173"/>
    </row>
    <row r="679" spans="19:19">
      <c r="S679" s="173"/>
    </row>
    <row r="680" spans="19:19">
      <c r="S680" s="173"/>
    </row>
    <row r="681" spans="19:19">
      <c r="S681" s="173"/>
    </row>
    <row r="682" spans="19:19">
      <c r="S682" s="173"/>
    </row>
    <row r="683" spans="19:19">
      <c r="S683" s="173"/>
    </row>
    <row r="684" spans="19:19">
      <c r="S684" s="173"/>
    </row>
    <row r="685" spans="19:19">
      <c r="S685" s="173"/>
    </row>
    <row r="686" spans="19:19">
      <c r="S686" s="173"/>
    </row>
    <row r="687" spans="19:19">
      <c r="S687" s="173"/>
    </row>
    <row r="688" spans="19:19">
      <c r="S688" s="173"/>
    </row>
    <row r="689" spans="19:19">
      <c r="S689" s="173"/>
    </row>
    <row r="690" spans="19:19">
      <c r="S690" s="173"/>
    </row>
    <row r="691" spans="19:19">
      <c r="S691" s="173"/>
    </row>
    <row r="692" spans="19:19">
      <c r="S692" s="173"/>
    </row>
    <row r="693" spans="19:19">
      <c r="S693" s="173"/>
    </row>
    <row r="694" spans="19:19">
      <c r="S694" s="173"/>
    </row>
    <row r="695" spans="19:19">
      <c r="S695" s="173"/>
    </row>
    <row r="696" spans="19:19">
      <c r="S696" s="173"/>
    </row>
    <row r="697" spans="19:19">
      <c r="S697" s="173"/>
    </row>
    <row r="698" spans="19:19">
      <c r="S698" s="173"/>
    </row>
    <row r="699" spans="19:19">
      <c r="S699" s="173"/>
    </row>
    <row r="700" spans="19:19">
      <c r="S700" s="173"/>
    </row>
    <row r="701" spans="19:19">
      <c r="S701" s="173"/>
    </row>
    <row r="702" spans="19:19">
      <c r="S702" s="173"/>
    </row>
    <row r="703" spans="19:19">
      <c r="S703" s="173"/>
    </row>
    <row r="704" spans="19:19">
      <c r="S704" s="173"/>
    </row>
    <row r="705" spans="19:19">
      <c r="S705" s="173"/>
    </row>
    <row r="706" spans="19:19">
      <c r="S706" s="173"/>
    </row>
    <row r="707" spans="19:19">
      <c r="S707" s="173"/>
    </row>
    <row r="708" spans="19:19">
      <c r="S708" s="173"/>
    </row>
    <row r="709" spans="19:19">
      <c r="S709" s="173"/>
    </row>
    <row r="710" spans="19:19">
      <c r="S710" s="173"/>
    </row>
    <row r="711" spans="19:19">
      <c r="S711" s="173"/>
    </row>
    <row r="712" spans="19:19">
      <c r="S712" s="173"/>
    </row>
    <row r="713" spans="19:19">
      <c r="S713" s="173"/>
    </row>
    <row r="714" spans="19:19">
      <c r="S714" s="173"/>
    </row>
    <row r="715" spans="19:19">
      <c r="S715" s="173"/>
    </row>
    <row r="716" spans="19:19">
      <c r="S716" s="173"/>
    </row>
    <row r="717" spans="19:19">
      <c r="S717" s="173"/>
    </row>
    <row r="718" spans="19:19">
      <c r="S718" s="173"/>
    </row>
    <row r="719" spans="19:19">
      <c r="S719" s="173"/>
    </row>
    <row r="720" spans="19:19">
      <c r="S720" s="173"/>
    </row>
    <row r="721" spans="19:19">
      <c r="S721" s="173"/>
    </row>
    <row r="722" spans="19:19">
      <c r="S722" s="173"/>
    </row>
    <row r="723" spans="19:19">
      <c r="S723" s="173"/>
    </row>
    <row r="724" spans="19:19">
      <c r="S724" s="173"/>
    </row>
    <row r="725" spans="19:19">
      <c r="S725" s="173"/>
    </row>
    <row r="726" spans="19:19">
      <c r="S726" s="173"/>
    </row>
    <row r="727" spans="19:19">
      <c r="S727" s="173"/>
    </row>
    <row r="728" spans="19:19">
      <c r="S728" s="173"/>
    </row>
    <row r="729" spans="19:19">
      <c r="S729" s="173"/>
    </row>
    <row r="730" spans="19:19">
      <c r="S730" s="173"/>
    </row>
    <row r="731" spans="19:19">
      <c r="S731" s="173"/>
    </row>
    <row r="732" spans="19:19">
      <c r="S732" s="173"/>
    </row>
    <row r="733" spans="19:19">
      <c r="S733" s="173"/>
    </row>
    <row r="734" spans="19:19">
      <c r="S734" s="173"/>
    </row>
    <row r="735" spans="19:19">
      <c r="S735" s="173"/>
    </row>
    <row r="736" spans="19:19">
      <c r="S736" s="173"/>
    </row>
    <row r="737" spans="19:19">
      <c r="S737" s="173"/>
    </row>
    <row r="738" spans="19:19">
      <c r="S738" s="173"/>
    </row>
    <row r="739" spans="19:19">
      <c r="S739" s="173"/>
    </row>
    <row r="740" spans="19:19">
      <c r="S740" s="173"/>
    </row>
    <row r="741" spans="19:19">
      <c r="S741" s="173"/>
    </row>
    <row r="742" spans="19:19">
      <c r="S742" s="173"/>
    </row>
    <row r="743" spans="19:19">
      <c r="S743" s="173"/>
    </row>
    <row r="744" spans="19:19">
      <c r="S744" s="173"/>
    </row>
    <row r="745" spans="19:19">
      <c r="S745" s="173"/>
    </row>
    <row r="746" spans="19:19">
      <c r="S746" s="173"/>
    </row>
    <row r="747" spans="19:19">
      <c r="S747" s="173"/>
    </row>
    <row r="748" spans="19:19">
      <c r="S748" s="173"/>
    </row>
    <row r="749" spans="19:19">
      <c r="S749" s="173"/>
    </row>
    <row r="750" spans="19:19">
      <c r="S750" s="173"/>
    </row>
    <row r="751" spans="19:19">
      <c r="S751" s="173"/>
    </row>
    <row r="752" spans="19:19">
      <c r="S752" s="173"/>
    </row>
    <row r="753" spans="19:19">
      <c r="S753" s="173"/>
    </row>
    <row r="754" spans="19:19">
      <c r="S754" s="173"/>
    </row>
    <row r="755" spans="19:19">
      <c r="S755" s="173"/>
    </row>
    <row r="756" spans="19:19">
      <c r="S756" s="173"/>
    </row>
    <row r="757" spans="19:19">
      <c r="S757" s="173"/>
    </row>
    <row r="758" spans="19:19">
      <c r="S758" s="173"/>
    </row>
    <row r="759" spans="19:19">
      <c r="S759" s="173"/>
    </row>
    <row r="760" spans="19:19">
      <c r="S760" s="173"/>
    </row>
    <row r="761" spans="19:19">
      <c r="S761" s="173"/>
    </row>
    <row r="762" spans="19:19">
      <c r="S762" s="173"/>
    </row>
    <row r="763" spans="19:19">
      <c r="S763" s="173"/>
    </row>
    <row r="764" spans="19:19">
      <c r="S764" s="173"/>
    </row>
    <row r="765" spans="19:19">
      <c r="S765" s="173"/>
    </row>
    <row r="766" spans="19:19">
      <c r="S766" s="173"/>
    </row>
    <row r="767" spans="19:19">
      <c r="S767" s="173"/>
    </row>
    <row r="768" spans="19:19">
      <c r="S768" s="173"/>
    </row>
    <row r="769" spans="19:19">
      <c r="S769" s="173"/>
    </row>
    <row r="770" spans="19:19">
      <c r="S770" s="173"/>
    </row>
    <row r="771" spans="19:19">
      <c r="S771" s="173"/>
    </row>
    <row r="772" spans="19:19">
      <c r="S772" s="173"/>
    </row>
    <row r="773" spans="19:19">
      <c r="S773" s="173"/>
    </row>
    <row r="774" spans="19:19">
      <c r="S774" s="173"/>
    </row>
    <row r="775" spans="19:19">
      <c r="S775" s="173"/>
    </row>
    <row r="776" spans="19:19">
      <c r="S776" s="173"/>
    </row>
    <row r="777" spans="19:19">
      <c r="S777" s="173"/>
    </row>
    <row r="778" spans="19:19">
      <c r="S778" s="173"/>
    </row>
    <row r="779" spans="19:19">
      <c r="S779" s="173"/>
    </row>
    <row r="780" spans="19:19">
      <c r="S780" s="173"/>
    </row>
    <row r="781" spans="19:19">
      <c r="S781" s="173"/>
    </row>
    <row r="782" spans="19:19">
      <c r="S782" s="173"/>
    </row>
    <row r="783" spans="19:19">
      <c r="S783" s="173"/>
    </row>
    <row r="784" spans="19:19">
      <c r="S784" s="173"/>
    </row>
    <row r="785" spans="19:19">
      <c r="S785" s="173"/>
    </row>
    <row r="786" spans="19:19">
      <c r="S786" s="173"/>
    </row>
    <row r="787" spans="19:19">
      <c r="S787" s="173"/>
    </row>
    <row r="788" spans="19:19">
      <c r="S788" s="173"/>
    </row>
    <row r="789" spans="19:19">
      <c r="S789" s="173"/>
    </row>
    <row r="790" spans="19:19">
      <c r="S790" s="173"/>
    </row>
    <row r="791" spans="19:19">
      <c r="S791" s="173"/>
    </row>
    <row r="792" spans="19:19">
      <c r="S792" s="173"/>
    </row>
    <row r="793" spans="19:19">
      <c r="S793" s="173"/>
    </row>
    <row r="794" spans="19:19">
      <c r="S794" s="173"/>
    </row>
    <row r="795" spans="19:19">
      <c r="S795" s="173"/>
    </row>
    <row r="796" spans="19:19">
      <c r="S796" s="173"/>
    </row>
    <row r="797" spans="19:19">
      <c r="S797" s="173"/>
    </row>
    <row r="798" spans="19:19">
      <c r="S798" s="173"/>
    </row>
    <row r="799" spans="19:19">
      <c r="S799" s="173"/>
    </row>
    <row r="800" spans="19:19">
      <c r="S800" s="173"/>
    </row>
    <row r="801" spans="19:19">
      <c r="S801" s="173"/>
    </row>
    <row r="802" spans="19:19">
      <c r="S802" s="173"/>
    </row>
    <row r="803" spans="19:19">
      <c r="S803" s="173"/>
    </row>
    <row r="804" spans="19:19">
      <c r="S804" s="173"/>
    </row>
    <row r="805" spans="19:19">
      <c r="S805" s="173"/>
    </row>
    <row r="806" spans="19:19">
      <c r="S806" s="173"/>
    </row>
    <row r="807" spans="19:19">
      <c r="S807" s="173"/>
    </row>
    <row r="808" spans="19:19">
      <c r="S808" s="173"/>
    </row>
    <row r="809" spans="19:19">
      <c r="S809" s="173"/>
    </row>
    <row r="810" spans="19:19">
      <c r="S810" s="173"/>
    </row>
    <row r="811" spans="19:19">
      <c r="S811" s="173"/>
    </row>
    <row r="812" spans="19:19">
      <c r="S812" s="173"/>
    </row>
    <row r="813" spans="19:19">
      <c r="S813" s="173"/>
    </row>
    <row r="814" spans="19:19">
      <c r="S814" s="173"/>
    </row>
    <row r="815" spans="19:19">
      <c r="S815" s="173"/>
    </row>
    <row r="816" spans="19:19">
      <c r="S816" s="173"/>
    </row>
    <row r="817" spans="19:19">
      <c r="S817" s="173"/>
    </row>
    <row r="818" spans="19:19">
      <c r="S818" s="173"/>
    </row>
    <row r="819" spans="19:19">
      <c r="S819" s="173"/>
    </row>
    <row r="820" spans="19:19">
      <c r="S820" s="173"/>
    </row>
    <row r="821" spans="19:19">
      <c r="S821" s="173"/>
    </row>
    <row r="822" spans="19:19">
      <c r="S822" s="173"/>
    </row>
    <row r="823" spans="19:19">
      <c r="S823" s="173"/>
    </row>
    <row r="824" spans="19:19">
      <c r="S824" s="173"/>
    </row>
    <row r="825" spans="19:19">
      <c r="S825" s="173"/>
    </row>
    <row r="826" spans="19:19">
      <c r="S826" s="173"/>
    </row>
    <row r="827" spans="19:19">
      <c r="S827" s="173"/>
    </row>
    <row r="828" spans="19:19">
      <c r="S828" s="173"/>
    </row>
    <row r="829" spans="19:19">
      <c r="S829" s="173"/>
    </row>
    <row r="830" spans="19:19">
      <c r="S830" s="173"/>
    </row>
    <row r="831" spans="19:19">
      <c r="S831" s="173"/>
    </row>
    <row r="832" spans="19:19">
      <c r="S832" s="173"/>
    </row>
    <row r="833" spans="19:19">
      <c r="S833" s="173"/>
    </row>
    <row r="834" spans="19:19">
      <c r="S834" s="173"/>
    </row>
    <row r="835" spans="19:19">
      <c r="S835" s="173"/>
    </row>
    <row r="836" spans="19:19">
      <c r="S836" s="173"/>
    </row>
    <row r="837" spans="19:19">
      <c r="S837" s="173"/>
    </row>
    <row r="838" spans="19:19">
      <c r="S838" s="173"/>
    </row>
    <row r="839" spans="19:19">
      <c r="S839" s="173"/>
    </row>
    <row r="840" spans="19:19">
      <c r="S840" s="173"/>
    </row>
    <row r="841" spans="19:19">
      <c r="S841" s="173"/>
    </row>
    <row r="842" spans="19:19">
      <c r="S842" s="173"/>
    </row>
    <row r="843" spans="19:19">
      <c r="S843" s="173"/>
    </row>
    <row r="844" spans="19:19">
      <c r="S844" s="173"/>
    </row>
    <row r="845" spans="19:19">
      <c r="S845" s="173"/>
    </row>
    <row r="846" spans="19:19">
      <c r="S846" s="173"/>
    </row>
    <row r="847" spans="19:19">
      <c r="S847" s="173"/>
    </row>
    <row r="848" spans="19:19">
      <c r="S848" s="173"/>
    </row>
    <row r="849" spans="19:19">
      <c r="S849" s="173"/>
    </row>
    <row r="850" spans="19:19">
      <c r="S850" s="173"/>
    </row>
    <row r="851" spans="19:19">
      <c r="S851" s="173"/>
    </row>
    <row r="852" spans="19:19">
      <c r="S852" s="173"/>
    </row>
    <row r="853" spans="19:19">
      <c r="S853" s="173"/>
    </row>
    <row r="854" spans="19:19">
      <c r="S854" s="173"/>
    </row>
    <row r="855" spans="19:19">
      <c r="S855" s="173"/>
    </row>
    <row r="856" spans="19:19">
      <c r="S856" s="173"/>
    </row>
    <row r="857" spans="19:19">
      <c r="S857" s="173"/>
    </row>
    <row r="858" spans="19:19">
      <c r="S858" s="173"/>
    </row>
    <row r="859" spans="19:19">
      <c r="S859" s="173"/>
    </row>
    <row r="860" spans="19:19">
      <c r="S860" s="173"/>
    </row>
    <row r="861" spans="19:19">
      <c r="S861" s="173"/>
    </row>
    <row r="862" spans="19:19">
      <c r="S862" s="173"/>
    </row>
    <row r="863" spans="19:19">
      <c r="S863" s="173"/>
    </row>
    <row r="864" spans="19:19">
      <c r="S864" s="173"/>
    </row>
    <row r="865" spans="19:19">
      <c r="S865" s="173"/>
    </row>
    <row r="866" spans="19:19">
      <c r="S866" s="173"/>
    </row>
    <row r="867" spans="19:19">
      <c r="S867" s="173"/>
    </row>
    <row r="868" spans="19:19">
      <c r="S868" s="173"/>
    </row>
    <row r="869" spans="19:19">
      <c r="S869" s="173"/>
    </row>
    <row r="870" spans="19:19">
      <c r="S870" s="173"/>
    </row>
    <row r="871" spans="19:19">
      <c r="S871" s="173"/>
    </row>
    <row r="872" spans="19:19">
      <c r="S872" s="173"/>
    </row>
    <row r="873" spans="19:19">
      <c r="S873" s="173"/>
    </row>
    <row r="874" spans="19:19">
      <c r="S874" s="173"/>
    </row>
    <row r="875" spans="19:19">
      <c r="S875" s="173"/>
    </row>
    <row r="876" spans="19:19">
      <c r="S876" s="173"/>
    </row>
    <row r="877" spans="19:19">
      <c r="S877" s="173"/>
    </row>
    <row r="878" spans="19:19">
      <c r="S878" s="173"/>
    </row>
    <row r="879" spans="19:19">
      <c r="S879" s="173"/>
    </row>
    <row r="880" spans="19:19">
      <c r="S880" s="173"/>
    </row>
    <row r="881" spans="19:19">
      <c r="S881" s="173"/>
    </row>
    <row r="882" spans="19:19">
      <c r="S882" s="173"/>
    </row>
    <row r="883" spans="19:19">
      <c r="S883" s="173"/>
    </row>
    <row r="884" spans="19:19">
      <c r="S884" s="173"/>
    </row>
    <row r="885" spans="19:19">
      <c r="S885" s="173"/>
    </row>
    <row r="886" spans="19:19">
      <c r="S886" s="173"/>
    </row>
    <row r="887" spans="19:19">
      <c r="S887" s="173"/>
    </row>
    <row r="888" spans="19:19">
      <c r="S888" s="173"/>
    </row>
    <row r="889" spans="19:19">
      <c r="S889" s="173"/>
    </row>
    <row r="890" spans="19:19">
      <c r="S890" s="173"/>
    </row>
    <row r="891" spans="19:19">
      <c r="S891" s="173"/>
    </row>
    <row r="892" spans="19:19">
      <c r="S892" s="173"/>
    </row>
    <row r="893" spans="19:19">
      <c r="S893" s="173"/>
    </row>
    <row r="894" spans="19:19">
      <c r="S894" s="173"/>
    </row>
    <row r="895" spans="19:19">
      <c r="S895" s="173"/>
    </row>
    <row r="896" spans="19:19">
      <c r="S896" s="173"/>
    </row>
    <row r="897" spans="19:19">
      <c r="S897" s="173"/>
    </row>
    <row r="898" spans="19:19">
      <c r="S898" s="173"/>
    </row>
    <row r="899" spans="19:19">
      <c r="S899" s="173"/>
    </row>
    <row r="900" spans="19:19">
      <c r="S900" s="173"/>
    </row>
    <row r="901" spans="19:19">
      <c r="S901" s="173"/>
    </row>
    <row r="902" spans="19:19">
      <c r="S902" s="173"/>
    </row>
    <row r="903" spans="19:19">
      <c r="S903" s="173"/>
    </row>
    <row r="904" spans="19:19">
      <c r="S904" s="173"/>
    </row>
    <row r="905" spans="19:19">
      <c r="S905" s="173"/>
    </row>
    <row r="906" spans="19:19">
      <c r="S906" s="173"/>
    </row>
    <row r="907" spans="19:19">
      <c r="S907" s="173"/>
    </row>
    <row r="908" spans="19:19">
      <c r="S908" s="173"/>
    </row>
    <row r="909" spans="19:19">
      <c r="S909" s="173"/>
    </row>
    <row r="910" spans="19:19">
      <c r="S910" s="173"/>
    </row>
    <row r="911" spans="19:19">
      <c r="S911" s="173"/>
    </row>
    <row r="912" spans="19:19">
      <c r="S912" s="173"/>
    </row>
    <row r="913" spans="19:19">
      <c r="S913" s="173"/>
    </row>
    <row r="914" spans="19:19">
      <c r="S914" s="173"/>
    </row>
    <row r="915" spans="19:19">
      <c r="S915" s="173"/>
    </row>
    <row r="916" spans="19:19">
      <c r="S916" s="173"/>
    </row>
    <row r="917" spans="19:19">
      <c r="S917" s="173"/>
    </row>
    <row r="918" spans="19:19">
      <c r="S918" s="173"/>
    </row>
    <row r="919" spans="19:19">
      <c r="S919" s="173"/>
    </row>
    <row r="920" spans="19:19">
      <c r="S920" s="173"/>
    </row>
    <row r="921" spans="19:19">
      <c r="S921" s="173"/>
    </row>
    <row r="922" spans="19:19">
      <c r="S922" s="173"/>
    </row>
    <row r="923" spans="19:19">
      <c r="S923" s="173"/>
    </row>
    <row r="924" spans="19:19">
      <c r="S924" s="173"/>
    </row>
    <row r="925" spans="19:19">
      <c r="S925" s="173"/>
    </row>
    <row r="926" spans="19:19">
      <c r="S926" s="173"/>
    </row>
    <row r="927" spans="19:19">
      <c r="S927" s="173"/>
    </row>
    <row r="928" spans="19:19">
      <c r="S928" s="173"/>
    </row>
    <row r="929" spans="19:19">
      <c r="S929" s="173"/>
    </row>
    <row r="930" spans="19:19">
      <c r="S930" s="173"/>
    </row>
    <row r="931" spans="19:19">
      <c r="S931" s="173"/>
    </row>
    <row r="932" spans="19:19">
      <c r="S932" s="173"/>
    </row>
    <row r="933" spans="19:19">
      <c r="S933" s="173"/>
    </row>
    <row r="934" spans="19:19">
      <c r="S934" s="173"/>
    </row>
    <row r="935" spans="19:19">
      <c r="S935" s="173"/>
    </row>
    <row r="936" spans="19:19">
      <c r="S936" s="173"/>
    </row>
    <row r="937" spans="19:19">
      <c r="S937" s="173"/>
    </row>
    <row r="938" spans="19:19">
      <c r="S938" s="173"/>
    </row>
    <row r="939" spans="19:19">
      <c r="S939" s="173"/>
    </row>
    <row r="940" spans="19:19">
      <c r="S940" s="173"/>
    </row>
    <row r="941" spans="19:19">
      <c r="S941" s="173"/>
    </row>
    <row r="942" spans="19:19">
      <c r="S942" s="173"/>
    </row>
    <row r="943" spans="19:19">
      <c r="S943" s="173"/>
    </row>
    <row r="944" spans="19:19">
      <c r="S944" s="173"/>
    </row>
    <row r="945" spans="19:19">
      <c r="S945" s="173"/>
    </row>
    <row r="946" spans="19:19">
      <c r="S946" s="173"/>
    </row>
    <row r="947" spans="19:19">
      <c r="S947" s="173"/>
    </row>
    <row r="948" spans="19:19">
      <c r="S948" s="173"/>
    </row>
    <row r="949" spans="19:19">
      <c r="S949" s="173"/>
    </row>
    <row r="950" spans="19:19">
      <c r="S950" s="173"/>
    </row>
    <row r="951" spans="19:19">
      <c r="S951" s="173"/>
    </row>
    <row r="952" spans="19:19">
      <c r="S952" s="173"/>
    </row>
    <row r="953" spans="19:19">
      <c r="S953" s="173"/>
    </row>
    <row r="954" spans="19:19">
      <c r="S954" s="173"/>
    </row>
    <row r="955" spans="19:19">
      <c r="S955" s="173"/>
    </row>
    <row r="956" spans="19:19">
      <c r="S956" s="173"/>
    </row>
    <row r="957" spans="19:19">
      <c r="S957" s="173"/>
    </row>
    <row r="958" spans="19:19">
      <c r="S958" s="173"/>
    </row>
    <row r="959" spans="19:19">
      <c r="S959" s="173"/>
    </row>
    <row r="960" spans="19:19">
      <c r="S960" s="173"/>
    </row>
    <row r="961" spans="19:19">
      <c r="S961" s="173"/>
    </row>
    <row r="962" spans="19:19">
      <c r="S962" s="173"/>
    </row>
    <row r="963" spans="19:19">
      <c r="S963" s="173"/>
    </row>
    <row r="964" spans="19:19">
      <c r="S964" s="173"/>
    </row>
    <row r="965" spans="19:19">
      <c r="S965" s="173"/>
    </row>
    <row r="966" spans="19:19">
      <c r="S966" s="173"/>
    </row>
    <row r="967" spans="19:19">
      <c r="S967" s="173"/>
    </row>
    <row r="968" spans="19:19">
      <c r="S968" s="173"/>
    </row>
    <row r="969" spans="19:19">
      <c r="S969" s="173"/>
    </row>
    <row r="970" spans="19:19">
      <c r="S970" s="173"/>
    </row>
    <row r="971" spans="19:19">
      <c r="S971" s="173"/>
    </row>
    <row r="972" spans="19:19">
      <c r="S972" s="173"/>
    </row>
    <row r="973" spans="19:19">
      <c r="S973" s="173"/>
    </row>
    <row r="974" spans="19:19">
      <c r="S974" s="173"/>
    </row>
    <row r="975" spans="19:19">
      <c r="S975" s="173"/>
    </row>
    <row r="976" spans="19:19">
      <c r="S976" s="173"/>
    </row>
    <row r="977" spans="19:19">
      <c r="S977" s="173"/>
    </row>
    <row r="978" spans="19:19">
      <c r="S978" s="173"/>
    </row>
    <row r="979" spans="19:19">
      <c r="S979" s="173"/>
    </row>
    <row r="980" spans="19:19">
      <c r="S980" s="173"/>
    </row>
    <row r="981" spans="19:19">
      <c r="S981" s="173"/>
    </row>
    <row r="982" spans="19:19">
      <c r="S982" s="173"/>
    </row>
    <row r="983" spans="19:19">
      <c r="S983" s="173"/>
    </row>
    <row r="984" spans="19:19">
      <c r="S984" s="173"/>
    </row>
    <row r="985" spans="19:19">
      <c r="S985" s="173"/>
    </row>
    <row r="986" spans="19:19">
      <c r="S986" s="173"/>
    </row>
    <row r="987" spans="19:19">
      <c r="S987" s="173"/>
    </row>
    <row r="988" spans="19:19">
      <c r="S988" s="173"/>
    </row>
    <row r="989" spans="19:19">
      <c r="S989" s="173"/>
    </row>
    <row r="990" spans="19:19">
      <c r="S990" s="173"/>
    </row>
    <row r="991" spans="19:19">
      <c r="S991" s="173"/>
    </row>
    <row r="992" spans="19:19">
      <c r="S992" s="173"/>
    </row>
    <row r="993" spans="19:19">
      <c r="S993" s="173"/>
    </row>
    <row r="994" spans="19:19">
      <c r="S994" s="173"/>
    </row>
    <row r="995" spans="19:19">
      <c r="S995" s="173"/>
    </row>
    <row r="996" spans="19:19">
      <c r="S996" s="173"/>
    </row>
    <row r="997" spans="19:19">
      <c r="S997" s="173"/>
    </row>
    <row r="998" spans="19:19">
      <c r="S998" s="173"/>
    </row>
    <row r="999" spans="19:19">
      <c r="S999" s="173"/>
    </row>
    <row r="1000" spans="19:19">
      <c r="S1000" s="173"/>
    </row>
    <row r="1001" spans="19:19">
      <c r="S1001" s="173"/>
    </row>
    <row r="1002" spans="19:19">
      <c r="S1002" s="173"/>
    </row>
    <row r="1003" spans="19:19">
      <c r="S1003" s="173"/>
    </row>
    <row r="1004" spans="19:19">
      <c r="S1004" s="173"/>
    </row>
    <row r="1005" spans="19:19">
      <c r="S1005" s="173"/>
    </row>
    <row r="1006" spans="19:19">
      <c r="S1006" s="173"/>
    </row>
    <row r="1007" spans="19:19">
      <c r="S1007" s="173"/>
    </row>
    <row r="1008" spans="19:19">
      <c r="S1008" s="173"/>
    </row>
    <row r="1009" spans="19:19">
      <c r="S1009" s="173"/>
    </row>
    <row r="1010" spans="19:19">
      <c r="S1010" s="173"/>
    </row>
    <row r="1011" spans="19:19">
      <c r="S1011" s="173"/>
    </row>
    <row r="1012" spans="19:19">
      <c r="S1012" s="173"/>
    </row>
    <row r="1013" spans="19:19">
      <c r="S1013" s="173"/>
    </row>
    <row r="1014" spans="19:19">
      <c r="S1014" s="173"/>
    </row>
    <row r="1015" spans="19:19">
      <c r="S1015" s="173"/>
    </row>
    <row r="1016" spans="19:19">
      <c r="S1016" s="173"/>
    </row>
    <row r="1017" spans="19:19">
      <c r="S1017" s="173"/>
    </row>
    <row r="1018" spans="19:19">
      <c r="S1018" s="173"/>
    </row>
    <row r="1019" spans="19:19">
      <c r="S1019" s="173"/>
    </row>
    <row r="1020" spans="19:19">
      <c r="S1020" s="173"/>
    </row>
    <row r="1021" spans="19:19">
      <c r="S1021" s="173"/>
    </row>
    <row r="1022" spans="19:19">
      <c r="S1022" s="173"/>
    </row>
    <row r="1023" spans="19:19">
      <c r="S1023" s="173"/>
    </row>
    <row r="1024" spans="19:19">
      <c r="S1024" s="173"/>
    </row>
    <row r="1025" spans="19:19">
      <c r="S1025" s="173"/>
    </row>
    <row r="1026" spans="19:19">
      <c r="S1026" s="173"/>
    </row>
    <row r="1027" spans="19:19">
      <c r="S1027" s="173"/>
    </row>
    <row r="1028" spans="19:19">
      <c r="S1028" s="173"/>
    </row>
    <row r="1029" spans="19:19">
      <c r="S1029" s="173"/>
    </row>
    <row r="1030" spans="19:19">
      <c r="S1030" s="173"/>
    </row>
    <row r="1031" spans="19:19">
      <c r="S1031" s="173"/>
    </row>
    <row r="1032" spans="19:19">
      <c r="S1032" s="173"/>
    </row>
    <row r="1033" spans="19:19">
      <c r="S1033" s="173"/>
    </row>
    <row r="1034" spans="19:19">
      <c r="S1034" s="173"/>
    </row>
    <row r="1035" spans="19:19">
      <c r="S1035" s="173"/>
    </row>
    <row r="1036" spans="19:19">
      <c r="S1036" s="173"/>
    </row>
    <row r="1037" spans="19:19">
      <c r="S1037" s="173"/>
    </row>
    <row r="1038" spans="19:19">
      <c r="S1038" s="173"/>
    </row>
    <row r="1039" spans="19:19">
      <c r="S1039" s="173"/>
    </row>
    <row r="1040" spans="19:19">
      <c r="S1040" s="173"/>
    </row>
    <row r="1041" spans="19:19">
      <c r="S1041" s="173"/>
    </row>
    <row r="1042" spans="19:19">
      <c r="S1042" s="173"/>
    </row>
    <row r="1043" spans="19:19">
      <c r="S1043" s="173"/>
    </row>
    <row r="1044" spans="19:19">
      <c r="S1044" s="173"/>
    </row>
    <row r="1045" spans="19:19">
      <c r="S1045" s="173"/>
    </row>
    <row r="1046" spans="19:19">
      <c r="S1046" s="173"/>
    </row>
    <row r="1047" spans="19:19">
      <c r="S1047" s="173"/>
    </row>
    <row r="1048" spans="19:19">
      <c r="S1048" s="173"/>
    </row>
    <row r="1049" spans="19:19">
      <c r="S1049" s="173"/>
    </row>
    <row r="1050" spans="19:19">
      <c r="S1050" s="173"/>
    </row>
    <row r="1051" spans="19:19">
      <c r="S1051" s="173"/>
    </row>
    <row r="1052" spans="19:19">
      <c r="S1052" s="173"/>
    </row>
    <row r="1053" spans="19:19">
      <c r="S1053" s="173"/>
    </row>
    <row r="1054" spans="19:19">
      <c r="S1054" s="173"/>
    </row>
    <row r="1055" spans="19:19">
      <c r="S1055" s="173"/>
    </row>
    <row r="1056" spans="19:19">
      <c r="S1056" s="173"/>
    </row>
  </sheetData>
  <mergeCells count="86">
    <mergeCell ref="C46:D46"/>
    <mergeCell ref="C63:D63"/>
    <mergeCell ref="C64:D64"/>
    <mergeCell ref="C73:D73"/>
    <mergeCell ref="C65:D65"/>
    <mergeCell ref="C66:D66"/>
    <mergeCell ref="C67:D67"/>
    <mergeCell ref="C68:D68"/>
    <mergeCell ref="C71:D71"/>
    <mergeCell ref="C72:D72"/>
    <mergeCell ref="C80:D80"/>
    <mergeCell ref="C58:D58"/>
    <mergeCell ref="C90:D90"/>
    <mergeCell ref="C69:D69"/>
    <mergeCell ref="C70:D70"/>
    <mergeCell ref="C89:D89"/>
    <mergeCell ref="C74:D74"/>
    <mergeCell ref="C75:D75"/>
    <mergeCell ref="C76:D76"/>
    <mergeCell ref="C81:D81"/>
    <mergeCell ref="C77:D77"/>
    <mergeCell ref="C91:D91"/>
    <mergeCell ref="C92:D92"/>
    <mergeCell ref="C53:D53"/>
    <mergeCell ref="C83:D83"/>
    <mergeCell ref="C84:D84"/>
    <mergeCell ref="C85:D85"/>
    <mergeCell ref="C86:D86"/>
    <mergeCell ref="C87:D87"/>
    <mergeCell ref="C88:D88"/>
    <mergeCell ref="C82:D82"/>
    <mergeCell ref="C59:D59"/>
    <mergeCell ref="C60:D60"/>
    <mergeCell ref="C61:D61"/>
    <mergeCell ref="C62:D62"/>
    <mergeCell ref="C78:D78"/>
    <mergeCell ref="C79:D79"/>
    <mergeCell ref="C32:D32"/>
    <mergeCell ref="C33:D33"/>
    <mergeCell ref="C34:D34"/>
    <mergeCell ref="C24:D24"/>
    <mergeCell ref="C25:D25"/>
    <mergeCell ref="C26:D26"/>
    <mergeCell ref="C27:D27"/>
    <mergeCell ref="C28:D28"/>
    <mergeCell ref="C29:D29"/>
    <mergeCell ref="C30:D30"/>
    <mergeCell ref="C19:D19"/>
    <mergeCell ref="C23:D23"/>
    <mergeCell ref="C21:D21"/>
    <mergeCell ref="C22:D22"/>
    <mergeCell ref="C12:D12"/>
    <mergeCell ref="C13:D13"/>
    <mergeCell ref="C14:D14"/>
    <mergeCell ref="C49:D49"/>
    <mergeCell ref="C50:D50"/>
    <mergeCell ref="C51:D51"/>
    <mergeCell ref="C52:D52"/>
    <mergeCell ref="D4:E4"/>
    <mergeCell ref="C7:R7"/>
    <mergeCell ref="C9:D10"/>
    <mergeCell ref="E9:E10"/>
    <mergeCell ref="F9:Q9"/>
    <mergeCell ref="C11:D11"/>
    <mergeCell ref="C31:D31"/>
    <mergeCell ref="C20:D20"/>
    <mergeCell ref="C15:D15"/>
    <mergeCell ref="C16:D16"/>
    <mergeCell ref="C17:D17"/>
    <mergeCell ref="C18:D18"/>
    <mergeCell ref="C35:D35"/>
    <mergeCell ref="C36:D36"/>
    <mergeCell ref="C37:D37"/>
    <mergeCell ref="C57:D57"/>
    <mergeCell ref="C40:D40"/>
    <mergeCell ref="C39:D39"/>
    <mergeCell ref="C41:D41"/>
    <mergeCell ref="C42:D42"/>
    <mergeCell ref="C43:D43"/>
    <mergeCell ref="C44:D44"/>
    <mergeCell ref="C45:D45"/>
    <mergeCell ref="C38:D38"/>
    <mergeCell ref="C54:D54"/>
    <mergeCell ref="C55:D55"/>
    <mergeCell ref="C56:D56"/>
    <mergeCell ref="C47:D47"/>
  </mergeCells>
  <pageMargins bottom="0.75" footer="0.3" header="0.3" left="0.7" right="0.7" top="0.75"/>
  <pageSetup fitToHeight="2" orientation="landscape" paperSize="9" r:id="rId1" scale="57"/>
  <rowBreaks count="1" manualBreakCount="1">
    <brk id="56" man="1" max="17"/>
  </rowBreaks>
  <drawing r:id="rId2"/>
  <legacyDrawing r:id="rId3"/>
  <oleObjects>
    <mc:AlternateContent>
      <mc:Choice Requires="x14">
        <oleObject progId="Excel.Sheet.8" r:id="rId4" shapeId="1026">
          <objectPr autoPict="0" defaultSize="0" r:id="rId5">
            <anchor moveWithCells="1" sizeWithCells="1">
              <from>
                <xdr:col>1</xdr:col>
                <xdr:colOff>9525</xdr:colOff>
                <xdr:row>120</xdr:row>
                <xdr:rowOff>0</xdr:rowOff>
              </from>
              <to>
                <xdr:col>5</xdr:col>
                <xdr:colOff>66675</xdr:colOff>
                <xdr:row>122</xdr:row>
                <xdr:rowOff>114300</xdr:rowOff>
              </to>
            </anchor>
          </objectPr>
        </oleObject>
      </mc:Choice>
      <mc:Fallback>
        <oleObject progId="Excel.Sheet.8" r:id="rId4" shapeId="1026"/>
      </mc:Fallback>
    </mc:AlternateContent>
    <mc:AlternateContent>
      <mc:Choice Requires="x14">
        <oleObject progId="Excel.Sheet.8" r:id="rId6" shapeId="1025">
          <objectPr autoPict="0" defaultSize="0" r:id="rId7">
            <anchor moveWithCells="1" sizeWithCells="1">
              <from>
                <xdr:col>1</xdr:col>
                <xdr:colOff>9525</xdr:colOff>
                <xdr:row>130</xdr:row>
                <xdr:rowOff>0</xdr:rowOff>
              </from>
              <to>
                <xdr:col>5</xdr:col>
                <xdr:colOff>219075</xdr:colOff>
                <xdr:row>133</xdr:row>
                <xdr:rowOff>152400</xdr:rowOff>
              </to>
            </anchor>
          </objectPr>
        </oleObject>
      </mc:Choice>
      <mc:Fallback>
        <oleObject progId="Excel.Sheet.8" r:id="rId6" shapeId="1025"/>
      </mc:Fallback>
    </mc:AlternateContent>
  </oleObjects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A1:AS1101"/>
  <sheetViews>
    <sheetView workbookViewId="0"/>
  </sheetViews>
  <sheetFormatPr defaultRowHeight="12.75"/>
  <cols>
    <col min="1" max="1" customWidth="true" width="5.0" collapsed="true"/>
    <col min="2" max="2" customWidth="true" width="22.140625" collapsed="true"/>
    <col min="3" max="3" customWidth="true" style="174" width="17.0" collapsed="true"/>
    <col min="4" max="4" customWidth="true" width="32.140625" collapsed="true"/>
    <col min="6" max="6" customWidth="true" width="9.85546875" collapsed="true"/>
    <col min="7" max="7" bestFit="true" customWidth="true" width="11.28515625" collapsed="true"/>
    <col min="8" max="15" customWidth="true" width="9.85546875" collapsed="true"/>
    <col min="16" max="17" customWidth="true" style="174" width="9.85546875" collapsed="true"/>
    <col min="18" max="18" customWidth="true" style="175" width="10.28515625" collapsed="true"/>
    <col min="19" max="19" customWidth="true" style="176" width="4.0" collapsed="true"/>
    <col min="20" max="20" customWidth="true" style="11" width="64.42578125" collapsed="true"/>
    <col min="21" max="38" customWidth="true" style="12" width="6.28515625" collapsed="true"/>
  </cols>
  <sheetData>
    <row ht="22.5" r="1" spans="1:44">
      <c r="A1" s="177" t="s">
        <v>12</v>
      </c>
      <c r="B1" s="177"/>
      <c r="C1" s="177"/>
      <c r="D1" s="178"/>
      <c r="E1" s="178"/>
      <c r="F1" s="178"/>
      <c r="S1" s="173"/>
    </row>
    <row ht="18.75" r="2" spans="1:44">
      <c r="A2" s="179" t="s">
        <v>13</v>
      </c>
      <c r="B2" s="179"/>
      <c r="C2" s="179"/>
      <c r="D2" s="180"/>
      <c r="E2" s="181"/>
      <c r="F2" s="182"/>
      <c r="S2" s="173"/>
    </row>
    <row ht="18.75" r="3" spans="1:44">
      <c r="A3" s="179" t="s">
        <v>14</v>
      </c>
      <c r="B3" s="179"/>
      <c r="C3" s="179"/>
      <c r="D3" s="183"/>
      <c r="E3" s="184"/>
      <c r="F3" s="184"/>
      <c r="S3" s="173"/>
    </row>
    <row ht="18.75" r="4" spans="1:44">
      <c r="A4" s="179" t="s">
        <v>15</v>
      </c>
      <c r="B4" s="179"/>
      <c r="C4" s="179"/>
      <c r="D4" s="545"/>
      <c r="E4" s="545"/>
      <c r="F4" s="185"/>
      <c r="S4" s="173"/>
    </row>
    <row customHeight="1" ht="24" r="5" spans="1:44">
      <c r="C5" s="7"/>
      <c r="D5" s="8"/>
      <c r="E5" s="9"/>
      <c r="F5" s="10"/>
      <c r="G5" s="1"/>
      <c r="H5" s="1"/>
      <c r="I5" s="1"/>
      <c r="J5" s="1"/>
      <c r="K5" s="1"/>
      <c r="L5" s="1"/>
      <c r="M5" s="1"/>
      <c r="N5" s="1"/>
      <c r="O5" s="1"/>
      <c r="P5" s="2"/>
      <c r="Q5" s="2"/>
      <c r="R5" s="3"/>
      <c r="S5" s="4"/>
    </row>
    <row customFormat="1" r="6" s="1" spans="1:44">
      <c r="C6" s="2"/>
      <c r="F6" s="3"/>
      <c r="G6" s="13"/>
      <c r="P6" s="2"/>
      <c r="Q6" s="2"/>
      <c r="R6" s="3"/>
      <c r="S6" s="4"/>
      <c r="T6" s="5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</row>
    <row customFormat="1" customHeight="1" ht="21.75" r="7" s="14" spans="1:44">
      <c r="C7" s="546" t="s">
        <v>249</v>
      </c>
      <c r="D7" s="546"/>
      <c r="E7" s="546"/>
      <c r="F7" s="546"/>
      <c r="G7" s="546"/>
      <c r="H7" s="546"/>
      <c r="I7" s="546"/>
      <c r="J7" s="546"/>
      <c r="K7" s="546"/>
      <c r="L7" s="546"/>
      <c r="M7" s="546"/>
      <c r="N7" s="546"/>
      <c r="O7" s="546"/>
      <c r="P7" s="546"/>
      <c r="Q7" s="546"/>
      <c r="R7" s="546"/>
      <c r="S7" s="15"/>
      <c r="T7" s="11"/>
      <c r="U7" s="12"/>
      <c r="V7" s="1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</row>
    <row customFormat="1" customHeight="1" ht="6.75" r="8" s="1" spans="1:44" thickBot="1">
      <c r="C8" s="17"/>
      <c r="D8" s="17"/>
      <c r="E8" s="17"/>
      <c r="F8" s="17"/>
      <c r="G8" s="17"/>
      <c r="H8" s="17"/>
      <c r="I8" s="17"/>
      <c r="J8" s="17"/>
      <c r="P8" s="2"/>
      <c r="Q8" s="2"/>
      <c r="R8" s="3"/>
      <c r="S8" s="4"/>
      <c r="T8" s="5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</row>
    <row customFormat="1" customHeight="1" ht="15" r="9" s="18" spans="1:44">
      <c r="B9" s="221"/>
      <c r="C9" s="547" t="s">
        <v>16</v>
      </c>
      <c r="D9" s="548"/>
      <c r="E9" s="551" t="s">
        <v>69</v>
      </c>
      <c r="F9" s="584">
        <v>2014</v>
      </c>
      <c r="G9" s="585"/>
      <c r="H9" s="585"/>
      <c r="I9" s="585"/>
      <c r="J9" s="585"/>
      <c r="K9" s="585"/>
      <c r="L9" s="585"/>
      <c r="M9" s="585"/>
      <c r="N9" s="585"/>
      <c r="O9" s="585"/>
      <c r="P9" s="585"/>
      <c r="Q9" s="586"/>
      <c r="R9" s="364">
        <v>2014</v>
      </c>
      <c r="S9" s="20"/>
    </row>
    <row customFormat="1" customHeight="1" ht="29.25" r="10" s="18" spans="1:44" thickBot="1">
      <c r="B10" s="353" t="s">
        <v>339</v>
      </c>
      <c r="C10" s="549"/>
      <c r="D10" s="550"/>
      <c r="E10" s="552"/>
      <c r="F10" s="233">
        <v>41640</v>
      </c>
      <c r="G10" s="233">
        <v>41671</v>
      </c>
      <c r="H10" s="233">
        <v>41699</v>
      </c>
      <c r="I10" s="233">
        <v>41730</v>
      </c>
      <c r="J10" s="233">
        <v>41760</v>
      </c>
      <c r="K10" s="233">
        <v>41791</v>
      </c>
      <c r="L10" s="233">
        <v>41821</v>
      </c>
      <c r="M10" s="233">
        <v>41852</v>
      </c>
      <c r="N10" s="233">
        <v>41883</v>
      </c>
      <c r="O10" s="233">
        <v>41913</v>
      </c>
      <c r="P10" s="233">
        <v>41944</v>
      </c>
      <c r="Q10" s="233">
        <v>41974</v>
      </c>
      <c r="R10" s="383" t="s">
        <v>0</v>
      </c>
      <c r="S10" s="23">
        <v>1</v>
      </c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</row>
    <row customFormat="1" ht="15" r="11" s="25" spans="1:44">
      <c r="B11" s="221" t="s">
        <v>43</v>
      </c>
      <c r="C11" s="535" t="s">
        <v>238</v>
      </c>
      <c r="D11" s="540"/>
      <c r="E11" s="235"/>
      <c r="F11" s="236"/>
      <c r="G11" s="237"/>
      <c r="H11" s="238"/>
      <c r="I11" s="238"/>
      <c r="J11" s="238"/>
      <c r="K11" s="238"/>
      <c r="L11" s="81"/>
      <c r="M11" s="238"/>
      <c r="N11" s="238"/>
      <c r="O11" s="238"/>
      <c r="P11" s="238"/>
      <c r="Q11" s="239"/>
      <c r="R11" s="366"/>
      <c r="S11" s="29">
        <v>22</v>
      </c>
      <c r="T11" s="18"/>
    </row>
    <row customFormat="1" ht="15" r="12" s="25" spans="1:44">
      <c r="B12" s="222" t="s">
        <v>51</v>
      </c>
      <c r="C12" s="556" t="s">
        <v>174</v>
      </c>
      <c r="D12" s="542"/>
      <c r="E12" s="43"/>
      <c r="F12" s="83"/>
      <c r="G12" s="84"/>
      <c r="H12" s="84"/>
      <c r="I12" s="85"/>
      <c r="J12" s="85"/>
      <c r="K12" s="86"/>
      <c r="L12" s="86"/>
      <c r="M12" s="86"/>
      <c r="N12" s="86"/>
      <c r="O12" s="86"/>
      <c r="P12" s="86"/>
      <c r="Q12" s="87"/>
      <c r="R12" s="384">
        <f>+SUM(F12:Q12)</f>
        <v>0</v>
      </c>
      <c r="S12" s="23">
        <v>23</v>
      </c>
      <c r="T12" s="18"/>
    </row>
    <row customFormat="1" ht="15" r="13" s="25" spans="1:44">
      <c r="B13" s="222"/>
      <c r="C13" s="557" t="s">
        <v>175</v>
      </c>
      <c r="D13" s="558"/>
      <c r="E13" s="43"/>
      <c r="F13" s="88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9"/>
      <c r="R13" s="384">
        <f>+SUM(F13:Q13)</f>
        <v>0</v>
      </c>
      <c r="S13" s="29">
        <v>24</v>
      </c>
      <c r="T13" s="71"/>
    </row>
    <row customFormat="1" ht="15" r="14" s="25" spans="1:44">
      <c r="B14" s="222"/>
      <c r="C14" s="559" t="s">
        <v>10</v>
      </c>
      <c r="D14" s="560"/>
      <c r="E14" s="72"/>
      <c r="F14" s="90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2"/>
      <c r="R14" s="394">
        <f>+SUM(F14:Q14)</f>
        <v>0</v>
      </c>
      <c r="S14" s="23">
        <v>25</v>
      </c>
      <c r="T14" s="53"/>
    </row>
    <row customFormat="1" customHeight="1" hidden="1" ht="15" r="15" s="25" spans="1:44">
      <c r="B15" s="222"/>
      <c r="C15" s="535" t="s">
        <v>77</v>
      </c>
      <c r="D15" s="540"/>
      <c r="E15" s="192"/>
      <c r="F15" s="26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6"/>
      <c r="R15" s="369"/>
      <c r="S15" s="29">
        <v>2</v>
      </c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1"/>
      <c r="AG15" s="30"/>
      <c r="AH15" s="31"/>
      <c r="AI15" s="31"/>
      <c r="AJ15" s="31"/>
      <c r="AK15" s="31"/>
      <c r="AL15" s="31"/>
    </row>
    <row customFormat="1" hidden="1" ht="15" r="16" s="25" spans="1:44">
      <c r="B16" s="222"/>
      <c r="C16" s="570" t="s">
        <v>174</v>
      </c>
      <c r="D16" s="573"/>
      <c r="E16" s="332">
        <v>825</v>
      </c>
      <c r="F16" s="333"/>
      <c r="G16" s="334"/>
      <c r="H16" s="334"/>
      <c r="I16" s="334"/>
      <c r="J16" s="334"/>
      <c r="K16" s="335"/>
      <c r="L16" s="335"/>
      <c r="M16" s="335"/>
      <c r="N16" s="335"/>
      <c r="O16" s="335"/>
      <c r="P16" s="335"/>
      <c r="Q16" s="336"/>
      <c r="R16" s="384"/>
      <c r="S16" s="23">
        <v>3</v>
      </c>
      <c r="T16" s="18"/>
      <c r="U16" s="39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1"/>
      <c r="AH16" s="41"/>
      <c r="AI16" s="41"/>
      <c r="AJ16" s="41"/>
      <c r="AK16" s="41"/>
    </row>
    <row customFormat="1" customHeight="1" hidden="1" ht="18" r="17" s="42" spans="1:37">
      <c r="A17" s="25"/>
      <c r="B17" s="222"/>
      <c r="C17" s="570" t="s">
        <v>175</v>
      </c>
      <c r="D17" s="573"/>
      <c r="E17" s="327"/>
      <c r="F17" s="333"/>
      <c r="G17" s="334"/>
      <c r="H17" s="334"/>
      <c r="I17" s="334"/>
      <c r="J17" s="334"/>
      <c r="K17" s="334"/>
      <c r="L17" s="334"/>
      <c r="M17" s="334"/>
      <c r="N17" s="334"/>
      <c r="O17" s="334"/>
      <c r="P17" s="334"/>
      <c r="Q17" s="337"/>
      <c r="R17" s="384"/>
      <c r="S17" s="29">
        <v>4</v>
      </c>
      <c r="T17" s="18"/>
      <c r="U17" s="45"/>
      <c r="V17" s="46"/>
      <c r="W17" s="46"/>
      <c r="X17" s="45"/>
      <c r="Y17" s="45"/>
      <c r="Z17" s="45"/>
      <c r="AA17" s="45"/>
      <c r="AB17" s="45"/>
      <c r="AC17" s="45"/>
      <c r="AD17" s="45"/>
      <c r="AE17" s="47"/>
      <c r="AF17" s="47"/>
      <c r="AG17" s="45"/>
      <c r="AH17" s="46"/>
      <c r="AI17" s="46"/>
      <c r="AJ17" s="46"/>
      <c r="AK17" s="46"/>
    </row>
    <row customFormat="1" hidden="1" ht="15" r="18" s="25" spans="1:37">
      <c r="B18" s="222"/>
      <c r="C18" s="583" t="s">
        <v>10</v>
      </c>
      <c r="D18" s="577"/>
      <c r="E18" s="338"/>
      <c r="F18" s="339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1"/>
      <c r="R18" s="385"/>
      <c r="S18" s="29">
        <v>6</v>
      </c>
      <c r="T18" s="53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5"/>
      <c r="AF18" s="55"/>
      <c r="AG18" s="54"/>
      <c r="AH18" s="54"/>
      <c r="AI18" s="54"/>
      <c r="AJ18" s="54"/>
      <c r="AK18" s="54"/>
    </row>
    <row customFormat="1" hidden="1" ht="15" r="19" s="25" spans="1:37">
      <c r="B19" s="222"/>
      <c r="C19" s="535" t="s">
        <v>239</v>
      </c>
      <c r="D19" s="540"/>
      <c r="E19" s="56"/>
      <c r="F19" s="57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9"/>
      <c r="R19" s="370"/>
      <c r="S19" s="29">
        <v>18</v>
      </c>
      <c r="T19" s="18"/>
    </row>
    <row customFormat="1" hidden="1" ht="15" r="20" s="25" spans="1:37">
      <c r="B20" s="222"/>
      <c r="C20" s="570" t="s">
        <v>174</v>
      </c>
      <c r="D20" s="573"/>
      <c r="E20" s="217"/>
      <c r="F20" s="218"/>
      <c r="G20" s="219"/>
      <c r="H20" s="219"/>
      <c r="I20" s="219"/>
      <c r="J20" s="219"/>
      <c r="K20" s="320"/>
      <c r="L20" s="320"/>
      <c r="M20" s="320"/>
      <c r="N20" s="320"/>
      <c r="O20" s="320"/>
      <c r="P20" s="320"/>
      <c r="Q20" s="321"/>
      <c r="R20" s="376"/>
      <c r="S20" s="23">
        <v>19</v>
      </c>
      <c r="T20" s="18"/>
    </row>
    <row customFormat="1" hidden="1" ht="15" r="21" s="25" spans="1:37">
      <c r="B21" s="222"/>
      <c r="C21" s="570" t="s">
        <v>175</v>
      </c>
      <c r="D21" s="573"/>
      <c r="E21" s="220"/>
      <c r="F21" s="218"/>
      <c r="G21" s="219"/>
      <c r="H21" s="219"/>
      <c r="I21" s="219"/>
      <c r="J21" s="219"/>
      <c r="K21" s="219"/>
      <c r="L21" s="219"/>
      <c r="M21" s="219"/>
      <c r="N21" s="219"/>
      <c r="O21" s="219"/>
      <c r="P21" s="219"/>
      <c r="Q21" s="322"/>
      <c r="R21" s="376"/>
      <c r="S21" s="29">
        <v>20</v>
      </c>
      <c r="T21" s="71"/>
    </row>
    <row customFormat="1" hidden="1" ht="15" r="22" s="25" spans="1:37">
      <c r="B22" s="222"/>
      <c r="C22" s="583" t="s">
        <v>10</v>
      </c>
      <c r="D22" s="577"/>
      <c r="E22" s="323"/>
      <c r="F22" s="324"/>
      <c r="G22" s="325"/>
      <c r="H22" s="325"/>
      <c r="I22" s="325"/>
      <c r="J22" s="325"/>
      <c r="K22" s="325"/>
      <c r="L22" s="325"/>
      <c r="M22" s="325"/>
      <c r="N22" s="325"/>
      <c r="O22" s="325"/>
      <c r="P22" s="325"/>
      <c r="Q22" s="326"/>
      <c r="R22" s="386"/>
      <c r="S22" s="23">
        <v>21</v>
      </c>
      <c r="T22" s="53"/>
    </row>
    <row customFormat="1" ht="15" r="23" s="25" spans="1:37">
      <c r="B23" s="222"/>
      <c r="C23" s="534" t="s">
        <v>360</v>
      </c>
      <c r="D23" s="540"/>
      <c r="E23" s="56"/>
      <c r="F23" s="57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9"/>
      <c r="R23" s="370"/>
      <c r="S23" s="23"/>
      <c r="T23" s="53"/>
    </row>
    <row customFormat="1" ht="15" r="24" s="25" spans="1:37">
      <c r="B24" s="222"/>
      <c r="C24" s="541" t="s">
        <v>174</v>
      </c>
      <c r="D24" s="542"/>
      <c r="E24" s="147"/>
      <c r="F24" s="62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9"/>
      <c r="R24" s="384"/>
      <c r="S24" s="23"/>
      <c r="T24" s="53"/>
    </row>
    <row customFormat="1" ht="15" r="25" s="25" spans="1:37">
      <c r="B25" s="222"/>
      <c r="C25" s="541" t="s">
        <v>175</v>
      </c>
      <c r="D25" s="542"/>
      <c r="E25" s="147"/>
      <c r="F25" s="62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9"/>
      <c r="R25" s="384"/>
      <c r="S25" s="23"/>
      <c r="T25" s="53"/>
    </row>
    <row customFormat="1" ht="15.75" r="26" s="25" spans="1:37" thickBot="1">
      <c r="B26" s="222"/>
      <c r="C26" s="579" t="s">
        <v>10</v>
      </c>
      <c r="D26" s="580"/>
      <c r="E26" s="404"/>
      <c r="F26" s="73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5"/>
      <c r="R26" s="394"/>
      <c r="S26" s="23"/>
      <c r="T26" s="53"/>
    </row>
    <row customFormat="1" hidden="1" ht="15" r="27" s="25" spans="1:37">
      <c r="B27" s="222"/>
      <c r="C27" s="534" t="s">
        <v>348</v>
      </c>
      <c r="D27" s="540"/>
      <c r="E27" s="56"/>
      <c r="F27" s="57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9"/>
      <c r="R27" s="370"/>
      <c r="S27" s="23"/>
      <c r="T27" s="53"/>
    </row>
    <row customFormat="1" hidden="1" ht="15" r="28" s="25" spans="1:37">
      <c r="B28" s="222"/>
      <c r="C28" s="569" t="s">
        <v>174</v>
      </c>
      <c r="D28" s="573"/>
      <c r="E28" s="220"/>
      <c r="F28" s="218"/>
      <c r="G28" s="219"/>
      <c r="H28" s="219"/>
      <c r="I28" s="219"/>
      <c r="J28" s="219"/>
      <c r="K28" s="219"/>
      <c r="L28" s="219"/>
      <c r="M28" s="219"/>
      <c r="N28" s="219"/>
      <c r="O28" s="219"/>
      <c r="P28" s="219"/>
      <c r="Q28" s="322"/>
      <c r="R28" s="384">
        <f>+SUM(F28:Q28)</f>
        <v>0</v>
      </c>
      <c r="S28" s="23"/>
      <c r="T28" s="53"/>
    </row>
    <row customFormat="1" hidden="1" ht="15" r="29" s="25" spans="1:37">
      <c r="B29" s="222"/>
      <c r="C29" s="569" t="s">
        <v>175</v>
      </c>
      <c r="D29" s="573"/>
      <c r="E29" s="220"/>
      <c r="F29" s="218"/>
      <c r="G29" s="219"/>
      <c r="H29" s="219"/>
      <c r="I29" s="219"/>
      <c r="J29" s="219"/>
      <c r="K29" s="219"/>
      <c r="L29" s="219"/>
      <c r="M29" s="219"/>
      <c r="N29" s="219"/>
      <c r="O29" s="219"/>
      <c r="P29" s="219"/>
      <c r="Q29" s="322"/>
      <c r="R29" s="384">
        <f>+SUM(F29:Q29)</f>
        <v>0</v>
      </c>
      <c r="S29" s="23"/>
      <c r="T29" s="53"/>
    </row>
    <row customFormat="1" hidden="1" ht="15.75" r="30" s="25" spans="1:37" thickBot="1">
      <c r="B30" s="222"/>
      <c r="C30" s="576" t="s">
        <v>10</v>
      </c>
      <c r="D30" s="577"/>
      <c r="E30" s="323"/>
      <c r="F30" s="324"/>
      <c r="G30" s="325"/>
      <c r="H30" s="325"/>
      <c r="I30" s="325"/>
      <c r="J30" s="325"/>
      <c r="K30" s="325"/>
      <c r="L30" s="325"/>
      <c r="M30" s="325"/>
      <c r="N30" s="325"/>
      <c r="O30" s="325"/>
      <c r="P30" s="325"/>
      <c r="Q30" s="326"/>
      <c r="R30" s="394">
        <f>+SUM(F30:Q30)</f>
        <v>0</v>
      </c>
      <c r="S30" s="23"/>
      <c r="T30" s="53"/>
    </row>
    <row customFormat="1" ht="15" r="31" s="25" spans="1:37">
      <c r="B31" s="221" t="s">
        <v>1</v>
      </c>
      <c r="C31" s="524" t="s">
        <v>241</v>
      </c>
      <c r="D31" s="525"/>
      <c r="E31" s="94"/>
      <c r="F31" s="95"/>
      <c r="G31" s="96"/>
      <c r="H31" s="96"/>
      <c r="I31" s="96"/>
      <c r="J31" s="97"/>
      <c r="K31" s="96"/>
      <c r="L31" s="96"/>
      <c r="M31" s="96"/>
      <c r="N31" s="96"/>
      <c r="O31" s="96"/>
      <c r="P31" s="96"/>
      <c r="Q31" s="98"/>
      <c r="R31" s="371"/>
      <c r="S31" s="29">
        <v>30</v>
      </c>
      <c r="T31" s="18"/>
    </row>
    <row customFormat="1" ht="15" r="32" s="25" spans="1:37">
      <c r="B32" s="222" t="s">
        <v>51</v>
      </c>
      <c r="C32" s="541" t="s">
        <v>174</v>
      </c>
      <c r="D32" s="556"/>
      <c r="E32" s="99"/>
      <c r="F32" s="100"/>
      <c r="G32" s="101"/>
      <c r="H32" s="101"/>
      <c r="I32" s="101"/>
      <c r="J32" s="101"/>
      <c r="K32" s="102"/>
      <c r="L32" s="102"/>
      <c r="M32" s="102"/>
      <c r="N32" s="102"/>
      <c r="O32" s="102"/>
      <c r="P32" s="102"/>
      <c r="Q32" s="103"/>
      <c r="R32" s="372"/>
      <c r="S32" s="23">
        <v>31</v>
      </c>
      <c r="T32" s="71"/>
    </row>
    <row customFormat="1" ht="15" r="33" s="25" spans="2:20">
      <c r="B33" s="222"/>
      <c r="C33" s="565" t="s">
        <v>175</v>
      </c>
      <c r="D33" s="557"/>
      <c r="E33" s="105"/>
      <c r="F33" s="106"/>
      <c r="G33" s="101"/>
      <c r="H33" s="101"/>
      <c r="I33" s="101"/>
      <c r="J33" s="101"/>
      <c r="K33" s="101"/>
      <c r="L33" s="101"/>
      <c r="M33" s="101"/>
      <c r="N33" s="101"/>
      <c r="O33" s="101"/>
      <c r="P33" s="101"/>
      <c r="Q33" s="107"/>
      <c r="R33" s="372"/>
      <c r="S33" s="23">
        <v>33</v>
      </c>
      <c r="T33" s="71"/>
    </row>
    <row customFormat="1" ht="15" r="34" s="25" spans="2:20">
      <c r="B34" s="222"/>
      <c r="C34" s="564" t="s">
        <v>10</v>
      </c>
      <c r="D34" s="559"/>
      <c r="E34" s="187"/>
      <c r="F34" s="188"/>
      <c r="G34" s="189"/>
      <c r="H34" s="189"/>
      <c r="I34" s="189"/>
      <c r="J34" s="189"/>
      <c r="K34" s="189"/>
      <c r="L34" s="189"/>
      <c r="M34" s="189"/>
      <c r="N34" s="189"/>
      <c r="O34" s="189"/>
      <c r="P34" s="189"/>
      <c r="Q34" s="190"/>
      <c r="R34" s="373"/>
      <c r="S34" s="29">
        <v>34</v>
      </c>
      <c r="T34" s="53"/>
    </row>
    <row customFormat="1" hidden="1" ht="15" r="35" s="25" spans="2:20">
      <c r="B35" s="222"/>
      <c r="C35" s="524" t="s">
        <v>242</v>
      </c>
      <c r="D35" s="525"/>
      <c r="E35" s="186"/>
      <c r="F35" s="157"/>
      <c r="G35" s="158"/>
      <c r="H35" s="158"/>
      <c r="I35" s="158"/>
      <c r="J35" s="158"/>
      <c r="K35" s="158"/>
      <c r="L35" s="158"/>
      <c r="M35" s="158"/>
      <c r="N35" s="158"/>
      <c r="O35" s="158"/>
      <c r="P35" s="158"/>
      <c r="Q35" s="159"/>
      <c r="R35" s="374"/>
      <c r="S35" s="29"/>
      <c r="T35" s="53"/>
    </row>
    <row customFormat="1" hidden="1" ht="15" r="36" s="25" spans="2:20">
      <c r="B36" s="222"/>
      <c r="C36" s="569" t="s">
        <v>174</v>
      </c>
      <c r="D36" s="573"/>
      <c r="E36" s="217"/>
      <c r="F36" s="218"/>
      <c r="G36" s="219"/>
      <c r="H36" s="219"/>
      <c r="I36" s="219"/>
      <c r="J36" s="219"/>
      <c r="K36" s="220"/>
      <c r="L36" s="220"/>
      <c r="M36" s="220"/>
      <c r="N36" s="220"/>
      <c r="O36" s="220"/>
      <c r="P36" s="220"/>
      <c r="Q36" s="229"/>
      <c r="R36" s="376"/>
      <c r="S36" s="29"/>
      <c r="T36" s="53"/>
    </row>
    <row customFormat="1" hidden="1" ht="15" r="37" s="25" spans="2:20">
      <c r="B37" s="222"/>
      <c r="C37" s="569" t="s">
        <v>175</v>
      </c>
      <c r="D37" s="573"/>
      <c r="E37" s="220"/>
      <c r="F37" s="218"/>
      <c r="G37" s="218"/>
      <c r="H37" s="218"/>
      <c r="I37" s="218"/>
      <c r="J37" s="218"/>
      <c r="K37" s="218"/>
      <c r="L37" s="218"/>
      <c r="M37" s="218"/>
      <c r="N37" s="218"/>
      <c r="O37" s="218"/>
      <c r="P37" s="218"/>
      <c r="Q37" s="218"/>
      <c r="R37" s="376"/>
      <c r="S37" s="29"/>
      <c r="T37" s="53"/>
    </row>
    <row customFormat="1" hidden="1" ht="15" r="38" s="25" spans="2:20">
      <c r="B38" s="222"/>
      <c r="C38" s="576" t="s">
        <v>10</v>
      </c>
      <c r="D38" s="577"/>
      <c r="E38" s="329"/>
      <c r="F38" s="324"/>
      <c r="G38" s="325"/>
      <c r="H38" s="325"/>
      <c r="I38" s="325"/>
      <c r="J38" s="325"/>
      <c r="K38" s="325"/>
      <c r="L38" s="325"/>
      <c r="M38" s="325"/>
      <c r="N38" s="325"/>
      <c r="O38" s="325"/>
      <c r="P38" s="325"/>
      <c r="Q38" s="330"/>
      <c r="R38" s="386"/>
      <c r="S38" s="29"/>
      <c r="T38" s="53"/>
    </row>
    <row customFormat="1" hidden="1" ht="15" r="39" s="25" spans="2:20">
      <c r="B39" s="222"/>
      <c r="C39" s="524" t="s">
        <v>243</v>
      </c>
      <c r="D39" s="525"/>
      <c r="E39" s="186"/>
      <c r="F39" s="157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9"/>
      <c r="R39" s="374"/>
      <c r="S39" s="23">
        <v>73</v>
      </c>
    </row>
    <row customFormat="1" hidden="1" ht="15" r="40" s="25" spans="2:20">
      <c r="B40" s="222"/>
      <c r="C40" s="569" t="s">
        <v>174</v>
      </c>
      <c r="D40" s="573"/>
      <c r="E40" s="217"/>
      <c r="F40" s="218"/>
      <c r="G40" s="219"/>
      <c r="H40" s="219"/>
      <c r="I40" s="219"/>
      <c r="J40" s="219"/>
      <c r="K40" s="220"/>
      <c r="L40" s="220"/>
      <c r="M40" s="220"/>
      <c r="N40" s="220"/>
      <c r="O40" s="220"/>
      <c r="P40" s="220"/>
      <c r="Q40" s="229"/>
      <c r="R40" s="376"/>
      <c r="S40" s="29">
        <v>74</v>
      </c>
      <c r="T40" s="53"/>
    </row>
    <row customFormat="1" hidden="1" ht="15" r="41" s="25" spans="2:20">
      <c r="B41" s="222"/>
      <c r="C41" s="569" t="s">
        <v>175</v>
      </c>
      <c r="D41" s="573"/>
      <c r="E41" s="220"/>
      <c r="F41" s="218"/>
      <c r="G41" s="218"/>
      <c r="H41" s="218"/>
      <c r="I41" s="218"/>
      <c r="J41" s="218"/>
      <c r="K41" s="218"/>
      <c r="L41" s="218"/>
      <c r="M41" s="218"/>
      <c r="N41" s="218"/>
      <c r="O41" s="218"/>
      <c r="P41" s="218"/>
      <c r="Q41" s="218"/>
      <c r="R41" s="376"/>
      <c r="S41" s="23">
        <v>75</v>
      </c>
      <c r="T41" s="71"/>
    </row>
    <row customFormat="1" hidden="1" ht="15" r="42" s="25" spans="2:20">
      <c r="B42" s="222"/>
      <c r="C42" s="576" t="s">
        <v>10</v>
      </c>
      <c r="D42" s="577"/>
      <c r="E42" s="329"/>
      <c r="F42" s="324"/>
      <c r="G42" s="325"/>
      <c r="H42" s="325"/>
      <c r="I42" s="325"/>
      <c r="J42" s="325"/>
      <c r="K42" s="325"/>
      <c r="L42" s="325"/>
      <c r="M42" s="325"/>
      <c r="N42" s="325"/>
      <c r="O42" s="325"/>
      <c r="P42" s="325"/>
      <c r="Q42" s="330"/>
      <c r="R42" s="386"/>
      <c r="S42" s="29">
        <v>76</v>
      </c>
      <c r="T42" s="53"/>
    </row>
    <row customFormat="1" hidden="1" ht="15" r="43" s="25" spans="2:20">
      <c r="B43" s="222"/>
      <c r="C43" s="534" t="s">
        <v>260</v>
      </c>
      <c r="D43" s="535"/>
      <c r="E43" s="186"/>
      <c r="F43" s="157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9"/>
      <c r="R43" s="375"/>
      <c r="S43" s="29"/>
      <c r="T43" s="53"/>
    </row>
    <row customFormat="1" hidden="1" ht="15" r="44" s="25" spans="2:20">
      <c r="B44" s="222"/>
      <c r="C44" s="569" t="s">
        <v>174</v>
      </c>
      <c r="D44" s="570"/>
      <c r="E44" s="396"/>
      <c r="F44" s="397"/>
      <c r="G44" s="398"/>
      <c r="H44" s="398"/>
      <c r="I44" s="398"/>
      <c r="J44" s="398"/>
      <c r="K44" s="398"/>
      <c r="L44" s="398"/>
      <c r="M44" s="398"/>
      <c r="N44" s="398"/>
      <c r="O44" s="398"/>
      <c r="P44" s="398"/>
      <c r="Q44" s="399"/>
      <c r="R44" s="400">
        <f>SUM(E44:Q44)</f>
        <v>0</v>
      </c>
      <c r="S44" s="29"/>
      <c r="T44" s="53"/>
    </row>
    <row customFormat="1" hidden="1" ht="15" r="45" s="25" spans="2:20">
      <c r="B45" s="222"/>
      <c r="C45" s="569" t="s">
        <v>175</v>
      </c>
      <c r="D45" s="570"/>
      <c r="E45" s="396"/>
      <c r="F45" s="397"/>
      <c r="G45" s="398"/>
      <c r="H45" s="398"/>
      <c r="I45" s="398"/>
      <c r="J45" s="398"/>
      <c r="K45" s="398"/>
      <c r="L45" s="398"/>
      <c r="M45" s="398"/>
      <c r="N45" s="398"/>
      <c r="O45" s="398"/>
      <c r="P45" s="398"/>
      <c r="Q45" s="399"/>
      <c r="R45" s="400">
        <f>SUM(E45:Q45)</f>
        <v>0</v>
      </c>
      <c r="S45" s="29"/>
      <c r="T45" s="53"/>
    </row>
    <row customFormat="1" hidden="1" ht="15" r="46" s="25" spans="2:20">
      <c r="B46" s="222"/>
      <c r="C46" s="569" t="s">
        <v>10</v>
      </c>
      <c r="D46" s="570"/>
      <c r="E46" s="396"/>
      <c r="F46" s="397"/>
      <c r="G46" s="398"/>
      <c r="H46" s="398"/>
      <c r="I46" s="398"/>
      <c r="J46" s="398"/>
      <c r="K46" s="398"/>
      <c r="L46" s="398"/>
      <c r="M46" s="398"/>
      <c r="N46" s="398"/>
      <c r="O46" s="398"/>
      <c r="P46" s="398"/>
      <c r="Q46" s="399"/>
      <c r="R46" s="400">
        <f>SUM(E46:Q46)</f>
        <v>0</v>
      </c>
      <c r="S46" s="29"/>
      <c r="T46" s="53"/>
    </row>
    <row customFormat="1" hidden="1" ht="15" r="47" s="25" spans="2:20">
      <c r="B47" s="232"/>
      <c r="C47" s="571" t="s">
        <v>262</v>
      </c>
      <c r="D47" s="540"/>
      <c r="E47" s="81"/>
      <c r="F47" s="57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164"/>
      <c r="R47" s="370"/>
      <c r="S47" s="29">
        <v>88</v>
      </c>
    </row>
    <row customFormat="1" hidden="1" ht="14.25" r="48" s="25" spans="2:20">
      <c r="B48" s="232"/>
      <c r="C48" s="401"/>
      <c r="D48" s="362" t="s">
        <v>366</v>
      </c>
      <c r="E48" s="327"/>
      <c r="F48" s="402"/>
      <c r="G48" s="220"/>
      <c r="H48" s="220"/>
      <c r="I48" s="220"/>
      <c r="J48" s="220"/>
      <c r="K48" s="220"/>
      <c r="L48" s="220"/>
      <c r="M48" s="220"/>
      <c r="N48" s="220"/>
      <c r="O48" s="220"/>
      <c r="P48" s="220"/>
      <c r="Q48" s="229"/>
      <c r="R48" s="376"/>
      <c r="S48" s="29"/>
    </row>
    <row customFormat="1" hidden="1" ht="15" r="49" s="25" spans="2:31">
      <c r="B49" s="232"/>
      <c r="C49" s="572" t="s">
        <v>4</v>
      </c>
      <c r="D49" s="573"/>
      <c r="E49" s="327" t="e">
        <f>+E48/E40</f>
        <v>#DIV/0!</v>
      </c>
      <c r="F49" s="327" t="e">
        <f ref="F49:Q49" si="0" t="shared">+F48/F40</f>
        <v>#DIV/0!</v>
      </c>
      <c r="G49" s="327" t="e">
        <f si="0" t="shared"/>
        <v>#DIV/0!</v>
      </c>
      <c r="H49" s="327" t="e">
        <f si="0" t="shared"/>
        <v>#DIV/0!</v>
      </c>
      <c r="I49" s="327" t="e">
        <f si="0" t="shared"/>
        <v>#DIV/0!</v>
      </c>
      <c r="J49" s="327" t="e">
        <f si="0" t="shared"/>
        <v>#DIV/0!</v>
      </c>
      <c r="K49" s="327" t="e">
        <f si="0" t="shared"/>
        <v>#DIV/0!</v>
      </c>
      <c r="L49" s="327" t="e">
        <f si="0" t="shared"/>
        <v>#DIV/0!</v>
      </c>
      <c r="M49" s="327" t="e">
        <f si="0" t="shared"/>
        <v>#DIV/0!</v>
      </c>
      <c r="N49" s="327" t="e">
        <f si="0" t="shared"/>
        <v>#DIV/0!</v>
      </c>
      <c r="O49" s="327" t="e">
        <f si="0" t="shared"/>
        <v>#DIV/0!</v>
      </c>
      <c r="P49" s="327" t="e">
        <f si="0" t="shared"/>
        <v>#DIV/0!</v>
      </c>
      <c r="Q49" s="327" t="e">
        <f si="0" t="shared"/>
        <v>#DIV/0!</v>
      </c>
      <c r="R49" s="389"/>
      <c r="S49" s="23">
        <v>89</v>
      </c>
      <c r="T49" s="53"/>
    </row>
    <row customFormat="1" customHeight="1" hidden="1" ht="15" r="50" s="25" spans="2:31">
      <c r="B50" s="232"/>
      <c r="C50" s="574" t="s">
        <v>20</v>
      </c>
      <c r="D50" s="575"/>
      <c r="E50" s="403" t="e">
        <f ref="E50:Q50" si="1" t="shared">+E28/E44</f>
        <v>#DIV/0!</v>
      </c>
      <c r="F50" s="403" t="e">
        <f si="1" t="shared"/>
        <v>#DIV/0!</v>
      </c>
      <c r="G50" s="403" t="e">
        <f si="1" t="shared"/>
        <v>#DIV/0!</v>
      </c>
      <c r="H50" s="403" t="e">
        <f si="1" t="shared"/>
        <v>#DIV/0!</v>
      </c>
      <c r="I50" s="403" t="e">
        <f si="1" t="shared"/>
        <v>#DIV/0!</v>
      </c>
      <c r="J50" s="403" t="e">
        <f si="1" t="shared"/>
        <v>#DIV/0!</v>
      </c>
      <c r="K50" s="403" t="e">
        <f si="1" t="shared"/>
        <v>#DIV/0!</v>
      </c>
      <c r="L50" s="403" t="e">
        <f si="1" t="shared"/>
        <v>#DIV/0!</v>
      </c>
      <c r="M50" s="403" t="e">
        <f si="1" t="shared"/>
        <v>#DIV/0!</v>
      </c>
      <c r="N50" s="403" t="e">
        <f si="1" t="shared"/>
        <v>#DIV/0!</v>
      </c>
      <c r="O50" s="403" t="e">
        <f si="1" t="shared"/>
        <v>#DIV/0!</v>
      </c>
      <c r="P50" s="403" t="e">
        <f si="1" t="shared"/>
        <v>#DIV/0!</v>
      </c>
      <c r="Q50" s="403" t="e">
        <f si="1" t="shared"/>
        <v>#DIV/0!</v>
      </c>
      <c r="R50" s="390"/>
      <c r="S50" s="29">
        <v>90</v>
      </c>
      <c r="T50" s="53"/>
    </row>
    <row customFormat="1" ht="15" r="51" s="25" spans="2:31">
      <c r="B51" s="222"/>
      <c r="C51" s="524" t="s">
        <v>21</v>
      </c>
      <c r="D51" s="525"/>
      <c r="E51" s="158"/>
      <c r="F51" s="95"/>
      <c r="G51" s="96"/>
      <c r="H51" s="96"/>
      <c r="I51" s="96"/>
      <c r="J51" s="96"/>
      <c r="K51" s="96"/>
      <c r="L51" s="96"/>
      <c r="M51" s="58"/>
      <c r="N51" s="96"/>
      <c r="O51" s="96"/>
      <c r="P51" s="96"/>
      <c r="Q51" s="98"/>
      <c r="R51" s="371"/>
      <c r="S51" s="23">
        <v>91</v>
      </c>
    </row>
    <row customFormat="1" ht="14.25" r="52" s="25" spans="2:31">
      <c r="B52" s="222"/>
      <c r="C52" s="541" t="s">
        <v>5</v>
      </c>
      <c r="D52" s="556"/>
      <c r="E52" s="68">
        <v>0.86</v>
      </c>
      <c r="F52" s="165"/>
      <c r="G52" s="166"/>
      <c r="H52" s="152"/>
      <c r="I52" s="152"/>
      <c r="J52" s="152"/>
      <c r="K52" s="68"/>
      <c r="L52" s="68"/>
      <c r="M52" s="167"/>
      <c r="N52" s="68"/>
      <c r="O52" s="68"/>
      <c r="P52" s="68"/>
      <c r="Q52" s="153"/>
      <c r="R52" s="371"/>
      <c r="S52" s="29">
        <v>92</v>
      </c>
    </row>
    <row customFormat="1" ht="14.25" r="53" s="25" spans="2:31">
      <c r="B53" s="222"/>
      <c r="C53" s="541" t="s">
        <v>6</v>
      </c>
      <c r="D53" s="556"/>
      <c r="E53" s="68">
        <v>0.7</v>
      </c>
      <c r="F53" s="165"/>
      <c r="G53" s="166"/>
      <c r="H53" s="152"/>
      <c r="I53" s="152"/>
      <c r="J53" s="152"/>
      <c r="K53" s="68"/>
      <c r="L53" s="68"/>
      <c r="M53" s="68"/>
      <c r="N53" s="68"/>
      <c r="O53" s="68"/>
      <c r="P53" s="68"/>
      <c r="Q53" s="153"/>
      <c r="R53" s="371"/>
      <c r="S53" s="23">
        <v>93</v>
      </c>
    </row>
    <row customFormat="1" ht="14.25" r="54" s="25" spans="2:31">
      <c r="B54" s="222"/>
      <c r="C54" s="569" t="s">
        <v>7</v>
      </c>
      <c r="D54" s="570"/>
      <c r="E54" s="220">
        <v>0.78</v>
      </c>
      <c r="F54" s="218"/>
      <c r="G54" s="228"/>
      <c r="H54" s="219"/>
      <c r="I54" s="219"/>
      <c r="J54" s="219"/>
      <c r="K54" s="220"/>
      <c r="L54" s="220"/>
      <c r="M54" s="220"/>
      <c r="N54" s="220"/>
      <c r="O54" s="220"/>
      <c r="P54" s="220"/>
      <c r="Q54" s="229"/>
      <c r="R54" s="376"/>
      <c r="S54" s="29">
        <v>94</v>
      </c>
    </row>
    <row customFormat="1" ht="14.25" r="55" s="25" spans="2:31">
      <c r="B55" s="222"/>
      <c r="C55" s="569" t="s">
        <v>8</v>
      </c>
      <c r="D55" s="570"/>
      <c r="E55" s="220">
        <v>0.83</v>
      </c>
      <c r="F55" s="218"/>
      <c r="G55" s="228"/>
      <c r="H55" s="219"/>
      <c r="I55" s="219"/>
      <c r="J55" s="219"/>
      <c r="K55" s="220"/>
      <c r="L55" s="220"/>
      <c r="M55" s="220"/>
      <c r="N55" s="220"/>
      <c r="O55" s="220"/>
      <c r="P55" s="220"/>
      <c r="Q55" s="229"/>
      <c r="R55" s="376"/>
      <c r="S55" s="23">
        <v>95</v>
      </c>
    </row>
    <row customFormat="1" ht="15" r="56" s="248" spans="2:31" thickBot="1">
      <c r="B56" s="247"/>
      <c r="C56" s="562" t="s">
        <v>9</v>
      </c>
      <c r="D56" s="578"/>
      <c r="E56" s="224">
        <v>0.92</v>
      </c>
      <c r="F56" s="225"/>
      <c r="G56" s="170"/>
      <c r="H56" s="226"/>
      <c r="I56" s="226"/>
      <c r="J56" s="226"/>
      <c r="K56" s="224"/>
      <c r="L56" s="224"/>
      <c r="M56" s="224"/>
      <c r="N56" s="224"/>
      <c r="O56" s="224"/>
      <c r="P56" s="224"/>
      <c r="Q56" s="227"/>
      <c r="R56" s="377"/>
      <c r="S56" s="23">
        <v>96</v>
      </c>
    </row>
    <row customFormat="1" ht="15" r="57" s="25" spans="2:31">
      <c r="B57" s="221" t="s">
        <v>44</v>
      </c>
      <c r="C57" s="530" t="s">
        <v>250</v>
      </c>
      <c r="D57" s="531"/>
      <c r="E57" s="110"/>
      <c r="F57" s="111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3"/>
      <c r="R57" s="375"/>
      <c r="S57" s="23">
        <v>35</v>
      </c>
    </row>
    <row customFormat="1" ht="15" r="58" s="25" spans="2:31">
      <c r="B58" s="222" t="s">
        <v>51</v>
      </c>
      <c r="C58" s="541" t="s">
        <v>174</v>
      </c>
      <c r="D58" s="556"/>
      <c r="E58" s="408" t="str">
        <f ref="E58:Q58" si="2" t="shared">+IF(E12&gt;0,E12/E36,"-")</f>
        <v>-</v>
      </c>
      <c r="F58" s="408" t="str">
        <f si="2" t="shared"/>
        <v>-</v>
      </c>
      <c r="G58" s="408" t="str">
        <f si="2" t="shared"/>
        <v>-</v>
      </c>
      <c r="H58" s="408" t="str">
        <f si="2" t="shared"/>
        <v>-</v>
      </c>
      <c r="I58" s="408" t="str">
        <f si="2" t="shared"/>
        <v>-</v>
      </c>
      <c r="J58" s="408" t="str">
        <f si="2" t="shared"/>
        <v>-</v>
      </c>
      <c r="K58" s="408" t="str">
        <f si="2" t="shared"/>
        <v>-</v>
      </c>
      <c r="L58" s="408" t="str">
        <f si="2" t="shared"/>
        <v>-</v>
      </c>
      <c r="M58" s="408" t="str">
        <f si="2" t="shared"/>
        <v>-</v>
      </c>
      <c r="N58" s="408" t="str">
        <f si="2" t="shared"/>
        <v>-</v>
      </c>
      <c r="O58" s="408" t="str">
        <f si="2" t="shared"/>
        <v>-</v>
      </c>
      <c r="P58" s="408" t="str">
        <f si="2" t="shared"/>
        <v>-</v>
      </c>
      <c r="Q58" s="408" t="str">
        <f si="2" t="shared"/>
        <v>-</v>
      </c>
      <c r="R58" s="384"/>
      <c r="S58" s="29">
        <v>36</v>
      </c>
      <c r="T58" s="18"/>
    </row>
    <row customFormat="1" ht="15" r="59" s="25" spans="2:31">
      <c r="B59" s="222"/>
      <c r="C59" s="565" t="s">
        <v>175</v>
      </c>
      <c r="D59" s="557"/>
      <c r="E59" s="408" t="str">
        <f ref="E59:Q59" si="3" t="shared">+IF(E13&gt;0,E13/E37,"-")</f>
        <v>-</v>
      </c>
      <c r="F59" s="408" t="str">
        <f si="3" t="shared"/>
        <v>-</v>
      </c>
      <c r="G59" s="408" t="str">
        <f si="3" t="shared"/>
        <v>-</v>
      </c>
      <c r="H59" s="408" t="str">
        <f si="3" t="shared"/>
        <v>-</v>
      </c>
      <c r="I59" s="408" t="str">
        <f si="3" t="shared"/>
        <v>-</v>
      </c>
      <c r="J59" s="408" t="str">
        <f si="3" t="shared"/>
        <v>-</v>
      </c>
      <c r="K59" s="408" t="str">
        <f si="3" t="shared"/>
        <v>-</v>
      </c>
      <c r="L59" s="408" t="str">
        <f si="3" t="shared"/>
        <v>-</v>
      </c>
      <c r="M59" s="408" t="str">
        <f si="3" t="shared"/>
        <v>-</v>
      </c>
      <c r="N59" s="408" t="str">
        <f si="3" t="shared"/>
        <v>-</v>
      </c>
      <c r="O59" s="408" t="str">
        <f si="3" t="shared"/>
        <v>-</v>
      </c>
      <c r="P59" s="408" t="str">
        <f si="3" t="shared"/>
        <v>-</v>
      </c>
      <c r="Q59" s="408" t="str">
        <f si="3" t="shared"/>
        <v>-</v>
      </c>
      <c r="R59" s="384"/>
      <c r="S59" s="29">
        <v>38</v>
      </c>
      <c r="T59" s="71"/>
      <c r="Y59" s="25" t="s">
        <v>2</v>
      </c>
      <c r="Z59" s="25" t="s">
        <v>2</v>
      </c>
      <c r="AA59" s="25" t="s">
        <v>2</v>
      </c>
      <c r="AB59" s="25" t="s">
        <v>2</v>
      </c>
      <c r="AC59" s="25" t="s">
        <v>2</v>
      </c>
      <c r="AD59" s="25" t="s">
        <v>2</v>
      </c>
      <c r="AE59" s="25" t="s">
        <v>2</v>
      </c>
    </row>
    <row customFormat="1" ht="15" r="60" s="25" spans="2:31">
      <c r="B60" s="222"/>
      <c r="C60" s="564" t="s">
        <v>10</v>
      </c>
      <c r="D60" s="559"/>
      <c r="E60" s="408" t="str">
        <f ref="E60:Q60" si="4" t="shared">+IF(E14&gt;0,E14/E38,"-")</f>
        <v>-</v>
      </c>
      <c r="F60" s="408" t="str">
        <f si="4" t="shared"/>
        <v>-</v>
      </c>
      <c r="G60" s="408" t="str">
        <f si="4" t="shared"/>
        <v>-</v>
      </c>
      <c r="H60" s="408" t="str">
        <f si="4" t="shared"/>
        <v>-</v>
      </c>
      <c r="I60" s="408" t="str">
        <f si="4" t="shared"/>
        <v>-</v>
      </c>
      <c r="J60" s="408" t="str">
        <f si="4" t="shared"/>
        <v>-</v>
      </c>
      <c r="K60" s="408" t="str">
        <f si="4" t="shared"/>
        <v>-</v>
      </c>
      <c r="L60" s="408" t="str">
        <f si="4" t="shared"/>
        <v>-</v>
      </c>
      <c r="M60" s="408" t="str">
        <f si="4" t="shared"/>
        <v>-</v>
      </c>
      <c r="N60" s="408" t="str">
        <f si="4" t="shared"/>
        <v>-</v>
      </c>
      <c r="O60" s="408" t="str">
        <f si="4" t="shared"/>
        <v>-</v>
      </c>
      <c r="P60" s="408" t="str">
        <f si="4" t="shared"/>
        <v>-</v>
      </c>
      <c r="Q60" s="408" t="str">
        <f si="4" t="shared"/>
        <v>-</v>
      </c>
      <c r="R60" s="394"/>
      <c r="S60" s="29">
        <v>40</v>
      </c>
      <c r="T60" s="71"/>
    </row>
    <row customFormat="1" ht="15" r="61" s="25" spans="2:31">
      <c r="B61" s="222"/>
      <c r="C61" s="568" t="s">
        <v>251</v>
      </c>
      <c r="D61" s="525"/>
      <c r="E61" s="194"/>
      <c r="F61" s="143"/>
      <c r="G61" s="144"/>
      <c r="H61" s="144"/>
      <c r="I61" s="144"/>
      <c r="J61" s="144"/>
      <c r="K61" s="144"/>
      <c r="L61" s="144"/>
      <c r="M61" s="144"/>
      <c r="N61" s="144"/>
      <c r="O61" s="144"/>
      <c r="P61" s="144"/>
      <c r="Q61" s="195"/>
      <c r="R61" s="378"/>
      <c r="S61" s="29">
        <v>42</v>
      </c>
    </row>
    <row customFormat="1" ht="15" r="62" s="25" spans="2:31">
      <c r="B62" s="222"/>
      <c r="C62" s="541" t="s">
        <v>174</v>
      </c>
      <c r="D62" s="556"/>
      <c r="E62" s="408" t="str">
        <f ref="E62:Q62" si="5" t="shared">+IF(E24&gt;0,E24/E36,"-")</f>
        <v>-</v>
      </c>
      <c r="F62" s="408" t="str">
        <f si="5" t="shared"/>
        <v>-</v>
      </c>
      <c r="G62" s="408" t="str">
        <f si="5" t="shared"/>
        <v>-</v>
      </c>
      <c r="H62" s="408" t="str">
        <f si="5" t="shared"/>
        <v>-</v>
      </c>
      <c r="I62" s="408" t="str">
        <f si="5" t="shared"/>
        <v>-</v>
      </c>
      <c r="J62" s="408" t="str">
        <f si="5" t="shared"/>
        <v>-</v>
      </c>
      <c r="K62" s="408" t="str">
        <f si="5" t="shared"/>
        <v>-</v>
      </c>
      <c r="L62" s="408" t="str">
        <f si="5" t="shared"/>
        <v>-</v>
      </c>
      <c r="M62" s="408" t="str">
        <f si="5" t="shared"/>
        <v>-</v>
      </c>
      <c r="N62" s="408" t="str">
        <f si="5" t="shared"/>
        <v>-</v>
      </c>
      <c r="O62" s="408" t="str">
        <f si="5" t="shared"/>
        <v>-</v>
      </c>
      <c r="P62" s="408" t="str">
        <f si="5" t="shared"/>
        <v>-</v>
      </c>
      <c r="Q62" s="408" t="str">
        <f si="5" t="shared"/>
        <v>-</v>
      </c>
      <c r="R62" s="384"/>
      <c r="S62" s="23">
        <v>43</v>
      </c>
      <c r="T62" s="18"/>
    </row>
    <row customFormat="1" ht="15" r="63" s="25" spans="2:31">
      <c r="B63" s="222"/>
      <c r="C63" s="541" t="s">
        <v>175</v>
      </c>
      <c r="D63" s="556"/>
      <c r="E63" s="408" t="str">
        <f ref="E63:Q63" si="6" t="shared">+IF(E25&gt;0,E25/E37,"-")</f>
        <v>-</v>
      </c>
      <c r="F63" s="408" t="str">
        <f si="6" t="shared"/>
        <v>-</v>
      </c>
      <c r="G63" s="408" t="str">
        <f si="6" t="shared"/>
        <v>-</v>
      </c>
      <c r="H63" s="408" t="str">
        <f si="6" t="shared"/>
        <v>-</v>
      </c>
      <c r="I63" s="408" t="str">
        <f si="6" t="shared"/>
        <v>-</v>
      </c>
      <c r="J63" s="408" t="str">
        <f si="6" t="shared"/>
        <v>-</v>
      </c>
      <c r="K63" s="408" t="str">
        <f si="6" t="shared"/>
        <v>-</v>
      </c>
      <c r="L63" s="408" t="str">
        <f si="6" t="shared"/>
        <v>-</v>
      </c>
      <c r="M63" s="408" t="str">
        <f si="6" t="shared"/>
        <v>-</v>
      </c>
      <c r="N63" s="408" t="str">
        <f si="6" t="shared"/>
        <v>-</v>
      </c>
      <c r="O63" s="408" t="str">
        <f si="6" t="shared"/>
        <v>-</v>
      </c>
      <c r="P63" s="408" t="str">
        <f si="6" t="shared"/>
        <v>-</v>
      </c>
      <c r="Q63" s="408" t="str">
        <f si="6" t="shared"/>
        <v>-</v>
      </c>
      <c r="R63" s="384"/>
      <c r="S63" s="23">
        <v>45</v>
      </c>
      <c r="T63" s="71"/>
    </row>
    <row customFormat="1" ht="15" r="64" s="25" spans="2:31">
      <c r="B64" s="222"/>
      <c r="C64" s="564" t="s">
        <v>10</v>
      </c>
      <c r="D64" s="560"/>
      <c r="E64" s="408" t="str">
        <f ref="E64:Q64" si="7" t="shared">+IF(E26&gt;0,E26/E38,"-")</f>
        <v>-</v>
      </c>
      <c r="F64" s="408" t="str">
        <f si="7" t="shared"/>
        <v>-</v>
      </c>
      <c r="G64" s="408" t="str">
        <f si="7" t="shared"/>
        <v>-</v>
      </c>
      <c r="H64" s="408" t="str">
        <f si="7" t="shared"/>
        <v>-</v>
      </c>
      <c r="I64" s="408" t="str">
        <f si="7" t="shared"/>
        <v>-</v>
      </c>
      <c r="J64" s="408" t="str">
        <f si="7" t="shared"/>
        <v>-</v>
      </c>
      <c r="K64" s="408" t="str">
        <f si="7" t="shared"/>
        <v>-</v>
      </c>
      <c r="L64" s="408" t="str">
        <f si="7" t="shared"/>
        <v>-</v>
      </c>
      <c r="M64" s="408" t="str">
        <f si="7" t="shared"/>
        <v>-</v>
      </c>
      <c r="N64" s="408" t="str">
        <f si="7" t="shared"/>
        <v>-</v>
      </c>
      <c r="O64" s="408" t="str">
        <f si="7" t="shared"/>
        <v>-</v>
      </c>
      <c r="P64" s="408" t="str">
        <f si="7" t="shared"/>
        <v>-</v>
      </c>
      <c r="Q64" s="408" t="str">
        <f si="7" t="shared"/>
        <v>-</v>
      </c>
      <c r="R64" s="394"/>
      <c r="S64" s="23">
        <v>47</v>
      </c>
      <c r="T64" s="53"/>
    </row>
    <row customFormat="1" ht="15" r="65" s="25" spans="2:20">
      <c r="B65" s="222"/>
      <c r="C65" s="568" t="s">
        <v>47</v>
      </c>
      <c r="D65" s="525"/>
      <c r="E65" s="194"/>
      <c r="F65" s="143"/>
      <c r="G65" s="144"/>
      <c r="H65" s="144"/>
      <c r="I65" s="144"/>
      <c r="J65" s="144"/>
      <c r="K65" s="144"/>
      <c r="L65" s="144"/>
      <c r="M65" s="144"/>
      <c r="N65" s="144"/>
      <c r="O65" s="144"/>
      <c r="P65" s="144"/>
      <c r="Q65" s="195"/>
      <c r="R65" s="378"/>
      <c r="S65" s="29">
        <v>42</v>
      </c>
    </row>
    <row customFormat="1" ht="15" r="66" s="25" spans="2:20">
      <c r="B66" s="222"/>
      <c r="C66" s="541" t="s">
        <v>174</v>
      </c>
      <c r="D66" s="556"/>
      <c r="E66" s="409" t="e">
        <f ref="E66:Q68" si="8" t="shared">+IF(E58&gt;0,E58/E62,"-")</f>
        <v>#VALUE!</v>
      </c>
      <c r="F66" s="409" t="e">
        <f si="8" t="shared"/>
        <v>#VALUE!</v>
      </c>
      <c r="G66" s="409" t="e">
        <f si="8" t="shared"/>
        <v>#VALUE!</v>
      </c>
      <c r="H66" s="409" t="e">
        <f si="8" t="shared"/>
        <v>#VALUE!</v>
      </c>
      <c r="I66" s="409" t="e">
        <f si="8" t="shared"/>
        <v>#VALUE!</v>
      </c>
      <c r="J66" s="409" t="e">
        <f si="8" t="shared"/>
        <v>#VALUE!</v>
      </c>
      <c r="K66" s="409" t="e">
        <f si="8" t="shared"/>
        <v>#VALUE!</v>
      </c>
      <c r="L66" s="409" t="e">
        <f si="8" t="shared"/>
        <v>#VALUE!</v>
      </c>
      <c r="M66" s="409" t="e">
        <f si="8" t="shared"/>
        <v>#VALUE!</v>
      </c>
      <c r="N66" s="409" t="e">
        <f si="8" t="shared"/>
        <v>#VALUE!</v>
      </c>
      <c r="O66" s="409" t="e">
        <f si="8" t="shared"/>
        <v>#VALUE!</v>
      </c>
      <c r="P66" s="409" t="e">
        <f si="8" t="shared"/>
        <v>#VALUE!</v>
      </c>
      <c r="Q66" s="409" t="e">
        <f si="8" t="shared"/>
        <v>#VALUE!</v>
      </c>
      <c r="R66" s="384"/>
      <c r="S66" s="23">
        <v>43</v>
      </c>
      <c r="T66" s="18"/>
    </row>
    <row customFormat="1" ht="15" r="67" s="25" spans="2:20">
      <c r="B67" s="222"/>
      <c r="C67" s="541" t="s">
        <v>175</v>
      </c>
      <c r="D67" s="556"/>
      <c r="E67" s="409" t="e">
        <f si="8" t="shared"/>
        <v>#VALUE!</v>
      </c>
      <c r="F67" s="409" t="e">
        <f si="8" t="shared"/>
        <v>#VALUE!</v>
      </c>
      <c r="G67" s="409" t="e">
        <f si="8" t="shared"/>
        <v>#VALUE!</v>
      </c>
      <c r="H67" s="409" t="e">
        <f si="8" t="shared"/>
        <v>#VALUE!</v>
      </c>
      <c r="I67" s="409" t="e">
        <f si="8" t="shared"/>
        <v>#VALUE!</v>
      </c>
      <c r="J67" s="409" t="e">
        <f si="8" t="shared"/>
        <v>#VALUE!</v>
      </c>
      <c r="K67" s="409" t="e">
        <f si="8" t="shared"/>
        <v>#VALUE!</v>
      </c>
      <c r="L67" s="409" t="e">
        <f si="8" t="shared"/>
        <v>#VALUE!</v>
      </c>
      <c r="M67" s="409" t="e">
        <f si="8" t="shared"/>
        <v>#VALUE!</v>
      </c>
      <c r="N67" s="409" t="e">
        <f si="8" t="shared"/>
        <v>#VALUE!</v>
      </c>
      <c r="O67" s="409" t="e">
        <f si="8" t="shared"/>
        <v>#VALUE!</v>
      </c>
      <c r="P67" s="409" t="e">
        <f si="8" t="shared"/>
        <v>#VALUE!</v>
      </c>
      <c r="Q67" s="409" t="e">
        <f si="8" t="shared"/>
        <v>#VALUE!</v>
      </c>
      <c r="R67" s="384"/>
      <c r="S67" s="23">
        <v>45</v>
      </c>
      <c r="T67" s="71"/>
    </row>
    <row customFormat="1" ht="15" r="68" s="25" spans="2:20">
      <c r="B68" s="222"/>
      <c r="C68" s="564" t="s">
        <v>10</v>
      </c>
      <c r="D68" s="560"/>
      <c r="E68" s="410" t="e">
        <f si="8" t="shared"/>
        <v>#VALUE!</v>
      </c>
      <c r="F68" s="410" t="e">
        <f si="8" t="shared"/>
        <v>#VALUE!</v>
      </c>
      <c r="G68" s="410" t="e">
        <f si="8" t="shared"/>
        <v>#VALUE!</v>
      </c>
      <c r="H68" s="410" t="e">
        <f si="8" t="shared"/>
        <v>#VALUE!</v>
      </c>
      <c r="I68" s="410" t="e">
        <f si="8" t="shared"/>
        <v>#VALUE!</v>
      </c>
      <c r="J68" s="410" t="e">
        <f si="8" t="shared"/>
        <v>#VALUE!</v>
      </c>
      <c r="K68" s="410" t="e">
        <f si="8" t="shared"/>
        <v>#VALUE!</v>
      </c>
      <c r="L68" s="410" t="e">
        <f si="8" t="shared"/>
        <v>#VALUE!</v>
      </c>
      <c r="M68" s="410" t="e">
        <f si="8" t="shared"/>
        <v>#VALUE!</v>
      </c>
      <c r="N68" s="410" t="e">
        <f si="8" t="shared"/>
        <v>#VALUE!</v>
      </c>
      <c r="O68" s="410" t="e">
        <f si="8" t="shared"/>
        <v>#VALUE!</v>
      </c>
      <c r="P68" s="410" t="e">
        <f si="8" t="shared"/>
        <v>#VALUE!</v>
      </c>
      <c r="Q68" s="410" t="e">
        <f si="8" t="shared"/>
        <v>#VALUE!</v>
      </c>
      <c r="R68" s="394"/>
      <c r="S68" s="23">
        <v>47</v>
      </c>
      <c r="T68" s="53"/>
    </row>
    <row customFormat="1" ht="15" r="69" s="25" spans="2:20">
      <c r="B69" s="222"/>
      <c r="C69" s="530" t="s">
        <v>353</v>
      </c>
      <c r="D69" s="535"/>
      <c r="E69" s="194"/>
      <c r="F69" s="143"/>
      <c r="G69" s="144"/>
      <c r="H69" s="144"/>
      <c r="I69" s="144"/>
      <c r="J69" s="144"/>
      <c r="K69" s="144"/>
      <c r="L69" s="144"/>
      <c r="M69" s="144"/>
      <c r="N69" s="144"/>
      <c r="O69" s="144"/>
      <c r="P69" s="144"/>
      <c r="Q69" s="195"/>
      <c r="R69" s="378"/>
      <c r="S69" s="23"/>
      <c r="T69" s="53"/>
    </row>
    <row customFormat="1" ht="15" r="70" s="25" spans="2:20">
      <c r="B70" s="222"/>
      <c r="C70" s="541" t="s">
        <v>174</v>
      </c>
      <c r="D70" s="556"/>
      <c r="E70" s="129"/>
      <c r="F70" s="130"/>
      <c r="G70" s="131"/>
      <c r="H70" s="132"/>
      <c r="I70" s="133"/>
      <c r="J70" s="133"/>
      <c r="K70" s="133"/>
      <c r="L70" s="133"/>
      <c r="M70" s="36"/>
      <c r="N70" s="133"/>
      <c r="O70" s="133"/>
      <c r="P70" s="133"/>
      <c r="Q70" s="134"/>
      <c r="R70" s="367"/>
      <c r="S70" s="23"/>
      <c r="T70" s="53"/>
    </row>
    <row customFormat="1" ht="15" r="71" s="25" spans="2:20">
      <c r="B71" s="222"/>
      <c r="C71" s="541" t="s">
        <v>175</v>
      </c>
      <c r="D71" s="556"/>
      <c r="E71" s="136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367"/>
      <c r="S71" s="23"/>
      <c r="T71" s="53"/>
    </row>
    <row customFormat="1" ht="15" r="72" s="25" spans="2:20">
      <c r="B72" s="222"/>
      <c r="C72" s="564" t="s">
        <v>10</v>
      </c>
      <c r="D72" s="560"/>
      <c r="E72" s="149"/>
      <c r="F72" s="196"/>
      <c r="G72" s="197"/>
      <c r="H72" s="198"/>
      <c r="I72" s="198"/>
      <c r="J72" s="198"/>
      <c r="K72" s="198"/>
      <c r="L72" s="198"/>
      <c r="M72" s="199"/>
      <c r="N72" s="198"/>
      <c r="O72" s="198"/>
      <c r="P72" s="198"/>
      <c r="Q72" s="200"/>
      <c r="R72" s="368"/>
      <c r="S72" s="23"/>
      <c r="T72" s="53"/>
    </row>
    <row customFormat="1" ht="15" r="73" s="25" spans="2:20">
      <c r="B73" s="222"/>
      <c r="C73" s="530" t="s">
        <v>48</v>
      </c>
      <c r="D73" s="535"/>
      <c r="E73" s="194"/>
      <c r="F73" s="143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95"/>
      <c r="R73" s="378"/>
      <c r="S73" s="29">
        <v>42</v>
      </c>
    </row>
    <row customFormat="1" ht="15" r="74" s="25" spans="2:20">
      <c r="B74" s="222"/>
      <c r="C74" s="541" t="s">
        <v>174</v>
      </c>
      <c r="D74" s="556"/>
      <c r="E74" s="408" t="e">
        <f>+E70/E36</f>
        <v>#DIV/0!</v>
      </c>
      <c r="F74" s="408" t="e">
        <f ref="F74:Q74" si="9" t="shared">+F70/F36</f>
        <v>#DIV/0!</v>
      </c>
      <c r="G74" s="408" t="e">
        <f si="9" t="shared"/>
        <v>#DIV/0!</v>
      </c>
      <c r="H74" s="408" t="e">
        <f si="9" t="shared"/>
        <v>#DIV/0!</v>
      </c>
      <c r="I74" s="408" t="e">
        <f si="9" t="shared"/>
        <v>#DIV/0!</v>
      </c>
      <c r="J74" s="408" t="e">
        <f si="9" t="shared"/>
        <v>#DIV/0!</v>
      </c>
      <c r="K74" s="408" t="e">
        <f si="9" t="shared"/>
        <v>#DIV/0!</v>
      </c>
      <c r="L74" s="408" t="e">
        <f si="9" t="shared"/>
        <v>#DIV/0!</v>
      </c>
      <c r="M74" s="408" t="e">
        <f si="9" t="shared"/>
        <v>#DIV/0!</v>
      </c>
      <c r="N74" s="408" t="e">
        <f si="9" t="shared"/>
        <v>#DIV/0!</v>
      </c>
      <c r="O74" s="408" t="e">
        <f si="9" t="shared"/>
        <v>#DIV/0!</v>
      </c>
      <c r="P74" s="408" t="e">
        <f si="9" t="shared"/>
        <v>#DIV/0!</v>
      </c>
      <c r="Q74" s="408" t="e">
        <f si="9" t="shared"/>
        <v>#DIV/0!</v>
      </c>
      <c r="R74" s="367"/>
      <c r="S74" s="23">
        <v>43</v>
      </c>
      <c r="T74" s="18"/>
    </row>
    <row customFormat="1" ht="15" r="75" s="25" spans="2:20">
      <c r="B75" s="222"/>
      <c r="C75" s="541" t="s">
        <v>175</v>
      </c>
      <c r="D75" s="556"/>
      <c r="E75" s="408" t="e">
        <f ref="E75:Q76" si="10" t="shared">+E71/E37</f>
        <v>#DIV/0!</v>
      </c>
      <c r="F75" s="408" t="e">
        <f si="10" t="shared"/>
        <v>#DIV/0!</v>
      </c>
      <c r="G75" s="408" t="e">
        <f si="10" t="shared"/>
        <v>#DIV/0!</v>
      </c>
      <c r="H75" s="408" t="e">
        <f si="10" t="shared"/>
        <v>#DIV/0!</v>
      </c>
      <c r="I75" s="408" t="e">
        <f si="10" t="shared"/>
        <v>#DIV/0!</v>
      </c>
      <c r="J75" s="408" t="e">
        <f si="10" t="shared"/>
        <v>#DIV/0!</v>
      </c>
      <c r="K75" s="408" t="e">
        <f si="10" t="shared"/>
        <v>#DIV/0!</v>
      </c>
      <c r="L75" s="408" t="e">
        <f si="10" t="shared"/>
        <v>#DIV/0!</v>
      </c>
      <c r="M75" s="408" t="e">
        <f si="10" t="shared"/>
        <v>#DIV/0!</v>
      </c>
      <c r="N75" s="408" t="e">
        <f si="10" t="shared"/>
        <v>#DIV/0!</v>
      </c>
      <c r="O75" s="408" t="e">
        <f si="10" t="shared"/>
        <v>#DIV/0!</v>
      </c>
      <c r="P75" s="408" t="e">
        <f si="10" t="shared"/>
        <v>#DIV/0!</v>
      </c>
      <c r="Q75" s="408" t="e">
        <f si="10" t="shared"/>
        <v>#DIV/0!</v>
      </c>
      <c r="R75" s="367"/>
      <c r="S75" s="23">
        <v>45</v>
      </c>
      <c r="T75" s="71"/>
    </row>
    <row customFormat="1" ht="15" r="76" s="25" spans="2:20">
      <c r="B76" s="222"/>
      <c r="C76" s="564" t="s">
        <v>10</v>
      </c>
      <c r="D76" s="560"/>
      <c r="E76" s="411" t="e">
        <f si="10" t="shared"/>
        <v>#DIV/0!</v>
      </c>
      <c r="F76" s="411" t="e">
        <f si="10" t="shared"/>
        <v>#DIV/0!</v>
      </c>
      <c r="G76" s="411" t="e">
        <f si="10" t="shared"/>
        <v>#DIV/0!</v>
      </c>
      <c r="H76" s="411" t="e">
        <f si="10" t="shared"/>
        <v>#DIV/0!</v>
      </c>
      <c r="I76" s="411" t="e">
        <f si="10" t="shared"/>
        <v>#DIV/0!</v>
      </c>
      <c r="J76" s="411" t="e">
        <f si="10" t="shared"/>
        <v>#DIV/0!</v>
      </c>
      <c r="K76" s="411" t="e">
        <f si="10" t="shared"/>
        <v>#DIV/0!</v>
      </c>
      <c r="L76" s="411" t="e">
        <f si="10" t="shared"/>
        <v>#DIV/0!</v>
      </c>
      <c r="M76" s="411" t="e">
        <f si="10" t="shared"/>
        <v>#DIV/0!</v>
      </c>
      <c r="N76" s="411" t="e">
        <f si="10" t="shared"/>
        <v>#DIV/0!</v>
      </c>
      <c r="O76" s="411" t="e">
        <f si="10" t="shared"/>
        <v>#DIV/0!</v>
      </c>
      <c r="P76" s="411" t="e">
        <f si="10" t="shared"/>
        <v>#DIV/0!</v>
      </c>
      <c r="Q76" s="411" t="e">
        <f si="10" t="shared"/>
        <v>#DIV/0!</v>
      </c>
      <c r="R76" s="368"/>
      <c r="S76" s="23">
        <v>47</v>
      </c>
      <c r="T76" s="53"/>
    </row>
    <row customFormat="1" ht="15" r="77" s="25" spans="2:20">
      <c r="B77" s="222"/>
      <c r="C77" s="534" t="s">
        <v>354</v>
      </c>
      <c r="D77" s="535"/>
      <c r="E77" s="56"/>
      <c r="F77" s="143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5"/>
      <c r="R77" s="378"/>
      <c r="S77" s="23"/>
      <c r="T77" s="53"/>
    </row>
    <row customFormat="1" ht="15" r="78" s="25" spans="2:20">
      <c r="B78" s="222"/>
      <c r="C78" s="541" t="s">
        <v>174</v>
      </c>
      <c r="D78" s="556"/>
      <c r="E78" s="61"/>
      <c r="F78" s="62"/>
      <c r="G78" s="63"/>
      <c r="H78" s="63"/>
      <c r="I78" s="63"/>
      <c r="J78" s="63"/>
      <c r="K78" s="147"/>
      <c r="L78" s="147"/>
      <c r="M78" s="147"/>
      <c r="N78" s="147"/>
      <c r="O78" s="147"/>
      <c r="P78" s="147"/>
      <c r="Q78" s="148"/>
      <c r="R78" s="371"/>
      <c r="S78" s="23"/>
      <c r="T78" s="53"/>
    </row>
    <row customFormat="1" ht="15" r="79" s="25" spans="2:20">
      <c r="B79" s="222"/>
      <c r="C79" s="541" t="s">
        <v>175</v>
      </c>
      <c r="D79" s="556"/>
      <c r="E79" s="138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371"/>
      <c r="S79" s="23"/>
      <c r="T79" s="53"/>
    </row>
    <row customFormat="1" ht="15" r="80" s="25" spans="2:20">
      <c r="B80" s="222"/>
      <c r="C80" s="564" t="s">
        <v>10</v>
      </c>
      <c r="D80" s="560"/>
      <c r="E80" s="149"/>
      <c r="F80" s="73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193"/>
      <c r="R80" s="380"/>
      <c r="S80" s="23"/>
      <c r="T80" s="53"/>
    </row>
    <row customFormat="1" ht="15" r="81" s="25" spans="2:20">
      <c r="B81" s="222"/>
      <c r="C81" s="534" t="s">
        <v>355</v>
      </c>
      <c r="D81" s="535"/>
      <c r="E81" s="56"/>
      <c r="F81" s="143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5"/>
      <c r="R81" s="378"/>
      <c r="S81" s="29">
        <v>50</v>
      </c>
    </row>
    <row customFormat="1" ht="15" r="82" s="25" spans="2:20">
      <c r="B82" s="222"/>
      <c r="C82" s="541" t="s">
        <v>174</v>
      </c>
      <c r="D82" s="556"/>
      <c r="E82" s="408" t="e">
        <f>+E78/E32</f>
        <v>#DIV/0!</v>
      </c>
      <c r="F82" s="408" t="e">
        <f ref="F82:Q82" si="11" t="shared">+F78/F32</f>
        <v>#DIV/0!</v>
      </c>
      <c r="G82" s="408" t="e">
        <f si="11" t="shared"/>
        <v>#DIV/0!</v>
      </c>
      <c r="H82" s="408" t="e">
        <f si="11" t="shared"/>
        <v>#DIV/0!</v>
      </c>
      <c r="I82" s="408" t="e">
        <f si="11" t="shared"/>
        <v>#DIV/0!</v>
      </c>
      <c r="J82" s="408" t="e">
        <f si="11" t="shared"/>
        <v>#DIV/0!</v>
      </c>
      <c r="K82" s="408" t="e">
        <f si="11" t="shared"/>
        <v>#DIV/0!</v>
      </c>
      <c r="L82" s="408" t="e">
        <f si="11" t="shared"/>
        <v>#DIV/0!</v>
      </c>
      <c r="M82" s="408" t="e">
        <f si="11" t="shared"/>
        <v>#DIV/0!</v>
      </c>
      <c r="N82" s="408" t="e">
        <f si="11" t="shared"/>
        <v>#DIV/0!</v>
      </c>
      <c r="O82" s="408" t="e">
        <f si="11" t="shared"/>
        <v>#DIV/0!</v>
      </c>
      <c r="P82" s="408" t="e">
        <f si="11" t="shared"/>
        <v>#DIV/0!</v>
      </c>
      <c r="Q82" s="408" t="e">
        <f si="11" t="shared"/>
        <v>#DIV/0!</v>
      </c>
      <c r="R82" s="371"/>
      <c r="S82" s="23">
        <v>51</v>
      </c>
      <c r="T82" s="18"/>
    </row>
    <row customFormat="1" ht="15" r="83" s="25" spans="2:20">
      <c r="B83" s="222"/>
      <c r="C83" s="541" t="s">
        <v>175</v>
      </c>
      <c r="D83" s="556"/>
      <c r="E83" s="408" t="e">
        <f ref="E83:Q84" si="12" t="shared">+E79/E33</f>
        <v>#DIV/0!</v>
      </c>
      <c r="F83" s="408" t="e">
        <f si="12" t="shared"/>
        <v>#DIV/0!</v>
      </c>
      <c r="G83" s="408" t="e">
        <f si="12" t="shared"/>
        <v>#DIV/0!</v>
      </c>
      <c r="H83" s="408" t="e">
        <f si="12" t="shared"/>
        <v>#DIV/0!</v>
      </c>
      <c r="I83" s="408" t="e">
        <f si="12" t="shared"/>
        <v>#DIV/0!</v>
      </c>
      <c r="J83" s="408" t="e">
        <f si="12" t="shared"/>
        <v>#DIV/0!</v>
      </c>
      <c r="K83" s="408" t="e">
        <f si="12" t="shared"/>
        <v>#DIV/0!</v>
      </c>
      <c r="L83" s="408" t="e">
        <f si="12" t="shared"/>
        <v>#DIV/0!</v>
      </c>
      <c r="M83" s="408" t="e">
        <f si="12" t="shared"/>
        <v>#DIV/0!</v>
      </c>
      <c r="N83" s="408" t="e">
        <f si="12" t="shared"/>
        <v>#DIV/0!</v>
      </c>
      <c r="O83" s="408" t="e">
        <f si="12" t="shared"/>
        <v>#DIV/0!</v>
      </c>
      <c r="P83" s="408" t="e">
        <f si="12" t="shared"/>
        <v>#DIV/0!</v>
      </c>
      <c r="Q83" s="408" t="e">
        <f si="12" t="shared"/>
        <v>#DIV/0!</v>
      </c>
      <c r="R83" s="371"/>
      <c r="S83" s="29">
        <v>54</v>
      </c>
      <c r="T83" s="71"/>
    </row>
    <row customFormat="1" ht="15.75" r="84" s="25" spans="2:20" thickBot="1">
      <c r="B84" s="223"/>
      <c r="C84" s="566" t="s">
        <v>10</v>
      </c>
      <c r="D84" s="567"/>
      <c r="E84" s="419" t="e">
        <f si="12" t="shared"/>
        <v>#DIV/0!</v>
      </c>
      <c r="F84" s="419" t="e">
        <f si="12" t="shared"/>
        <v>#DIV/0!</v>
      </c>
      <c r="G84" s="419" t="e">
        <f si="12" t="shared"/>
        <v>#DIV/0!</v>
      </c>
      <c r="H84" s="419" t="e">
        <f si="12" t="shared"/>
        <v>#DIV/0!</v>
      </c>
      <c r="I84" s="419" t="e">
        <f si="12" t="shared"/>
        <v>#DIV/0!</v>
      </c>
      <c r="J84" s="419" t="e">
        <f si="12" t="shared"/>
        <v>#DIV/0!</v>
      </c>
      <c r="K84" s="419" t="e">
        <f si="12" t="shared"/>
        <v>#DIV/0!</v>
      </c>
      <c r="L84" s="419" t="e">
        <f si="12" t="shared"/>
        <v>#DIV/0!</v>
      </c>
      <c r="M84" s="419" t="e">
        <f si="12" t="shared"/>
        <v>#DIV/0!</v>
      </c>
      <c r="N84" s="419" t="e">
        <f si="12" t="shared"/>
        <v>#DIV/0!</v>
      </c>
      <c r="O84" s="419" t="e">
        <f si="12" t="shared"/>
        <v>#DIV/0!</v>
      </c>
      <c r="P84" s="419" t="e">
        <f si="12" t="shared"/>
        <v>#DIV/0!</v>
      </c>
      <c r="Q84" s="419" t="e">
        <f si="12" t="shared"/>
        <v>#DIV/0!</v>
      </c>
      <c r="R84" s="382"/>
      <c r="S84" s="23">
        <v>57</v>
      </c>
      <c r="T84" s="53"/>
    </row>
    <row customFormat="1" hidden="1" ht="15" r="85" s="25" spans="2:20">
      <c r="B85" s="221" t="s">
        <v>46</v>
      </c>
      <c r="C85" s="524" t="s">
        <v>3</v>
      </c>
      <c r="D85" s="525"/>
      <c r="E85" s="186"/>
      <c r="F85" s="157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9"/>
      <c r="R85" s="374"/>
      <c r="S85" s="23">
        <v>77</v>
      </c>
      <c r="T85" s="53"/>
    </row>
    <row customFormat="1" hidden="1" ht="15" r="86" s="25" spans="2:20">
      <c r="B86" s="222" t="s">
        <v>367</v>
      </c>
      <c r="C86" s="569" t="s">
        <v>174</v>
      </c>
      <c r="D86" s="573"/>
      <c r="E86" s="217">
        <v>0.76</v>
      </c>
      <c r="F86" s="218"/>
      <c r="G86" s="219"/>
      <c r="H86" s="219"/>
      <c r="I86" s="219"/>
      <c r="J86" s="219"/>
      <c r="K86" s="220"/>
      <c r="L86" s="220"/>
      <c r="M86" s="220"/>
      <c r="N86" s="220"/>
      <c r="O86" s="220"/>
      <c r="P86" s="220"/>
      <c r="Q86" s="249"/>
      <c r="R86" s="376"/>
      <c r="S86" s="29">
        <v>78</v>
      </c>
      <c r="T86" s="18"/>
    </row>
    <row customFormat="1" hidden="1" ht="15" r="87" s="25" spans="2:20">
      <c r="B87" s="222"/>
      <c r="C87" s="569" t="s">
        <v>175</v>
      </c>
      <c r="D87" s="573"/>
      <c r="E87" s="220"/>
      <c r="F87" s="250"/>
      <c r="G87" s="250"/>
      <c r="H87" s="250"/>
      <c r="I87" s="250"/>
      <c r="J87" s="250"/>
      <c r="K87" s="250"/>
      <c r="L87" s="250"/>
      <c r="M87" s="250"/>
      <c r="N87" s="250"/>
      <c r="O87" s="250"/>
      <c r="P87" s="250"/>
      <c r="Q87" s="250"/>
      <c r="R87" s="376"/>
      <c r="S87" s="23">
        <v>79</v>
      </c>
      <c r="T87" s="71"/>
    </row>
    <row customFormat="1" hidden="1" ht="15.75" r="88" s="25" spans="2:20" thickBot="1">
      <c r="B88" s="222"/>
      <c r="C88" s="581" t="s">
        <v>10</v>
      </c>
      <c r="D88" s="582"/>
      <c r="E88" s="251"/>
      <c r="F88" s="230"/>
      <c r="G88" s="231"/>
      <c r="H88" s="231"/>
      <c r="I88" s="231"/>
      <c r="J88" s="231"/>
      <c r="K88" s="231"/>
      <c r="L88" s="231"/>
      <c r="M88" s="231"/>
      <c r="N88" s="231"/>
      <c r="O88" s="231"/>
      <c r="P88" s="231"/>
      <c r="Q88" s="252"/>
      <c r="R88" s="391"/>
      <c r="S88" s="29">
        <v>80</v>
      </c>
      <c r="T88" s="53"/>
    </row>
    <row hidden="1" ht="15" r="89" spans="2:20">
      <c r="B89" s="245"/>
      <c r="C89" s="534" t="s">
        <v>45</v>
      </c>
      <c r="D89" s="535"/>
      <c r="E89" s="150"/>
      <c r="F89" s="206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207"/>
      <c r="R89" s="381"/>
    </row>
    <row hidden="1" ht="14.25" r="90" spans="2:20">
      <c r="B90" s="245"/>
      <c r="C90" s="569" t="s">
        <v>174</v>
      </c>
      <c r="D90" s="573"/>
      <c r="E90" s="217">
        <v>0.76</v>
      </c>
      <c r="F90" s="218"/>
      <c r="G90" s="219"/>
      <c r="H90" s="219"/>
      <c r="I90" s="219"/>
      <c r="J90" s="219"/>
      <c r="K90" s="220"/>
      <c r="L90" s="220"/>
      <c r="M90" s="220"/>
      <c r="N90" s="220"/>
      <c r="O90" s="220"/>
      <c r="P90" s="220"/>
      <c r="Q90" s="249"/>
      <c r="R90" s="376"/>
    </row>
    <row hidden="1" ht="14.25" r="91" spans="2:20">
      <c r="B91" s="245"/>
      <c r="C91" s="569" t="s">
        <v>175</v>
      </c>
      <c r="D91" s="573"/>
      <c r="E91" s="220"/>
      <c r="F91" s="250"/>
      <c r="G91" s="250"/>
      <c r="H91" s="250"/>
      <c r="I91" s="250"/>
      <c r="J91" s="250"/>
      <c r="K91" s="250"/>
      <c r="L91" s="250"/>
      <c r="M91" s="250"/>
      <c r="N91" s="250"/>
      <c r="O91" s="250"/>
      <c r="P91" s="250"/>
      <c r="Q91" s="250"/>
      <c r="R91" s="376"/>
    </row>
    <row hidden="1" ht="15" r="92" spans="2:20" thickBot="1">
      <c r="B92" s="246"/>
      <c r="C92" s="581" t="s">
        <v>10</v>
      </c>
      <c r="D92" s="582"/>
      <c r="E92" s="251"/>
      <c r="F92" s="230"/>
      <c r="G92" s="231"/>
      <c r="H92" s="231"/>
      <c r="I92" s="231"/>
      <c r="J92" s="231"/>
      <c r="K92" s="231"/>
      <c r="L92" s="231"/>
      <c r="M92" s="231"/>
      <c r="N92" s="231"/>
      <c r="O92" s="231"/>
      <c r="P92" s="231"/>
      <c r="Q92" s="252"/>
      <c r="R92" s="391"/>
    </row>
    <row customFormat="1" hidden="1" r="94" s="11" spans="2:20">
      <c r="B94" s="306" t="s">
        <v>176</v>
      </c>
      <c r="C94" s="309"/>
      <c r="P94" s="309"/>
      <c r="Q94" s="309"/>
      <c r="R94" s="270"/>
      <c r="S94" s="173"/>
    </row>
    <row customFormat="1" hidden="1" r="95" s="11" spans="2:20">
      <c r="B95" t="s">
        <v>238</v>
      </c>
      <c r="C95" s="309"/>
      <c r="D95" s="308" t="s">
        <v>303</v>
      </c>
      <c r="P95" s="309"/>
      <c r="Q95" s="309"/>
      <c r="R95" s="270"/>
      <c r="S95" s="173"/>
    </row>
    <row customFormat="1" hidden="1" r="96" s="11" spans="2:20">
      <c r="B96" t="s">
        <v>77</v>
      </c>
      <c r="C96" s="309"/>
      <c r="D96" s="308" t="s">
        <v>304</v>
      </c>
      <c r="P96" s="309"/>
      <c r="Q96" s="309"/>
      <c r="R96" s="270"/>
      <c r="S96" s="176"/>
    </row>
    <row customFormat="1" hidden="1" r="97" s="11" spans="2:19">
      <c r="B97" t="s">
        <v>239</v>
      </c>
      <c r="C97" s="309"/>
      <c r="D97" s="286" t="s">
        <v>305</v>
      </c>
      <c r="P97" s="309"/>
      <c r="Q97" s="309"/>
      <c r="R97" s="270"/>
      <c r="S97" s="176"/>
    </row>
    <row customFormat="1" hidden="1" r="98" s="11" spans="2:19">
      <c r="B98" t="s">
        <v>360</v>
      </c>
      <c r="C98" s="309"/>
      <c r="D98" s="308" t="s">
        <v>362</v>
      </c>
      <c r="P98" s="309"/>
      <c r="Q98" s="309"/>
      <c r="R98" s="270"/>
      <c r="S98" s="176"/>
    </row>
    <row customFormat="1" hidden="1" r="99" s="11" spans="2:19">
      <c r="B99" t="s">
        <v>350</v>
      </c>
      <c r="C99" s="309"/>
      <c r="D99" s="308" t="s">
        <v>351</v>
      </c>
      <c r="P99" s="309"/>
      <c r="Q99" s="309"/>
      <c r="R99" s="270"/>
      <c r="S99" s="176"/>
    </row>
    <row customFormat="1" hidden="1" r="100" s="11" spans="2:19">
      <c r="B100" t="s">
        <v>241</v>
      </c>
      <c r="C100" s="309"/>
      <c r="D100" s="308" t="s">
        <v>287</v>
      </c>
      <c r="P100" s="309"/>
      <c r="Q100" s="309"/>
      <c r="R100" s="270"/>
      <c r="S100" s="176"/>
    </row>
    <row customFormat="1" hidden="1" r="101" s="11" spans="2:19">
      <c r="B101" t="s">
        <v>260</v>
      </c>
      <c r="C101" s="309"/>
      <c r="D101" s="308" t="s">
        <v>306</v>
      </c>
      <c r="P101" s="309"/>
      <c r="Q101" s="309"/>
      <c r="R101" s="270"/>
      <c r="S101" s="176"/>
    </row>
    <row customFormat="1" hidden="1" r="102" s="11" spans="2:19">
      <c r="B102" t="s">
        <v>20</v>
      </c>
      <c r="C102" s="309"/>
      <c r="D102" s="308" t="s">
        <v>307</v>
      </c>
      <c r="P102" s="309"/>
      <c r="Q102" s="309"/>
      <c r="R102" s="270"/>
      <c r="S102" s="176"/>
    </row>
    <row customFormat="1" hidden="1" r="103" s="11" spans="2:19">
      <c r="B103" t="s">
        <v>366</v>
      </c>
      <c r="C103" s="309"/>
      <c r="D103" s="308" t="s">
        <v>365</v>
      </c>
      <c r="P103" s="309"/>
      <c r="Q103" s="309"/>
      <c r="R103" s="270"/>
      <c r="S103" s="176"/>
    </row>
    <row customFormat="1" hidden="1" r="104" s="11" spans="2:19">
      <c r="B104" t="s">
        <v>263</v>
      </c>
      <c r="C104" s="309"/>
      <c r="D104" s="310" t="s">
        <v>182</v>
      </c>
      <c r="P104" s="309"/>
      <c r="Q104" s="309"/>
      <c r="R104" s="270"/>
      <c r="S104" s="173"/>
    </row>
    <row customFormat="1" hidden="1" r="105" s="11" spans="2:19">
      <c r="B105" s="11" t="s">
        <v>5</v>
      </c>
      <c r="C105" s="309"/>
      <c r="D105" s="308" t="s">
        <v>288</v>
      </c>
      <c r="P105" s="309"/>
      <c r="Q105" s="309"/>
      <c r="R105" s="270"/>
      <c r="S105" s="173"/>
    </row>
    <row customFormat="1" hidden="1" r="106" s="11" spans="2:19">
      <c r="B106" s="11" t="s">
        <v>252</v>
      </c>
      <c r="C106" s="309"/>
      <c r="D106" s="308" t="s">
        <v>311</v>
      </c>
      <c r="P106" s="309"/>
      <c r="Q106" s="309"/>
      <c r="R106" s="270"/>
      <c r="S106" s="173"/>
    </row>
    <row customFormat="1" hidden="1" r="107" s="11" spans="2:19">
      <c r="B107" s="11" t="s">
        <v>253</v>
      </c>
      <c r="C107" s="309"/>
      <c r="D107" s="308" t="s">
        <v>312</v>
      </c>
      <c r="P107" s="309"/>
      <c r="Q107" s="309"/>
      <c r="R107" s="270"/>
      <c r="S107" s="173"/>
    </row>
    <row customFormat="1" hidden="1" r="108" s="11" spans="2:19">
      <c r="B108" s="11" t="s">
        <v>47</v>
      </c>
      <c r="C108" s="309"/>
      <c r="D108" s="308" t="s">
        <v>313</v>
      </c>
      <c r="P108" s="309"/>
      <c r="Q108" s="309"/>
      <c r="R108" s="270"/>
      <c r="S108" s="173"/>
    </row>
    <row customFormat="1" hidden="1" r="109" s="11" spans="2:19">
      <c r="B109" s="11" t="s">
        <v>353</v>
      </c>
      <c r="D109" s="308" t="s">
        <v>357</v>
      </c>
      <c r="P109" s="309"/>
      <c r="Q109" s="309"/>
      <c r="R109" s="270"/>
      <c r="S109" s="173"/>
    </row>
    <row customFormat="1" hidden="1" r="110" s="11" spans="2:19">
      <c r="B110" s="11" t="s">
        <v>48</v>
      </c>
      <c r="C110" s="309"/>
      <c r="D110" s="308" t="s">
        <v>315</v>
      </c>
      <c r="P110" s="309"/>
      <c r="Q110" s="309"/>
      <c r="R110" s="270"/>
      <c r="S110" s="173"/>
    </row>
    <row customFormat="1" hidden="1" r="111" s="11" spans="2:19">
      <c r="B111" s="11" t="s">
        <v>354</v>
      </c>
      <c r="C111" s="309"/>
      <c r="D111" s="308" t="s">
        <v>364</v>
      </c>
      <c r="P111" s="309"/>
      <c r="Q111" s="309"/>
      <c r="R111" s="270"/>
      <c r="S111" s="173"/>
    </row>
    <row customFormat="1" hidden="1" r="112" s="11" spans="2:19">
      <c r="B112" t="s">
        <v>246</v>
      </c>
      <c r="D112" s="308" t="s">
        <v>290</v>
      </c>
      <c r="P112" s="309"/>
      <c r="Q112" s="309"/>
      <c r="R112" s="270"/>
      <c r="S112" s="173"/>
    </row>
    <row customFormat="1" hidden="1" r="113" s="270" spans="2:19">
      <c r="B113" s="270" t="s">
        <v>3</v>
      </c>
      <c r="C113" s="316"/>
      <c r="D113" s="317" t="s">
        <v>210</v>
      </c>
      <c r="P113" s="316"/>
      <c r="Q113" s="316"/>
      <c r="S113" s="318"/>
    </row>
    <row customFormat="1" hidden="1" r="114" s="270" spans="2:19">
      <c r="B114" s="270" t="s">
        <v>45</v>
      </c>
      <c r="C114" s="316"/>
      <c r="D114" s="317" t="s">
        <v>211</v>
      </c>
      <c r="P114" s="316"/>
      <c r="Q114" s="316"/>
      <c r="S114" s="318"/>
    </row>
    <row hidden="1" r="115" spans="2:19">
      <c r="B115" t="s">
        <v>212</v>
      </c>
      <c r="S115" s="173"/>
    </row>
    <row hidden="1" r="116" spans="2:19">
      <c r="D116" s="174"/>
      <c r="S116" s="173"/>
    </row>
    <row hidden="1" r="117" spans="2:19">
      <c r="B117" s="319" t="s">
        <v>213</v>
      </c>
      <c r="D117" s="174"/>
      <c r="S117" s="173"/>
    </row>
    <row hidden="1" ht="14.25" r="118" spans="2:19">
      <c r="B118" s="315" t="s">
        <v>2</v>
      </c>
      <c r="D118" s="174"/>
      <c r="S118" s="173"/>
    </row>
    <row hidden="1" r="119" spans="2:19">
      <c r="B119" t="s">
        <v>214</v>
      </c>
      <c r="D119" s="174"/>
      <c r="S119" s="173"/>
    </row>
    <row hidden="1" ht="14.25" r="120" spans="2:19">
      <c r="B120" s="315"/>
      <c r="C120" s="315"/>
      <c r="S120" s="173"/>
    </row>
    <row hidden="1" ht="14.25" r="121" spans="2:19">
      <c r="B121" s="315"/>
      <c r="C121"/>
      <c r="S121" s="173"/>
    </row>
    <row hidden="1" ht="14.25" r="122" spans="2:19">
      <c r="B122" s="315" t="s">
        <v>2</v>
      </c>
      <c r="C122"/>
      <c r="S122" s="173"/>
    </row>
    <row hidden="1" r="123" spans="2:19">
      <c r="C123"/>
      <c r="S123" s="173"/>
    </row>
    <row hidden="1" r="124" spans="2:19">
      <c r="B124" t="s">
        <v>215</v>
      </c>
      <c r="C124"/>
      <c r="S124" s="173"/>
    </row>
    <row hidden="1" ht="14.25" r="125" spans="2:19">
      <c r="B125" s="315"/>
      <c r="C125"/>
      <c r="S125" s="173"/>
    </row>
    <row hidden="1" ht="17.25" r="126" spans="2:19">
      <c r="B126" s="315" t="s">
        <v>216</v>
      </c>
      <c r="C126" t="s">
        <v>217</v>
      </c>
      <c r="S126" s="173"/>
    </row>
    <row hidden="1" ht="14.25" r="127" spans="2:19">
      <c r="B127" s="315"/>
      <c r="C127"/>
      <c r="S127" s="173"/>
    </row>
    <row hidden="1" ht="14.25" r="128" spans="2:19">
      <c r="B128" s="315"/>
      <c r="C128"/>
      <c r="S128" s="173"/>
    </row>
    <row hidden="1" r="129" spans="2:19">
      <c r="B129" t="s">
        <v>218</v>
      </c>
      <c r="C129"/>
      <c r="S129" s="173"/>
    </row>
    <row hidden="1" r="130" spans="2:19">
      <c r="C130"/>
      <c r="S130" s="173"/>
    </row>
    <row hidden="1" r="131" spans="2:19">
      <c r="C131"/>
      <c r="S131" s="173"/>
    </row>
    <row hidden="1" r="132" spans="2:19">
      <c r="C132"/>
      <c r="S132" s="173"/>
    </row>
    <row hidden="1" r="133" spans="2:19">
      <c r="C133"/>
      <c r="S133" s="173"/>
    </row>
    <row hidden="1" r="134" spans="2:19">
      <c r="C134"/>
      <c r="S134" s="173"/>
    </row>
    <row hidden="1" r="135" spans="2:19">
      <c r="C135"/>
      <c r="S135" s="173"/>
    </row>
    <row hidden="1" r="136" spans="2:19">
      <c r="B136" t="s">
        <v>219</v>
      </c>
      <c r="C136"/>
      <c r="S136" s="173"/>
    </row>
    <row hidden="1" ht="14.25" r="137" spans="2:19">
      <c r="B137" s="315"/>
      <c r="C137"/>
      <c r="S137" s="173"/>
    </row>
    <row hidden="1" ht="17.25" r="138" spans="2:19">
      <c r="B138" s="315" t="s">
        <v>221</v>
      </c>
      <c r="C138" t="s">
        <v>222</v>
      </c>
      <c r="S138" s="173"/>
    </row>
    <row hidden="1" ht="14.25" r="139" spans="2:19">
      <c r="B139" s="315"/>
      <c r="C139"/>
      <c r="S139" s="173"/>
    </row>
    <row hidden="1" ht="17.25" r="140" spans="2:19">
      <c r="B140" t="s">
        <v>220</v>
      </c>
      <c r="C140"/>
      <c r="S140" s="173"/>
    </row>
    <row r="141" spans="2:19">
      <c r="S141" s="173"/>
    </row>
    <row r="142" spans="2:19">
      <c r="S142" s="173"/>
    </row>
    <row r="143" spans="2:19">
      <c r="S143" s="173"/>
    </row>
    <row r="144" spans="2:19">
      <c r="S144" s="173"/>
    </row>
    <row r="145" spans="19:19">
      <c r="S145" s="173"/>
    </row>
    <row r="146" spans="19:19">
      <c r="S146" s="173"/>
    </row>
    <row r="147" spans="19:19">
      <c r="S147" s="173"/>
    </row>
    <row r="148" spans="19:19">
      <c r="S148" s="173"/>
    </row>
    <row r="149" spans="19:19">
      <c r="S149" s="173"/>
    </row>
    <row r="150" spans="19:19">
      <c r="S150" s="173"/>
    </row>
    <row r="151" spans="19:19">
      <c r="S151" s="173"/>
    </row>
    <row r="152" spans="19:19">
      <c r="S152" s="173"/>
    </row>
    <row r="153" spans="19:19">
      <c r="S153" s="173"/>
    </row>
    <row r="154" spans="19:19">
      <c r="S154" s="173"/>
    </row>
    <row r="155" spans="19:19">
      <c r="S155" s="173"/>
    </row>
    <row r="156" spans="19:19">
      <c r="S156" s="173"/>
    </row>
    <row r="157" spans="19:19">
      <c r="S157" s="173"/>
    </row>
    <row r="158" spans="19:19">
      <c r="S158" s="173"/>
    </row>
    <row r="159" spans="19:19">
      <c r="S159" s="173"/>
    </row>
    <row r="160" spans="19:19">
      <c r="S160" s="173"/>
    </row>
    <row r="161" spans="19:19">
      <c r="S161" s="173"/>
    </row>
    <row r="162" spans="19:19">
      <c r="S162" s="173"/>
    </row>
    <row r="163" spans="19:19">
      <c r="S163" s="173"/>
    </row>
    <row r="164" spans="19:19">
      <c r="S164" s="173"/>
    </row>
    <row r="165" spans="19:19">
      <c r="S165" s="173"/>
    </row>
    <row r="166" spans="19:19">
      <c r="S166" s="173"/>
    </row>
    <row r="167" spans="19:19">
      <c r="S167" s="173"/>
    </row>
    <row r="168" spans="19:19">
      <c r="S168" s="173"/>
    </row>
    <row r="169" spans="19:19">
      <c r="S169" s="173"/>
    </row>
    <row r="170" spans="19:19">
      <c r="S170" s="173"/>
    </row>
    <row r="171" spans="19:19">
      <c r="S171" s="173"/>
    </row>
    <row r="172" spans="19:19">
      <c r="S172" s="173"/>
    </row>
    <row r="173" spans="19:19">
      <c r="S173" s="173"/>
    </row>
    <row r="174" spans="19:19">
      <c r="S174" s="173"/>
    </row>
    <row r="175" spans="19:19">
      <c r="S175" s="173"/>
    </row>
    <row r="176" spans="19:19">
      <c r="S176" s="173"/>
    </row>
    <row r="177" spans="19:19">
      <c r="S177" s="173"/>
    </row>
    <row r="178" spans="19:19">
      <c r="S178" s="173"/>
    </row>
    <row r="179" spans="19:19">
      <c r="S179" s="173"/>
    </row>
    <row r="180" spans="19:19">
      <c r="S180" s="173"/>
    </row>
    <row r="181" spans="19:19">
      <c r="S181" s="173"/>
    </row>
    <row r="182" spans="19:19">
      <c r="S182" s="173"/>
    </row>
    <row r="183" spans="19:19">
      <c r="S183" s="173"/>
    </row>
    <row r="184" spans="19:19">
      <c r="S184" s="173"/>
    </row>
    <row r="185" spans="19:19">
      <c r="S185" s="173"/>
    </row>
    <row r="186" spans="19:19">
      <c r="S186" s="173"/>
    </row>
    <row r="187" spans="19:19">
      <c r="S187" s="173"/>
    </row>
    <row r="188" spans="19:19">
      <c r="S188" s="173"/>
    </row>
    <row r="189" spans="19:19">
      <c r="S189" s="173"/>
    </row>
    <row r="190" spans="19:19">
      <c r="S190" s="173"/>
    </row>
    <row r="191" spans="19:19">
      <c r="S191" s="173"/>
    </row>
    <row r="192" spans="19:19">
      <c r="S192" s="173"/>
    </row>
    <row r="193" spans="19:19">
      <c r="S193" s="173"/>
    </row>
    <row r="194" spans="19:19">
      <c r="S194" s="173"/>
    </row>
    <row r="195" spans="19:19">
      <c r="S195" s="173"/>
    </row>
    <row r="196" spans="19:19">
      <c r="S196" s="173"/>
    </row>
    <row r="197" spans="19:19">
      <c r="S197" s="173"/>
    </row>
    <row r="198" spans="19:19">
      <c r="S198" s="173"/>
    </row>
    <row r="199" spans="19:19">
      <c r="S199" s="173"/>
    </row>
    <row r="200" spans="19:19">
      <c r="S200" s="173"/>
    </row>
    <row r="201" spans="19:19">
      <c r="S201" s="173"/>
    </row>
    <row r="202" spans="19:19">
      <c r="S202" s="173"/>
    </row>
    <row r="203" spans="19:19">
      <c r="S203" s="173"/>
    </row>
    <row r="204" spans="19:19">
      <c r="S204" s="173"/>
    </row>
    <row r="205" spans="19:19">
      <c r="S205" s="173"/>
    </row>
    <row r="206" spans="19:19">
      <c r="S206" s="173"/>
    </row>
    <row r="207" spans="19:19">
      <c r="S207" s="173"/>
    </row>
    <row r="208" spans="19:19">
      <c r="S208" s="173"/>
    </row>
    <row r="209" spans="19:19">
      <c r="S209" s="173"/>
    </row>
    <row r="210" spans="19:19">
      <c r="S210" s="173"/>
    </row>
    <row r="211" spans="19:19">
      <c r="S211" s="173"/>
    </row>
    <row r="212" spans="19:19">
      <c r="S212" s="173"/>
    </row>
    <row r="213" spans="19:19">
      <c r="S213" s="173"/>
    </row>
    <row r="214" spans="19:19">
      <c r="S214" s="173"/>
    </row>
    <row r="215" spans="19:19">
      <c r="S215" s="173"/>
    </row>
    <row r="216" spans="19:19">
      <c r="S216" s="173"/>
    </row>
    <row r="217" spans="19:19">
      <c r="S217" s="173"/>
    </row>
    <row r="218" spans="19:19">
      <c r="S218" s="173"/>
    </row>
    <row r="219" spans="19:19">
      <c r="S219" s="173"/>
    </row>
    <row r="220" spans="19:19">
      <c r="S220" s="173"/>
    </row>
    <row r="221" spans="19:19">
      <c r="S221" s="173"/>
    </row>
    <row r="222" spans="19:19">
      <c r="S222" s="173"/>
    </row>
    <row r="223" spans="19:19">
      <c r="S223" s="173"/>
    </row>
    <row r="224" spans="19:19">
      <c r="S224" s="173"/>
    </row>
    <row r="225" spans="19:19">
      <c r="S225" s="173"/>
    </row>
    <row r="226" spans="19:19">
      <c r="S226" s="173"/>
    </row>
    <row r="227" spans="19:19">
      <c r="S227" s="173"/>
    </row>
    <row r="228" spans="19:19">
      <c r="S228" s="173"/>
    </row>
    <row r="229" spans="19:19">
      <c r="S229" s="173"/>
    </row>
    <row r="230" spans="19:19">
      <c r="S230" s="173"/>
    </row>
    <row r="231" spans="19:19">
      <c r="S231" s="173"/>
    </row>
    <row r="232" spans="19:19">
      <c r="S232" s="173"/>
    </row>
    <row r="233" spans="19:19">
      <c r="S233" s="173"/>
    </row>
    <row r="234" spans="19:19">
      <c r="S234" s="173"/>
    </row>
    <row r="235" spans="19:19">
      <c r="S235" s="173"/>
    </row>
    <row r="236" spans="19:19">
      <c r="S236" s="173"/>
    </row>
    <row r="237" spans="19:19">
      <c r="S237" s="173"/>
    </row>
    <row r="238" spans="19:19">
      <c r="S238" s="173"/>
    </row>
    <row r="239" spans="19:19">
      <c r="S239" s="173"/>
    </row>
    <row r="240" spans="19:19">
      <c r="S240" s="173"/>
    </row>
    <row r="241" spans="19:19">
      <c r="S241" s="173"/>
    </row>
    <row r="242" spans="19:19">
      <c r="S242" s="173"/>
    </row>
    <row r="243" spans="19:19">
      <c r="S243" s="173"/>
    </row>
    <row r="244" spans="19:19">
      <c r="S244" s="173"/>
    </row>
    <row r="245" spans="19:19">
      <c r="S245" s="173"/>
    </row>
    <row r="246" spans="19:19">
      <c r="S246" s="173"/>
    </row>
    <row r="247" spans="19:19">
      <c r="S247" s="173"/>
    </row>
    <row r="248" spans="19:19">
      <c r="S248" s="173"/>
    </row>
    <row r="249" spans="19:19">
      <c r="S249" s="173"/>
    </row>
    <row r="250" spans="19:19">
      <c r="S250" s="173"/>
    </row>
    <row r="251" spans="19:19">
      <c r="S251" s="173"/>
    </row>
    <row r="252" spans="19:19">
      <c r="S252" s="173"/>
    </row>
    <row r="253" spans="19:19">
      <c r="S253" s="173"/>
    </row>
    <row r="254" spans="19:19">
      <c r="S254" s="173"/>
    </row>
    <row r="255" spans="19:19">
      <c r="S255" s="173"/>
    </row>
    <row r="256" spans="19:19">
      <c r="S256" s="173"/>
    </row>
    <row r="257" spans="19:19">
      <c r="S257" s="173"/>
    </row>
    <row r="258" spans="19:19">
      <c r="S258" s="173"/>
    </row>
    <row r="259" spans="19:19">
      <c r="S259" s="173"/>
    </row>
    <row r="260" spans="19:19">
      <c r="S260" s="173"/>
    </row>
    <row r="261" spans="19:19">
      <c r="S261" s="173"/>
    </row>
    <row r="262" spans="19:19">
      <c r="S262" s="173"/>
    </row>
    <row r="263" spans="19:19">
      <c r="S263" s="173"/>
    </row>
    <row r="264" spans="19:19">
      <c r="S264" s="173"/>
    </row>
    <row r="265" spans="19:19">
      <c r="S265" s="173"/>
    </row>
    <row r="266" spans="19:19">
      <c r="S266" s="173"/>
    </row>
    <row r="267" spans="19:19">
      <c r="S267" s="173"/>
    </row>
    <row r="268" spans="19:19">
      <c r="S268" s="173"/>
    </row>
    <row r="269" spans="19:19">
      <c r="S269" s="173"/>
    </row>
    <row r="270" spans="19:19">
      <c r="S270" s="173"/>
    </row>
    <row r="271" spans="19:19">
      <c r="S271" s="173"/>
    </row>
    <row r="272" spans="19:19">
      <c r="S272" s="173"/>
    </row>
    <row r="273" spans="19:19">
      <c r="S273" s="173"/>
    </row>
    <row r="274" spans="19:19">
      <c r="S274" s="173"/>
    </row>
    <row r="275" spans="19:19">
      <c r="S275" s="173"/>
    </row>
    <row r="276" spans="19:19">
      <c r="S276" s="173"/>
    </row>
    <row r="277" spans="19:19">
      <c r="S277" s="173"/>
    </row>
    <row r="278" spans="19:19">
      <c r="S278" s="173"/>
    </row>
    <row r="279" spans="19:19">
      <c r="S279" s="173"/>
    </row>
    <row r="280" spans="19:19">
      <c r="S280" s="173"/>
    </row>
    <row r="281" spans="19:19">
      <c r="S281" s="173"/>
    </row>
    <row r="282" spans="19:19">
      <c r="S282" s="173"/>
    </row>
    <row r="283" spans="19:19">
      <c r="S283" s="173"/>
    </row>
    <row r="284" spans="19:19">
      <c r="S284" s="173"/>
    </row>
    <row r="285" spans="19:19">
      <c r="S285" s="173"/>
    </row>
    <row r="286" spans="19:19">
      <c r="S286" s="173"/>
    </row>
    <row r="287" spans="19:19">
      <c r="S287" s="173"/>
    </row>
    <row r="288" spans="19:19">
      <c r="S288" s="173"/>
    </row>
    <row r="289" spans="19:19">
      <c r="S289" s="173"/>
    </row>
    <row r="290" spans="19:19">
      <c r="S290" s="173"/>
    </row>
    <row r="291" spans="19:19">
      <c r="S291" s="173"/>
    </row>
    <row r="292" spans="19:19">
      <c r="S292" s="173"/>
    </row>
    <row r="293" spans="19:19">
      <c r="S293" s="173"/>
    </row>
    <row r="294" spans="19:19">
      <c r="S294" s="173"/>
    </row>
    <row r="295" spans="19:19">
      <c r="S295" s="173"/>
    </row>
    <row r="296" spans="19:19">
      <c r="S296" s="173"/>
    </row>
    <row r="297" spans="19:19">
      <c r="S297" s="173"/>
    </row>
    <row r="298" spans="19:19">
      <c r="S298" s="173"/>
    </row>
    <row r="299" spans="19:19">
      <c r="S299" s="173"/>
    </row>
    <row r="300" spans="19:19">
      <c r="S300" s="173"/>
    </row>
    <row r="301" spans="19:19">
      <c r="S301" s="173"/>
    </row>
    <row r="302" spans="19:19">
      <c r="S302" s="173"/>
    </row>
    <row r="303" spans="19:19">
      <c r="S303" s="173"/>
    </row>
    <row r="304" spans="19:19">
      <c r="S304" s="173"/>
    </row>
    <row r="305" spans="19:19">
      <c r="S305" s="173"/>
    </row>
    <row r="306" spans="19:19">
      <c r="S306" s="173"/>
    </row>
    <row r="307" spans="19:19">
      <c r="S307" s="173"/>
    </row>
    <row r="308" spans="19:19">
      <c r="S308" s="173"/>
    </row>
    <row r="309" spans="19:19">
      <c r="S309" s="173"/>
    </row>
    <row r="310" spans="19:19">
      <c r="S310" s="173"/>
    </row>
    <row r="311" spans="19:19">
      <c r="S311" s="173"/>
    </row>
    <row r="312" spans="19:19">
      <c r="S312" s="173"/>
    </row>
    <row r="313" spans="19:19">
      <c r="S313" s="173"/>
    </row>
    <row r="314" spans="19:19">
      <c r="S314" s="173"/>
    </row>
    <row r="315" spans="19:19">
      <c r="S315" s="173"/>
    </row>
    <row r="316" spans="19:19">
      <c r="S316" s="173"/>
    </row>
    <row r="317" spans="19:19">
      <c r="S317" s="173"/>
    </row>
    <row r="318" spans="19:19">
      <c r="S318" s="173"/>
    </row>
    <row r="319" spans="19:19">
      <c r="S319" s="173"/>
    </row>
    <row r="320" spans="19:19">
      <c r="S320" s="173"/>
    </row>
    <row r="321" spans="19:19">
      <c r="S321" s="173"/>
    </row>
    <row r="322" spans="19:19">
      <c r="S322" s="173"/>
    </row>
    <row r="323" spans="19:19">
      <c r="S323" s="173"/>
    </row>
    <row r="324" spans="19:19">
      <c r="S324" s="173"/>
    </row>
    <row r="325" spans="19:19">
      <c r="S325" s="173"/>
    </row>
    <row r="326" spans="19:19">
      <c r="S326" s="173"/>
    </row>
    <row r="327" spans="19:19">
      <c r="S327" s="173"/>
    </row>
    <row r="328" spans="19:19">
      <c r="S328" s="173"/>
    </row>
    <row r="329" spans="19:19">
      <c r="S329" s="173"/>
    </row>
    <row r="330" spans="19:19">
      <c r="S330" s="173"/>
    </row>
    <row r="331" spans="19:19">
      <c r="S331" s="173"/>
    </row>
    <row r="332" spans="19:19">
      <c r="S332" s="173"/>
    </row>
    <row r="333" spans="19:19">
      <c r="S333" s="173"/>
    </row>
    <row r="334" spans="19:19">
      <c r="S334" s="173"/>
    </row>
    <row r="335" spans="19:19">
      <c r="S335" s="173"/>
    </row>
    <row r="336" spans="19:19">
      <c r="S336" s="173"/>
    </row>
    <row r="337" spans="19:19">
      <c r="S337" s="173"/>
    </row>
    <row r="338" spans="19:19">
      <c r="S338" s="173"/>
    </row>
    <row r="339" spans="19:19">
      <c r="S339" s="173"/>
    </row>
    <row r="340" spans="19:19">
      <c r="S340" s="173"/>
    </row>
    <row r="341" spans="19:19">
      <c r="S341" s="173"/>
    </row>
    <row r="342" spans="19:19">
      <c r="S342" s="173"/>
    </row>
    <row r="343" spans="19:19">
      <c r="S343" s="173"/>
    </row>
    <row r="344" spans="19:19">
      <c r="S344" s="173"/>
    </row>
    <row r="345" spans="19:19">
      <c r="S345" s="173"/>
    </row>
    <row r="346" spans="19:19">
      <c r="S346" s="173"/>
    </row>
    <row r="347" spans="19:19">
      <c r="S347" s="173"/>
    </row>
    <row r="348" spans="19:19">
      <c r="S348" s="173"/>
    </row>
    <row r="349" spans="19:19">
      <c r="S349" s="173"/>
    </row>
    <row r="350" spans="19:19">
      <c r="S350" s="173"/>
    </row>
    <row r="351" spans="19:19">
      <c r="S351" s="173"/>
    </row>
    <row r="352" spans="19:19">
      <c r="S352" s="173"/>
    </row>
    <row r="353" spans="19:19">
      <c r="S353" s="173"/>
    </row>
    <row r="354" spans="19:19">
      <c r="S354" s="173"/>
    </row>
    <row r="355" spans="19:19">
      <c r="S355" s="173"/>
    </row>
    <row r="356" spans="19:19">
      <c r="S356" s="173"/>
    </row>
    <row r="357" spans="19:19">
      <c r="S357" s="173"/>
    </row>
    <row r="358" spans="19:19">
      <c r="S358" s="173"/>
    </row>
    <row r="359" spans="19:19">
      <c r="S359" s="173"/>
    </row>
    <row r="360" spans="19:19">
      <c r="S360" s="173"/>
    </row>
    <row r="361" spans="19:19">
      <c r="S361" s="173"/>
    </row>
    <row r="362" spans="19:19">
      <c r="S362" s="173"/>
    </row>
    <row r="363" spans="19:19">
      <c r="S363" s="173"/>
    </row>
    <row r="364" spans="19:19">
      <c r="S364" s="173"/>
    </row>
    <row r="365" spans="19:19">
      <c r="S365" s="173"/>
    </row>
    <row r="366" spans="19:19">
      <c r="S366" s="173"/>
    </row>
    <row r="367" spans="19:19">
      <c r="S367" s="173"/>
    </row>
    <row r="368" spans="19:19">
      <c r="S368" s="173"/>
    </row>
    <row r="369" spans="19:19">
      <c r="S369" s="173"/>
    </row>
    <row r="370" spans="19:19">
      <c r="S370" s="173"/>
    </row>
    <row r="371" spans="19:19">
      <c r="S371" s="173"/>
    </row>
    <row r="372" spans="19:19">
      <c r="S372" s="173"/>
    </row>
    <row r="373" spans="19:19">
      <c r="S373" s="173"/>
    </row>
    <row r="374" spans="19:19">
      <c r="S374" s="173"/>
    </row>
    <row r="375" spans="19:19">
      <c r="S375" s="173"/>
    </row>
    <row r="376" spans="19:19">
      <c r="S376" s="173"/>
    </row>
    <row r="377" spans="19:19">
      <c r="S377" s="173"/>
    </row>
    <row r="378" spans="19:19">
      <c r="S378" s="173"/>
    </row>
    <row r="379" spans="19:19">
      <c r="S379" s="173"/>
    </row>
    <row r="380" spans="19:19">
      <c r="S380" s="173"/>
    </row>
    <row r="381" spans="19:19">
      <c r="S381" s="173"/>
    </row>
    <row r="382" spans="19:19">
      <c r="S382" s="173"/>
    </row>
    <row r="383" spans="19:19">
      <c r="S383" s="173"/>
    </row>
    <row r="384" spans="19:19">
      <c r="S384" s="173"/>
    </row>
    <row r="385" spans="19:19">
      <c r="S385" s="173"/>
    </row>
    <row r="386" spans="19:19">
      <c r="S386" s="173"/>
    </row>
    <row r="387" spans="19:19">
      <c r="S387" s="173"/>
    </row>
    <row r="388" spans="19:19">
      <c r="S388" s="173"/>
    </row>
    <row r="389" spans="19:19">
      <c r="S389" s="173"/>
    </row>
    <row r="390" spans="19:19">
      <c r="S390" s="173"/>
    </row>
    <row r="391" spans="19:19">
      <c r="S391" s="173"/>
    </row>
    <row r="392" spans="19:19">
      <c r="S392" s="173"/>
    </row>
    <row r="393" spans="19:19">
      <c r="S393" s="173"/>
    </row>
    <row r="394" spans="19:19">
      <c r="S394" s="173"/>
    </row>
    <row r="395" spans="19:19">
      <c r="S395" s="173"/>
    </row>
    <row r="396" spans="19:19">
      <c r="S396" s="173"/>
    </row>
    <row r="397" spans="19:19">
      <c r="S397" s="173"/>
    </row>
    <row r="398" spans="19:19">
      <c r="S398" s="173"/>
    </row>
    <row r="399" spans="19:19">
      <c r="S399" s="173"/>
    </row>
    <row r="400" spans="19:19">
      <c r="S400" s="173"/>
    </row>
    <row r="401" spans="19:19">
      <c r="S401" s="173"/>
    </row>
    <row r="402" spans="19:19">
      <c r="S402" s="173"/>
    </row>
    <row r="403" spans="19:19">
      <c r="S403" s="173"/>
    </row>
    <row r="404" spans="19:19">
      <c r="S404" s="173"/>
    </row>
    <row r="405" spans="19:19">
      <c r="S405" s="173"/>
    </row>
    <row r="406" spans="19:19">
      <c r="S406" s="173"/>
    </row>
    <row r="407" spans="19:19">
      <c r="S407" s="173"/>
    </row>
    <row r="408" spans="19:19">
      <c r="S408" s="173"/>
    </row>
    <row r="409" spans="19:19">
      <c r="S409" s="173"/>
    </row>
    <row r="410" spans="19:19">
      <c r="S410" s="173"/>
    </row>
    <row r="411" spans="19:19">
      <c r="S411" s="173"/>
    </row>
    <row r="412" spans="19:19">
      <c r="S412" s="173"/>
    </row>
    <row r="413" spans="19:19">
      <c r="S413" s="173"/>
    </row>
    <row r="414" spans="19:19">
      <c r="S414" s="173"/>
    </row>
    <row r="415" spans="19:19">
      <c r="S415" s="173"/>
    </row>
    <row r="416" spans="19:19">
      <c r="S416" s="173"/>
    </row>
    <row r="417" spans="19:19">
      <c r="S417" s="173"/>
    </row>
    <row r="418" spans="19:19">
      <c r="S418" s="173"/>
    </row>
    <row r="419" spans="19:19">
      <c r="S419" s="173"/>
    </row>
    <row r="420" spans="19:19">
      <c r="S420" s="173"/>
    </row>
    <row r="421" spans="19:19">
      <c r="S421" s="173"/>
    </row>
    <row r="422" spans="19:19">
      <c r="S422" s="173"/>
    </row>
    <row r="423" spans="19:19">
      <c r="S423" s="173"/>
    </row>
    <row r="424" spans="19:19">
      <c r="S424" s="173"/>
    </row>
    <row r="425" spans="19:19">
      <c r="S425" s="173"/>
    </row>
    <row r="426" spans="19:19">
      <c r="S426" s="173"/>
    </row>
    <row r="427" spans="19:19">
      <c r="S427" s="173"/>
    </row>
    <row r="428" spans="19:19">
      <c r="S428" s="173"/>
    </row>
    <row r="429" spans="19:19">
      <c r="S429" s="173"/>
    </row>
    <row r="430" spans="19:19">
      <c r="S430" s="173"/>
    </row>
    <row r="431" spans="19:19">
      <c r="S431" s="173"/>
    </row>
    <row r="432" spans="19:19">
      <c r="S432" s="173"/>
    </row>
    <row r="433" spans="19:19">
      <c r="S433" s="173"/>
    </row>
    <row r="434" spans="19:19">
      <c r="S434" s="173"/>
    </row>
    <row r="435" spans="19:19">
      <c r="S435" s="173"/>
    </row>
    <row r="436" spans="19:19">
      <c r="S436" s="173"/>
    </row>
    <row r="437" spans="19:19">
      <c r="S437" s="173"/>
    </row>
    <row r="438" spans="19:19">
      <c r="S438" s="173"/>
    </row>
    <row r="439" spans="19:19">
      <c r="S439" s="173"/>
    </row>
    <row r="440" spans="19:19">
      <c r="S440" s="173"/>
    </row>
    <row r="441" spans="19:19">
      <c r="S441" s="173"/>
    </row>
    <row r="442" spans="19:19">
      <c r="S442" s="173"/>
    </row>
    <row r="443" spans="19:19">
      <c r="S443" s="173"/>
    </row>
    <row r="444" spans="19:19">
      <c r="S444" s="173"/>
    </row>
    <row r="445" spans="19:19">
      <c r="S445" s="173"/>
    </row>
    <row r="446" spans="19:19">
      <c r="S446" s="173"/>
    </row>
    <row r="447" spans="19:19">
      <c r="S447" s="173"/>
    </row>
    <row r="448" spans="19:19">
      <c r="S448" s="173"/>
    </row>
    <row r="449" spans="19:19">
      <c r="S449" s="173"/>
    </row>
    <row r="450" spans="19:19">
      <c r="S450" s="173"/>
    </row>
    <row r="451" spans="19:19">
      <c r="S451" s="173"/>
    </row>
    <row r="452" spans="19:19">
      <c r="S452" s="173"/>
    </row>
    <row r="453" spans="19:19">
      <c r="S453" s="173"/>
    </row>
    <row r="454" spans="19:19">
      <c r="S454" s="173"/>
    </row>
    <row r="455" spans="19:19">
      <c r="S455" s="173"/>
    </row>
    <row r="456" spans="19:19">
      <c r="S456" s="173"/>
    </row>
    <row r="457" spans="19:19">
      <c r="S457" s="173"/>
    </row>
    <row r="458" spans="19:19">
      <c r="S458" s="173"/>
    </row>
    <row r="459" spans="19:19">
      <c r="S459" s="173"/>
    </row>
    <row r="460" spans="19:19">
      <c r="S460" s="173"/>
    </row>
    <row r="461" spans="19:19">
      <c r="S461" s="173"/>
    </row>
    <row r="462" spans="19:19">
      <c r="S462" s="173"/>
    </row>
    <row r="463" spans="19:19">
      <c r="S463" s="173"/>
    </row>
    <row r="464" spans="19:19">
      <c r="S464" s="173"/>
    </row>
    <row r="465" spans="19:19">
      <c r="S465" s="173"/>
    </row>
    <row r="466" spans="19:19">
      <c r="S466" s="173"/>
    </row>
    <row r="467" spans="19:19">
      <c r="S467" s="173"/>
    </row>
    <row r="468" spans="19:19">
      <c r="S468" s="173"/>
    </row>
    <row r="469" spans="19:19">
      <c r="S469" s="173"/>
    </row>
    <row r="470" spans="19:19">
      <c r="S470" s="173"/>
    </row>
    <row r="471" spans="19:19">
      <c r="S471" s="173"/>
    </row>
    <row r="472" spans="19:19">
      <c r="S472" s="173"/>
    </row>
    <row r="473" spans="19:19">
      <c r="S473" s="173"/>
    </row>
    <row r="474" spans="19:19">
      <c r="S474" s="173"/>
    </row>
    <row r="475" spans="19:19">
      <c r="S475" s="173"/>
    </row>
    <row r="476" spans="19:19">
      <c r="S476" s="173"/>
    </row>
    <row r="477" spans="19:19">
      <c r="S477" s="173"/>
    </row>
    <row r="478" spans="19:19">
      <c r="S478" s="173"/>
    </row>
    <row r="479" spans="19:19">
      <c r="S479" s="173"/>
    </row>
    <row r="480" spans="19:19">
      <c r="S480" s="173"/>
    </row>
    <row r="481" spans="19:19">
      <c r="S481" s="173"/>
    </row>
    <row r="482" spans="19:19">
      <c r="S482" s="173"/>
    </row>
    <row r="483" spans="19:19">
      <c r="S483" s="173"/>
    </row>
    <row r="484" spans="19:19">
      <c r="S484" s="173"/>
    </row>
    <row r="485" spans="19:19">
      <c r="S485" s="173"/>
    </row>
    <row r="486" spans="19:19">
      <c r="S486" s="173"/>
    </row>
    <row r="487" spans="19:19">
      <c r="S487" s="173"/>
    </row>
    <row r="488" spans="19:19">
      <c r="S488" s="173"/>
    </row>
    <row r="489" spans="19:19">
      <c r="S489" s="173"/>
    </row>
    <row r="490" spans="19:19">
      <c r="S490" s="173"/>
    </row>
    <row r="491" spans="19:19">
      <c r="S491" s="173"/>
    </row>
    <row r="492" spans="19:19">
      <c r="S492" s="173"/>
    </row>
    <row r="493" spans="19:19">
      <c r="S493" s="173"/>
    </row>
    <row r="494" spans="19:19">
      <c r="S494" s="173"/>
    </row>
    <row r="495" spans="19:19">
      <c r="S495" s="173"/>
    </row>
    <row r="496" spans="19:19">
      <c r="S496" s="173"/>
    </row>
    <row r="497" spans="19:19">
      <c r="S497" s="173"/>
    </row>
    <row r="498" spans="19:19">
      <c r="S498" s="173"/>
    </row>
    <row r="499" spans="19:19">
      <c r="S499" s="173"/>
    </row>
    <row r="500" spans="19:19">
      <c r="S500" s="173"/>
    </row>
    <row r="501" spans="19:19">
      <c r="S501" s="173"/>
    </row>
    <row r="502" spans="19:19">
      <c r="S502" s="173"/>
    </row>
    <row r="503" spans="19:19">
      <c r="S503" s="173"/>
    </row>
    <row r="504" spans="19:19">
      <c r="S504" s="173"/>
    </row>
    <row r="505" spans="19:19">
      <c r="S505" s="173"/>
    </row>
    <row r="506" spans="19:19">
      <c r="S506" s="173"/>
    </row>
    <row r="507" spans="19:19">
      <c r="S507" s="173"/>
    </row>
    <row r="508" spans="19:19">
      <c r="S508" s="173"/>
    </row>
    <row r="509" spans="19:19">
      <c r="S509" s="173"/>
    </row>
    <row r="510" spans="19:19">
      <c r="S510" s="173"/>
    </row>
    <row r="511" spans="19:19">
      <c r="S511" s="173"/>
    </row>
    <row r="512" spans="19:19">
      <c r="S512" s="173"/>
    </row>
    <row r="513" spans="19:19">
      <c r="S513" s="173"/>
    </row>
    <row r="514" spans="19:19">
      <c r="S514" s="173"/>
    </row>
    <row r="515" spans="19:19">
      <c r="S515" s="173"/>
    </row>
    <row r="516" spans="19:19">
      <c r="S516" s="173"/>
    </row>
    <row r="517" spans="19:19">
      <c r="S517" s="173"/>
    </row>
    <row r="518" spans="19:19">
      <c r="S518" s="173"/>
    </row>
    <row r="519" spans="19:19">
      <c r="S519" s="173"/>
    </row>
    <row r="520" spans="19:19">
      <c r="S520" s="173"/>
    </row>
    <row r="521" spans="19:19">
      <c r="S521" s="173"/>
    </row>
    <row r="522" spans="19:19">
      <c r="S522" s="173"/>
    </row>
    <row r="523" spans="19:19">
      <c r="S523" s="173"/>
    </row>
    <row r="524" spans="19:19">
      <c r="S524" s="173"/>
    </row>
    <row r="525" spans="19:19">
      <c r="S525" s="173"/>
    </row>
    <row r="526" spans="19:19">
      <c r="S526" s="173"/>
    </row>
    <row r="527" spans="19:19">
      <c r="S527" s="173"/>
    </row>
    <row r="528" spans="19:19">
      <c r="S528" s="173"/>
    </row>
    <row r="529" spans="19:19">
      <c r="S529" s="173"/>
    </row>
    <row r="530" spans="19:19">
      <c r="S530" s="173"/>
    </row>
    <row r="531" spans="19:19">
      <c r="S531" s="173"/>
    </row>
    <row r="532" spans="19:19">
      <c r="S532" s="173"/>
    </row>
    <row r="533" spans="19:19">
      <c r="S533" s="173"/>
    </row>
    <row r="534" spans="19:19">
      <c r="S534" s="173"/>
    </row>
    <row r="535" spans="19:19">
      <c r="S535" s="173"/>
    </row>
    <row r="536" spans="19:19">
      <c r="S536" s="173"/>
    </row>
    <row r="537" spans="19:19">
      <c r="S537" s="173"/>
    </row>
    <row r="538" spans="19:19">
      <c r="S538" s="173"/>
    </row>
    <row r="539" spans="19:19">
      <c r="S539" s="173"/>
    </row>
    <row r="540" spans="19:19">
      <c r="S540" s="173"/>
    </row>
    <row r="541" spans="19:19">
      <c r="S541" s="173"/>
    </row>
    <row r="542" spans="19:19">
      <c r="S542" s="173"/>
    </row>
    <row r="543" spans="19:19">
      <c r="S543" s="173"/>
    </row>
    <row r="544" spans="19:19">
      <c r="S544" s="173"/>
    </row>
    <row r="545" spans="19:19">
      <c r="S545" s="173"/>
    </row>
    <row r="546" spans="19:19">
      <c r="S546" s="173"/>
    </row>
    <row r="547" spans="19:19">
      <c r="S547" s="173"/>
    </row>
    <row r="548" spans="19:19">
      <c r="S548" s="173"/>
    </row>
    <row r="549" spans="19:19">
      <c r="S549" s="173"/>
    </row>
    <row r="550" spans="19:19">
      <c r="S550" s="173"/>
    </row>
    <row r="551" spans="19:19">
      <c r="S551" s="173"/>
    </row>
    <row r="552" spans="19:19">
      <c r="S552" s="173"/>
    </row>
    <row r="553" spans="19:19">
      <c r="S553" s="173"/>
    </row>
    <row r="554" spans="19:19">
      <c r="S554" s="173"/>
    </row>
    <row r="555" spans="19:19">
      <c r="S555" s="173"/>
    </row>
    <row r="556" spans="19:19">
      <c r="S556" s="173"/>
    </row>
    <row r="557" spans="19:19">
      <c r="S557" s="173"/>
    </row>
    <row r="558" spans="19:19">
      <c r="S558" s="173"/>
    </row>
    <row r="559" spans="19:19">
      <c r="S559" s="173"/>
    </row>
    <row r="560" spans="19:19">
      <c r="S560" s="173"/>
    </row>
    <row r="561" spans="19:19">
      <c r="S561" s="173"/>
    </row>
    <row r="562" spans="19:19">
      <c r="S562" s="173"/>
    </row>
    <row r="563" spans="19:19">
      <c r="S563" s="173"/>
    </row>
    <row r="564" spans="19:19">
      <c r="S564" s="173"/>
    </row>
    <row r="565" spans="19:19">
      <c r="S565" s="173"/>
    </row>
    <row r="566" spans="19:19">
      <c r="S566" s="173"/>
    </row>
    <row r="567" spans="19:19">
      <c r="S567" s="173"/>
    </row>
    <row r="568" spans="19:19">
      <c r="S568" s="173"/>
    </row>
    <row r="569" spans="19:19">
      <c r="S569" s="173"/>
    </row>
    <row r="570" spans="19:19">
      <c r="S570" s="173"/>
    </row>
    <row r="571" spans="19:19">
      <c r="S571" s="173"/>
    </row>
    <row r="572" spans="19:19">
      <c r="S572" s="173"/>
    </row>
    <row r="573" spans="19:19">
      <c r="S573" s="173"/>
    </row>
    <row r="574" spans="19:19">
      <c r="S574" s="173"/>
    </row>
    <row r="575" spans="19:19">
      <c r="S575" s="173"/>
    </row>
    <row r="576" spans="19:19">
      <c r="S576" s="173"/>
    </row>
    <row r="577" spans="19:19">
      <c r="S577" s="173"/>
    </row>
    <row r="578" spans="19:19">
      <c r="S578" s="173"/>
    </row>
    <row r="579" spans="19:19">
      <c r="S579" s="173"/>
    </row>
    <row r="580" spans="19:19">
      <c r="S580" s="173"/>
    </row>
    <row r="581" spans="19:19">
      <c r="S581" s="173"/>
    </row>
    <row r="582" spans="19:19">
      <c r="S582" s="173"/>
    </row>
    <row r="583" spans="19:19">
      <c r="S583" s="173"/>
    </row>
    <row r="584" spans="19:19">
      <c r="S584" s="173"/>
    </row>
    <row r="585" spans="19:19">
      <c r="S585" s="173"/>
    </row>
    <row r="586" spans="19:19">
      <c r="S586" s="173"/>
    </row>
    <row r="587" spans="19:19">
      <c r="S587" s="173"/>
    </row>
    <row r="588" spans="19:19">
      <c r="S588" s="173"/>
    </row>
    <row r="589" spans="19:19">
      <c r="S589" s="173"/>
    </row>
    <row r="590" spans="19:19">
      <c r="S590" s="173"/>
    </row>
    <row r="591" spans="19:19">
      <c r="S591" s="173"/>
    </row>
    <row r="592" spans="19:19">
      <c r="S592" s="173"/>
    </row>
    <row r="593" spans="19:19">
      <c r="S593" s="173"/>
    </row>
    <row r="594" spans="19:19">
      <c r="S594" s="173"/>
    </row>
    <row r="595" spans="19:19">
      <c r="S595" s="173"/>
    </row>
    <row r="596" spans="19:19">
      <c r="S596" s="173"/>
    </row>
    <row r="597" spans="19:19">
      <c r="S597" s="173"/>
    </row>
    <row r="598" spans="19:19">
      <c r="S598" s="173"/>
    </row>
    <row r="599" spans="19:19">
      <c r="S599" s="173"/>
    </row>
    <row r="600" spans="19:19">
      <c r="S600" s="173"/>
    </row>
    <row r="601" spans="19:19">
      <c r="S601" s="173"/>
    </row>
    <row r="602" spans="19:19">
      <c r="S602" s="173"/>
    </row>
    <row r="603" spans="19:19">
      <c r="S603" s="173"/>
    </row>
    <row r="604" spans="19:19">
      <c r="S604" s="173"/>
    </row>
    <row r="605" spans="19:19">
      <c r="S605" s="173"/>
    </row>
    <row r="606" spans="19:19">
      <c r="S606" s="173"/>
    </row>
    <row r="607" spans="19:19">
      <c r="S607" s="173"/>
    </row>
    <row r="608" spans="19:19">
      <c r="S608" s="173"/>
    </row>
    <row r="609" spans="19:19">
      <c r="S609" s="173"/>
    </row>
    <row r="610" spans="19:19">
      <c r="S610" s="173"/>
    </row>
    <row r="611" spans="19:19">
      <c r="S611" s="173"/>
    </row>
    <row r="612" spans="19:19">
      <c r="S612" s="173"/>
    </row>
    <row r="613" spans="19:19">
      <c r="S613" s="173"/>
    </row>
    <row r="614" spans="19:19">
      <c r="S614" s="173"/>
    </row>
    <row r="615" spans="19:19">
      <c r="S615" s="173"/>
    </row>
    <row r="616" spans="19:19">
      <c r="S616" s="173"/>
    </row>
    <row r="617" spans="19:19">
      <c r="S617" s="173"/>
    </row>
    <row r="618" spans="19:19">
      <c r="S618" s="173"/>
    </row>
    <row r="619" spans="19:19">
      <c r="S619" s="173"/>
    </row>
    <row r="620" spans="19:19">
      <c r="S620" s="173"/>
    </row>
    <row r="621" spans="19:19">
      <c r="S621" s="173"/>
    </row>
    <row r="622" spans="19:19">
      <c r="S622" s="173"/>
    </row>
    <row r="623" spans="19:19">
      <c r="S623" s="173"/>
    </row>
    <row r="624" spans="19:19">
      <c r="S624" s="173"/>
    </row>
    <row r="625" spans="19:19">
      <c r="S625" s="173"/>
    </row>
    <row r="626" spans="19:19">
      <c r="S626" s="173"/>
    </row>
    <row r="627" spans="19:19">
      <c r="S627" s="173"/>
    </row>
    <row r="628" spans="19:19">
      <c r="S628" s="173"/>
    </row>
    <row r="629" spans="19:19">
      <c r="S629" s="173"/>
    </row>
    <row r="630" spans="19:19">
      <c r="S630" s="173"/>
    </row>
    <row r="631" spans="19:19">
      <c r="S631" s="173"/>
    </row>
    <row r="632" spans="19:19">
      <c r="S632" s="173"/>
    </row>
    <row r="633" spans="19:19">
      <c r="S633" s="173"/>
    </row>
    <row r="634" spans="19:19">
      <c r="S634" s="173"/>
    </row>
    <row r="635" spans="19:19">
      <c r="S635" s="173"/>
    </row>
    <row r="636" spans="19:19">
      <c r="S636" s="173"/>
    </row>
    <row r="637" spans="19:19">
      <c r="S637" s="173"/>
    </row>
    <row r="638" spans="19:19">
      <c r="S638" s="173"/>
    </row>
    <row r="639" spans="19:19">
      <c r="S639" s="173"/>
    </row>
    <row r="640" spans="19:19">
      <c r="S640" s="173"/>
    </row>
    <row r="641" spans="19:19">
      <c r="S641" s="173"/>
    </row>
    <row r="642" spans="19:19">
      <c r="S642" s="173"/>
    </row>
    <row r="643" spans="19:19">
      <c r="S643" s="173"/>
    </row>
    <row r="644" spans="19:19">
      <c r="S644" s="173"/>
    </row>
    <row r="645" spans="19:19">
      <c r="S645" s="173"/>
    </row>
    <row r="646" spans="19:19">
      <c r="S646" s="173"/>
    </row>
    <row r="647" spans="19:19">
      <c r="S647" s="173"/>
    </row>
    <row r="648" spans="19:19">
      <c r="S648" s="173"/>
    </row>
    <row r="649" spans="19:19">
      <c r="S649" s="173"/>
    </row>
    <row r="650" spans="19:19">
      <c r="S650" s="173"/>
    </row>
    <row r="651" spans="19:19">
      <c r="S651" s="173"/>
    </row>
    <row r="652" spans="19:19">
      <c r="S652" s="173"/>
    </row>
    <row r="653" spans="19:19">
      <c r="S653" s="173"/>
    </row>
    <row r="654" spans="19:19">
      <c r="S654" s="173"/>
    </row>
    <row r="655" spans="19:19">
      <c r="S655" s="173"/>
    </row>
    <row r="656" spans="19:19">
      <c r="S656" s="173"/>
    </row>
    <row r="657" spans="19:19">
      <c r="S657" s="173"/>
    </row>
    <row r="658" spans="19:19">
      <c r="S658" s="173"/>
    </row>
    <row r="659" spans="19:19">
      <c r="S659" s="173"/>
    </row>
    <row r="660" spans="19:19">
      <c r="S660" s="173"/>
    </row>
    <row r="661" spans="19:19">
      <c r="S661" s="173"/>
    </row>
    <row r="662" spans="19:19">
      <c r="S662" s="173"/>
    </row>
    <row r="663" spans="19:19">
      <c r="S663" s="173"/>
    </row>
    <row r="664" spans="19:19">
      <c r="S664" s="173"/>
    </row>
    <row r="665" spans="19:19">
      <c r="S665" s="173"/>
    </row>
    <row r="666" spans="19:19">
      <c r="S666" s="173"/>
    </row>
    <row r="667" spans="19:19">
      <c r="S667" s="173"/>
    </row>
    <row r="668" spans="19:19">
      <c r="S668" s="173"/>
    </row>
    <row r="669" spans="19:19">
      <c r="S669" s="173"/>
    </row>
    <row r="670" spans="19:19">
      <c r="S670" s="173"/>
    </row>
    <row r="671" spans="19:19">
      <c r="S671" s="173"/>
    </row>
    <row r="672" spans="19:19">
      <c r="S672" s="173"/>
    </row>
    <row r="673" spans="19:19">
      <c r="S673" s="173"/>
    </row>
    <row r="674" spans="19:19">
      <c r="S674" s="173"/>
    </row>
    <row r="675" spans="19:19">
      <c r="S675" s="173"/>
    </row>
    <row r="676" spans="19:19">
      <c r="S676" s="173"/>
    </row>
    <row r="677" spans="19:19">
      <c r="S677" s="173"/>
    </row>
    <row r="678" spans="19:19">
      <c r="S678" s="173"/>
    </row>
    <row r="679" spans="19:19">
      <c r="S679" s="173"/>
    </row>
    <row r="680" spans="19:19">
      <c r="S680" s="173"/>
    </row>
    <row r="681" spans="19:19">
      <c r="S681" s="173"/>
    </row>
    <row r="682" spans="19:19">
      <c r="S682" s="173"/>
    </row>
    <row r="683" spans="19:19">
      <c r="S683" s="173"/>
    </row>
    <row r="684" spans="19:19">
      <c r="S684" s="173"/>
    </row>
    <row r="685" spans="19:19">
      <c r="S685" s="173"/>
    </row>
    <row r="686" spans="19:19">
      <c r="S686" s="173"/>
    </row>
    <row r="687" spans="19:19">
      <c r="S687" s="173"/>
    </row>
    <row r="688" spans="19:19">
      <c r="S688" s="173"/>
    </row>
    <row r="689" spans="19:19">
      <c r="S689" s="173"/>
    </row>
    <row r="690" spans="19:19">
      <c r="S690" s="173"/>
    </row>
    <row r="691" spans="19:19">
      <c r="S691" s="173"/>
    </row>
    <row r="692" spans="19:19">
      <c r="S692" s="173"/>
    </row>
    <row r="693" spans="19:19">
      <c r="S693" s="173"/>
    </row>
    <row r="694" spans="19:19">
      <c r="S694" s="173"/>
    </row>
    <row r="695" spans="19:19">
      <c r="S695" s="173"/>
    </row>
    <row r="696" spans="19:19">
      <c r="S696" s="173"/>
    </row>
    <row r="697" spans="19:19">
      <c r="S697" s="173"/>
    </row>
    <row r="698" spans="19:19">
      <c r="S698" s="173"/>
    </row>
    <row r="699" spans="19:19">
      <c r="S699" s="173"/>
    </row>
    <row r="700" spans="19:19">
      <c r="S700" s="173"/>
    </row>
    <row r="701" spans="19:19">
      <c r="S701" s="173"/>
    </row>
    <row r="702" spans="19:19">
      <c r="S702" s="173"/>
    </row>
    <row r="703" spans="19:19">
      <c r="S703" s="173"/>
    </row>
    <row r="704" spans="19:19">
      <c r="S704" s="173"/>
    </row>
    <row r="705" spans="19:19">
      <c r="S705" s="173"/>
    </row>
    <row r="706" spans="19:19">
      <c r="S706" s="173"/>
    </row>
    <row r="707" spans="19:19">
      <c r="S707" s="173"/>
    </row>
    <row r="708" spans="19:19">
      <c r="S708" s="173"/>
    </row>
    <row r="709" spans="19:19">
      <c r="S709" s="173"/>
    </row>
    <row r="710" spans="19:19">
      <c r="S710" s="173"/>
    </row>
    <row r="711" spans="19:19">
      <c r="S711" s="173"/>
    </row>
    <row r="712" spans="19:19">
      <c r="S712" s="173"/>
    </row>
    <row r="713" spans="19:19">
      <c r="S713" s="173"/>
    </row>
    <row r="714" spans="19:19">
      <c r="S714" s="173"/>
    </row>
    <row r="715" spans="19:19">
      <c r="S715" s="173"/>
    </row>
    <row r="716" spans="19:19">
      <c r="S716" s="173"/>
    </row>
    <row r="717" spans="19:19">
      <c r="S717" s="173"/>
    </row>
    <row r="718" spans="19:19">
      <c r="S718" s="173"/>
    </row>
    <row r="719" spans="19:19">
      <c r="S719" s="173"/>
    </row>
    <row r="720" spans="19:19">
      <c r="S720" s="173"/>
    </row>
    <row r="721" spans="19:19">
      <c r="S721" s="173"/>
    </row>
    <row r="722" spans="19:19">
      <c r="S722" s="173"/>
    </row>
    <row r="723" spans="19:19">
      <c r="S723" s="173"/>
    </row>
    <row r="724" spans="19:19">
      <c r="S724" s="173"/>
    </row>
    <row r="725" spans="19:19">
      <c r="S725" s="173"/>
    </row>
    <row r="726" spans="19:19">
      <c r="S726" s="173"/>
    </row>
    <row r="727" spans="19:19">
      <c r="S727" s="173"/>
    </row>
    <row r="728" spans="19:19">
      <c r="S728" s="173"/>
    </row>
    <row r="729" spans="19:19">
      <c r="S729" s="173"/>
    </row>
    <row r="730" spans="19:19">
      <c r="S730" s="173"/>
    </row>
    <row r="731" spans="19:19">
      <c r="S731" s="173"/>
    </row>
    <row r="732" spans="19:19">
      <c r="S732" s="173"/>
    </row>
    <row r="733" spans="19:19">
      <c r="S733" s="173"/>
    </row>
    <row r="734" spans="19:19">
      <c r="S734" s="173"/>
    </row>
    <row r="735" spans="19:19">
      <c r="S735" s="173"/>
    </row>
    <row r="736" spans="19:19">
      <c r="S736" s="173"/>
    </row>
    <row r="737" spans="19:19">
      <c r="S737" s="173"/>
    </row>
    <row r="738" spans="19:19">
      <c r="S738" s="173"/>
    </row>
    <row r="739" spans="19:19">
      <c r="S739" s="173"/>
    </row>
    <row r="740" spans="19:19">
      <c r="S740" s="173"/>
    </row>
    <row r="741" spans="19:19">
      <c r="S741" s="173"/>
    </row>
    <row r="742" spans="19:19">
      <c r="S742" s="173"/>
    </row>
    <row r="743" spans="19:19">
      <c r="S743" s="173"/>
    </row>
    <row r="744" spans="19:19">
      <c r="S744" s="173"/>
    </row>
    <row r="745" spans="19:19">
      <c r="S745" s="173"/>
    </row>
    <row r="746" spans="19:19">
      <c r="S746" s="173"/>
    </row>
    <row r="747" spans="19:19">
      <c r="S747" s="173"/>
    </row>
    <row r="748" spans="19:19">
      <c r="S748" s="173"/>
    </row>
    <row r="749" spans="19:19">
      <c r="S749" s="173"/>
    </row>
    <row r="750" spans="19:19">
      <c r="S750" s="173"/>
    </row>
    <row r="751" spans="19:19">
      <c r="S751" s="173"/>
    </row>
    <row r="752" spans="19:19">
      <c r="S752" s="173"/>
    </row>
    <row r="753" spans="19:19">
      <c r="S753" s="173"/>
    </row>
    <row r="754" spans="19:19">
      <c r="S754" s="173"/>
    </row>
    <row r="755" spans="19:19">
      <c r="S755" s="173"/>
    </row>
    <row r="756" spans="19:19">
      <c r="S756" s="173"/>
    </row>
    <row r="757" spans="19:19">
      <c r="S757" s="173"/>
    </row>
    <row r="758" spans="19:19">
      <c r="S758" s="173"/>
    </row>
    <row r="759" spans="19:19">
      <c r="S759" s="173"/>
    </row>
    <row r="760" spans="19:19">
      <c r="S760" s="173"/>
    </row>
    <row r="761" spans="19:19">
      <c r="S761" s="173"/>
    </row>
    <row r="762" spans="19:19">
      <c r="S762" s="173"/>
    </row>
    <row r="763" spans="19:19">
      <c r="S763" s="173"/>
    </row>
    <row r="764" spans="19:19">
      <c r="S764" s="173"/>
    </row>
    <row r="765" spans="19:19">
      <c r="S765" s="173"/>
    </row>
    <row r="766" spans="19:19">
      <c r="S766" s="173"/>
    </row>
    <row r="767" spans="19:19">
      <c r="S767" s="173"/>
    </row>
    <row r="768" spans="19:19">
      <c r="S768" s="173"/>
    </row>
    <row r="769" spans="19:19">
      <c r="S769" s="173"/>
    </row>
    <row r="770" spans="19:19">
      <c r="S770" s="173"/>
    </row>
    <row r="771" spans="19:19">
      <c r="S771" s="173"/>
    </row>
    <row r="772" spans="19:19">
      <c r="S772" s="173"/>
    </row>
    <row r="773" spans="19:19">
      <c r="S773" s="173"/>
    </row>
    <row r="774" spans="19:19">
      <c r="S774" s="173"/>
    </row>
    <row r="775" spans="19:19">
      <c r="S775" s="173"/>
    </row>
    <row r="776" spans="19:19">
      <c r="S776" s="173"/>
    </row>
    <row r="777" spans="19:19">
      <c r="S777" s="173"/>
    </row>
    <row r="778" spans="19:19">
      <c r="S778" s="173"/>
    </row>
    <row r="779" spans="19:19">
      <c r="S779" s="173"/>
    </row>
    <row r="780" spans="19:19">
      <c r="S780" s="173"/>
    </row>
    <row r="781" spans="19:19">
      <c r="S781" s="173"/>
    </row>
    <row r="782" spans="19:19">
      <c r="S782" s="173"/>
    </row>
    <row r="783" spans="19:19">
      <c r="S783" s="173"/>
    </row>
    <row r="784" spans="19:19">
      <c r="S784" s="173"/>
    </row>
    <row r="785" spans="19:19">
      <c r="S785" s="173"/>
    </row>
    <row r="786" spans="19:19">
      <c r="S786" s="173"/>
    </row>
    <row r="787" spans="19:19">
      <c r="S787" s="173"/>
    </row>
    <row r="788" spans="19:19">
      <c r="S788" s="173"/>
    </row>
    <row r="789" spans="19:19">
      <c r="S789" s="173"/>
    </row>
    <row r="790" spans="19:19">
      <c r="S790" s="173"/>
    </row>
    <row r="791" spans="19:19">
      <c r="S791" s="173"/>
    </row>
    <row r="792" spans="19:19">
      <c r="S792" s="173"/>
    </row>
    <row r="793" spans="19:19">
      <c r="S793" s="173"/>
    </row>
    <row r="794" spans="19:19">
      <c r="S794" s="173"/>
    </row>
    <row r="795" spans="19:19">
      <c r="S795" s="173"/>
    </row>
    <row r="796" spans="19:19">
      <c r="S796" s="173"/>
    </row>
    <row r="797" spans="19:19">
      <c r="S797" s="173"/>
    </row>
    <row r="798" spans="19:19">
      <c r="S798" s="173"/>
    </row>
    <row r="799" spans="19:19">
      <c r="S799" s="173"/>
    </row>
    <row r="800" spans="19:19">
      <c r="S800" s="173"/>
    </row>
    <row r="801" spans="19:19">
      <c r="S801" s="173"/>
    </row>
    <row r="802" spans="19:19">
      <c r="S802" s="173"/>
    </row>
    <row r="803" spans="19:19">
      <c r="S803" s="173"/>
    </row>
    <row r="804" spans="19:19">
      <c r="S804" s="173"/>
    </row>
    <row r="805" spans="19:19">
      <c r="S805" s="173"/>
    </row>
    <row r="806" spans="19:19">
      <c r="S806" s="173"/>
    </row>
    <row r="807" spans="19:19">
      <c r="S807" s="173"/>
    </row>
    <row r="808" spans="19:19">
      <c r="S808" s="173"/>
    </row>
    <row r="809" spans="19:19">
      <c r="S809" s="173"/>
    </row>
    <row r="810" spans="19:19">
      <c r="S810" s="173"/>
    </row>
    <row r="811" spans="19:19">
      <c r="S811" s="173"/>
    </row>
    <row r="812" spans="19:19">
      <c r="S812" s="173"/>
    </row>
    <row r="813" spans="19:19">
      <c r="S813" s="173"/>
    </row>
    <row r="814" spans="19:19">
      <c r="S814" s="173"/>
    </row>
    <row r="815" spans="19:19">
      <c r="S815" s="173"/>
    </row>
    <row r="816" spans="19:19">
      <c r="S816" s="173"/>
    </row>
    <row r="817" spans="19:19">
      <c r="S817" s="173"/>
    </row>
    <row r="818" spans="19:19">
      <c r="S818" s="173"/>
    </row>
    <row r="819" spans="19:19">
      <c r="S819" s="173"/>
    </row>
    <row r="820" spans="19:19">
      <c r="S820" s="173"/>
    </row>
    <row r="821" spans="19:19">
      <c r="S821" s="173"/>
    </row>
    <row r="822" spans="19:19">
      <c r="S822" s="173"/>
    </row>
    <row r="823" spans="19:19">
      <c r="S823" s="173"/>
    </row>
    <row r="824" spans="19:19">
      <c r="S824" s="173"/>
    </row>
    <row r="825" spans="19:19">
      <c r="S825" s="173"/>
    </row>
    <row r="826" spans="19:19">
      <c r="S826" s="173"/>
    </row>
    <row r="827" spans="19:19">
      <c r="S827" s="173"/>
    </row>
    <row r="828" spans="19:19">
      <c r="S828" s="173"/>
    </row>
    <row r="829" spans="19:19">
      <c r="S829" s="173"/>
    </row>
    <row r="830" spans="19:19">
      <c r="S830" s="173"/>
    </row>
    <row r="831" spans="19:19">
      <c r="S831" s="173"/>
    </row>
    <row r="832" spans="19:19">
      <c r="S832" s="173"/>
    </row>
    <row r="833" spans="19:19">
      <c r="S833" s="173"/>
    </row>
    <row r="834" spans="19:19">
      <c r="S834" s="173"/>
    </row>
    <row r="835" spans="19:19">
      <c r="S835" s="173"/>
    </row>
    <row r="836" spans="19:19">
      <c r="S836" s="173"/>
    </row>
    <row r="837" spans="19:19">
      <c r="S837" s="173"/>
    </row>
    <row r="838" spans="19:19">
      <c r="S838" s="173"/>
    </row>
    <row r="839" spans="19:19">
      <c r="S839" s="173"/>
    </row>
    <row r="840" spans="19:19">
      <c r="S840" s="173"/>
    </row>
    <row r="841" spans="19:19">
      <c r="S841" s="173"/>
    </row>
    <row r="842" spans="19:19">
      <c r="S842" s="173"/>
    </row>
    <row r="843" spans="19:19">
      <c r="S843" s="173"/>
    </row>
    <row r="844" spans="19:19">
      <c r="S844" s="173"/>
    </row>
    <row r="845" spans="19:19">
      <c r="S845" s="173"/>
    </row>
    <row r="846" spans="19:19">
      <c r="S846" s="173"/>
    </row>
    <row r="847" spans="19:19">
      <c r="S847" s="173"/>
    </row>
    <row r="848" spans="19:19">
      <c r="S848" s="173"/>
    </row>
    <row r="849" spans="19:19">
      <c r="S849" s="173"/>
    </row>
    <row r="850" spans="19:19">
      <c r="S850" s="173"/>
    </row>
    <row r="851" spans="19:19">
      <c r="S851" s="173"/>
    </row>
    <row r="852" spans="19:19">
      <c r="S852" s="173"/>
    </row>
    <row r="853" spans="19:19">
      <c r="S853" s="173"/>
    </row>
    <row r="854" spans="19:19">
      <c r="S854" s="173"/>
    </row>
    <row r="855" spans="19:19">
      <c r="S855" s="173"/>
    </row>
    <row r="856" spans="19:19">
      <c r="S856" s="173"/>
    </row>
    <row r="857" spans="19:19">
      <c r="S857" s="173"/>
    </row>
    <row r="858" spans="19:19">
      <c r="S858" s="173"/>
    </row>
    <row r="859" spans="19:19">
      <c r="S859" s="173"/>
    </row>
    <row r="860" spans="19:19">
      <c r="S860" s="173"/>
    </row>
    <row r="861" spans="19:19">
      <c r="S861" s="173"/>
    </row>
    <row r="862" spans="19:19">
      <c r="S862" s="173"/>
    </row>
    <row r="863" spans="19:19">
      <c r="S863" s="173"/>
    </row>
    <row r="864" spans="19:19">
      <c r="S864" s="173"/>
    </row>
    <row r="865" spans="19:19">
      <c r="S865" s="173"/>
    </row>
    <row r="866" spans="19:19">
      <c r="S866" s="173"/>
    </row>
    <row r="867" spans="19:19">
      <c r="S867" s="173"/>
    </row>
    <row r="868" spans="19:19">
      <c r="S868" s="173"/>
    </row>
    <row r="869" spans="19:19">
      <c r="S869" s="173"/>
    </row>
    <row r="870" spans="19:19">
      <c r="S870" s="173"/>
    </row>
    <row r="871" spans="19:19">
      <c r="S871" s="173"/>
    </row>
    <row r="872" spans="19:19">
      <c r="S872" s="173"/>
    </row>
    <row r="873" spans="19:19">
      <c r="S873" s="173"/>
    </row>
    <row r="874" spans="19:19">
      <c r="S874" s="173"/>
    </row>
    <row r="875" spans="19:19">
      <c r="S875" s="173"/>
    </row>
    <row r="876" spans="19:19">
      <c r="S876" s="173"/>
    </row>
    <row r="877" spans="19:19">
      <c r="S877" s="173"/>
    </row>
    <row r="878" spans="19:19">
      <c r="S878" s="173"/>
    </row>
    <row r="879" spans="19:19">
      <c r="S879" s="173"/>
    </row>
    <row r="880" spans="19:19">
      <c r="S880" s="173"/>
    </row>
    <row r="881" spans="19:19">
      <c r="S881" s="173"/>
    </row>
    <row r="882" spans="19:19">
      <c r="S882" s="173"/>
    </row>
    <row r="883" spans="19:19">
      <c r="S883" s="173"/>
    </row>
    <row r="884" spans="19:19">
      <c r="S884" s="173"/>
    </row>
    <row r="885" spans="19:19">
      <c r="S885" s="173"/>
    </row>
    <row r="886" spans="19:19">
      <c r="S886" s="173"/>
    </row>
    <row r="887" spans="19:19">
      <c r="S887" s="173"/>
    </row>
    <row r="888" spans="19:19">
      <c r="S888" s="173"/>
    </row>
    <row r="889" spans="19:19">
      <c r="S889" s="173"/>
    </row>
    <row r="890" spans="19:19">
      <c r="S890" s="173"/>
    </row>
    <row r="891" spans="19:19">
      <c r="S891" s="173"/>
    </row>
    <row r="892" spans="19:19">
      <c r="S892" s="173"/>
    </row>
    <row r="893" spans="19:19">
      <c r="S893" s="173"/>
    </row>
    <row r="894" spans="19:19">
      <c r="S894" s="173"/>
    </row>
    <row r="895" spans="19:19">
      <c r="S895" s="173"/>
    </row>
    <row r="896" spans="19:19">
      <c r="S896" s="173"/>
    </row>
    <row r="897" spans="19:19">
      <c r="S897" s="173"/>
    </row>
    <row r="898" spans="19:19">
      <c r="S898" s="173"/>
    </row>
    <row r="899" spans="19:19">
      <c r="S899" s="173"/>
    </row>
    <row r="900" spans="19:19">
      <c r="S900" s="173"/>
    </row>
    <row r="901" spans="19:19">
      <c r="S901" s="173"/>
    </row>
    <row r="902" spans="19:19">
      <c r="S902" s="173"/>
    </row>
    <row r="903" spans="19:19">
      <c r="S903" s="173"/>
    </row>
    <row r="904" spans="19:19">
      <c r="S904" s="173"/>
    </row>
    <row r="905" spans="19:19">
      <c r="S905" s="173"/>
    </row>
    <row r="906" spans="19:19">
      <c r="S906" s="173"/>
    </row>
    <row r="907" spans="19:19">
      <c r="S907" s="173"/>
    </row>
    <row r="908" spans="19:19">
      <c r="S908" s="173"/>
    </row>
    <row r="909" spans="19:19">
      <c r="S909" s="173"/>
    </row>
    <row r="910" spans="19:19">
      <c r="S910" s="173"/>
    </row>
    <row r="911" spans="19:19">
      <c r="S911" s="173"/>
    </row>
    <row r="912" spans="19:19">
      <c r="S912" s="173"/>
    </row>
    <row r="913" spans="19:19">
      <c r="S913" s="173"/>
    </row>
    <row r="914" spans="19:19">
      <c r="S914" s="173"/>
    </row>
    <row r="915" spans="19:19">
      <c r="S915" s="173"/>
    </row>
    <row r="916" spans="19:19">
      <c r="S916" s="173"/>
    </row>
    <row r="917" spans="19:19">
      <c r="S917" s="173"/>
    </row>
    <row r="918" spans="19:19">
      <c r="S918" s="173"/>
    </row>
    <row r="919" spans="19:19">
      <c r="S919" s="173"/>
    </row>
    <row r="920" spans="19:19">
      <c r="S920" s="173"/>
    </row>
    <row r="921" spans="19:19">
      <c r="S921" s="173"/>
    </row>
    <row r="922" spans="19:19">
      <c r="S922" s="173"/>
    </row>
    <row r="923" spans="19:19">
      <c r="S923" s="173"/>
    </row>
    <row r="924" spans="19:19">
      <c r="S924" s="173"/>
    </row>
    <row r="925" spans="19:19">
      <c r="S925" s="173"/>
    </row>
    <row r="926" spans="19:19">
      <c r="S926" s="173"/>
    </row>
    <row r="927" spans="19:19">
      <c r="S927" s="173"/>
    </row>
    <row r="928" spans="19:19">
      <c r="S928" s="173"/>
    </row>
    <row r="929" spans="19:19">
      <c r="S929" s="173"/>
    </row>
    <row r="930" spans="19:19">
      <c r="S930" s="173"/>
    </row>
    <row r="931" spans="19:19">
      <c r="S931" s="173"/>
    </row>
    <row r="932" spans="19:19">
      <c r="S932" s="173"/>
    </row>
    <row r="933" spans="19:19">
      <c r="S933" s="173"/>
    </row>
    <row r="934" spans="19:19">
      <c r="S934" s="173"/>
    </row>
    <row r="935" spans="19:19">
      <c r="S935" s="173"/>
    </row>
    <row r="936" spans="19:19">
      <c r="S936" s="173"/>
    </row>
    <row r="937" spans="19:19">
      <c r="S937" s="173"/>
    </row>
    <row r="938" spans="19:19">
      <c r="S938" s="173"/>
    </row>
    <row r="939" spans="19:19">
      <c r="S939" s="173"/>
    </row>
    <row r="940" spans="19:19">
      <c r="S940" s="173"/>
    </row>
    <row r="941" spans="19:19">
      <c r="S941" s="173"/>
    </row>
    <row r="942" spans="19:19">
      <c r="S942" s="173"/>
    </row>
    <row r="943" spans="19:19">
      <c r="S943" s="173"/>
    </row>
    <row r="944" spans="19:19">
      <c r="S944" s="173"/>
    </row>
    <row r="945" spans="19:19">
      <c r="S945" s="173"/>
    </row>
    <row r="946" spans="19:19">
      <c r="S946" s="173"/>
    </row>
    <row r="947" spans="19:19">
      <c r="S947" s="173"/>
    </row>
    <row r="948" spans="19:19">
      <c r="S948" s="173"/>
    </row>
    <row r="949" spans="19:19">
      <c r="S949" s="173"/>
    </row>
    <row r="950" spans="19:19">
      <c r="S950" s="173"/>
    </row>
    <row r="951" spans="19:19">
      <c r="S951" s="173"/>
    </row>
    <row r="952" spans="19:19">
      <c r="S952" s="173"/>
    </row>
    <row r="953" spans="19:19">
      <c r="S953" s="173"/>
    </row>
    <row r="954" spans="19:19">
      <c r="S954" s="173"/>
    </row>
    <row r="955" spans="19:19">
      <c r="S955" s="173"/>
    </row>
    <row r="956" spans="19:19">
      <c r="S956" s="173"/>
    </row>
    <row r="957" spans="19:19">
      <c r="S957" s="173"/>
    </row>
    <row r="958" spans="19:19">
      <c r="S958" s="173"/>
    </row>
    <row r="959" spans="19:19">
      <c r="S959" s="173"/>
    </row>
    <row r="960" spans="19:19">
      <c r="S960" s="173"/>
    </row>
    <row r="961" spans="19:19">
      <c r="S961" s="173"/>
    </row>
    <row r="962" spans="19:19">
      <c r="S962" s="173"/>
    </row>
    <row r="963" spans="19:19">
      <c r="S963" s="173"/>
    </row>
    <row r="964" spans="19:19">
      <c r="S964" s="173"/>
    </row>
    <row r="965" spans="19:19">
      <c r="S965" s="173"/>
    </row>
    <row r="966" spans="19:19">
      <c r="S966" s="173"/>
    </row>
    <row r="967" spans="19:19">
      <c r="S967" s="173"/>
    </row>
    <row r="968" spans="19:19">
      <c r="S968" s="173"/>
    </row>
    <row r="969" spans="19:19">
      <c r="S969" s="173"/>
    </row>
    <row r="970" spans="19:19">
      <c r="S970" s="173"/>
    </row>
    <row r="971" spans="19:19">
      <c r="S971" s="173"/>
    </row>
    <row r="972" spans="19:19">
      <c r="S972" s="173"/>
    </row>
    <row r="973" spans="19:19">
      <c r="S973" s="173"/>
    </row>
    <row r="974" spans="19:19">
      <c r="S974" s="173"/>
    </row>
    <row r="975" spans="19:19">
      <c r="S975" s="173"/>
    </row>
    <row r="976" spans="19:19">
      <c r="S976" s="173"/>
    </row>
    <row r="977" spans="19:19">
      <c r="S977" s="173"/>
    </row>
    <row r="978" spans="19:19">
      <c r="S978" s="173"/>
    </row>
    <row r="979" spans="19:19">
      <c r="S979" s="173"/>
    </row>
    <row r="980" spans="19:19">
      <c r="S980" s="173"/>
    </row>
    <row r="981" spans="19:19">
      <c r="S981" s="173"/>
    </row>
    <row r="982" spans="19:19">
      <c r="S982" s="173"/>
    </row>
    <row r="983" spans="19:19">
      <c r="S983" s="173"/>
    </row>
    <row r="984" spans="19:19">
      <c r="S984" s="173"/>
    </row>
    <row r="985" spans="19:19">
      <c r="S985" s="173"/>
    </row>
    <row r="986" spans="19:19">
      <c r="S986" s="173"/>
    </row>
    <row r="987" spans="19:19">
      <c r="S987" s="173"/>
    </row>
    <row r="988" spans="19:19">
      <c r="S988" s="173"/>
    </row>
    <row r="989" spans="19:19">
      <c r="S989" s="173"/>
    </row>
    <row r="990" spans="19:19">
      <c r="S990" s="173"/>
    </row>
    <row r="991" spans="19:19">
      <c r="S991" s="173"/>
    </row>
    <row r="992" spans="19:19">
      <c r="S992" s="173"/>
    </row>
    <row r="993" spans="19:19">
      <c r="S993" s="173"/>
    </row>
    <row r="994" spans="19:19">
      <c r="S994" s="173"/>
    </row>
    <row r="995" spans="19:19">
      <c r="S995" s="173"/>
    </row>
    <row r="996" spans="19:19">
      <c r="S996" s="173"/>
    </row>
    <row r="997" spans="19:19">
      <c r="S997" s="173"/>
    </row>
    <row r="998" spans="19:19">
      <c r="S998" s="173"/>
    </row>
    <row r="999" spans="19:19">
      <c r="S999" s="173"/>
    </row>
    <row r="1000" spans="19:19">
      <c r="S1000" s="173"/>
    </row>
    <row r="1001" spans="19:19">
      <c r="S1001" s="173"/>
    </row>
    <row r="1002" spans="19:19">
      <c r="S1002" s="173"/>
    </row>
    <row r="1003" spans="19:19">
      <c r="S1003" s="173"/>
    </row>
    <row r="1004" spans="19:19">
      <c r="S1004" s="173"/>
    </row>
    <row r="1005" spans="19:19">
      <c r="S1005" s="173"/>
    </row>
    <row r="1006" spans="19:19">
      <c r="S1006" s="173"/>
    </row>
    <row r="1007" spans="19:19">
      <c r="S1007" s="173"/>
    </row>
    <row r="1008" spans="19:19">
      <c r="S1008" s="173"/>
    </row>
    <row r="1009" spans="19:19">
      <c r="S1009" s="173"/>
    </row>
    <row r="1010" spans="19:19">
      <c r="S1010" s="173"/>
    </row>
    <row r="1011" spans="19:19">
      <c r="S1011" s="173"/>
    </row>
    <row r="1012" spans="19:19">
      <c r="S1012" s="173"/>
    </row>
    <row r="1013" spans="19:19">
      <c r="S1013" s="173"/>
    </row>
    <row r="1014" spans="19:19">
      <c r="S1014" s="173"/>
    </row>
    <row r="1015" spans="19:19">
      <c r="S1015" s="173"/>
    </row>
    <row r="1016" spans="19:19">
      <c r="S1016" s="173"/>
    </row>
    <row r="1017" spans="19:19">
      <c r="S1017" s="173"/>
    </row>
    <row r="1018" spans="19:19">
      <c r="S1018" s="173"/>
    </row>
    <row r="1019" spans="19:19">
      <c r="S1019" s="173"/>
    </row>
    <row r="1020" spans="19:19">
      <c r="S1020" s="173"/>
    </row>
    <row r="1021" spans="19:19">
      <c r="S1021" s="173"/>
    </row>
    <row r="1022" spans="19:19">
      <c r="S1022" s="173"/>
    </row>
    <row r="1023" spans="19:19">
      <c r="S1023" s="173"/>
    </row>
    <row r="1024" spans="19:19">
      <c r="S1024" s="173"/>
    </row>
    <row r="1025" spans="19:19">
      <c r="S1025" s="173"/>
    </row>
    <row r="1026" spans="19:19">
      <c r="S1026" s="173"/>
    </row>
    <row r="1027" spans="19:19">
      <c r="S1027" s="173"/>
    </row>
    <row r="1028" spans="19:19">
      <c r="S1028" s="173"/>
    </row>
    <row r="1029" spans="19:19">
      <c r="S1029" s="173"/>
    </row>
    <row r="1030" spans="19:19">
      <c r="S1030" s="173"/>
    </row>
    <row r="1031" spans="19:19">
      <c r="S1031" s="173"/>
    </row>
    <row r="1032" spans="19:19">
      <c r="S1032" s="173"/>
    </row>
    <row r="1033" spans="19:19">
      <c r="S1033" s="173"/>
    </row>
    <row r="1034" spans="19:19">
      <c r="S1034" s="173"/>
    </row>
    <row r="1035" spans="19:19">
      <c r="S1035" s="173"/>
    </row>
    <row r="1036" spans="19:19">
      <c r="S1036" s="173"/>
    </row>
    <row r="1037" spans="19:19">
      <c r="S1037" s="173"/>
    </row>
    <row r="1038" spans="19:19">
      <c r="S1038" s="173"/>
    </row>
    <row r="1039" spans="19:19">
      <c r="S1039" s="173"/>
    </row>
    <row r="1040" spans="19:19">
      <c r="S1040" s="173"/>
    </row>
    <row r="1041" spans="19:19">
      <c r="S1041" s="173"/>
    </row>
    <row r="1042" spans="19:19">
      <c r="S1042" s="173"/>
    </row>
    <row r="1043" spans="19:19">
      <c r="S1043" s="173"/>
    </row>
    <row r="1044" spans="19:19">
      <c r="S1044" s="173"/>
    </row>
    <row r="1045" spans="19:19">
      <c r="S1045" s="173"/>
    </row>
    <row r="1046" spans="19:19">
      <c r="S1046" s="173"/>
    </row>
    <row r="1047" spans="19:19">
      <c r="S1047" s="173"/>
    </row>
    <row r="1048" spans="19:19">
      <c r="S1048" s="173"/>
    </row>
    <row r="1049" spans="19:19">
      <c r="S1049" s="173"/>
    </row>
    <row r="1050" spans="19:19">
      <c r="S1050" s="173"/>
    </row>
    <row r="1051" spans="19:19">
      <c r="S1051" s="173"/>
    </row>
    <row r="1052" spans="19:19">
      <c r="S1052" s="173"/>
    </row>
    <row r="1053" spans="19:19">
      <c r="S1053" s="173"/>
    </row>
    <row r="1054" spans="19:19">
      <c r="S1054" s="173"/>
    </row>
    <row r="1055" spans="19:19">
      <c r="S1055" s="173"/>
    </row>
    <row r="1056" spans="19:19">
      <c r="S1056" s="173"/>
    </row>
    <row r="1057" spans="19:19">
      <c r="S1057" s="173"/>
    </row>
    <row r="1058" spans="19:19">
      <c r="S1058" s="173"/>
    </row>
    <row r="1059" spans="19:19">
      <c r="S1059" s="173"/>
    </row>
    <row r="1060" spans="19:19">
      <c r="S1060" s="173"/>
    </row>
    <row r="1061" spans="19:19">
      <c r="S1061" s="173"/>
    </row>
    <row r="1062" spans="19:19">
      <c r="S1062" s="173"/>
    </row>
    <row r="1063" spans="19:19">
      <c r="S1063" s="173"/>
    </row>
    <row r="1064" spans="19:19">
      <c r="S1064" s="173"/>
    </row>
    <row r="1065" spans="19:19">
      <c r="S1065" s="173"/>
    </row>
    <row r="1066" spans="19:19">
      <c r="S1066" s="173"/>
    </row>
    <row r="1067" spans="19:19">
      <c r="S1067" s="173"/>
    </row>
    <row r="1068" spans="19:19">
      <c r="S1068" s="173"/>
    </row>
    <row r="1069" spans="19:19">
      <c r="S1069" s="173"/>
    </row>
    <row r="1070" spans="19:19">
      <c r="S1070" s="173"/>
    </row>
    <row r="1071" spans="19:19">
      <c r="S1071" s="173"/>
    </row>
    <row r="1072" spans="19:19">
      <c r="S1072" s="173"/>
    </row>
    <row r="1073" spans="19:19">
      <c r="S1073" s="173"/>
    </row>
    <row r="1074" spans="19:19">
      <c r="S1074" s="173"/>
    </row>
    <row r="1075" spans="19:19">
      <c r="S1075" s="173"/>
    </row>
    <row r="1076" spans="19:19">
      <c r="S1076" s="173"/>
    </row>
    <row r="1077" spans="19:19">
      <c r="S1077" s="173"/>
    </row>
    <row r="1078" spans="19:19">
      <c r="S1078" s="173"/>
    </row>
    <row r="1079" spans="19:19">
      <c r="S1079" s="173"/>
    </row>
    <row r="1080" spans="19:19">
      <c r="S1080" s="173"/>
    </row>
    <row r="1081" spans="19:19">
      <c r="S1081" s="173"/>
    </row>
    <row r="1082" spans="19:19">
      <c r="S1082" s="173"/>
    </row>
    <row r="1083" spans="19:19">
      <c r="S1083" s="173"/>
    </row>
    <row r="1084" spans="19:19">
      <c r="S1084" s="173"/>
    </row>
    <row r="1085" spans="19:19">
      <c r="S1085" s="173"/>
    </row>
    <row r="1086" spans="19:19">
      <c r="S1086" s="173"/>
    </row>
    <row r="1087" spans="19:19">
      <c r="S1087" s="173"/>
    </row>
    <row r="1088" spans="19:19">
      <c r="S1088" s="173"/>
    </row>
    <row r="1089" spans="19:19">
      <c r="S1089" s="173"/>
    </row>
    <row r="1090" spans="19:19">
      <c r="S1090" s="173"/>
    </row>
    <row r="1091" spans="19:19">
      <c r="S1091" s="173"/>
    </row>
    <row r="1092" spans="19:19">
      <c r="S1092" s="173"/>
    </row>
    <row r="1093" spans="19:19">
      <c r="S1093" s="173"/>
    </row>
    <row r="1094" spans="19:19">
      <c r="S1094" s="173"/>
    </row>
    <row r="1095" spans="19:19">
      <c r="S1095" s="173"/>
    </row>
    <row r="1096" spans="19:19">
      <c r="S1096" s="173"/>
    </row>
    <row r="1097" spans="19:19">
      <c r="S1097" s="173"/>
    </row>
    <row r="1098" spans="19:19">
      <c r="S1098" s="173"/>
    </row>
    <row r="1099" spans="19:19">
      <c r="S1099" s="173"/>
    </row>
    <row r="1100" spans="19:19">
      <c r="S1100" s="173"/>
    </row>
    <row r="1101" spans="19:19">
      <c r="S1101" s="173"/>
    </row>
  </sheetData>
  <mergeCells count="86">
    <mergeCell ref="D4:E4"/>
    <mergeCell ref="C7:R7"/>
    <mergeCell ref="C9:D10"/>
    <mergeCell ref="E9:E10"/>
    <mergeCell ref="F9:Q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32:D32"/>
    <mergeCell ref="C33:D33"/>
    <mergeCell ref="C34:D34"/>
    <mergeCell ref="C35:D35"/>
    <mergeCell ref="C41:D41"/>
    <mergeCell ref="C36:D36"/>
    <mergeCell ref="C37:D37"/>
    <mergeCell ref="C38:D38"/>
    <mergeCell ref="C89:D89"/>
    <mergeCell ref="C90:D90"/>
    <mergeCell ref="C91:D91"/>
    <mergeCell ref="C92:D92"/>
    <mergeCell ref="C87:D87"/>
    <mergeCell ref="C88:D88"/>
    <mergeCell ref="C68:D68"/>
    <mergeCell ref="C69:D69"/>
    <mergeCell ref="C70:D70"/>
    <mergeCell ref="C71:D71"/>
    <mergeCell ref="C72:D72"/>
    <mergeCell ref="C85:D85"/>
    <mergeCell ref="C86:D86"/>
    <mergeCell ref="C76:D76"/>
    <mergeCell ref="C23:D23"/>
    <mergeCell ref="C24:D24"/>
    <mergeCell ref="C25:D25"/>
    <mergeCell ref="C26:D26"/>
    <mergeCell ref="C51:D51"/>
    <mergeCell ref="C52:D52"/>
    <mergeCell ref="C53:D53"/>
    <mergeCell ref="C54:D54"/>
    <mergeCell ref="C42:D42"/>
    <mergeCell ref="C39:D39"/>
    <mergeCell ref="C40:D40"/>
    <mergeCell ref="C44:D44"/>
    <mergeCell ref="C45:D45"/>
    <mergeCell ref="C46:D46"/>
    <mergeCell ref="C31:D31"/>
    <mergeCell ref="C84:D84"/>
    <mergeCell ref="C77:D77"/>
    <mergeCell ref="C78:D78"/>
    <mergeCell ref="C67:D67"/>
    <mergeCell ref="C56:D56"/>
    <mergeCell ref="C57:D57"/>
    <mergeCell ref="C58:D58"/>
    <mergeCell ref="C59:D59"/>
    <mergeCell ref="C60:D60"/>
    <mergeCell ref="C61:D61"/>
    <mergeCell ref="C62:D62"/>
    <mergeCell ref="C63:D63"/>
    <mergeCell ref="C79:D79"/>
    <mergeCell ref="C80:D80"/>
    <mergeCell ref="C81:D81"/>
    <mergeCell ref="C82:D82"/>
    <mergeCell ref="C27:D27"/>
    <mergeCell ref="C83:D83"/>
    <mergeCell ref="C64:D64"/>
    <mergeCell ref="C65:D65"/>
    <mergeCell ref="C66:D66"/>
    <mergeCell ref="C55:D55"/>
    <mergeCell ref="C43:D43"/>
    <mergeCell ref="C47:D47"/>
    <mergeCell ref="C49:D49"/>
    <mergeCell ref="C50:D50"/>
    <mergeCell ref="C30:D30"/>
    <mergeCell ref="C29:D29"/>
    <mergeCell ref="C28:D28"/>
    <mergeCell ref="C73:D73"/>
    <mergeCell ref="C74:D74"/>
    <mergeCell ref="C75:D75"/>
  </mergeCells>
  <pageMargins bottom="0.75" footer="0.3" header="0.3" left="0.7" right="0.7" top="0.75"/>
  <pageSetup orientation="landscape" paperSize="9" r:id="rId1" scale="52" verticalDpi="0"/>
  <rowBreaks count="1" manualBreakCount="1">
    <brk id="56" man="1" max="17"/>
  </rowBreaks>
  <drawing r:id="rId2"/>
  <legacyDrawing r:id="rId3"/>
  <oleObjects>
    <mc:AlternateContent>
      <mc:Choice Requires="x14">
        <oleObject progId="Excel.Sheet.8" r:id="rId4" shapeId="10241">
          <objectPr autoPict="0" defaultSize="0" r:id="rId5">
            <anchor moveWithCells="1" sizeWithCells="1">
              <from>
                <xdr:col>1</xdr:col>
                <xdr:colOff>9525</xdr:colOff>
                <xdr:row>120</xdr:row>
                <xdr:rowOff>0</xdr:rowOff>
              </from>
              <to>
                <xdr:col>5</xdr:col>
                <xdr:colOff>66675</xdr:colOff>
                <xdr:row>122</xdr:row>
                <xdr:rowOff>114300</xdr:rowOff>
              </to>
            </anchor>
          </objectPr>
        </oleObject>
      </mc:Choice>
      <mc:Fallback>
        <oleObject progId="Excel.Sheet.8" r:id="rId4" shapeId="10241"/>
      </mc:Fallback>
    </mc:AlternateContent>
    <mc:AlternateContent>
      <mc:Choice Requires="x14">
        <oleObject progId="Excel.Sheet.8" r:id="rId6" shapeId="10242">
          <objectPr autoPict="0" defaultSize="0" r:id="rId7">
            <anchor moveWithCells="1" sizeWithCells="1">
              <from>
                <xdr:col>1</xdr:col>
                <xdr:colOff>9525</xdr:colOff>
                <xdr:row>130</xdr:row>
                <xdr:rowOff>0</xdr:rowOff>
              </from>
              <to>
                <xdr:col>5</xdr:col>
                <xdr:colOff>219075</xdr:colOff>
                <xdr:row>133</xdr:row>
                <xdr:rowOff>152400</xdr:rowOff>
              </to>
            </anchor>
          </objectPr>
        </oleObject>
      </mc:Choice>
      <mc:Fallback>
        <oleObject progId="Excel.Sheet.8" r:id="rId6" shapeId="10242"/>
      </mc:Fallback>
    </mc:AlternateContent>
  </oleObjects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N1047"/>
  <sheetViews>
    <sheetView topLeftCell="A8" workbookViewId="0" zoomScale="85" zoomScaleNormal="85">
      <pane activePane="bottomRight" state="frozen" topLeftCell="F35" xSplit="5" ySplit="3"/>
      <selection activeCell="G36" sqref="G36"/>
      <selection activeCell="G36" pane="topRight" sqref="G36"/>
      <selection activeCell="G36" pane="bottomLeft" sqref="G36"/>
      <selection activeCell="F44" pane="bottomRight" sqref="F44"/>
    </sheetView>
  </sheetViews>
  <sheetFormatPr defaultRowHeight="12.75"/>
  <cols>
    <col min="1" max="1" bestFit="true" customWidth="true" style="505" width="8.85546875" collapsed="true"/>
    <col min="2" max="2" customWidth="true" width="22.140625" collapsed="true"/>
    <col min="3" max="3" customWidth="true" style="174" width="17.0" collapsed="true"/>
    <col min="4" max="4" customWidth="true" width="32.140625" collapsed="true"/>
    <col min="6" max="6" customWidth="true" width="9.85546875" collapsed="true"/>
    <col min="7" max="7" bestFit="true" customWidth="true" width="11.28515625" collapsed="true"/>
    <col min="8" max="14" customWidth="true" width="9.85546875" collapsed="true"/>
    <col min="15" max="15" customWidth="true" width="11.140625" collapsed="true"/>
    <col min="16" max="17" customWidth="true" style="174" width="11.140625" collapsed="true"/>
    <col min="18" max="18" customWidth="true" style="175" width="10.28515625" collapsed="true"/>
    <col min="19" max="19" customWidth="true" style="309" width="4.0" collapsed="true"/>
    <col min="20" max="20" customWidth="true" style="11" width="17.42578125" collapsed="true"/>
    <col min="21" max="38" customWidth="true" style="12" width="6.28515625" collapsed="true"/>
  </cols>
  <sheetData>
    <row ht="22.5" r="1" spans="1:39">
      <c r="A1" s="504" t="s">
        <v>12</v>
      </c>
      <c r="B1" s="177"/>
      <c r="C1" s="177"/>
      <c r="D1" s="178"/>
      <c r="E1" s="178"/>
      <c r="F1" s="178"/>
      <c r="S1" s="491"/>
    </row>
    <row ht="18.75" r="2" spans="1:39">
      <c r="A2" s="504" t="s">
        <v>13</v>
      </c>
      <c r="B2" s="179"/>
      <c r="C2" s="179"/>
      <c r="D2" s="180"/>
      <c r="E2" s="181"/>
      <c r="F2" s="182"/>
      <c r="S2" s="491"/>
    </row>
    <row ht="18.75" r="3" spans="1:39">
      <c r="A3" s="504" t="s">
        <v>14</v>
      </c>
      <c r="B3" s="179"/>
      <c r="C3" s="179"/>
      <c r="D3" s="183"/>
      <c r="E3" s="184"/>
      <c r="F3" s="184"/>
      <c r="S3" s="491"/>
    </row>
    <row ht="18.75" r="4" spans="1:39">
      <c r="A4" s="504" t="s">
        <v>15</v>
      </c>
      <c r="B4" s="179"/>
      <c r="C4" s="179"/>
      <c r="D4" s="545"/>
      <c r="E4" s="545"/>
      <c r="F4" s="185"/>
      <c r="S4" s="491"/>
    </row>
    <row customHeight="1" ht="24" r="5" spans="1:39">
      <c r="C5" s="7"/>
      <c r="D5" s="8"/>
      <c r="E5" s="9"/>
      <c r="F5" s="10"/>
      <c r="G5" s="1"/>
      <c r="H5" s="1"/>
      <c r="I5" s="1"/>
      <c r="J5" s="1"/>
      <c r="K5" s="1"/>
      <c r="L5" s="1"/>
      <c r="M5" s="1"/>
      <c r="N5" s="1"/>
      <c r="O5" s="1"/>
      <c r="P5" s="2"/>
      <c r="Q5" s="2"/>
      <c r="R5" s="3"/>
      <c r="S5" s="494"/>
    </row>
    <row customFormat="1" r="6" s="1" spans="1:39">
      <c r="A6" s="506"/>
      <c r="C6" s="2"/>
      <c r="F6" s="3"/>
      <c r="G6" s="13"/>
      <c r="P6" s="2"/>
      <c r="Q6" s="2"/>
      <c r="R6" s="3"/>
      <c r="S6" s="494"/>
      <c r="T6" s="5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</row>
    <row customFormat="1" customHeight="1" ht="21.75" r="7" s="14" spans="1:39">
      <c r="A7" s="507"/>
      <c r="C7" s="546" t="s">
        <v>235</v>
      </c>
      <c r="D7" s="546"/>
      <c r="E7" s="546"/>
      <c r="F7" s="546"/>
      <c r="G7" s="546"/>
      <c r="H7" s="546"/>
      <c r="I7" s="546"/>
      <c r="J7" s="546"/>
      <c r="K7" s="546"/>
      <c r="L7" s="546"/>
      <c r="M7" s="546"/>
      <c r="N7" s="546"/>
      <c r="O7" s="546"/>
      <c r="P7" s="546"/>
      <c r="Q7" s="546"/>
      <c r="R7" s="546"/>
      <c r="S7" s="490"/>
      <c r="T7" s="11"/>
      <c r="U7" s="12"/>
      <c r="V7" s="1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</row>
    <row customFormat="1" customHeight="1" ht="6.75" r="8" s="1" spans="1:39" thickBot="1">
      <c r="A8" s="506"/>
      <c r="C8" s="17"/>
      <c r="D8" s="17"/>
      <c r="E8" s="17"/>
      <c r="F8" s="17"/>
      <c r="G8" s="17"/>
      <c r="H8" s="17"/>
      <c r="I8" s="17"/>
      <c r="J8" s="17"/>
      <c r="P8" s="2"/>
      <c r="Q8" s="2"/>
      <c r="R8" s="3"/>
      <c r="S8" s="494"/>
      <c r="T8" s="5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</row>
    <row customFormat="1" customHeight="1" ht="15" r="9" s="18" spans="1:39">
      <c r="A9" s="508"/>
      <c r="B9" s="221"/>
      <c r="C9" s="547" t="s">
        <v>16</v>
      </c>
      <c r="D9" s="548"/>
      <c r="E9" s="551" t="str">
        <f>_xlfn.NUMBERVALUE(TEXT(F9,"yyyy"))-1 &amp;" Year End"</f>
        <v>2017 Year End</v>
      </c>
      <c r="F9" s="553">
        <f>'Agency (GA model)'!F9:Q9</f>
        <v>43101</v>
      </c>
      <c r="G9" s="554"/>
      <c r="H9" s="554"/>
      <c r="I9" s="554"/>
      <c r="J9" s="554"/>
      <c r="K9" s="554"/>
      <c r="L9" s="554"/>
      <c r="M9" s="554"/>
      <c r="N9" s="554"/>
      <c r="O9" s="554"/>
      <c r="P9" s="554"/>
      <c r="Q9" s="555"/>
      <c r="R9" s="365">
        <f>_xlfn.NUMBERVALUE(TEXT(F9,"yyyy"))-1</f>
        <v>2017</v>
      </c>
      <c r="S9" s="20"/>
    </row>
    <row customFormat="1" customHeight="1" ht="29.25" r="10" s="18" spans="1:39" thickBot="1">
      <c r="A10" s="508"/>
      <c r="B10" s="353" t="s">
        <v>339</v>
      </c>
      <c r="C10" s="549"/>
      <c r="D10" s="550"/>
      <c r="E10" s="552"/>
      <c r="F10" s="233">
        <v>43101</v>
      </c>
      <c r="G10" s="233">
        <v>43132</v>
      </c>
      <c r="H10" s="233">
        <v>43160</v>
      </c>
      <c r="I10" s="233">
        <v>43191</v>
      </c>
      <c r="J10" s="233">
        <v>43221</v>
      </c>
      <c r="K10" s="233">
        <v>43252</v>
      </c>
      <c r="L10" s="233">
        <v>43282</v>
      </c>
      <c r="M10" s="233">
        <v>43313</v>
      </c>
      <c r="N10" s="233">
        <v>43344</v>
      </c>
      <c r="O10" s="233">
        <v>43374</v>
      </c>
      <c r="P10" s="233">
        <v>43405</v>
      </c>
      <c r="Q10" s="233">
        <v>43435</v>
      </c>
      <c r="R10" s="365" t="s">
        <v>0</v>
      </c>
      <c r="S10" s="23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</row>
    <row customFormat="1" ht="15" r="11" s="25" spans="1:39">
      <c r="A11" s="506"/>
      <c r="B11" s="221" t="s">
        <v>43</v>
      </c>
      <c r="C11" s="535" t="s">
        <v>238</v>
      </c>
      <c r="D11" s="540"/>
      <c r="E11" s="235"/>
      <c r="F11" s="236"/>
      <c r="G11" s="237"/>
      <c r="H11" s="238"/>
      <c r="I11" s="238"/>
      <c r="J11" s="238"/>
      <c r="K11" s="238"/>
      <c r="L11" s="81"/>
      <c r="M11" s="238"/>
      <c r="N11" s="238"/>
      <c r="O11" s="238"/>
      <c r="P11" s="238"/>
      <c r="Q11" s="239"/>
      <c r="R11" s="366"/>
      <c r="S11" s="496"/>
      <c r="T11" s="18"/>
    </row>
    <row customFormat="1" ht="15" r="12" s="25" spans="1:39">
      <c r="A12" s="506"/>
      <c r="B12" s="222" t="s">
        <v>51</v>
      </c>
      <c r="C12" s="556" t="str">
        <f>_xlfn.NUMBERVALUE(TEXT(F9,"yyyy")) &amp;" Monthly Actual"</f>
        <v>2018 Monthly Actual</v>
      </c>
      <c r="D12" s="542"/>
      <c r="E12" s="43"/>
      <c r="F12" s="83"/>
      <c r="G12" s="84"/>
      <c r="H12" s="84"/>
      <c r="I12" s="85"/>
      <c r="J12" s="85"/>
      <c r="K12" s="86"/>
      <c r="L12" s="86"/>
      <c r="M12" s="86"/>
      <c r="N12" s="86"/>
      <c r="O12" s="86"/>
      <c r="P12" s="86"/>
      <c r="Q12" s="87"/>
      <c r="R12" s="384">
        <f>+SUM(F12:Q12)</f>
        <v>0</v>
      </c>
      <c r="S12" s="495"/>
      <c r="T12" s="18"/>
    </row>
    <row customFormat="1" ht="15" r="13" s="25" spans="1:39">
      <c r="A13" s="506"/>
      <c r="B13" s="222"/>
      <c r="C13" s="557" t="str">
        <f>_xlfn.NUMBERVALUE(TEXT(F9,"yyyy")) &amp;" Monthly Target"</f>
        <v>2018 Monthly Target</v>
      </c>
      <c r="D13" s="558"/>
      <c r="E13" s="43"/>
      <c r="F13" s="88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9"/>
      <c r="R13" s="384">
        <f>+SUM(F13:Q13)</f>
        <v>0</v>
      </c>
      <c r="S13" s="496"/>
      <c r="T13" s="71"/>
    </row>
    <row customFormat="1" ht="15" r="14" s="25" spans="1:39">
      <c r="A14" s="506"/>
      <c r="B14" s="222"/>
      <c r="C14" s="559" t="str">
        <f>_xlfn.NUMBERVALUE(TEXT(F9,"yyyy")) -1 &amp;" Monthly Actual"</f>
        <v>2017 Monthly Actual</v>
      </c>
      <c r="D14" s="560"/>
      <c r="E14" s="72"/>
      <c r="F14" s="90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2"/>
      <c r="R14" s="394">
        <f>+SUM(F14:Q14)</f>
        <v>0</v>
      </c>
      <c r="S14" s="495"/>
      <c r="T14" s="53"/>
    </row>
    <row customFormat="1" customHeight="1" ht="15" r="15" s="25" spans="1:39">
      <c r="A15" s="506"/>
      <c r="B15" s="222"/>
      <c r="C15" s="535" t="s">
        <v>77</v>
      </c>
      <c r="D15" s="540"/>
      <c r="E15" s="192"/>
      <c r="F15" s="26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6"/>
      <c r="R15" s="369"/>
      <c r="S15" s="496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1"/>
      <c r="AG15" s="30"/>
      <c r="AH15" s="31"/>
      <c r="AI15" s="31"/>
      <c r="AJ15" s="31"/>
      <c r="AK15" s="31"/>
      <c r="AL15" s="31"/>
    </row>
    <row customFormat="1" ht="15" r="16" s="25" spans="1:39">
      <c r="A16" s="506"/>
      <c r="B16" s="222"/>
      <c r="C16" s="556" t="str">
        <f>_xlfn.NUMBERVALUE(TEXT(F9,"yyyy")) &amp;" Monthly Actual"</f>
        <v>2018 Monthly Actual</v>
      </c>
      <c r="D16" s="542"/>
      <c r="E16" s="32">
        <v>825</v>
      </c>
      <c r="F16" s="33"/>
      <c r="G16" s="34"/>
      <c r="H16" s="34"/>
      <c r="I16" s="35"/>
      <c r="J16" s="35"/>
      <c r="K16" s="36"/>
      <c r="L16" s="36"/>
      <c r="M16" s="36"/>
      <c r="N16" s="36"/>
      <c r="O16" s="36"/>
      <c r="P16" s="36"/>
      <c r="Q16" s="37"/>
      <c r="R16" s="384">
        <f>+SUM(F16:Q16)</f>
        <v>0</v>
      </c>
      <c r="S16" s="495"/>
      <c r="T16" s="18"/>
      <c r="U16" s="39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1"/>
      <c r="AH16" s="41"/>
      <c r="AI16" s="41"/>
      <c r="AJ16" s="41"/>
      <c r="AK16" s="41"/>
    </row>
    <row customFormat="1" ht="15" r="17" s="42" spans="1:37">
      <c r="A17" s="506"/>
      <c r="B17" s="222"/>
      <c r="C17" s="557" t="str">
        <f>_xlfn.NUMBERVALUE(TEXT(F9,"yyyy")) &amp;" Monthly Target"</f>
        <v>2018 Monthly Target</v>
      </c>
      <c r="D17" s="558"/>
      <c r="E17" s="43"/>
      <c r="F17" s="33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44"/>
      <c r="R17" s="384">
        <f>+SUM(F17:Q17)</f>
        <v>0</v>
      </c>
      <c r="S17" s="496"/>
      <c r="T17" s="18"/>
      <c r="U17" s="45"/>
      <c r="V17" s="46"/>
      <c r="W17" s="46"/>
      <c r="X17" s="45"/>
      <c r="Y17" s="45"/>
      <c r="Z17" s="45"/>
      <c r="AA17" s="45"/>
      <c r="AB17" s="45"/>
      <c r="AC17" s="45"/>
      <c r="AD17" s="45"/>
      <c r="AE17" s="47"/>
      <c r="AF17" s="47"/>
      <c r="AG17" s="45"/>
      <c r="AH17" s="46"/>
      <c r="AI17" s="46"/>
      <c r="AJ17" s="46"/>
      <c r="AK17" s="46"/>
    </row>
    <row customFormat="1" ht="15" r="18" s="25" spans="1:37">
      <c r="A18" s="506"/>
      <c r="B18" s="222"/>
      <c r="C18" s="559" t="str">
        <f>_xlfn.NUMBERVALUE(TEXT(F9,"yyyy")) -1 &amp;" Monthly Actual"</f>
        <v>2017 Monthly Actual</v>
      </c>
      <c r="D18" s="560"/>
      <c r="E18" s="48"/>
      <c r="F18" s="49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1"/>
      <c r="R18" s="394">
        <f>+SUM(F18:Q18)</f>
        <v>0</v>
      </c>
      <c r="S18" s="496"/>
      <c r="T18" s="53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5"/>
      <c r="AF18" s="55"/>
      <c r="AG18" s="54"/>
      <c r="AH18" s="54"/>
      <c r="AI18" s="54"/>
      <c r="AJ18" s="54"/>
      <c r="AK18" s="54"/>
    </row>
    <row customFormat="1" ht="15" r="19" s="25" spans="1:37">
      <c r="A19" s="506"/>
      <c r="B19" s="222"/>
      <c r="C19" s="535" t="s">
        <v>239</v>
      </c>
      <c r="D19" s="540"/>
      <c r="E19" s="56"/>
      <c r="F19" s="57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9"/>
      <c r="R19" s="370"/>
      <c r="S19" s="496"/>
      <c r="T19" s="18"/>
    </row>
    <row customFormat="1" ht="15" r="20" s="25" spans="1:37">
      <c r="A20" s="506"/>
      <c r="B20" s="222"/>
      <c r="C20" s="556" t="str">
        <f>_xlfn.NUMBERVALUE(TEXT(F9,"yyyy")) &amp;" Monthly Actual"</f>
        <v>2018 Monthly Actual</v>
      </c>
      <c r="D20" s="542"/>
      <c r="E20" s="61"/>
      <c r="F20" s="62"/>
      <c r="G20" s="63"/>
      <c r="H20" s="63"/>
      <c r="I20" s="63"/>
      <c r="J20" s="63"/>
      <c r="K20" s="64"/>
      <c r="L20" s="64"/>
      <c r="M20" s="64"/>
      <c r="N20" s="64"/>
      <c r="O20" s="64"/>
      <c r="P20" s="64"/>
      <c r="Q20" s="65"/>
      <c r="R20" s="384">
        <f>+SUM(F20:Q20)</f>
        <v>0</v>
      </c>
      <c r="S20" s="495"/>
      <c r="T20" s="18"/>
    </row>
    <row customFormat="1" ht="15" r="21" s="25" spans="1:37">
      <c r="A21" s="506"/>
      <c r="B21" s="222"/>
      <c r="C21" s="557" t="str">
        <f>_xlfn.NUMBERVALUE(TEXT(F9,"yyyy")) &amp;" Monthly Target"</f>
        <v>2018 Monthly Target</v>
      </c>
      <c r="D21" s="558"/>
      <c r="E21" s="68"/>
      <c r="F21" s="62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9"/>
      <c r="R21" s="384">
        <f>+SUM(F21:Q21)</f>
        <v>0</v>
      </c>
      <c r="S21" s="496"/>
      <c r="T21" s="71"/>
    </row>
    <row customFormat="1" ht="15" r="22" s="25" spans="1:37">
      <c r="A22" s="506"/>
      <c r="B22" s="222"/>
      <c r="C22" s="559" t="str">
        <f>_xlfn.NUMBERVALUE(TEXT(F9,"yyyy")) -1 &amp;" Monthly Actual"</f>
        <v>2017 Monthly Actual</v>
      </c>
      <c r="D22" s="560"/>
      <c r="E22" s="72"/>
      <c r="F22" s="73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5"/>
      <c r="R22" s="394">
        <f>+SUM(F22:Q22)</f>
        <v>0</v>
      </c>
      <c r="S22" s="495"/>
      <c r="T22" s="53"/>
    </row>
    <row customFormat="1" ht="15" r="23" s="25" spans="1:37">
      <c r="A23" s="506"/>
      <c r="B23" s="222"/>
      <c r="C23" s="535" t="s">
        <v>347</v>
      </c>
      <c r="D23" s="540"/>
      <c r="E23" s="56"/>
      <c r="F23" s="57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9"/>
      <c r="R23" s="370"/>
      <c r="S23" s="495"/>
      <c r="T23" s="53"/>
    </row>
    <row customFormat="1" ht="15" r="24" s="424" spans="1:37">
      <c r="A24" s="506" t="s">
        <v>382</v>
      </c>
      <c r="B24" s="425"/>
      <c r="C24" s="526" t="str">
        <f>_xlfn.NUMBERVALUE(TEXT(F9,"yyyy")) &amp;" Monthly Actual"</f>
        <v>2018 Monthly Actual</v>
      </c>
      <c r="D24" s="527"/>
      <c r="E24" s="446"/>
      <c r="F24" s="499">
        <f>IF(ISNA(VLOOKUP($A24,data_new_case!1:10000,COLUMN(data_new_case!C1),0)),0,VLOOKUP($A24,data_new_case!1:10000,COLUMN(data_new_case!C1),0))</f>
        <v>0</v>
      </c>
      <c r="G24" s="499">
        <f>IF(ISNA(VLOOKUP($A24,data_new_case!1:10000,COLUMN(data_new_case!D1),0)),0,VLOOKUP($A24,data_new_case!1:10000,COLUMN(data_new_case!D1),0))</f>
        <v>0</v>
      </c>
      <c r="H24" s="499">
        <f>IF(ISNA(VLOOKUP($A24,data_new_case!1:10000,COLUMN(data_new_case!E1),0)),0,VLOOKUP($A24,data_new_case!1:10000,COLUMN(data_new_case!E1),0))</f>
        <v>0</v>
      </c>
      <c r="I24" s="499">
        <f>IF(ISNA(VLOOKUP($A24,data_new_case!1:10000,COLUMN(data_new_case!F1),0)),0,VLOOKUP($A24,data_new_case!1:10000,COLUMN(data_new_case!F1),0))</f>
        <v>0</v>
      </c>
      <c r="J24" s="499">
        <f>IF(ISNA(VLOOKUP($A24,data_new_case!1:10000,COLUMN(data_new_case!G1),0)),0,VLOOKUP($A24,data_new_case!1:10000,COLUMN(data_new_case!G1),0))</f>
        <v>0</v>
      </c>
      <c r="K24" s="499">
        <f>IF(ISNA(VLOOKUP($A24,data_new_case!1:10000,COLUMN(data_new_case!H1),0)),0,VLOOKUP($A24,data_new_case!1:10000,COLUMN(data_new_case!H1),0))</f>
        <v>0</v>
      </c>
      <c r="L24" s="499">
        <f>IF(ISNA(VLOOKUP($A24,data_new_case!1:10000,COLUMN(data_new_case!I1),0)),0,VLOOKUP($A24,data_new_case!1:10000,COLUMN(data_new_case!I1),0))</f>
        <v>0</v>
      </c>
      <c r="M24" s="499">
        <f>IF(ISNA(VLOOKUP($A24,data_new_case!1:10000,COLUMN(data_new_case!J1),0)),0,VLOOKUP($A24,data_new_case!1:10000,COLUMN(data_new_case!J1),0))</f>
        <v>0</v>
      </c>
      <c r="N24" s="499">
        <f>IF(ISNA(VLOOKUP($A24,data_new_case!1:10000,COLUMN(data_new_case!K1),0)),0,VLOOKUP($A24,data_new_case!1:10000,COLUMN(data_new_case!K1),0))</f>
        <v>0</v>
      </c>
      <c r="O24" s="499">
        <f>IF(ISNA(VLOOKUP($A24,data_new_case!1:10000,COLUMN(data_new_case!L1),0)),0,VLOOKUP($A24,data_new_case!1:10000,COLUMN(data_new_case!L1),0))</f>
        <v>0</v>
      </c>
      <c r="P24" s="499">
        <f>IF(ISNA(VLOOKUP($A24,data_new_case!1:10000,COLUMN(data_new_case!M1),0)),0,VLOOKUP($A24,data_new_case!1:10000,COLUMN(data_new_case!M1),0))</f>
        <v>0</v>
      </c>
      <c r="Q24" s="499">
        <f>IF(ISNA(VLOOKUP($A24,data_new_case!1:10000,COLUMN(data_new_case!N1),0)),0,VLOOKUP($A24,data_new_case!1:10000,COLUMN(data_new_case!N1),0))</f>
        <v>0</v>
      </c>
      <c r="R24" s="427">
        <f>+SUM(F24:Q24)</f>
        <v>0</v>
      </c>
      <c r="S24" s="495"/>
      <c r="T24" s="429"/>
    </row>
    <row customFormat="1" ht="15" r="25" s="424" spans="1:37">
      <c r="A25" s="506"/>
      <c r="B25" s="425"/>
      <c r="C25" s="528" t="str">
        <f>_xlfn.NUMBERVALUE(TEXT(F9,"yyyy")) &amp;" Monthly Target"</f>
        <v>2018 Monthly Target</v>
      </c>
      <c r="D25" s="529"/>
      <c r="E25" s="446"/>
      <c r="F25" s="447"/>
      <c r="G25" s="448"/>
      <c r="H25" s="448"/>
      <c r="I25" s="448"/>
      <c r="J25" s="448"/>
      <c r="K25" s="448"/>
      <c r="L25" s="448"/>
      <c r="M25" s="448"/>
      <c r="N25" s="448"/>
      <c r="O25" s="448"/>
      <c r="P25" s="448"/>
      <c r="Q25" s="449"/>
      <c r="R25" s="427">
        <f>+SUM(F25:Q25)</f>
        <v>0</v>
      </c>
      <c r="S25" s="495"/>
      <c r="T25" s="429"/>
    </row>
    <row customFormat="1" ht="15" r="26" s="424" spans="1:37">
      <c r="A26" s="506"/>
      <c r="B26" s="425"/>
      <c r="C26" s="532" t="str">
        <f>_xlfn.NUMBERVALUE(TEXT(F9,"yyyy")) -1 &amp;" Monthly Actual"</f>
        <v>2017 Monthly Actual</v>
      </c>
      <c r="D26" s="533"/>
      <c r="E26" s="446"/>
      <c r="F26" s="447">
        <v>688</v>
      </c>
      <c r="G26" s="448">
        <v>1032</v>
      </c>
      <c r="H26" s="448">
        <v>1501</v>
      </c>
      <c r="I26" s="448">
        <v>1294</v>
      </c>
      <c r="J26" s="448">
        <v>997</v>
      </c>
      <c r="K26" s="448">
        <v>941</v>
      </c>
      <c r="L26" s="448">
        <v>665</v>
      </c>
      <c r="M26" s="448">
        <v>534</v>
      </c>
      <c r="N26" s="448">
        <v>467</v>
      </c>
      <c r="O26" s="448">
        <v>389</v>
      </c>
      <c r="P26" s="448">
        <v>327</v>
      </c>
      <c r="Q26" s="449">
        <v>402</v>
      </c>
      <c r="R26" s="427">
        <f>+SUM(F26:Q26)</f>
        <v>9237</v>
      </c>
      <c r="S26" s="495"/>
      <c r="T26" s="429"/>
    </row>
    <row customFormat="1" ht="15" r="27" s="25" spans="1:37">
      <c r="A27" s="506"/>
      <c r="B27" s="222"/>
      <c r="C27" s="535" t="s">
        <v>348</v>
      </c>
      <c r="D27" s="540"/>
      <c r="E27" s="450"/>
      <c r="F27" s="451"/>
      <c r="G27" s="452"/>
      <c r="H27" s="452"/>
      <c r="I27" s="452"/>
      <c r="J27" s="452"/>
      <c r="K27" s="452"/>
      <c r="L27" s="452"/>
      <c r="M27" s="452"/>
      <c r="N27" s="452"/>
      <c r="O27" s="452"/>
      <c r="P27" s="452"/>
      <c r="Q27" s="453"/>
      <c r="R27" s="370"/>
      <c r="S27" s="495"/>
      <c r="T27" s="53"/>
    </row>
    <row customFormat="1" ht="15" r="28" s="424" spans="1:37">
      <c r="A28" s="506" t="s">
        <v>385</v>
      </c>
      <c r="B28" s="425"/>
      <c r="C28" s="526" t="str">
        <f>_xlfn.NUMBERVALUE(TEXT(F9,"yyyy")) &amp;" Monthly Actual"</f>
        <v>2018 Monthly Actual</v>
      </c>
      <c r="D28" s="527"/>
      <c r="E28" s="446"/>
      <c r="F28" s="499">
        <f>IF(ISNA(VLOOKUP($A28,data_newcase_newagent!$1:$10004,COLUMN(data_newcase_newagent!C$1),0)),0,VLOOKUP($A28,data_newcase_newagent!$1:$10004,COLUMN(data_newcase_newagent!C$1),0))</f>
        <v>0</v>
      </c>
      <c r="G28" s="499">
        <f>IF(ISNA(VLOOKUP($A28,data_newcase_newagent!$1:$10004,COLUMN(data_newcase_newagent!D$1),0)),0,VLOOKUP($A28,data_newcase_newagent!$1:$10004,COLUMN(data_newcase_newagent!D$1),0))</f>
        <v>0</v>
      </c>
      <c r="H28" s="499">
        <f>IF(ISNA(VLOOKUP($A28,data_newcase_newagent!$1:$10004,COLUMN(data_newcase_newagent!E$1),0)),0,VLOOKUP($A28,data_newcase_newagent!$1:$10004,COLUMN(data_newcase_newagent!E$1),0))</f>
        <v>0</v>
      </c>
      <c r="I28" s="499">
        <f>IF(ISNA(VLOOKUP($A28,data_newcase_newagent!$1:$10004,COLUMN(data_newcase_newagent!F$1),0)),0,VLOOKUP($A28,data_newcase_newagent!$1:$10004,COLUMN(data_newcase_newagent!F$1),0))</f>
        <v>0</v>
      </c>
      <c r="J28" s="499">
        <f>IF(ISNA(VLOOKUP($A28,data_newcase_newagent!$1:$10004,COLUMN(data_newcase_newagent!G$1),0)),0,VLOOKUP($A28,data_newcase_newagent!$1:$10004,COLUMN(data_newcase_newagent!G$1),0))</f>
        <v>0</v>
      </c>
      <c r="K28" s="499">
        <f>IF(ISNA(VLOOKUP($A28,data_newcase_newagent!$1:$10004,COLUMN(data_newcase_newagent!H$1),0)),0,VLOOKUP($A28,data_newcase_newagent!$1:$10004,COLUMN(data_newcase_newagent!H$1),0))</f>
        <v>0</v>
      </c>
      <c r="L28" s="499">
        <f>IF(ISNA(VLOOKUP($A28,data_newcase_newagent!$1:$10004,COLUMN(data_newcase_newagent!I$1),0)),0,VLOOKUP($A28,data_newcase_newagent!$1:$10004,COLUMN(data_newcase_newagent!I$1),0))</f>
        <v>0</v>
      </c>
      <c r="M28" s="499">
        <f>IF(ISNA(VLOOKUP($A28,data_newcase_newagent!$1:$10004,COLUMN(data_newcase_newagent!J$1),0)),0,VLOOKUP($A28,data_newcase_newagent!$1:$10004,COLUMN(data_newcase_newagent!J$1),0))</f>
        <v>0</v>
      </c>
      <c r="N28" s="499">
        <f>IF(ISNA(VLOOKUP($A28,data_newcase_newagent!$1:$10004,COLUMN(data_newcase_newagent!K$1),0)),0,VLOOKUP($A28,data_newcase_newagent!$1:$10004,COLUMN(data_newcase_newagent!K$1),0))</f>
        <v>0</v>
      </c>
      <c r="O28" s="499">
        <f>IF(ISNA(VLOOKUP($A28,data_newcase_newagent!$1:$10004,COLUMN(data_newcase_newagent!L$1),0)),0,VLOOKUP($A28,data_newcase_newagent!$1:$10004,COLUMN(data_newcase_newagent!L$1),0))</f>
        <v>0</v>
      </c>
      <c r="P28" s="499">
        <f>IF(ISNA(VLOOKUP($A28,data_newcase_newagent!$1:$10004,COLUMN(data_newcase_newagent!M$1),0)),0,VLOOKUP($A28,data_newcase_newagent!$1:$10004,COLUMN(data_newcase_newagent!M$1),0))</f>
        <v>0</v>
      </c>
      <c r="Q28" s="499">
        <f>IF(ISNA(VLOOKUP($A28,data_newcase_newagent!$1:$10004,COLUMN(data_newcase_newagent!N$1),0)),0,VLOOKUP($A28,data_newcase_newagent!$1:$10004,COLUMN(data_newcase_newagent!N$1),0))</f>
        <v>0</v>
      </c>
      <c r="R28" s="427">
        <f>+SUM(F28:Q28)</f>
        <v>0</v>
      </c>
      <c r="S28" s="495"/>
      <c r="T28" s="429"/>
    </row>
    <row customFormat="1" ht="15" r="29" s="424" spans="1:37">
      <c r="A29" s="506"/>
      <c r="B29" s="425"/>
      <c r="C29" s="528" t="str">
        <f>_xlfn.NUMBERVALUE(TEXT(F9,"yyyy")) &amp;" Monthly Target"</f>
        <v>2018 Monthly Target</v>
      </c>
      <c r="D29" s="529"/>
      <c r="E29" s="446"/>
      <c r="F29" s="447"/>
      <c r="G29" s="448"/>
      <c r="H29" s="448"/>
      <c r="I29" s="448"/>
      <c r="J29" s="448"/>
      <c r="K29" s="448"/>
      <c r="L29" s="448"/>
      <c r="M29" s="448"/>
      <c r="N29" s="448"/>
      <c r="O29" s="448"/>
      <c r="P29" s="448"/>
      <c r="Q29" s="449"/>
      <c r="R29" s="427">
        <f>+SUM(F29:Q29)</f>
        <v>0</v>
      </c>
      <c r="S29" s="495"/>
      <c r="T29" s="429"/>
    </row>
    <row customFormat="1" ht="15.75" r="30" s="424" spans="1:37" thickBot="1">
      <c r="A30" s="506"/>
      <c r="B30" s="425"/>
      <c r="C30" s="532" t="str">
        <f>_xlfn.NUMBERVALUE(TEXT(F9,"yyyy")) -1 &amp;" Monthly Actual"</f>
        <v>2017 Monthly Actual</v>
      </c>
      <c r="D30" s="533"/>
      <c r="E30" s="454"/>
      <c r="F30" s="455">
        <v>102</v>
      </c>
      <c r="G30" s="456">
        <v>793.5</v>
      </c>
      <c r="H30" s="456">
        <v>1212.5</v>
      </c>
      <c r="I30" s="456">
        <v>1057</v>
      </c>
      <c r="J30" s="456">
        <v>774</v>
      </c>
      <c r="K30" s="456">
        <v>777.5</v>
      </c>
      <c r="L30" s="456">
        <v>416.5</v>
      </c>
      <c r="M30" s="456">
        <v>381</v>
      </c>
      <c r="N30" s="456">
        <v>305</v>
      </c>
      <c r="O30" s="456">
        <v>266</v>
      </c>
      <c r="P30" s="456">
        <v>271</v>
      </c>
      <c r="Q30" s="457">
        <v>330</v>
      </c>
      <c r="R30" s="430">
        <f>+SUM(F30:Q30)</f>
        <v>6686</v>
      </c>
      <c r="S30" s="495"/>
      <c r="T30" s="429"/>
    </row>
    <row customFormat="1" ht="15" r="31" s="25" spans="1:37">
      <c r="A31" s="506"/>
      <c r="B31" s="221" t="s">
        <v>1</v>
      </c>
      <c r="C31" s="524" t="s">
        <v>241</v>
      </c>
      <c r="D31" s="525"/>
      <c r="E31" s="458"/>
      <c r="F31" s="459"/>
      <c r="G31" s="460"/>
      <c r="H31" s="460"/>
      <c r="I31" s="460"/>
      <c r="J31" s="461"/>
      <c r="K31" s="460"/>
      <c r="L31" s="460"/>
      <c r="M31" s="460"/>
      <c r="N31" s="460"/>
      <c r="O31" s="460"/>
      <c r="P31" s="460"/>
      <c r="Q31" s="462"/>
      <c r="R31" s="371"/>
      <c r="S31" s="496"/>
      <c r="T31" s="18"/>
    </row>
    <row customFormat="1" ht="15" r="32" s="424" spans="1:37">
      <c r="A32" s="506" t="s">
        <v>387</v>
      </c>
      <c r="B32" s="425" t="s">
        <v>51</v>
      </c>
      <c r="C32" s="526" t="str">
        <f>_xlfn.NUMBERVALUE(TEXT(F9,"yyyy")) &amp;" Monthly Actual"</f>
        <v>2018 Monthly Actual</v>
      </c>
      <c r="D32" s="536"/>
      <c r="E32" s="463"/>
      <c r="F32" s="499">
        <f>IF(ISNA(VLOOKUP($A32,data_agent_and_leader!$1:$10004,COLUMN(data_agent_and_leader!C$1),0)),0,VLOOKUP($A32,data_agent_and_leader!$1:$10004,COLUMN(data_agent_and_leader!C$1),0))</f>
        <v>0</v>
      </c>
      <c r="G32" s="499">
        <f>IF(ISNA(VLOOKUP($A32,data_agent_and_leader!$1:$10004,COLUMN(data_agent_and_leader!D$1),0)),0,VLOOKUP($A32,data_agent_and_leader!$1:$10004,COLUMN(data_agent_and_leader!D$1),0))</f>
        <v>0</v>
      </c>
      <c r="H32" s="499">
        <f>IF(ISNA(VLOOKUP($A32,data_agent_and_leader!$1:$10004,COLUMN(data_agent_and_leader!E$1),0)),0,VLOOKUP($A32,data_agent_and_leader!$1:$10004,COLUMN(data_agent_and_leader!E$1),0))</f>
        <v>0</v>
      </c>
      <c r="I32" s="499">
        <f>IF(ISNA(VLOOKUP($A32,data_agent_and_leader!$1:$10004,COLUMN(data_agent_and_leader!F$1),0)),0,VLOOKUP($A32,data_agent_and_leader!$1:$10004,COLUMN(data_agent_and_leader!F$1),0))</f>
        <v>0</v>
      </c>
      <c r="J32" s="499">
        <f>IF(ISNA(VLOOKUP($A32,data_agent_and_leader!$1:$10004,COLUMN(data_agent_and_leader!G$1),0)),0,VLOOKUP($A32,data_agent_and_leader!$1:$10004,COLUMN(data_agent_and_leader!G$1),0))</f>
        <v>0</v>
      </c>
      <c r="K32" s="499">
        <f>IF(ISNA(VLOOKUP($A32,data_agent_and_leader!$1:$10004,COLUMN(data_agent_and_leader!H$1),0)),0,VLOOKUP($A32,data_agent_and_leader!$1:$10004,COLUMN(data_agent_and_leader!H$1),0))</f>
        <v>0</v>
      </c>
      <c r="L32" s="499">
        <f>IF(ISNA(VLOOKUP($A32,data_agent_and_leader!$1:$10004,COLUMN(data_agent_and_leader!I$1),0)),0,VLOOKUP($A32,data_agent_and_leader!$1:$10004,COLUMN(data_agent_and_leader!I$1),0))</f>
        <v>0</v>
      </c>
      <c r="M32" s="499">
        <f>IF(ISNA(VLOOKUP($A32,data_agent_and_leader!$1:$10004,COLUMN(data_agent_and_leader!J$1),0)),0,VLOOKUP($A32,data_agent_and_leader!$1:$10004,COLUMN(data_agent_and_leader!J$1),0))</f>
        <v>0</v>
      </c>
      <c r="N32" s="499">
        <f>IF(ISNA(VLOOKUP($A32,data_agent_and_leader!$1:$10004,COLUMN(data_agent_and_leader!K$1),0)),0,VLOOKUP($A32,data_agent_and_leader!$1:$10004,COLUMN(data_agent_and_leader!K$1),0))</f>
        <v>0</v>
      </c>
      <c r="O32" s="499">
        <f>IF(ISNA(VLOOKUP($A32,data_agent_and_leader!$1:$10004,COLUMN(data_agent_and_leader!L$1),0)),0,VLOOKUP($A32,data_agent_and_leader!$1:$10004,COLUMN(data_agent_and_leader!L$1),0))</f>
        <v>0</v>
      </c>
      <c r="P32" s="499">
        <f>IF(ISNA(VLOOKUP($A32,data_agent_and_leader!$1:$10004,COLUMN(data_agent_and_leader!M$1),0)),0,VLOOKUP($A32,data_agent_and_leader!$1:$10004,COLUMN(data_agent_and_leader!M$1),0))</f>
        <v>0</v>
      </c>
      <c r="Q32" s="499">
        <f>IF(ISNA(VLOOKUP($A32,data_agent_and_leader!$1:$10004,COLUMN(data_agent_and_leader!N$1),0)),0,VLOOKUP($A32,data_agent_and_leader!$1:$10004,COLUMN(data_agent_and_leader!N$1),0))</f>
        <v>0</v>
      </c>
      <c r="R32" s="431"/>
      <c r="S32" s="495"/>
      <c r="T32" s="432"/>
    </row>
    <row customFormat="1" ht="15" r="33" s="424" spans="1:20">
      <c r="A33" s="506"/>
      <c r="B33" s="425"/>
      <c r="C33" s="528" t="str">
        <f>_xlfn.NUMBERVALUE(TEXT(F9,"yyyy")) &amp;" Monthly Target"</f>
        <v>2018 Monthly Target</v>
      </c>
      <c r="D33" s="537"/>
      <c r="E33" s="463"/>
      <c r="F33" s="467"/>
      <c r="G33" s="465"/>
      <c r="H33" s="465"/>
      <c r="I33" s="465"/>
      <c r="J33" s="465"/>
      <c r="K33" s="465"/>
      <c r="L33" s="465"/>
      <c r="M33" s="465"/>
      <c r="N33" s="465"/>
      <c r="O33" s="465"/>
      <c r="P33" s="465"/>
      <c r="Q33" s="468"/>
      <c r="R33" s="431"/>
      <c r="S33" s="495"/>
      <c r="T33" s="432"/>
    </row>
    <row customFormat="1" ht="15" r="34" s="424" spans="1:20">
      <c r="A34" s="506"/>
      <c r="B34" s="425"/>
      <c r="C34" s="532" t="str">
        <f>_xlfn.NUMBERVALUE(TEXT(F9,"yyyy")) -1 &amp;" Monthly Actual"</f>
        <v>2017 Monthly Actual</v>
      </c>
      <c r="D34" s="561"/>
      <c r="E34" s="469"/>
      <c r="F34" s="470">
        <v>6176</v>
      </c>
      <c r="G34" s="471">
        <v>5933</v>
      </c>
      <c r="H34" s="471">
        <v>5896</v>
      </c>
      <c r="I34" s="471">
        <v>5289</v>
      </c>
      <c r="J34" s="471">
        <v>5402</v>
      </c>
      <c r="K34" s="471">
        <v>5551</v>
      </c>
      <c r="L34" s="471">
        <v>5538</v>
      </c>
      <c r="M34" s="471">
        <v>4291</v>
      </c>
      <c r="N34" s="471">
        <v>4323</v>
      </c>
      <c r="O34" s="471">
        <v>3936</v>
      </c>
      <c r="P34" s="471">
        <v>3240</v>
      </c>
      <c r="Q34" s="472">
        <v>2530</v>
      </c>
      <c r="R34" s="433"/>
      <c r="S34" s="496"/>
      <c r="T34" s="429"/>
    </row>
    <row customFormat="1" ht="15" r="35" s="25" spans="1:20">
      <c r="A35" s="506"/>
      <c r="B35" s="222"/>
      <c r="C35" s="524" t="s">
        <v>242</v>
      </c>
      <c r="D35" s="525"/>
      <c r="E35" s="473"/>
      <c r="F35" s="474"/>
      <c r="G35" s="475"/>
      <c r="H35" s="475"/>
      <c r="I35" s="475"/>
      <c r="J35" s="475"/>
      <c r="K35" s="475"/>
      <c r="L35" s="475"/>
      <c r="M35" s="475"/>
      <c r="N35" s="475"/>
      <c r="O35" s="475"/>
      <c r="P35" s="475"/>
      <c r="Q35" s="476"/>
      <c r="R35" s="374"/>
      <c r="S35" s="496"/>
      <c r="T35" s="53"/>
    </row>
    <row customFormat="1" ht="15" r="36" s="424" spans="1:20">
      <c r="A36" s="506" t="s">
        <v>389</v>
      </c>
      <c r="B36" s="425"/>
      <c r="C36" s="526" t="str">
        <f>_xlfn.NUMBERVALUE(TEXT(F9,"yyyy")) &amp;" Monthly Actual"</f>
        <v>2018 Monthly Actual</v>
      </c>
      <c r="D36" s="527"/>
      <c r="E36" s="477"/>
      <c r="F36" s="499">
        <f>IF(ISNA(VLOOKUP($A36,data_agent!$1:$10004,COLUMN(data_agent!C$1),0)),0,VLOOKUP($A36,data_agent!$1:$10004,COLUMN(data_agent!C$1),0))</f>
        <v>0</v>
      </c>
      <c r="G36" s="499">
        <f>IF(ISNA(VLOOKUP($A36,data_agent!$1:$10004,COLUMN(data_agent!D$1),0)),0,VLOOKUP($A36,data_agent!$1:$10004,COLUMN(data_agent!D$1),0))</f>
        <v>0</v>
      </c>
      <c r="H36" s="499">
        <f>IF(ISNA(VLOOKUP($A36,data_agent!$1:$10004,COLUMN(data_agent!E$1),0)),0,VLOOKUP($A36,data_agent!$1:$10004,COLUMN(data_agent!E$1),0))</f>
        <v>0</v>
      </c>
      <c r="I36" s="499">
        <f>IF(ISNA(VLOOKUP($A36,data_agent!$1:$10004,COLUMN(data_agent!F$1),0)),0,VLOOKUP($A36,data_agent!$1:$10004,COLUMN(data_agent!F$1),0))</f>
        <v>0</v>
      </c>
      <c r="J36" s="499">
        <f>IF(ISNA(VLOOKUP($A36,data_agent!$1:$10004,COLUMN(data_agent!G$1),0)),0,VLOOKUP($A36,data_agent!$1:$10004,COLUMN(data_agent!G$1),0))</f>
        <v>0</v>
      </c>
      <c r="K36" s="499">
        <f>IF(ISNA(VLOOKUP($A36,data_agent!$1:$10004,COLUMN(data_agent!H$1),0)),0,VLOOKUP($A36,data_agent!$1:$10004,COLUMN(data_agent!H$1),0))</f>
        <v>0</v>
      </c>
      <c r="L36" s="499">
        <f>IF(ISNA(VLOOKUP($A36,data_agent!$1:$10004,COLUMN(data_agent!I$1),0)),0,VLOOKUP($A36,data_agent!$1:$10004,COLUMN(data_agent!I$1),0))</f>
        <v>0</v>
      </c>
      <c r="M36" s="499">
        <f>IF(ISNA(VLOOKUP($A36,data_agent!$1:$10004,COLUMN(data_agent!J$1),0)),0,VLOOKUP($A36,data_agent!$1:$10004,COLUMN(data_agent!J$1),0))</f>
        <v>0</v>
      </c>
      <c r="N36" s="499">
        <f>IF(ISNA(VLOOKUP($A36,data_agent!$1:$10004,COLUMN(data_agent!K$1),0)),0,VLOOKUP($A36,data_agent!$1:$10004,COLUMN(data_agent!K$1),0))</f>
        <v>0</v>
      </c>
      <c r="O36" s="499">
        <f>IF(ISNA(VLOOKUP($A36,data_agent!$1:$10004,COLUMN(data_agent!L$1),0)),0,VLOOKUP($A36,data_agent!$1:$10004,COLUMN(data_agent!L$1),0))</f>
        <v>0</v>
      </c>
      <c r="P36" s="499">
        <f>IF(ISNA(VLOOKUP($A36,data_agent!$1:$10004,COLUMN(data_agent!M$1),0)),0,VLOOKUP($A36,data_agent!$1:$10004,COLUMN(data_agent!M$1),0))</f>
        <v>0</v>
      </c>
      <c r="Q36" s="499">
        <f>IF(ISNA(VLOOKUP($A36,data_agent!$1:$10004,COLUMN(data_agent!N$1),0)),0,VLOOKUP($A36,data_agent!$1:$10004,COLUMN(data_agent!N$1),0))</f>
        <v>0</v>
      </c>
      <c r="R36" s="431"/>
      <c r="S36" s="496"/>
      <c r="T36" s="429"/>
    </row>
    <row customFormat="1" ht="15" r="37" s="424" spans="1:20">
      <c r="A37" s="506"/>
      <c r="B37" s="425"/>
      <c r="C37" s="528" t="str">
        <f>_xlfn.NUMBERVALUE(TEXT(F9,"yyyy")) &amp;" Monthly Target"</f>
        <v>2018 Monthly Target</v>
      </c>
      <c r="D37" s="529"/>
      <c r="E37" s="446"/>
      <c r="F37" s="447"/>
      <c r="G37" s="447"/>
      <c r="H37" s="447"/>
      <c r="I37" s="447"/>
      <c r="J37" s="447"/>
      <c r="K37" s="447"/>
      <c r="L37" s="447"/>
      <c r="M37" s="447"/>
      <c r="N37" s="447"/>
      <c r="O37" s="447"/>
      <c r="P37" s="447"/>
      <c r="Q37" s="447"/>
      <c r="R37" s="431"/>
      <c r="S37" s="496"/>
      <c r="T37" s="429"/>
    </row>
    <row customFormat="1" ht="15" r="38" s="424" spans="1:20">
      <c r="A38" s="506"/>
      <c r="B38" s="425"/>
      <c r="C38" s="532" t="str">
        <f>_xlfn.NUMBERVALUE(TEXT(F9,"yyyy")) -1 &amp;" Monthly Actual"</f>
        <v>2017 Monthly Actual</v>
      </c>
      <c r="D38" s="533"/>
      <c r="E38" s="478"/>
      <c r="F38" s="455">
        <v>5201</v>
      </c>
      <c r="G38" s="479">
        <v>4925</v>
      </c>
      <c r="H38" s="479">
        <v>4932</v>
      </c>
      <c r="I38" s="479">
        <v>4527</v>
      </c>
      <c r="J38" s="479">
        <v>4674</v>
      </c>
      <c r="K38" s="479">
        <v>4885</v>
      </c>
      <c r="L38" s="479">
        <v>4943</v>
      </c>
      <c r="M38" s="479">
        <v>3828</v>
      </c>
      <c r="N38" s="479">
        <v>3882</v>
      </c>
      <c r="O38" s="479">
        <v>3585</v>
      </c>
      <c r="P38" s="479">
        <v>2945</v>
      </c>
      <c r="Q38" s="480">
        <v>2311</v>
      </c>
      <c r="R38" s="433"/>
      <c r="S38" s="496"/>
      <c r="T38" s="429"/>
    </row>
    <row customFormat="1" ht="15" r="39" s="25" spans="1:20">
      <c r="A39" s="506"/>
      <c r="B39" s="222"/>
      <c r="C39" s="524" t="s">
        <v>243</v>
      </c>
      <c r="D39" s="525"/>
      <c r="E39" s="473"/>
      <c r="F39" s="474"/>
      <c r="G39" s="475"/>
      <c r="H39" s="475"/>
      <c r="I39" s="475"/>
      <c r="J39" s="475"/>
      <c r="K39" s="475"/>
      <c r="L39" s="475"/>
      <c r="M39" s="475"/>
      <c r="N39" s="475"/>
      <c r="O39" s="475"/>
      <c r="P39" s="475"/>
      <c r="Q39" s="476"/>
      <c r="R39" s="374"/>
      <c r="S39" s="495"/>
    </row>
    <row customFormat="1" ht="15" r="40" s="424" spans="1:20">
      <c r="A40" s="506" t="s">
        <v>391</v>
      </c>
      <c r="B40" s="425"/>
      <c r="C40" s="526" t="str">
        <f>_xlfn.NUMBERVALUE(TEXT(F9,"yyyy")) &amp;" Monthly Actual"</f>
        <v>2018 Monthly Actual</v>
      </c>
      <c r="D40" s="527"/>
      <c r="E40" s="477"/>
      <c r="F40" s="499">
        <f>IF(ISNA(VLOOKUP($A40,data_leader!$1:$10004,COLUMN(data_leader!C$1),0)),0,VLOOKUP($A40,data_leader!$1:$10004,COLUMN(data_leader!C$1),0))</f>
        <v>0</v>
      </c>
      <c r="G40" s="499">
        <f>IF(ISNA(VLOOKUP($A40,data_leader!$1:$10004,COLUMN(data_leader!D$1),0)),0,VLOOKUP($A40,data_leader!$1:$10004,COLUMN(data_leader!D$1),0))</f>
        <v>0</v>
      </c>
      <c r="H40" s="499">
        <f>IF(ISNA(VLOOKUP($A40,data_leader!$1:$10004,COLUMN(data_leader!E$1),0)),0,VLOOKUP($A40,data_leader!$1:$10004,COLUMN(data_leader!E$1),0))</f>
        <v>0</v>
      </c>
      <c r="I40" s="499">
        <f>IF(ISNA(VLOOKUP($A40,data_leader!$1:$10004,COLUMN(data_leader!F$1),0)),0,VLOOKUP($A40,data_leader!$1:$10004,COLUMN(data_leader!F$1),0))</f>
        <v>0</v>
      </c>
      <c r="J40" s="499">
        <f>IF(ISNA(VLOOKUP($A40,data_leader!$1:$10004,COLUMN(data_leader!G$1),0)),0,VLOOKUP($A40,data_leader!$1:$10004,COLUMN(data_leader!G$1),0))</f>
        <v>0</v>
      </c>
      <c r="K40" s="499">
        <f>IF(ISNA(VLOOKUP($A40,data_leader!$1:$10004,COLUMN(data_leader!H$1),0)),0,VLOOKUP($A40,data_leader!$1:$10004,COLUMN(data_leader!H$1),0))</f>
        <v>0</v>
      </c>
      <c r="L40" s="499">
        <f>IF(ISNA(VLOOKUP($A40,data_leader!$1:$10004,COLUMN(data_leader!I$1),0)),0,VLOOKUP($A40,data_leader!$1:$10004,COLUMN(data_leader!I$1),0))</f>
        <v>0</v>
      </c>
      <c r="M40" s="499">
        <f>IF(ISNA(VLOOKUP($A40,data_leader!$1:$10004,COLUMN(data_leader!J$1),0)),0,VLOOKUP($A40,data_leader!$1:$10004,COLUMN(data_leader!J$1),0))</f>
        <v>0</v>
      </c>
      <c r="N40" s="499">
        <f>IF(ISNA(VLOOKUP($A40,data_leader!$1:$10004,COLUMN(data_leader!K$1),0)),0,VLOOKUP($A40,data_leader!$1:$10004,COLUMN(data_leader!K$1),0))</f>
        <v>0</v>
      </c>
      <c r="O40" s="499">
        <f>IF(ISNA(VLOOKUP($A40,data_leader!$1:$10004,COLUMN(data_leader!L$1),0)),0,VLOOKUP($A40,data_leader!$1:$10004,COLUMN(data_leader!L$1),0))</f>
        <v>0</v>
      </c>
      <c r="P40" s="499">
        <f>IF(ISNA(VLOOKUP($A40,data_leader!$1:$10004,COLUMN(data_leader!M$1),0)),0,VLOOKUP($A40,data_leader!$1:$10004,COLUMN(data_leader!M$1),0))</f>
        <v>0</v>
      </c>
      <c r="Q40" s="499">
        <f>IF(ISNA(VLOOKUP($A40,data_leader!$1:$10004,COLUMN(data_leader!N$1),0)),0,VLOOKUP($A40,data_leader!$1:$10004,COLUMN(data_leader!N$1),0))</f>
        <v>0</v>
      </c>
      <c r="R40" s="431"/>
      <c r="S40" s="496"/>
      <c r="T40" s="429"/>
    </row>
    <row customFormat="1" ht="15" r="41" s="424" spans="1:20">
      <c r="A41" s="506"/>
      <c r="B41" s="425"/>
      <c r="C41" s="528" t="str">
        <f>_xlfn.NUMBERVALUE(TEXT(F9,"yyyy")) &amp;" Monthly Target"</f>
        <v>2018 Monthly Target</v>
      </c>
      <c r="D41" s="529"/>
      <c r="E41" s="446"/>
      <c r="F41" s="447"/>
      <c r="G41" s="447"/>
      <c r="H41" s="447"/>
      <c r="I41" s="447"/>
      <c r="J41" s="447"/>
      <c r="K41" s="447"/>
      <c r="L41" s="447"/>
      <c r="M41" s="447"/>
      <c r="N41" s="447"/>
      <c r="O41" s="447"/>
      <c r="P41" s="447"/>
      <c r="Q41" s="447"/>
      <c r="R41" s="431"/>
      <c r="S41" s="495"/>
      <c r="T41" s="432"/>
    </row>
    <row customFormat="1" ht="15" r="42" s="424" spans="1:20">
      <c r="A42" s="506"/>
      <c r="B42" s="425"/>
      <c r="C42" s="532" t="str">
        <f>_xlfn.NUMBERVALUE(TEXT(F9,"yyyy")) -1 &amp;" Monthly Actual"</f>
        <v>2017 Monthly Actual</v>
      </c>
      <c r="D42" s="533"/>
      <c r="E42" s="478"/>
      <c r="F42" s="455">
        <v>975</v>
      </c>
      <c r="G42" s="479">
        <v>1008</v>
      </c>
      <c r="H42" s="479">
        <v>964</v>
      </c>
      <c r="I42" s="479">
        <v>762</v>
      </c>
      <c r="J42" s="479">
        <v>728</v>
      </c>
      <c r="K42" s="479">
        <v>666</v>
      </c>
      <c r="L42" s="479">
        <v>595</v>
      </c>
      <c r="M42" s="479">
        <v>463</v>
      </c>
      <c r="N42" s="479">
        <v>441</v>
      </c>
      <c r="O42" s="479">
        <v>351</v>
      </c>
      <c r="P42" s="479">
        <v>295</v>
      </c>
      <c r="Q42" s="480">
        <v>219</v>
      </c>
      <c r="R42" s="433"/>
      <c r="S42" s="496"/>
      <c r="T42" s="429"/>
    </row>
    <row customFormat="1" ht="15" r="43" s="25" spans="1:20">
      <c r="A43" s="506"/>
      <c r="B43" s="222"/>
      <c r="C43" s="534" t="s">
        <v>261</v>
      </c>
      <c r="D43" s="535"/>
      <c r="E43" s="473"/>
      <c r="F43" s="474"/>
      <c r="G43" s="475"/>
      <c r="H43" s="475"/>
      <c r="I43" s="475"/>
      <c r="J43" s="475"/>
      <c r="K43" s="475"/>
      <c r="L43" s="475"/>
      <c r="M43" s="475"/>
      <c r="N43" s="475"/>
      <c r="O43" s="475"/>
      <c r="P43" s="475"/>
      <c r="Q43" s="476"/>
      <c r="R43" s="375"/>
      <c r="S43" s="496"/>
      <c r="T43" s="53"/>
    </row>
    <row customFormat="1" ht="15" r="44" s="424" spans="1:20">
      <c r="A44" s="506" t="s">
        <v>393</v>
      </c>
      <c r="B44" s="425"/>
      <c r="C44" s="526" t="str">
        <f>_xlfn.NUMBERVALUE(TEXT(F9,"yyyy")) &amp;" Monthly Actual"</f>
        <v>2018 Monthly Actual</v>
      </c>
      <c r="D44" s="536"/>
      <c r="E44" s="463"/>
      <c r="F44" s="499">
        <f>IF(ISNA(VLOOKUP($A44,data_newagent_recruit!$1:$10004,COLUMN(data_newagent_recruit!C$1),0)),0,VLOOKUP($A44,data_newagent_recruit!$1:$10004,COLUMN(data_newagent_recruit!C$1),0))</f>
        <v>0</v>
      </c>
      <c r="G44" s="499">
        <f>IF(ISNA(VLOOKUP($A44,data_newagent_recruit!$1:$10004,COLUMN(data_newagent_recruit!D$1),0)),0,VLOOKUP($A44,data_newagent_recruit!$1:$10004,COLUMN(data_newagent_recruit!D$1),0))</f>
        <v>0</v>
      </c>
      <c r="H44" s="499">
        <f>IF(ISNA(VLOOKUP($A44,data_newagent_recruit!$1:$10004,COLUMN(data_newagent_recruit!E$1),0)),0,VLOOKUP($A44,data_newagent_recruit!$1:$10004,COLUMN(data_newagent_recruit!E$1),0))</f>
        <v>0</v>
      </c>
      <c r="I44" s="499">
        <f>IF(ISNA(VLOOKUP($A44,data_newagent_recruit!$1:$10004,COLUMN(data_newagent_recruit!F$1),0)),0,VLOOKUP($A44,data_newagent_recruit!$1:$10004,COLUMN(data_newagent_recruit!F$1),0))</f>
        <v>0</v>
      </c>
      <c r="J44" s="499">
        <f>IF(ISNA(VLOOKUP($A44,data_newagent_recruit!$1:$10004,COLUMN(data_newagent_recruit!G$1),0)),0,VLOOKUP($A44,data_newagent_recruit!$1:$10004,COLUMN(data_newagent_recruit!G$1),0))</f>
        <v>0</v>
      </c>
      <c r="K44" s="499">
        <f>IF(ISNA(VLOOKUP($A44,data_newagent_recruit!$1:$10004,COLUMN(data_newagent_recruit!H$1),0)),0,VLOOKUP($A44,data_newagent_recruit!$1:$10004,COLUMN(data_newagent_recruit!H$1),0))</f>
        <v>0</v>
      </c>
      <c r="L44" s="499">
        <f>IF(ISNA(VLOOKUP($A44,data_newagent_recruit!$1:$10004,COLUMN(data_newagent_recruit!I$1),0)),0,VLOOKUP($A44,data_newagent_recruit!$1:$10004,COLUMN(data_newagent_recruit!I$1),0))</f>
        <v>0</v>
      </c>
      <c r="M44" s="499">
        <f>IF(ISNA(VLOOKUP($A44,data_newagent_recruit!$1:$10004,COLUMN(data_newagent_recruit!J$1),0)),0,VLOOKUP($A44,data_newagent_recruit!$1:$10004,COLUMN(data_newagent_recruit!J$1),0))</f>
        <v>0</v>
      </c>
      <c r="N44" s="499">
        <f>IF(ISNA(VLOOKUP($A44,data_newagent_recruit!$1:$10004,COLUMN(data_newagent_recruit!K$1),0)),0,VLOOKUP($A44,data_newagent_recruit!$1:$10004,COLUMN(data_newagent_recruit!K$1),0))</f>
        <v>0</v>
      </c>
      <c r="O44" s="499">
        <f>IF(ISNA(VLOOKUP($A44,data_newagent_recruit!$1:$10004,COLUMN(data_newagent_recruit!L$1),0)),0,VLOOKUP($A44,data_newagent_recruit!$1:$10004,COLUMN(data_newagent_recruit!L$1),0))</f>
        <v>0</v>
      </c>
      <c r="P44" s="499">
        <f>IF(ISNA(VLOOKUP($A44,data_newagent_recruit!$1:$10004,COLUMN(data_newagent_recruit!M$1),0)),0,VLOOKUP($A44,data_newagent_recruit!$1:$10004,COLUMN(data_newagent_recruit!M$1),0))</f>
        <v>0</v>
      </c>
      <c r="Q44" s="499">
        <f>IF(ISNA(VLOOKUP($A44,data_newagent_recruit!$1:$10004,COLUMN(data_newagent_recruit!N$1),0)),0,VLOOKUP($A44,data_newagent_recruit!$1:$10004,COLUMN(data_newagent_recruit!N$1),0))</f>
        <v>0</v>
      </c>
      <c r="R44" s="427">
        <f>+SUM(F44:Q44)</f>
        <v>0</v>
      </c>
      <c r="S44" s="496"/>
      <c r="T44" s="429"/>
    </row>
    <row customFormat="1" ht="15" r="45" s="424" spans="1:20">
      <c r="A45" s="506"/>
      <c r="B45" s="425"/>
      <c r="C45" s="528" t="str">
        <f>_xlfn.NUMBERVALUE(TEXT(F9,"yyyy")) &amp;" Monthly Target"</f>
        <v>2018 Monthly Target</v>
      </c>
      <c r="D45" s="537"/>
      <c r="E45" s="463"/>
      <c r="F45" s="464"/>
      <c r="G45" s="465"/>
      <c r="H45" s="465"/>
      <c r="I45" s="465"/>
      <c r="J45" s="465"/>
      <c r="K45" s="465"/>
      <c r="L45" s="465"/>
      <c r="M45" s="465"/>
      <c r="N45" s="465"/>
      <c r="O45" s="465"/>
      <c r="P45" s="465"/>
      <c r="Q45" s="481"/>
      <c r="R45" s="427">
        <f>+SUM(F45:Q45)</f>
        <v>0</v>
      </c>
      <c r="S45" s="496"/>
      <c r="T45" s="429"/>
    </row>
    <row customFormat="1" ht="15" r="46" s="424" spans="1:20">
      <c r="A46" s="506"/>
      <c r="B46" s="425"/>
      <c r="C46" s="528" t="str">
        <f>_xlfn.NUMBERVALUE(TEXT(F9,"yyyy")) -1 &amp;" Monthly Actual"</f>
        <v>2017 Monthly Actual</v>
      </c>
      <c r="D46" s="537"/>
      <c r="E46" s="463"/>
      <c r="F46" s="464">
        <v>206</v>
      </c>
      <c r="G46" s="465">
        <v>406</v>
      </c>
      <c r="H46" s="465">
        <v>526</v>
      </c>
      <c r="I46" s="465">
        <v>447</v>
      </c>
      <c r="J46" s="465">
        <v>339</v>
      </c>
      <c r="K46" s="465">
        <v>480</v>
      </c>
      <c r="L46" s="465">
        <v>395</v>
      </c>
      <c r="M46" s="465">
        <v>282</v>
      </c>
      <c r="N46" s="465">
        <v>260</v>
      </c>
      <c r="O46" s="465">
        <v>225</v>
      </c>
      <c r="P46" s="465">
        <v>268</v>
      </c>
      <c r="Q46" s="481">
        <v>166</v>
      </c>
      <c r="R46" s="430">
        <f>+SUM(F46:Q46)</f>
        <v>4000</v>
      </c>
      <c r="S46" s="496"/>
      <c r="T46" s="429"/>
    </row>
    <row customFormat="1" ht="15" r="47" s="25" spans="1:20">
      <c r="A47" s="506"/>
      <c r="B47" s="232"/>
      <c r="C47" s="534" t="s">
        <v>262</v>
      </c>
      <c r="D47" s="540"/>
      <c r="E47" s="482"/>
      <c r="F47" s="451"/>
      <c r="G47" s="452"/>
      <c r="H47" s="452"/>
      <c r="I47" s="452"/>
      <c r="J47" s="452"/>
      <c r="K47" s="452"/>
      <c r="L47" s="452"/>
      <c r="M47" s="452"/>
      <c r="N47" s="452"/>
      <c r="O47" s="452"/>
      <c r="P47" s="452"/>
      <c r="Q47" s="483"/>
      <c r="R47" s="370"/>
      <c r="S47" s="496"/>
    </row>
    <row customFormat="1" ht="14.25" r="48" s="424" spans="1:20">
      <c r="A48" s="506" t="s">
        <v>395</v>
      </c>
      <c r="B48" s="435"/>
      <c r="C48" s="436"/>
      <c r="D48" s="493" t="s">
        <v>366</v>
      </c>
      <c r="E48" s="466"/>
      <c r="F48" s="499">
        <f>IF(ISNA(VLOOKUP($A48,data_active_leader!$1:$10004,COLUMN(data_active_leader!C$1),0)),0,VLOOKUP($A48,data_active_leader!$1:$10004,COLUMN(data_active_leader!C$1),0))</f>
        <v>0</v>
      </c>
      <c r="G48" s="499">
        <f>IF(ISNA(VLOOKUP($A48,data_active_leader!$1:$10004,COLUMN(data_active_leader!D$1),0)),0,VLOOKUP($A48,data_active_leader!$1:$10004,COLUMN(data_active_leader!D$1),0))</f>
        <v>0</v>
      </c>
      <c r="H48" s="499">
        <f>IF(ISNA(VLOOKUP($A48,data_active_leader!$1:$10004,COLUMN(data_active_leader!E$1),0)),0,VLOOKUP($A48,data_active_leader!$1:$10004,COLUMN(data_active_leader!E$1),0))</f>
        <v>0</v>
      </c>
      <c r="I48" s="499">
        <f>IF(ISNA(VLOOKUP($A48,data_active_leader!$1:$10004,COLUMN(data_active_leader!F$1),0)),0,VLOOKUP($A48,data_active_leader!$1:$10004,COLUMN(data_active_leader!F$1),0))</f>
        <v>0</v>
      </c>
      <c r="J48" s="499">
        <f>IF(ISNA(VLOOKUP($A48,data_active_leader!$1:$10004,COLUMN(data_active_leader!G$1),0)),0,VLOOKUP($A48,data_active_leader!$1:$10004,COLUMN(data_active_leader!G$1),0))</f>
        <v>0</v>
      </c>
      <c r="K48" s="499">
        <f>IF(ISNA(VLOOKUP($A48,data_active_leader!$1:$10004,COLUMN(data_active_leader!H$1),0)),0,VLOOKUP($A48,data_active_leader!$1:$10004,COLUMN(data_active_leader!H$1),0))</f>
        <v>0</v>
      </c>
      <c r="L48" s="499">
        <f>IF(ISNA(VLOOKUP($A48,data_active_leader!$1:$10004,COLUMN(data_active_leader!I$1),0)),0,VLOOKUP($A48,data_active_leader!$1:$10004,COLUMN(data_active_leader!I$1),0))</f>
        <v>0</v>
      </c>
      <c r="M48" s="499">
        <f>IF(ISNA(VLOOKUP($A48,data_active_leader!$1:$10004,COLUMN(data_active_leader!J$1),0)),0,VLOOKUP($A48,data_active_leader!$1:$10004,COLUMN(data_active_leader!J$1),0))</f>
        <v>0</v>
      </c>
      <c r="N48" s="499">
        <f>IF(ISNA(VLOOKUP($A48,data_active_leader!$1:$10004,COLUMN(data_active_leader!K$1),0)),0,VLOOKUP($A48,data_active_leader!$1:$10004,COLUMN(data_active_leader!K$1),0))</f>
        <v>0</v>
      </c>
      <c r="O48" s="499">
        <f>IF(ISNA(VLOOKUP($A48,data_active_leader!$1:$10004,COLUMN(data_active_leader!L$1),0)),0,VLOOKUP($A48,data_active_leader!$1:$10004,COLUMN(data_active_leader!L$1),0))</f>
        <v>0</v>
      </c>
      <c r="P48" s="499">
        <f>IF(ISNA(VLOOKUP($A48,data_active_leader!$1:$10004,COLUMN(data_active_leader!M$1),0)),0,VLOOKUP($A48,data_active_leader!$1:$10004,COLUMN(data_active_leader!M$1),0))</f>
        <v>0</v>
      </c>
      <c r="Q48" s="499">
        <f>IF(ISNA(VLOOKUP($A48,data_active_leader!$1:$10004,COLUMN(data_active_leader!N$1),0)),0,VLOOKUP($A48,data_active_leader!$1:$10004,COLUMN(data_active_leader!N$1),0))</f>
        <v>0</v>
      </c>
      <c r="R48" s="438"/>
      <c r="S48" s="496"/>
    </row>
    <row customFormat="1" ht="15" r="49" s="25" spans="1:31">
      <c r="A49" s="506"/>
      <c r="B49" s="232"/>
      <c r="C49" s="541" t="s">
        <v>4</v>
      </c>
      <c r="D49" s="542"/>
      <c r="E49" s="327" t="e">
        <f>+E48/E40</f>
        <v>#DIV/0!</v>
      </c>
      <c r="F49" s="327" t="e">
        <f ref="F49:R49" si="0" t="shared">+F48/F40</f>
        <v>#DIV/0!</v>
      </c>
      <c r="G49" s="327" t="e">
        <f si="0" t="shared"/>
        <v>#DIV/0!</v>
      </c>
      <c r="H49" s="327" t="e">
        <f si="0" t="shared"/>
        <v>#DIV/0!</v>
      </c>
      <c r="I49" s="327" t="e">
        <f si="0" t="shared"/>
        <v>#DIV/0!</v>
      </c>
      <c r="J49" s="327" t="e">
        <f si="0" t="shared"/>
        <v>#DIV/0!</v>
      </c>
      <c r="K49" s="327" t="e">
        <f si="0" t="shared"/>
        <v>#DIV/0!</v>
      </c>
      <c r="L49" s="327" t="e">
        <f si="0" t="shared"/>
        <v>#DIV/0!</v>
      </c>
      <c r="M49" s="327" t="e">
        <f si="0" t="shared"/>
        <v>#DIV/0!</v>
      </c>
      <c r="N49" s="327" t="e">
        <f si="0" t="shared"/>
        <v>#DIV/0!</v>
      </c>
      <c r="O49" s="327" t="e">
        <f si="0" t="shared"/>
        <v>#DIV/0!</v>
      </c>
      <c r="P49" s="327" t="e">
        <f si="0" t="shared"/>
        <v>#DIV/0!</v>
      </c>
      <c r="Q49" s="327" t="e">
        <f si="0" t="shared"/>
        <v>#DIV/0!</v>
      </c>
      <c r="R49" s="406" t="e">
        <f si="0" t="shared"/>
        <v>#DIV/0!</v>
      </c>
      <c r="S49" s="495"/>
      <c r="T49" s="53"/>
    </row>
    <row customFormat="1" customHeight="1" ht="15" r="50" s="25" spans="1:31">
      <c r="A50" s="506"/>
      <c r="B50" s="232"/>
      <c r="C50" s="543" t="s">
        <v>20</v>
      </c>
      <c r="D50" s="544"/>
      <c r="E50" s="403" t="e">
        <f>+E28/E44</f>
        <v>#DIV/0!</v>
      </c>
      <c r="F50" s="403" t="e">
        <f ref="F50:R50" si="1" t="shared">+F28/F44</f>
        <v>#DIV/0!</v>
      </c>
      <c r="G50" s="403" t="e">
        <f si="1" t="shared"/>
        <v>#DIV/0!</v>
      </c>
      <c r="H50" s="403" t="e">
        <f si="1" t="shared"/>
        <v>#DIV/0!</v>
      </c>
      <c r="I50" s="403" t="e">
        <f si="1" t="shared"/>
        <v>#DIV/0!</v>
      </c>
      <c r="J50" s="403" t="e">
        <f si="1" t="shared"/>
        <v>#DIV/0!</v>
      </c>
      <c r="K50" s="403" t="e">
        <f si="1" t="shared"/>
        <v>#DIV/0!</v>
      </c>
      <c r="L50" s="403" t="e">
        <f si="1" t="shared"/>
        <v>#DIV/0!</v>
      </c>
      <c r="M50" s="403" t="e">
        <f si="1" t="shared"/>
        <v>#DIV/0!</v>
      </c>
      <c r="N50" s="403" t="e">
        <f si="1" t="shared"/>
        <v>#DIV/0!</v>
      </c>
      <c r="O50" s="403" t="e">
        <f si="1" t="shared"/>
        <v>#DIV/0!</v>
      </c>
      <c r="P50" s="403" t="e">
        <f si="1" t="shared"/>
        <v>#DIV/0!</v>
      </c>
      <c r="Q50" s="403" t="e">
        <f si="1" t="shared"/>
        <v>#DIV/0!</v>
      </c>
      <c r="R50" s="407" t="e">
        <f si="1" t="shared"/>
        <v>#DIV/0!</v>
      </c>
      <c r="S50" s="496"/>
      <c r="T50" s="53"/>
    </row>
    <row customFormat="1" ht="15" r="51" s="25" spans="1:31">
      <c r="A51" s="506"/>
      <c r="B51" s="222"/>
      <c r="C51" s="524" t="s">
        <v>263</v>
      </c>
      <c r="D51" s="525"/>
      <c r="E51" s="158"/>
      <c r="F51" s="95"/>
      <c r="G51" s="96"/>
      <c r="H51" s="96"/>
      <c r="I51" s="96"/>
      <c r="J51" s="96"/>
      <c r="K51" s="96"/>
      <c r="L51" s="96"/>
      <c r="M51" s="58"/>
      <c r="N51" s="96"/>
      <c r="O51" s="96"/>
      <c r="P51" s="96"/>
      <c r="Q51" s="98"/>
      <c r="R51" s="371"/>
      <c r="S51" s="495"/>
    </row>
    <row customFormat="1" ht="14.25" r="52" s="424" spans="1:31">
      <c r="A52" s="509" t="s">
        <v>402</v>
      </c>
      <c r="B52" s="425"/>
      <c r="C52" s="526" t="s">
        <v>5</v>
      </c>
      <c r="D52" s="536"/>
      <c r="E52" s="487"/>
      <c r="F52" s="503">
        <f>IF(ISNA(VLOOKUP($A52,data_retention_rate_branch!$1:$10004,COLUMN(data_retention_rate_branch!C$1),0)),0,VLOOKUP($A52,data_retention_rate_branch!$1:$10004,COLUMN(data_retention_rate_branch!C$1),0))</f>
        <v>0</v>
      </c>
      <c r="G52" s="503">
        <f>IF(ISNA(VLOOKUP($A52,data_retention_rate_branch!$1:$10004,COLUMN(data_retention_rate_branch!D$1),0)),0,VLOOKUP($A52,data_retention_rate_branch!$1:$10004,COLUMN(data_retention_rate_branch!D$1),0))</f>
        <v>0</v>
      </c>
      <c r="H52" s="503">
        <f>IF(ISNA(VLOOKUP($A52,data_retention_rate_branch!$1:$10004,COLUMN(data_retention_rate_branch!E$1),0)),0,VLOOKUP($A52,data_retention_rate_branch!$1:$10004,COLUMN(data_retention_rate_branch!E$1),0))</f>
        <v>0</v>
      </c>
      <c r="I52" s="503">
        <f>IF(ISNA(VLOOKUP($A52,data_retention_rate_branch!$1:$10004,COLUMN(data_retention_rate_branch!F$1),0)),0,VLOOKUP($A52,data_retention_rate_branch!$1:$10004,COLUMN(data_retention_rate_branch!F$1),0))</f>
        <v>0</v>
      </c>
      <c r="J52" s="503">
        <f>IF(ISNA(VLOOKUP($A52,data_retention_rate_branch!$1:$10004,COLUMN(data_retention_rate_branch!G$1),0)),0,VLOOKUP($A52,data_retention_rate_branch!$1:$10004,COLUMN(data_retention_rate_branch!G$1),0))</f>
        <v>0</v>
      </c>
      <c r="K52" s="503">
        <f>IF(ISNA(VLOOKUP($A52,data_retention_rate_branch!$1:$10004,COLUMN(data_retention_rate_branch!H$1),0)),0,VLOOKUP($A52,data_retention_rate_branch!$1:$10004,COLUMN(data_retention_rate_branch!H$1),0))</f>
        <v>0</v>
      </c>
      <c r="L52" s="503">
        <f>IF(ISNA(VLOOKUP($A52,data_retention_rate_branch!$1:$10004,COLUMN(data_retention_rate_branch!I$1),0)),0,VLOOKUP($A52,data_retention_rate_branch!$1:$10004,COLUMN(data_retention_rate_branch!I$1),0))</f>
        <v>0</v>
      </c>
      <c r="M52" s="503">
        <f>IF(ISNA(VLOOKUP($A52,data_retention_rate_branch!$1:$10004,COLUMN(data_retention_rate_branch!J$1),0)),0,VLOOKUP($A52,data_retention_rate_branch!$1:$10004,COLUMN(data_retention_rate_branch!J$1),0))</f>
        <v>0</v>
      </c>
      <c r="N52" s="503">
        <f>IF(ISNA(VLOOKUP($A52,data_retention_rate_branch!$1:$10004,COLUMN(data_retention_rate_branch!K$1),0)),0,VLOOKUP($A52,data_retention_rate_branch!$1:$10004,COLUMN(data_retention_rate_branch!K$1),0))</f>
        <v>0</v>
      </c>
      <c r="O52" s="503">
        <f>IF(ISNA(VLOOKUP($A52,data_retention_rate_branch!$1:$10004,COLUMN(data_retention_rate_branch!L$1),0)),0,VLOOKUP($A52,data_retention_rate_branch!$1:$10004,COLUMN(data_retention_rate_branch!L$1),0))</f>
        <v>0</v>
      </c>
      <c r="P52" s="503">
        <f>IF(ISNA(VLOOKUP($A52,data_retention_rate_branch!$1:$10004,COLUMN(data_retention_rate_branch!M$1),0)),0,VLOOKUP($A52,data_retention_rate_branch!$1:$10004,COLUMN(data_retention_rate_branch!M$1),0))</f>
        <v>0</v>
      </c>
      <c r="Q52" s="503">
        <f>IF(ISNA(VLOOKUP($A52,data_retention_rate_branch!$1:$10004,COLUMN(data_retention_rate_branch!N$1),0)),0,VLOOKUP($A52,data_retention_rate_branch!$1:$10004,COLUMN(data_retention_rate_branch!N$1),0))</f>
        <v>0</v>
      </c>
      <c r="R52" s="439"/>
      <c r="S52" s="496"/>
    </row>
    <row customFormat="1" ht="14.25" r="53" s="424" spans="1:31">
      <c r="A53" s="506" t="s">
        <v>403</v>
      </c>
      <c r="B53" s="425"/>
      <c r="C53" s="526" t="s">
        <v>6</v>
      </c>
      <c r="D53" s="536"/>
      <c r="E53" s="426"/>
      <c r="F53" s="503">
        <f>IF(ISNA(VLOOKUP($A53,data_retention_rate_branch!$1:$10004,COLUMN(data_retention_rate_branch!C$1),0)),0,VLOOKUP($A53,data_retention_rate_branch!$1:$10004,COLUMN(data_retention_rate_branch!C$1),0))</f>
        <v>0</v>
      </c>
      <c r="G53" s="503">
        <f>IF(ISNA(VLOOKUP($A53,data_retention_rate_branch!$1:$10004,COLUMN(data_retention_rate_branch!D$1),0)),0,VLOOKUP($A53,data_retention_rate_branch!$1:$10004,COLUMN(data_retention_rate_branch!D$1),0))</f>
        <v>0</v>
      </c>
      <c r="H53" s="503">
        <f>IF(ISNA(VLOOKUP($A53,data_retention_rate_branch!$1:$10004,COLUMN(data_retention_rate_branch!E$1),0)),0,VLOOKUP($A53,data_retention_rate_branch!$1:$10004,COLUMN(data_retention_rate_branch!E$1),0))</f>
        <v>0</v>
      </c>
      <c r="I53" s="503">
        <f>IF(ISNA(VLOOKUP($A53,data_retention_rate_branch!$1:$10004,COLUMN(data_retention_rate_branch!F$1),0)),0,VLOOKUP($A53,data_retention_rate_branch!$1:$10004,COLUMN(data_retention_rate_branch!F$1),0))</f>
        <v>0</v>
      </c>
      <c r="J53" s="503">
        <f>IF(ISNA(VLOOKUP($A53,data_retention_rate_branch!$1:$10004,COLUMN(data_retention_rate_branch!G$1),0)),0,VLOOKUP($A53,data_retention_rate_branch!$1:$10004,COLUMN(data_retention_rate_branch!G$1),0))</f>
        <v>0</v>
      </c>
      <c r="K53" s="503">
        <f>IF(ISNA(VLOOKUP($A53,data_retention_rate_branch!$1:$10004,COLUMN(data_retention_rate_branch!H$1),0)),0,VLOOKUP($A53,data_retention_rate_branch!$1:$10004,COLUMN(data_retention_rate_branch!H$1),0))</f>
        <v>0</v>
      </c>
      <c r="L53" s="503">
        <f>IF(ISNA(VLOOKUP($A53,data_retention_rate_branch!$1:$10004,COLUMN(data_retention_rate_branch!I$1),0)),0,VLOOKUP($A53,data_retention_rate_branch!$1:$10004,COLUMN(data_retention_rate_branch!I$1),0))</f>
        <v>0</v>
      </c>
      <c r="M53" s="503">
        <f>IF(ISNA(VLOOKUP($A53,data_retention_rate_branch!$1:$10004,COLUMN(data_retention_rate_branch!J$1),0)),0,VLOOKUP($A53,data_retention_rate_branch!$1:$10004,COLUMN(data_retention_rate_branch!J$1),0))</f>
        <v>0</v>
      </c>
      <c r="N53" s="503">
        <f>IF(ISNA(VLOOKUP($A53,data_retention_rate_branch!$1:$10004,COLUMN(data_retention_rate_branch!K$1),0)),0,VLOOKUP($A53,data_retention_rate_branch!$1:$10004,COLUMN(data_retention_rate_branch!K$1),0))</f>
        <v>0</v>
      </c>
      <c r="O53" s="503">
        <f>IF(ISNA(VLOOKUP($A53,data_retention_rate_branch!$1:$10004,COLUMN(data_retention_rate_branch!L$1),0)),0,VLOOKUP($A53,data_retention_rate_branch!$1:$10004,COLUMN(data_retention_rate_branch!L$1),0))</f>
        <v>0</v>
      </c>
      <c r="P53" s="503">
        <f>IF(ISNA(VLOOKUP($A53,data_retention_rate_branch!$1:$10004,COLUMN(data_retention_rate_branch!M$1),0)),0,VLOOKUP($A53,data_retention_rate_branch!$1:$10004,COLUMN(data_retention_rate_branch!M$1),0))</f>
        <v>0</v>
      </c>
      <c r="Q53" s="503">
        <f>IF(ISNA(VLOOKUP($A53,data_retention_rate_branch!$1:$10004,COLUMN(data_retention_rate_branch!N$1),0)),0,VLOOKUP($A53,data_retention_rate_branch!$1:$10004,COLUMN(data_retention_rate_branch!N$1),0))</f>
        <v>0</v>
      </c>
      <c r="R53" s="439"/>
      <c r="S53" s="495"/>
    </row>
    <row customFormat="1" ht="14.25" r="54" s="424" spans="1:31">
      <c r="A54" s="506" t="s">
        <v>404</v>
      </c>
      <c r="B54" s="425"/>
      <c r="C54" s="538" t="s">
        <v>7</v>
      </c>
      <c r="D54" s="539"/>
      <c r="E54" s="426"/>
      <c r="F54" s="503">
        <f>IF(ISNA(VLOOKUP($A54,data_retention_rate_branch!$1:$10004,COLUMN(data_retention_rate_branch!C$1),0)),0,VLOOKUP($A54,data_retention_rate_branch!$1:$10004,COLUMN(data_retention_rate_branch!C$1),0))</f>
        <v>0</v>
      </c>
      <c r="G54" s="503">
        <f>IF(ISNA(VLOOKUP($A54,data_retention_rate_branch!$1:$10004,COLUMN(data_retention_rate_branch!D$1),0)),0,VLOOKUP($A54,data_retention_rate_branch!$1:$10004,COLUMN(data_retention_rate_branch!D$1),0))</f>
        <v>0</v>
      </c>
      <c r="H54" s="503">
        <f>IF(ISNA(VLOOKUP($A54,data_retention_rate_branch!$1:$10004,COLUMN(data_retention_rate_branch!E$1),0)),0,VLOOKUP($A54,data_retention_rate_branch!$1:$10004,COLUMN(data_retention_rate_branch!E$1),0))</f>
        <v>0</v>
      </c>
      <c r="I54" s="503">
        <f>IF(ISNA(VLOOKUP($A54,data_retention_rate_branch!$1:$10004,COLUMN(data_retention_rate_branch!F$1),0)),0,VLOOKUP($A54,data_retention_rate_branch!$1:$10004,COLUMN(data_retention_rate_branch!F$1),0))</f>
        <v>0</v>
      </c>
      <c r="J54" s="503">
        <f>IF(ISNA(VLOOKUP($A54,data_retention_rate_branch!$1:$10004,COLUMN(data_retention_rate_branch!G$1),0)),0,VLOOKUP($A54,data_retention_rate_branch!$1:$10004,COLUMN(data_retention_rate_branch!G$1),0))</f>
        <v>0</v>
      </c>
      <c r="K54" s="503">
        <f>IF(ISNA(VLOOKUP($A54,data_retention_rate_branch!$1:$10004,COLUMN(data_retention_rate_branch!H$1),0)),0,VLOOKUP($A54,data_retention_rate_branch!$1:$10004,COLUMN(data_retention_rate_branch!H$1),0))</f>
        <v>0</v>
      </c>
      <c r="L54" s="503">
        <f>IF(ISNA(VLOOKUP($A54,data_retention_rate_branch!$1:$10004,COLUMN(data_retention_rate_branch!I$1),0)),0,VLOOKUP($A54,data_retention_rate_branch!$1:$10004,COLUMN(data_retention_rate_branch!I$1),0))</f>
        <v>0</v>
      </c>
      <c r="M54" s="503">
        <f>IF(ISNA(VLOOKUP($A54,data_retention_rate_branch!$1:$10004,COLUMN(data_retention_rate_branch!J$1),0)),0,VLOOKUP($A54,data_retention_rate_branch!$1:$10004,COLUMN(data_retention_rate_branch!J$1),0))</f>
        <v>0</v>
      </c>
      <c r="N54" s="503">
        <f>IF(ISNA(VLOOKUP($A54,data_retention_rate_branch!$1:$10004,COLUMN(data_retention_rate_branch!K$1),0)),0,VLOOKUP($A54,data_retention_rate_branch!$1:$10004,COLUMN(data_retention_rate_branch!K$1),0))</f>
        <v>0</v>
      </c>
      <c r="O54" s="503">
        <f>IF(ISNA(VLOOKUP($A54,data_retention_rate_branch!$1:$10004,COLUMN(data_retention_rate_branch!L$1),0)),0,VLOOKUP($A54,data_retention_rate_branch!$1:$10004,COLUMN(data_retention_rate_branch!L$1),0))</f>
        <v>0</v>
      </c>
      <c r="P54" s="503">
        <f>IF(ISNA(VLOOKUP($A54,data_retention_rate_branch!$1:$10004,COLUMN(data_retention_rate_branch!M$1),0)),0,VLOOKUP($A54,data_retention_rate_branch!$1:$10004,COLUMN(data_retention_rate_branch!M$1),0))</f>
        <v>0</v>
      </c>
      <c r="Q54" s="503">
        <f>IF(ISNA(VLOOKUP($A54,data_retention_rate_branch!$1:$10004,COLUMN(data_retention_rate_branch!N$1),0)),0,VLOOKUP($A54,data_retention_rate_branch!$1:$10004,COLUMN(data_retention_rate_branch!N$1),0))</f>
        <v>0</v>
      </c>
      <c r="R54" s="439"/>
      <c r="S54" s="496"/>
    </row>
    <row customFormat="1" ht="14.25" r="55" s="424" spans="1:31">
      <c r="A55" s="506" t="s">
        <v>405</v>
      </c>
      <c r="B55" s="425"/>
      <c r="C55" s="538" t="s">
        <v>8</v>
      </c>
      <c r="D55" s="539"/>
      <c r="E55" s="426"/>
      <c r="F55" s="503">
        <f>IF(ISNA(VLOOKUP($A55,data_retention_rate_branch!$1:$10004,COLUMN(data_retention_rate_branch!C$1),0)),0,VLOOKUP($A55,data_retention_rate_branch!$1:$10004,COLUMN(data_retention_rate_branch!C$1),0))</f>
        <v>0</v>
      </c>
      <c r="G55" s="503">
        <f>IF(ISNA(VLOOKUP($A55,data_retention_rate_branch!$1:$10004,COLUMN(data_retention_rate_branch!D$1),0)),0,VLOOKUP($A55,data_retention_rate_branch!$1:$10004,COLUMN(data_retention_rate_branch!D$1),0))</f>
        <v>0</v>
      </c>
      <c r="H55" s="503">
        <f>IF(ISNA(VLOOKUP($A55,data_retention_rate_branch!$1:$10004,COLUMN(data_retention_rate_branch!E$1),0)),0,VLOOKUP($A55,data_retention_rate_branch!$1:$10004,COLUMN(data_retention_rate_branch!E$1),0))</f>
        <v>0</v>
      </c>
      <c r="I55" s="503">
        <f>IF(ISNA(VLOOKUP($A55,data_retention_rate_branch!$1:$10004,COLUMN(data_retention_rate_branch!F$1),0)),0,VLOOKUP($A55,data_retention_rate_branch!$1:$10004,COLUMN(data_retention_rate_branch!F$1),0))</f>
        <v>0</v>
      </c>
      <c r="J55" s="503">
        <f>IF(ISNA(VLOOKUP($A55,data_retention_rate_branch!$1:$10004,COLUMN(data_retention_rate_branch!G$1),0)),0,VLOOKUP($A55,data_retention_rate_branch!$1:$10004,COLUMN(data_retention_rate_branch!G$1),0))</f>
        <v>0</v>
      </c>
      <c r="K55" s="503">
        <f>IF(ISNA(VLOOKUP($A55,data_retention_rate_branch!$1:$10004,COLUMN(data_retention_rate_branch!H$1),0)),0,VLOOKUP($A55,data_retention_rate_branch!$1:$10004,COLUMN(data_retention_rate_branch!H$1),0))</f>
        <v>0</v>
      </c>
      <c r="L55" s="503">
        <f>IF(ISNA(VLOOKUP($A55,data_retention_rate_branch!$1:$10004,COLUMN(data_retention_rate_branch!I$1),0)),0,VLOOKUP($A55,data_retention_rate_branch!$1:$10004,COLUMN(data_retention_rate_branch!I$1),0))</f>
        <v>0</v>
      </c>
      <c r="M55" s="503">
        <f>IF(ISNA(VLOOKUP($A55,data_retention_rate_branch!$1:$10004,COLUMN(data_retention_rate_branch!J$1),0)),0,VLOOKUP($A55,data_retention_rate_branch!$1:$10004,COLUMN(data_retention_rate_branch!J$1),0))</f>
        <v>0</v>
      </c>
      <c r="N55" s="503">
        <f>IF(ISNA(VLOOKUP($A55,data_retention_rate_branch!$1:$10004,COLUMN(data_retention_rate_branch!K$1),0)),0,VLOOKUP($A55,data_retention_rate_branch!$1:$10004,COLUMN(data_retention_rate_branch!K$1),0))</f>
        <v>0</v>
      </c>
      <c r="O55" s="503">
        <f>IF(ISNA(VLOOKUP($A55,data_retention_rate_branch!$1:$10004,COLUMN(data_retention_rate_branch!L$1),0)),0,VLOOKUP($A55,data_retention_rate_branch!$1:$10004,COLUMN(data_retention_rate_branch!L$1),0))</f>
        <v>0</v>
      </c>
      <c r="P55" s="503">
        <f>IF(ISNA(VLOOKUP($A55,data_retention_rate_branch!$1:$10004,COLUMN(data_retention_rate_branch!M$1),0)),0,VLOOKUP($A55,data_retention_rate_branch!$1:$10004,COLUMN(data_retention_rate_branch!M$1),0))</f>
        <v>0</v>
      </c>
      <c r="Q55" s="503">
        <f>IF(ISNA(VLOOKUP($A55,data_retention_rate_branch!$1:$10004,COLUMN(data_retention_rate_branch!N$1),0)),0,VLOOKUP($A55,data_retention_rate_branch!$1:$10004,COLUMN(data_retention_rate_branch!N$1),0))</f>
        <v>0</v>
      </c>
      <c r="R55" s="439"/>
      <c r="S55" s="495"/>
    </row>
    <row customFormat="1" ht="15" r="56" s="443" spans="1:31" thickBot="1">
      <c r="A56" s="510" t="s">
        <v>406</v>
      </c>
      <c r="B56" s="440"/>
      <c r="C56" s="528" t="s">
        <v>9</v>
      </c>
      <c r="D56" s="537"/>
      <c r="E56" s="463"/>
      <c r="F56" s="503">
        <f>IF(ISNA(VLOOKUP($A56,data_retention_rate_branch!$1:$10004,COLUMN(data_retention_rate_branch!C$1),0)),0,VLOOKUP($A56,data_retention_rate_branch!$1:$10004,COLUMN(data_retention_rate_branch!C$1),0))</f>
        <v>0</v>
      </c>
      <c r="G56" s="503">
        <f>IF(ISNA(VLOOKUP($A56,data_retention_rate_branch!$1:$10004,COLUMN(data_retention_rate_branch!D$1),0)),0,VLOOKUP($A56,data_retention_rate_branch!$1:$10004,COLUMN(data_retention_rate_branch!D$1),0))</f>
        <v>0</v>
      </c>
      <c r="H56" s="503">
        <f>IF(ISNA(VLOOKUP($A56,data_retention_rate_branch!$1:$10004,COLUMN(data_retention_rate_branch!E$1),0)),0,VLOOKUP($A56,data_retention_rate_branch!$1:$10004,COLUMN(data_retention_rate_branch!E$1),0))</f>
        <v>0</v>
      </c>
      <c r="I56" s="503">
        <f>IF(ISNA(VLOOKUP($A56,data_retention_rate_branch!$1:$10004,COLUMN(data_retention_rate_branch!F$1),0)),0,VLOOKUP($A56,data_retention_rate_branch!$1:$10004,COLUMN(data_retention_rate_branch!F$1),0))</f>
        <v>0</v>
      </c>
      <c r="J56" s="503">
        <f>IF(ISNA(VLOOKUP($A56,data_retention_rate_branch!$1:$10004,COLUMN(data_retention_rate_branch!G$1),0)),0,VLOOKUP($A56,data_retention_rate_branch!$1:$10004,COLUMN(data_retention_rate_branch!G$1),0))</f>
        <v>0</v>
      </c>
      <c r="K56" s="503">
        <f>IF(ISNA(VLOOKUP($A56,data_retention_rate_branch!$1:$10004,COLUMN(data_retention_rate_branch!H$1),0)),0,VLOOKUP($A56,data_retention_rate_branch!$1:$10004,COLUMN(data_retention_rate_branch!H$1),0))</f>
        <v>0</v>
      </c>
      <c r="L56" s="503">
        <f>IF(ISNA(VLOOKUP($A56,data_retention_rate_branch!$1:$10004,COLUMN(data_retention_rate_branch!I$1),0)),0,VLOOKUP($A56,data_retention_rate_branch!$1:$10004,COLUMN(data_retention_rate_branch!I$1),0))</f>
        <v>0</v>
      </c>
      <c r="M56" s="503">
        <f>IF(ISNA(VLOOKUP($A56,data_retention_rate_branch!$1:$10004,COLUMN(data_retention_rate_branch!J$1),0)),0,VLOOKUP($A56,data_retention_rate_branch!$1:$10004,COLUMN(data_retention_rate_branch!J$1),0))</f>
        <v>0</v>
      </c>
      <c r="N56" s="503">
        <f>IF(ISNA(VLOOKUP($A56,data_retention_rate_branch!$1:$10004,COLUMN(data_retention_rate_branch!K$1),0)),0,VLOOKUP($A56,data_retention_rate_branch!$1:$10004,COLUMN(data_retention_rate_branch!K$1),0))</f>
        <v>0</v>
      </c>
      <c r="O56" s="503">
        <f>IF(ISNA(VLOOKUP($A56,data_retention_rate_branch!$1:$10004,COLUMN(data_retention_rate_branch!L$1),0)),0,VLOOKUP($A56,data_retention_rate_branch!$1:$10004,COLUMN(data_retention_rate_branch!L$1),0))</f>
        <v>0</v>
      </c>
      <c r="P56" s="503">
        <f>IF(ISNA(VLOOKUP($A56,data_retention_rate_branch!$1:$10004,COLUMN(data_retention_rate_branch!M$1),0)),0,VLOOKUP($A56,data_retention_rate_branch!$1:$10004,COLUMN(data_retention_rate_branch!M$1),0))</f>
        <v>0</v>
      </c>
      <c r="Q56" s="503">
        <f>IF(ISNA(VLOOKUP($A56,data_retention_rate_branch!$1:$10004,COLUMN(data_retention_rate_branch!N$1),0)),0,VLOOKUP($A56,data_retention_rate_branch!$1:$10004,COLUMN(data_retention_rate_branch!N$1),0))</f>
        <v>0</v>
      </c>
      <c r="R56" s="439"/>
      <c r="S56" s="495"/>
    </row>
    <row customFormat="1" customHeight="1" ht="15" r="57" s="25" spans="1:31">
      <c r="A57" s="506"/>
      <c r="B57" s="221" t="s">
        <v>44</v>
      </c>
      <c r="C57" s="534" t="s">
        <v>244</v>
      </c>
      <c r="D57" s="540"/>
      <c r="E57" s="111"/>
      <c r="F57" s="111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3"/>
      <c r="R57" s="375"/>
      <c r="S57" s="495"/>
    </row>
    <row customFormat="1" ht="15" r="58" s="25" spans="1:31">
      <c r="A58" s="506"/>
      <c r="B58" s="222" t="s">
        <v>51</v>
      </c>
      <c r="C58" s="541" t="str">
        <f>_xlfn.NUMBERVALUE(TEXT(F9,"yyyy")) &amp;" Monthly Actual"</f>
        <v>2018 Monthly Actual</v>
      </c>
      <c r="D58" s="556"/>
      <c r="E58" s="408" t="str">
        <f>+IF(E20&gt;0,E20/E36,"-")</f>
        <v>-</v>
      </c>
      <c r="F58" s="408" t="str">
        <f ref="F58:Q60" si="2" t="shared">+IF(F20&gt;0,F20/F36,"-")</f>
        <v>-</v>
      </c>
      <c r="G58" s="408" t="str">
        <f si="2" t="shared"/>
        <v>-</v>
      </c>
      <c r="H58" s="408" t="str">
        <f si="2" t="shared"/>
        <v>-</v>
      </c>
      <c r="I58" s="408" t="str">
        <f si="2" t="shared"/>
        <v>-</v>
      </c>
      <c r="J58" s="408" t="str">
        <f si="2" t="shared"/>
        <v>-</v>
      </c>
      <c r="K58" s="408" t="str">
        <f si="2" t="shared"/>
        <v>-</v>
      </c>
      <c r="L58" s="408" t="str">
        <f si="2" t="shared"/>
        <v>-</v>
      </c>
      <c r="M58" s="408" t="str">
        <f si="2" t="shared"/>
        <v>-</v>
      </c>
      <c r="N58" s="408" t="str">
        <f si="2" t="shared"/>
        <v>-</v>
      </c>
      <c r="O58" s="408" t="str">
        <f si="2" t="shared"/>
        <v>-</v>
      </c>
      <c r="P58" s="408" t="str">
        <f si="2" t="shared"/>
        <v>-</v>
      </c>
      <c r="Q58" s="408" t="str">
        <f si="2" t="shared"/>
        <v>-</v>
      </c>
      <c r="R58" s="384"/>
      <c r="S58" s="496"/>
      <c r="T58" s="18"/>
    </row>
    <row customFormat="1" ht="15" r="59" s="25" spans="1:31">
      <c r="A59" s="506"/>
      <c r="B59" s="222"/>
      <c r="C59" s="565" t="str">
        <f>_xlfn.NUMBERVALUE(TEXT(F9,"yyyy")) &amp;" Monthly Target"</f>
        <v>2018 Monthly Target</v>
      </c>
      <c r="D59" s="557"/>
      <c r="E59" s="408" t="str">
        <f>+IF(E21&gt;0,E21/E37,"-")</f>
        <v>-</v>
      </c>
      <c r="F59" s="408" t="str">
        <f si="2" t="shared"/>
        <v>-</v>
      </c>
      <c r="G59" s="408" t="str">
        <f si="2" t="shared"/>
        <v>-</v>
      </c>
      <c r="H59" s="408" t="str">
        <f si="2" t="shared"/>
        <v>-</v>
      </c>
      <c r="I59" s="408" t="str">
        <f si="2" t="shared"/>
        <v>-</v>
      </c>
      <c r="J59" s="408" t="str">
        <f si="2" t="shared"/>
        <v>-</v>
      </c>
      <c r="K59" s="408" t="str">
        <f si="2" t="shared"/>
        <v>-</v>
      </c>
      <c r="L59" s="408" t="str">
        <f si="2" t="shared"/>
        <v>-</v>
      </c>
      <c r="M59" s="408" t="str">
        <f si="2" t="shared"/>
        <v>-</v>
      </c>
      <c r="N59" s="408" t="str">
        <f si="2" t="shared"/>
        <v>-</v>
      </c>
      <c r="O59" s="408" t="str">
        <f si="2" t="shared"/>
        <v>-</v>
      </c>
      <c r="P59" s="408" t="str">
        <f si="2" t="shared"/>
        <v>-</v>
      </c>
      <c r="Q59" s="408" t="str">
        <f si="2" t="shared"/>
        <v>-</v>
      </c>
      <c r="R59" s="384"/>
      <c r="S59" s="496"/>
      <c r="T59" s="71"/>
      <c r="Y59" s="25" t="s">
        <v>2</v>
      </c>
      <c r="Z59" s="25" t="s">
        <v>2</v>
      </c>
      <c r="AA59" s="25" t="s">
        <v>2</v>
      </c>
      <c r="AB59" s="25" t="s">
        <v>2</v>
      </c>
      <c r="AC59" s="25" t="s">
        <v>2</v>
      </c>
      <c r="AD59" s="25" t="s">
        <v>2</v>
      </c>
      <c r="AE59" s="25" t="s">
        <v>2</v>
      </c>
    </row>
    <row customFormat="1" ht="15" r="60" s="25" spans="1:31">
      <c r="A60" s="506"/>
      <c r="B60" s="222"/>
      <c r="C60" s="564" t="str">
        <f>_xlfn.NUMBERVALUE(TEXT(F9,"yyyy")) -1 &amp;" Monthly Actual"</f>
        <v>2017 Monthly Actual</v>
      </c>
      <c r="D60" s="559"/>
      <c r="E60" s="408" t="str">
        <f>+IF(E22&gt;0,E22/E38,"-")</f>
        <v>-</v>
      </c>
      <c r="F60" s="408" t="str">
        <f si="2" t="shared"/>
        <v>-</v>
      </c>
      <c r="G60" s="408" t="str">
        <f si="2" t="shared"/>
        <v>-</v>
      </c>
      <c r="H60" s="408" t="str">
        <f si="2" t="shared"/>
        <v>-</v>
      </c>
      <c r="I60" s="408" t="str">
        <f si="2" t="shared"/>
        <v>-</v>
      </c>
      <c r="J60" s="408" t="str">
        <f si="2" t="shared"/>
        <v>-</v>
      </c>
      <c r="K60" s="408" t="str">
        <f si="2" t="shared"/>
        <v>-</v>
      </c>
      <c r="L60" s="408" t="str">
        <f si="2" t="shared"/>
        <v>-</v>
      </c>
      <c r="M60" s="408" t="str">
        <f si="2" t="shared"/>
        <v>-</v>
      </c>
      <c r="N60" s="408" t="str">
        <f si="2" t="shared"/>
        <v>-</v>
      </c>
      <c r="O60" s="408" t="str">
        <f si="2" t="shared"/>
        <v>-</v>
      </c>
      <c r="P60" s="408" t="str">
        <f si="2" t="shared"/>
        <v>-</v>
      </c>
      <c r="Q60" s="408" t="str">
        <f si="2" t="shared"/>
        <v>-</v>
      </c>
      <c r="R60" s="394"/>
      <c r="S60" s="496"/>
      <c r="T60" s="71"/>
    </row>
    <row customFormat="1" customHeight="1" ht="15" r="61" s="25" spans="1:31">
      <c r="A61" s="506"/>
      <c r="B61" s="222"/>
      <c r="C61" s="568" t="s">
        <v>245</v>
      </c>
      <c r="D61" s="525"/>
      <c r="E61" s="194"/>
      <c r="F61" s="143"/>
      <c r="G61" s="144"/>
      <c r="H61" s="144"/>
      <c r="I61" s="144"/>
      <c r="J61" s="144"/>
      <c r="K61" s="144"/>
      <c r="L61" s="144"/>
      <c r="M61" s="144"/>
      <c r="N61" s="144"/>
      <c r="O61" s="144"/>
      <c r="P61" s="144"/>
      <c r="Q61" s="195"/>
      <c r="R61" s="378"/>
      <c r="S61" s="496"/>
    </row>
    <row customFormat="1" ht="15" r="62" s="25" spans="1:31">
      <c r="A62" s="506"/>
      <c r="B62" s="222"/>
      <c r="C62" s="541" t="str">
        <f>_xlfn.NUMBERVALUE(TEXT(F9,"yyyy")) &amp;" Monthly Actual"</f>
        <v>2018 Monthly Actual</v>
      </c>
      <c r="D62" s="556"/>
      <c r="E62" s="408" t="str">
        <f>+IF(E24&gt;0,E24/E36,"-")</f>
        <v>-</v>
      </c>
      <c r="F62" s="408" t="str">
        <f ref="F62:Q62" si="3" t="shared">+IF(F24&gt;0,F24/F36,"-")</f>
        <v>-</v>
      </c>
      <c r="G62" s="408" t="str">
        <f si="3" t="shared"/>
        <v>-</v>
      </c>
      <c r="H62" s="408" t="str">
        <f si="3" t="shared"/>
        <v>-</v>
      </c>
      <c r="I62" s="408" t="str">
        <f si="3" t="shared"/>
        <v>-</v>
      </c>
      <c r="J62" s="408" t="str">
        <f si="3" t="shared"/>
        <v>-</v>
      </c>
      <c r="K62" s="408" t="str">
        <f si="3" t="shared"/>
        <v>-</v>
      </c>
      <c r="L62" s="408" t="str">
        <f si="3" t="shared"/>
        <v>-</v>
      </c>
      <c r="M62" s="408" t="str">
        <f si="3" t="shared"/>
        <v>-</v>
      </c>
      <c r="N62" s="408" t="str">
        <f si="3" t="shared"/>
        <v>-</v>
      </c>
      <c r="O62" s="408" t="str">
        <f si="3" t="shared"/>
        <v>-</v>
      </c>
      <c r="P62" s="408" t="str">
        <f si="3" t="shared"/>
        <v>-</v>
      </c>
      <c r="Q62" s="408" t="str">
        <f si="3" t="shared"/>
        <v>-</v>
      </c>
      <c r="R62" s="384"/>
      <c r="S62" s="495"/>
      <c r="T62" s="18"/>
    </row>
    <row customFormat="1" ht="15" r="63" s="25" spans="1:31">
      <c r="A63" s="506"/>
      <c r="B63" s="222"/>
      <c r="C63" s="541" t="str">
        <f>_xlfn.NUMBERVALUE(TEXT(F9,"yyyy")) &amp;" Monthly Target"</f>
        <v>2018 Monthly Target</v>
      </c>
      <c r="D63" s="556"/>
      <c r="E63" s="408" t="str">
        <f ref="E63:Q64" si="4" t="shared">+IF(E25&gt;0,E25/E37,"-")</f>
        <v>-</v>
      </c>
      <c r="F63" s="408" t="str">
        <f si="4" t="shared"/>
        <v>-</v>
      </c>
      <c r="G63" s="408" t="str">
        <f si="4" t="shared"/>
        <v>-</v>
      </c>
      <c r="H63" s="408" t="str">
        <f si="4" t="shared"/>
        <v>-</v>
      </c>
      <c r="I63" s="408" t="str">
        <f si="4" t="shared"/>
        <v>-</v>
      </c>
      <c r="J63" s="408" t="str">
        <f si="4" t="shared"/>
        <v>-</v>
      </c>
      <c r="K63" s="408" t="str">
        <f si="4" t="shared"/>
        <v>-</v>
      </c>
      <c r="L63" s="408" t="str">
        <f si="4" t="shared"/>
        <v>-</v>
      </c>
      <c r="M63" s="408" t="str">
        <f si="4" t="shared"/>
        <v>-</v>
      </c>
      <c r="N63" s="408" t="str">
        <f si="4" t="shared"/>
        <v>-</v>
      </c>
      <c r="O63" s="408" t="str">
        <f si="4" t="shared"/>
        <v>-</v>
      </c>
      <c r="P63" s="408" t="str">
        <f si="4" t="shared"/>
        <v>-</v>
      </c>
      <c r="Q63" s="408" t="str">
        <f si="4" t="shared"/>
        <v>-</v>
      </c>
      <c r="R63" s="384"/>
      <c r="S63" s="495"/>
      <c r="T63" s="71"/>
    </row>
    <row customFormat="1" ht="15" r="64" s="25" spans="1:31">
      <c r="A64" s="506"/>
      <c r="B64" s="222"/>
      <c r="C64" s="564" t="str">
        <f>_xlfn.NUMBERVALUE(TEXT(F9,"yyyy")) -1 &amp;" Monthly Actual"</f>
        <v>2017 Monthly Actual</v>
      </c>
      <c r="D64" s="560"/>
      <c r="E64" s="408" t="str">
        <f si="4" t="shared"/>
        <v>-</v>
      </c>
      <c r="F64" s="408">
        <f si="4" t="shared"/>
        <v>0.13228225341280522</v>
      </c>
      <c r="G64" s="408">
        <f si="4" t="shared"/>
        <v>0.20954314720812184</v>
      </c>
      <c r="H64" s="408">
        <f si="4" t="shared"/>
        <v>0.30433901054339013</v>
      </c>
      <c r="I64" s="408">
        <f si="4" t="shared"/>
        <v>0.28584051248067155</v>
      </c>
      <c r="J64" s="408">
        <f si="4" t="shared"/>
        <v>0.21330765939238339</v>
      </c>
      <c r="K64" s="408">
        <f si="4" t="shared"/>
        <v>0.19263050153531219</v>
      </c>
      <c r="L64" s="408">
        <f si="4" t="shared"/>
        <v>0.13453368399757232</v>
      </c>
      <c r="M64" s="408">
        <f si="4" t="shared"/>
        <v>0.13949843260188088</v>
      </c>
      <c r="N64" s="408">
        <f si="4" t="shared"/>
        <v>0.12029881504379186</v>
      </c>
      <c r="O64" s="408">
        <f si="4" t="shared"/>
        <v>0.10850767085076708</v>
      </c>
      <c r="P64" s="408">
        <f si="4" t="shared"/>
        <v>0.11103565365025467</v>
      </c>
      <c r="Q64" s="408">
        <f si="4" t="shared"/>
        <v>0.17395067070532236</v>
      </c>
      <c r="R64" s="394"/>
      <c r="S64" s="495"/>
      <c r="T64" s="53"/>
    </row>
    <row customFormat="1" customHeight="1" ht="15" r="65" s="25" spans="1:20">
      <c r="A65" s="506"/>
      <c r="B65" s="222"/>
      <c r="C65" s="568" t="s">
        <v>47</v>
      </c>
      <c r="D65" s="525"/>
      <c r="E65" s="194"/>
      <c r="F65" s="143"/>
      <c r="G65" s="144"/>
      <c r="H65" s="144"/>
      <c r="I65" s="144"/>
      <c r="J65" s="144"/>
      <c r="K65" s="144"/>
      <c r="L65" s="144"/>
      <c r="M65" s="144"/>
      <c r="N65" s="144"/>
      <c r="O65" s="144"/>
      <c r="P65" s="144"/>
      <c r="Q65" s="195"/>
      <c r="R65" s="378"/>
      <c r="S65" s="496"/>
    </row>
    <row customFormat="1" ht="15" r="66" s="25" spans="1:20">
      <c r="A66" s="506"/>
      <c r="B66" s="222"/>
      <c r="C66" s="541" t="str">
        <f>_xlfn.NUMBERVALUE(TEXT(F9,"yyyy")) &amp;" Monthly Actual"</f>
        <v>2018 Monthly Actual</v>
      </c>
      <c r="D66" s="556"/>
      <c r="E66" s="409" t="e">
        <f ref="E66:Q68" si="5" t="shared">+IF(E58&gt;0,E58/E62,"-")</f>
        <v>#VALUE!</v>
      </c>
      <c r="F66" s="409" t="e">
        <f si="5" t="shared"/>
        <v>#VALUE!</v>
      </c>
      <c r="G66" s="409" t="e">
        <f si="5" t="shared"/>
        <v>#VALUE!</v>
      </c>
      <c r="H66" s="409" t="e">
        <f si="5" t="shared"/>
        <v>#VALUE!</v>
      </c>
      <c r="I66" s="409" t="e">
        <f si="5" t="shared"/>
        <v>#VALUE!</v>
      </c>
      <c r="J66" s="409" t="e">
        <f si="5" t="shared"/>
        <v>#VALUE!</v>
      </c>
      <c r="K66" s="409" t="e">
        <f si="5" t="shared"/>
        <v>#VALUE!</v>
      </c>
      <c r="L66" s="409" t="e">
        <f si="5" t="shared"/>
        <v>#VALUE!</v>
      </c>
      <c r="M66" s="409" t="e">
        <f si="5" t="shared"/>
        <v>#VALUE!</v>
      </c>
      <c r="N66" s="409" t="e">
        <f si="5" t="shared"/>
        <v>#VALUE!</v>
      </c>
      <c r="O66" s="409" t="e">
        <f si="5" t="shared"/>
        <v>#VALUE!</v>
      </c>
      <c r="P66" s="409" t="e">
        <f si="5" t="shared"/>
        <v>#VALUE!</v>
      </c>
      <c r="Q66" s="409" t="e">
        <f si="5" t="shared"/>
        <v>#VALUE!</v>
      </c>
      <c r="R66" s="384"/>
      <c r="S66" s="495"/>
      <c r="T66" s="18"/>
    </row>
    <row customFormat="1" ht="15" r="67" s="25" spans="1:20">
      <c r="A67" s="506"/>
      <c r="B67" s="222"/>
      <c r="C67" s="541" t="str">
        <f>_xlfn.NUMBERVALUE(TEXT(F9,"yyyy")) &amp;" Monthly Target"</f>
        <v>2018 Monthly Target</v>
      </c>
      <c r="D67" s="556"/>
      <c r="E67" s="409" t="e">
        <f si="5" t="shared"/>
        <v>#VALUE!</v>
      </c>
      <c r="F67" s="409" t="e">
        <f si="5" t="shared"/>
        <v>#VALUE!</v>
      </c>
      <c r="G67" s="409" t="e">
        <f si="5" t="shared"/>
        <v>#VALUE!</v>
      </c>
      <c r="H67" s="409" t="e">
        <f si="5" t="shared"/>
        <v>#VALUE!</v>
      </c>
      <c r="I67" s="409" t="e">
        <f si="5" t="shared"/>
        <v>#VALUE!</v>
      </c>
      <c r="J67" s="409" t="e">
        <f si="5" t="shared"/>
        <v>#VALUE!</v>
      </c>
      <c r="K67" s="409" t="e">
        <f si="5" t="shared"/>
        <v>#VALUE!</v>
      </c>
      <c r="L67" s="409" t="e">
        <f si="5" t="shared"/>
        <v>#VALUE!</v>
      </c>
      <c r="M67" s="409" t="e">
        <f si="5" t="shared"/>
        <v>#VALUE!</v>
      </c>
      <c r="N67" s="409" t="e">
        <f si="5" t="shared"/>
        <v>#VALUE!</v>
      </c>
      <c r="O67" s="409" t="e">
        <f si="5" t="shared"/>
        <v>#VALUE!</v>
      </c>
      <c r="P67" s="409" t="e">
        <f si="5" t="shared"/>
        <v>#VALUE!</v>
      </c>
      <c r="Q67" s="409" t="e">
        <f si="5" t="shared"/>
        <v>#VALUE!</v>
      </c>
      <c r="R67" s="384"/>
      <c r="S67" s="495"/>
      <c r="T67" s="71"/>
    </row>
    <row customFormat="1" ht="15" r="68" s="25" spans="1:20">
      <c r="A68" s="506"/>
      <c r="B68" s="222"/>
      <c r="C68" s="564" t="str">
        <f>_xlfn.NUMBERVALUE(TEXT(F9,"yyyy")) -1 &amp;" Monthly Actual"</f>
        <v>2017 Monthly Actual</v>
      </c>
      <c r="D68" s="560"/>
      <c r="E68" s="410" t="e">
        <f si="5" t="shared"/>
        <v>#VALUE!</v>
      </c>
      <c r="F68" s="410" t="e">
        <f si="5" t="shared"/>
        <v>#VALUE!</v>
      </c>
      <c r="G68" s="410" t="e">
        <f si="5" t="shared"/>
        <v>#VALUE!</v>
      </c>
      <c r="H68" s="410" t="e">
        <f si="5" t="shared"/>
        <v>#VALUE!</v>
      </c>
      <c r="I68" s="410" t="e">
        <f si="5" t="shared"/>
        <v>#VALUE!</v>
      </c>
      <c r="J68" s="410" t="e">
        <f si="5" t="shared"/>
        <v>#VALUE!</v>
      </c>
      <c r="K68" s="410" t="e">
        <f si="5" t="shared"/>
        <v>#VALUE!</v>
      </c>
      <c r="L68" s="410" t="e">
        <f si="5" t="shared"/>
        <v>#VALUE!</v>
      </c>
      <c r="M68" s="410" t="e">
        <f si="5" t="shared"/>
        <v>#VALUE!</v>
      </c>
      <c r="N68" s="410" t="e">
        <f si="5" t="shared"/>
        <v>#VALUE!</v>
      </c>
      <c r="O68" s="410" t="e">
        <f si="5" t="shared"/>
        <v>#VALUE!</v>
      </c>
      <c r="P68" s="410" t="e">
        <f si="5" t="shared"/>
        <v>#VALUE!</v>
      </c>
      <c r="Q68" s="410" t="e">
        <f si="5" t="shared"/>
        <v>#VALUE!</v>
      </c>
      <c r="R68" s="394"/>
      <c r="S68" s="495"/>
      <c r="T68" s="53"/>
    </row>
    <row customFormat="1" customHeight="1" ht="15" r="69" s="25" spans="1:20">
      <c r="A69" s="506"/>
      <c r="B69" s="222"/>
      <c r="C69" s="530" t="s">
        <v>353</v>
      </c>
      <c r="D69" s="535"/>
      <c r="E69" s="194"/>
      <c r="F69" s="143"/>
      <c r="G69" s="144"/>
      <c r="H69" s="144"/>
      <c r="I69" s="144"/>
      <c r="J69" s="144"/>
      <c r="K69" s="144"/>
      <c r="L69" s="144"/>
      <c r="M69" s="144"/>
      <c r="N69" s="144"/>
      <c r="O69" s="144"/>
      <c r="P69" s="144"/>
      <c r="Q69" s="195"/>
      <c r="R69" s="378"/>
      <c r="S69" s="495"/>
      <c r="T69" s="53"/>
    </row>
    <row customFormat="1" ht="15" r="70" s="25" spans="1:20">
      <c r="A70" s="506"/>
      <c r="B70" s="222"/>
      <c r="C70" s="541" t="str">
        <f>_xlfn.NUMBERVALUE(TEXT(F9,"yyyy")) &amp;" Monthly Actual"</f>
        <v>2018 Monthly Actual</v>
      </c>
      <c r="D70" s="556"/>
      <c r="E70" s="129"/>
      <c r="F70" s="130"/>
      <c r="G70" s="131"/>
      <c r="H70" s="132"/>
      <c r="I70" s="133"/>
      <c r="J70" s="133"/>
      <c r="K70" s="133"/>
      <c r="L70" s="133"/>
      <c r="M70" s="36"/>
      <c r="N70" s="133"/>
      <c r="O70" s="133"/>
      <c r="P70" s="133"/>
      <c r="Q70" s="134"/>
      <c r="R70" s="367"/>
      <c r="S70" s="495"/>
      <c r="T70" s="53"/>
    </row>
    <row customFormat="1" ht="15" r="71" s="25" spans="1:20">
      <c r="A71" s="506"/>
      <c r="B71" s="222"/>
      <c r="C71" s="541" t="str">
        <f>_xlfn.NUMBERVALUE(TEXT(F9,"yyyy")) &amp;" Monthly Target"</f>
        <v>2018 Monthly Target</v>
      </c>
      <c r="D71" s="556"/>
      <c r="E71" s="136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367"/>
      <c r="S71" s="495"/>
      <c r="T71" s="53"/>
    </row>
    <row customFormat="1" ht="15" r="72" s="25" spans="1:20">
      <c r="A72" s="506"/>
      <c r="B72" s="222"/>
      <c r="C72" s="564" t="str">
        <f>_xlfn.NUMBERVALUE(TEXT(F9,"yyyy")) -1 &amp;" Monthly Actual"</f>
        <v>2017 Monthly Actual</v>
      </c>
      <c r="D72" s="560"/>
      <c r="E72" s="149"/>
      <c r="F72" s="196"/>
      <c r="G72" s="197"/>
      <c r="H72" s="198"/>
      <c r="I72" s="198"/>
      <c r="J72" s="198"/>
      <c r="K72" s="198"/>
      <c r="L72" s="198"/>
      <c r="M72" s="199"/>
      <c r="N72" s="198"/>
      <c r="O72" s="198"/>
      <c r="P72" s="198"/>
      <c r="Q72" s="200"/>
      <c r="R72" s="368"/>
      <c r="S72" s="495"/>
      <c r="T72" s="53"/>
    </row>
    <row customFormat="1" customHeight="1" ht="15" r="73" s="25" spans="1:20">
      <c r="A73" s="506"/>
      <c r="B73" s="222"/>
      <c r="C73" s="530" t="s">
        <v>48</v>
      </c>
      <c r="D73" s="535"/>
      <c r="E73" s="194"/>
      <c r="F73" s="143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95"/>
      <c r="R73" s="378"/>
      <c r="S73" s="496"/>
    </row>
    <row customFormat="1" ht="15" r="74" s="25" spans="1:20">
      <c r="A74" s="506"/>
      <c r="B74" s="222"/>
      <c r="C74" s="541" t="str">
        <f>_xlfn.NUMBERVALUE(TEXT(F9,"yyyy")) &amp;" Monthly Actual"</f>
        <v>2018 Monthly Actual</v>
      </c>
      <c r="D74" s="556"/>
      <c r="E74" s="408" t="e">
        <f>+E70/E36</f>
        <v>#DIV/0!</v>
      </c>
      <c r="F74" s="408" t="e">
        <f ref="F74:Q74" si="6" t="shared">+F70/F36</f>
        <v>#DIV/0!</v>
      </c>
      <c r="G74" s="408" t="e">
        <f si="6" t="shared"/>
        <v>#DIV/0!</v>
      </c>
      <c r="H74" s="408" t="e">
        <f si="6" t="shared"/>
        <v>#DIV/0!</v>
      </c>
      <c r="I74" s="408" t="e">
        <f si="6" t="shared"/>
        <v>#DIV/0!</v>
      </c>
      <c r="J74" s="408" t="e">
        <f si="6" t="shared"/>
        <v>#DIV/0!</v>
      </c>
      <c r="K74" s="408" t="e">
        <f si="6" t="shared"/>
        <v>#DIV/0!</v>
      </c>
      <c r="L74" s="408" t="e">
        <f si="6" t="shared"/>
        <v>#DIV/0!</v>
      </c>
      <c r="M74" s="408" t="e">
        <f si="6" t="shared"/>
        <v>#DIV/0!</v>
      </c>
      <c r="N74" s="408" t="e">
        <f si="6" t="shared"/>
        <v>#DIV/0!</v>
      </c>
      <c r="O74" s="408" t="e">
        <f si="6" t="shared"/>
        <v>#DIV/0!</v>
      </c>
      <c r="P74" s="408" t="e">
        <f si="6" t="shared"/>
        <v>#DIV/0!</v>
      </c>
      <c r="Q74" s="408" t="e">
        <f si="6" t="shared"/>
        <v>#DIV/0!</v>
      </c>
      <c r="R74" s="367"/>
      <c r="S74" s="495"/>
      <c r="T74" s="18"/>
    </row>
    <row customFormat="1" ht="15" r="75" s="25" spans="1:20">
      <c r="A75" s="506"/>
      <c r="B75" s="222"/>
      <c r="C75" s="541" t="str">
        <f>_xlfn.NUMBERVALUE(TEXT(F9,"yyyy")) &amp;" Monthly Target"</f>
        <v>2018 Monthly Target</v>
      </c>
      <c r="D75" s="556"/>
      <c r="E75" s="408" t="e">
        <f ref="E75:Q76" si="7" t="shared">+E71/E37</f>
        <v>#DIV/0!</v>
      </c>
      <c r="F75" s="408" t="e">
        <f si="7" t="shared"/>
        <v>#DIV/0!</v>
      </c>
      <c r="G75" s="408" t="e">
        <f si="7" t="shared"/>
        <v>#DIV/0!</v>
      </c>
      <c r="H75" s="408" t="e">
        <f si="7" t="shared"/>
        <v>#DIV/0!</v>
      </c>
      <c r="I75" s="408" t="e">
        <f si="7" t="shared"/>
        <v>#DIV/0!</v>
      </c>
      <c r="J75" s="408" t="e">
        <f si="7" t="shared"/>
        <v>#DIV/0!</v>
      </c>
      <c r="K75" s="408" t="e">
        <f si="7" t="shared"/>
        <v>#DIV/0!</v>
      </c>
      <c r="L75" s="408" t="e">
        <f si="7" t="shared"/>
        <v>#DIV/0!</v>
      </c>
      <c r="M75" s="408" t="e">
        <f si="7" t="shared"/>
        <v>#DIV/0!</v>
      </c>
      <c r="N75" s="408" t="e">
        <f si="7" t="shared"/>
        <v>#DIV/0!</v>
      </c>
      <c r="O75" s="408" t="e">
        <f si="7" t="shared"/>
        <v>#DIV/0!</v>
      </c>
      <c r="P75" s="408" t="e">
        <f si="7" t="shared"/>
        <v>#DIV/0!</v>
      </c>
      <c r="Q75" s="408" t="e">
        <f si="7" t="shared"/>
        <v>#DIV/0!</v>
      </c>
      <c r="R75" s="367"/>
      <c r="S75" s="495"/>
      <c r="T75" s="71"/>
    </row>
    <row customFormat="1" ht="15" r="76" s="25" spans="1:20">
      <c r="A76" s="506"/>
      <c r="B76" s="222"/>
      <c r="C76" s="564" t="str">
        <f>_xlfn.NUMBERVALUE(TEXT(F9,"yyyy")) -1 &amp;" Monthly Actual"</f>
        <v>2017 Monthly Actual</v>
      </c>
      <c r="D76" s="560"/>
      <c r="E76" s="411" t="e">
        <f si="7" t="shared"/>
        <v>#DIV/0!</v>
      </c>
      <c r="F76" s="411">
        <f si="7" t="shared"/>
        <v>0</v>
      </c>
      <c r="G76" s="411">
        <f si="7" t="shared"/>
        <v>0</v>
      </c>
      <c r="H76" s="411">
        <f si="7" t="shared"/>
        <v>0</v>
      </c>
      <c r="I76" s="411">
        <f si="7" t="shared"/>
        <v>0</v>
      </c>
      <c r="J76" s="411">
        <f si="7" t="shared"/>
        <v>0</v>
      </c>
      <c r="K76" s="411">
        <f si="7" t="shared"/>
        <v>0</v>
      </c>
      <c r="L76" s="411">
        <f si="7" t="shared"/>
        <v>0</v>
      </c>
      <c r="M76" s="411">
        <f si="7" t="shared"/>
        <v>0</v>
      </c>
      <c r="N76" s="411">
        <f si="7" t="shared"/>
        <v>0</v>
      </c>
      <c r="O76" s="411">
        <f si="7" t="shared"/>
        <v>0</v>
      </c>
      <c r="P76" s="411">
        <f si="7" t="shared"/>
        <v>0</v>
      </c>
      <c r="Q76" s="411">
        <f si="7" t="shared"/>
        <v>0</v>
      </c>
      <c r="R76" s="368"/>
      <c r="S76" s="495"/>
      <c r="T76" s="53"/>
    </row>
    <row customFormat="1" ht="15" r="77" s="25" spans="1:20">
      <c r="A77" s="506"/>
      <c r="B77" s="222"/>
      <c r="C77" s="534" t="s">
        <v>354</v>
      </c>
      <c r="D77" s="535"/>
      <c r="E77" s="56"/>
      <c r="F77" s="143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5"/>
      <c r="R77" s="378"/>
      <c r="S77" s="495"/>
      <c r="T77" s="53"/>
    </row>
    <row customFormat="1" ht="15" r="78" s="424" spans="1:20">
      <c r="A78" s="506" t="s">
        <v>412</v>
      </c>
      <c r="B78" s="425"/>
      <c r="C78" s="526" t="str">
        <f>_xlfn.NUMBERVALUE(TEXT(F9,"yyyy")) &amp;" Monthly Actual"</f>
        <v>2018 Monthly Actual</v>
      </c>
      <c r="D78" s="536"/>
      <c r="E78" s="446"/>
      <c r="F78" s="499">
        <f>IF(ISNA(VLOOKUP($A78,data_active_agent!$1:$10004,COLUMN(data_active_agent!C$1),0)),0,VLOOKUP($A78,data_active_agent!$1:$10004,COLUMN(data_active_agent!C$1),0))</f>
        <v>0</v>
      </c>
      <c r="G78" s="499">
        <f>IF(ISNA(VLOOKUP($A78,data_active_agent!$1:$10004,COLUMN(data_active_agent!D$1),0)),0,VLOOKUP($A78,data_active_agent!$1:$10004,COLUMN(data_active_agent!D$1),0))</f>
        <v>0</v>
      </c>
      <c r="H78" s="499">
        <f>IF(ISNA(VLOOKUP($A78,data_active_agent!$1:$10004,COLUMN(data_active_agent!E$1),0)),0,VLOOKUP($A78,data_active_agent!$1:$10004,COLUMN(data_active_agent!E$1),0))</f>
        <v>0</v>
      </c>
      <c r="I78" s="499">
        <f>IF(ISNA(VLOOKUP($A78,data_active_agent!$1:$10004,COLUMN(data_active_agent!F$1),0)),0,VLOOKUP($A78,data_active_agent!$1:$10004,COLUMN(data_active_agent!F$1),0))</f>
        <v>0</v>
      </c>
      <c r="J78" s="499">
        <f>IF(ISNA(VLOOKUP($A78,data_active_agent!$1:$10004,COLUMN(data_active_agent!G$1),0)),0,VLOOKUP($A78,data_active_agent!$1:$10004,COLUMN(data_active_agent!G$1),0))</f>
        <v>0</v>
      </c>
      <c r="K78" s="499">
        <f>IF(ISNA(VLOOKUP($A78,data_active_agent!$1:$10004,COLUMN(data_active_agent!H$1),0)),0,VLOOKUP($A78,data_active_agent!$1:$10004,COLUMN(data_active_agent!H$1),0))</f>
        <v>0</v>
      </c>
      <c r="L78" s="499">
        <f>IF(ISNA(VLOOKUP($A78,data_active_agent!$1:$10004,COLUMN(data_active_agent!I$1),0)),0,VLOOKUP($A78,data_active_agent!$1:$10004,COLUMN(data_active_agent!I$1),0))</f>
        <v>0</v>
      </c>
      <c r="M78" s="499">
        <f>IF(ISNA(VLOOKUP($A78,data_active_agent!$1:$10004,COLUMN(data_active_agent!J$1),0)),0,VLOOKUP($A78,data_active_agent!$1:$10004,COLUMN(data_active_agent!J$1),0))</f>
        <v>0</v>
      </c>
      <c r="N78" s="499">
        <f>IF(ISNA(VLOOKUP($A78,data_active_agent!$1:$10004,COLUMN(data_active_agent!K$1),0)),0,VLOOKUP($A78,data_active_agent!$1:$10004,COLUMN(data_active_agent!K$1),0))</f>
        <v>0</v>
      </c>
      <c r="O78" s="499">
        <f>IF(ISNA(VLOOKUP($A78,data_active_agent!$1:$10004,COLUMN(data_active_agent!L$1),0)),0,VLOOKUP($A78,data_active_agent!$1:$10004,COLUMN(data_active_agent!L$1),0))</f>
        <v>0</v>
      </c>
      <c r="P78" s="499">
        <f>IF(ISNA(VLOOKUP($A78,data_active_agent!$1:$10004,COLUMN(data_active_agent!M$1),0)),0,VLOOKUP($A78,data_active_agent!$1:$10004,COLUMN(data_active_agent!M$1),0))</f>
        <v>0</v>
      </c>
      <c r="Q78" s="499">
        <f>IF(ISNA(VLOOKUP($A78,data_active_agent!$1:$10004,COLUMN(data_active_agent!N$1),0)),0,VLOOKUP($A78,data_active_agent!$1:$10004,COLUMN(data_active_agent!N$1),0))</f>
        <v>0</v>
      </c>
      <c r="R78" s="444"/>
      <c r="S78" s="495"/>
      <c r="T78" s="429"/>
    </row>
    <row customFormat="1" ht="15" r="79" s="424" spans="1:20">
      <c r="A79" s="506"/>
      <c r="B79" s="425"/>
      <c r="C79" s="526" t="str">
        <f>_xlfn.NUMBERVALUE(TEXT(F9,"yyyy")) &amp;" Monthly Target"</f>
        <v>2018 Monthly Target</v>
      </c>
      <c r="D79" s="536"/>
      <c r="E79" s="484"/>
      <c r="F79" s="447"/>
      <c r="G79" s="447"/>
      <c r="H79" s="447"/>
      <c r="I79" s="447"/>
      <c r="J79" s="447"/>
      <c r="K79" s="447"/>
      <c r="L79" s="447"/>
      <c r="M79" s="447"/>
      <c r="N79" s="447"/>
      <c r="O79" s="447"/>
      <c r="P79" s="447"/>
      <c r="Q79" s="447"/>
      <c r="R79" s="444"/>
      <c r="S79" s="495"/>
      <c r="T79" s="429"/>
    </row>
    <row customFormat="1" ht="15" r="80" s="424" spans="1:20">
      <c r="A80" s="506"/>
      <c r="B80" s="425"/>
      <c r="C80" s="532" t="str">
        <f>_xlfn.NUMBERVALUE(TEXT(F9,"yyyy")) -1 &amp;" Monthly Actual"</f>
        <v>2017 Monthly Actual</v>
      </c>
      <c r="D80" s="533"/>
      <c r="E80" s="478"/>
      <c r="F80" s="455">
        <v>492</v>
      </c>
      <c r="G80" s="456">
        <v>725</v>
      </c>
      <c r="H80" s="456">
        <v>905</v>
      </c>
      <c r="I80" s="456">
        <v>801</v>
      </c>
      <c r="J80" s="456">
        <v>630</v>
      </c>
      <c r="K80" s="456">
        <v>569</v>
      </c>
      <c r="L80" s="456">
        <v>404</v>
      </c>
      <c r="M80" s="456">
        <v>360</v>
      </c>
      <c r="N80" s="456">
        <v>297</v>
      </c>
      <c r="O80" s="456">
        <v>269</v>
      </c>
      <c r="P80" s="456">
        <v>228</v>
      </c>
      <c r="Q80" s="485">
        <v>216</v>
      </c>
      <c r="R80" s="445"/>
      <c r="S80" s="495"/>
      <c r="T80" s="429"/>
    </row>
    <row customFormat="1" ht="15" r="81" s="25" spans="1:20">
      <c r="A81" s="506"/>
      <c r="B81" s="222"/>
      <c r="C81" s="534" t="s">
        <v>355</v>
      </c>
      <c r="D81" s="535"/>
      <c r="E81" s="56"/>
      <c r="F81" s="143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5"/>
      <c r="R81" s="378"/>
      <c r="S81" s="496"/>
    </row>
    <row customFormat="1" ht="15" r="82" s="25" spans="1:20">
      <c r="A82" s="506"/>
      <c r="B82" s="222"/>
      <c r="C82" s="541" t="str">
        <f>_xlfn.NUMBERVALUE(TEXT(F9,"yyyy")) &amp;" Monthly Actual"</f>
        <v>2018 Monthly Actual</v>
      </c>
      <c r="D82" s="556"/>
      <c r="E82" s="408" t="e">
        <f>+E78/E32</f>
        <v>#DIV/0!</v>
      </c>
      <c r="F82" s="408" t="e">
        <f ref="F82:Q82" si="8" t="shared">+F78/F32</f>
        <v>#DIV/0!</v>
      </c>
      <c r="G82" s="408" t="e">
        <f si="8" t="shared"/>
        <v>#DIV/0!</v>
      </c>
      <c r="H82" s="408" t="e">
        <f si="8" t="shared"/>
        <v>#DIV/0!</v>
      </c>
      <c r="I82" s="408" t="e">
        <f si="8" t="shared"/>
        <v>#DIV/0!</v>
      </c>
      <c r="J82" s="408" t="e">
        <f si="8" t="shared"/>
        <v>#DIV/0!</v>
      </c>
      <c r="K82" s="488" t="e">
        <f si="8" t="shared"/>
        <v>#DIV/0!</v>
      </c>
      <c r="L82" s="408" t="e">
        <f si="8" t="shared"/>
        <v>#DIV/0!</v>
      </c>
      <c r="M82" s="408" t="e">
        <f si="8" t="shared"/>
        <v>#DIV/0!</v>
      </c>
      <c r="N82" s="408" t="e">
        <f si="8" t="shared"/>
        <v>#DIV/0!</v>
      </c>
      <c r="O82" s="408" t="e">
        <f si="8" t="shared"/>
        <v>#DIV/0!</v>
      </c>
      <c r="P82" s="408" t="e">
        <f si="8" t="shared"/>
        <v>#DIV/0!</v>
      </c>
      <c r="Q82" s="408" t="e">
        <f si="8" t="shared"/>
        <v>#DIV/0!</v>
      </c>
      <c r="R82" s="371"/>
      <c r="S82" s="495"/>
      <c r="T82" s="18"/>
    </row>
    <row customFormat="1" ht="15" r="83" s="25" spans="1:20">
      <c r="A83" s="506"/>
      <c r="B83" s="222"/>
      <c r="C83" s="541" t="str">
        <f>_xlfn.NUMBERVALUE(TEXT(F9,"yyyy")) &amp;" Monthly Target"</f>
        <v>2018 Monthly Target</v>
      </c>
      <c r="D83" s="556"/>
      <c r="E83" s="408" t="e">
        <f ref="E83:Q84" si="9" t="shared">+E79/E33</f>
        <v>#DIV/0!</v>
      </c>
      <c r="F83" s="408" t="e">
        <f si="9" t="shared"/>
        <v>#DIV/0!</v>
      </c>
      <c r="G83" s="408" t="e">
        <f si="9" t="shared"/>
        <v>#DIV/0!</v>
      </c>
      <c r="H83" s="408" t="e">
        <f si="9" t="shared"/>
        <v>#DIV/0!</v>
      </c>
      <c r="I83" s="408" t="e">
        <f si="9" t="shared"/>
        <v>#DIV/0!</v>
      </c>
      <c r="J83" s="408" t="e">
        <f si="9" t="shared"/>
        <v>#DIV/0!</v>
      </c>
      <c r="K83" s="408" t="e">
        <f si="9" t="shared"/>
        <v>#DIV/0!</v>
      </c>
      <c r="L83" s="408" t="e">
        <f si="9" t="shared"/>
        <v>#DIV/0!</v>
      </c>
      <c r="M83" s="408" t="e">
        <f si="9" t="shared"/>
        <v>#DIV/0!</v>
      </c>
      <c r="N83" s="408" t="e">
        <f si="9" t="shared"/>
        <v>#DIV/0!</v>
      </c>
      <c r="O83" s="408" t="e">
        <f si="9" t="shared"/>
        <v>#DIV/0!</v>
      </c>
      <c r="P83" s="408" t="e">
        <f si="9" t="shared"/>
        <v>#DIV/0!</v>
      </c>
      <c r="Q83" s="408" t="e">
        <f si="9" t="shared"/>
        <v>#DIV/0!</v>
      </c>
      <c r="R83" s="371"/>
      <c r="S83" s="496"/>
      <c r="T83" s="71"/>
    </row>
    <row customFormat="1" ht="15.75" r="84" s="25" spans="1:20" thickBot="1">
      <c r="A84" s="506"/>
      <c r="B84" s="223"/>
      <c r="C84" s="564" t="str">
        <f>_xlfn.NUMBERVALUE(TEXT(F9,"yyyy")) -1 &amp;" Monthly Actual"</f>
        <v>2017 Monthly Actual</v>
      </c>
      <c r="D84" s="560"/>
      <c r="E84" s="408" t="e">
        <f si="9" t="shared"/>
        <v>#DIV/0!</v>
      </c>
      <c r="F84" s="408">
        <f si="9" t="shared"/>
        <v>7.9663212435233166E-2</v>
      </c>
      <c r="G84" s="408">
        <f si="9" t="shared"/>
        <v>0.12219787628518457</v>
      </c>
      <c r="H84" s="408">
        <f si="9" t="shared"/>
        <v>0.15349389416553597</v>
      </c>
      <c r="I84" s="408">
        <f si="9" t="shared"/>
        <v>0.1514463981849121</v>
      </c>
      <c r="J84" s="408">
        <f si="9" t="shared"/>
        <v>0.11662347278785636</v>
      </c>
      <c r="K84" s="408">
        <f si="9" t="shared"/>
        <v>0.10250405332372546</v>
      </c>
      <c r="L84" s="408">
        <f si="9" t="shared"/>
        <v>7.2950523654749008E-2</v>
      </c>
      <c r="M84" s="408">
        <f si="9" t="shared"/>
        <v>8.3896527615940339E-2</v>
      </c>
      <c r="N84" s="408">
        <f si="9" t="shared"/>
        <v>6.8702290076335881E-2</v>
      </c>
      <c r="O84" s="408">
        <f si="9" t="shared"/>
        <v>6.834349593495935E-2</v>
      </c>
      <c r="P84" s="408">
        <f si="9" t="shared"/>
        <v>7.0370370370370375E-2</v>
      </c>
      <c r="Q84" s="408">
        <f si="9" t="shared"/>
        <v>8.5375494071146252E-2</v>
      </c>
      <c r="R84" s="380"/>
      <c r="S84" s="495"/>
      <c r="T84" s="53"/>
    </row>
    <row customFormat="1" ht="15" r="85" s="25" spans="1:20">
      <c r="A85" s="506"/>
      <c r="B85" s="221" t="s">
        <v>46</v>
      </c>
      <c r="C85" s="534" t="s">
        <v>3</v>
      </c>
      <c r="D85" s="535"/>
      <c r="E85" s="150"/>
      <c r="F85" s="206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207"/>
      <c r="R85" s="381"/>
      <c r="S85" s="495"/>
      <c r="T85" s="53"/>
    </row>
    <row customFormat="1" ht="15" r="86" s="25" spans="1:20">
      <c r="A86" s="506"/>
      <c r="B86" s="222" t="s">
        <v>367</v>
      </c>
      <c r="C86" s="541" t="str">
        <f>_xlfn.NUMBERVALUE(TEXT(F9,"yyyy")) &amp;" Monthly Actual"</f>
        <v>2018 Monthly Actual</v>
      </c>
      <c r="D86" s="542"/>
      <c r="E86" s="151">
        <v>0.76</v>
      </c>
      <c r="F86" s="62"/>
      <c r="G86" s="63"/>
      <c r="H86" s="63"/>
      <c r="I86" s="63"/>
      <c r="J86" s="63"/>
      <c r="K86" s="147"/>
      <c r="L86" s="68"/>
      <c r="M86" s="68"/>
      <c r="N86" s="68"/>
      <c r="O86" s="147"/>
      <c r="P86" s="147"/>
      <c r="Q86" s="162"/>
      <c r="R86" s="371"/>
      <c r="S86" s="496"/>
      <c r="T86" s="18"/>
    </row>
    <row customFormat="1" ht="15" r="87" s="25" spans="1:20">
      <c r="A87" s="506"/>
      <c r="B87" s="222"/>
      <c r="C87" s="565" t="str">
        <f>_xlfn.NUMBERVALUE(TEXT(F9,"yyyy")) &amp;" Monthly Target"</f>
        <v>2018 Monthly Target</v>
      </c>
      <c r="D87" s="558"/>
      <c r="E87" s="68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371"/>
      <c r="S87" s="495"/>
      <c r="T87" s="71"/>
    </row>
    <row customFormat="1" ht="15.75" r="88" s="25" spans="1:20" thickBot="1">
      <c r="A88" s="506"/>
      <c r="B88" s="222"/>
      <c r="C88" s="566" t="str">
        <f>_xlfn.NUMBERVALUE(TEXT(F9,"yyyy")) -1 &amp;" Monthly Actual"</f>
        <v>2017 Monthly Actual</v>
      </c>
      <c r="D88" s="567"/>
      <c r="E88" s="243"/>
      <c r="F88" s="225"/>
      <c r="G88" s="226"/>
      <c r="H88" s="226"/>
      <c r="I88" s="226"/>
      <c r="J88" s="171"/>
      <c r="K88" s="226"/>
      <c r="L88" s="171"/>
      <c r="M88" s="171"/>
      <c r="N88" s="171"/>
      <c r="O88" s="226"/>
      <c r="P88" s="226"/>
      <c r="Q88" s="244"/>
      <c r="R88" s="382"/>
      <c r="S88" s="496"/>
      <c r="T88" s="53"/>
    </row>
    <row ht="15" r="89" spans="1:20">
      <c r="B89" s="245"/>
      <c r="C89" s="534" t="s">
        <v>45</v>
      </c>
      <c r="D89" s="535"/>
      <c r="E89" s="150"/>
      <c r="F89" s="206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207"/>
      <c r="R89" s="381"/>
    </row>
    <row ht="14.25" r="90" spans="1:20">
      <c r="B90" s="245"/>
      <c r="C90" s="541" t="str">
        <f>_xlfn.NUMBERVALUE(TEXT(F9,"yyyy")) &amp;" Monthly Actual"</f>
        <v>2018 Monthly Actual</v>
      </c>
      <c r="D90" s="542"/>
      <c r="E90" s="151">
        <v>0.76</v>
      </c>
      <c r="F90" s="62"/>
      <c r="G90" s="63"/>
      <c r="H90" s="63"/>
      <c r="I90" s="63"/>
      <c r="J90" s="63"/>
      <c r="K90" s="147"/>
      <c r="L90" s="147"/>
      <c r="M90" s="147"/>
      <c r="N90" s="147"/>
      <c r="O90" s="147"/>
      <c r="P90" s="147"/>
      <c r="Q90" s="162"/>
      <c r="R90" s="371"/>
    </row>
    <row ht="14.25" r="91" spans="1:20">
      <c r="B91" s="245"/>
      <c r="C91" s="541" t="str">
        <f>_xlfn.NUMBERVALUE(TEXT(F9,"yyyy")) &amp;" Monthly Target"</f>
        <v>2018 Monthly Target</v>
      </c>
      <c r="D91" s="542"/>
      <c r="E91" s="147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371"/>
    </row>
    <row ht="15" r="92" spans="1:20" thickBot="1">
      <c r="B92" s="246"/>
      <c r="C92" s="562" t="str">
        <f>_xlfn.NUMBERVALUE(TEXT(F9,"yyyy")) -1 &amp;" Monthly Actual"</f>
        <v>2017 Monthly Actual</v>
      </c>
      <c r="D92" s="563"/>
      <c r="E92" s="268"/>
      <c r="F92" s="225"/>
      <c r="G92" s="226"/>
      <c r="H92" s="226"/>
      <c r="I92" s="226"/>
      <c r="J92" s="226"/>
      <c r="K92" s="226"/>
      <c r="L92" s="226"/>
      <c r="M92" s="226"/>
      <c r="N92" s="226"/>
      <c r="O92" s="226"/>
      <c r="P92" s="226"/>
      <c r="Q92" s="244"/>
      <c r="R92" s="382"/>
    </row>
    <row customFormat="1" customHeight="1" hidden="1" ht="12.75" r="94" s="11" spans="1:20">
      <c r="A94" s="505"/>
      <c r="B94" s="306" t="s">
        <v>176</v>
      </c>
      <c r="C94" s="309"/>
      <c r="P94" s="309"/>
      <c r="Q94" s="309"/>
      <c r="R94" s="270"/>
      <c r="S94" s="491"/>
    </row>
    <row customFormat="1" customHeight="1" hidden="1" ht="12.75" r="95" s="11" spans="1:20">
      <c r="A95" s="505"/>
      <c r="B95" t="s">
        <v>238</v>
      </c>
      <c r="C95" s="309"/>
      <c r="D95" s="308" t="s">
        <v>303</v>
      </c>
      <c r="P95" s="309"/>
      <c r="Q95" s="309"/>
      <c r="R95" s="270"/>
      <c r="S95" s="491"/>
    </row>
    <row customFormat="1" customHeight="1" hidden="1" ht="12.75" r="96" s="11" spans="1:20">
      <c r="A96" s="505"/>
      <c r="B96" t="s">
        <v>77</v>
      </c>
      <c r="C96" s="309"/>
      <c r="D96" s="308" t="s">
        <v>304</v>
      </c>
      <c r="P96" s="309"/>
      <c r="Q96" s="309"/>
      <c r="R96" s="270"/>
      <c r="S96" s="309"/>
    </row>
    <row customFormat="1" customHeight="1" hidden="1" ht="12.75" r="97" s="11" spans="1:19">
      <c r="A97" s="505"/>
      <c r="B97" t="s">
        <v>239</v>
      </c>
      <c r="C97" s="309"/>
      <c r="D97" s="286" t="s">
        <v>305</v>
      </c>
      <c r="P97" s="309"/>
      <c r="Q97" s="309"/>
      <c r="R97" s="270"/>
      <c r="S97" s="309"/>
    </row>
    <row customFormat="1" customHeight="1" hidden="1" ht="12.75" r="98" s="11" spans="1:19">
      <c r="A98" s="505"/>
      <c r="B98" t="s">
        <v>347</v>
      </c>
      <c r="C98" s="309"/>
      <c r="D98" s="308" t="s">
        <v>349</v>
      </c>
      <c r="P98" s="309"/>
      <c r="Q98" s="309"/>
      <c r="R98" s="270"/>
      <c r="S98" s="309"/>
    </row>
    <row customFormat="1" customHeight="1" hidden="1" ht="12.75" r="99" s="11" spans="1:19">
      <c r="A99" s="505"/>
      <c r="B99" t="s">
        <v>350</v>
      </c>
      <c r="C99" s="309"/>
      <c r="D99" s="308" t="s">
        <v>351</v>
      </c>
      <c r="P99" s="309"/>
      <c r="Q99" s="309"/>
      <c r="R99" s="270"/>
      <c r="S99" s="309"/>
    </row>
    <row customFormat="1" customHeight="1" hidden="1" ht="12.75" r="100" s="11" spans="1:19">
      <c r="A100" s="505"/>
      <c r="B100" t="s">
        <v>241</v>
      </c>
      <c r="C100" s="309"/>
      <c r="D100" s="308" t="s">
        <v>287</v>
      </c>
      <c r="P100" s="309"/>
      <c r="Q100" s="309"/>
      <c r="R100" s="270"/>
      <c r="S100" s="309"/>
    </row>
    <row customFormat="1" customHeight="1" hidden="1" ht="12.75" r="101" s="11" spans="1:19">
      <c r="A101" s="505"/>
      <c r="B101" t="s">
        <v>260</v>
      </c>
      <c r="C101" s="309"/>
      <c r="D101" s="308" t="s">
        <v>306</v>
      </c>
      <c r="P101" s="309"/>
      <c r="Q101" s="309"/>
      <c r="R101" s="270"/>
      <c r="S101" s="309"/>
    </row>
    <row customFormat="1" customHeight="1" hidden="1" ht="12.75" r="102" s="11" spans="1:19">
      <c r="A102" s="505"/>
      <c r="B102" t="s">
        <v>20</v>
      </c>
      <c r="C102" s="309"/>
      <c r="D102" s="308" t="s">
        <v>352</v>
      </c>
      <c r="P102" s="309"/>
      <c r="Q102" s="309"/>
      <c r="R102" s="270"/>
      <c r="S102" s="309"/>
    </row>
    <row customFormat="1" customHeight="1" hidden="1" ht="12.75" r="103" s="11" spans="1:19">
      <c r="A103" s="505"/>
      <c r="B103" t="s">
        <v>366</v>
      </c>
      <c r="C103" s="309"/>
      <c r="D103" s="308" t="s">
        <v>365</v>
      </c>
      <c r="P103" s="309"/>
      <c r="Q103" s="309"/>
      <c r="R103" s="270"/>
      <c r="S103" s="309"/>
    </row>
    <row customFormat="1" customHeight="1" hidden="1" ht="12.75" r="104" s="11" spans="1:19">
      <c r="A104" s="505"/>
      <c r="B104" t="s">
        <v>263</v>
      </c>
      <c r="C104" s="309"/>
      <c r="D104" s="310" t="s">
        <v>182</v>
      </c>
      <c r="P104" s="309"/>
      <c r="Q104" s="309"/>
      <c r="R104" s="270"/>
      <c r="S104" s="491"/>
    </row>
    <row customFormat="1" customHeight="1" hidden="1" ht="12.75" r="105" s="11" spans="1:19">
      <c r="A105" s="505"/>
      <c r="B105" s="11" t="s">
        <v>5</v>
      </c>
      <c r="C105" s="309"/>
      <c r="D105" s="308" t="s">
        <v>288</v>
      </c>
      <c r="P105" s="309"/>
      <c r="Q105" s="309"/>
      <c r="R105" s="270"/>
      <c r="S105" s="491"/>
    </row>
    <row customFormat="1" customHeight="1" hidden="1" ht="12.75" r="106" s="11" spans="1:19">
      <c r="A106" s="505"/>
      <c r="B106" s="11" t="s">
        <v>247</v>
      </c>
      <c r="C106" s="309"/>
      <c r="D106" s="308" t="s">
        <v>308</v>
      </c>
      <c r="P106" s="309"/>
      <c r="Q106" s="309"/>
      <c r="R106" s="270"/>
      <c r="S106" s="491"/>
    </row>
    <row customFormat="1" customHeight="1" hidden="1" ht="12.75" r="107" s="11" spans="1:19">
      <c r="A107" s="505"/>
      <c r="B107" s="11" t="s">
        <v>248</v>
      </c>
      <c r="C107" s="309"/>
      <c r="D107" s="308" t="s">
        <v>309</v>
      </c>
      <c r="P107" s="309"/>
      <c r="Q107" s="309"/>
      <c r="R107" s="270"/>
      <c r="S107" s="491"/>
    </row>
    <row customFormat="1" customHeight="1" hidden="1" ht="12.75" r="108" s="11" spans="1:19">
      <c r="A108" s="505"/>
      <c r="B108" s="11" t="s">
        <v>47</v>
      </c>
      <c r="C108" s="309"/>
      <c r="D108" s="308" t="s">
        <v>310</v>
      </c>
      <c r="P108" s="309"/>
      <c r="Q108" s="309"/>
      <c r="R108" s="270"/>
      <c r="S108" s="491"/>
    </row>
    <row customFormat="1" customHeight="1" hidden="1" ht="12.75" r="109" s="11" spans="1:19">
      <c r="A109" s="505"/>
      <c r="B109" s="11" t="s">
        <v>353</v>
      </c>
      <c r="D109" s="308" t="s">
        <v>356</v>
      </c>
      <c r="P109" s="309"/>
      <c r="Q109" s="309"/>
      <c r="R109" s="270"/>
      <c r="S109" s="491"/>
    </row>
    <row customFormat="1" customHeight="1" hidden="1" ht="12.75" r="110" s="11" spans="1:19">
      <c r="A110" s="505"/>
      <c r="B110" s="11" t="s">
        <v>48</v>
      </c>
      <c r="C110" s="309"/>
      <c r="D110" s="308" t="s">
        <v>314</v>
      </c>
      <c r="P110" s="309"/>
      <c r="Q110" s="309"/>
      <c r="R110" s="270"/>
      <c r="S110" s="491"/>
    </row>
    <row customFormat="1" customHeight="1" hidden="1" ht="12.75" r="111" s="11" spans="1:19">
      <c r="A111" s="505"/>
      <c r="B111" s="11" t="s">
        <v>354</v>
      </c>
      <c r="C111" s="309"/>
      <c r="D111" s="308" t="s">
        <v>364</v>
      </c>
      <c r="P111" s="309"/>
      <c r="Q111" s="309"/>
      <c r="R111" s="270"/>
      <c r="S111" s="491"/>
    </row>
    <row customFormat="1" customHeight="1" hidden="1" ht="12.75" r="112" s="11" spans="1:19">
      <c r="A112" s="505"/>
      <c r="B112" t="s">
        <v>246</v>
      </c>
      <c r="D112" s="308" t="s">
        <v>289</v>
      </c>
      <c r="P112" s="309"/>
      <c r="Q112" s="309"/>
      <c r="R112" s="270"/>
      <c r="S112" s="491"/>
    </row>
    <row customFormat="1" customHeight="1" hidden="1" ht="12.75" r="113" s="270" spans="1:19">
      <c r="A113" s="511"/>
      <c r="B113" s="270" t="s">
        <v>3</v>
      </c>
      <c r="C113" s="316"/>
      <c r="D113" s="317" t="s">
        <v>210</v>
      </c>
      <c r="P113" s="316"/>
      <c r="Q113" s="316"/>
      <c r="S113" s="497"/>
    </row>
    <row customFormat="1" customHeight="1" hidden="1" ht="12.75" r="114" s="270" spans="1:19">
      <c r="A114" s="511"/>
      <c r="B114" s="270" t="s">
        <v>45</v>
      </c>
      <c r="C114" s="316"/>
      <c r="D114" s="317" t="s">
        <v>211</v>
      </c>
      <c r="P114" s="316"/>
      <c r="Q114" s="316"/>
      <c r="S114" s="497"/>
    </row>
    <row customHeight="1" hidden="1" ht="12.75" r="115" spans="1:19">
      <c r="B115" t="s">
        <v>212</v>
      </c>
      <c r="S115" s="491"/>
    </row>
    <row customHeight="1" hidden="1" ht="12.75" r="116" spans="1:19">
      <c r="D116" s="174"/>
      <c r="S116" s="491"/>
    </row>
    <row customHeight="1" hidden="1" ht="12.75" r="117" spans="1:19">
      <c r="B117" s="319" t="s">
        <v>213</v>
      </c>
      <c r="D117" s="174"/>
      <c r="S117" s="491"/>
    </row>
    <row customHeight="1" hidden="1" ht="14.25" r="118" spans="1:19">
      <c r="B118" s="315" t="s">
        <v>2</v>
      </c>
      <c r="D118" s="174"/>
      <c r="S118" s="491"/>
    </row>
    <row customHeight="1" hidden="1" ht="12.75" r="119" spans="1:19">
      <c r="B119" t="s">
        <v>214</v>
      </c>
      <c r="D119" s="174"/>
      <c r="S119" s="491"/>
    </row>
    <row customHeight="1" hidden="1" ht="14.25" r="120" spans="1:19">
      <c r="B120" s="315"/>
      <c r="C120" s="315"/>
      <c r="S120" s="491"/>
    </row>
    <row customHeight="1" hidden="1" ht="14.25" r="121" spans="1:19">
      <c r="B121" s="315"/>
      <c r="C121"/>
      <c r="S121" s="491"/>
    </row>
    <row customHeight="1" hidden="1" ht="14.25" r="122" spans="1:19">
      <c r="B122" s="315" t="s">
        <v>2</v>
      </c>
      <c r="C122"/>
      <c r="S122" s="491"/>
    </row>
    <row customHeight="1" hidden="1" ht="12.75" r="123" spans="1:19">
      <c r="C123"/>
      <c r="S123" s="491"/>
    </row>
    <row customHeight="1" hidden="1" ht="12.75" r="124" spans="1:19">
      <c r="B124" t="s">
        <v>215</v>
      </c>
      <c r="C124"/>
      <c r="S124" s="491"/>
    </row>
    <row customHeight="1" hidden="1" ht="14.25" r="125" spans="1:19">
      <c r="B125" s="315"/>
      <c r="C125"/>
      <c r="S125" s="491"/>
    </row>
    <row customHeight="1" hidden="1" ht="17.25" r="126" spans="1:19">
      <c r="B126" s="315" t="s">
        <v>216</v>
      </c>
      <c r="C126" t="s">
        <v>217</v>
      </c>
      <c r="S126" s="491"/>
    </row>
    <row customHeight="1" hidden="1" ht="14.25" r="127" spans="1:19">
      <c r="B127" s="315"/>
      <c r="C127"/>
      <c r="S127" s="491"/>
    </row>
    <row customHeight="1" hidden="1" ht="14.25" r="128" spans="1:19">
      <c r="B128" s="315"/>
      <c r="C128"/>
      <c r="S128" s="491"/>
    </row>
    <row customHeight="1" hidden="1" ht="12.75" r="129" spans="2:38">
      <c r="B129" t="s">
        <v>218</v>
      </c>
      <c r="C129"/>
      <c r="S129" s="491"/>
    </row>
    <row customHeight="1" hidden="1" ht="12.75" r="130" spans="2:38">
      <c r="C130"/>
      <c r="S130" s="491"/>
    </row>
    <row customHeight="1" hidden="1" ht="12.75" r="131" spans="2:38">
      <c r="C131"/>
      <c r="S131" s="491"/>
    </row>
    <row customHeight="1" hidden="1" ht="12.75" r="132" spans="2:38">
      <c r="C132"/>
      <c r="S132" s="491"/>
    </row>
    <row customHeight="1" hidden="1" ht="12.75" r="133" spans="2:38">
      <c r="C133"/>
      <c r="S133" s="491"/>
    </row>
    <row customHeight="1" hidden="1" ht="12.75" r="134" spans="2:38">
      <c r="C134"/>
      <c r="S134" s="491"/>
    </row>
    <row customHeight="1" hidden="1" ht="12.75" r="135" spans="2:38">
      <c r="C135"/>
      <c r="S135" s="491"/>
    </row>
    <row customHeight="1" hidden="1" ht="12.75" r="136" spans="2:38">
      <c r="B136" t="s">
        <v>219</v>
      </c>
      <c r="C136"/>
      <c r="S136" s="491"/>
    </row>
    <row customHeight="1" hidden="1" ht="14.25" r="137" spans="2:38">
      <c r="B137" s="315"/>
      <c r="C137"/>
      <c r="S137" s="491"/>
    </row>
    <row customHeight="1" hidden="1" ht="17.25" r="138" spans="2:38">
      <c r="B138" s="315" t="s">
        <v>221</v>
      </c>
      <c r="C138" t="s">
        <v>222</v>
      </c>
      <c r="S138" s="491"/>
    </row>
    <row customHeight="1" hidden="1" ht="14.25" r="139" spans="2:38">
      <c r="B139" s="315"/>
      <c r="C139"/>
      <c r="S139" s="491"/>
    </row>
    <row customHeight="1" hidden="1" ht="17.25" r="140" spans="2:38">
      <c r="B140" t="s">
        <v>220</v>
      </c>
      <c r="C140"/>
      <c r="S140" s="491"/>
    </row>
    <row r="141" spans="2:38">
      <c r="S141" s="491"/>
    </row>
    <row r="143" spans="2:38">
      <c r="E143" s="175"/>
      <c r="F143" s="175"/>
      <c r="G143" s="175"/>
      <c r="H143" s="175"/>
      <c r="I143" s="175"/>
      <c r="J143" s="175"/>
      <c r="K143" s="175"/>
      <c r="L143" s="175"/>
      <c r="M143" s="175"/>
      <c r="N143" s="175"/>
      <c r="O143" s="175"/>
      <c r="S143" s="173"/>
      <c r="AH143"/>
      <c r="AI143"/>
      <c r="AJ143"/>
      <c r="AK143"/>
      <c r="AL143"/>
    </row>
    <row r="144" spans="2:38">
      <c r="E144" s="175"/>
      <c r="F144" s="175"/>
      <c r="G144" s="175"/>
      <c r="H144" s="175"/>
      <c r="I144" s="175"/>
      <c r="J144" s="175"/>
      <c r="K144" s="175"/>
      <c r="L144" s="175"/>
      <c r="M144" s="175"/>
      <c r="N144" s="175"/>
      <c r="O144" s="175"/>
      <c r="S144" s="173"/>
      <c r="AH144"/>
      <c r="AI144"/>
      <c r="AJ144"/>
      <c r="AK144"/>
      <c r="AL144"/>
    </row>
    <row r="145" spans="5:38">
      <c r="E145" s="175"/>
      <c r="F145" s="175"/>
      <c r="G145" s="175"/>
      <c r="H145" s="175"/>
      <c r="I145" s="175"/>
      <c r="J145" s="175"/>
      <c r="K145" s="175"/>
      <c r="L145" s="175"/>
      <c r="M145" s="175"/>
      <c r="N145" s="175"/>
      <c r="O145" s="175"/>
      <c r="S145" s="173"/>
      <c r="AH145"/>
      <c r="AI145"/>
      <c r="AJ145"/>
      <c r="AK145"/>
      <c r="AL145"/>
    </row>
    <row r="146" spans="5:38">
      <c r="E146" s="175"/>
      <c r="F146" s="175"/>
      <c r="G146" s="175"/>
      <c r="H146" s="175"/>
      <c r="I146" s="175"/>
      <c r="J146" s="175"/>
      <c r="K146" s="175"/>
      <c r="L146" s="175"/>
      <c r="M146" s="175"/>
      <c r="N146" s="175"/>
      <c r="O146" s="175"/>
      <c r="S146" s="173"/>
      <c r="AH146"/>
      <c r="AI146"/>
      <c r="AJ146"/>
      <c r="AK146"/>
      <c r="AL146"/>
    </row>
    <row r="147" spans="5:38">
      <c r="E147" s="175"/>
      <c r="F147" s="175"/>
      <c r="G147" s="175"/>
      <c r="H147" s="175"/>
      <c r="I147" s="175"/>
      <c r="J147" s="175"/>
      <c r="K147" s="175"/>
      <c r="L147" s="175"/>
      <c r="M147" s="175"/>
      <c r="N147" s="175"/>
      <c r="O147" s="175"/>
      <c r="S147" s="173"/>
      <c r="AH147"/>
      <c r="AI147"/>
      <c r="AJ147"/>
      <c r="AK147"/>
      <c r="AL147"/>
    </row>
    <row r="148" spans="5:38">
      <c r="S148" s="173"/>
      <c r="AH148"/>
      <c r="AI148"/>
      <c r="AJ148"/>
      <c r="AK148"/>
      <c r="AL148"/>
    </row>
    <row r="149" spans="5:38">
      <c r="S149" s="173"/>
      <c r="AH149"/>
      <c r="AI149"/>
      <c r="AJ149"/>
      <c r="AK149"/>
      <c r="AL149"/>
    </row>
    <row r="150" spans="5:38">
      <c r="S150" s="173"/>
      <c r="AH150"/>
      <c r="AI150"/>
      <c r="AJ150"/>
      <c r="AK150"/>
      <c r="AL150"/>
    </row>
    <row r="151" spans="5:38">
      <c r="S151" s="491"/>
    </row>
    <row r="152" spans="5:38">
      <c r="S152" s="491"/>
    </row>
    <row r="153" spans="5:38">
      <c r="S153" s="491"/>
    </row>
    <row r="154" spans="5:38">
      <c r="S154" s="491"/>
    </row>
    <row r="155" spans="5:38">
      <c r="S155" s="491"/>
    </row>
    <row r="156" spans="5:38">
      <c r="S156" s="491"/>
    </row>
    <row r="157" spans="5:38">
      <c r="S157" s="491"/>
    </row>
    <row r="158" spans="5:38">
      <c r="S158" s="491"/>
    </row>
    <row r="159" spans="5:38">
      <c r="S159" s="491"/>
    </row>
    <row r="160" spans="5:38">
      <c r="S160" s="491"/>
    </row>
    <row r="161" spans="19:19">
      <c r="S161" s="491"/>
    </row>
    <row r="162" spans="19:19">
      <c r="S162" s="491"/>
    </row>
    <row r="163" spans="19:19">
      <c r="S163" s="491"/>
    </row>
    <row r="164" spans="19:19">
      <c r="S164" s="491"/>
    </row>
    <row r="165" spans="19:19">
      <c r="S165" s="491"/>
    </row>
    <row r="166" spans="19:19">
      <c r="S166" s="491"/>
    </row>
    <row r="167" spans="19:19">
      <c r="S167" s="491"/>
    </row>
    <row r="168" spans="19:19">
      <c r="S168" s="491"/>
    </row>
    <row r="169" spans="19:19">
      <c r="S169" s="491"/>
    </row>
    <row r="170" spans="19:19">
      <c r="S170" s="491"/>
    </row>
    <row r="171" spans="19:19">
      <c r="S171" s="491"/>
    </row>
    <row r="172" spans="19:19">
      <c r="S172" s="491"/>
    </row>
    <row r="173" spans="19:19">
      <c r="S173" s="491"/>
    </row>
    <row r="174" spans="19:19">
      <c r="S174" s="491"/>
    </row>
    <row r="175" spans="19:19">
      <c r="S175" s="491"/>
    </row>
    <row r="176" spans="19:19">
      <c r="S176" s="491"/>
    </row>
    <row r="177" spans="19:19">
      <c r="S177" s="491"/>
    </row>
    <row r="178" spans="19:19">
      <c r="S178" s="491"/>
    </row>
    <row r="179" spans="19:19">
      <c r="S179" s="491"/>
    </row>
    <row r="180" spans="19:19">
      <c r="S180" s="491"/>
    </row>
    <row r="181" spans="19:19">
      <c r="S181" s="491"/>
    </row>
    <row r="182" spans="19:19">
      <c r="S182" s="491"/>
    </row>
    <row r="183" spans="19:19">
      <c r="S183" s="491"/>
    </row>
    <row r="184" spans="19:19">
      <c r="S184" s="491"/>
    </row>
    <row r="185" spans="19:19">
      <c r="S185" s="491"/>
    </row>
    <row r="186" spans="19:19">
      <c r="S186" s="491"/>
    </row>
    <row r="187" spans="19:19">
      <c r="S187" s="491"/>
    </row>
    <row r="188" spans="19:19">
      <c r="S188" s="491"/>
    </row>
    <row r="189" spans="19:19">
      <c r="S189" s="491"/>
    </row>
    <row r="190" spans="19:19">
      <c r="S190" s="491"/>
    </row>
    <row r="191" spans="19:19">
      <c r="S191" s="491"/>
    </row>
    <row r="192" spans="19:19">
      <c r="S192" s="491"/>
    </row>
    <row r="193" spans="19:19">
      <c r="S193" s="491"/>
    </row>
    <row r="194" spans="19:19">
      <c r="S194" s="491"/>
    </row>
    <row r="195" spans="19:19">
      <c r="S195" s="491"/>
    </row>
    <row r="196" spans="19:19">
      <c r="S196" s="491"/>
    </row>
    <row r="197" spans="19:19">
      <c r="S197" s="491"/>
    </row>
    <row r="198" spans="19:19">
      <c r="S198" s="491"/>
    </row>
    <row r="199" spans="19:19">
      <c r="S199" s="491"/>
    </row>
    <row r="200" spans="19:19">
      <c r="S200" s="491"/>
    </row>
    <row r="201" spans="19:19">
      <c r="S201" s="491"/>
    </row>
    <row r="202" spans="19:19">
      <c r="S202" s="491"/>
    </row>
    <row r="203" spans="19:19">
      <c r="S203" s="491"/>
    </row>
    <row r="204" spans="19:19">
      <c r="S204" s="491"/>
    </row>
    <row r="205" spans="19:19">
      <c r="S205" s="491"/>
    </row>
    <row r="206" spans="19:19">
      <c r="S206" s="491"/>
    </row>
    <row r="207" spans="19:19">
      <c r="S207" s="491"/>
    </row>
    <row r="208" spans="19:19">
      <c r="S208" s="491"/>
    </row>
    <row r="209" spans="19:19">
      <c r="S209" s="491"/>
    </row>
    <row r="210" spans="19:19">
      <c r="S210" s="491"/>
    </row>
    <row r="211" spans="19:19">
      <c r="S211" s="491"/>
    </row>
    <row r="212" spans="19:19">
      <c r="S212" s="491"/>
    </row>
    <row r="213" spans="19:19">
      <c r="S213" s="491"/>
    </row>
    <row r="214" spans="19:19">
      <c r="S214" s="491"/>
    </row>
    <row r="215" spans="19:19">
      <c r="S215" s="491"/>
    </row>
    <row r="216" spans="19:19">
      <c r="S216" s="491"/>
    </row>
    <row r="217" spans="19:19">
      <c r="S217" s="491"/>
    </row>
    <row r="218" spans="19:19">
      <c r="S218" s="491"/>
    </row>
    <row r="219" spans="19:19">
      <c r="S219" s="491"/>
    </row>
    <row r="220" spans="19:19">
      <c r="S220" s="491"/>
    </row>
    <row r="221" spans="19:19">
      <c r="S221" s="491"/>
    </row>
    <row r="222" spans="19:19">
      <c r="S222" s="491"/>
    </row>
    <row r="223" spans="19:19">
      <c r="S223" s="491"/>
    </row>
    <row r="224" spans="19:19">
      <c r="S224" s="491"/>
    </row>
    <row r="225" spans="19:19">
      <c r="S225" s="491"/>
    </row>
    <row r="226" spans="19:19">
      <c r="S226" s="491"/>
    </row>
    <row r="227" spans="19:19">
      <c r="S227" s="491"/>
    </row>
    <row r="228" spans="19:19">
      <c r="S228" s="491"/>
    </row>
    <row r="229" spans="19:19">
      <c r="S229" s="491"/>
    </row>
    <row r="230" spans="19:19">
      <c r="S230" s="491"/>
    </row>
    <row r="231" spans="19:19">
      <c r="S231" s="491"/>
    </row>
    <row r="232" spans="19:19">
      <c r="S232" s="491"/>
    </row>
    <row r="233" spans="19:19">
      <c r="S233" s="491"/>
    </row>
    <row r="234" spans="19:19">
      <c r="S234" s="491"/>
    </row>
    <row r="235" spans="19:19">
      <c r="S235" s="491"/>
    </row>
    <row r="236" spans="19:19">
      <c r="S236" s="491"/>
    </row>
    <row r="237" spans="19:19">
      <c r="S237" s="491"/>
    </row>
    <row r="238" spans="19:19">
      <c r="S238" s="491"/>
    </row>
    <row r="239" spans="19:19">
      <c r="S239" s="491"/>
    </row>
    <row r="240" spans="19:19">
      <c r="S240" s="491"/>
    </row>
    <row r="241" spans="19:19">
      <c r="S241" s="491"/>
    </row>
    <row r="242" spans="19:19">
      <c r="S242" s="491"/>
    </row>
    <row r="243" spans="19:19">
      <c r="S243" s="491"/>
    </row>
    <row r="244" spans="19:19">
      <c r="S244" s="491"/>
    </row>
    <row r="245" spans="19:19">
      <c r="S245" s="491"/>
    </row>
    <row r="246" spans="19:19">
      <c r="S246" s="491"/>
    </row>
    <row r="247" spans="19:19">
      <c r="S247" s="491"/>
    </row>
    <row r="248" spans="19:19">
      <c r="S248" s="491"/>
    </row>
    <row r="249" spans="19:19">
      <c r="S249" s="491"/>
    </row>
    <row r="250" spans="19:19">
      <c r="S250" s="491"/>
    </row>
    <row r="251" spans="19:19">
      <c r="S251" s="491"/>
    </row>
    <row r="252" spans="19:19">
      <c r="S252" s="491"/>
    </row>
    <row r="253" spans="19:19">
      <c r="S253" s="491"/>
    </row>
    <row r="254" spans="19:19">
      <c r="S254" s="491"/>
    </row>
    <row r="255" spans="19:19">
      <c r="S255" s="491"/>
    </row>
    <row r="256" spans="19:19">
      <c r="S256" s="491"/>
    </row>
    <row r="257" spans="19:19">
      <c r="S257" s="491"/>
    </row>
    <row r="258" spans="19:19">
      <c r="S258" s="491"/>
    </row>
    <row r="259" spans="19:19">
      <c r="S259" s="491"/>
    </row>
    <row r="260" spans="19:19">
      <c r="S260" s="491"/>
    </row>
    <row r="261" spans="19:19">
      <c r="S261" s="491"/>
    </row>
    <row r="262" spans="19:19">
      <c r="S262" s="491"/>
    </row>
    <row r="263" spans="19:19">
      <c r="S263" s="491"/>
    </row>
    <row r="264" spans="19:19">
      <c r="S264" s="491"/>
    </row>
    <row r="265" spans="19:19">
      <c r="S265" s="491"/>
    </row>
    <row r="266" spans="19:19">
      <c r="S266" s="491"/>
    </row>
    <row r="267" spans="19:19">
      <c r="S267" s="491"/>
    </row>
    <row r="268" spans="19:19">
      <c r="S268" s="491"/>
    </row>
    <row r="269" spans="19:19">
      <c r="S269" s="491"/>
    </row>
    <row r="270" spans="19:19">
      <c r="S270" s="491"/>
    </row>
    <row r="271" spans="19:19">
      <c r="S271" s="491"/>
    </row>
    <row r="272" spans="19:19">
      <c r="S272" s="491"/>
    </row>
    <row r="273" spans="19:19">
      <c r="S273" s="491"/>
    </row>
    <row r="274" spans="19:19">
      <c r="S274" s="491"/>
    </row>
    <row r="275" spans="19:19">
      <c r="S275" s="491"/>
    </row>
    <row r="276" spans="19:19">
      <c r="S276" s="491"/>
    </row>
    <row r="277" spans="19:19">
      <c r="S277" s="491"/>
    </row>
    <row r="278" spans="19:19">
      <c r="S278" s="491"/>
    </row>
    <row r="279" spans="19:19">
      <c r="S279" s="491"/>
    </row>
    <row r="280" spans="19:19">
      <c r="S280" s="491"/>
    </row>
    <row r="281" spans="19:19">
      <c r="S281" s="491"/>
    </row>
    <row r="282" spans="19:19">
      <c r="S282" s="491"/>
    </row>
    <row r="283" spans="19:19">
      <c r="S283" s="491"/>
    </row>
    <row r="284" spans="19:19">
      <c r="S284" s="491"/>
    </row>
    <row r="285" spans="19:19">
      <c r="S285" s="491"/>
    </row>
    <row r="286" spans="19:19">
      <c r="S286" s="491"/>
    </row>
    <row r="287" spans="19:19">
      <c r="S287" s="491"/>
    </row>
    <row r="288" spans="19:19">
      <c r="S288" s="491"/>
    </row>
    <row r="289" spans="19:19">
      <c r="S289" s="491"/>
    </row>
    <row r="290" spans="19:19">
      <c r="S290" s="491"/>
    </row>
    <row r="291" spans="19:19">
      <c r="S291" s="491"/>
    </row>
    <row r="292" spans="19:19">
      <c r="S292" s="491"/>
    </row>
    <row r="293" spans="19:19">
      <c r="S293" s="491"/>
    </row>
    <row r="294" spans="19:19">
      <c r="S294" s="491"/>
    </row>
    <row r="295" spans="19:19">
      <c r="S295" s="491"/>
    </row>
    <row r="296" spans="19:19">
      <c r="S296" s="491"/>
    </row>
    <row r="297" spans="19:19">
      <c r="S297" s="491"/>
    </row>
    <row r="298" spans="19:19">
      <c r="S298" s="491"/>
    </row>
    <row r="299" spans="19:19">
      <c r="S299" s="491"/>
    </row>
    <row r="300" spans="19:19">
      <c r="S300" s="491"/>
    </row>
    <row r="301" spans="19:19">
      <c r="S301" s="491"/>
    </row>
    <row r="302" spans="19:19">
      <c r="S302" s="491"/>
    </row>
    <row r="303" spans="19:19">
      <c r="S303" s="491"/>
    </row>
    <row r="304" spans="19:19">
      <c r="S304" s="491"/>
    </row>
    <row r="305" spans="19:19">
      <c r="S305" s="491"/>
    </row>
    <row r="306" spans="19:19">
      <c r="S306" s="491"/>
    </row>
    <row r="307" spans="19:19">
      <c r="S307" s="491"/>
    </row>
    <row r="308" spans="19:19">
      <c r="S308" s="491"/>
    </row>
    <row r="309" spans="19:19">
      <c r="S309" s="491"/>
    </row>
    <row r="310" spans="19:19">
      <c r="S310" s="491"/>
    </row>
    <row r="311" spans="19:19">
      <c r="S311" s="491"/>
    </row>
    <row r="312" spans="19:19">
      <c r="S312" s="491"/>
    </row>
    <row r="313" spans="19:19">
      <c r="S313" s="491"/>
    </row>
    <row r="314" spans="19:19">
      <c r="S314" s="491"/>
    </row>
    <row r="315" spans="19:19">
      <c r="S315" s="491"/>
    </row>
    <row r="316" spans="19:19">
      <c r="S316" s="491"/>
    </row>
    <row r="317" spans="19:19">
      <c r="S317" s="491"/>
    </row>
    <row r="318" spans="19:19">
      <c r="S318" s="491"/>
    </row>
    <row r="319" spans="19:19">
      <c r="S319" s="491"/>
    </row>
    <row r="320" spans="19:19">
      <c r="S320" s="491"/>
    </row>
    <row r="321" spans="19:19">
      <c r="S321" s="491"/>
    </row>
    <row r="322" spans="19:19">
      <c r="S322" s="491"/>
    </row>
    <row r="323" spans="19:19">
      <c r="S323" s="491"/>
    </row>
    <row r="324" spans="19:19">
      <c r="S324" s="491"/>
    </row>
    <row r="325" spans="19:19">
      <c r="S325" s="491"/>
    </row>
    <row r="326" spans="19:19">
      <c r="S326" s="491"/>
    </row>
    <row r="327" spans="19:19">
      <c r="S327" s="491"/>
    </row>
    <row r="328" spans="19:19">
      <c r="S328" s="491"/>
    </row>
    <row r="329" spans="19:19">
      <c r="S329" s="491"/>
    </row>
    <row r="330" spans="19:19">
      <c r="S330" s="491"/>
    </row>
    <row r="331" spans="19:19">
      <c r="S331" s="491"/>
    </row>
    <row r="332" spans="19:19">
      <c r="S332" s="491"/>
    </row>
    <row r="333" spans="19:19">
      <c r="S333" s="491"/>
    </row>
    <row r="334" spans="19:19">
      <c r="S334" s="491"/>
    </row>
    <row r="335" spans="19:19">
      <c r="S335" s="491"/>
    </row>
    <row r="336" spans="19:19">
      <c r="S336" s="491"/>
    </row>
    <row r="337" spans="19:19">
      <c r="S337" s="491"/>
    </row>
    <row r="338" spans="19:19">
      <c r="S338" s="491"/>
    </row>
    <row r="339" spans="19:19">
      <c r="S339" s="491"/>
    </row>
    <row r="340" spans="19:19">
      <c r="S340" s="491"/>
    </row>
    <row r="341" spans="19:19">
      <c r="S341" s="491"/>
    </row>
    <row r="342" spans="19:19">
      <c r="S342" s="491"/>
    </row>
    <row r="343" spans="19:19">
      <c r="S343" s="491"/>
    </row>
    <row r="344" spans="19:19">
      <c r="S344" s="491"/>
    </row>
    <row r="345" spans="19:19">
      <c r="S345" s="491"/>
    </row>
    <row r="346" spans="19:19">
      <c r="S346" s="491"/>
    </row>
    <row r="347" spans="19:19">
      <c r="S347" s="491"/>
    </row>
    <row r="348" spans="19:19">
      <c r="S348" s="491"/>
    </row>
    <row r="349" spans="19:19">
      <c r="S349" s="491"/>
    </row>
    <row r="350" spans="19:19">
      <c r="S350" s="491"/>
    </row>
    <row r="351" spans="19:19">
      <c r="S351" s="491"/>
    </row>
    <row r="352" spans="19:19">
      <c r="S352" s="491"/>
    </row>
    <row r="353" spans="19:19">
      <c r="S353" s="491"/>
    </row>
    <row r="354" spans="19:19">
      <c r="S354" s="491"/>
    </row>
    <row r="355" spans="19:19">
      <c r="S355" s="491"/>
    </row>
    <row r="356" spans="19:19">
      <c r="S356" s="491"/>
    </row>
    <row r="357" spans="19:19">
      <c r="S357" s="491"/>
    </row>
    <row r="358" spans="19:19">
      <c r="S358" s="491"/>
    </row>
    <row r="359" spans="19:19">
      <c r="S359" s="491"/>
    </row>
    <row r="360" spans="19:19">
      <c r="S360" s="491"/>
    </row>
    <row r="361" spans="19:19">
      <c r="S361" s="491"/>
    </row>
    <row r="362" spans="19:19">
      <c r="S362" s="491"/>
    </row>
    <row r="363" spans="19:19">
      <c r="S363" s="491"/>
    </row>
    <row r="364" spans="19:19">
      <c r="S364" s="491"/>
    </row>
    <row r="365" spans="19:19">
      <c r="S365" s="491"/>
    </row>
    <row r="366" spans="19:19">
      <c r="S366" s="491"/>
    </row>
    <row r="367" spans="19:19">
      <c r="S367" s="491"/>
    </row>
    <row r="368" spans="19:19">
      <c r="S368" s="491"/>
    </row>
    <row r="369" spans="19:19">
      <c r="S369" s="491"/>
    </row>
    <row r="370" spans="19:19">
      <c r="S370" s="491"/>
    </row>
    <row r="371" spans="19:19">
      <c r="S371" s="491"/>
    </row>
    <row r="372" spans="19:19">
      <c r="S372" s="491"/>
    </row>
    <row r="373" spans="19:19">
      <c r="S373" s="491"/>
    </row>
    <row r="374" spans="19:19">
      <c r="S374" s="491"/>
    </row>
    <row r="375" spans="19:19">
      <c r="S375" s="491"/>
    </row>
    <row r="376" spans="19:19">
      <c r="S376" s="491"/>
    </row>
    <row r="377" spans="19:19">
      <c r="S377" s="491"/>
    </row>
    <row r="378" spans="19:19">
      <c r="S378" s="491"/>
    </row>
    <row r="379" spans="19:19">
      <c r="S379" s="491"/>
    </row>
    <row r="380" spans="19:19">
      <c r="S380" s="491"/>
    </row>
    <row r="381" spans="19:19">
      <c r="S381" s="491"/>
    </row>
    <row r="382" spans="19:19">
      <c r="S382" s="491"/>
    </row>
    <row r="383" spans="19:19">
      <c r="S383" s="491"/>
    </row>
    <row r="384" spans="19:19">
      <c r="S384" s="491"/>
    </row>
    <row r="385" spans="19:19">
      <c r="S385" s="491"/>
    </row>
    <row r="386" spans="19:19">
      <c r="S386" s="491"/>
    </row>
    <row r="387" spans="19:19">
      <c r="S387" s="491"/>
    </row>
    <row r="388" spans="19:19">
      <c r="S388" s="491"/>
    </row>
    <row r="389" spans="19:19">
      <c r="S389" s="491"/>
    </row>
    <row r="390" spans="19:19">
      <c r="S390" s="491"/>
    </row>
    <row r="391" spans="19:19">
      <c r="S391" s="491"/>
    </row>
    <row r="392" spans="19:19">
      <c r="S392" s="491"/>
    </row>
    <row r="393" spans="19:19">
      <c r="S393" s="491"/>
    </row>
    <row r="394" spans="19:19">
      <c r="S394" s="491"/>
    </row>
    <row r="395" spans="19:19">
      <c r="S395" s="491"/>
    </row>
    <row r="396" spans="19:19">
      <c r="S396" s="491"/>
    </row>
    <row r="397" spans="19:19">
      <c r="S397" s="491"/>
    </row>
    <row r="398" spans="19:19">
      <c r="S398" s="491"/>
    </row>
    <row r="399" spans="19:19">
      <c r="S399" s="491"/>
    </row>
    <row r="400" spans="19:19">
      <c r="S400" s="491"/>
    </row>
    <row r="401" spans="19:19">
      <c r="S401" s="491"/>
    </row>
    <row r="402" spans="19:19">
      <c r="S402" s="491"/>
    </row>
    <row r="403" spans="19:19">
      <c r="S403" s="491"/>
    </row>
    <row r="404" spans="19:19">
      <c r="S404" s="491"/>
    </row>
    <row r="405" spans="19:19">
      <c r="S405" s="491"/>
    </row>
    <row r="406" spans="19:19">
      <c r="S406" s="491"/>
    </row>
    <row r="407" spans="19:19">
      <c r="S407" s="491"/>
    </row>
    <row r="408" spans="19:19">
      <c r="S408" s="491"/>
    </row>
    <row r="409" spans="19:19">
      <c r="S409" s="491"/>
    </row>
    <row r="410" spans="19:19">
      <c r="S410" s="491"/>
    </row>
    <row r="411" spans="19:19">
      <c r="S411" s="491"/>
    </row>
    <row r="412" spans="19:19">
      <c r="S412" s="491"/>
    </row>
    <row r="413" spans="19:19">
      <c r="S413" s="491"/>
    </row>
    <row r="414" spans="19:19">
      <c r="S414" s="491"/>
    </row>
    <row r="415" spans="19:19">
      <c r="S415" s="491"/>
    </row>
    <row r="416" spans="19:19">
      <c r="S416" s="491"/>
    </row>
    <row r="417" spans="19:19">
      <c r="S417" s="491"/>
    </row>
    <row r="418" spans="19:19">
      <c r="S418" s="491"/>
    </row>
    <row r="419" spans="19:19">
      <c r="S419" s="491"/>
    </row>
    <row r="420" spans="19:19">
      <c r="S420" s="491"/>
    </row>
    <row r="421" spans="19:19">
      <c r="S421" s="491"/>
    </row>
    <row r="422" spans="19:19">
      <c r="S422" s="491"/>
    </row>
    <row r="423" spans="19:19">
      <c r="S423" s="491"/>
    </row>
    <row r="424" spans="19:19">
      <c r="S424" s="491"/>
    </row>
    <row r="425" spans="19:19">
      <c r="S425" s="491"/>
    </row>
    <row r="426" spans="19:19">
      <c r="S426" s="491"/>
    </row>
    <row r="427" spans="19:19">
      <c r="S427" s="491"/>
    </row>
    <row r="428" spans="19:19">
      <c r="S428" s="491"/>
    </row>
    <row r="429" spans="19:19">
      <c r="S429" s="491"/>
    </row>
    <row r="430" spans="19:19">
      <c r="S430" s="491"/>
    </row>
    <row r="431" spans="19:19">
      <c r="S431" s="491"/>
    </row>
    <row r="432" spans="19:19">
      <c r="S432" s="491"/>
    </row>
    <row r="433" spans="19:19">
      <c r="S433" s="491"/>
    </row>
    <row r="434" spans="19:19">
      <c r="S434" s="491"/>
    </row>
    <row r="435" spans="19:19">
      <c r="S435" s="491"/>
    </row>
    <row r="436" spans="19:19">
      <c r="S436" s="491"/>
    </row>
    <row r="437" spans="19:19">
      <c r="S437" s="491"/>
    </row>
    <row r="438" spans="19:19">
      <c r="S438" s="491"/>
    </row>
    <row r="439" spans="19:19">
      <c r="S439" s="491"/>
    </row>
    <row r="440" spans="19:19">
      <c r="S440" s="491"/>
    </row>
    <row r="441" spans="19:19">
      <c r="S441" s="491"/>
    </row>
    <row r="442" spans="19:19">
      <c r="S442" s="491"/>
    </row>
    <row r="443" spans="19:19">
      <c r="S443" s="491"/>
    </row>
    <row r="444" spans="19:19">
      <c r="S444" s="491"/>
    </row>
    <row r="445" spans="19:19">
      <c r="S445" s="491"/>
    </row>
    <row r="446" spans="19:19">
      <c r="S446" s="491"/>
    </row>
    <row r="447" spans="19:19">
      <c r="S447" s="491"/>
    </row>
    <row r="448" spans="19:19">
      <c r="S448" s="491"/>
    </row>
    <row r="449" spans="19:19">
      <c r="S449" s="491"/>
    </row>
    <row r="450" spans="19:19">
      <c r="S450" s="491"/>
    </row>
    <row r="451" spans="19:19">
      <c r="S451" s="491"/>
    </row>
    <row r="452" spans="19:19">
      <c r="S452" s="491"/>
    </row>
    <row r="453" spans="19:19">
      <c r="S453" s="491"/>
    </row>
    <row r="454" spans="19:19">
      <c r="S454" s="491"/>
    </row>
    <row r="455" spans="19:19">
      <c r="S455" s="491"/>
    </row>
    <row r="456" spans="19:19">
      <c r="S456" s="491"/>
    </row>
    <row r="457" spans="19:19">
      <c r="S457" s="491"/>
    </row>
    <row r="458" spans="19:19">
      <c r="S458" s="491"/>
    </row>
    <row r="459" spans="19:19">
      <c r="S459" s="491"/>
    </row>
    <row r="460" spans="19:19">
      <c r="S460" s="491"/>
    </row>
    <row r="461" spans="19:19">
      <c r="S461" s="491"/>
    </row>
    <row r="462" spans="19:19">
      <c r="S462" s="491"/>
    </row>
    <row r="463" spans="19:19">
      <c r="S463" s="491"/>
    </row>
    <row r="464" spans="19:19">
      <c r="S464" s="491"/>
    </row>
    <row r="465" spans="19:19">
      <c r="S465" s="491"/>
    </row>
    <row r="466" spans="19:19">
      <c r="S466" s="491"/>
    </row>
    <row r="467" spans="19:19">
      <c r="S467" s="491"/>
    </row>
    <row r="468" spans="19:19">
      <c r="S468" s="491"/>
    </row>
    <row r="469" spans="19:19">
      <c r="S469" s="491"/>
    </row>
    <row r="470" spans="19:19">
      <c r="S470" s="491"/>
    </row>
    <row r="471" spans="19:19">
      <c r="S471" s="491"/>
    </row>
    <row r="472" spans="19:19">
      <c r="S472" s="491"/>
    </row>
    <row r="473" spans="19:19">
      <c r="S473" s="491"/>
    </row>
    <row r="474" spans="19:19">
      <c r="S474" s="491"/>
    </row>
    <row r="475" spans="19:19">
      <c r="S475" s="491"/>
    </row>
    <row r="476" spans="19:19">
      <c r="S476" s="491"/>
    </row>
    <row r="477" spans="19:19">
      <c r="S477" s="491"/>
    </row>
    <row r="478" spans="19:19">
      <c r="S478" s="491"/>
    </row>
    <row r="479" spans="19:19">
      <c r="S479" s="491"/>
    </row>
    <row r="480" spans="19:19">
      <c r="S480" s="491"/>
    </row>
    <row r="481" spans="19:19">
      <c r="S481" s="491"/>
    </row>
    <row r="482" spans="19:19">
      <c r="S482" s="491"/>
    </row>
    <row r="483" spans="19:19">
      <c r="S483" s="491"/>
    </row>
    <row r="484" spans="19:19">
      <c r="S484" s="491"/>
    </row>
    <row r="485" spans="19:19">
      <c r="S485" s="491"/>
    </row>
    <row r="486" spans="19:19">
      <c r="S486" s="491"/>
    </row>
    <row r="487" spans="19:19">
      <c r="S487" s="491"/>
    </row>
    <row r="488" spans="19:19">
      <c r="S488" s="491"/>
    </row>
    <row r="489" spans="19:19">
      <c r="S489" s="491"/>
    </row>
    <row r="490" spans="19:19">
      <c r="S490" s="491"/>
    </row>
    <row r="491" spans="19:19">
      <c r="S491" s="491"/>
    </row>
    <row r="492" spans="19:19">
      <c r="S492" s="491"/>
    </row>
    <row r="493" spans="19:19">
      <c r="S493" s="491"/>
    </row>
    <row r="494" spans="19:19">
      <c r="S494" s="491"/>
    </row>
    <row r="495" spans="19:19">
      <c r="S495" s="491"/>
    </row>
    <row r="496" spans="19:19">
      <c r="S496" s="491"/>
    </row>
    <row r="497" spans="19:19">
      <c r="S497" s="491"/>
    </row>
    <row r="498" spans="19:19">
      <c r="S498" s="491"/>
    </row>
    <row r="499" spans="19:19">
      <c r="S499" s="491"/>
    </row>
    <row r="500" spans="19:19">
      <c r="S500" s="491"/>
    </row>
    <row r="501" spans="19:19">
      <c r="S501" s="491"/>
    </row>
    <row r="502" spans="19:19">
      <c r="S502" s="491"/>
    </row>
    <row r="503" spans="19:19">
      <c r="S503" s="491"/>
    </row>
    <row r="504" spans="19:19">
      <c r="S504" s="491"/>
    </row>
    <row r="505" spans="19:19">
      <c r="S505" s="491"/>
    </row>
    <row r="506" spans="19:19">
      <c r="S506" s="491"/>
    </row>
    <row r="507" spans="19:19">
      <c r="S507" s="491"/>
    </row>
    <row r="508" spans="19:19">
      <c r="S508" s="491"/>
    </row>
    <row r="509" spans="19:19">
      <c r="S509" s="491"/>
    </row>
    <row r="510" spans="19:19">
      <c r="S510" s="491"/>
    </row>
    <row r="511" spans="19:19">
      <c r="S511" s="491"/>
    </row>
    <row r="512" spans="19:19">
      <c r="S512" s="491"/>
    </row>
    <row r="513" spans="19:19">
      <c r="S513" s="491"/>
    </row>
    <row r="514" spans="19:19">
      <c r="S514" s="491"/>
    </row>
    <row r="515" spans="19:19">
      <c r="S515" s="491"/>
    </row>
    <row r="516" spans="19:19">
      <c r="S516" s="491"/>
    </row>
    <row r="517" spans="19:19">
      <c r="S517" s="491"/>
    </row>
    <row r="518" spans="19:19">
      <c r="S518" s="491"/>
    </row>
    <row r="519" spans="19:19">
      <c r="S519" s="491"/>
    </row>
    <row r="520" spans="19:19">
      <c r="S520" s="491"/>
    </row>
    <row r="521" spans="19:19">
      <c r="S521" s="491"/>
    </row>
    <row r="522" spans="19:19">
      <c r="S522" s="491"/>
    </row>
    <row r="523" spans="19:19">
      <c r="S523" s="491"/>
    </row>
    <row r="524" spans="19:19">
      <c r="S524" s="491"/>
    </row>
    <row r="525" spans="19:19">
      <c r="S525" s="491"/>
    </row>
    <row r="526" spans="19:19">
      <c r="S526" s="491"/>
    </row>
    <row r="527" spans="19:19">
      <c r="S527" s="491"/>
    </row>
    <row r="528" spans="19:19">
      <c r="S528" s="491"/>
    </row>
    <row r="529" spans="19:19">
      <c r="S529" s="491"/>
    </row>
    <row r="530" spans="19:19">
      <c r="S530" s="491"/>
    </row>
    <row r="531" spans="19:19">
      <c r="S531" s="491"/>
    </row>
    <row r="532" spans="19:19">
      <c r="S532" s="491"/>
    </row>
    <row r="533" spans="19:19">
      <c r="S533" s="491"/>
    </row>
    <row r="534" spans="19:19">
      <c r="S534" s="491"/>
    </row>
    <row r="535" spans="19:19">
      <c r="S535" s="491"/>
    </row>
    <row r="536" spans="19:19">
      <c r="S536" s="491"/>
    </row>
    <row r="537" spans="19:19">
      <c r="S537" s="491"/>
    </row>
    <row r="538" spans="19:19">
      <c r="S538" s="491"/>
    </row>
    <row r="539" spans="19:19">
      <c r="S539" s="491"/>
    </row>
    <row r="540" spans="19:19">
      <c r="S540" s="491"/>
    </row>
    <row r="541" spans="19:19">
      <c r="S541" s="491"/>
    </row>
    <row r="542" spans="19:19">
      <c r="S542" s="491"/>
    </row>
    <row r="543" spans="19:19">
      <c r="S543" s="491"/>
    </row>
    <row r="544" spans="19:19">
      <c r="S544" s="491"/>
    </row>
    <row r="545" spans="19:19">
      <c r="S545" s="491"/>
    </row>
    <row r="546" spans="19:19">
      <c r="S546" s="491"/>
    </row>
    <row r="547" spans="19:19">
      <c r="S547" s="491"/>
    </row>
    <row r="548" spans="19:19">
      <c r="S548" s="491"/>
    </row>
    <row r="549" spans="19:19">
      <c r="S549" s="491"/>
    </row>
    <row r="550" spans="19:19">
      <c r="S550" s="491"/>
    </row>
    <row r="551" spans="19:19">
      <c r="S551" s="491"/>
    </row>
    <row r="552" spans="19:19">
      <c r="S552" s="491"/>
    </row>
    <row r="553" spans="19:19">
      <c r="S553" s="491"/>
    </row>
    <row r="554" spans="19:19">
      <c r="S554" s="491"/>
    </row>
    <row r="555" spans="19:19">
      <c r="S555" s="491"/>
    </row>
    <row r="556" spans="19:19">
      <c r="S556" s="491"/>
    </row>
    <row r="557" spans="19:19">
      <c r="S557" s="491"/>
    </row>
    <row r="558" spans="19:19">
      <c r="S558" s="491"/>
    </row>
    <row r="559" spans="19:19">
      <c r="S559" s="491"/>
    </row>
    <row r="560" spans="19:19">
      <c r="S560" s="491"/>
    </row>
    <row r="561" spans="19:19">
      <c r="S561" s="491"/>
    </row>
    <row r="562" spans="19:19">
      <c r="S562" s="491"/>
    </row>
    <row r="563" spans="19:19">
      <c r="S563" s="491"/>
    </row>
    <row r="564" spans="19:19">
      <c r="S564" s="491"/>
    </row>
    <row r="565" spans="19:19">
      <c r="S565" s="491"/>
    </row>
    <row r="566" spans="19:19">
      <c r="S566" s="491"/>
    </row>
    <row r="567" spans="19:19">
      <c r="S567" s="491"/>
    </row>
    <row r="568" spans="19:19">
      <c r="S568" s="491"/>
    </row>
    <row r="569" spans="19:19">
      <c r="S569" s="491"/>
    </row>
    <row r="570" spans="19:19">
      <c r="S570" s="491"/>
    </row>
    <row r="571" spans="19:19">
      <c r="S571" s="491"/>
    </row>
    <row r="572" spans="19:19">
      <c r="S572" s="491"/>
    </row>
    <row r="573" spans="19:19">
      <c r="S573" s="491"/>
    </row>
    <row r="574" spans="19:19">
      <c r="S574" s="491"/>
    </row>
    <row r="575" spans="19:19">
      <c r="S575" s="491"/>
    </row>
    <row r="576" spans="19:19">
      <c r="S576" s="491"/>
    </row>
    <row r="577" spans="19:19">
      <c r="S577" s="491"/>
    </row>
    <row r="578" spans="19:19">
      <c r="S578" s="491"/>
    </row>
    <row r="579" spans="19:19">
      <c r="S579" s="491"/>
    </row>
    <row r="580" spans="19:19">
      <c r="S580" s="491"/>
    </row>
    <row r="581" spans="19:19">
      <c r="S581" s="491"/>
    </row>
    <row r="582" spans="19:19">
      <c r="S582" s="491"/>
    </row>
    <row r="583" spans="19:19">
      <c r="S583" s="491"/>
    </row>
    <row r="584" spans="19:19">
      <c r="S584" s="491"/>
    </row>
    <row r="585" spans="19:19">
      <c r="S585" s="491"/>
    </row>
    <row r="586" spans="19:19">
      <c r="S586" s="491"/>
    </row>
    <row r="587" spans="19:19">
      <c r="S587" s="491"/>
    </row>
    <row r="588" spans="19:19">
      <c r="S588" s="491"/>
    </row>
    <row r="589" spans="19:19">
      <c r="S589" s="491"/>
    </row>
    <row r="590" spans="19:19">
      <c r="S590" s="491"/>
    </row>
    <row r="591" spans="19:19">
      <c r="S591" s="491"/>
    </row>
    <row r="592" spans="19:19">
      <c r="S592" s="491"/>
    </row>
    <row r="593" spans="19:19">
      <c r="S593" s="491"/>
    </row>
    <row r="594" spans="19:19">
      <c r="S594" s="491"/>
    </row>
    <row r="595" spans="19:19">
      <c r="S595" s="491"/>
    </row>
    <row r="596" spans="19:19">
      <c r="S596" s="491"/>
    </row>
    <row r="597" spans="19:19">
      <c r="S597" s="491"/>
    </row>
    <row r="598" spans="19:19">
      <c r="S598" s="491"/>
    </row>
    <row r="599" spans="19:19">
      <c r="S599" s="491"/>
    </row>
    <row r="600" spans="19:19">
      <c r="S600" s="491"/>
    </row>
    <row r="601" spans="19:19">
      <c r="S601" s="491"/>
    </row>
    <row r="602" spans="19:19">
      <c r="S602" s="491"/>
    </row>
    <row r="603" spans="19:19">
      <c r="S603" s="491"/>
    </row>
    <row r="604" spans="19:19">
      <c r="S604" s="491"/>
    </row>
    <row r="605" spans="19:19">
      <c r="S605" s="491"/>
    </row>
    <row r="606" spans="19:19">
      <c r="S606" s="491"/>
    </row>
    <row r="607" spans="19:19">
      <c r="S607" s="491"/>
    </row>
    <row r="608" spans="19:19">
      <c r="S608" s="491"/>
    </row>
    <row r="609" spans="19:19">
      <c r="S609" s="491"/>
    </row>
    <row r="610" spans="19:19">
      <c r="S610" s="491"/>
    </row>
    <row r="611" spans="19:19">
      <c r="S611" s="491"/>
    </row>
    <row r="612" spans="19:19">
      <c r="S612" s="491"/>
    </row>
    <row r="613" spans="19:19">
      <c r="S613" s="491"/>
    </row>
    <row r="614" spans="19:19">
      <c r="S614" s="491"/>
    </row>
    <row r="615" spans="19:19">
      <c r="S615" s="491"/>
    </row>
    <row r="616" spans="19:19">
      <c r="S616" s="491"/>
    </row>
    <row r="617" spans="19:19">
      <c r="S617" s="491"/>
    </row>
    <row r="618" spans="19:19">
      <c r="S618" s="491"/>
    </row>
    <row r="619" spans="19:19">
      <c r="S619" s="491"/>
    </row>
    <row r="620" spans="19:19">
      <c r="S620" s="491"/>
    </row>
    <row r="621" spans="19:19">
      <c r="S621" s="491"/>
    </row>
    <row r="622" spans="19:19">
      <c r="S622" s="491"/>
    </row>
    <row r="623" spans="19:19">
      <c r="S623" s="491"/>
    </row>
    <row r="624" spans="19:19">
      <c r="S624" s="491"/>
    </row>
    <row r="625" spans="19:19">
      <c r="S625" s="491"/>
    </row>
    <row r="626" spans="19:19">
      <c r="S626" s="491"/>
    </row>
    <row r="627" spans="19:19">
      <c r="S627" s="491"/>
    </row>
    <row r="628" spans="19:19">
      <c r="S628" s="491"/>
    </row>
    <row r="629" spans="19:19">
      <c r="S629" s="491"/>
    </row>
    <row r="630" spans="19:19">
      <c r="S630" s="491"/>
    </row>
    <row r="631" spans="19:19">
      <c r="S631" s="491"/>
    </row>
    <row r="632" spans="19:19">
      <c r="S632" s="491"/>
    </row>
    <row r="633" spans="19:19">
      <c r="S633" s="491"/>
    </row>
    <row r="634" spans="19:19">
      <c r="S634" s="491"/>
    </row>
    <row r="635" spans="19:19">
      <c r="S635" s="491"/>
    </row>
    <row r="636" spans="19:19">
      <c r="S636" s="491"/>
    </row>
    <row r="637" spans="19:19">
      <c r="S637" s="491"/>
    </row>
    <row r="638" spans="19:19">
      <c r="S638" s="491"/>
    </row>
    <row r="639" spans="19:19">
      <c r="S639" s="491"/>
    </row>
    <row r="640" spans="19:19">
      <c r="S640" s="491"/>
    </row>
    <row r="641" spans="19:19">
      <c r="S641" s="491"/>
    </row>
    <row r="642" spans="19:19">
      <c r="S642" s="491"/>
    </row>
    <row r="643" spans="19:19">
      <c r="S643" s="491"/>
    </row>
    <row r="644" spans="19:19">
      <c r="S644" s="491"/>
    </row>
    <row r="645" spans="19:19">
      <c r="S645" s="491"/>
    </row>
    <row r="646" spans="19:19">
      <c r="S646" s="491"/>
    </row>
    <row r="647" spans="19:19">
      <c r="S647" s="491"/>
    </row>
    <row r="648" spans="19:19">
      <c r="S648" s="491"/>
    </row>
    <row r="649" spans="19:19">
      <c r="S649" s="491"/>
    </row>
    <row r="650" spans="19:19">
      <c r="S650" s="491"/>
    </row>
    <row r="651" spans="19:19">
      <c r="S651" s="491"/>
    </row>
    <row r="652" spans="19:19">
      <c r="S652" s="491"/>
    </row>
    <row r="653" spans="19:19">
      <c r="S653" s="491"/>
    </row>
    <row r="654" spans="19:19">
      <c r="S654" s="491"/>
    </row>
    <row r="655" spans="19:19">
      <c r="S655" s="491"/>
    </row>
    <row r="656" spans="19:19">
      <c r="S656" s="491"/>
    </row>
    <row r="657" spans="19:19">
      <c r="S657" s="491"/>
    </row>
    <row r="658" spans="19:19">
      <c r="S658" s="491"/>
    </row>
    <row r="659" spans="19:19">
      <c r="S659" s="491"/>
    </row>
    <row r="660" spans="19:19">
      <c r="S660" s="491"/>
    </row>
    <row r="661" spans="19:19">
      <c r="S661" s="491"/>
    </row>
    <row r="662" spans="19:19">
      <c r="S662" s="491"/>
    </row>
    <row r="663" spans="19:19">
      <c r="S663" s="491"/>
    </row>
    <row r="664" spans="19:19">
      <c r="S664" s="491"/>
    </row>
    <row r="665" spans="19:19">
      <c r="S665" s="491"/>
    </row>
    <row r="666" spans="19:19">
      <c r="S666" s="491"/>
    </row>
    <row r="667" spans="19:19">
      <c r="S667" s="491"/>
    </row>
    <row r="668" spans="19:19">
      <c r="S668" s="491"/>
    </row>
    <row r="669" spans="19:19">
      <c r="S669" s="491"/>
    </row>
    <row r="670" spans="19:19">
      <c r="S670" s="491"/>
    </row>
    <row r="671" spans="19:19">
      <c r="S671" s="491"/>
    </row>
    <row r="672" spans="19:19">
      <c r="S672" s="491"/>
    </row>
    <row r="673" spans="19:19">
      <c r="S673" s="491"/>
    </row>
    <row r="674" spans="19:19">
      <c r="S674" s="491"/>
    </row>
    <row r="675" spans="19:19">
      <c r="S675" s="491"/>
    </row>
    <row r="676" spans="19:19">
      <c r="S676" s="491"/>
    </row>
    <row r="677" spans="19:19">
      <c r="S677" s="491"/>
    </row>
    <row r="678" spans="19:19">
      <c r="S678" s="491"/>
    </row>
    <row r="679" spans="19:19">
      <c r="S679" s="491"/>
    </row>
    <row r="680" spans="19:19">
      <c r="S680" s="491"/>
    </row>
    <row r="681" spans="19:19">
      <c r="S681" s="491"/>
    </row>
    <row r="682" spans="19:19">
      <c r="S682" s="491"/>
    </row>
    <row r="683" spans="19:19">
      <c r="S683" s="491"/>
    </row>
    <row r="684" spans="19:19">
      <c r="S684" s="491"/>
    </row>
    <row r="685" spans="19:19">
      <c r="S685" s="491"/>
    </row>
    <row r="686" spans="19:19">
      <c r="S686" s="491"/>
    </row>
    <row r="687" spans="19:19">
      <c r="S687" s="491"/>
    </row>
    <row r="688" spans="19:19">
      <c r="S688" s="491"/>
    </row>
    <row r="689" spans="19:19">
      <c r="S689" s="491"/>
    </row>
    <row r="690" spans="19:19">
      <c r="S690" s="491"/>
    </row>
    <row r="691" spans="19:19">
      <c r="S691" s="491"/>
    </row>
    <row r="692" spans="19:19">
      <c r="S692" s="491"/>
    </row>
    <row r="693" spans="19:19">
      <c r="S693" s="491"/>
    </row>
    <row r="694" spans="19:19">
      <c r="S694" s="491"/>
    </row>
    <row r="695" spans="19:19">
      <c r="S695" s="491"/>
    </row>
    <row r="696" spans="19:19">
      <c r="S696" s="491"/>
    </row>
    <row r="697" spans="19:19">
      <c r="S697" s="491"/>
    </row>
    <row r="698" spans="19:19">
      <c r="S698" s="491"/>
    </row>
    <row r="699" spans="19:19">
      <c r="S699" s="491"/>
    </row>
    <row r="700" spans="19:19">
      <c r="S700" s="491"/>
    </row>
    <row r="701" spans="19:19">
      <c r="S701" s="491"/>
    </row>
    <row r="702" spans="19:19">
      <c r="S702" s="491"/>
    </row>
    <row r="703" spans="19:19">
      <c r="S703" s="491"/>
    </row>
    <row r="704" spans="19:19">
      <c r="S704" s="491"/>
    </row>
    <row r="705" spans="19:19">
      <c r="S705" s="491"/>
    </row>
    <row r="706" spans="19:19">
      <c r="S706" s="491"/>
    </row>
    <row r="707" spans="19:19">
      <c r="S707" s="491"/>
    </row>
    <row r="708" spans="19:19">
      <c r="S708" s="491"/>
    </row>
    <row r="709" spans="19:19">
      <c r="S709" s="491"/>
    </row>
    <row r="710" spans="19:19">
      <c r="S710" s="491"/>
    </row>
    <row r="711" spans="19:19">
      <c r="S711" s="491"/>
    </row>
    <row r="712" spans="19:19">
      <c r="S712" s="491"/>
    </row>
    <row r="713" spans="19:19">
      <c r="S713" s="491"/>
    </row>
    <row r="714" spans="19:19">
      <c r="S714" s="491"/>
    </row>
    <row r="715" spans="19:19">
      <c r="S715" s="491"/>
    </row>
    <row r="716" spans="19:19">
      <c r="S716" s="491"/>
    </row>
    <row r="717" spans="19:19">
      <c r="S717" s="491"/>
    </row>
    <row r="718" spans="19:19">
      <c r="S718" s="491"/>
    </row>
    <row r="719" spans="19:19">
      <c r="S719" s="491"/>
    </row>
    <row r="720" spans="19:19">
      <c r="S720" s="491"/>
    </row>
    <row r="721" spans="19:19">
      <c r="S721" s="491"/>
    </row>
    <row r="722" spans="19:19">
      <c r="S722" s="491"/>
    </row>
    <row r="723" spans="19:19">
      <c r="S723" s="491"/>
    </row>
    <row r="724" spans="19:19">
      <c r="S724" s="491"/>
    </row>
    <row r="725" spans="19:19">
      <c r="S725" s="491"/>
    </row>
    <row r="726" spans="19:19">
      <c r="S726" s="491"/>
    </row>
    <row r="727" spans="19:19">
      <c r="S727" s="491"/>
    </row>
    <row r="728" spans="19:19">
      <c r="S728" s="491"/>
    </row>
    <row r="729" spans="19:19">
      <c r="S729" s="491"/>
    </row>
    <row r="730" spans="19:19">
      <c r="S730" s="491"/>
    </row>
    <row r="731" spans="19:19">
      <c r="S731" s="491"/>
    </row>
    <row r="732" spans="19:19">
      <c r="S732" s="491"/>
    </row>
    <row r="733" spans="19:19">
      <c r="S733" s="491"/>
    </row>
    <row r="734" spans="19:19">
      <c r="S734" s="491"/>
    </row>
    <row r="735" spans="19:19">
      <c r="S735" s="491"/>
    </row>
    <row r="736" spans="19:19">
      <c r="S736" s="491"/>
    </row>
    <row r="737" spans="19:19">
      <c r="S737" s="491"/>
    </row>
    <row r="738" spans="19:19">
      <c r="S738" s="491"/>
    </row>
    <row r="739" spans="19:19">
      <c r="S739" s="491"/>
    </row>
    <row r="740" spans="19:19">
      <c r="S740" s="491"/>
    </row>
    <row r="741" spans="19:19">
      <c r="S741" s="491"/>
    </row>
    <row r="742" spans="19:19">
      <c r="S742" s="491"/>
    </row>
    <row r="743" spans="19:19">
      <c r="S743" s="491"/>
    </row>
    <row r="744" spans="19:19">
      <c r="S744" s="491"/>
    </row>
    <row r="745" spans="19:19">
      <c r="S745" s="491"/>
    </row>
    <row r="746" spans="19:19">
      <c r="S746" s="491"/>
    </row>
    <row r="747" spans="19:19">
      <c r="S747" s="491"/>
    </row>
    <row r="748" spans="19:19">
      <c r="S748" s="491"/>
    </row>
    <row r="749" spans="19:19">
      <c r="S749" s="491"/>
    </row>
    <row r="750" spans="19:19">
      <c r="S750" s="491"/>
    </row>
    <row r="751" spans="19:19">
      <c r="S751" s="491"/>
    </row>
    <row r="752" spans="19:19">
      <c r="S752" s="491"/>
    </row>
    <row r="753" spans="19:19">
      <c r="S753" s="491"/>
    </row>
    <row r="754" spans="19:19">
      <c r="S754" s="491"/>
    </row>
    <row r="755" spans="19:19">
      <c r="S755" s="491"/>
    </row>
    <row r="756" spans="19:19">
      <c r="S756" s="491"/>
    </row>
    <row r="757" spans="19:19">
      <c r="S757" s="491"/>
    </row>
    <row r="758" spans="19:19">
      <c r="S758" s="491"/>
    </row>
    <row r="759" spans="19:19">
      <c r="S759" s="491"/>
    </row>
    <row r="760" spans="19:19">
      <c r="S760" s="491"/>
    </row>
    <row r="761" spans="19:19">
      <c r="S761" s="491"/>
    </row>
    <row r="762" spans="19:19">
      <c r="S762" s="491"/>
    </row>
    <row r="763" spans="19:19">
      <c r="S763" s="491"/>
    </row>
    <row r="764" spans="19:19">
      <c r="S764" s="491"/>
    </row>
    <row r="765" spans="19:19">
      <c r="S765" s="491"/>
    </row>
    <row r="766" spans="19:19">
      <c r="S766" s="491"/>
    </row>
    <row r="767" spans="19:19">
      <c r="S767" s="491"/>
    </row>
    <row r="768" spans="19:19">
      <c r="S768" s="491"/>
    </row>
    <row r="769" spans="19:19">
      <c r="S769" s="491"/>
    </row>
    <row r="770" spans="19:19">
      <c r="S770" s="491"/>
    </row>
    <row r="771" spans="19:19">
      <c r="S771" s="491"/>
    </row>
    <row r="772" spans="19:19">
      <c r="S772" s="491"/>
    </row>
    <row r="773" spans="19:19">
      <c r="S773" s="491"/>
    </row>
    <row r="774" spans="19:19">
      <c r="S774" s="491"/>
    </row>
    <row r="775" spans="19:19">
      <c r="S775" s="491"/>
    </row>
    <row r="776" spans="19:19">
      <c r="S776" s="491"/>
    </row>
    <row r="777" spans="19:19">
      <c r="S777" s="491"/>
    </row>
    <row r="778" spans="19:19">
      <c r="S778" s="491"/>
    </row>
    <row r="779" spans="19:19">
      <c r="S779" s="491"/>
    </row>
    <row r="780" spans="19:19">
      <c r="S780" s="491"/>
    </row>
    <row r="781" spans="19:19">
      <c r="S781" s="491"/>
    </row>
    <row r="782" spans="19:19">
      <c r="S782" s="491"/>
    </row>
    <row r="783" spans="19:19">
      <c r="S783" s="491"/>
    </row>
    <row r="784" spans="19:19">
      <c r="S784" s="491"/>
    </row>
    <row r="785" spans="19:19">
      <c r="S785" s="491"/>
    </row>
    <row r="786" spans="19:19">
      <c r="S786" s="491"/>
    </row>
    <row r="787" spans="19:19">
      <c r="S787" s="491"/>
    </row>
    <row r="788" spans="19:19">
      <c r="S788" s="491"/>
    </row>
    <row r="789" spans="19:19">
      <c r="S789" s="491"/>
    </row>
    <row r="790" spans="19:19">
      <c r="S790" s="491"/>
    </row>
    <row r="791" spans="19:19">
      <c r="S791" s="491"/>
    </row>
    <row r="792" spans="19:19">
      <c r="S792" s="491"/>
    </row>
    <row r="793" spans="19:19">
      <c r="S793" s="491"/>
    </row>
    <row r="794" spans="19:19">
      <c r="S794" s="491"/>
    </row>
    <row r="795" spans="19:19">
      <c r="S795" s="491"/>
    </row>
    <row r="796" spans="19:19">
      <c r="S796" s="491"/>
    </row>
    <row r="797" spans="19:19">
      <c r="S797" s="491"/>
    </row>
    <row r="798" spans="19:19">
      <c r="S798" s="491"/>
    </row>
    <row r="799" spans="19:19">
      <c r="S799" s="491"/>
    </row>
    <row r="800" spans="19:19">
      <c r="S800" s="491"/>
    </row>
    <row r="801" spans="19:19">
      <c r="S801" s="491"/>
    </row>
    <row r="802" spans="19:19">
      <c r="S802" s="491"/>
    </row>
    <row r="803" spans="19:19">
      <c r="S803" s="491"/>
    </row>
    <row r="804" spans="19:19">
      <c r="S804" s="491"/>
    </row>
    <row r="805" spans="19:19">
      <c r="S805" s="491"/>
    </row>
    <row r="806" spans="19:19">
      <c r="S806" s="491"/>
    </row>
    <row r="807" spans="19:19">
      <c r="S807" s="491"/>
    </row>
    <row r="808" spans="19:19">
      <c r="S808" s="491"/>
    </row>
    <row r="809" spans="19:19">
      <c r="S809" s="491"/>
    </row>
    <row r="810" spans="19:19">
      <c r="S810" s="491"/>
    </row>
    <row r="811" spans="19:19">
      <c r="S811" s="491"/>
    </row>
    <row r="812" spans="19:19">
      <c r="S812" s="491"/>
    </row>
    <row r="813" spans="19:19">
      <c r="S813" s="491"/>
    </row>
    <row r="814" spans="19:19">
      <c r="S814" s="491"/>
    </row>
    <row r="815" spans="19:19">
      <c r="S815" s="491"/>
    </row>
    <row r="816" spans="19:19">
      <c r="S816" s="491"/>
    </row>
    <row r="817" spans="19:19">
      <c r="S817" s="491"/>
    </row>
    <row r="818" spans="19:19">
      <c r="S818" s="491"/>
    </row>
    <row r="819" spans="19:19">
      <c r="S819" s="491"/>
    </row>
    <row r="820" spans="19:19">
      <c r="S820" s="491"/>
    </row>
    <row r="821" spans="19:19">
      <c r="S821" s="491"/>
    </row>
    <row r="822" spans="19:19">
      <c r="S822" s="491"/>
    </row>
    <row r="823" spans="19:19">
      <c r="S823" s="491"/>
    </row>
    <row r="824" spans="19:19">
      <c r="S824" s="491"/>
    </row>
    <row r="825" spans="19:19">
      <c r="S825" s="491"/>
    </row>
    <row r="826" spans="19:19">
      <c r="S826" s="491"/>
    </row>
    <row r="827" spans="19:19">
      <c r="S827" s="491"/>
    </row>
    <row r="828" spans="19:19">
      <c r="S828" s="491"/>
    </row>
    <row r="829" spans="19:19">
      <c r="S829" s="491"/>
    </row>
    <row r="830" spans="19:19">
      <c r="S830" s="491"/>
    </row>
    <row r="831" spans="19:19">
      <c r="S831" s="491"/>
    </row>
    <row r="832" spans="19:19">
      <c r="S832" s="491"/>
    </row>
    <row r="833" spans="19:19">
      <c r="S833" s="491"/>
    </row>
    <row r="834" spans="19:19">
      <c r="S834" s="491"/>
    </row>
    <row r="835" spans="19:19">
      <c r="S835" s="491"/>
    </row>
    <row r="836" spans="19:19">
      <c r="S836" s="491"/>
    </row>
    <row r="837" spans="19:19">
      <c r="S837" s="491"/>
    </row>
    <row r="838" spans="19:19">
      <c r="S838" s="491"/>
    </row>
    <row r="839" spans="19:19">
      <c r="S839" s="491"/>
    </row>
    <row r="840" spans="19:19">
      <c r="S840" s="491"/>
    </row>
    <row r="841" spans="19:19">
      <c r="S841" s="491"/>
    </row>
    <row r="842" spans="19:19">
      <c r="S842" s="491"/>
    </row>
    <row r="843" spans="19:19">
      <c r="S843" s="491"/>
    </row>
    <row r="844" spans="19:19">
      <c r="S844" s="491"/>
    </row>
    <row r="845" spans="19:19">
      <c r="S845" s="491"/>
    </row>
    <row r="846" spans="19:19">
      <c r="S846" s="491"/>
    </row>
    <row r="847" spans="19:19">
      <c r="S847" s="491"/>
    </row>
    <row r="848" spans="19:19">
      <c r="S848" s="491"/>
    </row>
    <row r="849" spans="19:19">
      <c r="S849" s="491"/>
    </row>
    <row r="850" spans="19:19">
      <c r="S850" s="491"/>
    </row>
    <row r="851" spans="19:19">
      <c r="S851" s="491"/>
    </row>
    <row r="852" spans="19:19">
      <c r="S852" s="491"/>
    </row>
    <row r="853" spans="19:19">
      <c r="S853" s="491"/>
    </row>
    <row r="854" spans="19:19">
      <c r="S854" s="491"/>
    </row>
    <row r="855" spans="19:19">
      <c r="S855" s="491"/>
    </row>
    <row r="856" spans="19:19">
      <c r="S856" s="491"/>
    </row>
    <row r="857" spans="19:19">
      <c r="S857" s="491"/>
    </row>
    <row r="858" spans="19:19">
      <c r="S858" s="491"/>
    </row>
    <row r="859" spans="19:19">
      <c r="S859" s="491"/>
    </row>
    <row r="860" spans="19:19">
      <c r="S860" s="491"/>
    </row>
    <row r="861" spans="19:19">
      <c r="S861" s="491"/>
    </row>
    <row r="862" spans="19:19">
      <c r="S862" s="491"/>
    </row>
    <row r="863" spans="19:19">
      <c r="S863" s="491"/>
    </row>
    <row r="864" spans="19:19">
      <c r="S864" s="491"/>
    </row>
    <row r="865" spans="19:19">
      <c r="S865" s="491"/>
    </row>
    <row r="866" spans="19:19">
      <c r="S866" s="491"/>
    </row>
    <row r="867" spans="19:19">
      <c r="S867" s="491"/>
    </row>
    <row r="868" spans="19:19">
      <c r="S868" s="491"/>
    </row>
    <row r="869" spans="19:19">
      <c r="S869" s="491"/>
    </row>
    <row r="870" spans="19:19">
      <c r="S870" s="491"/>
    </row>
    <row r="871" spans="19:19">
      <c r="S871" s="491"/>
    </row>
    <row r="872" spans="19:19">
      <c r="S872" s="491"/>
    </row>
    <row r="873" spans="19:19">
      <c r="S873" s="491"/>
    </row>
    <row r="874" spans="19:19">
      <c r="S874" s="491"/>
    </row>
    <row r="875" spans="19:19">
      <c r="S875" s="491"/>
    </row>
    <row r="876" spans="19:19">
      <c r="S876" s="491"/>
    </row>
    <row r="877" spans="19:19">
      <c r="S877" s="491"/>
    </row>
    <row r="878" spans="19:19">
      <c r="S878" s="491"/>
    </row>
    <row r="879" spans="19:19">
      <c r="S879" s="491"/>
    </row>
    <row r="880" spans="19:19">
      <c r="S880" s="491"/>
    </row>
    <row r="881" spans="19:19">
      <c r="S881" s="491"/>
    </row>
    <row r="882" spans="19:19">
      <c r="S882" s="491"/>
    </row>
    <row r="883" spans="19:19">
      <c r="S883" s="491"/>
    </row>
    <row r="884" spans="19:19">
      <c r="S884" s="491"/>
    </row>
    <row r="885" spans="19:19">
      <c r="S885" s="491"/>
    </row>
    <row r="886" spans="19:19">
      <c r="S886" s="491"/>
    </row>
    <row r="887" spans="19:19">
      <c r="S887" s="491"/>
    </row>
    <row r="888" spans="19:19">
      <c r="S888" s="491"/>
    </row>
    <row r="889" spans="19:19">
      <c r="S889" s="491"/>
    </row>
    <row r="890" spans="19:19">
      <c r="S890" s="491"/>
    </row>
    <row r="891" spans="19:19">
      <c r="S891" s="491"/>
    </row>
    <row r="892" spans="19:19">
      <c r="S892" s="491"/>
    </row>
    <row r="893" spans="19:19">
      <c r="S893" s="491"/>
    </row>
    <row r="894" spans="19:19">
      <c r="S894" s="491"/>
    </row>
    <row r="895" spans="19:19">
      <c r="S895" s="491"/>
    </row>
    <row r="896" spans="19:19">
      <c r="S896" s="491"/>
    </row>
    <row r="897" spans="19:19">
      <c r="S897" s="491"/>
    </row>
    <row r="898" spans="19:19">
      <c r="S898" s="491"/>
    </row>
    <row r="899" spans="19:19">
      <c r="S899" s="491"/>
    </row>
    <row r="900" spans="19:19">
      <c r="S900" s="491"/>
    </row>
    <row r="901" spans="19:19">
      <c r="S901" s="491"/>
    </row>
    <row r="902" spans="19:19">
      <c r="S902" s="491"/>
    </row>
    <row r="903" spans="19:19">
      <c r="S903" s="491"/>
    </row>
    <row r="904" spans="19:19">
      <c r="S904" s="491"/>
    </row>
    <row r="905" spans="19:19">
      <c r="S905" s="491"/>
    </row>
    <row r="906" spans="19:19">
      <c r="S906" s="491"/>
    </row>
    <row r="907" spans="19:19">
      <c r="S907" s="491"/>
    </row>
    <row r="908" spans="19:19">
      <c r="S908" s="491"/>
    </row>
    <row r="909" spans="19:19">
      <c r="S909" s="491"/>
    </row>
    <row r="910" spans="19:19">
      <c r="S910" s="491"/>
    </row>
    <row r="911" spans="19:19">
      <c r="S911" s="491"/>
    </row>
    <row r="912" spans="19:19">
      <c r="S912" s="491"/>
    </row>
    <row r="913" spans="19:19">
      <c r="S913" s="491"/>
    </row>
    <row r="914" spans="19:19">
      <c r="S914" s="491"/>
    </row>
    <row r="915" spans="19:19">
      <c r="S915" s="491"/>
    </row>
    <row r="916" spans="19:19">
      <c r="S916" s="491"/>
    </row>
    <row r="917" spans="19:19">
      <c r="S917" s="491"/>
    </row>
    <row r="918" spans="19:19">
      <c r="S918" s="491"/>
    </row>
    <row r="919" spans="19:19">
      <c r="S919" s="491"/>
    </row>
    <row r="920" spans="19:19">
      <c r="S920" s="491"/>
    </row>
    <row r="921" spans="19:19">
      <c r="S921" s="491"/>
    </row>
    <row r="922" spans="19:19">
      <c r="S922" s="491"/>
    </row>
    <row r="923" spans="19:19">
      <c r="S923" s="491"/>
    </row>
    <row r="924" spans="19:19">
      <c r="S924" s="491"/>
    </row>
    <row r="925" spans="19:19">
      <c r="S925" s="491"/>
    </row>
    <row r="926" spans="19:19">
      <c r="S926" s="491"/>
    </row>
    <row r="927" spans="19:19">
      <c r="S927" s="491"/>
    </row>
    <row r="928" spans="19:19">
      <c r="S928" s="491"/>
    </row>
    <row r="929" spans="19:19">
      <c r="S929" s="491"/>
    </row>
    <row r="930" spans="19:19">
      <c r="S930" s="491"/>
    </row>
    <row r="931" spans="19:19">
      <c r="S931" s="491"/>
    </row>
    <row r="932" spans="19:19">
      <c r="S932" s="491"/>
    </row>
    <row r="933" spans="19:19">
      <c r="S933" s="491"/>
    </row>
    <row r="934" spans="19:19">
      <c r="S934" s="491"/>
    </row>
    <row r="935" spans="19:19">
      <c r="S935" s="491"/>
    </row>
    <row r="936" spans="19:19">
      <c r="S936" s="491"/>
    </row>
    <row r="937" spans="19:19">
      <c r="S937" s="491"/>
    </row>
    <row r="938" spans="19:19">
      <c r="S938" s="491"/>
    </row>
    <row r="939" spans="19:19">
      <c r="S939" s="491"/>
    </row>
    <row r="940" spans="19:19">
      <c r="S940" s="491"/>
    </row>
    <row r="941" spans="19:19">
      <c r="S941" s="491"/>
    </row>
    <row r="942" spans="19:19">
      <c r="S942" s="491"/>
    </row>
    <row r="943" spans="19:19">
      <c r="S943" s="491"/>
    </row>
    <row r="944" spans="19:19">
      <c r="S944" s="491"/>
    </row>
    <row r="945" spans="19:19">
      <c r="S945" s="491"/>
    </row>
    <row r="946" spans="19:19">
      <c r="S946" s="491"/>
    </row>
    <row r="947" spans="19:19">
      <c r="S947" s="491"/>
    </row>
    <row r="948" spans="19:19">
      <c r="S948" s="491"/>
    </row>
    <row r="949" spans="19:19">
      <c r="S949" s="491"/>
    </row>
    <row r="950" spans="19:19">
      <c r="S950" s="491"/>
    </row>
    <row r="951" spans="19:19">
      <c r="S951" s="491"/>
    </row>
    <row r="952" spans="19:19">
      <c r="S952" s="491"/>
    </row>
    <row r="953" spans="19:19">
      <c r="S953" s="491"/>
    </row>
    <row r="954" spans="19:19">
      <c r="S954" s="491"/>
    </row>
    <row r="955" spans="19:19">
      <c r="S955" s="491"/>
    </row>
    <row r="956" spans="19:19">
      <c r="S956" s="491"/>
    </row>
    <row r="957" spans="19:19">
      <c r="S957" s="491"/>
    </row>
    <row r="958" spans="19:19">
      <c r="S958" s="491"/>
    </row>
    <row r="959" spans="19:19">
      <c r="S959" s="491"/>
    </row>
    <row r="960" spans="19:19">
      <c r="S960" s="491"/>
    </row>
    <row r="961" spans="19:19">
      <c r="S961" s="491"/>
    </row>
    <row r="962" spans="19:19">
      <c r="S962" s="491"/>
    </row>
    <row r="963" spans="19:19">
      <c r="S963" s="491"/>
    </row>
    <row r="964" spans="19:19">
      <c r="S964" s="491"/>
    </row>
    <row r="965" spans="19:19">
      <c r="S965" s="491"/>
    </row>
    <row r="966" spans="19:19">
      <c r="S966" s="491"/>
    </row>
    <row r="967" spans="19:19">
      <c r="S967" s="491"/>
    </row>
    <row r="968" spans="19:19">
      <c r="S968" s="491"/>
    </row>
    <row r="969" spans="19:19">
      <c r="S969" s="491"/>
    </row>
    <row r="970" spans="19:19">
      <c r="S970" s="491"/>
    </row>
    <row r="971" spans="19:19">
      <c r="S971" s="491"/>
    </row>
    <row r="972" spans="19:19">
      <c r="S972" s="491"/>
    </row>
    <row r="973" spans="19:19">
      <c r="S973" s="491"/>
    </row>
    <row r="974" spans="19:19">
      <c r="S974" s="491"/>
    </row>
    <row r="975" spans="19:19">
      <c r="S975" s="491"/>
    </row>
    <row r="976" spans="19:19">
      <c r="S976" s="491"/>
    </row>
    <row r="977" spans="19:19">
      <c r="S977" s="491"/>
    </row>
    <row r="978" spans="19:19">
      <c r="S978" s="491"/>
    </row>
    <row r="979" spans="19:19">
      <c r="S979" s="491"/>
    </row>
    <row r="980" spans="19:19">
      <c r="S980" s="491"/>
    </row>
    <row r="981" spans="19:19">
      <c r="S981" s="491"/>
    </row>
    <row r="982" spans="19:19">
      <c r="S982" s="491"/>
    </row>
    <row r="983" spans="19:19">
      <c r="S983" s="491"/>
    </row>
    <row r="984" spans="19:19">
      <c r="S984" s="491"/>
    </row>
    <row r="985" spans="19:19">
      <c r="S985" s="491"/>
    </row>
    <row r="986" spans="19:19">
      <c r="S986" s="491"/>
    </row>
    <row r="987" spans="19:19">
      <c r="S987" s="491"/>
    </row>
    <row r="988" spans="19:19">
      <c r="S988" s="491"/>
    </row>
    <row r="989" spans="19:19">
      <c r="S989" s="491"/>
    </row>
    <row r="990" spans="19:19">
      <c r="S990" s="491"/>
    </row>
    <row r="991" spans="19:19">
      <c r="S991" s="491"/>
    </row>
    <row r="992" spans="19:19">
      <c r="S992" s="491"/>
    </row>
    <row r="993" spans="19:19">
      <c r="S993" s="491"/>
    </row>
    <row r="994" spans="19:19">
      <c r="S994" s="491"/>
    </row>
    <row r="995" spans="19:19">
      <c r="S995" s="491"/>
    </row>
    <row r="996" spans="19:19">
      <c r="S996" s="491"/>
    </row>
    <row r="997" spans="19:19">
      <c r="S997" s="491"/>
    </row>
    <row r="998" spans="19:19">
      <c r="S998" s="491"/>
    </row>
    <row r="999" spans="19:19">
      <c r="S999" s="491"/>
    </row>
    <row r="1000" spans="19:19">
      <c r="S1000" s="491"/>
    </row>
    <row r="1001" spans="19:19">
      <c r="S1001" s="491"/>
    </row>
    <row r="1002" spans="19:19">
      <c r="S1002" s="491"/>
    </row>
    <row r="1003" spans="19:19">
      <c r="S1003" s="491"/>
    </row>
    <row r="1004" spans="19:19">
      <c r="S1004" s="491"/>
    </row>
    <row r="1005" spans="19:19">
      <c r="S1005" s="491"/>
    </row>
    <row r="1006" spans="19:19">
      <c r="S1006" s="491"/>
    </row>
    <row r="1007" spans="19:19">
      <c r="S1007" s="491"/>
    </row>
    <row r="1008" spans="19:19">
      <c r="S1008" s="491"/>
    </row>
    <row r="1009" spans="19:19">
      <c r="S1009" s="491"/>
    </row>
    <row r="1010" spans="19:19">
      <c r="S1010" s="491"/>
    </row>
    <row r="1011" spans="19:19">
      <c r="S1011" s="491"/>
    </row>
    <row r="1012" spans="19:19">
      <c r="S1012" s="491"/>
    </row>
    <row r="1013" spans="19:19">
      <c r="S1013" s="491"/>
    </row>
    <row r="1014" spans="19:19">
      <c r="S1014" s="491"/>
    </row>
    <row r="1015" spans="19:19">
      <c r="S1015" s="491"/>
    </row>
    <row r="1016" spans="19:19">
      <c r="S1016" s="491"/>
    </row>
    <row r="1017" spans="19:19">
      <c r="S1017" s="491"/>
    </row>
    <row r="1018" spans="19:19">
      <c r="S1018" s="491"/>
    </row>
    <row r="1019" spans="19:19">
      <c r="S1019" s="491"/>
    </row>
    <row r="1020" spans="19:19">
      <c r="S1020" s="491"/>
    </row>
    <row r="1021" spans="19:19">
      <c r="S1021" s="491"/>
    </row>
    <row r="1022" spans="19:19">
      <c r="S1022" s="491"/>
    </row>
    <row r="1023" spans="19:19">
      <c r="S1023" s="491"/>
    </row>
    <row r="1024" spans="19:19">
      <c r="S1024" s="491"/>
    </row>
    <row r="1025" spans="19:19">
      <c r="S1025" s="491"/>
    </row>
    <row r="1026" spans="19:19">
      <c r="S1026" s="491"/>
    </row>
    <row r="1027" spans="19:19">
      <c r="S1027" s="491"/>
    </row>
    <row r="1028" spans="19:19">
      <c r="S1028" s="491"/>
    </row>
    <row r="1029" spans="19:19">
      <c r="S1029" s="491"/>
    </row>
    <row r="1030" spans="19:19">
      <c r="S1030" s="491"/>
    </row>
    <row r="1031" spans="19:19">
      <c r="S1031" s="491"/>
    </row>
    <row r="1032" spans="19:19">
      <c r="S1032" s="491"/>
    </row>
    <row r="1033" spans="19:19">
      <c r="S1033" s="491"/>
    </row>
    <row r="1034" spans="19:19">
      <c r="S1034" s="491"/>
    </row>
    <row r="1035" spans="19:19">
      <c r="S1035" s="491"/>
    </row>
    <row r="1036" spans="19:19">
      <c r="S1036" s="491"/>
    </row>
    <row r="1037" spans="19:19">
      <c r="S1037" s="491"/>
    </row>
    <row r="1038" spans="19:19">
      <c r="S1038" s="491"/>
    </row>
    <row r="1039" spans="19:19">
      <c r="S1039" s="491"/>
    </row>
    <row r="1040" spans="19:19">
      <c r="S1040" s="491"/>
    </row>
    <row r="1041" spans="19:19">
      <c r="S1041" s="491"/>
    </row>
    <row r="1042" spans="19:19">
      <c r="S1042" s="491"/>
    </row>
    <row r="1043" spans="19:19">
      <c r="S1043" s="491"/>
    </row>
    <row r="1044" spans="19:19">
      <c r="S1044" s="491"/>
    </row>
    <row r="1045" spans="19:19">
      <c r="S1045" s="491"/>
    </row>
    <row r="1046" spans="19:19">
      <c r="S1046" s="491"/>
    </row>
    <row r="1047" spans="19:19">
      <c r="S1047" s="491"/>
    </row>
  </sheetData>
  <mergeCells count="86">
    <mergeCell ref="C91:D91"/>
    <mergeCell ref="C92:D92"/>
    <mergeCell ref="C85:D85"/>
    <mergeCell ref="C86:D86"/>
    <mergeCell ref="C87:D87"/>
    <mergeCell ref="C88:D88"/>
    <mergeCell ref="C89:D89"/>
    <mergeCell ref="C90:D90"/>
    <mergeCell ref="C84:D84"/>
    <mergeCell ref="C73:D73"/>
    <mergeCell ref="C74:D74"/>
    <mergeCell ref="C75:D75"/>
    <mergeCell ref="C76:D76"/>
    <mergeCell ref="C77:D77"/>
    <mergeCell ref="C78:D78"/>
    <mergeCell ref="C79:D79"/>
    <mergeCell ref="C80:D80"/>
    <mergeCell ref="C81:D81"/>
    <mergeCell ref="C82:D82"/>
    <mergeCell ref="C83:D83"/>
    <mergeCell ref="C72:D72"/>
    <mergeCell ref="C61:D61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60:D60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C47:D47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35:D35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23:D23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11:D11"/>
    <mergeCell ref="D4:E4"/>
    <mergeCell ref="C7:R7"/>
    <mergeCell ref="C9:D10"/>
    <mergeCell ref="E9:E10"/>
    <mergeCell ref="F9:Q9"/>
  </mergeCells>
  <pageMargins bottom="0.75" footer="0.3" header="0.3" left="0.7" right="0.7" top="0.75"/>
  <pageSetup orientation="portrait" paperSize="9" r:id="rId1"/>
  <drawing r:id="rId2"/>
  <legacyDrawing r:id="rId3"/>
  <oleObjects>
    <mc:AlternateContent>
      <mc:Choice Requires="x14">
        <oleObject progId="Excel.Sheet.8" r:id="rId4" shapeId="26625">
          <objectPr autoPict="0" defaultSize="0" r:id="rId5">
            <anchor moveWithCells="1" sizeWithCells="1">
              <from>
                <xdr:col>1</xdr:col>
                <xdr:colOff>9525</xdr:colOff>
                <xdr:row>120</xdr:row>
                <xdr:rowOff>0</xdr:rowOff>
              </from>
              <to>
                <xdr:col>5</xdr:col>
                <xdr:colOff>66675</xdr:colOff>
                <xdr:row>122</xdr:row>
                <xdr:rowOff>114300</xdr:rowOff>
              </to>
            </anchor>
          </objectPr>
        </oleObject>
      </mc:Choice>
      <mc:Fallback>
        <oleObject progId="Excel.Sheet.8" r:id="rId4" shapeId="26625"/>
      </mc:Fallback>
    </mc:AlternateContent>
    <mc:AlternateContent>
      <mc:Choice Requires="x14">
        <oleObject progId="Excel.Sheet.8" r:id="rId6" shapeId="26626">
          <objectPr autoPict="0" defaultSize="0" r:id="rId7">
            <anchor moveWithCells="1" sizeWithCells="1">
              <from>
                <xdr:col>1</xdr:col>
                <xdr:colOff>9525</xdr:colOff>
                <xdr:row>130</xdr:row>
                <xdr:rowOff>0</xdr:rowOff>
              </from>
              <to>
                <xdr:col>5</xdr:col>
                <xdr:colOff>219075</xdr:colOff>
                <xdr:row>133</xdr:row>
                <xdr:rowOff>152400</xdr:rowOff>
              </to>
            </anchor>
          </objectPr>
        </oleObject>
      </mc:Choice>
      <mc:Fallback>
        <oleObject progId="Excel.Sheet.8" r:id="rId6" shapeId="26626"/>
      </mc:Fallback>
    </mc:AlternateContent>
  </oleObjects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6"/>
  <dimension ref="A1:O3"/>
  <sheetViews>
    <sheetView workbookViewId="0">
      <selection activeCell="N8" sqref="N8"/>
    </sheetView>
  </sheetViews>
  <sheetFormatPr defaultRowHeight="12.75"/>
  <cols>
    <col min="1" max="1" bestFit="true" customWidth="true" width="24.140625" collapsed="false"/>
  </cols>
  <sheetData>
    <row ht="14.25" r="1" spans="3:14">
      <c r="A1" t="s">
        <v>425</v>
      </c>
      <c r="B1" t="s">
        <v>414</v>
      </c>
      <c r="C1" s="502" t="s">
        <v>415</v>
      </c>
      <c r="D1" s="502" t="s">
        <v>416</v>
      </c>
      <c r="E1" s="502" t="s">
        <v>417</v>
      </c>
      <c r="F1" s="502" t="s">
        <v>426</v>
      </c>
      <c r="G1" s="502" t="s">
        <v>427</v>
      </c>
      <c r="H1" s="502" t="s">
        <v>428</v>
      </c>
      <c r="I1" s="502" t="s">
        <v>429</v>
      </c>
      <c r="J1" s="502"/>
      <c r="K1" s="502"/>
      <c r="L1" s="502"/>
      <c r="M1" s="502"/>
      <c r="N1" s="502"/>
    </row>
    <row r="2">
      <c r="A2" t="s">
        <v>393</v>
      </c>
      <c r="B2" t="s">
        <v>384</v>
      </c>
      <c r="C2" t="n">
        <v>96.0</v>
      </c>
      <c r="D2" t="n">
        <v>76.0</v>
      </c>
      <c r="E2" t="n">
        <v>118.0</v>
      </c>
      <c r="F2" t="n">
        <v>79.0</v>
      </c>
      <c r="G2" t="n">
        <v>100.0</v>
      </c>
      <c r="H2" t="n">
        <v>138.0</v>
      </c>
      <c r="I2" t="n">
        <v>75.0</v>
      </c>
    </row>
    <row r="3">
      <c r="A3" t="s">
        <v>394</v>
      </c>
      <c r="B3" t="s">
        <v>170</v>
      </c>
      <c r="C3" t="n">
        <v>725.0</v>
      </c>
      <c r="D3" t="n">
        <v>123.0</v>
      </c>
      <c r="E3" t="n">
        <v>1007.0</v>
      </c>
      <c r="F3" t="n">
        <v>525.0</v>
      </c>
      <c r="G3" t="n">
        <v>772.0</v>
      </c>
      <c r="H3" t="n">
        <v>1108.0</v>
      </c>
      <c r="I3" t="n">
        <v>837.0</v>
      </c>
    </row>
  </sheetData>
  <sheetCalcPr fullCalcOnLoad="true"/>
  <pageMargins bottom="0.75" footer="0.3" header="0.3" left="0.7" right="0.7" top="0.75"/>
</worksheet>
</file>

<file path=xl/worksheets/sheet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AN1050"/>
  <sheetViews>
    <sheetView topLeftCell="A8" workbookViewId="0" zoomScale="80" zoomScaleNormal="80">
      <pane activePane="bottomRight" state="frozen" topLeftCell="H47" xSplit="5" ySplit="3"/>
      <selection activeCell="F42" sqref="F42"/>
      <selection activeCell="F42" pane="topRight" sqref="F42"/>
      <selection activeCell="F42" pane="bottomLeft" sqref="F42"/>
      <selection activeCell="H52" pane="bottomRight" sqref="H52"/>
    </sheetView>
  </sheetViews>
  <sheetFormatPr defaultRowHeight="12.75"/>
  <cols>
    <col min="1" max="1" bestFit="true" customWidth="true" style="505" width="9.42578125" collapsed="true"/>
    <col min="2" max="2" customWidth="true" width="22.140625" collapsed="true"/>
    <col min="3" max="3" customWidth="true" style="174" width="17.0" collapsed="true"/>
    <col min="4" max="4" customWidth="true" width="32.140625" collapsed="true"/>
    <col min="5" max="5" customWidth="true" width="9.5703125" collapsed="true"/>
    <col min="6" max="6" customWidth="true" width="9.85546875" collapsed="true"/>
    <col min="7" max="7" bestFit="true" customWidth="true" width="11.28515625" collapsed="true"/>
    <col min="8" max="14" customWidth="true" width="9.85546875" collapsed="true"/>
    <col min="15" max="15" customWidth="true" width="11.140625" collapsed="true"/>
    <col min="16" max="17" customWidth="true" style="174" width="11.140625" collapsed="true"/>
    <col min="18" max="18" bestFit="true" customWidth="true" style="175" width="13.85546875" collapsed="true"/>
    <col min="19" max="19" customWidth="true" style="309" width="14.85546875" collapsed="true"/>
    <col min="20" max="20" customWidth="true" style="11" width="13.85546875" collapsed="true"/>
    <col min="21" max="38" customWidth="true" style="12" width="6.28515625" collapsed="true"/>
  </cols>
  <sheetData>
    <row ht="22.5" r="1" spans="1:39">
      <c r="A1" s="504" t="s">
        <v>12</v>
      </c>
      <c r="B1" s="177"/>
      <c r="C1" s="177"/>
      <c r="D1" s="178"/>
      <c r="E1" s="178"/>
      <c r="F1" s="178"/>
      <c r="S1" s="491"/>
    </row>
    <row ht="18.75" r="2" spans="1:39">
      <c r="A2" s="504" t="s">
        <v>13</v>
      </c>
      <c r="B2" s="179"/>
      <c r="C2" s="179"/>
      <c r="D2" s="180"/>
      <c r="E2" s="181"/>
      <c r="F2" s="182"/>
      <c r="S2" s="491"/>
    </row>
    <row ht="18.75" r="3" spans="1:39">
      <c r="A3" s="504" t="s">
        <v>14</v>
      </c>
      <c r="B3" s="179"/>
      <c r="C3" s="179"/>
      <c r="D3" s="183"/>
      <c r="E3" s="184"/>
      <c r="F3" s="184"/>
      <c r="S3" s="491"/>
    </row>
    <row ht="18.75" r="4" spans="1:39">
      <c r="A4" s="504" t="s">
        <v>15</v>
      </c>
      <c r="B4" s="179"/>
      <c r="C4" s="179"/>
      <c r="D4" s="545"/>
      <c r="E4" s="545"/>
      <c r="F4" s="185"/>
      <c r="S4" s="491"/>
    </row>
    <row customHeight="1" ht="24" r="5" spans="1:39">
      <c r="C5" s="7"/>
      <c r="D5" s="8"/>
      <c r="E5" s="9"/>
      <c r="F5" s="10"/>
      <c r="G5" s="1"/>
      <c r="H5" s="1"/>
      <c r="I5" s="1"/>
      <c r="J5" s="1"/>
      <c r="K5" s="1"/>
      <c r="L5" s="1"/>
      <c r="M5" s="1"/>
      <c r="N5" s="1"/>
      <c r="O5" s="1"/>
      <c r="P5" s="2"/>
      <c r="Q5" s="2"/>
      <c r="R5" s="3"/>
      <c r="S5" s="494"/>
    </row>
    <row customFormat="1" r="6" s="1" spans="1:39">
      <c r="A6" s="506"/>
      <c r="C6" s="2"/>
      <c r="F6" s="3"/>
      <c r="G6" s="13"/>
      <c r="P6" s="2"/>
      <c r="Q6" s="2"/>
      <c r="R6" s="3"/>
      <c r="S6" s="494"/>
      <c r="T6" s="5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</row>
    <row customFormat="1" customHeight="1" ht="21.75" r="7" s="14" spans="1:39">
      <c r="A7" s="507"/>
      <c r="C7" s="546" t="s">
        <v>235</v>
      </c>
      <c r="D7" s="546"/>
      <c r="E7" s="546"/>
      <c r="F7" s="546"/>
      <c r="G7" s="546"/>
      <c r="H7" s="546"/>
      <c r="I7" s="546"/>
      <c r="J7" s="546"/>
      <c r="K7" s="546"/>
      <c r="L7" s="546"/>
      <c r="M7" s="546"/>
      <c r="N7" s="546"/>
      <c r="O7" s="546"/>
      <c r="P7" s="546"/>
      <c r="Q7" s="546"/>
      <c r="R7" s="546"/>
      <c r="S7" s="490"/>
      <c r="T7" s="11"/>
      <c r="U7" s="12"/>
      <c r="V7" s="1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</row>
    <row customFormat="1" customHeight="1" ht="6.75" r="8" s="1" spans="1:39" thickBot="1">
      <c r="A8" s="506"/>
      <c r="C8" s="17"/>
      <c r="D8" s="17"/>
      <c r="E8" s="17"/>
      <c r="F8" s="17"/>
      <c r="G8" s="17"/>
      <c r="H8" s="17"/>
      <c r="I8" s="17"/>
      <c r="J8" s="17"/>
      <c r="P8" s="2"/>
      <c r="Q8" s="2"/>
      <c r="R8" s="3"/>
      <c r="S8" s="494"/>
      <c r="T8" s="5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</row>
    <row customFormat="1" customHeight="1" ht="15" r="9" s="18" spans="1:39">
      <c r="A9" s="508"/>
      <c r="B9" s="221"/>
      <c r="C9" s="547" t="s">
        <v>16</v>
      </c>
      <c r="D9" s="548"/>
      <c r="E9" s="551" t="str">
        <f>_xlfn.NUMBERVALUE(TEXT(F9,"yyyy"))-1 &amp;" Year End"</f>
        <v>2017 Year End</v>
      </c>
      <c r="F9" s="553">
        <v>43101</v>
      </c>
      <c r="G9" s="554"/>
      <c r="H9" s="554"/>
      <c r="I9" s="554"/>
      <c r="J9" s="554"/>
      <c r="K9" s="554"/>
      <c r="L9" s="554"/>
      <c r="M9" s="554"/>
      <c r="N9" s="554"/>
      <c r="O9" s="554"/>
      <c r="P9" s="554"/>
      <c r="Q9" s="555"/>
      <c r="R9" s="501">
        <f>_xlfn.NUMBERVALUE(TEXT(F9,"yyyy"))-1</f>
        <v>2017</v>
      </c>
      <c r="S9" s="20"/>
    </row>
    <row customFormat="1" customHeight="1" ht="29.25" r="10" s="18" spans="1:39" thickBot="1">
      <c r="A10" s="508"/>
      <c r="B10" s="353" t="s">
        <v>339</v>
      </c>
      <c r="C10" s="549"/>
      <c r="D10" s="550"/>
      <c r="E10" s="552"/>
      <c r="F10" s="233">
        <v>43101</v>
      </c>
      <c r="G10" s="233">
        <v>43132</v>
      </c>
      <c r="H10" s="233">
        <v>43160</v>
      </c>
      <c r="I10" s="233">
        <v>43191</v>
      </c>
      <c r="J10" s="233">
        <v>43221</v>
      </c>
      <c r="K10" s="233">
        <v>43252</v>
      </c>
      <c r="L10" s="233">
        <v>43282</v>
      </c>
      <c r="M10" s="233">
        <v>43313</v>
      </c>
      <c r="N10" s="233">
        <v>43344</v>
      </c>
      <c r="O10" s="233">
        <v>43374</v>
      </c>
      <c r="P10" s="233">
        <v>43405</v>
      </c>
      <c r="Q10" s="233">
        <v>43435</v>
      </c>
      <c r="R10" s="365" t="s">
        <v>0</v>
      </c>
      <c r="S10" s="23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</row>
    <row customFormat="1" ht="15" r="11" s="25" spans="1:39">
      <c r="A11" s="506"/>
      <c r="B11" s="221" t="s">
        <v>43</v>
      </c>
      <c r="C11" s="535" t="s">
        <v>238</v>
      </c>
      <c r="D11" s="540"/>
      <c r="E11" s="235"/>
      <c r="F11" s="236"/>
      <c r="G11" s="237"/>
      <c r="H11" s="238"/>
      <c r="I11" s="238"/>
      <c r="J11" s="238"/>
      <c r="K11" s="238"/>
      <c r="L11" s="81"/>
      <c r="M11" s="238"/>
      <c r="N11" s="238"/>
      <c r="O11" s="238"/>
      <c r="P11" s="238"/>
      <c r="Q11" s="239"/>
      <c r="R11" s="366"/>
      <c r="S11" s="496"/>
      <c r="T11" s="18"/>
    </row>
    <row customFormat="1" ht="15" r="12" s="25" spans="1:39">
      <c r="A12" s="506"/>
      <c r="B12" s="222" t="s">
        <v>51</v>
      </c>
      <c r="C12" s="556" t="str">
        <f>_xlfn.NUMBERVALUE(TEXT(F9,"yyyy")) &amp;" Monthly Actual"</f>
        <v>2018 Monthly Actual</v>
      </c>
      <c r="D12" s="542"/>
      <c r="E12" s="43"/>
      <c r="F12" s="83"/>
      <c r="G12" s="84"/>
      <c r="H12" s="84"/>
      <c r="I12" s="85"/>
      <c r="J12" s="85"/>
      <c r="K12" s="86"/>
      <c r="L12" s="86"/>
      <c r="M12" s="86"/>
      <c r="N12" s="86"/>
      <c r="O12" s="86"/>
      <c r="P12" s="86"/>
      <c r="Q12" s="87"/>
      <c r="R12" s="384">
        <f>+SUM(F12:Q12)</f>
        <v>0</v>
      </c>
      <c r="S12" s="495"/>
      <c r="T12" s="18"/>
    </row>
    <row customFormat="1" ht="15" r="13" s="25" spans="1:39">
      <c r="A13" s="506"/>
      <c r="B13" s="222"/>
      <c r="C13" s="557" t="str">
        <f>_xlfn.NUMBERVALUE(TEXT(F9,"yyyy")) &amp;" Monthly Target"</f>
        <v>2018 Monthly Target</v>
      </c>
      <c r="D13" s="558"/>
      <c r="E13" s="43"/>
      <c r="F13" s="88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9"/>
      <c r="R13" s="384">
        <f>+SUM(F13:Q13)</f>
        <v>0</v>
      </c>
      <c r="S13" s="496"/>
      <c r="T13" s="71"/>
    </row>
    <row customFormat="1" ht="15" r="14" s="25" spans="1:39">
      <c r="A14" s="506"/>
      <c r="B14" s="222"/>
      <c r="C14" s="559" t="str">
        <f>_xlfn.NUMBERVALUE(TEXT(F9,"yyyy")) -1 &amp;" Monthly Actual"</f>
        <v>2017 Monthly Actual</v>
      </c>
      <c r="D14" s="560"/>
      <c r="E14" s="72"/>
      <c r="F14" s="90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2"/>
      <c r="R14" s="394">
        <f>+SUM(F14:Q14)</f>
        <v>0</v>
      </c>
      <c r="S14" s="495"/>
      <c r="T14" s="53"/>
    </row>
    <row customFormat="1" customHeight="1" ht="15" r="15" s="25" spans="1:39">
      <c r="A15" s="506"/>
      <c r="B15" s="222"/>
      <c r="C15" s="535" t="s">
        <v>77</v>
      </c>
      <c r="D15" s="540"/>
      <c r="E15" s="192"/>
      <c r="F15" s="26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6"/>
      <c r="R15" s="369"/>
      <c r="S15" s="496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1"/>
      <c r="AG15" s="30"/>
      <c r="AH15" s="31"/>
      <c r="AI15" s="31"/>
      <c r="AJ15" s="31"/>
      <c r="AK15" s="31"/>
      <c r="AL15" s="31"/>
    </row>
    <row customFormat="1" ht="15" r="16" s="25" spans="1:39">
      <c r="A16" s="506"/>
      <c r="B16" s="222"/>
      <c r="C16" s="556" t="str">
        <f>_xlfn.NUMBERVALUE(TEXT(F9,"yyyy")) &amp;" Monthly Actual"</f>
        <v>2018 Monthly Actual</v>
      </c>
      <c r="D16" s="542"/>
      <c r="E16" s="32">
        <v>825</v>
      </c>
      <c r="F16" s="33"/>
      <c r="G16" s="34"/>
      <c r="H16" s="34"/>
      <c r="I16" s="35"/>
      <c r="J16" s="35"/>
      <c r="K16" s="36"/>
      <c r="L16" s="36"/>
      <c r="M16" s="36"/>
      <c r="N16" s="36"/>
      <c r="O16" s="36"/>
      <c r="P16" s="36"/>
      <c r="Q16" s="37"/>
      <c r="R16" s="384">
        <f>+SUM(F16:Q16)</f>
        <v>0</v>
      </c>
      <c r="S16" s="495"/>
      <c r="T16" s="18"/>
      <c r="U16" s="39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1"/>
      <c r="AH16" s="41"/>
      <c r="AI16" s="41"/>
      <c r="AJ16" s="41"/>
      <c r="AK16" s="41"/>
    </row>
    <row customFormat="1" ht="15" r="17" s="42" spans="1:37">
      <c r="A17" s="506"/>
      <c r="B17" s="222"/>
      <c r="C17" s="557" t="str">
        <f>_xlfn.NUMBERVALUE(TEXT(F9,"yyyy")) &amp;" Monthly Target"</f>
        <v>2018 Monthly Target</v>
      </c>
      <c r="D17" s="558"/>
      <c r="E17" s="43"/>
      <c r="F17" s="33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44"/>
      <c r="R17" s="384">
        <f>+SUM(F17:Q17)</f>
        <v>0</v>
      </c>
      <c r="S17" s="496"/>
      <c r="T17" s="18"/>
      <c r="U17" s="45"/>
      <c r="V17" s="46"/>
      <c r="W17" s="46"/>
      <c r="X17" s="45"/>
      <c r="Y17" s="45"/>
      <c r="Z17" s="45"/>
      <c r="AA17" s="45"/>
      <c r="AB17" s="45"/>
      <c r="AC17" s="45"/>
      <c r="AD17" s="45"/>
      <c r="AE17" s="47"/>
      <c r="AF17" s="47"/>
      <c r="AG17" s="45"/>
      <c r="AH17" s="46"/>
      <c r="AI17" s="46"/>
      <c r="AJ17" s="46"/>
      <c r="AK17" s="46"/>
    </row>
    <row customFormat="1" ht="15" r="18" s="25" spans="1:37">
      <c r="A18" s="506"/>
      <c r="B18" s="222"/>
      <c r="C18" s="559" t="str">
        <f>_xlfn.NUMBERVALUE(TEXT(F9,"yyyy")) -1 &amp;" Monthly Actual"</f>
        <v>2017 Monthly Actual</v>
      </c>
      <c r="D18" s="560"/>
      <c r="E18" s="48"/>
      <c r="F18" s="49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1"/>
      <c r="R18" s="394">
        <f>+SUM(F18:Q18)</f>
        <v>0</v>
      </c>
      <c r="S18" s="496"/>
      <c r="T18" s="53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5"/>
      <c r="AF18" s="55"/>
      <c r="AG18" s="54"/>
      <c r="AH18" s="54"/>
      <c r="AI18" s="54"/>
      <c r="AJ18" s="54"/>
      <c r="AK18" s="54"/>
    </row>
    <row customFormat="1" ht="15" r="19" s="25" spans="1:37">
      <c r="A19" s="506"/>
      <c r="B19" s="222"/>
      <c r="C19" s="535" t="s">
        <v>239</v>
      </c>
      <c r="D19" s="540"/>
      <c r="E19" s="56"/>
      <c r="F19" s="57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9"/>
      <c r="R19" s="370"/>
      <c r="S19" s="496"/>
      <c r="T19" s="18"/>
    </row>
    <row customFormat="1" ht="15" r="20" s="25" spans="1:37">
      <c r="A20" s="506"/>
      <c r="B20" s="222"/>
      <c r="C20" s="556" t="str">
        <f>_xlfn.NUMBERVALUE(TEXT(F9,"yyyy")) &amp;" Monthly Actual"</f>
        <v>2018 Monthly Actual</v>
      </c>
      <c r="D20" s="542"/>
      <c r="E20" s="61"/>
      <c r="F20" s="62"/>
      <c r="G20" s="63"/>
      <c r="H20" s="63"/>
      <c r="I20" s="63"/>
      <c r="J20" s="63"/>
      <c r="K20" s="64"/>
      <c r="L20" s="64"/>
      <c r="M20" s="64"/>
      <c r="N20" s="64"/>
      <c r="O20" s="64"/>
      <c r="P20" s="64"/>
      <c r="Q20" s="65"/>
      <c r="R20" s="384">
        <f>+SUM(F20:Q20)</f>
        <v>0</v>
      </c>
      <c r="S20" s="495"/>
      <c r="T20" s="18"/>
    </row>
    <row customFormat="1" ht="15" r="21" s="25" spans="1:37">
      <c r="A21" s="506"/>
      <c r="B21" s="222"/>
      <c r="C21" s="557" t="str">
        <f>_xlfn.NUMBERVALUE(TEXT(F9,"yyyy")) &amp;" Monthly Target"</f>
        <v>2018 Monthly Target</v>
      </c>
      <c r="D21" s="558"/>
      <c r="E21" s="68"/>
      <c r="F21" s="62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9"/>
      <c r="R21" s="384">
        <f>+SUM(F21:Q21)</f>
        <v>0</v>
      </c>
      <c r="S21" s="496"/>
      <c r="T21" s="71"/>
    </row>
    <row customFormat="1" ht="15" r="22" s="25" spans="1:37">
      <c r="A22" s="506"/>
      <c r="B22" s="222"/>
      <c r="C22" s="559" t="str">
        <f>_xlfn.NUMBERVALUE(TEXT(F9,"yyyy")) -1 &amp;" Monthly Actual"</f>
        <v>2017 Monthly Actual</v>
      </c>
      <c r="D22" s="560"/>
      <c r="E22" s="72"/>
      <c r="F22" s="73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5"/>
      <c r="R22" s="394">
        <f>+SUM(F22:Q22)</f>
        <v>0</v>
      </c>
      <c r="S22" s="495"/>
      <c r="T22" s="53"/>
    </row>
    <row customFormat="1" ht="15" r="23" s="25" spans="1:37">
      <c r="A23" s="506"/>
      <c r="B23" s="222"/>
      <c r="C23" s="535" t="s">
        <v>347</v>
      </c>
      <c r="D23" s="540"/>
      <c r="E23" s="56"/>
      <c r="F23" s="57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9"/>
      <c r="R23" s="370"/>
      <c r="S23" s="495"/>
      <c r="T23" s="53"/>
    </row>
    <row customFormat="1" ht="15" r="24" s="424" spans="1:37">
      <c r="A24" s="506" t="s">
        <v>383</v>
      </c>
      <c r="B24" s="425"/>
      <c r="C24" s="526" t="str">
        <f>_xlfn.NUMBERVALUE(TEXT(F9,"yyyy")) &amp;" Monthly Actual"</f>
        <v>2018 Monthly Actual</v>
      </c>
      <c r="D24" s="527"/>
      <c r="E24" s="446"/>
      <c r="F24" s="499">
        <f>IF(ISNA(VLOOKUP($A24,data_new_case!1:10000,COLUMN(data_new_case!C1),0)),0,VLOOKUP($A24,data_new_case!1:10000,COLUMN(data_new_case!C1),0))</f>
        <v>0</v>
      </c>
      <c r="G24" s="499">
        <f>IF(ISNA(VLOOKUP($A24,data_new_case!1:10000,COLUMN(data_new_case!D1),0)),0,VLOOKUP($A24,data_new_case!1:10000,COLUMN(data_new_case!D1),0))</f>
        <v>0</v>
      </c>
      <c r="H24" s="499">
        <f>IF(ISNA(VLOOKUP($A24,data_new_case!1:10000,COLUMN(data_new_case!E1),0)),0,VLOOKUP($A24,data_new_case!1:10000,COLUMN(data_new_case!E1),0))</f>
        <v>0</v>
      </c>
      <c r="I24" s="499">
        <f>IF(ISNA(VLOOKUP($A24,data_new_case!1:10000,COLUMN(data_new_case!F1),0)),0,VLOOKUP($A24,data_new_case!1:10000,COLUMN(data_new_case!F1),0))</f>
        <v>0</v>
      </c>
      <c r="J24" s="499">
        <f>IF(ISNA(VLOOKUP($A24,data_new_case!1:10000,COLUMN(data_new_case!G1),0)),0,VLOOKUP($A24,data_new_case!1:10000,COLUMN(data_new_case!G1),0))</f>
        <v>0</v>
      </c>
      <c r="K24" s="499">
        <f>IF(ISNA(VLOOKUP($A24,data_new_case!1:10000,COLUMN(data_new_case!H1),0)),0,VLOOKUP($A24,data_new_case!1:10000,COLUMN(data_new_case!H1),0))</f>
        <v>0</v>
      </c>
      <c r="L24" s="499">
        <f>IF(ISNA(VLOOKUP($A24,data_new_case!1:10000,COLUMN(data_new_case!I1),0)),0,VLOOKUP($A24,data_new_case!1:10000,COLUMN(data_new_case!I1),0))</f>
        <v>0</v>
      </c>
      <c r="M24" s="499">
        <f>IF(ISNA(VLOOKUP($A24,data_new_case!1:10000,COLUMN(data_new_case!J1),0)),0,VLOOKUP($A24,data_new_case!1:10000,COLUMN(data_new_case!J1),0))</f>
        <v>0</v>
      </c>
      <c r="N24" s="499">
        <f>IF(ISNA(VLOOKUP($A24,data_new_case!1:10000,COLUMN(data_new_case!K1),0)),0,VLOOKUP($A24,data_new_case!1:10000,COLUMN(data_new_case!K1),0))</f>
        <v>0</v>
      </c>
      <c r="O24" s="499">
        <f>IF(ISNA(VLOOKUP($A24,data_new_case!1:10000,COLUMN(data_new_case!L1),0)),0,VLOOKUP($A24,data_new_case!1:10000,COLUMN(data_new_case!L1),0))</f>
        <v>0</v>
      </c>
      <c r="P24" s="499">
        <f>IF(ISNA(VLOOKUP($A24,data_new_case!1:10000,COLUMN(data_new_case!M1),0)),0,VLOOKUP($A24,data_new_case!1:10000,COLUMN(data_new_case!M1),0))</f>
        <v>0</v>
      </c>
      <c r="Q24" s="499">
        <f>IF(ISNA(VLOOKUP($A24,data_new_case!1:10000,COLUMN(data_new_case!N1),0)),0,VLOOKUP($A24,data_new_case!1:10000,COLUMN(data_new_case!N1),0))</f>
        <v>0</v>
      </c>
      <c r="R24" s="427">
        <f>+SUM(F24:Q24)</f>
        <v>0</v>
      </c>
      <c r="S24" s="495"/>
      <c r="T24" s="429"/>
    </row>
    <row customFormat="1" ht="15" r="25" s="424" spans="1:37">
      <c r="A25" s="506"/>
      <c r="B25" s="425"/>
      <c r="C25" s="528" t="str">
        <f>_xlfn.NUMBERVALUE(TEXT(F9,"yyyy")) &amp;" Monthly Target"</f>
        <v>2018 Monthly Target</v>
      </c>
      <c r="D25" s="529"/>
      <c r="E25" s="446"/>
      <c r="F25" s="447"/>
      <c r="G25" s="448"/>
      <c r="H25" s="448"/>
      <c r="I25" s="448"/>
      <c r="J25" s="448"/>
      <c r="K25" s="448"/>
      <c r="L25" s="448"/>
      <c r="M25" s="448"/>
      <c r="N25" s="448"/>
      <c r="O25" s="448"/>
      <c r="P25" s="448"/>
      <c r="Q25" s="449"/>
      <c r="R25" s="427">
        <f>+SUM(F25:Q25)</f>
        <v>0</v>
      </c>
      <c r="S25" s="495"/>
      <c r="T25" s="429"/>
    </row>
    <row customFormat="1" ht="15" r="26" s="424" spans="1:37">
      <c r="A26" s="506"/>
      <c r="B26" s="425"/>
      <c r="C26" s="532" t="str">
        <f>_xlfn.NUMBERVALUE(TEXT(F9,"yyyy")) -1 &amp;" Monthly Actual"</f>
        <v>2017 Monthly Actual</v>
      </c>
      <c r="D26" s="533"/>
      <c r="E26" s="446"/>
      <c r="F26" s="447">
        <v>914</v>
      </c>
      <c r="G26" s="448">
        <v>1291</v>
      </c>
      <c r="H26" s="448">
        <v>2022</v>
      </c>
      <c r="I26" s="448">
        <v>1840</v>
      </c>
      <c r="J26" s="448">
        <v>2411</v>
      </c>
      <c r="K26" s="448">
        <v>2584</v>
      </c>
      <c r="L26" s="448">
        <v>2003</v>
      </c>
      <c r="M26" s="448">
        <v>2374</v>
      </c>
      <c r="N26" s="448">
        <v>3179</v>
      </c>
      <c r="O26" s="448">
        <v>2139</v>
      </c>
      <c r="P26" s="448">
        <v>2564</v>
      </c>
      <c r="Q26" s="449">
        <v>4608</v>
      </c>
      <c r="R26" s="427">
        <f>+SUM(F26:Q26)</f>
        <v>27929</v>
      </c>
      <c r="S26" s="495"/>
      <c r="T26" s="429"/>
    </row>
    <row customFormat="1" ht="15" r="27" s="25" spans="1:37">
      <c r="A27" s="506"/>
      <c r="B27" s="222"/>
      <c r="C27" s="535" t="s">
        <v>348</v>
      </c>
      <c r="D27" s="540"/>
      <c r="E27" s="450"/>
      <c r="F27" s="451"/>
      <c r="G27" s="452"/>
      <c r="H27" s="452"/>
      <c r="I27" s="452"/>
      <c r="J27" s="452"/>
      <c r="K27" s="452"/>
      <c r="L27" s="452"/>
      <c r="M27" s="452"/>
      <c r="N27" s="452"/>
      <c r="O27" s="452"/>
      <c r="P27" s="452"/>
      <c r="Q27" s="453"/>
      <c r="R27" s="370"/>
      <c r="S27" s="495"/>
      <c r="T27" s="53"/>
    </row>
    <row customFormat="1" ht="15" r="28" s="424" spans="1:37">
      <c r="A28" s="506" t="s">
        <v>386</v>
      </c>
      <c r="B28" s="425"/>
      <c r="C28" s="526" t="str">
        <f>_xlfn.NUMBERVALUE(TEXT(F9,"yyyy")) &amp;" Monthly Actual"</f>
        <v>2018 Monthly Actual</v>
      </c>
      <c r="D28" s="527"/>
      <c r="E28" s="446"/>
      <c r="F28" s="499">
        <f>IF(ISNA(VLOOKUP($A28,data_newcase_newagent!$1:$10004,COLUMN(data_newcase_newagent!C$1),0)),0,VLOOKUP($A28,data_newcase_newagent!$1:$10004,COLUMN(data_newcase_newagent!C$1),0))</f>
        <v>0</v>
      </c>
      <c r="G28" s="499">
        <f>IF(ISNA(VLOOKUP($A28,data_newcase_newagent!$1:$10004,COLUMN(data_newcase_newagent!D$1),0)),0,VLOOKUP($A28,data_newcase_newagent!$1:$10004,COLUMN(data_newcase_newagent!D$1),0))</f>
        <v>0</v>
      </c>
      <c r="H28" s="499">
        <f>IF(ISNA(VLOOKUP($A28,data_newcase_newagent!$1:$10004,COLUMN(data_newcase_newagent!E$1),0)),0,VLOOKUP($A28,data_newcase_newagent!$1:$10004,COLUMN(data_newcase_newagent!E$1),0))</f>
        <v>0</v>
      </c>
      <c r="I28" s="499">
        <f>IF(ISNA(VLOOKUP($A28,data_newcase_newagent!$1:$10004,COLUMN(data_newcase_newagent!F$1),0)),0,VLOOKUP($A28,data_newcase_newagent!$1:$10004,COLUMN(data_newcase_newagent!F$1),0))</f>
        <v>0</v>
      </c>
      <c r="J28" s="499">
        <f>IF(ISNA(VLOOKUP($A28,data_newcase_newagent!$1:$10004,COLUMN(data_newcase_newagent!G$1),0)),0,VLOOKUP($A28,data_newcase_newagent!$1:$10004,COLUMN(data_newcase_newagent!G$1),0))</f>
        <v>0</v>
      </c>
      <c r="K28" s="499">
        <f>IF(ISNA(VLOOKUP($A28,data_newcase_newagent!$1:$10004,COLUMN(data_newcase_newagent!H$1),0)),0,VLOOKUP($A28,data_newcase_newagent!$1:$10004,COLUMN(data_newcase_newagent!H$1),0))</f>
        <v>0</v>
      </c>
      <c r="L28" s="499">
        <f>IF(ISNA(VLOOKUP($A28,data_newcase_newagent!$1:$10004,COLUMN(data_newcase_newagent!I$1),0)),0,VLOOKUP($A28,data_newcase_newagent!$1:$10004,COLUMN(data_newcase_newagent!I$1),0))</f>
        <v>0</v>
      </c>
      <c r="M28" s="499">
        <f>IF(ISNA(VLOOKUP($A28,data_newcase_newagent!$1:$10004,COLUMN(data_newcase_newagent!J$1),0)),0,VLOOKUP($A28,data_newcase_newagent!$1:$10004,COLUMN(data_newcase_newagent!J$1),0))</f>
        <v>0</v>
      </c>
      <c r="N28" s="499">
        <f>IF(ISNA(VLOOKUP($A28,data_newcase_newagent!$1:$10004,COLUMN(data_newcase_newagent!K$1),0)),0,VLOOKUP($A28,data_newcase_newagent!$1:$10004,COLUMN(data_newcase_newagent!K$1),0))</f>
        <v>0</v>
      </c>
      <c r="O28" s="499">
        <f>IF(ISNA(VLOOKUP($A28,data_newcase_newagent!$1:$10004,COLUMN(data_newcase_newagent!L$1),0)),0,VLOOKUP($A28,data_newcase_newagent!$1:$10004,COLUMN(data_newcase_newagent!L$1),0))</f>
        <v>0</v>
      </c>
      <c r="P28" s="499">
        <f>IF(ISNA(VLOOKUP($A28,data_newcase_newagent!$1:$10004,COLUMN(data_newcase_newagent!M$1),0)),0,VLOOKUP($A28,data_newcase_newagent!$1:$10004,COLUMN(data_newcase_newagent!M$1),0))</f>
        <v>0</v>
      </c>
      <c r="Q28" s="499">
        <f>IF(ISNA(VLOOKUP($A28,data_newcase_newagent!$1:$10004,COLUMN(data_newcase_newagent!N$1),0)),0,VLOOKUP($A28,data_newcase_newagent!$1:$10004,COLUMN(data_newcase_newagent!N$1),0))</f>
        <v>0</v>
      </c>
      <c r="R28" s="427">
        <f>+SUM(F28:Q28)</f>
        <v>0</v>
      </c>
      <c r="S28" s="495"/>
      <c r="T28" s="429"/>
    </row>
    <row customFormat="1" ht="15" r="29" s="424" spans="1:37">
      <c r="A29" s="506"/>
      <c r="B29" s="425"/>
      <c r="C29" s="528" t="str">
        <f>_xlfn.NUMBERVALUE(TEXT(F9,"yyyy")) &amp;" Monthly Target"</f>
        <v>2018 Monthly Target</v>
      </c>
      <c r="D29" s="529"/>
      <c r="E29" s="446"/>
      <c r="F29" s="447"/>
      <c r="G29" s="448"/>
      <c r="H29" s="448"/>
      <c r="I29" s="448"/>
      <c r="J29" s="448"/>
      <c r="K29" s="448"/>
      <c r="L29" s="448"/>
      <c r="M29" s="448"/>
      <c r="N29" s="448"/>
      <c r="O29" s="448"/>
      <c r="P29" s="448"/>
      <c r="Q29" s="449"/>
      <c r="R29" s="427">
        <f>+SUM(F29:Q29)</f>
        <v>0</v>
      </c>
      <c r="S29" s="495"/>
      <c r="T29" s="429"/>
    </row>
    <row customFormat="1" ht="15.75" r="30" s="424" spans="1:37" thickBot="1">
      <c r="A30" s="506"/>
      <c r="B30" s="425"/>
      <c r="C30" s="532" t="str">
        <f>_xlfn.NUMBERVALUE(TEXT(F9,"yyyy")) -1 &amp;" Monthly Actual"</f>
        <v>2017 Monthly Actual</v>
      </c>
      <c r="D30" s="533"/>
      <c r="E30" s="454"/>
      <c r="F30" s="455">
        <v>183</v>
      </c>
      <c r="G30" s="456">
        <v>1191</v>
      </c>
      <c r="H30" s="456">
        <v>1916</v>
      </c>
      <c r="I30" s="456">
        <v>1684</v>
      </c>
      <c r="J30" s="456">
        <v>2259.5</v>
      </c>
      <c r="K30" s="456">
        <v>2400.5</v>
      </c>
      <c r="L30" s="456">
        <v>1379</v>
      </c>
      <c r="M30" s="456">
        <v>1750</v>
      </c>
      <c r="N30" s="456">
        <v>2319</v>
      </c>
      <c r="O30" s="456">
        <v>1530</v>
      </c>
      <c r="P30" s="456">
        <v>1981.5</v>
      </c>
      <c r="Q30" s="457">
        <v>3551.5</v>
      </c>
      <c r="R30" s="430">
        <f>+SUM(F30:Q30)</f>
        <v>22145</v>
      </c>
      <c r="S30" s="495"/>
      <c r="T30" s="429"/>
    </row>
    <row customFormat="1" ht="15" r="31" s="25" spans="1:37">
      <c r="A31" s="506"/>
      <c r="B31" s="221" t="s">
        <v>1</v>
      </c>
      <c r="C31" s="524" t="s">
        <v>241</v>
      </c>
      <c r="D31" s="525"/>
      <c r="E31" s="458"/>
      <c r="F31" s="459"/>
      <c r="G31" s="460"/>
      <c r="H31" s="460"/>
      <c r="I31" s="460"/>
      <c r="J31" s="461"/>
      <c r="K31" s="460"/>
      <c r="L31" s="460"/>
      <c r="M31" s="460"/>
      <c r="N31" s="460"/>
      <c r="O31" s="460"/>
      <c r="P31" s="460"/>
      <c r="Q31" s="462"/>
      <c r="R31" s="371"/>
      <c r="S31" s="496"/>
      <c r="T31" s="18"/>
    </row>
    <row customFormat="1" ht="15" r="32" s="424" spans="1:37">
      <c r="A32" s="506" t="s">
        <v>388</v>
      </c>
      <c r="B32" s="425" t="s">
        <v>51</v>
      </c>
      <c r="C32" s="526" t="str">
        <f>_xlfn.NUMBERVALUE(TEXT(F9,"yyyy")) &amp;" Monthly Actual"</f>
        <v>2018 Monthly Actual</v>
      </c>
      <c r="D32" s="536"/>
      <c r="E32" s="463"/>
      <c r="F32" s="499">
        <f>IF(ISNA(VLOOKUP($A32,data_agent_and_leader!$1:$10004,COLUMN(data_agent_and_leader!C$1),0)),0,VLOOKUP($A32,data_agent_and_leader!$1:$10004,COLUMN(data_agent_and_leader!C$1),0))</f>
        <v>0</v>
      </c>
      <c r="G32" s="499">
        <f>IF(ISNA(VLOOKUP($A32,data_agent_and_leader!$1:$10004,COLUMN(data_agent_and_leader!D$1),0)),0,VLOOKUP($A32,data_agent_and_leader!$1:$10004,COLUMN(data_agent_and_leader!D$1),0))</f>
        <v>0</v>
      </c>
      <c r="H32" s="499">
        <f>IF(ISNA(VLOOKUP($A32,data_agent_and_leader!$1:$10004,COLUMN(data_agent_and_leader!E$1),0)),0,VLOOKUP($A32,data_agent_and_leader!$1:$10004,COLUMN(data_agent_and_leader!E$1),0))</f>
        <v>0</v>
      </c>
      <c r="I32" s="499">
        <f>IF(ISNA(VLOOKUP($A32,data_agent_and_leader!$1:$10004,COLUMN(data_agent_and_leader!F$1),0)),0,VLOOKUP($A32,data_agent_and_leader!$1:$10004,COLUMN(data_agent_and_leader!F$1),0))</f>
        <v>0</v>
      </c>
      <c r="J32" s="499">
        <f>IF(ISNA(VLOOKUP($A32,data_agent_and_leader!$1:$10004,COLUMN(data_agent_and_leader!G$1),0)),0,VLOOKUP($A32,data_agent_and_leader!$1:$10004,COLUMN(data_agent_and_leader!G$1),0))</f>
        <v>0</v>
      </c>
      <c r="K32" s="499">
        <f>IF(ISNA(VLOOKUP($A32,data_agent_and_leader!$1:$10004,COLUMN(data_agent_and_leader!H$1),0)),0,VLOOKUP($A32,data_agent_and_leader!$1:$10004,COLUMN(data_agent_and_leader!H$1),0))</f>
        <v>0</v>
      </c>
      <c r="L32" s="499">
        <f>IF(ISNA(VLOOKUP($A32,data_agent_and_leader!$1:$10004,COLUMN(data_agent_and_leader!I$1),0)),0,VLOOKUP($A32,data_agent_and_leader!$1:$10004,COLUMN(data_agent_and_leader!I$1),0))</f>
        <v>0</v>
      </c>
      <c r="M32" s="499">
        <f>IF(ISNA(VLOOKUP($A32,data_agent_and_leader!$1:$10004,COLUMN(data_agent_and_leader!J$1),0)),0,VLOOKUP($A32,data_agent_and_leader!$1:$10004,COLUMN(data_agent_and_leader!J$1),0))</f>
        <v>0</v>
      </c>
      <c r="N32" s="499">
        <f>IF(ISNA(VLOOKUP($A32,data_agent_and_leader!$1:$10004,COLUMN(data_agent_and_leader!K$1),0)),0,VLOOKUP($A32,data_agent_and_leader!$1:$10004,COLUMN(data_agent_and_leader!K$1),0))</f>
        <v>0</v>
      </c>
      <c r="O32" s="499">
        <f>IF(ISNA(VLOOKUP($A32,data_agent_and_leader!$1:$10004,COLUMN(data_agent_and_leader!L$1),0)),0,VLOOKUP($A32,data_agent_and_leader!$1:$10004,COLUMN(data_agent_and_leader!L$1),0))</f>
        <v>0</v>
      </c>
      <c r="P32" s="499">
        <f>IF(ISNA(VLOOKUP($A32,data_agent_and_leader!$1:$10004,COLUMN(data_agent_and_leader!M$1),0)),0,VLOOKUP($A32,data_agent_and_leader!$1:$10004,COLUMN(data_agent_and_leader!M$1),0))</f>
        <v>0</v>
      </c>
      <c r="Q32" s="499">
        <f>IF(ISNA(VLOOKUP($A32,data_agent_and_leader!$1:$10004,COLUMN(data_agent_and_leader!N$1),0)),0,VLOOKUP($A32,data_agent_and_leader!$1:$10004,COLUMN(data_agent_and_leader!N$1),0))</f>
        <v>0</v>
      </c>
      <c r="R32" s="431"/>
      <c r="S32" s="495"/>
      <c r="T32" s="432"/>
    </row>
    <row customFormat="1" ht="15" r="33" s="424" spans="1:20">
      <c r="A33" s="506"/>
      <c r="B33" s="425"/>
      <c r="C33" s="528" t="str">
        <f>_xlfn.NUMBERVALUE(TEXT(F9,"yyyy")) &amp;" Monthly Target"</f>
        <v>2018 Monthly Target</v>
      </c>
      <c r="D33" s="537"/>
      <c r="E33" s="463"/>
      <c r="F33" s="467"/>
      <c r="G33" s="465"/>
      <c r="H33" s="465"/>
      <c r="I33" s="465"/>
      <c r="J33" s="465"/>
      <c r="K33" s="465"/>
      <c r="L33" s="465"/>
      <c r="M33" s="465"/>
      <c r="N33" s="465"/>
      <c r="O33" s="465"/>
      <c r="P33" s="465"/>
      <c r="Q33" s="468"/>
      <c r="R33" s="431"/>
      <c r="S33" s="495"/>
      <c r="T33" s="432"/>
    </row>
    <row customFormat="1" ht="15" r="34" s="424" spans="1:20">
      <c r="A34" s="506"/>
      <c r="B34" s="425"/>
      <c r="C34" s="532" t="str">
        <f>_xlfn.NUMBERVALUE(TEXT(F9,"yyyy")) -1 &amp;" Monthly Actual"</f>
        <v>2017 Monthly Actual</v>
      </c>
      <c r="D34" s="561"/>
      <c r="E34" s="469"/>
      <c r="F34" s="470">
        <v>3854</v>
      </c>
      <c r="G34" s="471">
        <v>4097</v>
      </c>
      <c r="H34" s="471">
        <v>4492</v>
      </c>
      <c r="I34" s="471">
        <v>5264</v>
      </c>
      <c r="J34" s="471">
        <v>6019</v>
      </c>
      <c r="K34" s="471">
        <v>7313</v>
      </c>
      <c r="L34" s="471">
        <v>8180</v>
      </c>
      <c r="M34" s="471">
        <v>10422</v>
      </c>
      <c r="N34" s="471">
        <v>11446</v>
      </c>
      <c r="O34" s="471">
        <v>12475</v>
      </c>
      <c r="P34" s="471">
        <v>14315</v>
      </c>
      <c r="Q34" s="472">
        <v>17118</v>
      </c>
      <c r="R34" s="433"/>
      <c r="S34" s="496"/>
      <c r="T34" s="429"/>
    </row>
    <row customFormat="1" ht="15" r="35" s="25" spans="1:20">
      <c r="A35" s="506"/>
      <c r="B35" s="222"/>
      <c r="C35" s="524" t="s">
        <v>242</v>
      </c>
      <c r="D35" s="525"/>
      <c r="E35" s="473"/>
      <c r="F35" s="474"/>
      <c r="G35" s="475"/>
      <c r="H35" s="475"/>
      <c r="I35" s="475"/>
      <c r="J35" s="475"/>
      <c r="K35" s="475"/>
      <c r="L35" s="475"/>
      <c r="M35" s="475"/>
      <c r="N35" s="475"/>
      <c r="O35" s="475"/>
      <c r="P35" s="475"/>
      <c r="Q35" s="476"/>
      <c r="R35" s="374"/>
      <c r="S35" s="496"/>
      <c r="T35" s="53"/>
    </row>
    <row customFormat="1" ht="15" r="36" s="424" spans="1:20">
      <c r="A36" s="506" t="s">
        <v>390</v>
      </c>
      <c r="B36" s="425"/>
      <c r="C36" s="526" t="str">
        <f>_xlfn.NUMBERVALUE(TEXT(F9,"yyyy")) &amp;" Monthly Actual"</f>
        <v>2018 Monthly Actual</v>
      </c>
      <c r="D36" s="527"/>
      <c r="E36" s="477"/>
      <c r="F36" s="499">
        <f>IF(ISNA(VLOOKUP($A36,data_agent!$1:$10004,COLUMN(data_agent!C$1),0)),0,VLOOKUP($A36,data_agent!$1:$10004,COLUMN(data_agent!C$1),0))</f>
        <v>0</v>
      </c>
      <c r="G36" s="499">
        <f>IF(ISNA(VLOOKUP($A36,data_agent!$1:$10004,COLUMN(data_agent!D$1),0)),0,VLOOKUP($A36,data_agent!$1:$10004,COLUMN(data_agent!D$1),0))</f>
        <v>0</v>
      </c>
      <c r="H36" s="499">
        <f>IF(ISNA(VLOOKUP($A36,data_agent!$1:$10004,COLUMN(data_agent!E$1),0)),0,VLOOKUP($A36,data_agent!$1:$10004,COLUMN(data_agent!E$1),0))</f>
        <v>0</v>
      </c>
      <c r="I36" s="499">
        <f>IF(ISNA(VLOOKUP($A36,data_agent!$1:$10004,COLUMN(data_agent!F$1),0)),0,VLOOKUP($A36,data_agent!$1:$10004,COLUMN(data_agent!F$1),0))</f>
        <v>0</v>
      </c>
      <c r="J36" s="499">
        <f>IF(ISNA(VLOOKUP($A36,data_agent!$1:$10004,COLUMN(data_agent!G$1),0)),0,VLOOKUP($A36,data_agent!$1:$10004,COLUMN(data_agent!G$1),0))</f>
        <v>0</v>
      </c>
      <c r="K36" s="499">
        <f>IF(ISNA(VLOOKUP($A36,data_agent!$1:$10004,COLUMN(data_agent!H$1),0)),0,VLOOKUP($A36,data_agent!$1:$10004,COLUMN(data_agent!H$1),0))</f>
        <v>0</v>
      </c>
      <c r="L36" s="499">
        <f>IF(ISNA(VLOOKUP($A36,data_agent!$1:$10004,COLUMN(data_agent!I$1),0)),0,VLOOKUP($A36,data_agent!$1:$10004,COLUMN(data_agent!I$1),0))</f>
        <v>0</v>
      </c>
      <c r="M36" s="499">
        <f>IF(ISNA(VLOOKUP($A36,data_agent!$1:$10004,COLUMN(data_agent!J$1),0)),0,VLOOKUP($A36,data_agent!$1:$10004,COLUMN(data_agent!J$1),0))</f>
        <v>0</v>
      </c>
      <c r="N36" s="499">
        <f>IF(ISNA(VLOOKUP($A36,data_agent!$1:$10004,COLUMN(data_agent!K$1),0)),0,VLOOKUP($A36,data_agent!$1:$10004,COLUMN(data_agent!K$1),0))</f>
        <v>0</v>
      </c>
      <c r="O36" s="499">
        <f>IF(ISNA(VLOOKUP($A36,data_agent!$1:$10004,COLUMN(data_agent!L$1),0)),0,VLOOKUP($A36,data_agent!$1:$10004,COLUMN(data_agent!L$1),0))</f>
        <v>0</v>
      </c>
      <c r="P36" s="499">
        <f>IF(ISNA(VLOOKUP($A36,data_agent!$1:$10004,COLUMN(data_agent!M$1),0)),0,VLOOKUP($A36,data_agent!$1:$10004,COLUMN(data_agent!M$1),0))</f>
        <v>0</v>
      </c>
      <c r="Q36" s="499">
        <f>IF(ISNA(VLOOKUP($A36,data_agent!$1:$10004,COLUMN(data_agent!N$1),0)),0,VLOOKUP($A36,data_agent!$1:$10004,COLUMN(data_agent!N$1),0))</f>
        <v>0</v>
      </c>
      <c r="R36" s="431"/>
      <c r="S36" s="496"/>
      <c r="T36" s="429"/>
    </row>
    <row customFormat="1" ht="15" r="37" s="424" spans="1:20">
      <c r="A37" s="506"/>
      <c r="B37" s="425"/>
      <c r="C37" s="528" t="str">
        <f>_xlfn.NUMBERVALUE(TEXT(F9,"yyyy")) &amp;" Monthly Target"</f>
        <v>2018 Monthly Target</v>
      </c>
      <c r="D37" s="529"/>
      <c r="E37" s="446"/>
      <c r="F37" s="447"/>
      <c r="G37" s="447"/>
      <c r="H37" s="447"/>
      <c r="I37" s="447"/>
      <c r="J37" s="447"/>
      <c r="K37" s="447"/>
      <c r="L37" s="447"/>
      <c r="M37" s="447"/>
      <c r="N37" s="447"/>
      <c r="O37" s="447"/>
      <c r="P37" s="447"/>
      <c r="Q37" s="447"/>
      <c r="R37" s="431"/>
      <c r="S37" s="496"/>
      <c r="T37" s="429"/>
    </row>
    <row customFormat="1" ht="15" r="38" s="424" spans="1:20">
      <c r="A38" s="506"/>
      <c r="B38" s="425"/>
      <c r="C38" s="532" t="str">
        <f>_xlfn.NUMBERVALUE(TEXT(F9,"yyyy")) -1 &amp;" Monthly Actual"</f>
        <v>2017 Monthly Actual</v>
      </c>
      <c r="D38" s="533"/>
      <c r="E38" s="478"/>
      <c r="F38" s="455">
        <v>3173</v>
      </c>
      <c r="G38" s="479">
        <v>3361</v>
      </c>
      <c r="H38" s="479">
        <v>3752</v>
      </c>
      <c r="I38" s="479">
        <v>4505</v>
      </c>
      <c r="J38" s="479">
        <v>5207</v>
      </c>
      <c r="K38" s="479">
        <v>6474</v>
      </c>
      <c r="L38" s="479">
        <v>7403</v>
      </c>
      <c r="M38" s="479">
        <v>9482</v>
      </c>
      <c r="N38" s="479">
        <v>10500</v>
      </c>
      <c r="O38" s="479">
        <v>11619</v>
      </c>
      <c r="P38" s="479">
        <v>13373</v>
      </c>
      <c r="Q38" s="480">
        <v>16061</v>
      </c>
      <c r="R38" s="433"/>
      <c r="S38" s="496"/>
      <c r="T38" s="429"/>
    </row>
    <row customFormat="1" ht="15" r="39" s="25" spans="1:20">
      <c r="A39" s="506"/>
      <c r="B39" s="222"/>
      <c r="C39" s="524" t="s">
        <v>243</v>
      </c>
      <c r="D39" s="525"/>
      <c r="E39" s="473"/>
      <c r="F39" s="474"/>
      <c r="G39" s="475"/>
      <c r="H39" s="475"/>
      <c r="I39" s="475"/>
      <c r="J39" s="475"/>
      <c r="K39" s="475"/>
      <c r="L39" s="475"/>
      <c r="M39" s="475"/>
      <c r="N39" s="475"/>
      <c r="O39" s="475"/>
      <c r="P39" s="475"/>
      <c r="Q39" s="476"/>
      <c r="R39" s="374"/>
      <c r="S39" s="495"/>
    </row>
    <row customFormat="1" ht="15" r="40" s="424" spans="1:20">
      <c r="A40" s="506" t="s">
        <v>392</v>
      </c>
      <c r="B40" s="425"/>
      <c r="C40" s="526" t="str">
        <f>_xlfn.NUMBERVALUE(TEXT(F9,"yyyy")) &amp;" Monthly Actual"</f>
        <v>2018 Monthly Actual</v>
      </c>
      <c r="D40" s="527"/>
      <c r="E40" s="477"/>
      <c r="F40" s="499">
        <f>IF(ISNA(VLOOKUP($A40,data_leader!$1:$10004,COLUMN(data_leader!C$1),0)),0,VLOOKUP($A40,data_leader!$1:$10004,COLUMN(data_leader!C$1),0))</f>
        <v>0</v>
      </c>
      <c r="G40" s="499">
        <f>IF(ISNA(VLOOKUP($A40,data_leader!$1:$10004,COLUMN(data_leader!D$1),0)),0,VLOOKUP($A40,data_leader!$1:$10004,COLUMN(data_leader!D$1),0))</f>
        <v>0</v>
      </c>
      <c r="H40" s="499">
        <f>IF(ISNA(VLOOKUP($A40,data_leader!$1:$10004,COLUMN(data_leader!E$1),0)),0,VLOOKUP($A40,data_leader!$1:$10004,COLUMN(data_leader!E$1),0))</f>
        <v>0</v>
      </c>
      <c r="I40" s="499">
        <f>IF(ISNA(VLOOKUP($A40,data_leader!$1:$10004,COLUMN(data_leader!F$1),0)),0,VLOOKUP($A40,data_leader!$1:$10004,COLUMN(data_leader!F$1),0))</f>
        <v>0</v>
      </c>
      <c r="J40" s="499">
        <f>IF(ISNA(VLOOKUP($A40,data_leader!$1:$10004,COLUMN(data_leader!G$1),0)),0,VLOOKUP($A40,data_leader!$1:$10004,COLUMN(data_leader!G$1),0))</f>
        <v>0</v>
      </c>
      <c r="K40" s="499">
        <f>IF(ISNA(VLOOKUP($A40,data_leader!$1:$10004,COLUMN(data_leader!H$1),0)),0,VLOOKUP($A40,data_leader!$1:$10004,COLUMN(data_leader!H$1),0))</f>
        <v>0</v>
      </c>
      <c r="L40" s="499">
        <f>IF(ISNA(VLOOKUP($A40,data_leader!$1:$10004,COLUMN(data_leader!I$1),0)),0,VLOOKUP($A40,data_leader!$1:$10004,COLUMN(data_leader!I$1),0))</f>
        <v>0</v>
      </c>
      <c r="M40" s="499">
        <f>IF(ISNA(VLOOKUP($A40,data_leader!$1:$10004,COLUMN(data_leader!J$1),0)),0,VLOOKUP($A40,data_leader!$1:$10004,COLUMN(data_leader!J$1),0))</f>
        <v>0</v>
      </c>
      <c r="N40" s="499">
        <f>IF(ISNA(VLOOKUP($A40,data_leader!$1:$10004,COLUMN(data_leader!K$1),0)),0,VLOOKUP($A40,data_leader!$1:$10004,COLUMN(data_leader!K$1),0))</f>
        <v>0</v>
      </c>
      <c r="O40" s="499">
        <f>IF(ISNA(VLOOKUP($A40,data_leader!$1:$10004,COLUMN(data_leader!L$1),0)),0,VLOOKUP($A40,data_leader!$1:$10004,COLUMN(data_leader!L$1),0))</f>
        <v>0</v>
      </c>
      <c r="P40" s="499">
        <f>IF(ISNA(VLOOKUP($A40,data_leader!$1:$10004,COLUMN(data_leader!M$1),0)),0,VLOOKUP($A40,data_leader!$1:$10004,COLUMN(data_leader!M$1),0))</f>
        <v>0</v>
      </c>
      <c r="Q40" s="499">
        <f>IF(ISNA(VLOOKUP($A40,data_leader!$1:$10004,COLUMN(data_leader!N$1),0)),0,VLOOKUP($A40,data_leader!$1:$10004,COLUMN(data_leader!N$1),0))</f>
        <v>0</v>
      </c>
      <c r="R40" s="431"/>
      <c r="S40" s="496"/>
      <c r="T40" s="429"/>
    </row>
    <row customFormat="1" ht="15" r="41" s="424" spans="1:20">
      <c r="A41" s="506"/>
      <c r="B41" s="425"/>
      <c r="C41" s="528" t="str">
        <f>_xlfn.NUMBERVALUE(TEXT(F9,"yyyy")) &amp;" Monthly Target"</f>
        <v>2018 Monthly Target</v>
      </c>
      <c r="D41" s="529"/>
      <c r="E41" s="446"/>
      <c r="F41" s="447"/>
      <c r="G41" s="447"/>
      <c r="H41" s="447"/>
      <c r="I41" s="447"/>
      <c r="J41" s="447"/>
      <c r="K41" s="447"/>
      <c r="L41" s="447"/>
      <c r="M41" s="447"/>
      <c r="N41" s="447"/>
      <c r="O41" s="447"/>
      <c r="P41" s="447"/>
      <c r="Q41" s="447"/>
      <c r="R41" s="431"/>
      <c r="S41" s="495"/>
      <c r="T41" s="432"/>
    </row>
    <row customFormat="1" ht="15" r="42" s="424" spans="1:20">
      <c r="A42" s="506"/>
      <c r="B42" s="425"/>
      <c r="C42" s="532" t="str">
        <f>_xlfn.NUMBERVALUE(TEXT(F9,"yyyy")) -1 &amp;" Monthly Actual"</f>
        <v>2017 Monthly Actual</v>
      </c>
      <c r="D42" s="533"/>
      <c r="E42" s="478"/>
      <c r="F42" s="455">
        <v>681</v>
      </c>
      <c r="G42" s="479">
        <v>736</v>
      </c>
      <c r="H42" s="479">
        <v>740</v>
      </c>
      <c r="I42" s="479">
        <v>759</v>
      </c>
      <c r="J42" s="479">
        <v>812</v>
      </c>
      <c r="K42" s="479">
        <v>839</v>
      </c>
      <c r="L42" s="479">
        <v>777</v>
      </c>
      <c r="M42" s="479">
        <v>940</v>
      </c>
      <c r="N42" s="479">
        <v>946</v>
      </c>
      <c r="O42" s="479">
        <v>856</v>
      </c>
      <c r="P42" s="479">
        <v>942</v>
      </c>
      <c r="Q42" s="480">
        <v>1057</v>
      </c>
      <c r="R42" s="433"/>
      <c r="S42" s="496"/>
      <c r="T42" s="429"/>
    </row>
    <row customFormat="1" ht="15" r="43" s="25" spans="1:20">
      <c r="A43" s="506"/>
      <c r="B43" s="222"/>
      <c r="C43" s="534" t="s">
        <v>261</v>
      </c>
      <c r="D43" s="535"/>
      <c r="E43" s="473"/>
      <c r="F43" s="474"/>
      <c r="G43" s="475"/>
      <c r="H43" s="475"/>
      <c r="I43" s="475"/>
      <c r="J43" s="475"/>
      <c r="K43" s="475"/>
      <c r="L43" s="475"/>
      <c r="M43" s="475"/>
      <c r="N43" s="475"/>
      <c r="O43" s="475"/>
      <c r="P43" s="475"/>
      <c r="Q43" s="476"/>
      <c r="R43" s="375"/>
      <c r="S43" s="496"/>
      <c r="T43" s="53"/>
    </row>
    <row customFormat="1" ht="15" r="44" s="424" spans="1:20">
      <c r="A44" s="506" t="s">
        <v>394</v>
      </c>
      <c r="B44" s="425"/>
      <c r="C44" s="526" t="str">
        <f>_xlfn.NUMBERVALUE(TEXT(F9,"yyyy")) &amp;" Monthly Actual"</f>
        <v>2018 Monthly Actual</v>
      </c>
      <c r="D44" s="536"/>
      <c r="E44" s="463"/>
      <c r="F44" s="499">
        <f>IF(ISNA(VLOOKUP($A44,data_newagent_recruit!$1:$10004,COLUMN(data_newagent_recruit!C$1),0)),0,VLOOKUP($A44,data_newagent_recruit!$1:$10004,COLUMN(data_newagent_recruit!C$1),0))</f>
        <v>0</v>
      </c>
      <c r="G44" s="499">
        <f>IF(ISNA(VLOOKUP($A44,data_newagent_recruit!$1:$10004,COLUMN(data_newagent_recruit!D$1),0)),0,VLOOKUP($A44,data_newagent_recruit!$1:$10004,COLUMN(data_newagent_recruit!D$1),0))</f>
        <v>0</v>
      </c>
      <c r="H44" s="499">
        <f>IF(ISNA(VLOOKUP($A44,data_newagent_recruit!$1:$10004,COLUMN(data_newagent_recruit!E$1),0)),0,VLOOKUP($A44,data_newagent_recruit!$1:$10004,COLUMN(data_newagent_recruit!E$1),0))</f>
        <v>0</v>
      </c>
      <c r="I44" s="499">
        <f>IF(ISNA(VLOOKUP($A44,data_newagent_recruit!$1:$10004,COLUMN(data_newagent_recruit!F$1),0)),0,VLOOKUP($A44,data_newagent_recruit!$1:$10004,COLUMN(data_newagent_recruit!F$1),0))</f>
        <v>0</v>
      </c>
      <c r="J44" s="499">
        <f>IF(ISNA(VLOOKUP($A44,data_newagent_recruit!$1:$10004,COLUMN(data_newagent_recruit!G$1),0)),0,VLOOKUP($A44,data_newagent_recruit!$1:$10004,COLUMN(data_newagent_recruit!G$1),0))</f>
        <v>0</v>
      </c>
      <c r="K44" s="499">
        <f>IF(ISNA(VLOOKUP($A44,data_newagent_recruit!$1:$10004,COLUMN(data_newagent_recruit!H$1),0)),0,VLOOKUP($A44,data_newagent_recruit!$1:$10004,COLUMN(data_newagent_recruit!H$1),0))</f>
        <v>0</v>
      </c>
      <c r="L44" s="499">
        <f>IF(ISNA(VLOOKUP($A44,data_newagent_recruit!$1:$10004,COLUMN(data_newagent_recruit!I$1),0)),0,VLOOKUP($A44,data_newagent_recruit!$1:$10004,COLUMN(data_newagent_recruit!I$1),0))</f>
        <v>0</v>
      </c>
      <c r="M44" s="499">
        <f>IF(ISNA(VLOOKUP($A44,data_newagent_recruit!$1:$10004,COLUMN(data_newagent_recruit!J$1),0)),0,VLOOKUP($A44,data_newagent_recruit!$1:$10004,COLUMN(data_newagent_recruit!J$1),0))</f>
        <v>0</v>
      </c>
      <c r="N44" s="499">
        <f>IF(ISNA(VLOOKUP($A44,data_newagent_recruit!$1:$10004,COLUMN(data_newagent_recruit!K$1),0)),0,VLOOKUP($A44,data_newagent_recruit!$1:$10004,COLUMN(data_newagent_recruit!K$1),0))</f>
        <v>0</v>
      </c>
      <c r="O44" s="499">
        <f>IF(ISNA(VLOOKUP($A44,data_newagent_recruit!$1:$10004,COLUMN(data_newagent_recruit!L$1),0)),0,VLOOKUP($A44,data_newagent_recruit!$1:$10004,COLUMN(data_newagent_recruit!L$1),0))</f>
        <v>0</v>
      </c>
      <c r="P44" s="499">
        <f>IF(ISNA(VLOOKUP($A44,data_newagent_recruit!$1:$10004,COLUMN(data_newagent_recruit!M$1),0)),0,VLOOKUP($A44,data_newagent_recruit!$1:$10004,COLUMN(data_newagent_recruit!M$1),0))</f>
        <v>0</v>
      </c>
      <c r="Q44" s="499">
        <f>IF(ISNA(VLOOKUP($A44,data_newagent_recruit!$1:$10004,COLUMN(data_newagent_recruit!N$1),0)),0,VLOOKUP($A44,data_newagent_recruit!$1:$10004,COLUMN(data_newagent_recruit!N$1),0))</f>
        <v>0</v>
      </c>
      <c r="R44" s="427">
        <f>+SUM(F44:Q44)</f>
        <v>0</v>
      </c>
      <c r="S44" s="496"/>
      <c r="T44" s="429"/>
    </row>
    <row customFormat="1" ht="15" r="45" s="424" spans="1:20">
      <c r="A45" s="506"/>
      <c r="B45" s="425"/>
      <c r="C45" s="528" t="str">
        <f>_xlfn.NUMBERVALUE(TEXT(F9,"yyyy")) &amp;" Monthly Target"</f>
        <v>2018 Monthly Target</v>
      </c>
      <c r="D45" s="537"/>
      <c r="E45" s="463"/>
      <c r="F45" s="464"/>
      <c r="G45" s="465"/>
      <c r="H45" s="465"/>
      <c r="I45" s="465"/>
      <c r="J45" s="465"/>
      <c r="K45" s="465"/>
      <c r="L45" s="465"/>
      <c r="M45" s="465"/>
      <c r="N45" s="465"/>
      <c r="O45" s="465"/>
      <c r="P45" s="465"/>
      <c r="Q45" s="481"/>
      <c r="R45" s="427">
        <f>+SUM(F45:Q45)</f>
        <v>0</v>
      </c>
      <c r="S45" s="496"/>
      <c r="T45" s="429"/>
    </row>
    <row customFormat="1" ht="15" r="46" s="424" spans="1:20">
      <c r="A46" s="506"/>
      <c r="B46" s="425"/>
      <c r="C46" s="528" t="str">
        <f>_xlfn.NUMBERVALUE(TEXT(F9,"yyyy")) -1 &amp;" Monthly Actual"</f>
        <v>2017 Monthly Actual</v>
      </c>
      <c r="D46" s="537"/>
      <c r="E46" s="463"/>
      <c r="F46" s="464">
        <v>225</v>
      </c>
      <c r="G46" s="465">
        <v>514</v>
      </c>
      <c r="H46" s="465">
        <v>625</v>
      </c>
      <c r="I46" s="465">
        <v>458</v>
      </c>
      <c r="J46" s="465">
        <v>560</v>
      </c>
      <c r="K46" s="465">
        <v>1204</v>
      </c>
      <c r="L46" s="465">
        <v>713</v>
      </c>
      <c r="M46" s="465">
        <v>976</v>
      </c>
      <c r="N46" s="465">
        <v>1038</v>
      </c>
      <c r="O46" s="465">
        <v>716</v>
      </c>
      <c r="P46" s="465">
        <v>1174</v>
      </c>
      <c r="Q46" s="481">
        <v>2206</v>
      </c>
      <c r="R46" s="430">
        <f>+SUM(F46:Q46)</f>
        <v>10409</v>
      </c>
      <c r="S46" s="496"/>
      <c r="T46" s="429"/>
    </row>
    <row customFormat="1" ht="15" r="47" s="25" spans="1:20">
      <c r="A47" s="506"/>
      <c r="B47" s="232"/>
      <c r="C47" s="534" t="s">
        <v>262</v>
      </c>
      <c r="D47" s="540"/>
      <c r="E47" s="482"/>
      <c r="F47" s="451"/>
      <c r="G47" s="452"/>
      <c r="H47" s="452"/>
      <c r="I47" s="452"/>
      <c r="J47" s="452"/>
      <c r="K47" s="452"/>
      <c r="L47" s="452"/>
      <c r="M47" s="452"/>
      <c r="N47" s="452"/>
      <c r="O47" s="452"/>
      <c r="P47" s="452"/>
      <c r="Q47" s="483"/>
      <c r="R47" s="370"/>
      <c r="S47" s="496"/>
    </row>
    <row customFormat="1" ht="14.25" r="48" s="424" spans="1:20">
      <c r="A48" s="506" t="s">
        <v>396</v>
      </c>
      <c r="B48" s="435"/>
      <c r="C48" s="436"/>
      <c r="D48" s="493" t="s">
        <v>366</v>
      </c>
      <c r="E48" s="466"/>
      <c r="F48" s="499">
        <f>IF(ISNA(VLOOKUP($A48,data_active_leader!$1:$10004,COLUMN(data_active_leader!C$1),0)),0,VLOOKUP($A48,data_active_leader!$1:$10004,COLUMN(data_active_leader!C$1),0))</f>
        <v>0</v>
      </c>
      <c r="G48" s="499">
        <f>IF(ISNA(VLOOKUP($A48,data_active_leader!$1:$10004,COLUMN(data_active_leader!D$1),0)),0,VLOOKUP($A48,data_active_leader!$1:$10004,COLUMN(data_active_leader!D$1),0))</f>
        <v>0</v>
      </c>
      <c r="H48" s="499">
        <f>IF(ISNA(VLOOKUP($A48,data_active_leader!$1:$10004,COLUMN(data_active_leader!E$1),0)),0,VLOOKUP($A48,data_active_leader!$1:$10004,COLUMN(data_active_leader!E$1),0))</f>
        <v>0</v>
      </c>
      <c r="I48" s="499">
        <f>IF(ISNA(VLOOKUP($A48,data_active_leader!$1:$10004,COLUMN(data_active_leader!F$1),0)),0,VLOOKUP($A48,data_active_leader!$1:$10004,COLUMN(data_active_leader!F$1),0))</f>
        <v>0</v>
      </c>
      <c r="J48" s="499">
        <f>IF(ISNA(VLOOKUP($A48,data_active_leader!$1:$10004,COLUMN(data_active_leader!G$1),0)),0,VLOOKUP($A48,data_active_leader!$1:$10004,COLUMN(data_active_leader!G$1),0))</f>
        <v>0</v>
      </c>
      <c r="K48" s="499">
        <f>IF(ISNA(VLOOKUP($A48,data_active_leader!$1:$10004,COLUMN(data_active_leader!H$1),0)),0,VLOOKUP($A48,data_active_leader!$1:$10004,COLUMN(data_active_leader!H$1),0))</f>
        <v>0</v>
      </c>
      <c r="L48" s="499">
        <f>IF(ISNA(VLOOKUP($A48,data_active_leader!$1:$10004,COLUMN(data_active_leader!I$1),0)),0,VLOOKUP($A48,data_active_leader!$1:$10004,COLUMN(data_active_leader!I$1),0))</f>
        <v>0</v>
      </c>
      <c r="M48" s="499">
        <f>IF(ISNA(VLOOKUP($A48,data_active_leader!$1:$10004,COLUMN(data_active_leader!J$1),0)),0,VLOOKUP($A48,data_active_leader!$1:$10004,COLUMN(data_active_leader!J$1),0))</f>
        <v>0</v>
      </c>
      <c r="N48" s="499">
        <f>IF(ISNA(VLOOKUP($A48,data_active_leader!$1:$10004,COLUMN(data_active_leader!K$1),0)),0,VLOOKUP($A48,data_active_leader!$1:$10004,COLUMN(data_active_leader!K$1),0))</f>
        <v>0</v>
      </c>
      <c r="O48" s="499">
        <f>IF(ISNA(VLOOKUP($A48,data_active_leader!$1:$10004,COLUMN(data_active_leader!L$1),0)),0,VLOOKUP($A48,data_active_leader!$1:$10004,COLUMN(data_active_leader!L$1),0))</f>
        <v>0</v>
      </c>
      <c r="P48" s="499">
        <f>IF(ISNA(VLOOKUP($A48,data_active_leader!$1:$10004,COLUMN(data_active_leader!M$1),0)),0,VLOOKUP($A48,data_active_leader!$1:$10004,COLUMN(data_active_leader!M$1),0))</f>
        <v>0</v>
      </c>
      <c r="Q48" s="499">
        <f>IF(ISNA(VLOOKUP($A48,data_active_leader!$1:$10004,COLUMN(data_active_leader!N$1),0)),0,VLOOKUP($A48,data_active_leader!$1:$10004,COLUMN(data_active_leader!N$1),0))</f>
        <v>0</v>
      </c>
      <c r="R48" s="438"/>
      <c r="S48" s="496"/>
    </row>
    <row customFormat="1" ht="15" r="49" s="25" spans="1:31">
      <c r="A49" s="506"/>
      <c r="B49" s="232"/>
      <c r="C49" s="541" t="s">
        <v>4</v>
      </c>
      <c r="D49" s="542"/>
      <c r="E49" s="327" t="e">
        <f>+E48/E40</f>
        <v>#DIV/0!</v>
      </c>
      <c r="F49" s="327" t="e">
        <f>+F48/F40</f>
        <v>#DIV/0!</v>
      </c>
      <c r="G49" s="327" t="e">
        <f ref="G49:R49" si="0" t="shared">+G48/G40</f>
        <v>#DIV/0!</v>
      </c>
      <c r="H49" s="327" t="e">
        <f si="0" t="shared"/>
        <v>#DIV/0!</v>
      </c>
      <c r="I49" s="327" t="e">
        <f si="0" t="shared"/>
        <v>#DIV/0!</v>
      </c>
      <c r="J49" s="327" t="e">
        <f si="0" t="shared"/>
        <v>#DIV/0!</v>
      </c>
      <c r="K49" s="327" t="e">
        <f si="0" t="shared"/>
        <v>#DIV/0!</v>
      </c>
      <c r="L49" s="327" t="e">
        <f si="0" t="shared"/>
        <v>#DIV/0!</v>
      </c>
      <c r="M49" s="327" t="e">
        <f si="0" t="shared"/>
        <v>#DIV/0!</v>
      </c>
      <c r="N49" s="327" t="e">
        <f si="0" t="shared"/>
        <v>#DIV/0!</v>
      </c>
      <c r="O49" s="327" t="e">
        <f si="0" t="shared"/>
        <v>#DIV/0!</v>
      </c>
      <c r="P49" s="327" t="e">
        <f si="0" t="shared"/>
        <v>#DIV/0!</v>
      </c>
      <c r="Q49" s="327" t="e">
        <f si="0" t="shared"/>
        <v>#DIV/0!</v>
      </c>
      <c r="R49" s="406" t="e">
        <f si="0" t="shared"/>
        <v>#DIV/0!</v>
      </c>
      <c r="S49" s="495"/>
      <c r="T49" s="53"/>
    </row>
    <row customFormat="1" customHeight="1" ht="15" r="50" s="25" spans="1:31">
      <c r="A50" s="506"/>
      <c r="B50" s="232"/>
      <c r="C50" s="543" t="s">
        <v>20</v>
      </c>
      <c r="D50" s="544"/>
      <c r="E50" s="403" t="e">
        <f>+E28/E44</f>
        <v>#DIV/0!</v>
      </c>
      <c r="F50" s="403" t="e">
        <f ref="F50:R50" si="1" t="shared">+F28/F44</f>
        <v>#DIV/0!</v>
      </c>
      <c r="G50" s="403" t="e">
        <f si="1" t="shared"/>
        <v>#DIV/0!</v>
      </c>
      <c r="H50" s="403" t="e">
        <f si="1" t="shared"/>
        <v>#DIV/0!</v>
      </c>
      <c r="I50" s="403" t="e">
        <f si="1" t="shared"/>
        <v>#DIV/0!</v>
      </c>
      <c r="J50" s="403" t="e">
        <f si="1" t="shared"/>
        <v>#DIV/0!</v>
      </c>
      <c r="K50" s="403" t="e">
        <f si="1" t="shared"/>
        <v>#DIV/0!</v>
      </c>
      <c r="L50" s="403" t="e">
        <f si="1" t="shared"/>
        <v>#DIV/0!</v>
      </c>
      <c r="M50" s="403" t="e">
        <f si="1" t="shared"/>
        <v>#DIV/0!</v>
      </c>
      <c r="N50" s="403" t="e">
        <f si="1" t="shared"/>
        <v>#DIV/0!</v>
      </c>
      <c r="O50" s="403" t="e">
        <f si="1" t="shared"/>
        <v>#DIV/0!</v>
      </c>
      <c r="P50" s="403" t="e">
        <f si="1" t="shared"/>
        <v>#DIV/0!</v>
      </c>
      <c r="Q50" s="403" t="e">
        <f si="1" t="shared"/>
        <v>#DIV/0!</v>
      </c>
      <c r="R50" s="407" t="e">
        <f si="1" t="shared"/>
        <v>#DIV/0!</v>
      </c>
      <c r="S50" s="496"/>
      <c r="T50" s="53"/>
    </row>
    <row customFormat="1" ht="15" r="51" s="25" spans="1:31">
      <c r="A51" s="506"/>
      <c r="B51" s="222"/>
      <c r="C51" s="524" t="s">
        <v>263</v>
      </c>
      <c r="D51" s="525"/>
      <c r="E51" s="158"/>
      <c r="F51" s="95"/>
      <c r="G51" s="96"/>
      <c r="H51" s="96"/>
      <c r="I51" s="96"/>
      <c r="J51" s="96"/>
      <c r="K51" s="96"/>
      <c r="L51" s="96"/>
      <c r="M51" s="58"/>
      <c r="N51" s="96"/>
      <c r="O51" s="96"/>
      <c r="P51" s="96"/>
      <c r="Q51" s="98"/>
      <c r="R51" s="371"/>
      <c r="S51" s="495"/>
    </row>
    <row customFormat="1" ht="14.25" r="52" s="424" spans="1:31">
      <c r="A52" s="509" t="s">
        <v>397</v>
      </c>
      <c r="B52" s="425"/>
      <c r="C52" s="526" t="s">
        <v>5</v>
      </c>
      <c r="D52" s="536"/>
      <c r="E52" s="487"/>
      <c r="F52" s="503">
        <f>IF(ISNA(VLOOKUP($A52,data_retention_rate_ga!$1:$10004,COLUMN(data_retention_rate_ga!C$1),0)),0,VLOOKUP($A52,data_retention_rate_ga!$1:$10004,COLUMN(data_retention_rate_ga!C$1),0))</f>
        <v>0</v>
      </c>
      <c r="G52" s="503">
        <f>IF(ISNA(VLOOKUP($A52,data_retention_rate_ga!$1:$10004,COLUMN(data_retention_rate_ga!D$1),0)),0,VLOOKUP($A52,data_retention_rate_ga!$1:$10004,COLUMN(data_retention_rate_ga!D$1),0))</f>
        <v>0</v>
      </c>
      <c r="H52" s="503">
        <f>IF(ISNA(VLOOKUP($A52,data_retention_rate_ga!$1:$10004,COLUMN(data_retention_rate_ga!E$1),0)),0,VLOOKUP($A52,data_retention_rate_ga!$1:$10004,COLUMN(data_retention_rate_ga!E$1),0))</f>
        <v>0</v>
      </c>
      <c r="I52" s="503">
        <f>IF(ISNA(VLOOKUP($A52,data_retention_rate_ga!$1:$10004,COLUMN(data_retention_rate_ga!F$1),0)),0,VLOOKUP($A52,data_retention_rate_ga!$1:$10004,COLUMN(data_retention_rate_ga!F$1),0))</f>
        <v>0</v>
      </c>
      <c r="J52" s="503">
        <f>IF(ISNA(VLOOKUP($A52,data_retention_rate_ga!$1:$10004,COLUMN(data_retention_rate_ga!G$1),0)),0,VLOOKUP($A52,data_retention_rate_ga!$1:$10004,COLUMN(data_retention_rate_ga!G$1),0))</f>
        <v>0</v>
      </c>
      <c r="K52" s="503">
        <f>IF(ISNA(VLOOKUP($A52,data_retention_rate_ga!$1:$10004,COLUMN(data_retention_rate_ga!H$1),0)),0,VLOOKUP($A52,data_retention_rate_ga!$1:$10004,COLUMN(data_retention_rate_ga!H$1),0))</f>
        <v>0</v>
      </c>
      <c r="L52" s="503">
        <f>IF(ISNA(VLOOKUP($A52,data_retention_rate_ga!$1:$10004,COLUMN(data_retention_rate_ga!I$1),0)),0,VLOOKUP($A52,data_retention_rate_ga!$1:$10004,COLUMN(data_retention_rate_ga!I$1),0))</f>
        <v>0</v>
      </c>
      <c r="M52" s="503">
        <f>IF(ISNA(VLOOKUP($A52,data_retention_rate_ga!$1:$10004,COLUMN(data_retention_rate_ga!J$1),0)),0,VLOOKUP($A52,data_retention_rate_ga!$1:$10004,COLUMN(data_retention_rate_ga!J$1),0))</f>
        <v>0</v>
      </c>
      <c r="N52" s="503">
        <f>IF(ISNA(VLOOKUP($A52,data_retention_rate_ga!$1:$10004,COLUMN(data_retention_rate_ga!K$1),0)),0,VLOOKUP($A52,data_retention_rate_ga!$1:$10004,COLUMN(data_retention_rate_ga!K$1),0))</f>
        <v>0</v>
      </c>
      <c r="O52" s="503">
        <f>IF(ISNA(VLOOKUP($A52,data_retention_rate_ga!$1:$10004,COLUMN(data_retention_rate_ga!L$1),0)),0,VLOOKUP($A52,data_retention_rate_ga!$1:$10004,COLUMN(data_retention_rate_ga!L$1),0))</f>
        <v>0</v>
      </c>
      <c r="P52" s="503">
        <f>IF(ISNA(VLOOKUP($A52,data_retention_rate_ga!$1:$10004,COLUMN(data_retention_rate_ga!M$1),0)),0,VLOOKUP($A52,data_retention_rate_ga!$1:$10004,COLUMN(data_retention_rate_ga!M$1),0))</f>
        <v>0</v>
      </c>
      <c r="Q52" s="503">
        <f>IF(ISNA(VLOOKUP($A52,data_retention_rate_ga!$1:$10004,COLUMN(data_retention_rate_ga!N$1),0)),0,VLOOKUP($A52,data_retention_rate_ga!$1:$10004,COLUMN(data_retention_rate_ga!N$1),0))</f>
        <v>0</v>
      </c>
      <c r="R52" s="439"/>
      <c r="S52" s="496"/>
    </row>
    <row customFormat="1" ht="14.25" r="53" s="424" spans="1:31">
      <c r="A53" s="506" t="s">
        <v>398</v>
      </c>
      <c r="B53" s="425"/>
      <c r="C53" s="526" t="s">
        <v>6</v>
      </c>
      <c r="D53" s="536"/>
      <c r="E53" s="426"/>
      <c r="F53" s="503">
        <f>IF(ISNA(VLOOKUP($A53,data_retention_rate_ga!$1:$10004,COLUMN(data_retention_rate_ga!C$1),0)),0,VLOOKUP($A53,data_retention_rate_ga!$1:$10004,COLUMN(data_retention_rate_ga!C$1),0))</f>
        <v>0</v>
      </c>
      <c r="G53" s="503">
        <f>IF(ISNA(VLOOKUP($A53,data_retention_rate_ga!$1:$10004,COLUMN(data_retention_rate_ga!D$1),0)),0,VLOOKUP($A53,data_retention_rate_ga!$1:$10004,COLUMN(data_retention_rate_ga!D$1),0))</f>
        <v>0</v>
      </c>
      <c r="H53" s="503">
        <f>IF(ISNA(VLOOKUP($A53,data_retention_rate_ga!$1:$10004,COLUMN(data_retention_rate_ga!E$1),0)),0,VLOOKUP($A53,data_retention_rate_ga!$1:$10004,COLUMN(data_retention_rate_ga!E$1),0))</f>
        <v>0</v>
      </c>
      <c r="I53" s="503">
        <f>IF(ISNA(VLOOKUP($A53,data_retention_rate_ga!$1:$10004,COLUMN(data_retention_rate_ga!F$1),0)),0,VLOOKUP($A53,data_retention_rate_ga!$1:$10004,COLUMN(data_retention_rate_ga!F$1),0))</f>
        <v>0</v>
      </c>
      <c r="J53" s="503">
        <f>IF(ISNA(VLOOKUP($A53,data_retention_rate_ga!$1:$10004,COLUMN(data_retention_rate_ga!G$1),0)),0,VLOOKUP($A53,data_retention_rate_ga!$1:$10004,COLUMN(data_retention_rate_ga!G$1),0))</f>
        <v>0</v>
      </c>
      <c r="K53" s="503">
        <f>IF(ISNA(VLOOKUP($A53,data_retention_rate_ga!$1:$10004,COLUMN(data_retention_rate_ga!H$1),0)),0,VLOOKUP($A53,data_retention_rate_ga!$1:$10004,COLUMN(data_retention_rate_ga!H$1),0))</f>
        <v>0</v>
      </c>
      <c r="L53" s="503">
        <f>IF(ISNA(VLOOKUP($A53,data_retention_rate_ga!$1:$10004,COLUMN(data_retention_rate_ga!I$1),0)),0,VLOOKUP($A53,data_retention_rate_ga!$1:$10004,COLUMN(data_retention_rate_ga!I$1),0))</f>
        <v>0</v>
      </c>
      <c r="M53" s="503">
        <f>IF(ISNA(VLOOKUP($A53,data_retention_rate_ga!$1:$10004,COLUMN(data_retention_rate_ga!J$1),0)),0,VLOOKUP($A53,data_retention_rate_ga!$1:$10004,COLUMN(data_retention_rate_ga!J$1),0))</f>
        <v>0</v>
      </c>
      <c r="N53" s="503">
        <f>IF(ISNA(VLOOKUP($A53,data_retention_rate_ga!$1:$10004,COLUMN(data_retention_rate_ga!K$1),0)),0,VLOOKUP($A53,data_retention_rate_ga!$1:$10004,COLUMN(data_retention_rate_ga!K$1),0))</f>
        <v>0</v>
      </c>
      <c r="O53" s="503">
        <f>IF(ISNA(VLOOKUP($A53,data_retention_rate_ga!$1:$10004,COLUMN(data_retention_rate_ga!L$1),0)),0,VLOOKUP($A53,data_retention_rate_ga!$1:$10004,COLUMN(data_retention_rate_ga!L$1),0))</f>
        <v>0</v>
      </c>
      <c r="P53" s="503">
        <f>IF(ISNA(VLOOKUP($A53,data_retention_rate_ga!$1:$10004,COLUMN(data_retention_rate_ga!M$1),0)),0,VLOOKUP($A53,data_retention_rate_ga!$1:$10004,COLUMN(data_retention_rate_ga!M$1),0))</f>
        <v>0</v>
      </c>
      <c r="Q53" s="503">
        <f>IF(ISNA(VLOOKUP($A53,data_retention_rate_ga!$1:$10004,COLUMN(data_retention_rate_ga!N$1),0)),0,VLOOKUP($A53,data_retention_rate_ga!$1:$10004,COLUMN(data_retention_rate_ga!N$1),0))</f>
        <v>0</v>
      </c>
      <c r="R53" s="439"/>
      <c r="S53" s="495"/>
    </row>
    <row customFormat="1" ht="14.25" r="54" s="424" spans="1:31">
      <c r="A54" s="506" t="s">
        <v>399</v>
      </c>
      <c r="B54" s="425"/>
      <c r="C54" s="538" t="s">
        <v>7</v>
      </c>
      <c r="D54" s="539"/>
      <c r="E54" s="426"/>
      <c r="F54" s="503">
        <f>IF(ISNA(VLOOKUP($A54,data_retention_rate_ga!$1:$10004,COLUMN(data_retention_rate_ga!C$1),0)),0,VLOOKUP($A54,data_retention_rate_ga!$1:$10004,COLUMN(data_retention_rate_ga!C$1),0))</f>
        <v>0</v>
      </c>
      <c r="G54" s="503">
        <f>IF(ISNA(VLOOKUP($A54,data_retention_rate_ga!$1:$10004,COLUMN(data_retention_rate_ga!D$1),0)),0,VLOOKUP($A54,data_retention_rate_ga!$1:$10004,COLUMN(data_retention_rate_ga!D$1),0))</f>
        <v>0</v>
      </c>
      <c r="H54" s="503">
        <f>IF(ISNA(VLOOKUP($A54,data_retention_rate_ga!$1:$10004,COLUMN(data_retention_rate_ga!E$1),0)),0,VLOOKUP($A54,data_retention_rate_ga!$1:$10004,COLUMN(data_retention_rate_ga!E$1),0))</f>
        <v>0</v>
      </c>
      <c r="I54" s="503">
        <f>IF(ISNA(VLOOKUP($A54,data_retention_rate_ga!$1:$10004,COLUMN(data_retention_rate_ga!F$1),0)),0,VLOOKUP($A54,data_retention_rate_ga!$1:$10004,COLUMN(data_retention_rate_ga!F$1),0))</f>
        <v>0</v>
      </c>
      <c r="J54" s="503">
        <f>IF(ISNA(VLOOKUP($A54,data_retention_rate_ga!$1:$10004,COLUMN(data_retention_rate_ga!G$1),0)),0,VLOOKUP($A54,data_retention_rate_ga!$1:$10004,COLUMN(data_retention_rate_ga!G$1),0))</f>
        <v>0</v>
      </c>
      <c r="K54" s="503">
        <f>IF(ISNA(VLOOKUP($A54,data_retention_rate_ga!$1:$10004,COLUMN(data_retention_rate_ga!H$1),0)),0,VLOOKUP($A54,data_retention_rate_ga!$1:$10004,COLUMN(data_retention_rate_ga!H$1),0))</f>
        <v>0</v>
      </c>
      <c r="L54" s="503">
        <f>IF(ISNA(VLOOKUP($A54,data_retention_rate_ga!$1:$10004,COLUMN(data_retention_rate_ga!I$1),0)),0,VLOOKUP($A54,data_retention_rate_ga!$1:$10004,COLUMN(data_retention_rate_ga!I$1),0))</f>
        <v>0</v>
      </c>
      <c r="M54" s="503">
        <f>IF(ISNA(VLOOKUP($A54,data_retention_rate_ga!$1:$10004,COLUMN(data_retention_rate_ga!J$1),0)),0,VLOOKUP($A54,data_retention_rate_ga!$1:$10004,COLUMN(data_retention_rate_ga!J$1),0))</f>
        <v>0</v>
      </c>
      <c r="N54" s="503">
        <f>IF(ISNA(VLOOKUP($A54,data_retention_rate_ga!$1:$10004,COLUMN(data_retention_rate_ga!K$1),0)),0,VLOOKUP($A54,data_retention_rate_ga!$1:$10004,COLUMN(data_retention_rate_ga!K$1),0))</f>
        <v>0</v>
      </c>
      <c r="O54" s="503">
        <f>IF(ISNA(VLOOKUP($A54,data_retention_rate_ga!$1:$10004,COLUMN(data_retention_rate_ga!L$1),0)),0,VLOOKUP($A54,data_retention_rate_ga!$1:$10004,COLUMN(data_retention_rate_ga!L$1),0))</f>
        <v>0</v>
      </c>
      <c r="P54" s="503">
        <f>IF(ISNA(VLOOKUP($A54,data_retention_rate_ga!$1:$10004,COLUMN(data_retention_rate_ga!M$1),0)),0,VLOOKUP($A54,data_retention_rate_ga!$1:$10004,COLUMN(data_retention_rate_ga!M$1),0))</f>
        <v>0</v>
      </c>
      <c r="Q54" s="503">
        <f>IF(ISNA(VLOOKUP($A54,data_retention_rate_ga!$1:$10004,COLUMN(data_retention_rate_ga!N$1),0)),0,VLOOKUP($A54,data_retention_rate_ga!$1:$10004,COLUMN(data_retention_rate_ga!N$1),0))</f>
        <v>0</v>
      </c>
      <c r="R54" s="439"/>
      <c r="S54" s="496"/>
    </row>
    <row customFormat="1" ht="14.25" r="55" s="424" spans="1:31">
      <c r="A55" s="506" t="s">
        <v>400</v>
      </c>
      <c r="B55" s="425"/>
      <c r="C55" s="538" t="s">
        <v>8</v>
      </c>
      <c r="D55" s="539"/>
      <c r="E55" s="426"/>
      <c r="F55" s="503">
        <f>IF(ISNA(VLOOKUP($A55,data_retention_rate_ga!$1:$10004,COLUMN(data_retention_rate_ga!C$1),0)),0,VLOOKUP($A55,data_retention_rate_ga!$1:$10004,COLUMN(data_retention_rate_ga!C$1),0))</f>
        <v>0</v>
      </c>
      <c r="G55" s="503">
        <f>IF(ISNA(VLOOKUP($A55,data_retention_rate_ga!$1:$10004,COLUMN(data_retention_rate_ga!D$1),0)),0,VLOOKUP($A55,data_retention_rate_ga!$1:$10004,COLUMN(data_retention_rate_ga!D$1),0))</f>
        <v>0</v>
      </c>
      <c r="H55" s="503">
        <f>IF(ISNA(VLOOKUP($A55,data_retention_rate_ga!$1:$10004,COLUMN(data_retention_rate_ga!E$1),0)),0,VLOOKUP($A55,data_retention_rate_ga!$1:$10004,COLUMN(data_retention_rate_ga!E$1),0))</f>
        <v>0</v>
      </c>
      <c r="I55" s="503">
        <f>IF(ISNA(VLOOKUP($A55,data_retention_rate_ga!$1:$10004,COLUMN(data_retention_rate_ga!F$1),0)),0,VLOOKUP($A55,data_retention_rate_ga!$1:$10004,COLUMN(data_retention_rate_ga!F$1),0))</f>
        <v>0</v>
      </c>
      <c r="J55" s="503">
        <f>IF(ISNA(VLOOKUP($A55,data_retention_rate_ga!$1:$10004,COLUMN(data_retention_rate_ga!G$1),0)),0,VLOOKUP($A55,data_retention_rate_ga!$1:$10004,COLUMN(data_retention_rate_ga!G$1),0))</f>
        <v>0</v>
      </c>
      <c r="K55" s="503">
        <f>IF(ISNA(VLOOKUP($A55,data_retention_rate_ga!$1:$10004,COLUMN(data_retention_rate_ga!H$1),0)),0,VLOOKUP($A55,data_retention_rate_ga!$1:$10004,COLUMN(data_retention_rate_ga!H$1),0))</f>
        <v>0</v>
      </c>
      <c r="L55" s="503">
        <f>IF(ISNA(VLOOKUP($A55,data_retention_rate_ga!$1:$10004,COLUMN(data_retention_rate_ga!I$1),0)),0,VLOOKUP($A55,data_retention_rate_ga!$1:$10004,COLUMN(data_retention_rate_ga!I$1),0))</f>
        <v>0</v>
      </c>
      <c r="M55" s="503">
        <f>IF(ISNA(VLOOKUP($A55,data_retention_rate_ga!$1:$10004,COLUMN(data_retention_rate_ga!J$1),0)),0,VLOOKUP($A55,data_retention_rate_ga!$1:$10004,COLUMN(data_retention_rate_ga!J$1),0))</f>
        <v>0</v>
      </c>
      <c r="N55" s="503">
        <f>IF(ISNA(VLOOKUP($A55,data_retention_rate_ga!$1:$10004,COLUMN(data_retention_rate_ga!K$1),0)),0,VLOOKUP($A55,data_retention_rate_ga!$1:$10004,COLUMN(data_retention_rate_ga!K$1),0))</f>
        <v>0</v>
      </c>
      <c r="O55" s="503">
        <f>IF(ISNA(VLOOKUP($A55,data_retention_rate_ga!$1:$10004,COLUMN(data_retention_rate_ga!L$1),0)),0,VLOOKUP($A55,data_retention_rate_ga!$1:$10004,COLUMN(data_retention_rate_ga!L$1),0))</f>
        <v>0</v>
      </c>
      <c r="P55" s="503">
        <f>IF(ISNA(VLOOKUP($A55,data_retention_rate_ga!$1:$10004,COLUMN(data_retention_rate_ga!M$1),0)),0,VLOOKUP($A55,data_retention_rate_ga!$1:$10004,COLUMN(data_retention_rate_ga!M$1),0))</f>
        <v>0</v>
      </c>
      <c r="Q55" s="503">
        <f>IF(ISNA(VLOOKUP($A55,data_retention_rate_ga!$1:$10004,COLUMN(data_retention_rate_ga!N$1),0)),0,VLOOKUP($A55,data_retention_rate_ga!$1:$10004,COLUMN(data_retention_rate_ga!N$1),0))</f>
        <v>0</v>
      </c>
      <c r="R55" s="439"/>
      <c r="S55" s="495"/>
    </row>
    <row customFormat="1" ht="15" r="56" s="443" spans="1:31" thickBot="1">
      <c r="A56" s="510" t="s">
        <v>401</v>
      </c>
      <c r="B56" s="440"/>
      <c r="C56" s="528" t="s">
        <v>9</v>
      </c>
      <c r="D56" s="537"/>
      <c r="E56" s="463"/>
      <c r="F56" s="503">
        <f>IF(ISNA(VLOOKUP($A56,data_retention_rate_ga!$1:$10004,COLUMN(data_retention_rate_ga!C$1),0)),0,VLOOKUP($A56,data_retention_rate_ga!$1:$10004,COLUMN(data_retention_rate_ga!C$1),0))</f>
        <v>0</v>
      </c>
      <c r="G56" s="503">
        <f>IF(ISNA(VLOOKUP($A56,data_retention_rate_ga!$1:$10004,COLUMN(data_retention_rate_ga!D$1),0)),0,VLOOKUP($A56,data_retention_rate_ga!$1:$10004,COLUMN(data_retention_rate_ga!D$1),0))</f>
        <v>0</v>
      </c>
      <c r="H56" s="503">
        <f>IF(ISNA(VLOOKUP($A56,data_retention_rate_ga!$1:$10004,COLUMN(data_retention_rate_ga!E$1),0)),0,VLOOKUP($A56,data_retention_rate_ga!$1:$10004,COLUMN(data_retention_rate_ga!E$1),0))</f>
        <v>0</v>
      </c>
      <c r="I56" s="503">
        <f>IF(ISNA(VLOOKUP($A56,data_retention_rate_ga!$1:$10004,COLUMN(data_retention_rate_ga!F$1),0)),0,VLOOKUP($A56,data_retention_rate_ga!$1:$10004,COLUMN(data_retention_rate_ga!F$1),0))</f>
        <v>0</v>
      </c>
      <c r="J56" s="503">
        <f>IF(ISNA(VLOOKUP($A56,data_retention_rate_ga!$1:$10004,COLUMN(data_retention_rate_ga!G$1),0)),0,VLOOKUP($A56,data_retention_rate_ga!$1:$10004,COLUMN(data_retention_rate_ga!G$1),0))</f>
        <v>0</v>
      </c>
      <c r="K56" s="503">
        <f>IF(ISNA(VLOOKUP($A56,data_retention_rate_ga!$1:$10004,COLUMN(data_retention_rate_ga!H$1),0)),0,VLOOKUP($A56,data_retention_rate_ga!$1:$10004,COLUMN(data_retention_rate_ga!H$1),0))</f>
        <v>0</v>
      </c>
      <c r="L56" s="503">
        <f>IF(ISNA(VLOOKUP($A56,data_retention_rate_ga!$1:$10004,COLUMN(data_retention_rate_ga!I$1),0)),0,VLOOKUP($A56,data_retention_rate_ga!$1:$10004,COLUMN(data_retention_rate_ga!I$1),0))</f>
        <v>0</v>
      </c>
      <c r="M56" s="503">
        <f>IF(ISNA(VLOOKUP($A56,data_retention_rate_ga!$1:$10004,COLUMN(data_retention_rate_ga!J$1),0)),0,VLOOKUP($A56,data_retention_rate_ga!$1:$10004,COLUMN(data_retention_rate_ga!J$1),0))</f>
        <v>0</v>
      </c>
      <c r="N56" s="503">
        <f>IF(ISNA(VLOOKUP($A56,data_retention_rate_ga!$1:$10004,COLUMN(data_retention_rate_ga!K$1),0)),0,VLOOKUP($A56,data_retention_rate_ga!$1:$10004,COLUMN(data_retention_rate_ga!K$1),0))</f>
        <v>0</v>
      </c>
      <c r="O56" s="503">
        <f>IF(ISNA(VLOOKUP($A56,data_retention_rate_ga!$1:$10004,COLUMN(data_retention_rate_ga!L$1),0)),0,VLOOKUP($A56,data_retention_rate_ga!$1:$10004,COLUMN(data_retention_rate_ga!L$1),0))</f>
        <v>0</v>
      </c>
      <c r="P56" s="503">
        <f>IF(ISNA(VLOOKUP($A56,data_retention_rate_ga!$1:$10004,COLUMN(data_retention_rate_ga!M$1),0)),0,VLOOKUP($A56,data_retention_rate_ga!$1:$10004,COLUMN(data_retention_rate_ga!M$1),0))</f>
        <v>0</v>
      </c>
      <c r="Q56" s="503">
        <f>IF(ISNA(VLOOKUP($A56,data_retention_rate_ga!$1:$10004,COLUMN(data_retention_rate_ga!N$1),0)),0,VLOOKUP($A56,data_retention_rate_ga!$1:$10004,COLUMN(data_retention_rate_ga!N$1),0))</f>
        <v>0</v>
      </c>
      <c r="R56" s="439"/>
      <c r="S56" s="495"/>
    </row>
    <row customFormat="1" customHeight="1" ht="15" r="57" s="25" spans="1:31">
      <c r="A57" s="506"/>
      <c r="B57" s="221" t="s">
        <v>44</v>
      </c>
      <c r="C57" s="530" t="s">
        <v>244</v>
      </c>
      <c r="D57" s="531"/>
      <c r="E57" s="110"/>
      <c r="F57" s="110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3"/>
      <c r="R57" s="375"/>
      <c r="S57" s="495"/>
    </row>
    <row customFormat="1" ht="15" r="58" s="25" spans="1:31">
      <c r="A58" s="506"/>
      <c r="B58" s="222" t="s">
        <v>51</v>
      </c>
      <c r="C58" s="541" t="str">
        <f>_xlfn.NUMBERVALUE(TEXT(F9,"yyyy")) &amp;" Monthly Actual"</f>
        <v>2018 Monthly Actual</v>
      </c>
      <c r="D58" s="556"/>
      <c r="E58" s="408" t="str">
        <f>+IF(E20&gt;0,E20/E36,"-")</f>
        <v>-</v>
      </c>
      <c r="F58" s="408" t="str">
        <f ref="F58:Q60" si="2" t="shared">+IF(F20&gt;0,F20/F36,"-")</f>
        <v>-</v>
      </c>
      <c r="G58" s="408" t="str">
        <f si="2" t="shared"/>
        <v>-</v>
      </c>
      <c r="H58" s="408" t="str">
        <f si="2" t="shared"/>
        <v>-</v>
      </c>
      <c r="I58" s="408" t="str">
        <f si="2" t="shared"/>
        <v>-</v>
      </c>
      <c r="J58" s="408" t="str">
        <f si="2" t="shared"/>
        <v>-</v>
      </c>
      <c r="K58" s="408" t="str">
        <f si="2" t="shared"/>
        <v>-</v>
      </c>
      <c r="L58" s="408" t="str">
        <f si="2" t="shared"/>
        <v>-</v>
      </c>
      <c r="M58" s="408" t="str">
        <f si="2" t="shared"/>
        <v>-</v>
      </c>
      <c r="N58" s="408" t="str">
        <f si="2" t="shared"/>
        <v>-</v>
      </c>
      <c r="O58" s="408" t="str">
        <f si="2" t="shared"/>
        <v>-</v>
      </c>
      <c r="P58" s="408" t="str">
        <f si="2" t="shared"/>
        <v>-</v>
      </c>
      <c r="Q58" s="408" t="str">
        <f si="2" t="shared"/>
        <v>-</v>
      </c>
      <c r="R58" s="384"/>
      <c r="S58" s="496"/>
      <c r="T58" s="18"/>
    </row>
    <row customFormat="1" ht="15" r="59" s="25" spans="1:31">
      <c r="A59" s="506"/>
      <c r="B59" s="222"/>
      <c r="C59" s="565" t="str">
        <f>_xlfn.NUMBERVALUE(TEXT(F9,"yyyy")) &amp;" Monthly Target"</f>
        <v>2018 Monthly Target</v>
      </c>
      <c r="D59" s="557"/>
      <c r="E59" s="408" t="str">
        <f>+IF(E21&gt;0,E21/E37,"-")</f>
        <v>-</v>
      </c>
      <c r="F59" s="408" t="str">
        <f si="2" t="shared"/>
        <v>-</v>
      </c>
      <c r="G59" s="408" t="str">
        <f si="2" t="shared"/>
        <v>-</v>
      </c>
      <c r="H59" s="408" t="str">
        <f si="2" t="shared"/>
        <v>-</v>
      </c>
      <c r="I59" s="408" t="str">
        <f si="2" t="shared"/>
        <v>-</v>
      </c>
      <c r="J59" s="408" t="str">
        <f si="2" t="shared"/>
        <v>-</v>
      </c>
      <c r="K59" s="408" t="str">
        <f si="2" t="shared"/>
        <v>-</v>
      </c>
      <c r="L59" s="408" t="str">
        <f si="2" t="shared"/>
        <v>-</v>
      </c>
      <c r="M59" s="408" t="str">
        <f si="2" t="shared"/>
        <v>-</v>
      </c>
      <c r="N59" s="408" t="str">
        <f si="2" t="shared"/>
        <v>-</v>
      </c>
      <c r="O59" s="408" t="str">
        <f si="2" t="shared"/>
        <v>-</v>
      </c>
      <c r="P59" s="408" t="str">
        <f si="2" t="shared"/>
        <v>-</v>
      </c>
      <c r="Q59" s="408" t="str">
        <f si="2" t="shared"/>
        <v>-</v>
      </c>
      <c r="R59" s="384"/>
      <c r="S59" s="496"/>
      <c r="T59" s="71"/>
      <c r="Y59" s="25" t="s">
        <v>2</v>
      </c>
      <c r="Z59" s="25" t="s">
        <v>2</v>
      </c>
      <c r="AA59" s="25" t="s">
        <v>2</v>
      </c>
      <c r="AB59" s="25" t="s">
        <v>2</v>
      </c>
      <c r="AC59" s="25" t="s">
        <v>2</v>
      </c>
      <c r="AD59" s="25" t="s">
        <v>2</v>
      </c>
      <c r="AE59" s="25" t="s">
        <v>2</v>
      </c>
    </row>
    <row customFormat="1" ht="15" r="60" s="25" spans="1:31">
      <c r="A60" s="506"/>
      <c r="B60" s="222"/>
      <c r="C60" s="564" t="str">
        <f>_xlfn.NUMBERVALUE(TEXT(F9,"yyyy")) -1 &amp;" Monthly Actual"</f>
        <v>2017 Monthly Actual</v>
      </c>
      <c r="D60" s="559"/>
      <c r="E60" s="408" t="str">
        <f>+IF(E22&gt;0,E22/E38,"-")</f>
        <v>-</v>
      </c>
      <c r="F60" s="408" t="str">
        <f si="2" t="shared"/>
        <v>-</v>
      </c>
      <c r="G60" s="408" t="str">
        <f si="2" t="shared"/>
        <v>-</v>
      </c>
      <c r="H60" s="408" t="str">
        <f si="2" t="shared"/>
        <v>-</v>
      </c>
      <c r="I60" s="408" t="str">
        <f si="2" t="shared"/>
        <v>-</v>
      </c>
      <c r="J60" s="408" t="str">
        <f si="2" t="shared"/>
        <v>-</v>
      </c>
      <c r="K60" s="408" t="str">
        <f si="2" t="shared"/>
        <v>-</v>
      </c>
      <c r="L60" s="408" t="str">
        <f si="2" t="shared"/>
        <v>-</v>
      </c>
      <c r="M60" s="408" t="str">
        <f si="2" t="shared"/>
        <v>-</v>
      </c>
      <c r="N60" s="408" t="str">
        <f si="2" t="shared"/>
        <v>-</v>
      </c>
      <c r="O60" s="408" t="str">
        <f si="2" t="shared"/>
        <v>-</v>
      </c>
      <c r="P60" s="408" t="str">
        <f si="2" t="shared"/>
        <v>-</v>
      </c>
      <c r="Q60" s="408" t="str">
        <f si="2" t="shared"/>
        <v>-</v>
      </c>
      <c r="R60" s="394"/>
      <c r="S60" s="496"/>
      <c r="T60" s="71"/>
    </row>
    <row customFormat="1" customHeight="1" ht="15" r="61" s="25" spans="1:31">
      <c r="A61" s="506"/>
      <c r="B61" s="222"/>
      <c r="C61" s="568" t="s">
        <v>245</v>
      </c>
      <c r="D61" s="525"/>
      <c r="E61" s="194"/>
      <c r="F61" s="143"/>
      <c r="G61" s="144"/>
      <c r="H61" s="144"/>
      <c r="I61" s="144"/>
      <c r="J61" s="144"/>
      <c r="K61" s="144"/>
      <c r="L61" s="144"/>
      <c r="M61" s="144"/>
      <c r="N61" s="144"/>
      <c r="O61" s="144"/>
      <c r="P61" s="144"/>
      <c r="Q61" s="195"/>
      <c r="R61" s="378"/>
      <c r="S61" s="496"/>
    </row>
    <row customFormat="1" ht="15" r="62" s="25" spans="1:31">
      <c r="A62" s="506"/>
      <c r="B62" s="222"/>
      <c r="C62" s="541" t="str">
        <f>_xlfn.NUMBERVALUE(TEXT(F9,"yyyy")) &amp;" Monthly Actual"</f>
        <v>2018 Monthly Actual</v>
      </c>
      <c r="D62" s="556"/>
      <c r="E62" s="408" t="str">
        <f>+IF(E24&gt;0,E24/E36,"-")</f>
        <v>-</v>
      </c>
      <c r="F62" s="408" t="str">
        <f ref="F62:Q62" si="3" t="shared">+IF(F24&gt;0,F24/F36,"-")</f>
        <v>-</v>
      </c>
      <c r="G62" s="408" t="str">
        <f si="3" t="shared"/>
        <v>-</v>
      </c>
      <c r="H62" s="408" t="str">
        <f si="3" t="shared"/>
        <v>-</v>
      </c>
      <c r="I62" s="408" t="str">
        <f si="3" t="shared"/>
        <v>-</v>
      </c>
      <c r="J62" s="408" t="str">
        <f si="3" t="shared"/>
        <v>-</v>
      </c>
      <c r="K62" s="408" t="str">
        <f si="3" t="shared"/>
        <v>-</v>
      </c>
      <c r="L62" s="408" t="str">
        <f si="3" t="shared"/>
        <v>-</v>
      </c>
      <c r="M62" s="408" t="str">
        <f si="3" t="shared"/>
        <v>-</v>
      </c>
      <c r="N62" s="408" t="str">
        <f si="3" t="shared"/>
        <v>-</v>
      </c>
      <c r="O62" s="408" t="str">
        <f si="3" t="shared"/>
        <v>-</v>
      </c>
      <c r="P62" s="408" t="str">
        <f si="3" t="shared"/>
        <v>-</v>
      </c>
      <c r="Q62" s="408" t="str">
        <f si="3" t="shared"/>
        <v>-</v>
      </c>
      <c r="R62" s="384"/>
      <c r="S62" s="495"/>
      <c r="T62" s="18"/>
    </row>
    <row customFormat="1" ht="15" r="63" s="25" spans="1:31">
      <c r="A63" s="506"/>
      <c r="B63" s="222"/>
      <c r="C63" s="541" t="str">
        <f>_xlfn.NUMBERVALUE(TEXT(F9,"yyyy")) &amp;" Monthly Target"</f>
        <v>2018 Monthly Target</v>
      </c>
      <c r="D63" s="556"/>
      <c r="E63" s="408" t="str">
        <f ref="E63:Q64" si="4" t="shared">+IF(E25&gt;0,E25/E37,"-")</f>
        <v>-</v>
      </c>
      <c r="F63" s="408" t="str">
        <f si="4" t="shared"/>
        <v>-</v>
      </c>
      <c r="G63" s="408" t="str">
        <f si="4" t="shared"/>
        <v>-</v>
      </c>
      <c r="H63" s="408" t="str">
        <f si="4" t="shared"/>
        <v>-</v>
      </c>
      <c r="I63" s="408" t="str">
        <f si="4" t="shared"/>
        <v>-</v>
      </c>
      <c r="J63" s="408" t="str">
        <f si="4" t="shared"/>
        <v>-</v>
      </c>
      <c r="K63" s="408" t="str">
        <f si="4" t="shared"/>
        <v>-</v>
      </c>
      <c r="L63" s="408" t="str">
        <f si="4" t="shared"/>
        <v>-</v>
      </c>
      <c r="M63" s="408" t="str">
        <f si="4" t="shared"/>
        <v>-</v>
      </c>
      <c r="N63" s="408" t="str">
        <f si="4" t="shared"/>
        <v>-</v>
      </c>
      <c r="O63" s="408" t="str">
        <f si="4" t="shared"/>
        <v>-</v>
      </c>
      <c r="P63" s="408" t="str">
        <f si="4" t="shared"/>
        <v>-</v>
      </c>
      <c r="Q63" s="408" t="str">
        <f si="4" t="shared"/>
        <v>-</v>
      </c>
      <c r="R63" s="384"/>
      <c r="S63" s="495"/>
      <c r="T63" s="71"/>
    </row>
    <row customFormat="1" ht="15" r="64" s="25" spans="1:31">
      <c r="A64" s="506"/>
      <c r="B64" s="222"/>
      <c r="C64" s="564" t="str">
        <f>_xlfn.NUMBERVALUE(TEXT(F9,"yyyy")) -1 &amp;" Monthly Actual"</f>
        <v>2017 Monthly Actual</v>
      </c>
      <c r="D64" s="560"/>
      <c r="E64" s="408" t="str">
        <f si="4" t="shared"/>
        <v>-</v>
      </c>
      <c r="F64" s="408">
        <f si="4" t="shared"/>
        <v>0.28805546801134574</v>
      </c>
      <c r="G64" s="408">
        <f si="4" t="shared"/>
        <v>0.38411187146682535</v>
      </c>
      <c r="H64" s="408">
        <f si="4" t="shared"/>
        <v>0.53891257995735609</v>
      </c>
      <c r="I64" s="408">
        <f si="4" t="shared"/>
        <v>0.40843507214206437</v>
      </c>
      <c r="J64" s="408">
        <f si="4" t="shared"/>
        <v>0.46303053581716919</v>
      </c>
      <c r="K64" s="408">
        <f si="4" t="shared"/>
        <v>0.3991350015446401</v>
      </c>
      <c r="L64" s="408">
        <f si="4" t="shared"/>
        <v>0.27056598676212346</v>
      </c>
      <c r="M64" s="408">
        <f si="4" t="shared"/>
        <v>0.250369120438726</v>
      </c>
      <c r="N64" s="408">
        <f si="4" t="shared"/>
        <v>0.30276190476190479</v>
      </c>
      <c r="O64" s="408">
        <f si="4" t="shared"/>
        <v>0.18409501678285567</v>
      </c>
      <c r="P64" s="408">
        <f si="4" t="shared"/>
        <v>0.19172960442683018</v>
      </c>
      <c r="Q64" s="408">
        <f si="4" t="shared"/>
        <v>0.28690617022601334</v>
      </c>
      <c r="R64" s="394"/>
      <c r="S64" s="495"/>
      <c r="T64" s="53"/>
    </row>
    <row customFormat="1" customHeight="1" ht="15" r="65" s="25" spans="1:20">
      <c r="A65" s="506"/>
      <c r="B65" s="222"/>
      <c r="C65" s="568" t="s">
        <v>47</v>
      </c>
      <c r="D65" s="525"/>
      <c r="E65" s="194"/>
      <c r="F65" s="143"/>
      <c r="G65" s="144"/>
      <c r="H65" s="144"/>
      <c r="I65" s="144"/>
      <c r="J65" s="144"/>
      <c r="K65" s="144"/>
      <c r="L65" s="144"/>
      <c r="M65" s="144"/>
      <c r="N65" s="144"/>
      <c r="O65" s="144"/>
      <c r="P65" s="144"/>
      <c r="Q65" s="195"/>
      <c r="R65" s="378"/>
      <c r="S65" s="496"/>
    </row>
    <row customFormat="1" ht="15" r="66" s="25" spans="1:20">
      <c r="A66" s="506"/>
      <c r="B66" s="222"/>
      <c r="C66" s="541" t="str">
        <f>_xlfn.NUMBERVALUE(TEXT(F9,"yyyy")) &amp;" Monthly Actual"</f>
        <v>2018 Monthly Actual</v>
      </c>
      <c r="D66" s="556"/>
      <c r="E66" s="409" t="e">
        <f ref="E66:Q68" si="5" t="shared">+IF(E58&gt;0,E58/E62,"-")</f>
        <v>#VALUE!</v>
      </c>
      <c r="F66" s="409" t="e">
        <f si="5" t="shared"/>
        <v>#VALUE!</v>
      </c>
      <c r="G66" s="409" t="e">
        <f si="5" t="shared"/>
        <v>#VALUE!</v>
      </c>
      <c r="H66" s="409" t="e">
        <f si="5" t="shared"/>
        <v>#VALUE!</v>
      </c>
      <c r="I66" s="409" t="e">
        <f si="5" t="shared"/>
        <v>#VALUE!</v>
      </c>
      <c r="J66" s="409" t="e">
        <f si="5" t="shared"/>
        <v>#VALUE!</v>
      </c>
      <c r="K66" s="409" t="e">
        <f si="5" t="shared"/>
        <v>#VALUE!</v>
      </c>
      <c r="L66" s="409" t="e">
        <f si="5" t="shared"/>
        <v>#VALUE!</v>
      </c>
      <c r="M66" s="409" t="e">
        <f si="5" t="shared"/>
        <v>#VALUE!</v>
      </c>
      <c r="N66" s="409" t="e">
        <f si="5" t="shared"/>
        <v>#VALUE!</v>
      </c>
      <c r="O66" s="409" t="e">
        <f si="5" t="shared"/>
        <v>#VALUE!</v>
      </c>
      <c r="P66" s="409" t="e">
        <f si="5" t="shared"/>
        <v>#VALUE!</v>
      </c>
      <c r="Q66" s="409" t="e">
        <f si="5" t="shared"/>
        <v>#VALUE!</v>
      </c>
      <c r="R66" s="384"/>
      <c r="S66" s="495"/>
      <c r="T66" s="18"/>
    </row>
    <row customFormat="1" ht="15" r="67" s="25" spans="1:20">
      <c r="A67" s="506"/>
      <c r="B67" s="222"/>
      <c r="C67" s="541" t="str">
        <f>_xlfn.NUMBERVALUE(TEXT(F9,"yyyy")) &amp;" Monthly Target"</f>
        <v>2018 Monthly Target</v>
      </c>
      <c r="D67" s="556"/>
      <c r="E67" s="409" t="e">
        <f si="5" t="shared"/>
        <v>#VALUE!</v>
      </c>
      <c r="F67" s="409" t="e">
        <f si="5" t="shared"/>
        <v>#VALUE!</v>
      </c>
      <c r="G67" s="409" t="e">
        <f si="5" t="shared"/>
        <v>#VALUE!</v>
      </c>
      <c r="H67" s="409" t="e">
        <f si="5" t="shared"/>
        <v>#VALUE!</v>
      </c>
      <c r="I67" s="409" t="e">
        <f si="5" t="shared"/>
        <v>#VALUE!</v>
      </c>
      <c r="J67" s="409" t="e">
        <f si="5" t="shared"/>
        <v>#VALUE!</v>
      </c>
      <c r="K67" s="409" t="e">
        <f si="5" t="shared"/>
        <v>#VALUE!</v>
      </c>
      <c r="L67" s="409" t="e">
        <f si="5" t="shared"/>
        <v>#VALUE!</v>
      </c>
      <c r="M67" s="409" t="e">
        <f si="5" t="shared"/>
        <v>#VALUE!</v>
      </c>
      <c r="N67" s="409" t="e">
        <f si="5" t="shared"/>
        <v>#VALUE!</v>
      </c>
      <c r="O67" s="409" t="e">
        <f si="5" t="shared"/>
        <v>#VALUE!</v>
      </c>
      <c r="P67" s="409" t="e">
        <f si="5" t="shared"/>
        <v>#VALUE!</v>
      </c>
      <c r="Q67" s="409" t="e">
        <f si="5" t="shared"/>
        <v>#VALUE!</v>
      </c>
      <c r="R67" s="384"/>
      <c r="S67" s="495"/>
      <c r="T67" s="71"/>
    </row>
    <row customFormat="1" ht="15" r="68" s="25" spans="1:20">
      <c r="A68" s="506"/>
      <c r="B68" s="222"/>
      <c r="C68" s="564" t="str">
        <f>_xlfn.NUMBERVALUE(TEXT(F9,"yyyy")) -1 &amp;" Monthly Actual"</f>
        <v>2017 Monthly Actual</v>
      </c>
      <c r="D68" s="560"/>
      <c r="E68" s="410" t="e">
        <f si="5" t="shared"/>
        <v>#VALUE!</v>
      </c>
      <c r="F68" s="410" t="e">
        <f si="5" t="shared"/>
        <v>#VALUE!</v>
      </c>
      <c r="G68" s="410" t="e">
        <f si="5" t="shared"/>
        <v>#VALUE!</v>
      </c>
      <c r="H68" s="410" t="e">
        <f si="5" t="shared"/>
        <v>#VALUE!</v>
      </c>
      <c r="I68" s="410" t="e">
        <f si="5" t="shared"/>
        <v>#VALUE!</v>
      </c>
      <c r="J68" s="410" t="e">
        <f si="5" t="shared"/>
        <v>#VALUE!</v>
      </c>
      <c r="K68" s="410" t="e">
        <f si="5" t="shared"/>
        <v>#VALUE!</v>
      </c>
      <c r="L68" s="410" t="e">
        <f si="5" t="shared"/>
        <v>#VALUE!</v>
      </c>
      <c r="M68" s="410" t="e">
        <f si="5" t="shared"/>
        <v>#VALUE!</v>
      </c>
      <c r="N68" s="410" t="e">
        <f si="5" t="shared"/>
        <v>#VALUE!</v>
      </c>
      <c r="O68" s="410" t="e">
        <f si="5" t="shared"/>
        <v>#VALUE!</v>
      </c>
      <c r="P68" s="410" t="e">
        <f si="5" t="shared"/>
        <v>#VALUE!</v>
      </c>
      <c r="Q68" s="410" t="e">
        <f si="5" t="shared"/>
        <v>#VALUE!</v>
      </c>
      <c r="R68" s="394"/>
      <c r="S68" s="495"/>
      <c r="T68" s="53"/>
    </row>
    <row customFormat="1" customHeight="1" ht="15" r="69" s="25" spans="1:20">
      <c r="A69" s="506"/>
      <c r="B69" s="222"/>
      <c r="C69" s="530" t="s">
        <v>353</v>
      </c>
      <c r="D69" s="535"/>
      <c r="E69" s="194"/>
      <c r="F69" s="143"/>
      <c r="G69" s="144"/>
      <c r="H69" s="144"/>
      <c r="I69" s="144"/>
      <c r="J69" s="144"/>
      <c r="K69" s="144"/>
      <c r="L69" s="144"/>
      <c r="M69" s="144"/>
      <c r="N69" s="144"/>
      <c r="O69" s="144"/>
      <c r="P69" s="144"/>
      <c r="Q69" s="195"/>
      <c r="R69" s="378"/>
      <c r="S69" s="495"/>
      <c r="T69" s="53"/>
    </row>
    <row customFormat="1" ht="15" r="70" s="25" spans="1:20">
      <c r="A70" s="506"/>
      <c r="B70" s="222"/>
      <c r="C70" s="541" t="str">
        <f>_xlfn.NUMBERVALUE(TEXT(F9,"yyyy")) &amp;" Monthly Actual"</f>
        <v>2018 Monthly Actual</v>
      </c>
      <c r="D70" s="556"/>
      <c r="E70" s="129"/>
      <c r="F70" s="130"/>
      <c r="G70" s="131"/>
      <c r="H70" s="132"/>
      <c r="I70" s="133"/>
      <c r="J70" s="133"/>
      <c r="K70" s="133"/>
      <c r="L70" s="133"/>
      <c r="M70" s="36"/>
      <c r="N70" s="133"/>
      <c r="O70" s="133"/>
      <c r="P70" s="133"/>
      <c r="Q70" s="134"/>
      <c r="R70" s="367"/>
      <c r="S70" s="495"/>
      <c r="T70" s="53"/>
    </row>
    <row customFormat="1" ht="15" r="71" s="25" spans="1:20">
      <c r="A71" s="506"/>
      <c r="B71" s="222"/>
      <c r="C71" s="541" t="str">
        <f>_xlfn.NUMBERVALUE(TEXT(F9,"yyyy")) &amp;" Monthly Target"</f>
        <v>2018 Monthly Target</v>
      </c>
      <c r="D71" s="556"/>
      <c r="E71" s="136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367"/>
      <c r="S71" s="495"/>
      <c r="T71" s="53"/>
    </row>
    <row customFormat="1" ht="15" r="72" s="25" spans="1:20">
      <c r="A72" s="506"/>
      <c r="B72" s="222"/>
      <c r="C72" s="564" t="str">
        <f>_xlfn.NUMBERVALUE(TEXT(F9,"yyyy")) -1 &amp;" Monthly Actual"</f>
        <v>2017 Monthly Actual</v>
      </c>
      <c r="D72" s="560"/>
      <c r="E72" s="149"/>
      <c r="F72" s="196"/>
      <c r="G72" s="197"/>
      <c r="H72" s="198"/>
      <c r="I72" s="198"/>
      <c r="J72" s="198"/>
      <c r="K72" s="198"/>
      <c r="L72" s="198"/>
      <c r="M72" s="199"/>
      <c r="N72" s="198"/>
      <c r="O72" s="198"/>
      <c r="P72" s="198"/>
      <c r="Q72" s="200"/>
      <c r="R72" s="368"/>
      <c r="S72" s="495"/>
      <c r="T72" s="53"/>
    </row>
    <row customFormat="1" customHeight="1" ht="15" r="73" s="25" spans="1:20">
      <c r="A73" s="506"/>
      <c r="B73" s="222"/>
      <c r="C73" s="530" t="s">
        <v>48</v>
      </c>
      <c r="D73" s="535"/>
      <c r="E73" s="194"/>
      <c r="F73" s="143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95"/>
      <c r="R73" s="378"/>
      <c r="S73" s="496"/>
    </row>
    <row customFormat="1" ht="15" r="74" s="25" spans="1:20">
      <c r="A74" s="506"/>
      <c r="B74" s="222"/>
      <c r="C74" s="541" t="str">
        <f>_xlfn.NUMBERVALUE(TEXT(F9,"yyyy")) &amp;" Monthly Actual"</f>
        <v>2018 Monthly Actual</v>
      </c>
      <c r="D74" s="556"/>
      <c r="E74" s="408" t="e">
        <f>+E70/E36</f>
        <v>#DIV/0!</v>
      </c>
      <c r="F74" s="408" t="e">
        <f ref="F74:Q74" si="6" t="shared">+F70/F36</f>
        <v>#DIV/0!</v>
      </c>
      <c r="G74" s="408" t="e">
        <f si="6" t="shared"/>
        <v>#DIV/0!</v>
      </c>
      <c r="H74" s="408" t="e">
        <f si="6" t="shared"/>
        <v>#DIV/0!</v>
      </c>
      <c r="I74" s="408" t="e">
        <f si="6" t="shared"/>
        <v>#DIV/0!</v>
      </c>
      <c r="J74" s="408" t="e">
        <f si="6" t="shared"/>
        <v>#DIV/0!</v>
      </c>
      <c r="K74" s="408" t="e">
        <f si="6" t="shared"/>
        <v>#DIV/0!</v>
      </c>
      <c r="L74" s="408" t="e">
        <f si="6" t="shared"/>
        <v>#DIV/0!</v>
      </c>
      <c r="M74" s="408" t="e">
        <f si="6" t="shared"/>
        <v>#DIV/0!</v>
      </c>
      <c r="N74" s="408" t="e">
        <f si="6" t="shared"/>
        <v>#DIV/0!</v>
      </c>
      <c r="O74" s="408" t="e">
        <f si="6" t="shared"/>
        <v>#DIV/0!</v>
      </c>
      <c r="P74" s="408" t="e">
        <f si="6" t="shared"/>
        <v>#DIV/0!</v>
      </c>
      <c r="Q74" s="408" t="e">
        <f si="6" t="shared"/>
        <v>#DIV/0!</v>
      </c>
      <c r="R74" s="367"/>
      <c r="S74" s="495"/>
      <c r="T74" s="18"/>
    </row>
    <row customFormat="1" ht="15" r="75" s="25" spans="1:20">
      <c r="A75" s="506"/>
      <c r="B75" s="222"/>
      <c r="C75" s="541" t="str">
        <f>_xlfn.NUMBERVALUE(TEXT(F9,"yyyy")) &amp;" Monthly Target"</f>
        <v>2018 Monthly Target</v>
      </c>
      <c r="D75" s="556"/>
      <c r="E75" s="408" t="e">
        <f ref="E75:Q76" si="7" t="shared">+E71/E37</f>
        <v>#DIV/0!</v>
      </c>
      <c r="F75" s="408" t="e">
        <f si="7" t="shared"/>
        <v>#DIV/0!</v>
      </c>
      <c r="G75" s="408" t="e">
        <f si="7" t="shared"/>
        <v>#DIV/0!</v>
      </c>
      <c r="H75" s="408" t="e">
        <f si="7" t="shared"/>
        <v>#DIV/0!</v>
      </c>
      <c r="I75" s="408" t="e">
        <f si="7" t="shared"/>
        <v>#DIV/0!</v>
      </c>
      <c r="J75" s="408" t="e">
        <f si="7" t="shared"/>
        <v>#DIV/0!</v>
      </c>
      <c r="K75" s="408" t="e">
        <f si="7" t="shared"/>
        <v>#DIV/0!</v>
      </c>
      <c r="L75" s="408" t="e">
        <f si="7" t="shared"/>
        <v>#DIV/0!</v>
      </c>
      <c r="M75" s="408" t="e">
        <f si="7" t="shared"/>
        <v>#DIV/0!</v>
      </c>
      <c r="N75" s="408" t="e">
        <f si="7" t="shared"/>
        <v>#DIV/0!</v>
      </c>
      <c r="O75" s="408" t="e">
        <f si="7" t="shared"/>
        <v>#DIV/0!</v>
      </c>
      <c r="P75" s="408" t="e">
        <f si="7" t="shared"/>
        <v>#DIV/0!</v>
      </c>
      <c r="Q75" s="408" t="e">
        <f si="7" t="shared"/>
        <v>#DIV/0!</v>
      </c>
      <c r="R75" s="367"/>
      <c r="S75" s="495"/>
      <c r="T75" s="71"/>
    </row>
    <row customFormat="1" ht="15" r="76" s="25" spans="1:20">
      <c r="A76" s="506"/>
      <c r="B76" s="222"/>
      <c r="C76" s="564" t="str">
        <f>_xlfn.NUMBERVALUE(TEXT(F9,"yyyy")) -1 &amp;" Monthly Actual"</f>
        <v>2017 Monthly Actual</v>
      </c>
      <c r="D76" s="560"/>
      <c r="E76" s="411" t="e">
        <f si="7" t="shared"/>
        <v>#DIV/0!</v>
      </c>
      <c r="F76" s="411">
        <f si="7" t="shared"/>
        <v>0</v>
      </c>
      <c r="G76" s="411">
        <f si="7" t="shared"/>
        <v>0</v>
      </c>
      <c r="H76" s="411">
        <f si="7" t="shared"/>
        <v>0</v>
      </c>
      <c r="I76" s="411">
        <f si="7" t="shared"/>
        <v>0</v>
      </c>
      <c r="J76" s="411">
        <f si="7" t="shared"/>
        <v>0</v>
      </c>
      <c r="K76" s="411">
        <f si="7" t="shared"/>
        <v>0</v>
      </c>
      <c r="L76" s="411">
        <f si="7" t="shared"/>
        <v>0</v>
      </c>
      <c r="M76" s="411">
        <f si="7" t="shared"/>
        <v>0</v>
      </c>
      <c r="N76" s="411">
        <f si="7" t="shared"/>
        <v>0</v>
      </c>
      <c r="O76" s="411">
        <f si="7" t="shared"/>
        <v>0</v>
      </c>
      <c r="P76" s="411">
        <f si="7" t="shared"/>
        <v>0</v>
      </c>
      <c r="Q76" s="411">
        <f si="7" t="shared"/>
        <v>0</v>
      </c>
      <c r="R76" s="368"/>
      <c r="S76" s="495"/>
      <c r="T76" s="53"/>
    </row>
    <row customFormat="1" ht="15" r="77" s="25" spans="1:20">
      <c r="A77" s="506"/>
      <c r="B77" s="222"/>
      <c r="C77" s="534" t="s">
        <v>354</v>
      </c>
      <c r="D77" s="535"/>
      <c r="E77" s="56"/>
      <c r="F77" s="143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5"/>
      <c r="R77" s="378"/>
      <c r="S77" s="495"/>
      <c r="T77" s="53"/>
    </row>
    <row customFormat="1" ht="15" r="78" s="424" spans="1:20">
      <c r="A78" s="506" t="s">
        <v>413</v>
      </c>
      <c r="B78" s="425"/>
      <c r="C78" s="526" t="str">
        <f>_xlfn.NUMBERVALUE(TEXT(F9,"yyyy")) &amp;" Monthly Actual"</f>
        <v>2018 Monthly Actual</v>
      </c>
      <c r="D78" s="536"/>
      <c r="E78" s="446"/>
      <c r="F78" s="499">
        <f>IF(ISNA(VLOOKUP($A78,data_active_agent!$1:$10004,COLUMN(data_active_agent!C$1),0)),0,VLOOKUP($A78,data_active_agent!$1:$10004,COLUMN(data_active_agent!C$1),0))</f>
        <v>0</v>
      </c>
      <c r="G78" s="499">
        <f>IF(ISNA(VLOOKUP($A78,data_active_agent!$1:$10004,COLUMN(data_active_agent!D$1),0)),0,VLOOKUP($A78,data_active_agent!$1:$10004,COLUMN(data_active_agent!D$1),0))</f>
        <v>0</v>
      </c>
      <c r="H78" s="499">
        <f>IF(ISNA(VLOOKUP($A78,data_active_agent!$1:$10004,COLUMN(data_active_agent!E$1),0)),0,VLOOKUP($A78,data_active_agent!$1:$10004,COLUMN(data_active_agent!E$1),0))</f>
        <v>0</v>
      </c>
      <c r="I78" s="499">
        <f>IF(ISNA(VLOOKUP($A78,data_active_agent!$1:$10004,COLUMN(data_active_agent!F$1),0)),0,VLOOKUP($A78,data_active_agent!$1:$10004,COLUMN(data_active_agent!F$1),0))</f>
        <v>0</v>
      </c>
      <c r="J78" s="499">
        <f>IF(ISNA(VLOOKUP($A78,data_active_agent!$1:$10004,COLUMN(data_active_agent!G$1),0)),0,VLOOKUP($A78,data_active_agent!$1:$10004,COLUMN(data_active_agent!G$1),0))</f>
        <v>0</v>
      </c>
      <c r="K78" s="499">
        <f>IF(ISNA(VLOOKUP($A78,data_active_agent!$1:$10004,COLUMN(data_active_agent!H$1),0)),0,VLOOKUP($A78,data_active_agent!$1:$10004,COLUMN(data_active_agent!H$1),0))</f>
        <v>0</v>
      </c>
      <c r="L78" s="499">
        <f>IF(ISNA(VLOOKUP($A78,data_active_agent!$1:$10004,COLUMN(data_active_agent!I$1),0)),0,VLOOKUP($A78,data_active_agent!$1:$10004,COLUMN(data_active_agent!I$1),0))</f>
        <v>0</v>
      </c>
      <c r="M78" s="499">
        <f>IF(ISNA(VLOOKUP($A78,data_active_agent!$1:$10004,COLUMN(data_active_agent!J$1),0)),0,VLOOKUP($A78,data_active_agent!$1:$10004,COLUMN(data_active_agent!J$1),0))</f>
        <v>0</v>
      </c>
      <c r="N78" s="499">
        <f>IF(ISNA(VLOOKUP($A78,data_active_agent!$1:$10004,COLUMN(data_active_agent!K$1),0)),0,VLOOKUP($A78,data_active_agent!$1:$10004,COLUMN(data_active_agent!K$1),0))</f>
        <v>0</v>
      </c>
      <c r="O78" s="499">
        <f>IF(ISNA(VLOOKUP($A78,data_active_agent!$1:$10004,COLUMN(data_active_agent!L$1),0)),0,VLOOKUP($A78,data_active_agent!$1:$10004,COLUMN(data_active_agent!L$1),0))</f>
        <v>0</v>
      </c>
      <c r="P78" s="499">
        <f>IF(ISNA(VLOOKUP($A78,data_active_agent!$1:$10004,COLUMN(data_active_agent!M$1),0)),0,VLOOKUP($A78,data_active_agent!$1:$10004,COLUMN(data_active_agent!M$1),0))</f>
        <v>0</v>
      </c>
      <c r="Q78" s="499">
        <f>IF(ISNA(VLOOKUP($A78,data_active_agent!$1:$10004,COLUMN(data_active_agent!N$1),0)),0,VLOOKUP($A78,data_active_agent!$1:$10004,COLUMN(data_active_agent!N$1),0))</f>
        <v>0</v>
      </c>
      <c r="R78" s="444"/>
      <c r="S78" s="495"/>
      <c r="T78" s="429"/>
    </row>
    <row customFormat="1" ht="15" r="79" s="424" spans="1:20">
      <c r="A79" s="506"/>
      <c r="B79" s="425"/>
      <c r="C79" s="526" t="str">
        <f>_xlfn.NUMBERVALUE(TEXT(F9,"yyyy")) &amp;" Monthly Target"</f>
        <v>2018 Monthly Target</v>
      </c>
      <c r="D79" s="536"/>
      <c r="E79" s="484"/>
      <c r="F79" s="447"/>
      <c r="G79" s="447"/>
      <c r="H79" s="447"/>
      <c r="I79" s="447"/>
      <c r="J79" s="447"/>
      <c r="K79" s="447"/>
      <c r="L79" s="447"/>
      <c r="M79" s="447"/>
      <c r="N79" s="447"/>
      <c r="O79" s="447"/>
      <c r="P79" s="447"/>
      <c r="Q79" s="447"/>
      <c r="R79" s="444"/>
      <c r="S79" s="495"/>
      <c r="T79" s="429"/>
    </row>
    <row customFormat="1" ht="15" r="80" s="424" spans="1:20">
      <c r="A80" s="506"/>
      <c r="B80" s="425"/>
      <c r="C80" s="532" t="str">
        <f>_xlfn.NUMBERVALUE(TEXT(F9,"yyyy")) -1 &amp;" Monthly Actual"</f>
        <v>2017 Monthly Actual</v>
      </c>
      <c r="D80" s="533"/>
      <c r="E80" s="478"/>
      <c r="F80" s="455">
        <v>529</v>
      </c>
      <c r="G80" s="456">
        <v>815</v>
      </c>
      <c r="H80" s="456">
        <v>1086</v>
      </c>
      <c r="I80" s="456">
        <v>1032</v>
      </c>
      <c r="J80" s="456">
        <v>904</v>
      </c>
      <c r="K80" s="456">
        <v>1376</v>
      </c>
      <c r="L80" s="456">
        <v>1079</v>
      </c>
      <c r="M80" s="456">
        <v>1345</v>
      </c>
      <c r="N80" s="456">
        <v>1596</v>
      </c>
      <c r="O80" s="456">
        <v>1250</v>
      </c>
      <c r="P80" s="456">
        <v>1608</v>
      </c>
      <c r="Q80" s="485">
        <v>2663</v>
      </c>
      <c r="R80" s="445"/>
      <c r="S80" s="495"/>
      <c r="T80" s="429"/>
    </row>
    <row customFormat="1" ht="15" r="81" s="25" spans="1:20">
      <c r="A81" s="506"/>
      <c r="B81" s="222"/>
      <c r="C81" s="534" t="s">
        <v>355</v>
      </c>
      <c r="D81" s="535"/>
      <c r="E81" s="56"/>
      <c r="F81" s="143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5"/>
      <c r="R81" s="378"/>
      <c r="S81" s="496"/>
    </row>
    <row customFormat="1" ht="15" r="82" s="25" spans="1:20">
      <c r="A82" s="506"/>
      <c r="B82" s="222"/>
      <c r="C82" s="541" t="str">
        <f>_xlfn.NUMBERVALUE(TEXT(F9,"yyyy")) &amp;" Monthly Actual"</f>
        <v>2018 Monthly Actual</v>
      </c>
      <c r="D82" s="556"/>
      <c r="E82" s="408" t="e">
        <f>+E78/E32</f>
        <v>#DIV/0!</v>
      </c>
      <c r="F82" s="408" t="e">
        <f ref="F82:Q82" si="8" t="shared">+F78/F32</f>
        <v>#DIV/0!</v>
      </c>
      <c r="G82" s="408" t="e">
        <f si="8" t="shared"/>
        <v>#DIV/0!</v>
      </c>
      <c r="H82" s="408" t="e">
        <f si="8" t="shared"/>
        <v>#DIV/0!</v>
      </c>
      <c r="I82" s="408" t="e">
        <f si="8" t="shared"/>
        <v>#DIV/0!</v>
      </c>
      <c r="J82" s="408" t="e">
        <f si="8" t="shared"/>
        <v>#DIV/0!</v>
      </c>
      <c r="K82" s="488" t="e">
        <f si="8" t="shared"/>
        <v>#DIV/0!</v>
      </c>
      <c r="L82" s="408" t="e">
        <f si="8" t="shared"/>
        <v>#DIV/0!</v>
      </c>
      <c r="M82" s="408" t="e">
        <f si="8" t="shared"/>
        <v>#DIV/0!</v>
      </c>
      <c r="N82" s="408" t="e">
        <f si="8" t="shared"/>
        <v>#DIV/0!</v>
      </c>
      <c r="O82" s="408" t="e">
        <f si="8" t="shared"/>
        <v>#DIV/0!</v>
      </c>
      <c r="P82" s="408" t="e">
        <f si="8" t="shared"/>
        <v>#DIV/0!</v>
      </c>
      <c r="Q82" s="408" t="e">
        <f si="8" t="shared"/>
        <v>#DIV/0!</v>
      </c>
      <c r="R82" s="371"/>
      <c r="S82" s="495"/>
      <c r="T82" s="18"/>
    </row>
    <row customFormat="1" ht="15" r="83" s="25" spans="1:20">
      <c r="A83" s="506"/>
      <c r="B83" s="222"/>
      <c r="C83" s="541" t="str">
        <f>_xlfn.NUMBERVALUE(TEXT(F9,"yyyy")) &amp;" Monthly Target"</f>
        <v>2018 Monthly Target</v>
      </c>
      <c r="D83" s="556"/>
      <c r="E83" s="408" t="e">
        <f ref="E83:Q84" si="9" t="shared">+E79/E33</f>
        <v>#DIV/0!</v>
      </c>
      <c r="F83" s="408" t="e">
        <f si="9" t="shared"/>
        <v>#DIV/0!</v>
      </c>
      <c r="G83" s="408" t="e">
        <f si="9" t="shared"/>
        <v>#DIV/0!</v>
      </c>
      <c r="H83" s="408" t="e">
        <f si="9" t="shared"/>
        <v>#DIV/0!</v>
      </c>
      <c r="I83" s="408" t="e">
        <f si="9" t="shared"/>
        <v>#DIV/0!</v>
      </c>
      <c r="J83" s="408" t="e">
        <f si="9" t="shared"/>
        <v>#DIV/0!</v>
      </c>
      <c r="K83" s="408" t="e">
        <f si="9" t="shared"/>
        <v>#DIV/0!</v>
      </c>
      <c r="L83" s="408" t="e">
        <f si="9" t="shared"/>
        <v>#DIV/0!</v>
      </c>
      <c r="M83" s="408" t="e">
        <f si="9" t="shared"/>
        <v>#DIV/0!</v>
      </c>
      <c r="N83" s="408" t="e">
        <f si="9" t="shared"/>
        <v>#DIV/0!</v>
      </c>
      <c r="O83" s="408" t="e">
        <f si="9" t="shared"/>
        <v>#DIV/0!</v>
      </c>
      <c r="P83" s="408" t="e">
        <f si="9" t="shared"/>
        <v>#DIV/0!</v>
      </c>
      <c r="Q83" s="408" t="e">
        <f si="9" t="shared"/>
        <v>#DIV/0!</v>
      </c>
      <c r="R83" s="371"/>
      <c r="S83" s="496"/>
      <c r="T83" s="71"/>
    </row>
    <row customFormat="1" ht="15.75" r="84" s="25" spans="1:20" thickBot="1">
      <c r="A84" s="506"/>
      <c r="B84" s="223"/>
      <c r="C84" s="564" t="str">
        <f>_xlfn.NUMBERVALUE(TEXT(F9,"yyyy")) -1 &amp;" Monthly Actual"</f>
        <v>2017 Monthly Actual</v>
      </c>
      <c r="D84" s="560"/>
      <c r="E84" s="408" t="e">
        <f si="9" t="shared"/>
        <v>#DIV/0!</v>
      </c>
      <c r="F84" s="408">
        <f si="9" t="shared"/>
        <v>0.13725998962117281</v>
      </c>
      <c r="G84" s="408">
        <f si="9" t="shared"/>
        <v>0.1989260434464242</v>
      </c>
      <c r="H84" s="408">
        <f si="9" t="shared"/>
        <v>0.24176313446126446</v>
      </c>
      <c r="I84" s="408">
        <f si="9" t="shared"/>
        <v>0.196048632218845</v>
      </c>
      <c r="J84" s="408">
        <f si="9" t="shared"/>
        <v>0.15019106163814588</v>
      </c>
      <c r="K84" s="408">
        <f si="9" t="shared"/>
        <v>0.18815807466156159</v>
      </c>
      <c r="L84" s="408">
        <f si="9" t="shared"/>
        <v>0.13190709046454768</v>
      </c>
      <c r="M84" s="408">
        <f si="9" t="shared"/>
        <v>0.12905392439071195</v>
      </c>
      <c r="N84" s="408">
        <f si="9" t="shared"/>
        <v>0.13943735802900575</v>
      </c>
      <c r="O84" s="408">
        <f si="9" t="shared"/>
        <v>0.10020040080160321</v>
      </c>
      <c r="P84" s="408">
        <f si="9" t="shared"/>
        <v>0.11232972406566538</v>
      </c>
      <c r="Q84" s="408">
        <f si="9" t="shared"/>
        <v>0.15556723916345366</v>
      </c>
      <c r="R84" s="380"/>
      <c r="S84" s="495"/>
      <c r="T84" s="53"/>
    </row>
    <row customFormat="1" ht="15" r="85" s="25" spans="1:20">
      <c r="A85" s="506"/>
      <c r="B85" s="221" t="s">
        <v>46</v>
      </c>
      <c r="C85" s="534" t="s">
        <v>3</v>
      </c>
      <c r="D85" s="535"/>
      <c r="E85" s="150"/>
      <c r="F85" s="206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207"/>
      <c r="R85" s="381"/>
      <c r="S85" s="495"/>
      <c r="T85" s="53"/>
    </row>
    <row customFormat="1" ht="15" r="86" s="25" spans="1:20">
      <c r="A86" s="506"/>
      <c r="B86" s="222" t="s">
        <v>367</v>
      </c>
      <c r="C86" s="541" t="str">
        <f>_xlfn.NUMBERVALUE(TEXT(F9,"yyyy")) &amp;" Monthly Actual"</f>
        <v>2018 Monthly Actual</v>
      </c>
      <c r="D86" s="542"/>
      <c r="E86" s="151">
        <v>0.76</v>
      </c>
      <c r="F86" s="62"/>
      <c r="G86" s="63"/>
      <c r="H86" s="63"/>
      <c r="I86" s="63"/>
      <c r="J86" s="63"/>
      <c r="K86" s="147"/>
      <c r="L86" s="68"/>
      <c r="M86" s="68"/>
      <c r="N86" s="68"/>
      <c r="O86" s="147"/>
      <c r="P86" s="147"/>
      <c r="Q86" s="162"/>
      <c r="R86" s="371"/>
      <c r="S86" s="496"/>
      <c r="T86" s="18"/>
    </row>
    <row customFormat="1" ht="15" r="87" s="25" spans="1:20">
      <c r="A87" s="506"/>
      <c r="B87" s="222"/>
      <c r="C87" s="565" t="str">
        <f>_xlfn.NUMBERVALUE(TEXT(F9,"yyyy")) &amp;" Monthly Target"</f>
        <v>2018 Monthly Target</v>
      </c>
      <c r="D87" s="558"/>
      <c r="E87" s="68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371"/>
      <c r="S87" s="495"/>
      <c r="T87" s="71"/>
    </row>
    <row customFormat="1" ht="15.75" r="88" s="25" spans="1:20" thickBot="1">
      <c r="A88" s="506"/>
      <c r="B88" s="222"/>
      <c r="C88" s="566" t="str">
        <f>_xlfn.NUMBERVALUE(TEXT(F9,"yyyy")) -1 &amp;" Monthly Actual"</f>
        <v>2017 Monthly Actual</v>
      </c>
      <c r="D88" s="567"/>
      <c r="E88" s="243"/>
      <c r="F88" s="225"/>
      <c r="G88" s="226"/>
      <c r="H88" s="226"/>
      <c r="I88" s="226"/>
      <c r="J88" s="171"/>
      <c r="K88" s="226"/>
      <c r="L88" s="171"/>
      <c r="M88" s="171"/>
      <c r="N88" s="171"/>
      <c r="O88" s="226"/>
      <c r="P88" s="226"/>
      <c r="Q88" s="244"/>
      <c r="R88" s="382"/>
      <c r="S88" s="496"/>
      <c r="T88" s="53"/>
    </row>
    <row ht="15" r="89" spans="1:20">
      <c r="B89" s="245"/>
      <c r="C89" s="534" t="s">
        <v>45</v>
      </c>
      <c r="D89" s="535"/>
      <c r="E89" s="150"/>
      <c r="F89" s="206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207"/>
      <c r="R89" s="381"/>
    </row>
    <row ht="14.25" r="90" spans="1:20">
      <c r="B90" s="245"/>
      <c r="C90" s="541" t="str">
        <f>_xlfn.NUMBERVALUE(TEXT(F9,"yyyy")) &amp;" Monthly Actual"</f>
        <v>2018 Monthly Actual</v>
      </c>
      <c r="D90" s="542"/>
      <c r="E90" s="151">
        <v>0.76</v>
      </c>
      <c r="F90" s="62"/>
      <c r="G90" s="63"/>
      <c r="H90" s="63"/>
      <c r="I90" s="63"/>
      <c r="J90" s="63"/>
      <c r="K90" s="147"/>
      <c r="L90" s="147"/>
      <c r="M90" s="147"/>
      <c r="N90" s="147"/>
      <c r="O90" s="147"/>
      <c r="P90" s="147"/>
      <c r="Q90" s="162"/>
      <c r="R90" s="371"/>
    </row>
    <row ht="14.25" r="91" spans="1:20">
      <c r="B91" s="245"/>
      <c r="C91" s="541" t="str">
        <f>_xlfn.NUMBERVALUE(TEXT(F9,"yyyy")) &amp;" Monthly Target"</f>
        <v>2018 Monthly Target</v>
      </c>
      <c r="D91" s="542"/>
      <c r="E91" s="147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371"/>
    </row>
    <row ht="15" r="92" spans="1:20" thickBot="1">
      <c r="B92" s="246"/>
      <c r="C92" s="562" t="str">
        <f>_xlfn.NUMBERVALUE(TEXT(F9,"yyyy")) -1 &amp;" Monthly Actual"</f>
        <v>2017 Monthly Actual</v>
      </c>
      <c r="D92" s="563"/>
      <c r="E92" s="268"/>
      <c r="F92" s="225"/>
      <c r="G92" s="226"/>
      <c r="H92" s="226"/>
      <c r="I92" s="226"/>
      <c r="J92" s="226"/>
      <c r="K92" s="226"/>
      <c r="L92" s="226"/>
      <c r="M92" s="226"/>
      <c r="N92" s="226"/>
      <c r="O92" s="226"/>
      <c r="P92" s="226"/>
      <c r="Q92" s="244"/>
      <c r="R92" s="382"/>
    </row>
    <row customFormat="1" customHeight="1" hidden="1" ht="12.75" r="94" s="11" spans="1:20">
      <c r="A94" s="505"/>
      <c r="B94" s="306" t="s">
        <v>176</v>
      </c>
      <c r="C94" s="309"/>
      <c r="P94" s="309"/>
      <c r="Q94" s="309"/>
      <c r="R94" s="270"/>
      <c r="S94" s="491"/>
    </row>
    <row customFormat="1" customHeight="1" hidden="1" ht="12.75" r="95" s="11" spans="1:20">
      <c r="A95" s="505"/>
      <c r="B95" t="s">
        <v>238</v>
      </c>
      <c r="C95" s="309"/>
      <c r="D95" s="308" t="s">
        <v>303</v>
      </c>
      <c r="P95" s="309"/>
      <c r="Q95" s="309"/>
      <c r="R95" s="270"/>
      <c r="S95" s="491"/>
    </row>
    <row customFormat="1" customHeight="1" hidden="1" ht="12.75" r="96" s="11" spans="1:20">
      <c r="A96" s="505"/>
      <c r="B96" t="s">
        <v>77</v>
      </c>
      <c r="C96" s="309"/>
      <c r="D96" s="308" t="s">
        <v>304</v>
      </c>
      <c r="P96" s="309"/>
      <c r="Q96" s="309"/>
      <c r="R96" s="270"/>
      <c r="S96" s="309"/>
    </row>
    <row customFormat="1" customHeight="1" hidden="1" ht="12.75" r="97" s="11" spans="1:19">
      <c r="A97" s="505"/>
      <c r="B97" t="s">
        <v>239</v>
      </c>
      <c r="C97" s="309"/>
      <c r="D97" s="286" t="s">
        <v>305</v>
      </c>
      <c r="P97" s="309"/>
      <c r="Q97" s="309"/>
      <c r="R97" s="270"/>
      <c r="S97" s="309"/>
    </row>
    <row customFormat="1" customHeight="1" hidden="1" ht="12.75" r="98" s="11" spans="1:19">
      <c r="A98" s="505"/>
      <c r="B98" t="s">
        <v>347</v>
      </c>
      <c r="C98" s="309"/>
      <c r="D98" s="308" t="s">
        <v>349</v>
      </c>
      <c r="P98" s="309"/>
      <c r="Q98" s="309"/>
      <c r="R98" s="270"/>
      <c r="S98" s="309"/>
    </row>
    <row customFormat="1" customHeight="1" hidden="1" ht="12.75" r="99" s="11" spans="1:19">
      <c r="A99" s="505"/>
      <c r="B99" t="s">
        <v>350</v>
      </c>
      <c r="C99" s="309"/>
      <c r="D99" s="308" t="s">
        <v>351</v>
      </c>
      <c r="P99" s="309"/>
      <c r="Q99" s="309"/>
      <c r="R99" s="270"/>
      <c r="S99" s="309"/>
    </row>
    <row customFormat="1" customHeight="1" hidden="1" ht="12.75" r="100" s="11" spans="1:19">
      <c r="A100" s="505"/>
      <c r="B100" t="s">
        <v>241</v>
      </c>
      <c r="C100" s="309"/>
      <c r="D100" s="308" t="s">
        <v>287</v>
      </c>
      <c r="P100" s="309"/>
      <c r="Q100" s="309"/>
      <c r="R100" s="270"/>
      <c r="S100" s="309"/>
    </row>
    <row customFormat="1" customHeight="1" hidden="1" ht="12.75" r="101" s="11" spans="1:19">
      <c r="A101" s="505"/>
      <c r="B101" t="s">
        <v>260</v>
      </c>
      <c r="C101" s="309"/>
      <c r="D101" s="308" t="s">
        <v>306</v>
      </c>
      <c r="P101" s="309"/>
      <c r="Q101" s="309"/>
      <c r="R101" s="270"/>
      <c r="S101" s="309"/>
    </row>
    <row customFormat="1" customHeight="1" hidden="1" ht="12.75" r="102" s="11" spans="1:19">
      <c r="A102" s="505"/>
      <c r="B102" t="s">
        <v>20</v>
      </c>
      <c r="C102" s="309"/>
      <c r="D102" s="308" t="s">
        <v>352</v>
      </c>
      <c r="P102" s="309"/>
      <c r="Q102" s="309"/>
      <c r="R102" s="270"/>
      <c r="S102" s="309"/>
    </row>
    <row customFormat="1" customHeight="1" hidden="1" ht="12.75" r="103" s="11" spans="1:19">
      <c r="A103" s="505"/>
      <c r="B103" t="s">
        <v>366</v>
      </c>
      <c r="C103" s="309"/>
      <c r="D103" s="308" t="s">
        <v>365</v>
      </c>
      <c r="P103" s="309"/>
      <c r="Q103" s="309"/>
      <c r="R103" s="270"/>
      <c r="S103" s="309"/>
    </row>
    <row customFormat="1" customHeight="1" hidden="1" ht="12.75" r="104" s="11" spans="1:19">
      <c r="A104" s="505"/>
      <c r="B104" t="s">
        <v>263</v>
      </c>
      <c r="C104" s="309"/>
      <c r="D104" s="310" t="s">
        <v>182</v>
      </c>
      <c r="P104" s="309"/>
      <c r="Q104" s="309"/>
      <c r="R104" s="270"/>
      <c r="S104" s="491"/>
    </row>
    <row customFormat="1" customHeight="1" hidden="1" ht="12.75" r="105" s="11" spans="1:19">
      <c r="A105" s="505"/>
      <c r="B105" s="11" t="s">
        <v>5</v>
      </c>
      <c r="C105" s="309"/>
      <c r="D105" s="308" t="s">
        <v>288</v>
      </c>
      <c r="P105" s="309"/>
      <c r="Q105" s="309"/>
      <c r="R105" s="270"/>
      <c r="S105" s="491"/>
    </row>
    <row customFormat="1" customHeight="1" hidden="1" ht="12.75" r="106" s="11" spans="1:19">
      <c r="A106" s="505"/>
      <c r="B106" s="11" t="s">
        <v>247</v>
      </c>
      <c r="C106" s="309"/>
      <c r="D106" s="308" t="s">
        <v>308</v>
      </c>
      <c r="P106" s="309"/>
      <c r="Q106" s="309"/>
      <c r="R106" s="270"/>
      <c r="S106" s="491"/>
    </row>
    <row customFormat="1" customHeight="1" hidden="1" ht="12.75" r="107" s="11" spans="1:19">
      <c r="A107" s="505"/>
      <c r="B107" s="11" t="s">
        <v>248</v>
      </c>
      <c r="C107" s="309"/>
      <c r="D107" s="308" t="s">
        <v>309</v>
      </c>
      <c r="P107" s="309"/>
      <c r="Q107" s="309"/>
      <c r="R107" s="270"/>
      <c r="S107" s="491"/>
    </row>
    <row customFormat="1" customHeight="1" hidden="1" ht="12.75" r="108" s="11" spans="1:19">
      <c r="A108" s="505"/>
      <c r="B108" s="11" t="s">
        <v>47</v>
      </c>
      <c r="C108" s="309"/>
      <c r="D108" s="308" t="s">
        <v>310</v>
      </c>
      <c r="P108" s="309"/>
      <c r="Q108" s="309"/>
      <c r="R108" s="270"/>
      <c r="S108" s="491"/>
    </row>
    <row customFormat="1" customHeight="1" hidden="1" ht="12.75" r="109" s="11" spans="1:19">
      <c r="A109" s="505"/>
      <c r="B109" s="11" t="s">
        <v>353</v>
      </c>
      <c r="D109" s="308" t="s">
        <v>356</v>
      </c>
      <c r="P109" s="309"/>
      <c r="Q109" s="309"/>
      <c r="R109" s="270"/>
      <c r="S109" s="491"/>
    </row>
    <row customFormat="1" customHeight="1" hidden="1" ht="12.75" r="110" s="11" spans="1:19">
      <c r="A110" s="505"/>
      <c r="B110" s="11" t="s">
        <v>48</v>
      </c>
      <c r="C110" s="309"/>
      <c r="D110" s="308" t="s">
        <v>314</v>
      </c>
      <c r="P110" s="309"/>
      <c r="Q110" s="309"/>
      <c r="R110" s="270"/>
      <c r="S110" s="491"/>
    </row>
    <row customFormat="1" customHeight="1" hidden="1" ht="12.75" r="111" s="11" spans="1:19">
      <c r="A111" s="505"/>
      <c r="B111" s="11" t="s">
        <v>354</v>
      </c>
      <c r="C111" s="309"/>
      <c r="D111" s="308" t="s">
        <v>364</v>
      </c>
      <c r="P111" s="309"/>
      <c r="Q111" s="309"/>
      <c r="R111" s="270"/>
      <c r="S111" s="491"/>
    </row>
    <row customFormat="1" customHeight="1" hidden="1" ht="12.75" r="112" s="11" spans="1:19">
      <c r="A112" s="505"/>
      <c r="B112" t="s">
        <v>246</v>
      </c>
      <c r="D112" s="308" t="s">
        <v>289</v>
      </c>
      <c r="P112" s="309"/>
      <c r="Q112" s="309"/>
      <c r="R112" s="270"/>
      <c r="S112" s="491"/>
    </row>
    <row customFormat="1" customHeight="1" hidden="1" ht="12.75" r="113" s="270" spans="1:19">
      <c r="A113" s="511"/>
      <c r="B113" s="270" t="s">
        <v>3</v>
      </c>
      <c r="C113" s="316"/>
      <c r="D113" s="317" t="s">
        <v>210</v>
      </c>
      <c r="P113" s="316"/>
      <c r="Q113" s="316"/>
      <c r="S113" s="497"/>
    </row>
    <row customFormat="1" customHeight="1" hidden="1" ht="12.75" r="114" s="270" spans="1:19">
      <c r="A114" s="511"/>
      <c r="B114" s="270" t="s">
        <v>45</v>
      </c>
      <c r="C114" s="316"/>
      <c r="D114" s="317" t="s">
        <v>211</v>
      </c>
      <c r="P114" s="316"/>
      <c r="Q114" s="316"/>
      <c r="S114" s="497"/>
    </row>
    <row customHeight="1" hidden="1" ht="12.75" r="115" spans="1:19">
      <c r="B115" t="s">
        <v>212</v>
      </c>
      <c r="S115" s="491"/>
    </row>
    <row customHeight="1" hidden="1" ht="12.75" r="116" spans="1:19">
      <c r="D116" s="174"/>
      <c r="S116" s="491"/>
    </row>
    <row customHeight="1" hidden="1" ht="12.75" r="117" spans="1:19">
      <c r="B117" s="319" t="s">
        <v>213</v>
      </c>
      <c r="D117" s="174"/>
      <c r="S117" s="491"/>
    </row>
    <row customHeight="1" hidden="1" ht="14.25" r="118" spans="1:19">
      <c r="B118" s="315" t="s">
        <v>2</v>
      </c>
      <c r="D118" s="174"/>
      <c r="S118" s="491"/>
    </row>
    <row customHeight="1" hidden="1" ht="12.75" r="119" spans="1:19">
      <c r="B119" t="s">
        <v>214</v>
      </c>
      <c r="D119" s="174"/>
      <c r="S119" s="491"/>
    </row>
    <row customHeight="1" hidden="1" ht="14.25" r="120" spans="1:19">
      <c r="B120" s="315"/>
      <c r="C120" s="315"/>
      <c r="S120" s="491"/>
    </row>
    <row customHeight="1" hidden="1" ht="14.25" r="121" spans="1:19">
      <c r="B121" s="315"/>
      <c r="C121"/>
      <c r="S121" s="491"/>
    </row>
    <row customHeight="1" hidden="1" ht="14.25" r="122" spans="1:19">
      <c r="B122" s="315" t="s">
        <v>2</v>
      </c>
      <c r="C122"/>
      <c r="S122" s="491"/>
    </row>
    <row customHeight="1" hidden="1" ht="12.75" r="123" spans="1:19">
      <c r="C123"/>
      <c r="S123" s="491"/>
    </row>
    <row customHeight="1" hidden="1" ht="12.75" r="124" spans="1:19">
      <c r="B124" t="s">
        <v>215</v>
      </c>
      <c r="C124"/>
      <c r="S124" s="491"/>
    </row>
    <row customHeight="1" hidden="1" ht="14.25" r="125" spans="1:19">
      <c r="B125" s="315"/>
      <c r="C125"/>
      <c r="S125" s="491"/>
    </row>
    <row customHeight="1" hidden="1" ht="17.25" r="126" spans="1:19">
      <c r="B126" s="315" t="s">
        <v>216</v>
      </c>
      <c r="C126" t="s">
        <v>217</v>
      </c>
      <c r="S126" s="491"/>
    </row>
    <row customHeight="1" hidden="1" ht="14.25" r="127" spans="1:19">
      <c r="B127" s="315"/>
      <c r="C127"/>
      <c r="S127" s="491"/>
    </row>
    <row customHeight="1" hidden="1" ht="14.25" r="128" spans="1:19">
      <c r="B128" s="315"/>
      <c r="C128"/>
      <c r="S128" s="491"/>
    </row>
    <row customHeight="1" hidden="1" ht="12.75" r="129" spans="2:38">
      <c r="B129" t="s">
        <v>218</v>
      </c>
      <c r="C129"/>
      <c r="S129" s="491"/>
    </row>
    <row customHeight="1" hidden="1" ht="12.75" r="130" spans="2:38">
      <c r="C130"/>
      <c r="S130" s="491"/>
    </row>
    <row customHeight="1" hidden="1" ht="12.75" r="131" spans="2:38">
      <c r="C131"/>
      <c r="S131" s="491"/>
    </row>
    <row customHeight="1" hidden="1" ht="12.75" r="132" spans="2:38">
      <c r="C132"/>
      <c r="S132" s="491"/>
    </row>
    <row customHeight="1" hidden="1" ht="12.75" r="133" spans="2:38">
      <c r="C133"/>
      <c r="S133" s="491"/>
    </row>
    <row customHeight="1" hidden="1" ht="12.75" r="134" spans="2:38">
      <c r="C134"/>
      <c r="S134" s="491"/>
    </row>
    <row customHeight="1" hidden="1" ht="12.75" r="135" spans="2:38">
      <c r="C135"/>
      <c r="S135" s="491"/>
    </row>
    <row customHeight="1" hidden="1" ht="12.75" r="136" spans="2:38">
      <c r="B136" t="s">
        <v>219</v>
      </c>
      <c r="C136"/>
      <c r="S136" s="491"/>
    </row>
    <row customHeight="1" hidden="1" ht="14.25" r="137" spans="2:38">
      <c r="B137" s="315"/>
      <c r="C137"/>
      <c r="S137" s="491"/>
    </row>
    <row customHeight="1" hidden="1" ht="17.25" r="138" spans="2:38">
      <c r="B138" s="315" t="s">
        <v>221</v>
      </c>
      <c r="C138" t="s">
        <v>222</v>
      </c>
      <c r="S138" s="491"/>
    </row>
    <row customHeight="1" hidden="1" ht="14.25" r="139" spans="2:38">
      <c r="B139" s="315"/>
      <c r="C139"/>
      <c r="S139" s="491"/>
    </row>
    <row customHeight="1" hidden="1" ht="17.25" r="140" spans="2:38">
      <c r="B140" t="s">
        <v>220</v>
      </c>
      <c r="C140"/>
      <c r="S140" s="491"/>
    </row>
    <row r="141" spans="2:38">
      <c r="S141" s="491"/>
    </row>
    <row r="142" spans="2:38">
      <c r="S142" s="498"/>
    </row>
    <row r="143" spans="2:38">
      <c r="E143" s="175"/>
      <c r="F143" s="175"/>
      <c r="G143" s="175"/>
      <c r="H143" s="175"/>
      <c r="I143" s="175"/>
      <c r="J143" s="175"/>
      <c r="K143" s="175"/>
      <c r="L143" s="175"/>
      <c r="M143" s="175"/>
      <c r="N143" s="175"/>
      <c r="O143" s="175"/>
      <c r="S143" s="173"/>
      <c r="AH143"/>
      <c r="AI143"/>
      <c r="AJ143"/>
      <c r="AK143"/>
      <c r="AL143"/>
    </row>
    <row r="144" spans="2:38">
      <c r="E144" s="175"/>
      <c r="F144" s="175"/>
      <c r="G144" s="175"/>
      <c r="H144" s="175"/>
      <c r="I144" s="175"/>
      <c r="J144" s="175"/>
      <c r="K144" s="175"/>
      <c r="L144" s="175"/>
      <c r="M144" s="175"/>
      <c r="N144" s="175"/>
      <c r="O144" s="175"/>
      <c r="S144" s="173"/>
      <c r="AH144"/>
      <c r="AI144"/>
      <c r="AJ144"/>
      <c r="AK144"/>
      <c r="AL144"/>
    </row>
    <row r="145" spans="5:38">
      <c r="E145" s="175"/>
      <c r="F145" s="175"/>
      <c r="G145" s="175"/>
      <c r="H145" s="175"/>
      <c r="I145" s="175"/>
      <c r="J145" s="175"/>
      <c r="K145" s="175"/>
      <c r="L145" s="175"/>
      <c r="M145" s="175"/>
      <c r="N145" s="175"/>
      <c r="O145" s="175"/>
      <c r="S145" s="173"/>
      <c r="AH145"/>
      <c r="AI145"/>
      <c r="AJ145"/>
      <c r="AK145"/>
      <c r="AL145"/>
    </row>
    <row r="146" spans="5:38">
      <c r="E146" s="175"/>
      <c r="F146" s="175"/>
      <c r="G146" s="175"/>
      <c r="H146" s="175"/>
      <c r="I146" s="175"/>
      <c r="J146" s="175"/>
      <c r="K146" s="175"/>
      <c r="L146" s="175"/>
      <c r="M146" s="175"/>
      <c r="N146" s="175"/>
      <c r="O146" s="175"/>
      <c r="S146" s="173"/>
      <c r="AH146"/>
      <c r="AI146"/>
      <c r="AJ146"/>
      <c r="AK146"/>
      <c r="AL146"/>
    </row>
    <row r="147" spans="5:38">
      <c r="E147" s="175"/>
      <c r="F147" s="175"/>
      <c r="G147" s="175"/>
      <c r="H147" s="175"/>
      <c r="I147" s="175"/>
      <c r="J147" s="175"/>
      <c r="K147" s="175"/>
      <c r="L147" s="175"/>
      <c r="M147" s="175"/>
      <c r="N147" s="175"/>
      <c r="O147" s="175"/>
      <c r="S147" s="173"/>
      <c r="AH147"/>
      <c r="AI147"/>
      <c r="AJ147"/>
      <c r="AK147"/>
      <c r="AL147"/>
    </row>
    <row r="148" spans="5:38">
      <c r="E148" s="175"/>
      <c r="F148" s="175"/>
      <c r="G148" s="175"/>
      <c r="H148" s="175"/>
      <c r="I148" s="175"/>
      <c r="J148" s="175"/>
      <c r="K148" s="175"/>
      <c r="L148" s="175"/>
      <c r="M148" s="175"/>
      <c r="N148" s="175"/>
      <c r="O148" s="175"/>
      <c r="S148" s="173"/>
      <c r="AH148"/>
      <c r="AI148"/>
      <c r="AJ148"/>
      <c r="AK148"/>
      <c r="AL148"/>
    </row>
    <row r="149" spans="5:38">
      <c r="S149" s="173"/>
      <c r="AH149"/>
      <c r="AI149"/>
      <c r="AJ149"/>
      <c r="AK149"/>
      <c r="AL149"/>
    </row>
    <row r="150" spans="5:38">
      <c r="S150" s="173"/>
      <c r="AH150"/>
      <c r="AI150"/>
      <c r="AJ150"/>
      <c r="AK150"/>
      <c r="AL150"/>
    </row>
    <row r="151" spans="5:38">
      <c r="S151" s="491"/>
    </row>
    <row r="152" spans="5:38">
      <c r="S152" s="491"/>
    </row>
    <row r="153" spans="5:38">
      <c r="S153" s="491"/>
    </row>
    <row r="154" spans="5:38">
      <c r="S154" s="491"/>
    </row>
    <row r="155" spans="5:38">
      <c r="S155" s="491"/>
    </row>
    <row r="156" spans="5:38">
      <c r="S156" s="491"/>
    </row>
    <row r="157" spans="5:38">
      <c r="S157" s="491"/>
    </row>
    <row r="158" spans="5:38">
      <c r="S158" s="491"/>
    </row>
    <row r="159" spans="5:38">
      <c r="S159" s="491"/>
    </row>
    <row r="160" spans="5:38">
      <c r="S160" s="491"/>
    </row>
    <row r="161" spans="19:19">
      <c r="S161" s="491"/>
    </row>
    <row r="162" spans="19:19">
      <c r="S162" s="491"/>
    </row>
    <row r="163" spans="19:19">
      <c r="S163" s="491"/>
    </row>
    <row r="164" spans="19:19">
      <c r="S164" s="491"/>
    </row>
    <row r="165" spans="19:19">
      <c r="S165" s="491"/>
    </row>
    <row r="166" spans="19:19">
      <c r="S166" s="491"/>
    </row>
    <row r="167" spans="19:19">
      <c r="S167" s="491"/>
    </row>
    <row r="168" spans="19:19">
      <c r="S168" s="491"/>
    </row>
    <row r="169" spans="19:19">
      <c r="S169" s="491"/>
    </row>
    <row r="170" spans="19:19">
      <c r="S170" s="491"/>
    </row>
    <row r="171" spans="19:19">
      <c r="S171" s="491"/>
    </row>
    <row r="172" spans="19:19">
      <c r="S172" s="491"/>
    </row>
    <row r="173" spans="19:19">
      <c r="S173" s="491"/>
    </row>
    <row r="174" spans="19:19">
      <c r="S174" s="491"/>
    </row>
    <row r="175" spans="19:19">
      <c r="S175" s="491"/>
    </row>
    <row r="176" spans="19:19">
      <c r="S176" s="491"/>
    </row>
    <row r="177" spans="19:19">
      <c r="S177" s="491"/>
    </row>
    <row r="178" spans="19:19">
      <c r="S178" s="491"/>
    </row>
    <row r="179" spans="19:19">
      <c r="S179" s="491"/>
    </row>
    <row r="180" spans="19:19">
      <c r="S180" s="491"/>
    </row>
    <row r="181" spans="19:19">
      <c r="S181" s="491"/>
    </row>
    <row r="182" spans="19:19">
      <c r="S182" s="491"/>
    </row>
    <row r="183" spans="19:19">
      <c r="S183" s="491"/>
    </row>
    <row r="184" spans="19:19">
      <c r="S184" s="491"/>
    </row>
    <row r="185" spans="19:19">
      <c r="S185" s="491"/>
    </row>
    <row r="186" spans="19:19">
      <c r="S186" s="491"/>
    </row>
    <row r="187" spans="19:19">
      <c r="S187" s="491"/>
    </row>
    <row r="188" spans="19:19">
      <c r="S188" s="491"/>
    </row>
    <row r="189" spans="19:19">
      <c r="S189" s="491"/>
    </row>
    <row r="190" spans="19:19">
      <c r="S190" s="491"/>
    </row>
    <row r="191" spans="19:19">
      <c r="S191" s="491"/>
    </row>
    <row r="192" spans="19:19">
      <c r="S192" s="491"/>
    </row>
    <row r="193" spans="19:19">
      <c r="S193" s="491"/>
    </row>
    <row r="194" spans="19:19">
      <c r="S194" s="491"/>
    </row>
    <row r="195" spans="19:19">
      <c r="S195" s="491"/>
    </row>
    <row r="196" spans="19:19">
      <c r="S196" s="491"/>
    </row>
    <row r="197" spans="19:19">
      <c r="S197" s="491"/>
    </row>
    <row r="198" spans="19:19">
      <c r="S198" s="491"/>
    </row>
    <row r="199" spans="19:19">
      <c r="S199" s="491"/>
    </row>
    <row r="200" spans="19:19">
      <c r="S200" s="491"/>
    </row>
    <row r="201" spans="19:19">
      <c r="S201" s="491"/>
    </row>
    <row r="202" spans="19:19">
      <c r="S202" s="491"/>
    </row>
    <row r="203" spans="19:19">
      <c r="S203" s="491"/>
    </row>
    <row r="204" spans="19:19">
      <c r="S204" s="491"/>
    </row>
    <row r="205" spans="19:19">
      <c r="S205" s="491"/>
    </row>
    <row r="206" spans="19:19">
      <c r="S206" s="491"/>
    </row>
    <row r="207" spans="19:19">
      <c r="S207" s="491"/>
    </row>
    <row r="208" spans="19:19">
      <c r="S208" s="491"/>
    </row>
    <row r="209" spans="19:19">
      <c r="S209" s="491"/>
    </row>
    <row r="210" spans="19:19">
      <c r="S210" s="491"/>
    </row>
    <row r="211" spans="19:19">
      <c r="S211" s="491"/>
    </row>
    <row r="212" spans="19:19">
      <c r="S212" s="491"/>
    </row>
    <row r="213" spans="19:19">
      <c r="S213" s="491"/>
    </row>
    <row r="214" spans="19:19">
      <c r="S214" s="491"/>
    </row>
    <row r="215" spans="19:19">
      <c r="S215" s="491"/>
    </row>
    <row r="216" spans="19:19">
      <c r="S216" s="491"/>
    </row>
    <row r="217" spans="19:19">
      <c r="S217" s="491"/>
    </row>
    <row r="218" spans="19:19">
      <c r="S218" s="491"/>
    </row>
    <row r="219" spans="19:19">
      <c r="S219" s="491"/>
    </row>
    <row r="220" spans="19:19">
      <c r="S220" s="491"/>
    </row>
    <row r="221" spans="19:19">
      <c r="S221" s="491"/>
    </row>
    <row r="222" spans="19:19">
      <c r="S222" s="491"/>
    </row>
    <row r="223" spans="19:19">
      <c r="S223" s="491"/>
    </row>
    <row r="224" spans="19:19">
      <c r="S224" s="491"/>
    </row>
    <row r="225" spans="19:19">
      <c r="S225" s="491"/>
    </row>
    <row r="226" spans="19:19">
      <c r="S226" s="491"/>
    </row>
    <row r="227" spans="19:19">
      <c r="S227" s="491"/>
    </row>
    <row r="228" spans="19:19">
      <c r="S228" s="491"/>
    </row>
    <row r="229" spans="19:19">
      <c r="S229" s="491"/>
    </row>
    <row r="230" spans="19:19">
      <c r="S230" s="491"/>
    </row>
    <row r="231" spans="19:19">
      <c r="S231" s="491"/>
    </row>
    <row r="232" spans="19:19">
      <c r="S232" s="491"/>
    </row>
    <row r="233" spans="19:19">
      <c r="S233" s="491"/>
    </row>
    <row r="234" spans="19:19">
      <c r="S234" s="491"/>
    </row>
    <row r="235" spans="19:19">
      <c r="S235" s="491"/>
    </row>
    <row r="236" spans="19:19">
      <c r="S236" s="491"/>
    </row>
    <row r="237" spans="19:19">
      <c r="S237" s="491"/>
    </row>
    <row r="238" spans="19:19">
      <c r="S238" s="491"/>
    </row>
    <row r="239" spans="19:19">
      <c r="S239" s="491"/>
    </row>
    <row r="240" spans="19:19">
      <c r="S240" s="491"/>
    </row>
    <row r="241" spans="19:19">
      <c r="S241" s="491"/>
    </row>
    <row r="242" spans="19:19">
      <c r="S242" s="491"/>
    </row>
    <row r="243" spans="19:19">
      <c r="S243" s="491"/>
    </row>
    <row r="244" spans="19:19">
      <c r="S244" s="491"/>
    </row>
    <row r="245" spans="19:19">
      <c r="S245" s="491"/>
    </row>
    <row r="246" spans="19:19">
      <c r="S246" s="491"/>
    </row>
    <row r="247" spans="19:19">
      <c r="S247" s="491"/>
    </row>
    <row r="248" spans="19:19">
      <c r="S248" s="491"/>
    </row>
    <row r="249" spans="19:19">
      <c r="S249" s="491"/>
    </row>
    <row r="250" spans="19:19">
      <c r="S250" s="491"/>
    </row>
    <row r="251" spans="19:19">
      <c r="S251" s="491"/>
    </row>
    <row r="252" spans="19:19">
      <c r="S252" s="491"/>
    </row>
    <row r="253" spans="19:19">
      <c r="S253" s="491"/>
    </row>
    <row r="254" spans="19:19">
      <c r="S254" s="491"/>
    </row>
    <row r="255" spans="19:19">
      <c r="S255" s="491"/>
    </row>
    <row r="256" spans="19:19">
      <c r="S256" s="491"/>
    </row>
    <row r="257" spans="19:19">
      <c r="S257" s="491"/>
    </row>
    <row r="258" spans="19:19">
      <c r="S258" s="491"/>
    </row>
    <row r="259" spans="19:19">
      <c r="S259" s="491"/>
    </row>
    <row r="260" spans="19:19">
      <c r="S260" s="491"/>
    </row>
    <row r="261" spans="19:19">
      <c r="S261" s="491"/>
    </row>
    <row r="262" spans="19:19">
      <c r="S262" s="491"/>
    </row>
    <row r="263" spans="19:19">
      <c r="S263" s="491"/>
    </row>
    <row r="264" spans="19:19">
      <c r="S264" s="491"/>
    </row>
    <row r="265" spans="19:19">
      <c r="S265" s="491"/>
    </row>
    <row r="266" spans="19:19">
      <c r="S266" s="491"/>
    </row>
    <row r="267" spans="19:19">
      <c r="S267" s="491"/>
    </row>
    <row r="268" spans="19:19">
      <c r="S268" s="491"/>
    </row>
    <row r="269" spans="19:19">
      <c r="S269" s="491"/>
    </row>
    <row r="270" spans="19:19">
      <c r="S270" s="491"/>
    </row>
    <row r="271" spans="19:19">
      <c r="S271" s="491"/>
    </row>
    <row r="272" spans="19:19">
      <c r="S272" s="491"/>
    </row>
    <row r="273" spans="19:19">
      <c r="S273" s="491"/>
    </row>
    <row r="274" spans="19:19">
      <c r="S274" s="491"/>
    </row>
    <row r="275" spans="19:19">
      <c r="S275" s="491"/>
    </row>
    <row r="276" spans="19:19">
      <c r="S276" s="491"/>
    </row>
    <row r="277" spans="19:19">
      <c r="S277" s="491"/>
    </row>
    <row r="278" spans="19:19">
      <c r="S278" s="491"/>
    </row>
    <row r="279" spans="19:19">
      <c r="S279" s="491"/>
    </row>
    <row r="280" spans="19:19">
      <c r="S280" s="491"/>
    </row>
    <row r="281" spans="19:19">
      <c r="S281" s="491"/>
    </row>
    <row r="282" spans="19:19">
      <c r="S282" s="491"/>
    </row>
    <row r="283" spans="19:19">
      <c r="S283" s="491"/>
    </row>
    <row r="284" spans="19:19">
      <c r="S284" s="491"/>
    </row>
    <row r="285" spans="19:19">
      <c r="S285" s="491"/>
    </row>
    <row r="286" spans="19:19">
      <c r="S286" s="491"/>
    </row>
    <row r="287" spans="19:19">
      <c r="S287" s="491"/>
    </row>
    <row r="288" spans="19:19">
      <c r="S288" s="491"/>
    </row>
    <row r="289" spans="19:19">
      <c r="S289" s="491"/>
    </row>
    <row r="290" spans="19:19">
      <c r="S290" s="491"/>
    </row>
    <row r="291" spans="19:19">
      <c r="S291" s="491"/>
    </row>
    <row r="292" spans="19:19">
      <c r="S292" s="491"/>
    </row>
    <row r="293" spans="19:19">
      <c r="S293" s="491"/>
    </row>
    <row r="294" spans="19:19">
      <c r="S294" s="491"/>
    </row>
    <row r="295" spans="19:19">
      <c r="S295" s="491"/>
    </row>
    <row r="296" spans="19:19">
      <c r="S296" s="491"/>
    </row>
    <row r="297" spans="19:19">
      <c r="S297" s="491"/>
    </row>
    <row r="298" spans="19:19">
      <c r="S298" s="491"/>
    </row>
    <row r="299" spans="19:19">
      <c r="S299" s="491"/>
    </row>
    <row r="300" spans="19:19">
      <c r="S300" s="491"/>
    </row>
    <row r="301" spans="19:19">
      <c r="S301" s="491"/>
    </row>
    <row r="302" spans="19:19">
      <c r="S302" s="491"/>
    </row>
    <row r="303" spans="19:19">
      <c r="S303" s="491"/>
    </row>
    <row r="304" spans="19:19">
      <c r="S304" s="491"/>
    </row>
    <row r="305" spans="19:19">
      <c r="S305" s="491"/>
    </row>
    <row r="306" spans="19:19">
      <c r="S306" s="491"/>
    </row>
    <row r="307" spans="19:19">
      <c r="S307" s="491"/>
    </row>
    <row r="308" spans="19:19">
      <c r="S308" s="491"/>
    </row>
    <row r="309" spans="19:19">
      <c r="S309" s="491"/>
    </row>
    <row r="310" spans="19:19">
      <c r="S310" s="491"/>
    </row>
    <row r="311" spans="19:19">
      <c r="S311" s="491"/>
    </row>
    <row r="312" spans="19:19">
      <c r="S312" s="491"/>
    </row>
    <row r="313" spans="19:19">
      <c r="S313" s="491"/>
    </row>
    <row r="314" spans="19:19">
      <c r="S314" s="491"/>
    </row>
    <row r="315" spans="19:19">
      <c r="S315" s="491"/>
    </row>
    <row r="316" spans="19:19">
      <c r="S316" s="491"/>
    </row>
    <row r="317" spans="19:19">
      <c r="S317" s="491"/>
    </row>
    <row r="318" spans="19:19">
      <c r="S318" s="491"/>
    </row>
    <row r="319" spans="19:19">
      <c r="S319" s="491"/>
    </row>
    <row r="320" spans="19:19">
      <c r="S320" s="491"/>
    </row>
    <row r="321" spans="19:19">
      <c r="S321" s="491"/>
    </row>
    <row r="322" spans="19:19">
      <c r="S322" s="491"/>
    </row>
    <row r="323" spans="19:19">
      <c r="S323" s="491"/>
    </row>
    <row r="324" spans="19:19">
      <c r="S324" s="491"/>
    </row>
    <row r="325" spans="19:19">
      <c r="S325" s="491"/>
    </row>
    <row r="326" spans="19:19">
      <c r="S326" s="491"/>
    </row>
    <row r="327" spans="19:19">
      <c r="S327" s="491"/>
    </row>
    <row r="328" spans="19:19">
      <c r="S328" s="491"/>
    </row>
    <row r="329" spans="19:19">
      <c r="S329" s="491"/>
    </row>
    <row r="330" spans="19:19">
      <c r="S330" s="491"/>
    </row>
    <row r="331" spans="19:19">
      <c r="S331" s="491"/>
    </row>
    <row r="332" spans="19:19">
      <c r="S332" s="491"/>
    </row>
    <row r="333" spans="19:19">
      <c r="S333" s="491"/>
    </row>
    <row r="334" spans="19:19">
      <c r="S334" s="491"/>
    </row>
    <row r="335" spans="19:19">
      <c r="S335" s="491"/>
    </row>
    <row r="336" spans="19:19">
      <c r="S336" s="491"/>
    </row>
    <row r="337" spans="19:19">
      <c r="S337" s="491"/>
    </row>
    <row r="338" spans="19:19">
      <c r="S338" s="491"/>
    </row>
    <row r="339" spans="19:19">
      <c r="S339" s="491"/>
    </row>
    <row r="340" spans="19:19">
      <c r="S340" s="491"/>
    </row>
    <row r="341" spans="19:19">
      <c r="S341" s="491"/>
    </row>
    <row r="342" spans="19:19">
      <c r="S342" s="491"/>
    </row>
    <row r="343" spans="19:19">
      <c r="S343" s="491"/>
    </row>
    <row r="344" spans="19:19">
      <c r="S344" s="491"/>
    </row>
    <row r="345" spans="19:19">
      <c r="S345" s="491"/>
    </row>
    <row r="346" spans="19:19">
      <c r="S346" s="491"/>
    </row>
    <row r="347" spans="19:19">
      <c r="S347" s="491"/>
    </row>
    <row r="348" spans="19:19">
      <c r="S348" s="491"/>
    </row>
    <row r="349" spans="19:19">
      <c r="S349" s="491"/>
    </row>
    <row r="350" spans="19:19">
      <c r="S350" s="491"/>
    </row>
    <row r="351" spans="19:19">
      <c r="S351" s="491"/>
    </row>
    <row r="352" spans="19:19">
      <c r="S352" s="491"/>
    </row>
    <row r="353" spans="19:19">
      <c r="S353" s="491"/>
    </row>
    <row r="354" spans="19:19">
      <c r="S354" s="491"/>
    </row>
    <row r="355" spans="19:19">
      <c r="S355" s="491"/>
    </row>
    <row r="356" spans="19:19">
      <c r="S356" s="491"/>
    </row>
    <row r="357" spans="19:19">
      <c r="S357" s="491"/>
    </row>
    <row r="358" spans="19:19">
      <c r="S358" s="491"/>
    </row>
    <row r="359" spans="19:19">
      <c r="S359" s="491"/>
    </row>
    <row r="360" spans="19:19">
      <c r="S360" s="491"/>
    </row>
    <row r="361" spans="19:19">
      <c r="S361" s="491"/>
    </row>
    <row r="362" spans="19:19">
      <c r="S362" s="491"/>
    </row>
    <row r="363" spans="19:19">
      <c r="S363" s="491"/>
    </row>
    <row r="364" spans="19:19">
      <c r="S364" s="491"/>
    </row>
    <row r="365" spans="19:19">
      <c r="S365" s="491"/>
    </row>
    <row r="366" spans="19:19">
      <c r="S366" s="491"/>
    </row>
    <row r="367" spans="19:19">
      <c r="S367" s="491"/>
    </row>
    <row r="368" spans="19:19">
      <c r="S368" s="491"/>
    </row>
    <row r="369" spans="19:19">
      <c r="S369" s="491"/>
    </row>
    <row r="370" spans="19:19">
      <c r="S370" s="491"/>
    </row>
    <row r="371" spans="19:19">
      <c r="S371" s="491"/>
    </row>
    <row r="372" spans="19:19">
      <c r="S372" s="491"/>
    </row>
    <row r="373" spans="19:19">
      <c r="S373" s="491"/>
    </row>
    <row r="374" spans="19:19">
      <c r="S374" s="491"/>
    </row>
    <row r="375" spans="19:19">
      <c r="S375" s="491"/>
    </row>
    <row r="376" spans="19:19">
      <c r="S376" s="491"/>
    </row>
    <row r="377" spans="19:19">
      <c r="S377" s="491"/>
    </row>
    <row r="378" spans="19:19">
      <c r="S378" s="491"/>
    </row>
    <row r="379" spans="19:19">
      <c r="S379" s="491"/>
    </row>
    <row r="380" spans="19:19">
      <c r="S380" s="491"/>
    </row>
    <row r="381" spans="19:19">
      <c r="S381" s="491"/>
    </row>
    <row r="382" spans="19:19">
      <c r="S382" s="491"/>
    </row>
    <row r="383" spans="19:19">
      <c r="S383" s="491"/>
    </row>
    <row r="384" spans="19:19">
      <c r="S384" s="491"/>
    </row>
    <row r="385" spans="19:19">
      <c r="S385" s="491"/>
    </row>
    <row r="386" spans="19:19">
      <c r="S386" s="491"/>
    </row>
    <row r="387" spans="19:19">
      <c r="S387" s="491"/>
    </row>
    <row r="388" spans="19:19">
      <c r="S388" s="491"/>
    </row>
    <row r="389" spans="19:19">
      <c r="S389" s="491"/>
    </row>
    <row r="390" spans="19:19">
      <c r="S390" s="491"/>
    </row>
    <row r="391" spans="19:19">
      <c r="S391" s="491"/>
    </row>
    <row r="392" spans="19:19">
      <c r="S392" s="491"/>
    </row>
    <row r="393" spans="19:19">
      <c r="S393" s="491"/>
    </row>
    <row r="394" spans="19:19">
      <c r="S394" s="491"/>
    </row>
    <row r="395" spans="19:19">
      <c r="S395" s="491"/>
    </row>
    <row r="396" spans="19:19">
      <c r="S396" s="491"/>
    </row>
    <row r="397" spans="19:19">
      <c r="S397" s="491"/>
    </row>
    <row r="398" spans="19:19">
      <c r="S398" s="491"/>
    </row>
    <row r="399" spans="19:19">
      <c r="S399" s="491"/>
    </row>
    <row r="400" spans="19:19">
      <c r="S400" s="491"/>
    </row>
    <row r="401" spans="19:19">
      <c r="S401" s="491"/>
    </row>
    <row r="402" spans="19:19">
      <c r="S402" s="491"/>
    </row>
    <row r="403" spans="19:19">
      <c r="S403" s="491"/>
    </row>
    <row r="404" spans="19:19">
      <c r="S404" s="491"/>
    </row>
    <row r="405" spans="19:19">
      <c r="S405" s="491"/>
    </row>
    <row r="406" spans="19:19">
      <c r="S406" s="491"/>
    </row>
    <row r="407" spans="19:19">
      <c r="S407" s="491"/>
    </row>
    <row r="408" spans="19:19">
      <c r="S408" s="491"/>
    </row>
    <row r="409" spans="19:19">
      <c r="S409" s="491"/>
    </row>
    <row r="410" spans="19:19">
      <c r="S410" s="491"/>
    </row>
    <row r="411" spans="19:19">
      <c r="S411" s="491"/>
    </row>
    <row r="412" spans="19:19">
      <c r="S412" s="491"/>
    </row>
    <row r="413" spans="19:19">
      <c r="S413" s="491"/>
    </row>
    <row r="414" spans="19:19">
      <c r="S414" s="491"/>
    </row>
    <row r="415" spans="19:19">
      <c r="S415" s="491"/>
    </row>
    <row r="416" spans="19:19">
      <c r="S416" s="491"/>
    </row>
    <row r="417" spans="19:19">
      <c r="S417" s="491"/>
    </row>
    <row r="418" spans="19:19">
      <c r="S418" s="491"/>
    </row>
    <row r="419" spans="19:19">
      <c r="S419" s="491"/>
    </row>
    <row r="420" spans="19:19">
      <c r="S420" s="491"/>
    </row>
    <row r="421" spans="19:19">
      <c r="S421" s="491"/>
    </row>
    <row r="422" spans="19:19">
      <c r="S422" s="491"/>
    </row>
    <row r="423" spans="19:19">
      <c r="S423" s="491"/>
    </row>
    <row r="424" spans="19:19">
      <c r="S424" s="491"/>
    </row>
    <row r="425" spans="19:19">
      <c r="S425" s="491"/>
    </row>
    <row r="426" spans="19:19">
      <c r="S426" s="491"/>
    </row>
    <row r="427" spans="19:19">
      <c r="S427" s="491"/>
    </row>
    <row r="428" spans="19:19">
      <c r="S428" s="491"/>
    </row>
    <row r="429" spans="19:19">
      <c r="S429" s="491"/>
    </row>
    <row r="430" spans="19:19">
      <c r="S430" s="491"/>
    </row>
    <row r="431" spans="19:19">
      <c r="S431" s="491"/>
    </row>
    <row r="432" spans="19:19">
      <c r="S432" s="491"/>
    </row>
    <row r="433" spans="19:19">
      <c r="S433" s="491"/>
    </row>
    <row r="434" spans="19:19">
      <c r="S434" s="491"/>
    </row>
    <row r="435" spans="19:19">
      <c r="S435" s="491"/>
    </row>
    <row r="436" spans="19:19">
      <c r="S436" s="491"/>
    </row>
    <row r="437" spans="19:19">
      <c r="S437" s="491"/>
    </row>
    <row r="438" spans="19:19">
      <c r="S438" s="491"/>
    </row>
    <row r="439" spans="19:19">
      <c r="S439" s="491"/>
    </row>
    <row r="440" spans="19:19">
      <c r="S440" s="491"/>
    </row>
    <row r="441" spans="19:19">
      <c r="S441" s="491"/>
    </row>
    <row r="442" spans="19:19">
      <c r="S442" s="491"/>
    </row>
    <row r="443" spans="19:19">
      <c r="S443" s="491"/>
    </row>
    <row r="444" spans="19:19">
      <c r="S444" s="491"/>
    </row>
    <row r="445" spans="19:19">
      <c r="S445" s="491"/>
    </row>
    <row r="446" spans="19:19">
      <c r="S446" s="491"/>
    </row>
    <row r="447" spans="19:19">
      <c r="S447" s="491"/>
    </row>
    <row r="448" spans="19:19">
      <c r="S448" s="491"/>
    </row>
    <row r="449" spans="19:19">
      <c r="S449" s="491"/>
    </row>
    <row r="450" spans="19:19">
      <c r="S450" s="491"/>
    </row>
    <row r="451" spans="19:19">
      <c r="S451" s="491"/>
    </row>
    <row r="452" spans="19:19">
      <c r="S452" s="491"/>
    </row>
    <row r="453" spans="19:19">
      <c r="S453" s="491"/>
    </row>
    <row r="454" spans="19:19">
      <c r="S454" s="491"/>
    </row>
    <row r="455" spans="19:19">
      <c r="S455" s="491"/>
    </row>
    <row r="456" spans="19:19">
      <c r="S456" s="491"/>
    </row>
    <row r="457" spans="19:19">
      <c r="S457" s="491"/>
    </row>
    <row r="458" spans="19:19">
      <c r="S458" s="491"/>
    </row>
    <row r="459" spans="19:19">
      <c r="S459" s="491"/>
    </row>
    <row r="460" spans="19:19">
      <c r="S460" s="491"/>
    </row>
    <row r="461" spans="19:19">
      <c r="S461" s="491"/>
    </row>
    <row r="462" spans="19:19">
      <c r="S462" s="491"/>
    </row>
    <row r="463" spans="19:19">
      <c r="S463" s="491"/>
    </row>
    <row r="464" spans="19:19">
      <c r="S464" s="491"/>
    </row>
    <row r="465" spans="19:19">
      <c r="S465" s="491"/>
    </row>
    <row r="466" spans="19:19">
      <c r="S466" s="491"/>
    </row>
    <row r="467" spans="19:19">
      <c r="S467" s="491"/>
    </row>
    <row r="468" spans="19:19">
      <c r="S468" s="491"/>
    </row>
    <row r="469" spans="19:19">
      <c r="S469" s="491"/>
    </row>
    <row r="470" spans="19:19">
      <c r="S470" s="491"/>
    </row>
    <row r="471" spans="19:19">
      <c r="S471" s="491"/>
    </row>
    <row r="472" spans="19:19">
      <c r="S472" s="491"/>
    </row>
    <row r="473" spans="19:19">
      <c r="S473" s="491"/>
    </row>
    <row r="474" spans="19:19">
      <c r="S474" s="491"/>
    </row>
    <row r="475" spans="19:19">
      <c r="S475" s="491"/>
    </row>
    <row r="476" spans="19:19">
      <c r="S476" s="491"/>
    </row>
    <row r="477" spans="19:19">
      <c r="S477" s="491"/>
    </row>
    <row r="478" spans="19:19">
      <c r="S478" s="491"/>
    </row>
    <row r="479" spans="19:19">
      <c r="S479" s="491"/>
    </row>
    <row r="480" spans="19:19">
      <c r="S480" s="491"/>
    </row>
    <row r="481" spans="19:19">
      <c r="S481" s="491"/>
    </row>
    <row r="482" spans="19:19">
      <c r="S482" s="491"/>
    </row>
    <row r="483" spans="19:19">
      <c r="S483" s="491"/>
    </row>
    <row r="484" spans="19:19">
      <c r="S484" s="491"/>
    </row>
    <row r="485" spans="19:19">
      <c r="S485" s="491"/>
    </row>
    <row r="486" spans="19:19">
      <c r="S486" s="491"/>
    </row>
    <row r="487" spans="19:19">
      <c r="S487" s="491"/>
    </row>
    <row r="488" spans="19:19">
      <c r="S488" s="491"/>
    </row>
    <row r="489" spans="19:19">
      <c r="S489" s="491"/>
    </row>
    <row r="490" spans="19:19">
      <c r="S490" s="491"/>
    </row>
    <row r="491" spans="19:19">
      <c r="S491" s="491"/>
    </row>
    <row r="492" spans="19:19">
      <c r="S492" s="491"/>
    </row>
    <row r="493" spans="19:19">
      <c r="S493" s="491"/>
    </row>
    <row r="494" spans="19:19">
      <c r="S494" s="491"/>
    </row>
    <row r="495" spans="19:19">
      <c r="S495" s="491"/>
    </row>
    <row r="496" spans="19:19">
      <c r="S496" s="491"/>
    </row>
    <row r="497" spans="19:19">
      <c r="S497" s="491"/>
    </row>
    <row r="498" spans="19:19">
      <c r="S498" s="491"/>
    </row>
    <row r="499" spans="19:19">
      <c r="S499" s="491"/>
    </row>
    <row r="500" spans="19:19">
      <c r="S500" s="491"/>
    </row>
    <row r="501" spans="19:19">
      <c r="S501" s="491"/>
    </row>
    <row r="502" spans="19:19">
      <c r="S502" s="491"/>
    </row>
    <row r="503" spans="19:19">
      <c r="S503" s="491"/>
    </row>
    <row r="504" spans="19:19">
      <c r="S504" s="491"/>
    </row>
    <row r="505" spans="19:19">
      <c r="S505" s="491"/>
    </row>
    <row r="506" spans="19:19">
      <c r="S506" s="491"/>
    </row>
    <row r="507" spans="19:19">
      <c r="S507" s="491"/>
    </row>
    <row r="508" spans="19:19">
      <c r="S508" s="491"/>
    </row>
    <row r="509" spans="19:19">
      <c r="S509" s="491"/>
    </row>
    <row r="510" spans="19:19">
      <c r="S510" s="491"/>
    </row>
    <row r="511" spans="19:19">
      <c r="S511" s="491"/>
    </row>
    <row r="512" spans="19:19">
      <c r="S512" s="491"/>
    </row>
    <row r="513" spans="19:19">
      <c r="S513" s="491"/>
    </row>
    <row r="514" spans="19:19">
      <c r="S514" s="491"/>
    </row>
    <row r="515" spans="19:19">
      <c r="S515" s="491"/>
    </row>
    <row r="516" spans="19:19">
      <c r="S516" s="491"/>
    </row>
    <row r="517" spans="19:19">
      <c r="S517" s="491"/>
    </row>
    <row r="518" spans="19:19">
      <c r="S518" s="491"/>
    </row>
    <row r="519" spans="19:19">
      <c r="S519" s="491"/>
    </row>
    <row r="520" spans="19:19">
      <c r="S520" s="491"/>
    </row>
    <row r="521" spans="19:19">
      <c r="S521" s="491"/>
    </row>
    <row r="522" spans="19:19">
      <c r="S522" s="491"/>
    </row>
    <row r="523" spans="19:19">
      <c r="S523" s="491"/>
    </row>
    <row r="524" spans="19:19">
      <c r="S524" s="491"/>
    </row>
    <row r="525" spans="19:19">
      <c r="S525" s="491"/>
    </row>
    <row r="526" spans="19:19">
      <c r="S526" s="491"/>
    </row>
    <row r="527" spans="19:19">
      <c r="S527" s="491"/>
    </row>
    <row r="528" spans="19:19">
      <c r="S528" s="491"/>
    </row>
    <row r="529" spans="19:19">
      <c r="S529" s="491"/>
    </row>
    <row r="530" spans="19:19">
      <c r="S530" s="491"/>
    </row>
    <row r="531" spans="19:19">
      <c r="S531" s="491"/>
    </row>
    <row r="532" spans="19:19">
      <c r="S532" s="491"/>
    </row>
    <row r="533" spans="19:19">
      <c r="S533" s="491"/>
    </row>
    <row r="534" spans="19:19">
      <c r="S534" s="491"/>
    </row>
    <row r="535" spans="19:19">
      <c r="S535" s="491"/>
    </row>
    <row r="536" spans="19:19">
      <c r="S536" s="491"/>
    </row>
    <row r="537" spans="19:19">
      <c r="S537" s="491"/>
    </row>
    <row r="538" spans="19:19">
      <c r="S538" s="491"/>
    </row>
    <row r="539" spans="19:19">
      <c r="S539" s="491"/>
    </row>
    <row r="540" spans="19:19">
      <c r="S540" s="491"/>
    </row>
    <row r="541" spans="19:19">
      <c r="S541" s="491"/>
    </row>
    <row r="542" spans="19:19">
      <c r="S542" s="491"/>
    </row>
    <row r="543" spans="19:19">
      <c r="S543" s="491"/>
    </row>
    <row r="544" spans="19:19">
      <c r="S544" s="491"/>
    </row>
    <row r="545" spans="19:19">
      <c r="S545" s="491"/>
    </row>
    <row r="546" spans="19:19">
      <c r="S546" s="491"/>
    </row>
    <row r="547" spans="19:19">
      <c r="S547" s="491"/>
    </row>
    <row r="548" spans="19:19">
      <c r="S548" s="491"/>
    </row>
    <row r="549" spans="19:19">
      <c r="S549" s="491"/>
    </row>
    <row r="550" spans="19:19">
      <c r="S550" s="491"/>
    </row>
    <row r="551" spans="19:19">
      <c r="S551" s="491"/>
    </row>
    <row r="552" spans="19:19">
      <c r="S552" s="491"/>
    </row>
    <row r="553" spans="19:19">
      <c r="S553" s="491"/>
    </row>
    <row r="554" spans="19:19">
      <c r="S554" s="491"/>
    </row>
    <row r="555" spans="19:19">
      <c r="S555" s="491"/>
    </row>
    <row r="556" spans="19:19">
      <c r="S556" s="491"/>
    </row>
    <row r="557" spans="19:19">
      <c r="S557" s="491"/>
    </row>
    <row r="558" spans="19:19">
      <c r="S558" s="491"/>
    </row>
    <row r="559" spans="19:19">
      <c r="S559" s="491"/>
    </row>
    <row r="560" spans="19:19">
      <c r="S560" s="491"/>
    </row>
    <row r="561" spans="19:19">
      <c r="S561" s="491"/>
    </row>
    <row r="562" spans="19:19">
      <c r="S562" s="491"/>
    </row>
    <row r="563" spans="19:19">
      <c r="S563" s="491"/>
    </row>
    <row r="564" spans="19:19">
      <c r="S564" s="491"/>
    </row>
    <row r="565" spans="19:19">
      <c r="S565" s="491"/>
    </row>
    <row r="566" spans="19:19">
      <c r="S566" s="491"/>
    </row>
    <row r="567" spans="19:19">
      <c r="S567" s="491"/>
    </row>
    <row r="568" spans="19:19">
      <c r="S568" s="491"/>
    </row>
    <row r="569" spans="19:19">
      <c r="S569" s="491"/>
    </row>
    <row r="570" spans="19:19">
      <c r="S570" s="491"/>
    </row>
    <row r="571" spans="19:19">
      <c r="S571" s="491"/>
    </row>
    <row r="572" spans="19:19">
      <c r="S572" s="491"/>
    </row>
    <row r="573" spans="19:19">
      <c r="S573" s="491"/>
    </row>
    <row r="574" spans="19:19">
      <c r="S574" s="491"/>
    </row>
    <row r="575" spans="19:19">
      <c r="S575" s="491"/>
    </row>
    <row r="576" spans="19:19">
      <c r="S576" s="491"/>
    </row>
    <row r="577" spans="19:19">
      <c r="S577" s="491"/>
    </row>
    <row r="578" spans="19:19">
      <c r="S578" s="491"/>
    </row>
    <row r="579" spans="19:19">
      <c r="S579" s="491"/>
    </row>
    <row r="580" spans="19:19">
      <c r="S580" s="491"/>
    </row>
    <row r="581" spans="19:19">
      <c r="S581" s="491"/>
    </row>
    <row r="582" spans="19:19">
      <c r="S582" s="491"/>
    </row>
    <row r="583" spans="19:19">
      <c r="S583" s="491"/>
    </row>
    <row r="584" spans="19:19">
      <c r="S584" s="491"/>
    </row>
    <row r="585" spans="19:19">
      <c r="S585" s="491"/>
    </row>
    <row r="586" spans="19:19">
      <c r="S586" s="491"/>
    </row>
    <row r="587" spans="19:19">
      <c r="S587" s="491"/>
    </row>
    <row r="588" spans="19:19">
      <c r="S588" s="491"/>
    </row>
    <row r="589" spans="19:19">
      <c r="S589" s="491"/>
    </row>
    <row r="590" spans="19:19">
      <c r="S590" s="491"/>
    </row>
    <row r="591" spans="19:19">
      <c r="S591" s="491"/>
    </row>
    <row r="592" spans="19:19">
      <c r="S592" s="491"/>
    </row>
    <row r="593" spans="19:19">
      <c r="S593" s="491"/>
    </row>
    <row r="594" spans="19:19">
      <c r="S594" s="491"/>
    </row>
    <row r="595" spans="19:19">
      <c r="S595" s="491"/>
    </row>
    <row r="596" spans="19:19">
      <c r="S596" s="491"/>
    </row>
    <row r="597" spans="19:19">
      <c r="S597" s="491"/>
    </row>
    <row r="598" spans="19:19">
      <c r="S598" s="491"/>
    </row>
    <row r="599" spans="19:19">
      <c r="S599" s="491"/>
    </row>
    <row r="600" spans="19:19">
      <c r="S600" s="491"/>
    </row>
    <row r="601" spans="19:19">
      <c r="S601" s="491"/>
    </row>
    <row r="602" spans="19:19">
      <c r="S602" s="491"/>
    </row>
    <row r="603" spans="19:19">
      <c r="S603" s="491"/>
    </row>
    <row r="604" spans="19:19">
      <c r="S604" s="491"/>
    </row>
    <row r="605" spans="19:19">
      <c r="S605" s="491"/>
    </row>
    <row r="606" spans="19:19">
      <c r="S606" s="491"/>
    </row>
    <row r="607" spans="19:19">
      <c r="S607" s="491"/>
    </row>
    <row r="608" spans="19:19">
      <c r="S608" s="491"/>
    </row>
    <row r="609" spans="19:19">
      <c r="S609" s="491"/>
    </row>
    <row r="610" spans="19:19">
      <c r="S610" s="491"/>
    </row>
    <row r="611" spans="19:19">
      <c r="S611" s="491"/>
    </row>
    <row r="612" spans="19:19">
      <c r="S612" s="491"/>
    </row>
    <row r="613" spans="19:19">
      <c r="S613" s="491"/>
    </row>
    <row r="614" spans="19:19">
      <c r="S614" s="491"/>
    </row>
    <row r="615" spans="19:19">
      <c r="S615" s="491"/>
    </row>
    <row r="616" spans="19:19">
      <c r="S616" s="491"/>
    </row>
    <row r="617" spans="19:19">
      <c r="S617" s="491"/>
    </row>
    <row r="618" spans="19:19">
      <c r="S618" s="491"/>
    </row>
    <row r="619" spans="19:19">
      <c r="S619" s="491"/>
    </row>
    <row r="620" spans="19:19">
      <c r="S620" s="491"/>
    </row>
    <row r="621" spans="19:19">
      <c r="S621" s="491"/>
    </row>
    <row r="622" spans="19:19">
      <c r="S622" s="491"/>
    </row>
    <row r="623" spans="19:19">
      <c r="S623" s="491"/>
    </row>
    <row r="624" spans="19:19">
      <c r="S624" s="491"/>
    </row>
    <row r="625" spans="19:19">
      <c r="S625" s="491"/>
    </row>
    <row r="626" spans="19:19">
      <c r="S626" s="491"/>
    </row>
    <row r="627" spans="19:19">
      <c r="S627" s="491"/>
    </row>
    <row r="628" spans="19:19">
      <c r="S628" s="491"/>
    </row>
    <row r="629" spans="19:19">
      <c r="S629" s="491"/>
    </row>
    <row r="630" spans="19:19">
      <c r="S630" s="491"/>
    </row>
    <row r="631" spans="19:19">
      <c r="S631" s="491"/>
    </row>
    <row r="632" spans="19:19">
      <c r="S632" s="491"/>
    </row>
    <row r="633" spans="19:19">
      <c r="S633" s="491"/>
    </row>
    <row r="634" spans="19:19">
      <c r="S634" s="491"/>
    </row>
    <row r="635" spans="19:19">
      <c r="S635" s="491"/>
    </row>
    <row r="636" spans="19:19">
      <c r="S636" s="491"/>
    </row>
    <row r="637" spans="19:19">
      <c r="S637" s="491"/>
    </row>
    <row r="638" spans="19:19">
      <c r="S638" s="491"/>
    </row>
    <row r="639" spans="19:19">
      <c r="S639" s="491"/>
    </row>
    <row r="640" spans="19:19">
      <c r="S640" s="491"/>
    </row>
    <row r="641" spans="19:19">
      <c r="S641" s="491"/>
    </row>
    <row r="642" spans="19:19">
      <c r="S642" s="491"/>
    </row>
    <row r="643" spans="19:19">
      <c r="S643" s="491"/>
    </row>
    <row r="644" spans="19:19">
      <c r="S644" s="491"/>
    </row>
    <row r="645" spans="19:19">
      <c r="S645" s="491"/>
    </row>
    <row r="646" spans="19:19">
      <c r="S646" s="491"/>
    </row>
    <row r="647" spans="19:19">
      <c r="S647" s="491"/>
    </row>
    <row r="648" spans="19:19">
      <c r="S648" s="491"/>
    </row>
    <row r="649" spans="19:19">
      <c r="S649" s="491"/>
    </row>
    <row r="650" spans="19:19">
      <c r="S650" s="491"/>
    </row>
    <row r="651" spans="19:19">
      <c r="S651" s="491"/>
    </row>
    <row r="652" spans="19:19">
      <c r="S652" s="491"/>
    </row>
    <row r="653" spans="19:19">
      <c r="S653" s="491"/>
    </row>
    <row r="654" spans="19:19">
      <c r="S654" s="491"/>
    </row>
    <row r="655" spans="19:19">
      <c r="S655" s="491"/>
    </row>
    <row r="656" spans="19:19">
      <c r="S656" s="491"/>
    </row>
    <row r="657" spans="19:19">
      <c r="S657" s="491"/>
    </row>
    <row r="658" spans="19:19">
      <c r="S658" s="491"/>
    </row>
    <row r="659" spans="19:19">
      <c r="S659" s="491"/>
    </row>
    <row r="660" spans="19:19">
      <c r="S660" s="491"/>
    </row>
    <row r="661" spans="19:19">
      <c r="S661" s="491"/>
    </row>
    <row r="662" spans="19:19">
      <c r="S662" s="491"/>
    </row>
    <row r="663" spans="19:19">
      <c r="S663" s="491"/>
    </row>
    <row r="664" spans="19:19">
      <c r="S664" s="491"/>
    </row>
    <row r="665" spans="19:19">
      <c r="S665" s="491"/>
    </row>
    <row r="666" spans="19:19">
      <c r="S666" s="491"/>
    </row>
    <row r="667" spans="19:19">
      <c r="S667" s="491"/>
    </row>
    <row r="668" spans="19:19">
      <c r="S668" s="491"/>
    </row>
    <row r="669" spans="19:19">
      <c r="S669" s="491"/>
    </row>
    <row r="670" spans="19:19">
      <c r="S670" s="491"/>
    </row>
    <row r="671" spans="19:19">
      <c r="S671" s="491"/>
    </row>
    <row r="672" spans="19:19">
      <c r="S672" s="491"/>
    </row>
    <row r="673" spans="19:19">
      <c r="S673" s="491"/>
    </row>
    <row r="674" spans="19:19">
      <c r="S674" s="491"/>
    </row>
    <row r="675" spans="19:19">
      <c r="S675" s="491"/>
    </row>
    <row r="676" spans="19:19">
      <c r="S676" s="491"/>
    </row>
    <row r="677" spans="19:19">
      <c r="S677" s="491"/>
    </row>
    <row r="678" spans="19:19">
      <c r="S678" s="491"/>
    </row>
    <row r="679" spans="19:19">
      <c r="S679" s="491"/>
    </row>
    <row r="680" spans="19:19">
      <c r="S680" s="491"/>
    </row>
    <row r="681" spans="19:19">
      <c r="S681" s="491"/>
    </row>
    <row r="682" spans="19:19">
      <c r="S682" s="491"/>
    </row>
    <row r="683" spans="19:19">
      <c r="S683" s="491"/>
    </row>
    <row r="684" spans="19:19">
      <c r="S684" s="491"/>
    </row>
    <row r="685" spans="19:19">
      <c r="S685" s="491"/>
    </row>
    <row r="686" spans="19:19">
      <c r="S686" s="491"/>
    </row>
    <row r="687" spans="19:19">
      <c r="S687" s="491"/>
    </row>
    <row r="688" spans="19:19">
      <c r="S688" s="491"/>
    </row>
    <row r="689" spans="19:19">
      <c r="S689" s="491"/>
    </row>
    <row r="690" spans="19:19">
      <c r="S690" s="491"/>
    </row>
    <row r="691" spans="19:19">
      <c r="S691" s="491"/>
    </row>
    <row r="692" spans="19:19">
      <c r="S692" s="491"/>
    </row>
    <row r="693" spans="19:19">
      <c r="S693" s="491"/>
    </row>
    <row r="694" spans="19:19">
      <c r="S694" s="491"/>
    </row>
    <row r="695" spans="19:19">
      <c r="S695" s="491"/>
    </row>
    <row r="696" spans="19:19">
      <c r="S696" s="491"/>
    </row>
    <row r="697" spans="19:19">
      <c r="S697" s="491"/>
    </row>
    <row r="698" spans="19:19">
      <c r="S698" s="491"/>
    </row>
    <row r="699" spans="19:19">
      <c r="S699" s="491"/>
    </row>
    <row r="700" spans="19:19">
      <c r="S700" s="491"/>
    </row>
    <row r="701" spans="19:19">
      <c r="S701" s="491"/>
    </row>
    <row r="702" spans="19:19">
      <c r="S702" s="491"/>
    </row>
    <row r="703" spans="19:19">
      <c r="S703" s="491"/>
    </row>
    <row r="704" spans="19:19">
      <c r="S704" s="491"/>
    </row>
    <row r="705" spans="19:19">
      <c r="S705" s="491"/>
    </row>
    <row r="706" spans="19:19">
      <c r="S706" s="491"/>
    </row>
    <row r="707" spans="19:19">
      <c r="S707" s="491"/>
    </row>
    <row r="708" spans="19:19">
      <c r="S708" s="491"/>
    </row>
    <row r="709" spans="19:19">
      <c r="S709" s="491"/>
    </row>
    <row r="710" spans="19:19">
      <c r="S710" s="491"/>
    </row>
    <row r="711" spans="19:19">
      <c r="S711" s="491"/>
    </row>
    <row r="712" spans="19:19">
      <c r="S712" s="491"/>
    </row>
    <row r="713" spans="19:19">
      <c r="S713" s="491"/>
    </row>
    <row r="714" spans="19:19">
      <c r="S714" s="491"/>
    </row>
    <row r="715" spans="19:19">
      <c r="S715" s="491"/>
    </row>
    <row r="716" spans="19:19">
      <c r="S716" s="491"/>
    </row>
    <row r="717" spans="19:19">
      <c r="S717" s="491"/>
    </row>
    <row r="718" spans="19:19">
      <c r="S718" s="491"/>
    </row>
    <row r="719" spans="19:19">
      <c r="S719" s="491"/>
    </row>
    <row r="720" spans="19:19">
      <c r="S720" s="491"/>
    </row>
    <row r="721" spans="19:19">
      <c r="S721" s="491"/>
    </row>
    <row r="722" spans="19:19">
      <c r="S722" s="491"/>
    </row>
    <row r="723" spans="19:19">
      <c r="S723" s="491"/>
    </row>
    <row r="724" spans="19:19">
      <c r="S724" s="491"/>
    </row>
    <row r="725" spans="19:19">
      <c r="S725" s="491"/>
    </row>
    <row r="726" spans="19:19">
      <c r="S726" s="491"/>
    </row>
    <row r="727" spans="19:19">
      <c r="S727" s="491"/>
    </row>
    <row r="728" spans="19:19">
      <c r="S728" s="491"/>
    </row>
    <row r="729" spans="19:19">
      <c r="S729" s="491"/>
    </row>
    <row r="730" spans="19:19">
      <c r="S730" s="491"/>
    </row>
    <row r="731" spans="19:19">
      <c r="S731" s="491"/>
    </row>
    <row r="732" spans="19:19">
      <c r="S732" s="491"/>
    </row>
    <row r="733" spans="19:19">
      <c r="S733" s="491"/>
    </row>
    <row r="734" spans="19:19">
      <c r="S734" s="491"/>
    </row>
    <row r="735" spans="19:19">
      <c r="S735" s="491"/>
    </row>
    <row r="736" spans="19:19">
      <c r="S736" s="491"/>
    </row>
    <row r="737" spans="19:19">
      <c r="S737" s="491"/>
    </row>
    <row r="738" spans="19:19">
      <c r="S738" s="491"/>
    </row>
    <row r="739" spans="19:19">
      <c r="S739" s="491"/>
    </row>
    <row r="740" spans="19:19">
      <c r="S740" s="491"/>
    </row>
    <row r="741" spans="19:19">
      <c r="S741" s="491"/>
    </row>
    <row r="742" spans="19:19">
      <c r="S742" s="491"/>
    </row>
    <row r="743" spans="19:19">
      <c r="S743" s="491"/>
    </row>
    <row r="744" spans="19:19">
      <c r="S744" s="491"/>
    </row>
    <row r="745" spans="19:19">
      <c r="S745" s="491"/>
    </row>
    <row r="746" spans="19:19">
      <c r="S746" s="491"/>
    </row>
    <row r="747" spans="19:19">
      <c r="S747" s="491"/>
    </row>
    <row r="748" spans="19:19">
      <c r="S748" s="491"/>
    </row>
    <row r="749" spans="19:19">
      <c r="S749" s="491"/>
    </row>
    <row r="750" spans="19:19">
      <c r="S750" s="491"/>
    </row>
    <row r="751" spans="19:19">
      <c r="S751" s="491"/>
    </row>
    <row r="752" spans="19:19">
      <c r="S752" s="491"/>
    </row>
    <row r="753" spans="19:19">
      <c r="S753" s="491"/>
    </row>
    <row r="754" spans="19:19">
      <c r="S754" s="491"/>
    </row>
    <row r="755" spans="19:19">
      <c r="S755" s="491"/>
    </row>
    <row r="756" spans="19:19">
      <c r="S756" s="491"/>
    </row>
    <row r="757" spans="19:19">
      <c r="S757" s="491"/>
    </row>
    <row r="758" spans="19:19">
      <c r="S758" s="491"/>
    </row>
    <row r="759" spans="19:19">
      <c r="S759" s="491"/>
    </row>
    <row r="760" spans="19:19">
      <c r="S760" s="491"/>
    </row>
    <row r="761" spans="19:19">
      <c r="S761" s="491"/>
    </row>
    <row r="762" spans="19:19">
      <c r="S762" s="491"/>
    </row>
    <row r="763" spans="19:19">
      <c r="S763" s="491"/>
    </row>
    <row r="764" spans="19:19">
      <c r="S764" s="491"/>
    </row>
    <row r="765" spans="19:19">
      <c r="S765" s="491"/>
    </row>
    <row r="766" spans="19:19">
      <c r="S766" s="491"/>
    </row>
    <row r="767" spans="19:19">
      <c r="S767" s="491"/>
    </row>
    <row r="768" spans="19:19">
      <c r="S768" s="491"/>
    </row>
    <row r="769" spans="19:19">
      <c r="S769" s="491"/>
    </row>
    <row r="770" spans="19:19">
      <c r="S770" s="491"/>
    </row>
    <row r="771" spans="19:19">
      <c r="S771" s="491"/>
    </row>
    <row r="772" spans="19:19">
      <c r="S772" s="491"/>
    </row>
    <row r="773" spans="19:19">
      <c r="S773" s="491"/>
    </row>
    <row r="774" spans="19:19">
      <c r="S774" s="491"/>
    </row>
    <row r="775" spans="19:19">
      <c r="S775" s="491"/>
    </row>
    <row r="776" spans="19:19">
      <c r="S776" s="491"/>
    </row>
    <row r="777" spans="19:19">
      <c r="S777" s="491"/>
    </row>
    <row r="778" spans="19:19">
      <c r="S778" s="491"/>
    </row>
    <row r="779" spans="19:19">
      <c r="S779" s="491"/>
    </row>
    <row r="780" spans="19:19">
      <c r="S780" s="491"/>
    </row>
    <row r="781" spans="19:19">
      <c r="S781" s="491"/>
    </row>
    <row r="782" spans="19:19">
      <c r="S782" s="491"/>
    </row>
    <row r="783" spans="19:19">
      <c r="S783" s="491"/>
    </row>
    <row r="784" spans="19:19">
      <c r="S784" s="491"/>
    </row>
    <row r="785" spans="19:19">
      <c r="S785" s="491"/>
    </row>
    <row r="786" spans="19:19">
      <c r="S786" s="491"/>
    </row>
    <row r="787" spans="19:19">
      <c r="S787" s="491"/>
    </row>
    <row r="788" spans="19:19">
      <c r="S788" s="491"/>
    </row>
    <row r="789" spans="19:19">
      <c r="S789" s="491"/>
    </row>
    <row r="790" spans="19:19">
      <c r="S790" s="491"/>
    </row>
    <row r="791" spans="19:19">
      <c r="S791" s="491"/>
    </row>
    <row r="792" spans="19:19">
      <c r="S792" s="491"/>
    </row>
    <row r="793" spans="19:19">
      <c r="S793" s="491"/>
    </row>
    <row r="794" spans="19:19">
      <c r="S794" s="491"/>
    </row>
    <row r="795" spans="19:19">
      <c r="S795" s="491"/>
    </row>
    <row r="796" spans="19:19">
      <c r="S796" s="491"/>
    </row>
    <row r="797" spans="19:19">
      <c r="S797" s="491"/>
    </row>
    <row r="798" spans="19:19">
      <c r="S798" s="491"/>
    </row>
    <row r="799" spans="19:19">
      <c r="S799" s="491"/>
    </row>
    <row r="800" spans="19:19">
      <c r="S800" s="491"/>
    </row>
    <row r="801" spans="19:19">
      <c r="S801" s="491"/>
    </row>
    <row r="802" spans="19:19">
      <c r="S802" s="491"/>
    </row>
    <row r="803" spans="19:19">
      <c r="S803" s="491"/>
    </row>
    <row r="804" spans="19:19">
      <c r="S804" s="491"/>
    </row>
    <row r="805" spans="19:19">
      <c r="S805" s="491"/>
    </row>
    <row r="806" spans="19:19">
      <c r="S806" s="491"/>
    </row>
    <row r="807" spans="19:19">
      <c r="S807" s="491"/>
    </row>
    <row r="808" spans="19:19">
      <c r="S808" s="491"/>
    </row>
    <row r="809" spans="19:19">
      <c r="S809" s="491"/>
    </row>
    <row r="810" spans="19:19">
      <c r="S810" s="491"/>
    </row>
    <row r="811" spans="19:19">
      <c r="S811" s="491"/>
    </row>
    <row r="812" spans="19:19">
      <c r="S812" s="491"/>
    </row>
    <row r="813" spans="19:19">
      <c r="S813" s="491"/>
    </row>
    <row r="814" spans="19:19">
      <c r="S814" s="491"/>
    </row>
    <row r="815" spans="19:19">
      <c r="S815" s="491"/>
    </row>
    <row r="816" spans="19:19">
      <c r="S816" s="491"/>
    </row>
    <row r="817" spans="19:19">
      <c r="S817" s="491"/>
    </row>
    <row r="818" spans="19:19">
      <c r="S818" s="491"/>
    </row>
    <row r="819" spans="19:19">
      <c r="S819" s="491"/>
    </row>
    <row r="820" spans="19:19">
      <c r="S820" s="491"/>
    </row>
    <row r="821" spans="19:19">
      <c r="S821" s="491"/>
    </row>
    <row r="822" spans="19:19">
      <c r="S822" s="491"/>
    </row>
    <row r="823" spans="19:19">
      <c r="S823" s="491"/>
    </row>
    <row r="824" spans="19:19">
      <c r="S824" s="491"/>
    </row>
    <row r="825" spans="19:19">
      <c r="S825" s="491"/>
    </row>
    <row r="826" spans="19:19">
      <c r="S826" s="491"/>
    </row>
    <row r="827" spans="19:19">
      <c r="S827" s="491"/>
    </row>
    <row r="828" spans="19:19">
      <c r="S828" s="491"/>
    </row>
    <row r="829" spans="19:19">
      <c r="S829" s="491"/>
    </row>
    <row r="830" spans="19:19">
      <c r="S830" s="491"/>
    </row>
    <row r="831" spans="19:19">
      <c r="S831" s="491"/>
    </row>
    <row r="832" spans="19:19">
      <c r="S832" s="491"/>
    </row>
    <row r="833" spans="19:19">
      <c r="S833" s="491"/>
    </row>
    <row r="834" spans="19:19">
      <c r="S834" s="491"/>
    </row>
    <row r="835" spans="19:19">
      <c r="S835" s="491"/>
    </row>
    <row r="836" spans="19:19">
      <c r="S836" s="491"/>
    </row>
    <row r="837" spans="19:19">
      <c r="S837" s="491"/>
    </row>
    <row r="838" spans="19:19">
      <c r="S838" s="491"/>
    </row>
    <row r="839" spans="19:19">
      <c r="S839" s="491"/>
    </row>
    <row r="840" spans="19:19">
      <c r="S840" s="491"/>
    </row>
    <row r="841" spans="19:19">
      <c r="S841" s="491"/>
    </row>
    <row r="842" spans="19:19">
      <c r="S842" s="491"/>
    </row>
    <row r="843" spans="19:19">
      <c r="S843" s="491"/>
    </row>
    <row r="844" spans="19:19">
      <c r="S844" s="491"/>
    </row>
    <row r="845" spans="19:19">
      <c r="S845" s="491"/>
    </row>
    <row r="846" spans="19:19">
      <c r="S846" s="491"/>
    </row>
    <row r="847" spans="19:19">
      <c r="S847" s="491"/>
    </row>
    <row r="848" spans="19:19">
      <c r="S848" s="491"/>
    </row>
    <row r="849" spans="19:19">
      <c r="S849" s="491"/>
    </row>
    <row r="850" spans="19:19">
      <c r="S850" s="491"/>
    </row>
    <row r="851" spans="19:19">
      <c r="S851" s="491"/>
    </row>
    <row r="852" spans="19:19">
      <c r="S852" s="491"/>
    </row>
    <row r="853" spans="19:19">
      <c r="S853" s="491"/>
    </row>
    <row r="854" spans="19:19">
      <c r="S854" s="491"/>
    </row>
    <row r="855" spans="19:19">
      <c r="S855" s="491"/>
    </row>
    <row r="856" spans="19:19">
      <c r="S856" s="491"/>
    </row>
    <row r="857" spans="19:19">
      <c r="S857" s="491"/>
    </row>
    <row r="858" spans="19:19">
      <c r="S858" s="491"/>
    </row>
    <row r="859" spans="19:19">
      <c r="S859" s="491"/>
    </row>
    <row r="860" spans="19:19">
      <c r="S860" s="491"/>
    </row>
    <row r="861" spans="19:19">
      <c r="S861" s="491"/>
    </row>
    <row r="862" spans="19:19">
      <c r="S862" s="491"/>
    </row>
    <row r="863" spans="19:19">
      <c r="S863" s="491"/>
    </row>
    <row r="864" spans="19:19">
      <c r="S864" s="491"/>
    </row>
    <row r="865" spans="19:19">
      <c r="S865" s="491"/>
    </row>
    <row r="866" spans="19:19">
      <c r="S866" s="491"/>
    </row>
    <row r="867" spans="19:19">
      <c r="S867" s="491"/>
    </row>
    <row r="868" spans="19:19">
      <c r="S868" s="491"/>
    </row>
    <row r="869" spans="19:19">
      <c r="S869" s="491"/>
    </row>
    <row r="870" spans="19:19">
      <c r="S870" s="491"/>
    </row>
    <row r="871" spans="19:19">
      <c r="S871" s="491"/>
    </row>
    <row r="872" spans="19:19">
      <c r="S872" s="491"/>
    </row>
    <row r="873" spans="19:19">
      <c r="S873" s="491"/>
    </row>
    <row r="874" spans="19:19">
      <c r="S874" s="491"/>
    </row>
    <row r="875" spans="19:19">
      <c r="S875" s="491"/>
    </row>
    <row r="876" spans="19:19">
      <c r="S876" s="491"/>
    </row>
    <row r="877" spans="19:19">
      <c r="S877" s="491"/>
    </row>
    <row r="878" spans="19:19">
      <c r="S878" s="491"/>
    </row>
    <row r="879" spans="19:19">
      <c r="S879" s="491"/>
    </row>
    <row r="880" spans="19:19">
      <c r="S880" s="491"/>
    </row>
    <row r="881" spans="19:19">
      <c r="S881" s="491"/>
    </row>
    <row r="882" spans="19:19">
      <c r="S882" s="491"/>
    </row>
    <row r="883" spans="19:19">
      <c r="S883" s="491"/>
    </row>
    <row r="884" spans="19:19">
      <c r="S884" s="491"/>
    </row>
    <row r="885" spans="19:19">
      <c r="S885" s="491"/>
    </row>
    <row r="886" spans="19:19">
      <c r="S886" s="491"/>
    </row>
    <row r="887" spans="19:19">
      <c r="S887" s="491"/>
    </row>
    <row r="888" spans="19:19">
      <c r="S888" s="491"/>
    </row>
    <row r="889" spans="19:19">
      <c r="S889" s="491"/>
    </row>
    <row r="890" spans="19:19">
      <c r="S890" s="491"/>
    </row>
    <row r="891" spans="19:19">
      <c r="S891" s="491"/>
    </row>
    <row r="892" spans="19:19">
      <c r="S892" s="491"/>
    </row>
    <row r="893" spans="19:19">
      <c r="S893" s="491"/>
    </row>
    <row r="894" spans="19:19">
      <c r="S894" s="491"/>
    </row>
    <row r="895" spans="19:19">
      <c r="S895" s="491"/>
    </row>
    <row r="896" spans="19:19">
      <c r="S896" s="491"/>
    </row>
    <row r="897" spans="19:19">
      <c r="S897" s="491"/>
    </row>
    <row r="898" spans="19:19">
      <c r="S898" s="491"/>
    </row>
    <row r="899" spans="19:19">
      <c r="S899" s="491"/>
    </row>
    <row r="900" spans="19:19">
      <c r="S900" s="491"/>
    </row>
    <row r="901" spans="19:19">
      <c r="S901" s="491"/>
    </row>
    <row r="902" spans="19:19">
      <c r="S902" s="491"/>
    </row>
    <row r="903" spans="19:19">
      <c r="S903" s="491"/>
    </row>
    <row r="904" spans="19:19">
      <c r="S904" s="491"/>
    </row>
    <row r="905" spans="19:19">
      <c r="S905" s="491"/>
    </row>
    <row r="906" spans="19:19">
      <c r="S906" s="491"/>
    </row>
    <row r="907" spans="19:19">
      <c r="S907" s="491"/>
    </row>
    <row r="908" spans="19:19">
      <c r="S908" s="491"/>
    </row>
    <row r="909" spans="19:19">
      <c r="S909" s="491"/>
    </row>
    <row r="910" spans="19:19">
      <c r="S910" s="491"/>
    </row>
    <row r="911" spans="19:19">
      <c r="S911" s="491"/>
    </row>
    <row r="912" spans="19:19">
      <c r="S912" s="491"/>
    </row>
    <row r="913" spans="19:19">
      <c r="S913" s="491"/>
    </row>
    <row r="914" spans="19:19">
      <c r="S914" s="491"/>
    </row>
    <row r="915" spans="19:19">
      <c r="S915" s="491"/>
    </row>
    <row r="916" spans="19:19">
      <c r="S916" s="491"/>
    </row>
    <row r="917" spans="19:19">
      <c r="S917" s="491"/>
    </row>
    <row r="918" spans="19:19">
      <c r="S918" s="491"/>
    </row>
    <row r="919" spans="19:19">
      <c r="S919" s="491"/>
    </row>
    <row r="920" spans="19:19">
      <c r="S920" s="491"/>
    </row>
    <row r="921" spans="19:19">
      <c r="S921" s="491"/>
    </row>
    <row r="922" spans="19:19">
      <c r="S922" s="491"/>
    </row>
    <row r="923" spans="19:19">
      <c r="S923" s="491"/>
    </row>
    <row r="924" spans="19:19">
      <c r="S924" s="491"/>
    </row>
    <row r="925" spans="19:19">
      <c r="S925" s="491"/>
    </row>
    <row r="926" spans="19:19">
      <c r="S926" s="491"/>
    </row>
    <row r="927" spans="19:19">
      <c r="S927" s="491"/>
    </row>
    <row r="928" spans="19:19">
      <c r="S928" s="491"/>
    </row>
    <row r="929" spans="19:19">
      <c r="S929" s="491"/>
    </row>
    <row r="930" spans="19:19">
      <c r="S930" s="491"/>
    </row>
    <row r="931" spans="19:19">
      <c r="S931" s="491"/>
    </row>
    <row r="932" spans="19:19">
      <c r="S932" s="491"/>
    </row>
    <row r="933" spans="19:19">
      <c r="S933" s="491"/>
    </row>
    <row r="934" spans="19:19">
      <c r="S934" s="491"/>
    </row>
    <row r="935" spans="19:19">
      <c r="S935" s="491"/>
    </row>
    <row r="936" spans="19:19">
      <c r="S936" s="491"/>
    </row>
    <row r="937" spans="19:19">
      <c r="S937" s="491"/>
    </row>
    <row r="938" spans="19:19">
      <c r="S938" s="491"/>
    </row>
    <row r="939" spans="19:19">
      <c r="S939" s="491"/>
    </row>
    <row r="940" spans="19:19">
      <c r="S940" s="491"/>
    </row>
    <row r="941" spans="19:19">
      <c r="S941" s="491"/>
    </row>
    <row r="942" spans="19:19">
      <c r="S942" s="491"/>
    </row>
    <row r="943" spans="19:19">
      <c r="S943" s="491"/>
    </row>
    <row r="944" spans="19:19">
      <c r="S944" s="491"/>
    </row>
    <row r="945" spans="19:19">
      <c r="S945" s="491"/>
    </row>
    <row r="946" spans="19:19">
      <c r="S946" s="491"/>
    </row>
    <row r="947" spans="19:19">
      <c r="S947" s="491"/>
    </row>
    <row r="948" spans="19:19">
      <c r="S948" s="491"/>
    </row>
    <row r="949" spans="19:19">
      <c r="S949" s="491"/>
    </row>
    <row r="950" spans="19:19">
      <c r="S950" s="491"/>
    </row>
    <row r="951" spans="19:19">
      <c r="S951" s="491"/>
    </row>
    <row r="952" spans="19:19">
      <c r="S952" s="491"/>
    </row>
    <row r="953" spans="19:19">
      <c r="S953" s="491"/>
    </row>
    <row r="954" spans="19:19">
      <c r="S954" s="491"/>
    </row>
    <row r="955" spans="19:19">
      <c r="S955" s="491"/>
    </row>
    <row r="956" spans="19:19">
      <c r="S956" s="491"/>
    </row>
    <row r="957" spans="19:19">
      <c r="S957" s="491"/>
    </row>
    <row r="958" spans="19:19">
      <c r="S958" s="491"/>
    </row>
    <row r="959" spans="19:19">
      <c r="S959" s="491"/>
    </row>
    <row r="960" spans="19:19">
      <c r="S960" s="491"/>
    </row>
    <row r="961" spans="19:19">
      <c r="S961" s="491"/>
    </row>
    <row r="962" spans="19:19">
      <c r="S962" s="491"/>
    </row>
    <row r="963" spans="19:19">
      <c r="S963" s="491"/>
    </row>
    <row r="964" spans="19:19">
      <c r="S964" s="491"/>
    </row>
    <row r="965" spans="19:19">
      <c r="S965" s="491"/>
    </row>
    <row r="966" spans="19:19">
      <c r="S966" s="491"/>
    </row>
    <row r="967" spans="19:19">
      <c r="S967" s="491"/>
    </row>
    <row r="968" spans="19:19">
      <c r="S968" s="491"/>
    </row>
    <row r="969" spans="19:19">
      <c r="S969" s="491"/>
    </row>
    <row r="970" spans="19:19">
      <c r="S970" s="491"/>
    </row>
    <row r="971" spans="19:19">
      <c r="S971" s="491"/>
    </row>
    <row r="972" spans="19:19">
      <c r="S972" s="491"/>
    </row>
    <row r="973" spans="19:19">
      <c r="S973" s="491"/>
    </row>
    <row r="974" spans="19:19">
      <c r="S974" s="491"/>
    </row>
    <row r="975" spans="19:19">
      <c r="S975" s="491"/>
    </row>
    <row r="976" spans="19:19">
      <c r="S976" s="491"/>
    </row>
    <row r="977" spans="19:19">
      <c r="S977" s="491"/>
    </row>
    <row r="978" spans="19:19">
      <c r="S978" s="491"/>
    </row>
    <row r="979" spans="19:19">
      <c r="S979" s="491"/>
    </row>
    <row r="980" spans="19:19">
      <c r="S980" s="491"/>
    </row>
    <row r="981" spans="19:19">
      <c r="S981" s="491"/>
    </row>
    <row r="982" spans="19:19">
      <c r="S982" s="491"/>
    </row>
    <row r="983" spans="19:19">
      <c r="S983" s="491"/>
    </row>
    <row r="984" spans="19:19">
      <c r="S984" s="491"/>
    </row>
    <row r="985" spans="19:19">
      <c r="S985" s="491"/>
    </row>
    <row r="986" spans="19:19">
      <c r="S986" s="491"/>
    </row>
    <row r="987" spans="19:19">
      <c r="S987" s="491"/>
    </row>
    <row r="988" spans="19:19">
      <c r="S988" s="491"/>
    </row>
    <row r="989" spans="19:19">
      <c r="S989" s="491"/>
    </row>
    <row r="990" spans="19:19">
      <c r="S990" s="491"/>
    </row>
    <row r="991" spans="19:19">
      <c r="S991" s="491"/>
    </row>
    <row r="992" spans="19:19">
      <c r="S992" s="491"/>
    </row>
    <row r="993" spans="19:19">
      <c r="S993" s="491"/>
    </row>
    <row r="994" spans="19:19">
      <c r="S994" s="491"/>
    </row>
    <row r="995" spans="19:19">
      <c r="S995" s="491"/>
    </row>
    <row r="996" spans="19:19">
      <c r="S996" s="491"/>
    </row>
    <row r="997" spans="19:19">
      <c r="S997" s="491"/>
    </row>
    <row r="998" spans="19:19">
      <c r="S998" s="491"/>
    </row>
    <row r="999" spans="19:19">
      <c r="S999" s="491"/>
    </row>
    <row r="1000" spans="19:19">
      <c r="S1000" s="491"/>
    </row>
    <row r="1001" spans="19:19">
      <c r="S1001" s="491"/>
    </row>
    <row r="1002" spans="19:19">
      <c r="S1002" s="491"/>
    </row>
    <row r="1003" spans="19:19">
      <c r="S1003" s="491"/>
    </row>
    <row r="1004" spans="19:19">
      <c r="S1004" s="491"/>
    </row>
    <row r="1005" spans="19:19">
      <c r="S1005" s="491"/>
    </row>
    <row r="1006" spans="19:19">
      <c r="S1006" s="491"/>
    </row>
    <row r="1007" spans="19:19">
      <c r="S1007" s="491"/>
    </row>
    <row r="1008" spans="19:19">
      <c r="S1008" s="491"/>
    </row>
    <row r="1009" spans="19:19">
      <c r="S1009" s="491"/>
    </row>
    <row r="1010" spans="19:19">
      <c r="S1010" s="491"/>
    </row>
    <row r="1011" spans="19:19">
      <c r="S1011" s="491"/>
    </row>
    <row r="1012" spans="19:19">
      <c r="S1012" s="491"/>
    </row>
    <row r="1013" spans="19:19">
      <c r="S1013" s="491"/>
    </row>
    <row r="1014" spans="19:19">
      <c r="S1014" s="491"/>
    </row>
    <row r="1015" spans="19:19">
      <c r="S1015" s="491"/>
    </row>
    <row r="1016" spans="19:19">
      <c r="S1016" s="491"/>
    </row>
    <row r="1017" spans="19:19">
      <c r="S1017" s="491"/>
    </row>
    <row r="1018" spans="19:19">
      <c r="S1018" s="491"/>
    </row>
    <row r="1019" spans="19:19">
      <c r="S1019" s="491"/>
    </row>
    <row r="1020" spans="19:19">
      <c r="S1020" s="491"/>
    </row>
    <row r="1021" spans="19:19">
      <c r="S1021" s="491"/>
    </row>
    <row r="1022" spans="19:19">
      <c r="S1022" s="491"/>
    </row>
    <row r="1023" spans="19:19">
      <c r="S1023" s="491"/>
    </row>
    <row r="1024" spans="19:19">
      <c r="S1024" s="491"/>
    </row>
    <row r="1025" spans="19:19">
      <c r="S1025" s="491"/>
    </row>
    <row r="1026" spans="19:19">
      <c r="S1026" s="491"/>
    </row>
    <row r="1027" spans="19:19">
      <c r="S1027" s="491"/>
    </row>
    <row r="1028" spans="19:19">
      <c r="S1028" s="491"/>
    </row>
    <row r="1029" spans="19:19">
      <c r="S1029" s="491"/>
    </row>
    <row r="1030" spans="19:19">
      <c r="S1030" s="491"/>
    </row>
    <row r="1031" spans="19:19">
      <c r="S1031" s="491"/>
    </row>
    <row r="1032" spans="19:19">
      <c r="S1032" s="491"/>
    </row>
    <row r="1033" spans="19:19">
      <c r="S1033" s="491"/>
    </row>
    <row r="1034" spans="19:19">
      <c r="S1034" s="491"/>
    </row>
    <row r="1035" spans="19:19">
      <c r="S1035" s="491"/>
    </row>
    <row r="1036" spans="19:19">
      <c r="S1036" s="491"/>
    </row>
    <row r="1037" spans="19:19">
      <c r="S1037" s="491"/>
    </row>
    <row r="1038" spans="19:19">
      <c r="S1038" s="491"/>
    </row>
    <row r="1039" spans="19:19">
      <c r="S1039" s="491"/>
    </row>
    <row r="1040" spans="19:19">
      <c r="S1040" s="491"/>
    </row>
    <row r="1041" spans="19:19">
      <c r="S1041" s="491"/>
    </row>
    <row r="1042" spans="19:19">
      <c r="S1042" s="491"/>
    </row>
    <row r="1043" spans="19:19">
      <c r="S1043" s="491"/>
    </row>
    <row r="1044" spans="19:19">
      <c r="S1044" s="491"/>
    </row>
    <row r="1045" spans="19:19">
      <c r="S1045" s="491"/>
    </row>
    <row r="1046" spans="19:19">
      <c r="S1046" s="491"/>
    </row>
    <row r="1047" spans="19:19">
      <c r="S1047" s="491"/>
    </row>
    <row r="1048" spans="19:19">
      <c r="S1048" s="491"/>
    </row>
    <row r="1049" spans="19:19">
      <c r="S1049" s="491"/>
    </row>
    <row r="1050" spans="19:19">
      <c r="S1050" s="491"/>
    </row>
  </sheetData>
  <mergeCells count="86">
    <mergeCell ref="C91:D91"/>
    <mergeCell ref="C92:D92"/>
    <mergeCell ref="C85:D85"/>
    <mergeCell ref="C86:D86"/>
    <mergeCell ref="C87:D87"/>
    <mergeCell ref="C88:D88"/>
    <mergeCell ref="C89:D89"/>
    <mergeCell ref="C90:D90"/>
    <mergeCell ref="C84:D84"/>
    <mergeCell ref="C73:D73"/>
    <mergeCell ref="C74:D74"/>
    <mergeCell ref="C75:D75"/>
    <mergeCell ref="C76:D76"/>
    <mergeCell ref="C77:D77"/>
    <mergeCell ref="C78:D78"/>
    <mergeCell ref="C79:D79"/>
    <mergeCell ref="C80:D80"/>
    <mergeCell ref="C81:D81"/>
    <mergeCell ref="C82:D82"/>
    <mergeCell ref="C83:D83"/>
    <mergeCell ref="C72:D72"/>
    <mergeCell ref="C61:D61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60:D60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C47:D47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35:D35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23:D23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11:D11"/>
    <mergeCell ref="D4:E4"/>
    <mergeCell ref="C7:R7"/>
    <mergeCell ref="C9:D10"/>
    <mergeCell ref="E9:E10"/>
    <mergeCell ref="F9:Q9"/>
  </mergeCells>
  <pageMargins bottom="0.75" footer="0.3" header="0.3" left="0.7" right="0.7" top="0.75"/>
  <pageSetup orientation="portrait" paperSize="9" r:id="rId1"/>
  <drawing r:id="rId2"/>
  <legacyDrawing r:id="rId3"/>
  <oleObjects>
    <mc:AlternateContent>
      <mc:Choice Requires="x14">
        <oleObject progId="Excel.Sheet.8" r:id="rId4" shapeId="27649">
          <objectPr autoPict="0" defaultSize="0" r:id="rId5">
            <anchor moveWithCells="1" sizeWithCells="1">
              <from>
                <xdr:col>1</xdr:col>
                <xdr:colOff>9525</xdr:colOff>
                <xdr:row>120</xdr:row>
                <xdr:rowOff>0</xdr:rowOff>
              </from>
              <to>
                <xdr:col>5</xdr:col>
                <xdr:colOff>66675</xdr:colOff>
                <xdr:row>122</xdr:row>
                <xdr:rowOff>114300</xdr:rowOff>
              </to>
            </anchor>
          </objectPr>
        </oleObject>
      </mc:Choice>
      <mc:Fallback>
        <oleObject progId="Excel.Sheet.8" r:id="rId4" shapeId="27649"/>
      </mc:Fallback>
    </mc:AlternateContent>
    <mc:AlternateContent>
      <mc:Choice Requires="x14">
        <oleObject progId="Excel.Sheet.8" r:id="rId6" shapeId="27650">
          <objectPr autoPict="0" defaultSize="0" r:id="rId7">
            <anchor moveWithCells="1" sizeWithCells="1">
              <from>
                <xdr:col>1</xdr:col>
                <xdr:colOff>9525</xdr:colOff>
                <xdr:row>130</xdr:row>
                <xdr:rowOff>0</xdr:rowOff>
              </from>
              <to>
                <xdr:col>5</xdr:col>
                <xdr:colOff>219075</xdr:colOff>
                <xdr:row>133</xdr:row>
                <xdr:rowOff>152400</xdr:rowOff>
              </to>
            </anchor>
          </objectPr>
        </oleObject>
      </mc:Choice>
      <mc:Fallback>
        <oleObject progId="Excel.Sheet.8" r:id="rId6" shapeId="27650"/>
      </mc:Fallback>
    </mc:AlternateContent>
  </oleObjects>
</worksheet>
</file>

<file path=xl/worksheets/sheet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7"/>
  <dimension ref="A1:O3"/>
  <sheetViews>
    <sheetView workbookViewId="0">
      <selection sqref="A1:XFD3"/>
    </sheetView>
  </sheetViews>
  <sheetFormatPr defaultRowHeight="12.75"/>
  <cols>
    <col min="1" max="1" bestFit="true" customWidth="true" width="20.28515625" collapsed="false"/>
  </cols>
  <sheetData>
    <row ht="14.25" r="1" spans="3:14">
      <c r="A1" t="s">
        <v>424</v>
      </c>
      <c r="B1" t="s">
        <v>414</v>
      </c>
      <c r="C1" s="502" t="s">
        <v>415</v>
      </c>
      <c r="D1" s="502" t="s">
        <v>416</v>
      </c>
      <c r="E1" s="502" t="s">
        <v>417</v>
      </c>
      <c r="F1" s="502" t="s">
        <v>426</v>
      </c>
      <c r="G1" s="502" t="s">
        <v>427</v>
      </c>
      <c r="H1" s="502" t="s">
        <v>428</v>
      </c>
      <c r="I1" s="502" t="s">
        <v>429</v>
      </c>
      <c r="J1" s="502"/>
      <c r="K1" s="502"/>
      <c r="L1" s="502"/>
      <c r="M1" s="502"/>
      <c r="N1" s="502"/>
    </row>
    <row r="2">
      <c r="A2" t="s">
        <v>412</v>
      </c>
      <c r="B2" t="s">
        <v>384</v>
      </c>
      <c r="C2" t="n">
        <v>93.0</v>
      </c>
      <c r="D2" t="n">
        <v>78.0</v>
      </c>
      <c r="E2" t="n">
        <v>123.0</v>
      </c>
      <c r="F2" t="n">
        <v>82.0</v>
      </c>
      <c r="G2" t="n">
        <v>96.0</v>
      </c>
      <c r="H2" t="n">
        <v>63.0</v>
      </c>
      <c r="I2" t="n">
        <v>68.0</v>
      </c>
    </row>
    <row r="3">
      <c r="A3" t="s">
        <v>413</v>
      </c>
      <c r="B3" t="s">
        <v>170</v>
      </c>
      <c r="C3" t="n">
        <v>1029.0</v>
      </c>
      <c r="D3" t="n">
        <v>682.0</v>
      </c>
      <c r="E3" t="n">
        <v>1348.0</v>
      </c>
      <c r="F3" t="n">
        <v>890.0</v>
      </c>
      <c r="G3" t="n">
        <v>1110.0</v>
      </c>
      <c r="H3" t="n">
        <v>1546.0</v>
      </c>
      <c r="I3" t="n">
        <v>1279.0</v>
      </c>
    </row>
  </sheetData>
  <sheetCalcPr fullCalcOnLoad="true"/>
  <pageMargins bottom="0.75" footer="0.3" header="0.3" left="0.7" right="0.7" top="0.75"/>
</worksheet>
</file>

<file path=xl/worksheets/sheet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8"/>
  <dimension ref="A1:F486"/>
  <sheetViews>
    <sheetView showGridLines="0" workbookViewId="0">
      <selection activeCell="I15" sqref="I15"/>
    </sheetView>
  </sheetViews>
  <sheetFormatPr defaultRowHeight="12.75"/>
  <cols>
    <col min="1" max="1" bestFit="true" customWidth="true" width="20.28515625" collapsed="false"/>
    <col min="2" max="5" customWidth="true" width="12.5703125" collapsed="false"/>
  </cols>
  <sheetData>
    <row r="1" spans="1:5">
      <c r="A1" t="s">
        <v>424</v>
      </c>
      <c r="B1" t="s">
        <v>414</v>
      </c>
      <c r="C1" t="s">
        <v>415</v>
      </c>
      <c r="D1" t="s">
        <v>416</v>
      </c>
      <c r="E1" s="175" t="s">
        <v>417</v>
      </c>
    </row>
    <row r="2" spans="1:5">
      <c r="A2" t="s">
        <v>412</v>
      </c>
      <c r="B2" s="520" t="s">
        <v>384</v>
      </c>
      <c r="C2" s="520">
        <v>99</v>
      </c>
      <c r="D2" s="520">
        <v>82</v>
      </c>
      <c r="E2" s="522">
        <v>131</v>
      </c>
    </row>
    <row r="3" spans="1:5">
      <c r="A3" t="s">
        <v>413</v>
      </c>
      <c r="B3" s="520" t="s">
        <v>170</v>
      </c>
      <c r="C3" s="521">
        <v>1076</v>
      </c>
      <c r="D3" s="521">
        <v>737</v>
      </c>
      <c r="E3" s="523">
        <v>1490</v>
      </c>
    </row>
    <row r="4" spans="1:5">
      <c r="B4" s="512"/>
      <c r="C4" s="513"/>
      <c r="D4" s="513"/>
      <c r="E4" s="513"/>
    </row>
    <row r="5" spans="1:5">
      <c r="B5" s="512"/>
      <c r="C5" s="512"/>
      <c r="D5" s="512"/>
      <c r="E5" s="512"/>
    </row>
    <row r="6" spans="1:5">
      <c r="B6" s="512"/>
      <c r="C6" s="512"/>
      <c r="D6" s="512"/>
      <c r="E6" s="512"/>
    </row>
    <row r="7" spans="1:5">
      <c r="B7" s="514"/>
      <c r="C7" s="514"/>
      <c r="D7" s="514"/>
      <c r="E7" s="514"/>
    </row>
    <row r="8" spans="1:5">
      <c r="B8" s="514"/>
      <c r="C8" s="514"/>
      <c r="D8" s="514"/>
      <c r="E8" s="514"/>
    </row>
    <row r="9" spans="1:5">
      <c r="B9" s="514"/>
      <c r="C9" s="514"/>
      <c r="D9" s="514"/>
      <c r="E9" s="514"/>
    </row>
    <row r="10" spans="1:5">
      <c r="B10" s="514"/>
      <c r="C10" s="514"/>
      <c r="D10" s="514"/>
      <c r="E10" s="514"/>
    </row>
    <row r="11" spans="1:5">
      <c r="B11" s="514"/>
      <c r="C11" s="514"/>
      <c r="D11" s="514"/>
      <c r="E11" s="514"/>
    </row>
    <row r="12" spans="1:5">
      <c r="B12" s="514"/>
      <c r="C12" s="514"/>
      <c r="D12" s="514"/>
      <c r="E12" s="514"/>
    </row>
    <row r="13" spans="1:5">
      <c r="B13" s="514"/>
      <c r="C13" s="514"/>
      <c r="D13" s="514"/>
      <c r="E13" s="514"/>
    </row>
    <row r="14" spans="1:5">
      <c r="B14" s="514"/>
      <c r="C14" s="514"/>
      <c r="D14" s="514"/>
      <c r="E14" s="514"/>
    </row>
    <row r="15" spans="1:5">
      <c r="B15" s="514"/>
      <c r="C15" s="514"/>
      <c r="D15" s="514"/>
      <c r="E15" s="514"/>
    </row>
    <row r="16" spans="1:5">
      <c r="B16" s="514"/>
      <c r="C16" s="514"/>
      <c r="D16" s="514"/>
      <c r="E16" s="514"/>
    </row>
    <row r="17" spans="2:5">
      <c r="B17" s="514"/>
      <c r="C17" s="514"/>
      <c r="D17" s="514"/>
      <c r="E17" s="514"/>
    </row>
    <row r="18" spans="2:5">
      <c r="B18" s="514"/>
      <c r="C18" s="514"/>
      <c r="D18" s="514"/>
      <c r="E18" s="514"/>
    </row>
    <row r="19" spans="2:5">
      <c r="B19" s="514"/>
      <c r="C19" s="514"/>
      <c r="D19" s="514"/>
      <c r="E19" s="514"/>
    </row>
    <row r="20" spans="2:5">
      <c r="B20" s="514"/>
      <c r="C20" s="514"/>
      <c r="D20" s="514"/>
      <c r="E20" s="514"/>
    </row>
    <row r="21" spans="2:5">
      <c r="B21" s="514"/>
      <c r="C21" s="514"/>
      <c r="D21" s="514"/>
      <c r="E21" s="514"/>
    </row>
    <row r="22" spans="2:5">
      <c r="B22" s="514"/>
      <c r="C22" s="514"/>
      <c r="D22" s="514"/>
      <c r="E22" s="514"/>
    </row>
    <row r="23" spans="2:5">
      <c r="B23" s="514"/>
      <c r="C23" s="514"/>
      <c r="D23" s="514"/>
      <c r="E23" s="514"/>
    </row>
    <row r="24" spans="2:5">
      <c r="B24" s="514"/>
      <c r="C24" s="514"/>
      <c r="D24" s="514"/>
      <c r="E24" s="514"/>
    </row>
    <row r="25" spans="2:5">
      <c r="B25" s="514"/>
      <c r="C25" s="514"/>
      <c r="D25" s="514"/>
      <c r="E25" s="514"/>
    </row>
    <row r="26" spans="2:5">
      <c r="B26" s="514"/>
      <c r="C26" s="514"/>
      <c r="D26" s="514"/>
      <c r="E26" s="514"/>
    </row>
    <row r="27" spans="2:5">
      <c r="B27" s="514"/>
      <c r="C27" s="514"/>
      <c r="D27" s="514"/>
      <c r="E27" s="514"/>
    </row>
    <row r="28" spans="2:5">
      <c r="B28" s="514"/>
      <c r="C28" s="514"/>
      <c r="D28" s="514"/>
      <c r="E28" s="514"/>
    </row>
    <row r="29" spans="2:5">
      <c r="B29" s="514"/>
      <c r="C29" s="514"/>
      <c r="D29" s="514"/>
      <c r="E29" s="514"/>
    </row>
    <row r="30" spans="2:5">
      <c r="B30" s="514"/>
      <c r="C30" s="514"/>
      <c r="D30" s="514"/>
      <c r="E30" s="514"/>
    </row>
    <row r="31" spans="2:5">
      <c r="B31" s="514"/>
      <c r="C31" s="514"/>
      <c r="D31" s="514"/>
      <c r="E31" s="514"/>
    </row>
    <row r="32" spans="2:5">
      <c r="B32" s="514"/>
      <c r="C32" s="514"/>
      <c r="D32" s="514"/>
      <c r="E32" s="514"/>
    </row>
    <row r="33" spans="2:5">
      <c r="B33" s="514"/>
      <c r="C33" s="514"/>
      <c r="D33" s="514"/>
      <c r="E33" s="514"/>
    </row>
    <row r="34" spans="2:5">
      <c r="B34" s="514"/>
      <c r="C34" s="514"/>
      <c r="D34" s="514"/>
      <c r="E34" s="514"/>
    </row>
    <row r="35" spans="2:5">
      <c r="B35" s="514"/>
      <c r="C35" s="514"/>
      <c r="D35" s="514"/>
      <c r="E35" s="514"/>
    </row>
    <row r="36" spans="2:5">
      <c r="B36" s="514"/>
      <c r="C36" s="514"/>
      <c r="D36" s="514"/>
      <c r="E36" s="514"/>
    </row>
    <row r="37" spans="2:5">
      <c r="B37" s="514"/>
      <c r="C37" s="514"/>
      <c r="D37" s="514"/>
      <c r="E37" s="514"/>
    </row>
    <row r="38" spans="2:5">
      <c r="B38" s="514"/>
      <c r="C38" s="514"/>
      <c r="D38" s="514"/>
      <c r="E38" s="514"/>
    </row>
    <row r="39" spans="2:5">
      <c r="B39" s="514"/>
      <c r="C39" s="514"/>
      <c r="D39" s="514"/>
      <c r="E39" s="514"/>
    </row>
    <row r="40" spans="2:5">
      <c r="B40" s="514"/>
      <c r="C40" s="514"/>
      <c r="D40" s="514"/>
      <c r="E40" s="514"/>
    </row>
    <row r="41" spans="2:5">
      <c r="B41" s="514"/>
      <c r="C41" s="514"/>
      <c r="D41" s="514"/>
      <c r="E41" s="514"/>
    </row>
    <row r="42" spans="2:5">
      <c r="B42" s="514"/>
      <c r="C42" s="514"/>
      <c r="D42" s="514"/>
      <c r="E42" s="514"/>
    </row>
    <row r="43" spans="2:5">
      <c r="B43" s="514"/>
      <c r="C43" s="514"/>
      <c r="D43" s="514"/>
      <c r="E43" s="514"/>
    </row>
    <row r="44" spans="2:5">
      <c r="B44" s="514"/>
      <c r="C44" s="514"/>
      <c r="D44" s="514"/>
      <c r="E44" s="514"/>
    </row>
    <row r="45" spans="2:5">
      <c r="B45" s="514"/>
      <c r="C45" s="514"/>
      <c r="D45" s="514"/>
      <c r="E45" s="514"/>
    </row>
    <row r="46" spans="2:5">
      <c r="B46" s="514"/>
      <c r="C46" s="514"/>
      <c r="D46" s="514"/>
      <c r="E46" s="514"/>
    </row>
    <row r="47" spans="2:5">
      <c r="B47" s="514"/>
      <c r="C47" s="514"/>
      <c r="D47" s="514"/>
      <c r="E47" s="514"/>
    </row>
    <row r="48" spans="2:5">
      <c r="B48" s="514"/>
      <c r="C48" s="514"/>
      <c r="D48" s="514"/>
      <c r="E48" s="514"/>
    </row>
    <row r="49" spans="2:5">
      <c r="B49" s="514"/>
      <c r="C49" s="514"/>
      <c r="D49" s="514"/>
      <c r="E49" s="514"/>
    </row>
    <row r="50" spans="2:5">
      <c r="B50" s="514"/>
      <c r="C50" s="514"/>
      <c r="D50" s="514"/>
      <c r="E50" s="514"/>
    </row>
    <row r="51" spans="2:5">
      <c r="B51" s="514"/>
      <c r="C51" s="514"/>
      <c r="D51" s="514"/>
      <c r="E51" s="514"/>
    </row>
    <row r="52" spans="2:5">
      <c r="B52" s="514"/>
      <c r="C52" s="514"/>
      <c r="D52" s="514"/>
      <c r="E52" s="514"/>
    </row>
    <row r="53" spans="2:5">
      <c r="B53" s="514"/>
      <c r="C53" s="514"/>
      <c r="D53" s="514"/>
      <c r="E53" s="514"/>
    </row>
    <row r="54" spans="2:5">
      <c r="B54" s="514"/>
      <c r="C54" s="514"/>
      <c r="D54" s="514"/>
      <c r="E54" s="514"/>
    </row>
    <row r="55" spans="2:5">
      <c r="B55" s="514"/>
      <c r="C55" s="514"/>
      <c r="D55" s="514"/>
      <c r="E55" s="514"/>
    </row>
    <row r="56" spans="2:5">
      <c r="B56" s="514"/>
      <c r="C56" s="514"/>
      <c r="D56" s="514"/>
      <c r="E56" s="514"/>
    </row>
    <row r="57" spans="2:5">
      <c r="B57" s="514"/>
      <c r="C57" s="514"/>
      <c r="D57" s="514"/>
      <c r="E57" s="514"/>
    </row>
    <row r="58" spans="2:5">
      <c r="B58" s="514"/>
      <c r="C58" s="514"/>
      <c r="D58" s="514"/>
      <c r="E58" s="514"/>
    </row>
    <row r="59" spans="2:5">
      <c r="B59" s="514"/>
      <c r="C59" s="514"/>
      <c r="D59" s="514"/>
      <c r="E59" s="514"/>
    </row>
    <row r="60" spans="2:5">
      <c r="B60" s="514"/>
      <c r="C60" s="514"/>
      <c r="D60" s="514"/>
      <c r="E60" s="514"/>
    </row>
    <row r="61" spans="2:5">
      <c r="B61" s="514"/>
      <c r="C61" s="514"/>
      <c r="D61" s="514"/>
      <c r="E61" s="514"/>
    </row>
    <row r="62" spans="2:5">
      <c r="B62" s="514"/>
      <c r="C62" s="514"/>
      <c r="D62" s="514"/>
      <c r="E62" s="514"/>
    </row>
    <row r="63" spans="2:5">
      <c r="B63" s="514"/>
      <c r="C63" s="514"/>
      <c r="D63" s="514"/>
      <c r="E63" s="514"/>
    </row>
    <row r="64" spans="2:5">
      <c r="B64" s="514"/>
      <c r="C64" s="514"/>
      <c r="D64" s="514"/>
      <c r="E64" s="514"/>
    </row>
    <row r="65" spans="2:5">
      <c r="B65" s="514"/>
      <c r="C65" s="514"/>
      <c r="D65" s="514"/>
      <c r="E65" s="514"/>
    </row>
    <row r="66" spans="2:5">
      <c r="B66" s="514"/>
      <c r="C66" s="514"/>
      <c r="D66" s="514"/>
      <c r="E66" s="514"/>
    </row>
    <row r="67" spans="2:5">
      <c r="B67" s="514"/>
      <c r="C67" s="514"/>
      <c r="D67" s="514"/>
      <c r="E67" s="514"/>
    </row>
    <row r="68" spans="2:5">
      <c r="B68" s="514"/>
      <c r="C68" s="514"/>
      <c r="D68" s="514"/>
      <c r="E68" s="514"/>
    </row>
    <row r="69" spans="2:5">
      <c r="B69" s="514"/>
      <c r="C69" s="514"/>
      <c r="D69" s="514"/>
      <c r="E69" s="514"/>
    </row>
    <row r="70" spans="2:5">
      <c r="B70" s="514"/>
      <c r="C70" s="514"/>
      <c r="D70" s="514"/>
      <c r="E70" s="514"/>
    </row>
    <row r="71" spans="2:5">
      <c r="B71" s="514"/>
      <c r="C71" s="514"/>
      <c r="D71" s="514"/>
      <c r="E71" s="514"/>
    </row>
    <row r="72" spans="2:5">
      <c r="B72" s="514"/>
      <c r="C72" s="514"/>
      <c r="D72" s="514"/>
      <c r="E72" s="514"/>
    </row>
    <row r="73" spans="2:5">
      <c r="B73" s="514"/>
      <c r="C73" s="514"/>
      <c r="D73" s="514"/>
      <c r="E73" s="514"/>
    </row>
    <row r="74" spans="2:5">
      <c r="B74" s="514"/>
      <c r="C74" s="514"/>
      <c r="D74" s="514"/>
      <c r="E74" s="514"/>
    </row>
    <row r="75" spans="2:5">
      <c r="B75" s="514"/>
      <c r="C75" s="514"/>
      <c r="D75" s="514"/>
      <c r="E75" s="514"/>
    </row>
    <row r="76" spans="2:5">
      <c r="B76" s="514"/>
      <c r="C76" s="514"/>
      <c r="D76" s="514"/>
      <c r="E76" s="514"/>
    </row>
    <row r="77" spans="2:5">
      <c r="B77" s="514"/>
      <c r="C77" s="514"/>
      <c r="D77" s="514"/>
      <c r="E77" s="514"/>
    </row>
    <row r="78" spans="2:5">
      <c r="B78" s="514"/>
      <c r="C78" s="514"/>
      <c r="D78" s="514"/>
      <c r="E78" s="514"/>
    </row>
    <row r="79" spans="2:5">
      <c r="B79" s="514"/>
      <c r="C79" s="514"/>
      <c r="D79" s="514"/>
      <c r="E79" s="514"/>
    </row>
    <row r="80" spans="2:5">
      <c r="B80" s="514"/>
      <c r="C80" s="514"/>
      <c r="D80" s="514"/>
      <c r="E80" s="514"/>
    </row>
    <row r="81" spans="2:5">
      <c r="B81" s="514"/>
      <c r="C81" s="514"/>
      <c r="D81" s="514"/>
      <c r="E81" s="514"/>
    </row>
    <row r="82" spans="2:5">
      <c r="B82" s="514"/>
      <c r="C82" s="514"/>
      <c r="D82" s="514"/>
      <c r="E82" s="514"/>
    </row>
    <row r="83" spans="2:5">
      <c r="B83" s="514"/>
      <c r="C83" s="514"/>
      <c r="D83" s="514"/>
      <c r="E83" s="514"/>
    </row>
    <row r="84" spans="2:5">
      <c r="B84" s="514"/>
      <c r="C84" s="514"/>
      <c r="D84" s="514"/>
      <c r="E84" s="514"/>
    </row>
    <row r="85" spans="2:5">
      <c r="B85" s="514"/>
      <c r="C85" s="514"/>
      <c r="D85" s="514"/>
      <c r="E85" s="514"/>
    </row>
    <row r="86" spans="2:5">
      <c r="B86" s="514"/>
      <c r="C86" s="514"/>
      <c r="D86" s="514"/>
      <c r="E86" s="514"/>
    </row>
    <row r="87" spans="2:5">
      <c r="B87" s="514"/>
      <c r="C87" s="514"/>
      <c r="D87" s="514"/>
      <c r="E87" s="514"/>
    </row>
    <row r="88" spans="2:5">
      <c r="B88" s="514"/>
      <c r="C88" s="514"/>
      <c r="D88" s="514"/>
      <c r="E88" s="514"/>
    </row>
    <row r="89" spans="2:5">
      <c r="B89" s="514"/>
      <c r="C89" s="514"/>
      <c r="D89" s="514"/>
      <c r="E89" s="514"/>
    </row>
    <row r="90" spans="2:5">
      <c r="B90" s="514"/>
      <c r="C90" s="514"/>
      <c r="D90" s="514"/>
      <c r="E90" s="514"/>
    </row>
    <row r="91" spans="2:5">
      <c r="B91" s="514"/>
      <c r="C91" s="514"/>
      <c r="D91" s="514"/>
      <c r="E91" s="514"/>
    </row>
    <row r="92" spans="2:5">
      <c r="B92" s="514"/>
      <c r="C92" s="514"/>
      <c r="D92" s="514"/>
      <c r="E92" s="514"/>
    </row>
    <row r="93" spans="2:5">
      <c r="B93" s="514"/>
      <c r="C93" s="514"/>
      <c r="D93" s="514"/>
      <c r="E93" s="514"/>
    </row>
    <row r="94" spans="2:5">
      <c r="B94" s="514"/>
      <c r="C94" s="514"/>
      <c r="D94" s="514"/>
      <c r="E94" s="514"/>
    </row>
    <row r="95" spans="2:5">
      <c r="B95" s="514"/>
      <c r="C95" s="514"/>
      <c r="D95" s="514"/>
      <c r="E95" s="514"/>
    </row>
    <row r="96" spans="2:5">
      <c r="B96" s="514"/>
      <c r="C96" s="514"/>
      <c r="D96" s="514"/>
      <c r="E96" s="514"/>
    </row>
    <row r="97" spans="2:5">
      <c r="B97" s="514"/>
      <c r="C97" s="514"/>
      <c r="D97" s="514"/>
      <c r="E97" s="514"/>
    </row>
    <row r="98" spans="2:5">
      <c r="B98" s="514"/>
      <c r="C98" s="514"/>
      <c r="D98" s="514"/>
      <c r="E98" s="514"/>
    </row>
    <row r="99" spans="2:5">
      <c r="B99" s="514"/>
      <c r="C99" s="514"/>
      <c r="D99" s="514"/>
      <c r="E99" s="514"/>
    </row>
    <row r="100" spans="2:5">
      <c r="B100" s="514"/>
      <c r="C100" s="514"/>
      <c r="D100" s="514"/>
      <c r="E100" s="514"/>
    </row>
    <row r="101" spans="2:5">
      <c r="B101" s="514"/>
      <c r="C101" s="514"/>
      <c r="D101" s="514"/>
      <c r="E101" s="514"/>
    </row>
    <row r="102" spans="2:5">
      <c r="B102" s="514"/>
      <c r="C102" s="514"/>
      <c r="D102" s="514"/>
      <c r="E102" s="514"/>
    </row>
    <row r="103" spans="2:5">
      <c r="B103" s="514"/>
      <c r="C103" s="514"/>
      <c r="D103" s="514"/>
      <c r="E103" s="514"/>
    </row>
    <row r="104" spans="2:5">
      <c r="B104" s="514"/>
      <c r="C104" s="514"/>
      <c r="D104" s="514"/>
      <c r="E104" s="514"/>
    </row>
    <row r="105" spans="2:5">
      <c r="B105" s="514"/>
      <c r="C105" s="514"/>
      <c r="D105" s="514"/>
      <c r="E105" s="514"/>
    </row>
    <row r="106" spans="2:5">
      <c r="B106" s="514"/>
      <c r="C106" s="514"/>
      <c r="D106" s="514"/>
      <c r="E106" s="514"/>
    </row>
    <row r="107" spans="2:5">
      <c r="B107" s="514"/>
      <c r="C107" s="514"/>
      <c r="D107" s="514"/>
      <c r="E107" s="514"/>
    </row>
    <row r="108" spans="2:5">
      <c r="B108" s="514"/>
      <c r="C108" s="514"/>
      <c r="D108" s="514"/>
      <c r="E108" s="514"/>
    </row>
    <row r="109" spans="2:5">
      <c r="B109" s="514"/>
      <c r="C109" s="514"/>
      <c r="D109" s="514"/>
      <c r="E109" s="514"/>
    </row>
    <row r="110" spans="2:5">
      <c r="B110" s="514"/>
      <c r="C110" s="514"/>
      <c r="D110" s="514"/>
      <c r="E110" s="514"/>
    </row>
    <row r="111" spans="2:5">
      <c r="B111" s="514"/>
      <c r="C111" s="514"/>
      <c r="D111" s="514"/>
      <c r="E111" s="514"/>
    </row>
    <row r="112" spans="2:5">
      <c r="B112" s="514"/>
      <c r="C112" s="514"/>
      <c r="D112" s="514"/>
      <c r="E112" s="514"/>
    </row>
    <row r="113" spans="2:5">
      <c r="B113" s="514"/>
      <c r="C113" s="514"/>
      <c r="D113" s="514"/>
      <c r="E113" s="514"/>
    </row>
    <row r="114" spans="2:5">
      <c r="B114" s="514"/>
      <c r="C114" s="514"/>
      <c r="D114" s="514"/>
      <c r="E114" s="514"/>
    </row>
    <row r="115" spans="2:5">
      <c r="B115" s="514"/>
      <c r="C115" s="514"/>
      <c r="D115" s="514"/>
      <c r="E115" s="514"/>
    </row>
    <row r="116" spans="2:5">
      <c r="B116" s="514"/>
      <c r="C116" s="514"/>
      <c r="D116" s="514"/>
      <c r="E116" s="514"/>
    </row>
    <row r="117" spans="2:5">
      <c r="B117" s="514"/>
      <c r="C117" s="514"/>
      <c r="D117" s="514"/>
      <c r="E117" s="514"/>
    </row>
    <row r="118" spans="2:5">
      <c r="B118" s="514"/>
      <c r="C118" s="514"/>
      <c r="D118" s="514"/>
      <c r="E118" s="514"/>
    </row>
    <row r="119" spans="2:5">
      <c r="B119" s="514"/>
      <c r="C119" s="514"/>
      <c r="D119" s="514"/>
      <c r="E119" s="514"/>
    </row>
    <row r="120" spans="2:5">
      <c r="B120" s="514"/>
      <c r="C120" s="514"/>
      <c r="D120" s="514"/>
      <c r="E120" s="514"/>
    </row>
    <row r="121" spans="2:5">
      <c r="B121" s="514"/>
      <c r="C121" s="514"/>
      <c r="D121" s="514"/>
      <c r="E121" s="514"/>
    </row>
    <row r="122" spans="2:5">
      <c r="B122" s="514"/>
      <c r="C122" s="514"/>
      <c r="D122" s="514"/>
      <c r="E122" s="514"/>
    </row>
    <row r="123" spans="2:5">
      <c r="B123" s="514"/>
      <c r="C123" s="514"/>
      <c r="D123" s="514"/>
      <c r="E123" s="514"/>
    </row>
    <row r="124" spans="2:5">
      <c r="B124" s="514"/>
      <c r="C124" s="514"/>
      <c r="D124" s="514"/>
      <c r="E124" s="514"/>
    </row>
    <row r="125" spans="2:5">
      <c r="B125" s="514"/>
      <c r="C125" s="514"/>
      <c r="D125" s="514"/>
      <c r="E125" s="514"/>
    </row>
    <row r="126" spans="2:5">
      <c r="B126" s="514"/>
      <c r="C126" s="514"/>
      <c r="D126" s="514"/>
      <c r="E126" s="514"/>
    </row>
    <row r="127" spans="2:5">
      <c r="B127" s="514"/>
      <c r="C127" s="514"/>
      <c r="D127" s="514"/>
      <c r="E127" s="514"/>
    </row>
    <row r="128" spans="2:5">
      <c r="B128" s="514"/>
      <c r="C128" s="514"/>
      <c r="D128" s="514"/>
      <c r="E128" s="514"/>
    </row>
    <row r="129" spans="2:5">
      <c r="B129" s="514"/>
      <c r="C129" s="514"/>
      <c r="D129" s="514"/>
      <c r="E129" s="514"/>
    </row>
    <row r="130" spans="2:5">
      <c r="B130" s="514"/>
      <c r="C130" s="514"/>
      <c r="D130" s="514"/>
      <c r="E130" s="514"/>
    </row>
    <row r="131" spans="2:5">
      <c r="B131" s="514"/>
      <c r="C131" s="514"/>
      <c r="D131" s="514"/>
      <c r="E131" s="514"/>
    </row>
    <row r="132" spans="2:5">
      <c r="B132" s="514"/>
      <c r="C132" s="514"/>
      <c r="D132" s="514"/>
      <c r="E132" s="514"/>
    </row>
    <row r="133" spans="2:5">
      <c r="B133" s="514"/>
      <c r="C133" s="514"/>
      <c r="D133" s="514"/>
      <c r="E133" s="514"/>
    </row>
    <row r="134" spans="2:5">
      <c r="B134" s="514"/>
      <c r="C134" s="514"/>
      <c r="D134" s="514"/>
      <c r="E134" s="514"/>
    </row>
    <row r="135" spans="2:5">
      <c r="B135" s="514"/>
      <c r="C135" s="514"/>
      <c r="D135" s="514"/>
      <c r="E135" s="514"/>
    </row>
    <row r="136" spans="2:5">
      <c r="B136" s="514"/>
      <c r="C136" s="514"/>
      <c r="D136" s="514"/>
      <c r="E136" s="514"/>
    </row>
    <row r="137" spans="2:5">
      <c r="B137" s="514"/>
      <c r="C137" s="514"/>
      <c r="D137" s="514"/>
      <c r="E137" s="514"/>
    </row>
    <row r="138" spans="2:5">
      <c r="B138" s="514"/>
      <c r="C138" s="514"/>
      <c r="D138" s="514"/>
      <c r="E138" s="514"/>
    </row>
    <row r="139" spans="2:5">
      <c r="B139" s="514"/>
      <c r="C139" s="514"/>
      <c r="D139" s="514"/>
      <c r="E139" s="514"/>
    </row>
    <row r="140" spans="2:5">
      <c r="B140" s="514"/>
      <c r="C140" s="514"/>
      <c r="D140" s="514"/>
      <c r="E140" s="514"/>
    </row>
    <row r="141" spans="2:5">
      <c r="B141" s="514"/>
      <c r="C141" s="514"/>
      <c r="D141" s="514"/>
      <c r="E141" s="514"/>
    </row>
    <row r="142" spans="2:5">
      <c r="B142" s="514"/>
      <c r="C142" s="514"/>
      <c r="D142" s="514"/>
      <c r="E142" s="514"/>
    </row>
    <row r="143" spans="2:5">
      <c r="B143" s="514"/>
      <c r="C143" s="514"/>
      <c r="D143" s="514"/>
      <c r="E143" s="514"/>
    </row>
    <row r="144" spans="2:5">
      <c r="B144" s="514"/>
      <c r="C144" s="514"/>
      <c r="D144" s="514"/>
      <c r="E144" s="514"/>
    </row>
    <row r="145" spans="2:5">
      <c r="B145" s="514"/>
      <c r="C145" s="514"/>
      <c r="D145" s="514"/>
      <c r="E145" s="514"/>
    </row>
    <row r="146" spans="2:5">
      <c r="B146" s="514"/>
      <c r="C146" s="514"/>
      <c r="D146" s="514"/>
      <c r="E146" s="514"/>
    </row>
    <row r="147" spans="2:5">
      <c r="B147" s="514"/>
      <c r="C147" s="514"/>
      <c r="D147" s="514"/>
      <c r="E147" s="514"/>
    </row>
    <row r="148" spans="2:5">
      <c r="B148" s="514"/>
      <c r="C148" s="514"/>
      <c r="D148" s="514"/>
      <c r="E148" s="514"/>
    </row>
    <row r="149" spans="2:5">
      <c r="B149" s="514"/>
      <c r="C149" s="514"/>
      <c r="D149" s="514"/>
      <c r="E149" s="514"/>
    </row>
    <row r="150" spans="2:5">
      <c r="B150" s="514"/>
      <c r="C150" s="514"/>
      <c r="D150" s="514"/>
      <c r="E150" s="514"/>
    </row>
    <row r="151" spans="2:5">
      <c r="B151" s="514"/>
      <c r="C151" s="514"/>
      <c r="D151" s="514"/>
      <c r="E151" s="514"/>
    </row>
    <row r="152" spans="2:5">
      <c r="B152" s="514"/>
      <c r="C152" s="514"/>
      <c r="D152" s="514"/>
      <c r="E152" s="514"/>
    </row>
    <row r="153" spans="2:5">
      <c r="B153" s="514"/>
      <c r="C153" s="514"/>
      <c r="D153" s="514"/>
      <c r="E153" s="514"/>
    </row>
    <row r="154" spans="2:5">
      <c r="B154" s="514"/>
      <c r="C154" s="514"/>
      <c r="D154" s="514"/>
      <c r="E154" s="514"/>
    </row>
    <row r="155" spans="2:5">
      <c r="B155" s="514"/>
      <c r="C155" s="514"/>
      <c r="D155" s="514"/>
      <c r="E155" s="514"/>
    </row>
    <row r="156" spans="2:5">
      <c r="B156" s="514"/>
      <c r="C156" s="514"/>
      <c r="D156" s="514"/>
      <c r="E156" s="514"/>
    </row>
    <row r="157" spans="2:5">
      <c r="B157" s="514"/>
      <c r="C157" s="514"/>
      <c r="D157" s="514"/>
      <c r="E157" s="514"/>
    </row>
    <row r="158" spans="2:5">
      <c r="B158" s="514"/>
      <c r="C158" s="514"/>
      <c r="D158" s="514"/>
      <c r="E158" s="514"/>
    </row>
    <row r="159" spans="2:5">
      <c r="B159" s="514"/>
      <c r="C159" s="514"/>
      <c r="D159" s="514"/>
      <c r="E159" s="514"/>
    </row>
    <row r="160" spans="2:5">
      <c r="B160" s="514"/>
      <c r="C160" s="514"/>
      <c r="D160" s="514"/>
      <c r="E160" s="514"/>
    </row>
    <row r="161" spans="2:5">
      <c r="B161" s="514"/>
      <c r="C161" s="514"/>
      <c r="D161" s="514"/>
      <c r="E161" s="514"/>
    </row>
    <row r="162" spans="2:5">
      <c r="B162" s="514"/>
      <c r="C162" s="514"/>
      <c r="D162" s="514"/>
      <c r="E162" s="514"/>
    </row>
    <row r="163" spans="2:5">
      <c r="B163" s="514"/>
      <c r="C163" s="514"/>
      <c r="D163" s="514"/>
      <c r="E163" s="514"/>
    </row>
    <row r="164" spans="2:5">
      <c r="B164" s="514"/>
      <c r="C164" s="514"/>
      <c r="D164" s="514"/>
      <c r="E164" s="514"/>
    </row>
    <row r="165" spans="2:5">
      <c r="B165" s="514"/>
      <c r="C165" s="514"/>
      <c r="D165" s="514"/>
      <c r="E165" s="514"/>
    </row>
    <row r="166" spans="2:5">
      <c r="B166" s="514"/>
      <c r="C166" s="514"/>
      <c r="D166" s="514"/>
      <c r="E166" s="514"/>
    </row>
    <row r="167" spans="2:5">
      <c r="B167" s="514"/>
      <c r="C167" s="514"/>
      <c r="D167" s="514"/>
      <c r="E167" s="514"/>
    </row>
    <row r="168" spans="2:5">
      <c r="B168" s="514"/>
      <c r="C168" s="514"/>
      <c r="D168" s="514"/>
      <c r="E168" s="514"/>
    </row>
    <row r="169" spans="2:5">
      <c r="B169" s="514"/>
      <c r="C169" s="514"/>
      <c r="D169" s="514"/>
      <c r="E169" s="514"/>
    </row>
    <row r="170" spans="2:5">
      <c r="B170" s="514"/>
      <c r="C170" s="514"/>
      <c r="D170" s="514"/>
      <c r="E170" s="514"/>
    </row>
    <row r="171" spans="2:5">
      <c r="B171" s="514"/>
      <c r="C171" s="514"/>
      <c r="D171" s="514"/>
      <c r="E171" s="514"/>
    </row>
    <row r="172" spans="2:5">
      <c r="B172" s="514"/>
      <c r="C172" s="514"/>
      <c r="D172" s="514"/>
      <c r="E172" s="514"/>
    </row>
    <row r="173" spans="2:5">
      <c r="B173" s="514"/>
      <c r="C173" s="514"/>
      <c r="D173" s="514"/>
      <c r="E173" s="514"/>
    </row>
    <row r="174" spans="2:5">
      <c r="B174" s="514"/>
      <c r="C174" s="514"/>
      <c r="D174" s="514"/>
      <c r="E174" s="514"/>
    </row>
    <row r="175" spans="2:5">
      <c r="B175" s="514"/>
      <c r="C175" s="514"/>
      <c r="D175" s="514"/>
      <c r="E175" s="514"/>
    </row>
    <row r="176" spans="2:5">
      <c r="B176" s="514"/>
      <c r="C176" s="514"/>
      <c r="D176" s="514"/>
      <c r="E176" s="514"/>
    </row>
    <row r="177" spans="2:5">
      <c r="B177" s="514"/>
      <c r="C177" s="514"/>
      <c r="D177" s="514"/>
      <c r="E177" s="514"/>
    </row>
    <row r="178" spans="2:5">
      <c r="B178" s="514"/>
      <c r="C178" s="514"/>
      <c r="D178" s="514"/>
      <c r="E178" s="514"/>
    </row>
    <row r="179" spans="2:5">
      <c r="B179" s="514"/>
      <c r="C179" s="514"/>
      <c r="D179" s="514"/>
      <c r="E179" s="514"/>
    </row>
    <row r="180" spans="2:5">
      <c r="B180" s="514"/>
      <c r="C180" s="514"/>
      <c r="D180" s="514"/>
      <c r="E180" s="514"/>
    </row>
    <row r="181" spans="2:5">
      <c r="B181" s="514"/>
      <c r="C181" s="514"/>
      <c r="D181" s="514"/>
      <c r="E181" s="514"/>
    </row>
    <row r="182" spans="2:5">
      <c r="B182" s="514"/>
      <c r="C182" s="514"/>
      <c r="D182" s="514"/>
      <c r="E182" s="514"/>
    </row>
    <row r="183" spans="2:5">
      <c r="B183" s="514"/>
      <c r="C183" s="514"/>
      <c r="D183" s="514"/>
      <c r="E183" s="514"/>
    </row>
    <row r="184" spans="2:5">
      <c r="B184" s="514"/>
      <c r="C184" s="514"/>
      <c r="D184" s="514"/>
      <c r="E184" s="514"/>
    </row>
    <row r="185" spans="2:5">
      <c r="B185" s="514"/>
      <c r="C185" s="514"/>
      <c r="D185" s="514"/>
      <c r="E185" s="514"/>
    </row>
    <row r="186" spans="2:5">
      <c r="B186" s="514"/>
      <c r="C186" s="514"/>
      <c r="D186" s="514"/>
      <c r="E186" s="514"/>
    </row>
    <row r="187" spans="2:5">
      <c r="B187" s="514"/>
      <c r="C187" s="514"/>
      <c r="D187" s="514"/>
      <c r="E187" s="514"/>
    </row>
    <row r="188" spans="2:5">
      <c r="B188" s="514"/>
      <c r="C188" s="514"/>
      <c r="D188" s="514"/>
      <c r="E188" s="514"/>
    </row>
    <row r="189" spans="2:5">
      <c r="B189" s="514"/>
      <c r="C189" s="514"/>
      <c r="D189" s="514"/>
      <c r="E189" s="514"/>
    </row>
    <row r="190" spans="2:5">
      <c r="B190" s="514"/>
      <c r="C190" s="514"/>
      <c r="D190" s="514"/>
      <c r="E190" s="514"/>
    </row>
    <row r="191" spans="2:5">
      <c r="B191" s="514"/>
      <c r="C191" s="514"/>
      <c r="D191" s="514"/>
      <c r="E191" s="514"/>
    </row>
    <row r="192" spans="2:5">
      <c r="B192" s="514"/>
      <c r="C192" s="514"/>
      <c r="D192" s="514"/>
      <c r="E192" s="514"/>
    </row>
    <row r="193" spans="2:5">
      <c r="B193" s="514"/>
      <c r="C193" s="514"/>
      <c r="D193" s="514"/>
      <c r="E193" s="514"/>
    </row>
    <row r="194" spans="2:5">
      <c r="B194" s="514"/>
      <c r="C194" s="514"/>
      <c r="D194" s="514"/>
      <c r="E194" s="514"/>
    </row>
    <row r="195" spans="2:5">
      <c r="B195" s="514"/>
      <c r="C195" s="514"/>
      <c r="D195" s="514"/>
      <c r="E195" s="514"/>
    </row>
    <row r="196" spans="2:5">
      <c r="B196" s="514"/>
      <c r="C196" s="514"/>
      <c r="D196" s="514"/>
      <c r="E196" s="514"/>
    </row>
    <row r="197" spans="2:5">
      <c r="B197" s="514"/>
      <c r="C197" s="514"/>
      <c r="D197" s="514"/>
      <c r="E197" s="514"/>
    </row>
    <row r="198" spans="2:5">
      <c r="B198" s="514"/>
      <c r="C198" s="514"/>
      <c r="D198" s="514"/>
      <c r="E198" s="514"/>
    </row>
    <row r="199" spans="2:5">
      <c r="B199" s="514"/>
      <c r="C199" s="514"/>
      <c r="D199" s="514"/>
      <c r="E199" s="514"/>
    </row>
    <row r="200" spans="2:5">
      <c r="B200" s="514"/>
      <c r="C200" s="514"/>
      <c r="D200" s="514"/>
      <c r="E200" s="514"/>
    </row>
    <row r="201" spans="2:5">
      <c r="B201" s="514"/>
      <c r="C201" s="514"/>
      <c r="D201" s="514"/>
      <c r="E201" s="514"/>
    </row>
    <row r="202" spans="2:5">
      <c r="B202" s="514"/>
      <c r="C202" s="514"/>
      <c r="D202" s="514"/>
      <c r="E202" s="514"/>
    </row>
    <row r="203" spans="2:5">
      <c r="B203" s="514"/>
      <c r="C203" s="514"/>
      <c r="D203" s="514"/>
      <c r="E203" s="514"/>
    </row>
    <row r="204" spans="2:5">
      <c r="B204" s="514"/>
      <c r="C204" s="514"/>
      <c r="D204" s="514"/>
      <c r="E204" s="514"/>
    </row>
    <row r="205" spans="2:5">
      <c r="B205" s="514"/>
      <c r="C205" s="514"/>
      <c r="D205" s="514"/>
      <c r="E205" s="514"/>
    </row>
    <row r="206" spans="2:5">
      <c r="B206" s="514"/>
      <c r="C206" s="514"/>
      <c r="D206" s="514"/>
      <c r="E206" s="514"/>
    </row>
    <row r="207" spans="2:5">
      <c r="B207" s="514"/>
      <c r="C207" s="514"/>
      <c r="D207" s="514"/>
      <c r="E207" s="514"/>
    </row>
    <row r="208" spans="2:5">
      <c r="B208" s="514"/>
      <c r="C208" s="514"/>
      <c r="D208" s="514"/>
      <c r="E208" s="514"/>
    </row>
    <row r="209" spans="2:5">
      <c r="B209" s="514"/>
      <c r="C209" s="514"/>
      <c r="D209" s="514"/>
      <c r="E209" s="514"/>
    </row>
    <row r="210" spans="2:5">
      <c r="B210" s="514"/>
      <c r="C210" s="514"/>
      <c r="D210" s="514"/>
      <c r="E210" s="514"/>
    </row>
    <row r="211" spans="2:5">
      <c r="B211" s="514"/>
      <c r="C211" s="514"/>
      <c r="D211" s="514"/>
      <c r="E211" s="514"/>
    </row>
    <row r="212" spans="2:5">
      <c r="B212" s="514"/>
      <c r="C212" s="514"/>
      <c r="D212" s="514"/>
      <c r="E212" s="514"/>
    </row>
    <row r="213" spans="2:5">
      <c r="B213" s="514"/>
      <c r="C213" s="514"/>
      <c r="D213" s="514"/>
      <c r="E213" s="514"/>
    </row>
    <row r="214" spans="2:5">
      <c r="B214" s="514"/>
      <c r="C214" s="514"/>
      <c r="D214" s="514"/>
      <c r="E214" s="514"/>
    </row>
    <row r="215" spans="2:5">
      <c r="B215" s="514"/>
      <c r="C215" s="514"/>
      <c r="D215" s="514"/>
      <c r="E215" s="514"/>
    </row>
    <row r="216" spans="2:5">
      <c r="B216" s="514"/>
      <c r="C216" s="514"/>
      <c r="D216" s="514"/>
      <c r="E216" s="514"/>
    </row>
    <row r="217" spans="2:5">
      <c r="B217" s="514"/>
      <c r="C217" s="514"/>
      <c r="D217" s="514"/>
      <c r="E217" s="514"/>
    </row>
    <row r="218" spans="2:5">
      <c r="B218" s="514"/>
      <c r="C218" s="514"/>
      <c r="D218" s="514"/>
      <c r="E218" s="514"/>
    </row>
    <row r="219" spans="2:5">
      <c r="B219" s="514"/>
      <c r="C219" s="514"/>
      <c r="D219" s="514"/>
      <c r="E219" s="514"/>
    </row>
    <row r="220" spans="2:5">
      <c r="B220" s="514"/>
      <c r="C220" s="514"/>
      <c r="D220" s="514"/>
      <c r="E220" s="514"/>
    </row>
    <row r="221" spans="2:5">
      <c r="B221" s="514"/>
      <c r="C221" s="514"/>
      <c r="D221" s="514"/>
      <c r="E221" s="514"/>
    </row>
    <row r="222" spans="2:5">
      <c r="B222" s="514"/>
      <c r="C222" s="514"/>
      <c r="D222" s="514"/>
      <c r="E222" s="514"/>
    </row>
    <row r="223" spans="2:5">
      <c r="B223" s="514"/>
      <c r="C223" s="514"/>
      <c r="D223" s="514"/>
      <c r="E223" s="514"/>
    </row>
    <row r="224" spans="2:5">
      <c r="B224" s="514"/>
      <c r="C224" s="514"/>
      <c r="D224" s="514"/>
      <c r="E224" s="514"/>
    </row>
    <row r="225" spans="2:5">
      <c r="B225" s="514"/>
      <c r="C225" s="514"/>
      <c r="D225" s="514"/>
      <c r="E225" s="514"/>
    </row>
    <row r="226" spans="2:5">
      <c r="B226" s="514"/>
      <c r="C226" s="514"/>
      <c r="D226" s="514"/>
      <c r="E226" s="514"/>
    </row>
    <row r="227" spans="2:5">
      <c r="B227" s="514"/>
      <c r="C227" s="514"/>
      <c r="D227" s="514"/>
      <c r="E227" s="514"/>
    </row>
    <row r="228" spans="2:5">
      <c r="B228" s="514"/>
      <c r="C228" s="514"/>
      <c r="D228" s="514"/>
      <c r="E228" s="514"/>
    </row>
    <row r="229" spans="2:5">
      <c r="B229" s="514"/>
      <c r="C229" s="514"/>
      <c r="D229" s="514"/>
      <c r="E229" s="514"/>
    </row>
    <row r="230" spans="2:5">
      <c r="B230" s="514"/>
      <c r="C230" s="514"/>
      <c r="D230" s="514"/>
      <c r="E230" s="514"/>
    </row>
    <row r="231" spans="2:5">
      <c r="B231" s="514"/>
      <c r="C231" s="514"/>
      <c r="D231" s="514"/>
      <c r="E231" s="514"/>
    </row>
    <row r="232" spans="2:5">
      <c r="B232" s="514"/>
      <c r="C232" s="514"/>
      <c r="D232" s="514"/>
      <c r="E232" s="514"/>
    </row>
    <row r="233" spans="2:5">
      <c r="B233" s="514"/>
      <c r="C233" s="514"/>
      <c r="D233" s="514"/>
      <c r="E233" s="514"/>
    </row>
    <row r="234" spans="2:5">
      <c r="B234" s="514"/>
      <c r="C234" s="514"/>
      <c r="D234" s="514"/>
      <c r="E234" s="514"/>
    </row>
    <row r="235" spans="2:5">
      <c r="B235" s="514"/>
      <c r="C235" s="514"/>
      <c r="D235" s="514"/>
      <c r="E235" s="514"/>
    </row>
    <row r="236" spans="2:5">
      <c r="B236" s="514"/>
      <c r="C236" s="514"/>
      <c r="D236" s="514"/>
      <c r="E236" s="514"/>
    </row>
    <row r="237" spans="2:5">
      <c r="B237" s="514"/>
      <c r="C237" s="514"/>
      <c r="D237" s="514"/>
      <c r="E237" s="514"/>
    </row>
    <row r="238" spans="2:5">
      <c r="B238" s="514"/>
      <c r="C238" s="514"/>
      <c r="D238" s="514"/>
      <c r="E238" s="514"/>
    </row>
    <row r="239" spans="2:5">
      <c r="B239" s="514"/>
      <c r="C239" s="514"/>
      <c r="D239" s="514"/>
      <c r="E239" s="514"/>
    </row>
    <row r="240" spans="2:5">
      <c r="B240" s="514"/>
      <c r="C240" s="514"/>
      <c r="D240" s="514"/>
      <c r="E240" s="514"/>
    </row>
    <row r="241" spans="2:5">
      <c r="B241" s="514"/>
      <c r="C241" s="514"/>
      <c r="D241" s="514"/>
      <c r="E241" s="514"/>
    </row>
    <row r="242" spans="2:5">
      <c r="B242" s="514"/>
      <c r="C242" s="514"/>
      <c r="D242" s="514"/>
      <c r="E242" s="514"/>
    </row>
    <row r="243" spans="2:5">
      <c r="B243" s="514"/>
      <c r="C243" s="514"/>
      <c r="D243" s="514"/>
      <c r="E243" s="514"/>
    </row>
    <row r="244" spans="2:5">
      <c r="B244" s="514"/>
      <c r="C244" s="514"/>
      <c r="D244" s="514"/>
      <c r="E244" s="514"/>
    </row>
    <row r="245" spans="2:5">
      <c r="B245" s="514"/>
      <c r="C245" s="514"/>
      <c r="D245" s="514"/>
      <c r="E245" s="514"/>
    </row>
    <row r="246" spans="2:5">
      <c r="B246" s="514"/>
      <c r="C246" s="514"/>
      <c r="D246" s="514"/>
      <c r="E246" s="514"/>
    </row>
    <row r="247" spans="2:5">
      <c r="B247" s="514"/>
      <c r="C247" s="514"/>
      <c r="D247" s="514"/>
      <c r="E247" s="514"/>
    </row>
    <row r="248" spans="2:5">
      <c r="B248" s="514"/>
      <c r="C248" s="514"/>
      <c r="D248" s="514"/>
      <c r="E248" s="514"/>
    </row>
    <row r="249" spans="2:5">
      <c r="B249" s="514"/>
      <c r="C249" s="514"/>
      <c r="D249" s="514"/>
      <c r="E249" s="514"/>
    </row>
    <row r="250" spans="2:5">
      <c r="B250" s="514"/>
      <c r="C250" s="514"/>
      <c r="D250" s="514"/>
      <c r="E250" s="514"/>
    </row>
    <row r="251" spans="2:5">
      <c r="B251" s="514"/>
      <c r="C251" s="514"/>
      <c r="D251" s="514"/>
      <c r="E251" s="514"/>
    </row>
    <row r="252" spans="2:5">
      <c r="B252" s="514"/>
      <c r="C252" s="514"/>
      <c r="D252" s="514"/>
      <c r="E252" s="514"/>
    </row>
    <row r="253" spans="2:5">
      <c r="B253" s="514"/>
      <c r="C253" s="514"/>
      <c r="D253" s="514"/>
      <c r="E253" s="514"/>
    </row>
    <row r="254" spans="2:5">
      <c r="B254" s="514"/>
      <c r="C254" s="514"/>
      <c r="D254" s="514"/>
      <c r="E254" s="514"/>
    </row>
    <row r="255" spans="2:5">
      <c r="B255" s="514"/>
      <c r="C255" s="514"/>
      <c r="D255" s="514"/>
      <c r="E255" s="514"/>
    </row>
    <row r="256" spans="2:5">
      <c r="B256" s="514"/>
      <c r="C256" s="514"/>
      <c r="D256" s="514"/>
      <c r="E256" s="514"/>
    </row>
    <row r="257" spans="2:5">
      <c r="B257" s="514"/>
      <c r="C257" s="514"/>
      <c r="D257" s="514"/>
      <c r="E257" s="514"/>
    </row>
    <row r="258" spans="2:5">
      <c r="B258" s="514"/>
      <c r="C258" s="514"/>
      <c r="D258" s="514"/>
      <c r="E258" s="514"/>
    </row>
    <row r="259" spans="2:5">
      <c r="B259" s="514"/>
      <c r="C259" s="514"/>
      <c r="D259" s="514"/>
      <c r="E259" s="514"/>
    </row>
    <row r="260" spans="2:5">
      <c r="B260" s="514"/>
      <c r="C260" s="514"/>
      <c r="D260" s="514"/>
      <c r="E260" s="514"/>
    </row>
    <row r="261" spans="2:5">
      <c r="B261" s="514"/>
      <c r="C261" s="514"/>
      <c r="D261" s="514"/>
      <c r="E261" s="514"/>
    </row>
    <row r="262" spans="2:5">
      <c r="B262" s="514"/>
      <c r="C262" s="514"/>
      <c r="D262" s="514"/>
      <c r="E262" s="514"/>
    </row>
    <row r="263" spans="2:5">
      <c r="B263" s="514"/>
      <c r="C263" s="514"/>
      <c r="D263" s="514"/>
      <c r="E263" s="514"/>
    </row>
    <row r="264" spans="2:5">
      <c r="B264" s="514"/>
      <c r="C264" s="514"/>
      <c r="D264" s="514"/>
      <c r="E264" s="514"/>
    </row>
    <row r="265" spans="2:5">
      <c r="B265" s="514"/>
      <c r="C265" s="514"/>
      <c r="D265" s="514"/>
      <c r="E265" s="514"/>
    </row>
    <row r="266" spans="2:5">
      <c r="B266" s="514"/>
      <c r="C266" s="514"/>
      <c r="D266" s="514"/>
      <c r="E266" s="514"/>
    </row>
    <row r="267" spans="2:5">
      <c r="B267" s="514"/>
      <c r="C267" s="514"/>
      <c r="D267" s="514"/>
      <c r="E267" s="514"/>
    </row>
    <row r="268" spans="2:5">
      <c r="B268" s="514"/>
      <c r="C268" s="514"/>
      <c r="D268" s="514"/>
      <c r="E268" s="514"/>
    </row>
    <row r="269" spans="2:5">
      <c r="B269" s="514"/>
      <c r="C269" s="514"/>
      <c r="D269" s="514"/>
      <c r="E269" s="514"/>
    </row>
    <row r="270" spans="2:5">
      <c r="B270" s="514"/>
      <c r="C270" s="514"/>
      <c r="D270" s="514"/>
      <c r="E270" s="514"/>
    </row>
    <row r="271" spans="2:5">
      <c r="B271" s="514"/>
      <c r="C271" s="514"/>
      <c r="D271" s="514"/>
      <c r="E271" s="514"/>
    </row>
    <row r="272" spans="2:5">
      <c r="B272" s="514"/>
      <c r="C272" s="514"/>
      <c r="D272" s="514"/>
      <c r="E272" s="514"/>
    </row>
    <row r="273" spans="2:5">
      <c r="B273" s="514"/>
      <c r="C273" s="514"/>
      <c r="D273" s="514"/>
      <c r="E273" s="514"/>
    </row>
    <row r="274" spans="2:5">
      <c r="B274" s="514"/>
      <c r="C274" s="514"/>
      <c r="D274" s="514"/>
      <c r="E274" s="514"/>
    </row>
    <row r="275" spans="2:5">
      <c r="B275" s="514"/>
      <c r="C275" s="514"/>
      <c r="D275" s="514"/>
      <c r="E275" s="514"/>
    </row>
    <row r="276" spans="2:5">
      <c r="B276" s="514"/>
      <c r="C276" s="514"/>
      <c r="D276" s="514"/>
      <c r="E276" s="514"/>
    </row>
    <row r="277" spans="2:5">
      <c r="B277" s="514"/>
      <c r="C277" s="514"/>
      <c r="D277" s="514"/>
      <c r="E277" s="514"/>
    </row>
    <row r="278" spans="2:5">
      <c r="B278" s="514"/>
      <c r="C278" s="514"/>
      <c r="D278" s="514"/>
      <c r="E278" s="514"/>
    </row>
    <row r="279" spans="2:5">
      <c r="B279" s="514"/>
      <c r="C279" s="514"/>
      <c r="D279" s="514"/>
      <c r="E279" s="514"/>
    </row>
    <row r="280" spans="2:5">
      <c r="B280" s="514"/>
      <c r="C280" s="514"/>
      <c r="D280" s="514"/>
      <c r="E280" s="514"/>
    </row>
    <row r="281" spans="2:5">
      <c r="B281" s="514"/>
      <c r="C281" s="514"/>
      <c r="D281" s="514"/>
      <c r="E281" s="514"/>
    </row>
    <row r="282" spans="2:5">
      <c r="B282" s="514"/>
      <c r="C282" s="514"/>
      <c r="D282" s="514"/>
      <c r="E282" s="514"/>
    </row>
    <row r="283" spans="2:5">
      <c r="B283" s="514"/>
      <c r="C283" s="514"/>
      <c r="D283" s="514"/>
      <c r="E283" s="514"/>
    </row>
    <row r="284" spans="2:5">
      <c r="B284" s="514"/>
      <c r="C284" s="514"/>
      <c r="D284" s="514"/>
      <c r="E284" s="514"/>
    </row>
    <row r="285" spans="2:5">
      <c r="B285" s="514"/>
      <c r="C285" s="514"/>
      <c r="D285" s="514"/>
      <c r="E285" s="514"/>
    </row>
    <row r="286" spans="2:5">
      <c r="B286" s="514"/>
      <c r="C286" s="514"/>
      <c r="D286" s="514"/>
      <c r="E286" s="514"/>
    </row>
    <row r="287" spans="2:5">
      <c r="B287" s="514"/>
      <c r="C287" s="514"/>
      <c r="D287" s="514"/>
      <c r="E287" s="514"/>
    </row>
    <row r="288" spans="2:5">
      <c r="B288" s="514"/>
      <c r="C288" s="514"/>
      <c r="D288" s="514"/>
      <c r="E288" s="514"/>
    </row>
    <row r="289" spans="2:5">
      <c r="B289" s="514"/>
      <c r="C289" s="514"/>
      <c r="D289" s="514"/>
      <c r="E289" s="514"/>
    </row>
    <row r="290" spans="2:5">
      <c r="B290" s="514"/>
      <c r="C290" s="514"/>
      <c r="D290" s="514"/>
      <c r="E290" s="514"/>
    </row>
    <row r="291" spans="2:5">
      <c r="B291" s="514"/>
      <c r="C291" s="514"/>
      <c r="D291" s="514"/>
      <c r="E291" s="514"/>
    </row>
    <row r="292" spans="2:5">
      <c r="B292" s="514"/>
      <c r="C292" s="514"/>
      <c r="D292" s="514"/>
      <c r="E292" s="514"/>
    </row>
    <row r="293" spans="2:5">
      <c r="B293" s="514"/>
      <c r="C293" s="514"/>
      <c r="D293" s="514"/>
      <c r="E293" s="514"/>
    </row>
    <row r="294" spans="2:5">
      <c r="B294" s="514"/>
      <c r="C294" s="514"/>
      <c r="D294" s="514"/>
      <c r="E294" s="514"/>
    </row>
    <row r="295" spans="2:5">
      <c r="B295" s="514"/>
      <c r="C295" s="514"/>
      <c r="D295" s="514"/>
      <c r="E295" s="514"/>
    </row>
    <row r="296" spans="2:5">
      <c r="B296" s="514"/>
      <c r="C296" s="514"/>
      <c r="D296" s="514"/>
      <c r="E296" s="514"/>
    </row>
    <row r="297" spans="2:5">
      <c r="B297" s="514"/>
      <c r="C297" s="514"/>
      <c r="D297" s="514"/>
      <c r="E297" s="514"/>
    </row>
    <row r="298" spans="2:5">
      <c r="B298" s="514"/>
      <c r="C298" s="514"/>
      <c r="D298" s="514"/>
      <c r="E298" s="514"/>
    </row>
    <row r="299" spans="2:5">
      <c r="B299" s="514"/>
      <c r="C299" s="514"/>
      <c r="D299" s="514"/>
      <c r="E299" s="514"/>
    </row>
    <row r="300" spans="2:5">
      <c r="B300" s="514"/>
      <c r="C300" s="514"/>
      <c r="D300" s="514"/>
      <c r="E300" s="514"/>
    </row>
    <row r="301" spans="2:5">
      <c r="B301" s="514"/>
      <c r="C301" s="514"/>
      <c r="D301" s="514"/>
      <c r="E301" s="514"/>
    </row>
    <row r="302" spans="2:5">
      <c r="B302" s="514"/>
      <c r="C302" s="514"/>
      <c r="D302" s="514"/>
      <c r="E302" s="514"/>
    </row>
    <row r="303" spans="2:5">
      <c r="B303" s="514"/>
      <c r="C303" s="514"/>
      <c r="D303" s="514"/>
      <c r="E303" s="514"/>
    </row>
    <row r="304" spans="2:5">
      <c r="B304" s="514"/>
      <c r="C304" s="514"/>
      <c r="D304" s="514"/>
      <c r="E304" s="514"/>
    </row>
    <row r="305" spans="2:5">
      <c r="B305" s="514"/>
      <c r="C305" s="514"/>
      <c r="D305" s="514"/>
      <c r="E305" s="514"/>
    </row>
    <row r="306" spans="2:5">
      <c r="B306" s="514"/>
      <c r="C306" s="514"/>
      <c r="D306" s="514"/>
      <c r="E306" s="514"/>
    </row>
    <row r="307" spans="2:5">
      <c r="B307" s="514"/>
      <c r="C307" s="514"/>
      <c r="D307" s="514"/>
      <c r="E307" s="514"/>
    </row>
    <row r="308" spans="2:5">
      <c r="B308" s="514"/>
      <c r="C308" s="514"/>
      <c r="D308" s="514"/>
      <c r="E308" s="514"/>
    </row>
    <row r="309" spans="2:5">
      <c r="B309" s="514"/>
      <c r="C309" s="514"/>
      <c r="D309" s="514"/>
      <c r="E309" s="514"/>
    </row>
    <row r="310" spans="2:5">
      <c r="B310" s="514"/>
      <c r="C310" s="514"/>
      <c r="D310" s="514"/>
      <c r="E310" s="514"/>
    </row>
    <row r="311" spans="2:5">
      <c r="B311" s="514"/>
      <c r="C311" s="514"/>
      <c r="D311" s="514"/>
      <c r="E311" s="514"/>
    </row>
    <row r="312" spans="2:5">
      <c r="B312" s="514"/>
      <c r="C312" s="514"/>
      <c r="D312" s="514"/>
      <c r="E312" s="514"/>
    </row>
    <row r="313" spans="2:5">
      <c r="B313" s="514"/>
      <c r="C313" s="514"/>
      <c r="D313" s="514"/>
      <c r="E313" s="514"/>
    </row>
    <row r="314" spans="2:5">
      <c r="B314" s="514"/>
      <c r="C314" s="514"/>
      <c r="D314" s="514"/>
      <c r="E314" s="514"/>
    </row>
    <row r="315" spans="2:5">
      <c r="B315" s="514"/>
      <c r="C315" s="514"/>
      <c r="D315" s="514"/>
      <c r="E315" s="514"/>
    </row>
    <row r="316" spans="2:5">
      <c r="B316" s="514"/>
      <c r="C316" s="514"/>
      <c r="D316" s="514"/>
      <c r="E316" s="514"/>
    </row>
    <row r="317" spans="2:5">
      <c r="B317" s="514"/>
      <c r="C317" s="514"/>
      <c r="D317" s="514"/>
      <c r="E317" s="514"/>
    </row>
    <row r="318" spans="2:5">
      <c r="B318" s="514"/>
      <c r="C318" s="514"/>
      <c r="D318" s="514"/>
      <c r="E318" s="514"/>
    </row>
    <row r="319" spans="2:5">
      <c r="B319" s="514"/>
      <c r="C319" s="514"/>
      <c r="D319" s="514"/>
      <c r="E319" s="514"/>
    </row>
    <row r="320" spans="2:5">
      <c r="B320" s="514"/>
      <c r="C320" s="514"/>
      <c r="D320" s="514"/>
      <c r="E320" s="514"/>
    </row>
    <row r="321" spans="2:5">
      <c r="B321" s="514"/>
      <c r="C321" s="514"/>
      <c r="D321" s="514"/>
      <c r="E321" s="514"/>
    </row>
    <row r="322" spans="2:5">
      <c r="B322" s="514"/>
      <c r="C322" s="514"/>
      <c r="D322" s="514"/>
      <c r="E322" s="514"/>
    </row>
    <row r="323" spans="2:5">
      <c r="B323" s="514"/>
      <c r="C323" s="514"/>
      <c r="D323" s="514"/>
      <c r="E323" s="514"/>
    </row>
    <row r="324" spans="2:5">
      <c r="B324" s="514"/>
      <c r="C324" s="514"/>
      <c r="D324" s="514"/>
      <c r="E324" s="514"/>
    </row>
    <row r="325" spans="2:5">
      <c r="B325" s="514"/>
      <c r="C325" s="514"/>
      <c r="D325" s="514"/>
      <c r="E325" s="514"/>
    </row>
    <row r="326" spans="2:5">
      <c r="B326" s="514"/>
      <c r="C326" s="514"/>
      <c r="D326" s="514"/>
      <c r="E326" s="514"/>
    </row>
    <row r="327" spans="2:5">
      <c r="B327" s="514"/>
      <c r="C327" s="514"/>
      <c r="D327" s="514"/>
      <c r="E327" s="514"/>
    </row>
    <row r="328" spans="2:5">
      <c r="B328" s="514"/>
      <c r="C328" s="514"/>
      <c r="D328" s="514"/>
      <c r="E328" s="514"/>
    </row>
    <row r="329" spans="2:5">
      <c r="B329" s="514"/>
      <c r="C329" s="514"/>
      <c r="D329" s="514"/>
      <c r="E329" s="514"/>
    </row>
    <row r="330" spans="2:5">
      <c r="B330" s="514"/>
      <c r="C330" s="514"/>
      <c r="D330" s="514"/>
      <c r="E330" s="514"/>
    </row>
    <row r="331" spans="2:5">
      <c r="B331" s="514"/>
      <c r="C331" s="514"/>
      <c r="D331" s="514"/>
      <c r="E331" s="514"/>
    </row>
    <row r="332" spans="2:5">
      <c r="B332" s="514"/>
      <c r="C332" s="514"/>
      <c r="D332" s="514"/>
      <c r="E332" s="514"/>
    </row>
    <row r="333" spans="2:5">
      <c r="B333" s="514"/>
      <c r="C333" s="514"/>
      <c r="D333" s="514"/>
      <c r="E333" s="514"/>
    </row>
    <row r="334" spans="2:5">
      <c r="B334" s="514"/>
      <c r="C334" s="514"/>
      <c r="D334" s="514"/>
      <c r="E334" s="514"/>
    </row>
    <row r="335" spans="2:5">
      <c r="B335" s="514"/>
      <c r="C335" s="514"/>
      <c r="D335" s="514"/>
      <c r="E335" s="514"/>
    </row>
    <row r="336" spans="2:5">
      <c r="B336" s="514"/>
      <c r="C336" s="514"/>
      <c r="D336" s="514"/>
      <c r="E336" s="514"/>
    </row>
    <row r="337" spans="2:5">
      <c r="B337" s="514"/>
      <c r="C337" s="514"/>
      <c r="D337" s="514"/>
      <c r="E337" s="514"/>
    </row>
    <row r="338" spans="2:5">
      <c r="B338" s="514"/>
      <c r="C338" s="514"/>
      <c r="D338" s="514"/>
      <c r="E338" s="514"/>
    </row>
    <row r="339" spans="2:5">
      <c r="B339" s="514"/>
      <c r="C339" s="514"/>
      <c r="D339" s="514"/>
      <c r="E339" s="514"/>
    </row>
    <row r="340" spans="2:5">
      <c r="B340" s="514"/>
      <c r="C340" s="514"/>
      <c r="D340" s="514"/>
      <c r="E340" s="514"/>
    </row>
    <row r="341" spans="2:5">
      <c r="B341" s="514"/>
      <c r="C341" s="514"/>
      <c r="D341" s="514"/>
      <c r="E341" s="514"/>
    </row>
    <row r="342" spans="2:5">
      <c r="B342" s="514"/>
      <c r="C342" s="514"/>
      <c r="D342" s="514"/>
      <c r="E342" s="514"/>
    </row>
    <row r="343" spans="2:5">
      <c r="B343" s="514"/>
      <c r="C343" s="514"/>
      <c r="D343" s="514"/>
      <c r="E343" s="514"/>
    </row>
    <row r="344" spans="2:5">
      <c r="B344" s="514"/>
      <c r="C344" s="514"/>
      <c r="D344" s="514"/>
      <c r="E344" s="514"/>
    </row>
    <row r="345" spans="2:5">
      <c r="B345" s="514"/>
      <c r="C345" s="514"/>
      <c r="D345" s="514"/>
      <c r="E345" s="514"/>
    </row>
    <row r="346" spans="2:5">
      <c r="B346" s="514"/>
      <c r="C346" s="514"/>
      <c r="D346" s="514"/>
      <c r="E346" s="514"/>
    </row>
    <row r="347" spans="2:5">
      <c r="B347" s="514"/>
      <c r="C347" s="514"/>
      <c r="D347" s="514"/>
      <c r="E347" s="514"/>
    </row>
    <row r="348" spans="2:5">
      <c r="B348" s="514"/>
      <c r="C348" s="514"/>
      <c r="D348" s="514"/>
      <c r="E348" s="514"/>
    </row>
    <row r="349" spans="2:5">
      <c r="B349" s="514"/>
      <c r="C349" s="514"/>
      <c r="D349" s="514"/>
      <c r="E349" s="514"/>
    </row>
    <row r="350" spans="2:5">
      <c r="B350" s="514"/>
      <c r="C350" s="514"/>
      <c r="D350" s="514"/>
      <c r="E350" s="514"/>
    </row>
    <row r="351" spans="2:5">
      <c r="B351" s="514"/>
      <c r="C351" s="514"/>
      <c r="D351" s="514"/>
      <c r="E351" s="514"/>
    </row>
    <row r="352" spans="2:5">
      <c r="B352" s="514"/>
      <c r="C352" s="514"/>
      <c r="D352" s="514"/>
      <c r="E352" s="514"/>
    </row>
    <row r="353" spans="2:5">
      <c r="B353" s="514"/>
      <c r="C353" s="514"/>
      <c r="D353" s="514"/>
      <c r="E353" s="514"/>
    </row>
    <row r="354" spans="2:5">
      <c r="B354" s="514"/>
      <c r="C354" s="514"/>
      <c r="D354" s="514"/>
      <c r="E354" s="514"/>
    </row>
    <row r="355" spans="2:5">
      <c r="B355" s="514"/>
      <c r="C355" s="514"/>
      <c r="D355" s="514"/>
      <c r="E355" s="514"/>
    </row>
    <row r="356" spans="2:5">
      <c r="B356" s="514"/>
      <c r="C356" s="514"/>
      <c r="D356" s="514"/>
      <c r="E356" s="514"/>
    </row>
    <row r="357" spans="2:5">
      <c r="B357" s="514"/>
      <c r="C357" s="514"/>
      <c r="D357" s="514"/>
      <c r="E357" s="514"/>
    </row>
    <row r="358" spans="2:5">
      <c r="B358" s="514"/>
      <c r="C358" s="514"/>
      <c r="D358" s="514"/>
      <c r="E358" s="514"/>
    </row>
    <row r="359" spans="2:5">
      <c r="B359" s="514"/>
      <c r="C359" s="514"/>
      <c r="D359" s="514"/>
      <c r="E359" s="514"/>
    </row>
    <row r="360" spans="2:5">
      <c r="B360" s="514"/>
      <c r="C360" s="514"/>
      <c r="D360" s="514"/>
      <c r="E360" s="514"/>
    </row>
    <row r="361" spans="2:5">
      <c r="B361" s="514"/>
      <c r="C361" s="514"/>
      <c r="D361" s="514"/>
      <c r="E361" s="514"/>
    </row>
    <row r="362" spans="2:5">
      <c r="B362" s="514"/>
      <c r="C362" s="514"/>
      <c r="D362" s="514"/>
      <c r="E362" s="514"/>
    </row>
    <row r="363" spans="2:5">
      <c r="B363" s="514"/>
      <c r="C363" s="514"/>
      <c r="D363" s="514"/>
      <c r="E363" s="514"/>
    </row>
    <row r="364" spans="2:5">
      <c r="B364" s="514"/>
      <c r="C364" s="514"/>
      <c r="D364" s="514"/>
      <c r="E364" s="514"/>
    </row>
    <row r="365" spans="2:5">
      <c r="B365" s="514"/>
      <c r="C365" s="514"/>
      <c r="D365" s="514"/>
      <c r="E365" s="514"/>
    </row>
    <row r="366" spans="2:5">
      <c r="B366" s="514"/>
      <c r="C366" s="514"/>
      <c r="D366" s="514"/>
      <c r="E366" s="514"/>
    </row>
    <row r="367" spans="2:5">
      <c r="B367" s="514"/>
      <c r="C367" s="514"/>
      <c r="D367" s="514"/>
      <c r="E367" s="514"/>
    </row>
    <row r="368" spans="2:5">
      <c r="B368" s="514"/>
      <c r="C368" s="514"/>
      <c r="D368" s="514"/>
      <c r="E368" s="514"/>
    </row>
    <row r="369" spans="2:5">
      <c r="B369" s="514"/>
      <c r="C369" s="514"/>
      <c r="D369" s="514"/>
      <c r="E369" s="514"/>
    </row>
    <row r="370" spans="2:5">
      <c r="B370" s="514"/>
      <c r="C370" s="514"/>
      <c r="D370" s="514"/>
      <c r="E370" s="514"/>
    </row>
    <row r="371" spans="2:5">
      <c r="B371" s="514"/>
      <c r="C371" s="514"/>
      <c r="D371" s="514"/>
      <c r="E371" s="514"/>
    </row>
    <row r="372" spans="2:5">
      <c r="B372" s="514"/>
      <c r="C372" s="514"/>
      <c r="D372" s="514"/>
      <c r="E372" s="514"/>
    </row>
    <row r="373" spans="2:5">
      <c r="B373" s="514"/>
      <c r="C373" s="514"/>
      <c r="D373" s="514"/>
      <c r="E373" s="514"/>
    </row>
    <row r="374" spans="2:5">
      <c r="B374" s="514"/>
      <c r="C374" s="514"/>
      <c r="D374" s="514"/>
      <c r="E374" s="514"/>
    </row>
    <row r="375" spans="2:5">
      <c r="B375" s="514"/>
      <c r="C375" s="514"/>
      <c r="D375" s="514"/>
      <c r="E375" s="514"/>
    </row>
    <row r="376" spans="2:5">
      <c r="B376" s="514"/>
      <c r="C376" s="514"/>
      <c r="D376" s="514"/>
      <c r="E376" s="514"/>
    </row>
    <row r="377" spans="2:5">
      <c r="B377" s="514"/>
      <c r="C377" s="514"/>
      <c r="D377" s="514"/>
      <c r="E377" s="514"/>
    </row>
    <row r="378" spans="2:5">
      <c r="B378" s="514"/>
      <c r="C378" s="514"/>
      <c r="D378" s="514"/>
      <c r="E378" s="514"/>
    </row>
    <row r="379" spans="2:5">
      <c r="B379" s="514"/>
      <c r="C379" s="514"/>
      <c r="D379" s="514"/>
      <c r="E379" s="514"/>
    </row>
    <row r="380" spans="2:5">
      <c r="B380" s="514"/>
      <c r="C380" s="514"/>
      <c r="D380" s="514"/>
      <c r="E380" s="514"/>
    </row>
    <row r="381" spans="2:5">
      <c r="B381" s="514"/>
      <c r="C381" s="514"/>
      <c r="D381" s="514"/>
      <c r="E381" s="514"/>
    </row>
    <row r="382" spans="2:5">
      <c r="B382" s="514"/>
      <c r="C382" s="514"/>
      <c r="D382" s="514"/>
      <c r="E382" s="514"/>
    </row>
    <row r="383" spans="2:5">
      <c r="B383" s="514"/>
      <c r="C383" s="514"/>
      <c r="D383" s="514"/>
      <c r="E383" s="514"/>
    </row>
    <row r="384" spans="2:5">
      <c r="B384" s="514"/>
      <c r="C384" s="514"/>
      <c r="D384" s="514"/>
      <c r="E384" s="514"/>
    </row>
    <row r="385" spans="2:5">
      <c r="B385" s="514"/>
      <c r="C385" s="514"/>
      <c r="D385" s="514"/>
      <c r="E385" s="514"/>
    </row>
    <row r="386" spans="2:5">
      <c r="B386" s="514"/>
      <c r="C386" s="514"/>
      <c r="D386" s="514"/>
      <c r="E386" s="514"/>
    </row>
    <row r="387" spans="2:5">
      <c r="B387" s="514"/>
      <c r="C387" s="514"/>
      <c r="D387" s="514"/>
      <c r="E387" s="514"/>
    </row>
    <row r="388" spans="2:5">
      <c r="B388" s="514"/>
      <c r="C388" s="514"/>
      <c r="D388" s="514"/>
      <c r="E388" s="514"/>
    </row>
    <row r="389" spans="2:5">
      <c r="B389" s="514"/>
      <c r="C389" s="514"/>
      <c r="D389" s="514"/>
      <c r="E389" s="514"/>
    </row>
    <row r="390" spans="2:5">
      <c r="B390" s="514"/>
      <c r="C390" s="514"/>
      <c r="D390" s="514"/>
      <c r="E390" s="514"/>
    </row>
    <row r="391" spans="2:5">
      <c r="B391" s="514"/>
      <c r="C391" s="514"/>
      <c r="D391" s="514"/>
      <c r="E391" s="514"/>
    </row>
    <row r="392" spans="2:5">
      <c r="B392" s="514"/>
      <c r="C392" s="514"/>
      <c r="D392" s="514"/>
      <c r="E392" s="514"/>
    </row>
    <row r="393" spans="2:5">
      <c r="B393" s="514"/>
      <c r="C393" s="514"/>
      <c r="D393" s="514"/>
      <c r="E393" s="514"/>
    </row>
    <row r="394" spans="2:5">
      <c r="B394" s="514"/>
      <c r="C394" s="514"/>
      <c r="D394" s="514"/>
      <c r="E394" s="514"/>
    </row>
    <row r="395" spans="2:5">
      <c r="B395" s="514"/>
      <c r="C395" s="514"/>
      <c r="D395" s="514"/>
      <c r="E395" s="514"/>
    </row>
    <row r="396" spans="2:5">
      <c r="B396" s="514"/>
      <c r="C396" s="514"/>
      <c r="D396" s="514"/>
      <c r="E396" s="514"/>
    </row>
    <row r="397" spans="2:5">
      <c r="B397" s="514"/>
      <c r="C397" s="514"/>
      <c r="D397" s="514"/>
      <c r="E397" s="514"/>
    </row>
    <row r="398" spans="2:5">
      <c r="B398" s="514"/>
      <c r="C398" s="514"/>
      <c r="D398" s="514"/>
      <c r="E398" s="514"/>
    </row>
    <row r="399" spans="2:5">
      <c r="B399" s="514"/>
      <c r="C399" s="514"/>
      <c r="D399" s="514"/>
      <c r="E399" s="514"/>
    </row>
    <row r="400" spans="2:5">
      <c r="B400" s="514"/>
      <c r="C400" s="514"/>
      <c r="D400" s="514"/>
      <c r="E400" s="514"/>
    </row>
    <row r="401" spans="2:5">
      <c r="B401" s="514"/>
      <c r="C401" s="514"/>
      <c r="D401" s="514"/>
      <c r="E401" s="514"/>
    </row>
    <row r="402" spans="2:5">
      <c r="B402" s="514"/>
      <c r="C402" s="514"/>
      <c r="D402" s="514"/>
      <c r="E402" s="514"/>
    </row>
    <row r="403" spans="2:5">
      <c r="B403" s="514"/>
      <c r="C403" s="514"/>
      <c r="D403" s="514"/>
      <c r="E403" s="514"/>
    </row>
    <row r="404" spans="2:5">
      <c r="B404" s="514"/>
      <c r="C404" s="514"/>
      <c r="D404" s="514"/>
      <c r="E404" s="514"/>
    </row>
    <row r="405" spans="2:5">
      <c r="B405" s="514"/>
      <c r="C405" s="514"/>
      <c r="D405" s="514"/>
      <c r="E405" s="514"/>
    </row>
    <row r="406" spans="2:5">
      <c r="B406" s="514"/>
      <c r="C406" s="514"/>
      <c r="D406" s="514"/>
      <c r="E406" s="514"/>
    </row>
    <row r="407" spans="2:5">
      <c r="B407" s="514"/>
      <c r="C407" s="514"/>
      <c r="D407" s="514"/>
      <c r="E407" s="514"/>
    </row>
    <row r="408" spans="2:5">
      <c r="B408" s="514"/>
      <c r="C408" s="514"/>
      <c r="D408" s="514"/>
      <c r="E408" s="514"/>
    </row>
    <row r="409" spans="2:5">
      <c r="B409" s="514"/>
      <c r="C409" s="514"/>
      <c r="D409" s="514"/>
      <c r="E409" s="514"/>
    </row>
    <row r="410" spans="2:5">
      <c r="B410" s="514"/>
      <c r="C410" s="514"/>
      <c r="D410" s="514"/>
      <c r="E410" s="514"/>
    </row>
    <row r="411" spans="2:5">
      <c r="B411" s="514"/>
      <c r="C411" s="514"/>
      <c r="D411" s="514"/>
      <c r="E411" s="514"/>
    </row>
    <row r="412" spans="2:5">
      <c r="B412" s="514"/>
      <c r="C412" s="514"/>
      <c r="D412" s="514"/>
      <c r="E412" s="514"/>
    </row>
    <row r="413" spans="2:5">
      <c r="B413" s="514"/>
      <c r="C413" s="514"/>
      <c r="D413" s="514"/>
      <c r="E413" s="514"/>
    </row>
    <row r="414" spans="2:5">
      <c r="B414" s="514"/>
      <c r="C414" s="514"/>
      <c r="D414" s="514"/>
      <c r="E414" s="514"/>
    </row>
    <row r="415" spans="2:5">
      <c r="B415" s="514"/>
      <c r="C415" s="514"/>
      <c r="D415" s="514"/>
      <c r="E415" s="514"/>
    </row>
    <row r="416" spans="2:5">
      <c r="B416" s="514"/>
      <c r="C416" s="514"/>
      <c r="D416" s="514"/>
      <c r="E416" s="514"/>
    </row>
    <row r="417" spans="2:5">
      <c r="B417" s="514"/>
      <c r="C417" s="514"/>
      <c r="D417" s="514"/>
      <c r="E417" s="514"/>
    </row>
    <row r="418" spans="2:5">
      <c r="B418" s="514"/>
      <c r="C418" s="514"/>
      <c r="D418" s="514"/>
      <c r="E418" s="514"/>
    </row>
    <row r="419" spans="2:5">
      <c r="B419" s="514"/>
      <c r="C419" s="514"/>
      <c r="D419" s="514"/>
      <c r="E419" s="514"/>
    </row>
    <row r="420" spans="2:5">
      <c r="B420" s="514"/>
      <c r="C420" s="514"/>
      <c r="D420" s="514"/>
      <c r="E420" s="514"/>
    </row>
    <row r="421" spans="2:5">
      <c r="B421" s="514"/>
      <c r="C421" s="514"/>
      <c r="D421" s="514"/>
      <c r="E421" s="514"/>
    </row>
    <row r="422" spans="2:5">
      <c r="B422" s="514"/>
      <c r="C422" s="514"/>
      <c r="D422" s="514"/>
      <c r="E422" s="514"/>
    </row>
    <row r="423" spans="2:5">
      <c r="B423" s="514"/>
      <c r="C423" s="514"/>
      <c r="D423" s="514"/>
      <c r="E423" s="514"/>
    </row>
    <row r="424" spans="2:5">
      <c r="B424" s="514"/>
      <c r="C424" s="514"/>
      <c r="D424" s="514"/>
      <c r="E424" s="514"/>
    </row>
    <row r="425" spans="2:5">
      <c r="B425" s="514"/>
      <c r="C425" s="514"/>
      <c r="D425" s="514"/>
      <c r="E425" s="514"/>
    </row>
    <row r="426" spans="2:5">
      <c r="B426" s="514"/>
      <c r="C426" s="514"/>
      <c r="D426" s="514"/>
      <c r="E426" s="514"/>
    </row>
    <row r="427" spans="2:5">
      <c r="B427" s="514"/>
      <c r="C427" s="514"/>
      <c r="D427" s="514"/>
      <c r="E427" s="514"/>
    </row>
    <row r="428" spans="2:5">
      <c r="B428" s="514"/>
      <c r="C428" s="514"/>
      <c r="D428" s="514"/>
      <c r="E428" s="514"/>
    </row>
    <row r="429" spans="2:5">
      <c r="B429" s="514"/>
      <c r="C429" s="514"/>
      <c r="D429" s="514"/>
      <c r="E429" s="514"/>
    </row>
    <row r="430" spans="2:5">
      <c r="B430" s="514"/>
      <c r="C430" s="514"/>
      <c r="D430" s="514"/>
      <c r="E430" s="514"/>
    </row>
    <row r="431" spans="2:5">
      <c r="B431" s="514"/>
      <c r="C431" s="514"/>
      <c r="D431" s="514"/>
      <c r="E431" s="514"/>
    </row>
    <row r="432" spans="2:5">
      <c r="B432" s="514"/>
      <c r="C432" s="514"/>
      <c r="D432" s="514"/>
      <c r="E432" s="514"/>
    </row>
    <row r="433" spans="2:5">
      <c r="B433" s="514"/>
      <c r="C433" s="514"/>
      <c r="D433" s="514"/>
      <c r="E433" s="514"/>
    </row>
    <row r="434" spans="2:5">
      <c r="B434" s="514"/>
      <c r="C434" s="514"/>
      <c r="D434" s="514"/>
      <c r="E434" s="514"/>
    </row>
    <row r="435" spans="2:5">
      <c r="B435" s="514"/>
      <c r="C435" s="514"/>
      <c r="D435" s="514"/>
      <c r="E435" s="514"/>
    </row>
    <row r="436" spans="2:5">
      <c r="B436" s="514"/>
      <c r="C436" s="514"/>
      <c r="D436" s="514"/>
      <c r="E436" s="514"/>
    </row>
    <row r="437" spans="2:5">
      <c r="B437" s="514"/>
      <c r="C437" s="514"/>
      <c r="D437" s="514"/>
      <c r="E437" s="514"/>
    </row>
    <row r="438" spans="2:5">
      <c r="B438" s="514"/>
      <c r="C438" s="514"/>
      <c r="D438" s="514"/>
      <c r="E438" s="514"/>
    </row>
    <row r="439" spans="2:5">
      <c r="B439" s="514"/>
      <c r="C439" s="514"/>
      <c r="D439" s="514"/>
      <c r="E439" s="514"/>
    </row>
    <row r="440" spans="2:5">
      <c r="B440" s="514"/>
      <c r="C440" s="514"/>
      <c r="D440" s="514"/>
      <c r="E440" s="514"/>
    </row>
    <row r="441" spans="2:5">
      <c r="B441" s="514"/>
      <c r="C441" s="514"/>
      <c r="D441" s="514"/>
      <c r="E441" s="514"/>
    </row>
    <row r="442" spans="2:5">
      <c r="B442" s="514"/>
      <c r="C442" s="514"/>
      <c r="D442" s="514"/>
      <c r="E442" s="514"/>
    </row>
    <row r="443" spans="2:5">
      <c r="B443" s="514"/>
      <c r="C443" s="514"/>
      <c r="D443" s="514"/>
      <c r="E443" s="514"/>
    </row>
    <row r="444" spans="2:5">
      <c r="B444" s="514"/>
      <c r="C444" s="514"/>
      <c r="D444" s="514"/>
      <c r="E444" s="514"/>
    </row>
    <row r="445" spans="2:5">
      <c r="B445" s="514"/>
      <c r="C445" s="514"/>
      <c r="D445" s="514"/>
      <c r="E445" s="514"/>
    </row>
    <row r="446" spans="2:5">
      <c r="B446" s="514"/>
      <c r="C446" s="514"/>
      <c r="D446" s="514"/>
      <c r="E446" s="514"/>
    </row>
    <row r="447" spans="2:5">
      <c r="B447" s="514"/>
      <c r="C447" s="514"/>
      <c r="D447" s="514"/>
      <c r="E447" s="514"/>
    </row>
    <row r="448" spans="2:5">
      <c r="B448" s="514"/>
      <c r="C448" s="514"/>
      <c r="D448" s="514"/>
      <c r="E448" s="514"/>
    </row>
    <row r="449" spans="2:5">
      <c r="B449" s="514"/>
      <c r="C449" s="514"/>
      <c r="D449" s="514"/>
      <c r="E449" s="514"/>
    </row>
    <row r="450" spans="2:5">
      <c r="B450" s="514"/>
      <c r="C450" s="514"/>
      <c r="D450" s="514"/>
      <c r="E450" s="514"/>
    </row>
    <row r="451" spans="2:5">
      <c r="B451" s="514"/>
      <c r="C451" s="514"/>
      <c r="D451" s="514"/>
      <c r="E451" s="514"/>
    </row>
    <row r="452" spans="2:5">
      <c r="B452" s="514"/>
      <c r="C452" s="514"/>
      <c r="D452" s="514"/>
      <c r="E452" s="514"/>
    </row>
    <row r="453" spans="2:5">
      <c r="B453" s="514"/>
      <c r="C453" s="514"/>
      <c r="D453" s="514"/>
      <c r="E453" s="514"/>
    </row>
    <row r="454" spans="2:5">
      <c r="B454" s="514"/>
      <c r="C454" s="514"/>
      <c r="D454" s="514"/>
      <c r="E454" s="514"/>
    </row>
    <row r="455" spans="2:5">
      <c r="B455" s="514"/>
      <c r="C455" s="514"/>
      <c r="D455" s="514"/>
      <c r="E455" s="514"/>
    </row>
    <row r="456" spans="2:5">
      <c r="B456" s="514"/>
      <c r="C456" s="514"/>
      <c r="D456" s="514"/>
      <c r="E456" s="514"/>
    </row>
    <row r="457" spans="2:5">
      <c r="B457" s="514"/>
      <c r="C457" s="514"/>
      <c r="D457" s="514"/>
      <c r="E457" s="514"/>
    </row>
    <row r="458" spans="2:5">
      <c r="B458" s="514"/>
      <c r="C458" s="514"/>
      <c r="D458" s="514"/>
      <c r="E458" s="514"/>
    </row>
    <row r="459" spans="2:5">
      <c r="B459" s="514"/>
      <c r="C459" s="514"/>
      <c r="D459" s="514"/>
      <c r="E459" s="514"/>
    </row>
    <row r="460" spans="2:5">
      <c r="B460" s="514"/>
      <c r="C460" s="514"/>
      <c r="D460" s="514"/>
      <c r="E460" s="514"/>
    </row>
    <row r="461" spans="2:5">
      <c r="B461" s="514"/>
      <c r="C461" s="514"/>
      <c r="D461" s="514"/>
      <c r="E461" s="514"/>
    </row>
    <row r="462" spans="2:5">
      <c r="B462" s="514"/>
      <c r="C462" s="514"/>
      <c r="D462" s="514"/>
      <c r="E462" s="514"/>
    </row>
    <row r="463" spans="2:5">
      <c r="B463" s="514"/>
      <c r="C463" s="514"/>
      <c r="D463" s="514"/>
      <c r="E463" s="514"/>
    </row>
    <row r="464" spans="2:5">
      <c r="B464" s="514"/>
      <c r="C464" s="514"/>
      <c r="D464" s="514"/>
      <c r="E464" s="514"/>
    </row>
    <row r="465" spans="2:5">
      <c r="B465" s="514"/>
      <c r="C465" s="514"/>
      <c r="D465" s="514"/>
      <c r="E465" s="514"/>
    </row>
    <row r="466" spans="2:5">
      <c r="B466" s="514"/>
      <c r="C466" s="514"/>
      <c r="D466" s="514"/>
      <c r="E466" s="514"/>
    </row>
    <row r="467" spans="2:5">
      <c r="B467" s="514"/>
      <c r="C467" s="514"/>
      <c r="D467" s="514"/>
      <c r="E467" s="514"/>
    </row>
    <row r="468" spans="2:5">
      <c r="B468" s="514"/>
      <c r="C468" s="514"/>
      <c r="D468" s="514"/>
      <c r="E468" s="514"/>
    </row>
    <row r="469" spans="2:5">
      <c r="B469" s="514"/>
      <c r="C469" s="514"/>
      <c r="D469" s="514"/>
      <c r="E469" s="514"/>
    </row>
    <row r="470" spans="2:5">
      <c r="B470" s="514"/>
      <c r="C470" s="514"/>
      <c r="D470" s="514"/>
      <c r="E470" s="514"/>
    </row>
    <row r="471" spans="2:5">
      <c r="B471" s="514"/>
      <c r="C471" s="514"/>
      <c r="D471" s="514"/>
      <c r="E471" s="514"/>
    </row>
    <row r="472" spans="2:5">
      <c r="B472" s="514"/>
      <c r="C472" s="514"/>
      <c r="D472" s="514"/>
      <c r="E472" s="514"/>
    </row>
    <row r="473" spans="2:5">
      <c r="B473" s="514"/>
      <c r="C473" s="514"/>
      <c r="D473" s="514"/>
      <c r="E473" s="514"/>
    </row>
    <row r="474" spans="2:5">
      <c r="B474" s="514"/>
      <c r="C474" s="514"/>
      <c r="D474" s="514"/>
      <c r="E474" s="514"/>
    </row>
    <row r="475" spans="2:5">
      <c r="B475" s="514"/>
      <c r="C475" s="514"/>
      <c r="D475" s="514"/>
      <c r="E475" s="514"/>
    </row>
    <row r="476" spans="2:5">
      <c r="B476" s="514"/>
      <c r="C476" s="514"/>
      <c r="D476" s="514"/>
      <c r="E476" s="514"/>
    </row>
    <row r="477" spans="2:5">
      <c r="B477" s="514"/>
      <c r="C477" s="514"/>
      <c r="D477" s="514"/>
      <c r="E477" s="514"/>
    </row>
    <row r="478" spans="2:5">
      <c r="B478" s="514"/>
      <c r="C478" s="514"/>
      <c r="D478" s="514"/>
      <c r="E478" s="514"/>
    </row>
    <row r="479" spans="2:5">
      <c r="B479" s="514"/>
      <c r="C479" s="514"/>
      <c r="D479" s="514"/>
      <c r="E479" s="514"/>
    </row>
    <row r="480" spans="2:5">
      <c r="B480" s="514"/>
      <c r="C480" s="514"/>
      <c r="D480" s="514"/>
      <c r="E480" s="514"/>
    </row>
    <row r="481" spans="2:5">
      <c r="B481" s="514"/>
      <c r="C481" s="514"/>
      <c r="D481" s="514"/>
      <c r="E481" s="514"/>
    </row>
    <row r="482" spans="2:5">
      <c r="B482" s="514"/>
      <c r="C482" s="514"/>
      <c r="D482" s="514"/>
      <c r="E482" s="514"/>
    </row>
    <row r="483" spans="2:5">
      <c r="B483" s="514"/>
      <c r="C483" s="514"/>
      <c r="D483" s="514"/>
      <c r="E483" s="514"/>
    </row>
    <row r="484" spans="2:5">
      <c r="B484" s="514"/>
      <c r="C484" s="514"/>
      <c r="D484" s="514"/>
      <c r="E484" s="514"/>
    </row>
    <row r="485" spans="2:5">
      <c r="B485" s="514"/>
      <c r="C485" s="514"/>
      <c r="D485" s="514"/>
      <c r="E485" s="514"/>
    </row>
    <row r="486" spans="2:5">
      <c r="B486" s="514"/>
      <c r="C486" s="514"/>
      <c r="D486" s="514"/>
      <c r="E486" s="514"/>
    </row>
  </sheetData>
  <pageMargins bottom="0.75" footer="0.3" header="0.3" left="0.7" right="0.7" top="0.75"/>
  <tableParts count="1">
    <tablePart r:id="rId1"/>
  </tableParts>
</worksheet>
</file>

<file path=xl/worksheets/sheet1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9"/>
  <dimension ref="A1:D2"/>
  <sheetViews>
    <sheetView showGridLines="0" workbookViewId="0">
      <selection activeCell="I16" sqref="I16"/>
    </sheetView>
  </sheetViews>
  <sheetFormatPr defaultRowHeight="12.75"/>
  <cols>
    <col min="1" max="1" bestFit="true" customWidth="true" width="16.7109375" collapsed="false"/>
    <col min="2" max="2" customWidth="true" width="14.0" collapsed="false"/>
    <col min="3" max="3" customWidth="true" width="15.28515625" collapsed="false"/>
  </cols>
  <sheetData>
    <row ht="15" r="1" spans="1:3">
      <c r="A1" s="515" t="s">
        <v>418</v>
      </c>
      <c r="B1" s="516" t="s">
        <v>420</v>
      </c>
      <c r="C1" s="517" t="s">
        <v>421</v>
      </c>
    </row>
    <row r="2" spans="1:3">
      <c r="A2" s="518" t="s">
        <v>419</v>
      </c>
      <c r="B2" s="519" t="s">
        <v>423</v>
      </c>
      <c r="C2" s="519" t="s">
        <v>422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0"/>
  <dimension ref="A1:O3"/>
  <sheetViews>
    <sheetView workbookViewId="0">
      <selection sqref="A1:XFD3"/>
    </sheetView>
  </sheetViews>
  <sheetFormatPr defaultRowHeight="12.75"/>
  <cols>
    <col min="1" max="1" bestFit="true" customWidth="true" width="24.140625" collapsed="false"/>
  </cols>
  <sheetData>
    <row ht="14.25" r="1" spans="3:14">
      <c r="A1" t="s">
        <v>425</v>
      </c>
      <c r="B1" t="s">
        <v>414</v>
      </c>
      <c r="C1" s="502" t="s">
        <v>415</v>
      </c>
      <c r="D1" s="502" t="s">
        <v>416</v>
      </c>
      <c r="E1" s="502" t="s">
        <v>417</v>
      </c>
      <c r="F1" s="502" t="s">
        <v>426</v>
      </c>
      <c r="G1" s="502" t="s">
        <v>427</v>
      </c>
      <c r="H1" s="502" t="s">
        <v>428</v>
      </c>
      <c r="I1" s="502" t="s">
        <v>429</v>
      </c>
      <c r="J1" s="502"/>
      <c r="K1" s="502"/>
      <c r="L1" s="502"/>
      <c r="M1" s="502"/>
      <c r="N1" s="502"/>
    </row>
    <row r="2">
      <c r="A2" t="s">
        <v>395</v>
      </c>
      <c r="B2" t="s">
        <v>384</v>
      </c>
      <c r="C2" t="n">
        <v>35.0</v>
      </c>
      <c r="D2" t="n">
        <v>28.0</v>
      </c>
      <c r="E2" t="n">
        <v>42.0</v>
      </c>
      <c r="F2" t="n">
        <v>35.0</v>
      </c>
      <c r="G2" t="n">
        <v>55.0</v>
      </c>
      <c r="H2" t="n">
        <v>57.0</v>
      </c>
      <c r="I2" t="n">
        <v>18.0</v>
      </c>
    </row>
    <row r="3">
      <c r="A3" t="s">
        <v>396</v>
      </c>
      <c r="B3" t="s">
        <v>170</v>
      </c>
      <c r="C3" t="n">
        <v>311.0</v>
      </c>
      <c r="D3" t="n">
        <v>77.0</v>
      </c>
      <c r="E3" t="n">
        <v>370.0</v>
      </c>
      <c r="F3" t="n">
        <v>251.0</v>
      </c>
      <c r="G3" t="n">
        <v>340.0</v>
      </c>
      <c r="H3" t="n">
        <v>438.0</v>
      </c>
      <c r="I3" t="n">
        <v>371.0</v>
      </c>
    </row>
  </sheetData>
  <sheetCalcPr fullCalcOnLoad="true"/>
  <pageMargins bottom="0.75" footer="0.3" header="0.3" left="0.7" right="0.7" top="0.75"/>
</worksheet>
</file>

<file path=xl/worksheets/sheet1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1"/>
  <dimension ref="A1:O6"/>
  <sheetViews>
    <sheetView workbookViewId="0">
      <selection activeCell="H10" sqref="H10"/>
    </sheetView>
  </sheetViews>
  <sheetFormatPr defaultRowHeight="12.75"/>
  <cols>
    <col min="1" max="1" customWidth="true" width="29.5703125" collapsed="false"/>
    <col min="2" max="2" customWidth="true" width="12.42578125" collapsed="false"/>
  </cols>
  <sheetData>
    <row ht="14.25" r="1" spans="3:14">
      <c r="A1" t="s">
        <v>425</v>
      </c>
      <c r="B1" t="s">
        <v>430</v>
      </c>
      <c r="C1" s="502" t="s">
        <v>415</v>
      </c>
      <c r="D1" s="502" t="s">
        <v>416</v>
      </c>
      <c r="E1" s="502" t="s">
        <v>417</v>
      </c>
      <c r="F1" s="502" t="s">
        <v>426</v>
      </c>
      <c r="G1" s="502" t="s">
        <v>427</v>
      </c>
      <c r="H1" s="502" t="s">
        <v>428</v>
      </c>
      <c r="I1" s="502" t="s">
        <v>429</v>
      </c>
      <c r="J1" s="502"/>
      <c r="K1" s="502"/>
      <c r="L1" s="502"/>
      <c r="M1" s="502"/>
      <c r="N1" s="502"/>
    </row>
    <row ht="14.25" r="2" spans="3:14">
      <c r="A2" t="s">
        <v>407</v>
      </c>
      <c r="B2" t="s">
        <v>431</v>
      </c>
      <c r="C2" s="486" t="n">
        <v>0.9933113</v>
      </c>
      <c r="D2" t="n">
        <v>0.9891216</v>
      </c>
      <c r="E2" t="n">
        <v>0.9779493</v>
      </c>
      <c r="F2" t="n">
        <v>0.9613377</v>
      </c>
      <c r="G2" t="n">
        <v>0.9344359</v>
      </c>
      <c r="H2" t="n">
        <v>0.8991547</v>
      </c>
      <c r="I2" t="n">
        <v>0.8549063</v>
      </c>
    </row>
    <row ht="14.25" r="3" spans="3:14">
      <c r="A3" t="s">
        <v>408</v>
      </c>
      <c r="B3" t="s">
        <v>6</v>
      </c>
      <c r="C3" s="486" t="n">
        <v>0.976515</v>
      </c>
      <c r="D3" t="n">
        <v>0.8827847</v>
      </c>
      <c r="E3" t="n">
        <v>0.849025</v>
      </c>
      <c r="F3" t="n">
        <v>0.7905221</v>
      </c>
      <c r="G3" t="n">
        <v>0.7370518</v>
      </c>
      <c r="H3" t="n">
        <v>0.7123087</v>
      </c>
      <c r="I3" t="n">
        <v>0.6909205</v>
      </c>
    </row>
    <row ht="14.25" r="4" spans="3:14">
      <c r="A4" t="s">
        <v>409</v>
      </c>
      <c r="B4" t="s">
        <v>7</v>
      </c>
      <c r="C4" s="489" t="n">
        <v>0.9882006</v>
      </c>
      <c r="D4" t="n">
        <v>0.9360865</v>
      </c>
      <c r="E4" t="n">
        <v>0.9252704</v>
      </c>
      <c r="F4" t="n">
        <v>0.9085546</v>
      </c>
      <c r="G4" t="n">
        <v>0.8820059</v>
      </c>
      <c r="H4" t="n">
        <v>0.8505408</v>
      </c>
      <c r="I4" t="n">
        <v>0.8416912</v>
      </c>
    </row>
    <row ht="14.25" r="5" spans="3:14">
      <c r="A5" t="s">
        <v>410</v>
      </c>
      <c r="B5" t="s">
        <v>8</v>
      </c>
      <c r="C5" s="500" t="n">
        <v>0.9901478</v>
      </c>
      <c r="D5" t="n">
        <v>0.9901478</v>
      </c>
      <c r="E5" t="n">
        <v>0.955665</v>
      </c>
      <c r="F5" t="n">
        <v>0.9408867</v>
      </c>
      <c r="G5" t="n">
        <v>0.9211823</v>
      </c>
      <c r="H5" t="n">
        <v>0.9064039</v>
      </c>
      <c r="I5" t="n">
        <v>0.9014778</v>
      </c>
    </row>
    <row ht="15" r="6" spans="3:14" thickBot="1">
      <c r="A6" t="s">
        <v>411</v>
      </c>
      <c r="B6" t="s">
        <v>432</v>
      </c>
      <c r="C6" s="441" t="n">
        <v>1.0</v>
      </c>
      <c r="D6" t="n">
        <v>1.0</v>
      </c>
      <c r="E6" t="n">
        <v>1.0</v>
      </c>
      <c r="F6" t="n">
        <v>1.0</v>
      </c>
      <c r="G6" t="n">
        <v>0.962963</v>
      </c>
      <c r="H6" t="n">
        <v>0.9444444</v>
      </c>
      <c r="I6" t="n">
        <v>0.9444444</v>
      </c>
    </row>
  </sheetData>
  <sheetCalcPr fullCalcOnLoad="true"/>
  <pageMargins bottom="0.75" footer="0.3" header="0.3" left="0.7" right="0.7" top="0.75"/>
</worksheet>
</file>

<file path=xl/worksheets/sheet1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2"/>
  <dimension ref="A1:O6"/>
  <sheetViews>
    <sheetView tabSelected="1" workbookViewId="0">
      <selection activeCell="H13" sqref="H13"/>
    </sheetView>
  </sheetViews>
  <sheetFormatPr defaultRowHeight="12.75"/>
  <cols>
    <col min="1" max="1" bestFit="true" customWidth="true" width="18.28515625" collapsed="false"/>
  </cols>
  <sheetData>
    <row ht="14.25" r="1" spans="3:14">
      <c r="A1" t="s">
        <v>425</v>
      </c>
      <c r="B1" t="s">
        <v>430</v>
      </c>
      <c r="C1" s="502" t="s">
        <v>415</v>
      </c>
      <c r="D1" s="502" t="s">
        <v>416</v>
      </c>
      <c r="E1" s="502" t="s">
        <v>417</v>
      </c>
      <c r="F1" s="502" t="s">
        <v>426</v>
      </c>
      <c r="G1" s="502" t="s">
        <v>427</v>
      </c>
      <c r="H1" s="502" t="s">
        <v>428</v>
      </c>
      <c r="I1" s="502" t="s">
        <v>429</v>
      </c>
      <c r="J1" s="502"/>
      <c r="K1" s="502"/>
      <c r="L1" s="502"/>
      <c r="M1" s="502"/>
      <c r="N1" s="502"/>
    </row>
    <row ht="14.25" r="2" spans="3:14">
      <c r="A2" t="s">
        <v>438</v>
      </c>
      <c r="B2" t="s">
        <v>431</v>
      </c>
      <c r="C2" s="486" t="n">
        <v>0.9933236</v>
      </c>
      <c r="D2" t="n">
        <v>0.9892526</v>
      </c>
      <c r="E2" t="n">
        <v>0.9770396</v>
      </c>
      <c r="F2" t="n">
        <v>0.9619032</v>
      </c>
      <c r="G2" t="n">
        <v>0.935843</v>
      </c>
      <c r="H2" t="n">
        <v>0.9033992</v>
      </c>
      <c r="I2" t="n">
        <v>0.8603536</v>
      </c>
    </row>
    <row ht="14.25" r="3" spans="3:14">
      <c r="A3" t="s">
        <v>439</v>
      </c>
      <c r="B3" t="s">
        <v>6</v>
      </c>
      <c r="C3" s="486" t="n">
        <v>0.9780736</v>
      </c>
      <c r="D3" t="n">
        <v>0.8929783</v>
      </c>
      <c r="E3" t="n">
        <v>0.8608718</v>
      </c>
      <c r="F3" t="n">
        <v>0.8042797</v>
      </c>
      <c r="G3" t="n">
        <v>0.7570607</v>
      </c>
      <c r="H3" t="n">
        <v>0.7255671</v>
      </c>
      <c r="I3" t="n">
        <v>0.7082809</v>
      </c>
    </row>
    <row ht="14.25" r="4" spans="3:14">
      <c r="A4" t="s">
        <v>440</v>
      </c>
      <c r="B4" t="s">
        <v>7</v>
      </c>
      <c r="C4" s="489" t="n">
        <v>0.9920091</v>
      </c>
      <c r="D4" t="n">
        <v>0.9417808</v>
      </c>
      <c r="E4" t="n">
        <v>0.9315068</v>
      </c>
      <c r="F4" t="n">
        <v>0.9168565</v>
      </c>
      <c r="G4" t="n">
        <v>0.8852839</v>
      </c>
      <c r="H4" t="n">
        <v>0.8493627</v>
      </c>
      <c r="I4" t="n">
        <v>0.8434685</v>
      </c>
    </row>
    <row ht="14.25" r="5" spans="3:14">
      <c r="A5" t="s">
        <v>441</v>
      </c>
      <c r="B5" t="s">
        <v>8</v>
      </c>
      <c r="C5" s="489" t="n">
        <v>0.994382</v>
      </c>
      <c r="D5" t="n">
        <v>0.994382</v>
      </c>
      <c r="E5" t="n">
        <v>0.9606742</v>
      </c>
      <c r="F5" t="n">
        <v>0.9550562</v>
      </c>
      <c r="G5" t="n">
        <v>0.9325843</v>
      </c>
      <c r="H5" t="n">
        <v>0.9157303</v>
      </c>
      <c r="I5" t="n">
        <v>0.9016393</v>
      </c>
    </row>
    <row ht="15" r="6" spans="3:14" thickBot="1">
      <c r="A6" t="s">
        <v>442</v>
      </c>
      <c r="B6" t="s">
        <v>432</v>
      </c>
      <c r="C6" s="442" t="n">
        <v>1.0</v>
      </c>
      <c r="D6" t="n">
        <v>1.0</v>
      </c>
      <c r="E6" t="n">
        <v>1.0</v>
      </c>
      <c r="F6" t="n">
        <v>1.0</v>
      </c>
      <c r="G6" t="n">
        <v>0.9803922</v>
      </c>
      <c r="H6" t="n">
        <v>0.9607843</v>
      </c>
      <c r="I6" t="n">
        <v>0.9615385</v>
      </c>
    </row>
  </sheetData>
  <sheetCalcPr fullCalcOnLoad="true"/>
  <pageMargins bottom="0.75" footer="0.3" header="0.3" left="0.7" right="0.7" top="0.75"/>
</worksheet>
</file>

<file path=xl/worksheets/sheet1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3"/>
  <dimension ref="A1:O6"/>
  <sheetViews>
    <sheetView workbookViewId="0">
      <selection activeCell="G17" sqref="G17"/>
    </sheetView>
  </sheetViews>
  <sheetFormatPr defaultRowHeight="12.75"/>
  <cols>
    <col min="1" max="1" bestFit="true" customWidth="true" width="23.42578125" collapsed="false"/>
    <col min="2" max="2" bestFit="true" customWidth="true" width="8.7109375" collapsed="false"/>
  </cols>
  <sheetData>
    <row ht="14.25" r="1" spans="3:14">
      <c r="A1" t="s">
        <v>425</v>
      </c>
      <c r="B1" t="s">
        <v>430</v>
      </c>
      <c r="C1" s="502" t="s">
        <v>415</v>
      </c>
      <c r="D1" s="502" t="s">
        <v>416</v>
      </c>
      <c r="E1" s="502" t="s">
        <v>417</v>
      </c>
      <c r="F1" s="502" t="s">
        <v>426</v>
      </c>
      <c r="G1" s="502" t="s">
        <v>427</v>
      </c>
      <c r="H1" s="502" t="s">
        <v>428</v>
      </c>
      <c r="I1" s="502" t="s">
        <v>429</v>
      </c>
      <c r="J1" s="502"/>
      <c r="K1" s="502"/>
      <c r="L1" s="502"/>
      <c r="M1" s="502"/>
      <c r="N1" s="502"/>
    </row>
    <row ht="14.25" r="2" spans="3:14">
      <c r="A2" t="s">
        <v>433</v>
      </c>
      <c r="B2" t="s">
        <v>431</v>
      </c>
      <c r="C2" s="486" t="n">
        <v>0.9931973</v>
      </c>
      <c r="D2" t="n">
        <v>0.9879063</v>
      </c>
      <c r="E2" t="n">
        <v>0.9863946</v>
      </c>
      <c r="F2" t="n">
        <v>0.955288</v>
      </c>
      <c r="G2" t="n">
        <v>0.91875</v>
      </c>
      <c r="H2" t="n">
        <v>0.8652576</v>
      </c>
      <c r="I2" t="n">
        <v>0.7761364</v>
      </c>
    </row>
    <row ht="14.25" r="3" spans="3:14">
      <c r="A3" t="s">
        <v>434</v>
      </c>
      <c r="B3" t="s">
        <v>6</v>
      </c>
      <c r="C3" s="486" t="n">
        <v>0.9701493</v>
      </c>
      <c r="D3" t="n">
        <v>0.8411514</v>
      </c>
      <c r="E3" t="n">
        <v>0.8006397</v>
      </c>
      <c r="F3" t="n">
        <v>0.7342583</v>
      </c>
      <c r="G3" t="n">
        <v>0.6560847</v>
      </c>
      <c r="H3" t="n">
        <v>0.672788</v>
      </c>
      <c r="I3" t="n">
        <v>0.6042714</v>
      </c>
    </row>
    <row ht="14.25" r="4" spans="3:14">
      <c r="A4" t="s">
        <v>435</v>
      </c>
      <c r="B4" t="s">
        <v>7</v>
      </c>
      <c r="C4" s="489" t="n">
        <v>0.964539</v>
      </c>
      <c r="D4" t="n">
        <v>0.9007092</v>
      </c>
      <c r="E4" t="n">
        <v>0.8865248</v>
      </c>
      <c r="F4" t="n">
        <v>0.8561151</v>
      </c>
      <c r="G4" t="n">
        <v>0.8636364</v>
      </c>
      <c r="H4" t="n">
        <v>0.8571429</v>
      </c>
      <c r="I4" t="n">
        <v>0.8294574</v>
      </c>
    </row>
    <row ht="14.25" r="5" spans="3:14">
      <c r="A5" t="s">
        <v>436</v>
      </c>
      <c r="B5" t="s">
        <v>8</v>
      </c>
      <c r="C5" s="500" t="n">
        <v>0.96</v>
      </c>
      <c r="D5" t="n">
        <v>0.96</v>
      </c>
      <c r="E5" t="n">
        <v>0.92</v>
      </c>
      <c r="F5" t="n">
        <v>0.84</v>
      </c>
      <c r="G5" t="n">
        <v>0.84</v>
      </c>
      <c r="H5" t="n">
        <v>0.84</v>
      </c>
      <c r="I5" t="n">
        <v>0.9</v>
      </c>
    </row>
    <row ht="15" r="6" spans="3:14" thickBot="1">
      <c r="A6" t="s">
        <v>437</v>
      </c>
      <c r="B6" t="s">
        <v>432</v>
      </c>
      <c r="C6" s="441" t="n">
        <v>1.0</v>
      </c>
      <c r="D6" t="n">
        <v>1.0</v>
      </c>
      <c r="E6" t="n">
        <v>1.0</v>
      </c>
      <c r="F6" t="n">
        <v>1.0</v>
      </c>
      <c r="G6" t="n">
        <v>0.6666667</v>
      </c>
      <c r="H6" t="n">
        <v>0.6666667</v>
      </c>
      <c r="I6" t="n">
        <v>0.5</v>
      </c>
    </row>
  </sheetData>
  <sheetCalcPr fullCalcOnLoad="true"/>
  <pageMargins bottom="0.75" footer="0.3" header="0.3" left="0.7" right="0.7" top="0.75"/>
</worksheet>
</file>

<file path=xl/worksheets/sheet1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4"/>
  <dimension ref="A1:O3"/>
  <sheetViews>
    <sheetView workbookViewId="0">
      <selection activeCell="I12" sqref="I12"/>
    </sheetView>
  </sheetViews>
  <sheetFormatPr defaultRowHeight="12.75"/>
  <cols>
    <col min="1" max="1" bestFit="true" customWidth="true" width="14.42578125" collapsed="false"/>
  </cols>
  <sheetData>
    <row ht="14.25" r="1" spans="3:14">
      <c r="A1" t="s">
        <v>424</v>
      </c>
      <c r="B1" t="s">
        <v>414</v>
      </c>
      <c r="C1" s="502" t="s">
        <v>415</v>
      </c>
      <c r="D1" s="502" t="s">
        <v>416</v>
      </c>
      <c r="E1" s="502" t="s">
        <v>417</v>
      </c>
      <c r="F1" s="502" t="s">
        <v>426</v>
      </c>
      <c r="G1" s="502" t="s">
        <v>427</v>
      </c>
      <c r="H1" s="502" t="s">
        <v>428</v>
      </c>
      <c r="I1" s="502" t="s">
        <v>429</v>
      </c>
      <c r="J1" s="502"/>
      <c r="K1" s="502"/>
      <c r="L1" s="502"/>
      <c r="M1" s="502"/>
      <c r="N1" s="502"/>
    </row>
    <row r="2">
      <c r="A2" t="s">
        <v>391</v>
      </c>
      <c r="B2" t="s">
        <v>384</v>
      </c>
      <c r="C2" t="n">
        <v>202.0</v>
      </c>
      <c r="D2" t="n">
        <v>205.0</v>
      </c>
      <c r="E2" t="n">
        <v>218.0</v>
      </c>
      <c r="F2" t="n">
        <v>173.0</v>
      </c>
      <c r="G2" t="n">
        <v>188.0</v>
      </c>
      <c r="H2" t="n">
        <v>118.0</v>
      </c>
      <c r="I2" t="n">
        <v>95.0</v>
      </c>
    </row>
    <row r="3">
      <c r="A3" t="s">
        <v>392</v>
      </c>
      <c r="B3" t="s">
        <v>170</v>
      </c>
      <c r="C3" t="n">
        <v>1006.0</v>
      </c>
      <c r="D3" t="n">
        <v>1020.0</v>
      </c>
      <c r="E3" t="n">
        <v>1043.0</v>
      </c>
      <c r="F3" t="n">
        <v>956.0</v>
      </c>
      <c r="G3" t="n">
        <v>983.0</v>
      </c>
      <c r="H3" t="n">
        <v>1067.0</v>
      </c>
      <c r="I3" t="n">
        <v>1002.0</v>
      </c>
    </row>
  </sheetData>
  <sheetCalcPr fullCalcOnLoad="true"/>
  <pageMargins bottom="0.75" footer="0.3" header="0.3" left="0.7" right="0.7" top="0.75"/>
</worksheet>
</file>

<file path=xl/worksheets/sheet1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5"/>
  <dimension ref="A1:O3"/>
  <sheetViews>
    <sheetView workbookViewId="0">
      <selection activeCell="I15" sqref="I15"/>
    </sheetView>
  </sheetViews>
  <sheetFormatPr defaultRowHeight="12.75"/>
  <cols>
    <col min="1" max="1" bestFit="true" customWidth="true" width="24.7109375" collapsed="false"/>
  </cols>
  <sheetData>
    <row ht="14.25" r="1" spans="3:14">
      <c r="A1" t="s">
        <v>424</v>
      </c>
      <c r="B1" t="s">
        <v>414</v>
      </c>
      <c r="C1" s="502" t="s">
        <v>415</v>
      </c>
      <c r="D1" s="502" t="s">
        <v>416</v>
      </c>
      <c r="E1" s="502" t="s">
        <v>417</v>
      </c>
      <c r="F1" s="502" t="s">
        <v>426</v>
      </c>
      <c r="G1" s="502" t="s">
        <v>427</v>
      </c>
      <c r="H1" s="502" t="s">
        <v>428</v>
      </c>
      <c r="I1" s="502" t="s">
        <v>429</v>
      </c>
      <c r="J1" s="502"/>
      <c r="K1" s="502"/>
      <c r="L1" s="502"/>
      <c r="M1" s="502"/>
      <c r="N1" s="502"/>
    </row>
    <row r="2">
      <c r="A2" t="s">
        <v>387</v>
      </c>
      <c r="B2" t="s">
        <v>384</v>
      </c>
      <c r="C2" t="n">
        <v>911.0</v>
      </c>
      <c r="D2" t="n">
        <v>846.0</v>
      </c>
      <c r="E2" t="n">
        <v>747.0</v>
      </c>
      <c r="F2" t="n">
        <v>573.0</v>
      </c>
      <c r="G2" t="n">
        <v>579.0</v>
      </c>
      <c r="H2" t="n">
        <v>392.0</v>
      </c>
      <c r="I2" t="n">
        <v>361.0</v>
      </c>
    </row>
    <row r="3">
      <c r="A3" t="s">
        <v>388</v>
      </c>
      <c r="B3" t="s">
        <v>170</v>
      </c>
      <c r="C3" t="n">
        <v>7873.0</v>
      </c>
      <c r="D3" t="n">
        <v>6897.0</v>
      </c>
      <c r="E3" t="n">
        <v>5762.0</v>
      </c>
      <c r="F3" t="n">
        <v>4509.0</v>
      </c>
      <c r="G3" t="n">
        <v>4956.0</v>
      </c>
      <c r="H3" t="n">
        <v>5752.0</v>
      </c>
      <c r="I3" t="n">
        <v>5757.0</v>
      </c>
    </row>
  </sheetData>
  <sheetCalcPr fullCalcOnLoad="true"/>
  <pageMargins bottom="0.75" footer="0.3" header="0.3" left="0.7" right="0.7" top="0.75"/>
</worksheet>
</file>

<file path=xl/worksheets/sheet1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26"/>
  <dimension ref="A1:O3"/>
  <sheetViews>
    <sheetView workbookViewId="0">
      <selection activeCell="P8" sqref="P8"/>
    </sheetView>
  </sheetViews>
  <sheetFormatPr defaultRowHeight="12.75"/>
  <cols>
    <col min="1" max="1" bestFit="true" customWidth="true" width="18.28515625" collapsed="true"/>
    <col min="3" max="3" bestFit="true" customWidth="true" width="9.42578125" collapsed="true"/>
  </cols>
  <sheetData>
    <row ht="14.25" r="1" spans="3:14">
      <c r="A1" t="s">
        <v>425</v>
      </c>
      <c r="B1" t="s">
        <v>414</v>
      </c>
      <c r="C1" s="502" t="s">
        <v>415</v>
      </c>
      <c r="D1" s="502" t="s">
        <v>416</v>
      </c>
      <c r="E1" s="502" t="s">
        <v>417</v>
      </c>
      <c r="F1" s="502" t="s">
        <v>426</v>
      </c>
      <c r="G1" s="502" t="s">
        <v>427</v>
      </c>
      <c r="H1" s="502" t="s">
        <v>428</v>
      </c>
      <c r="I1" s="502" t="s">
        <v>429</v>
      </c>
      <c r="J1" s="502"/>
      <c r="K1" s="502"/>
      <c r="L1" s="502"/>
      <c r="M1" s="502"/>
      <c r="N1" s="502"/>
    </row>
    <row r="2">
      <c r="A2" t="s">
        <v>382</v>
      </c>
      <c r="B2" t="s">
        <v>384</v>
      </c>
      <c r="C2" t="n">
        <v>133.0</v>
      </c>
      <c r="D2" t="n">
        <v>127.0</v>
      </c>
      <c r="E2" t="n">
        <v>221.0</v>
      </c>
      <c r="F2" t="n">
        <v>155.0</v>
      </c>
      <c r="G2" t="n">
        <v>180.0</v>
      </c>
      <c r="H2" t="n">
        <v>260.0</v>
      </c>
      <c r="I2" t="n">
        <v>101.0</v>
      </c>
    </row>
    <row r="3">
      <c r="A3" t="s">
        <v>383</v>
      </c>
      <c r="B3" t="s">
        <v>170</v>
      </c>
      <c r="C3" t="n">
        <v>1831.0</v>
      </c>
      <c r="D3" t="n">
        <v>1293.0</v>
      </c>
      <c r="E3" t="n">
        <v>3194.0</v>
      </c>
      <c r="F3" t="n">
        <v>1766.0</v>
      </c>
      <c r="G3" t="n">
        <v>2737.0</v>
      </c>
      <c r="H3" t="n">
        <v>3276.0</v>
      </c>
      <c r="I3" t="n">
        <v>2173.0</v>
      </c>
    </row>
  </sheetData>
  <sheetCalcPr fullCalcOnLoad="true"/>
  <pageMargins bottom="0.75" footer="0.3" header="0.3" left="0.7" right="0.7" top="0.75"/>
  <pageSetup orientation="portrait" paperSize="9" r:id="rId1"/>
</worksheet>
</file>

<file path=xl/worksheets/sheet1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7"/>
  <dimension ref="A1:O3"/>
  <sheetViews>
    <sheetView workbookViewId="0">
      <selection activeCell="B14" sqref="B14"/>
    </sheetView>
  </sheetViews>
  <sheetFormatPr defaultRowHeight="12.75"/>
  <cols>
    <col min="1" max="1" bestFit="true" customWidth="true" width="27.42578125" collapsed="true"/>
  </cols>
  <sheetData>
    <row ht="14.25" r="1" spans="3:14">
      <c r="A1" t="s">
        <v>425</v>
      </c>
      <c r="B1" t="s">
        <v>414</v>
      </c>
      <c r="C1" s="502" t="s">
        <v>415</v>
      </c>
      <c r="D1" s="502" t="s">
        <v>416</v>
      </c>
      <c r="E1" s="502" t="s">
        <v>417</v>
      </c>
      <c r="F1" s="502" t="s">
        <v>426</v>
      </c>
      <c r="G1" s="502" t="s">
        <v>427</v>
      </c>
      <c r="H1" s="502" t="s">
        <v>428</v>
      </c>
      <c r="I1" s="502" t="s">
        <v>429</v>
      </c>
      <c r="J1" s="502"/>
      <c r="K1" s="502"/>
      <c r="L1" s="502"/>
      <c r="M1" s="502"/>
      <c r="N1" s="502"/>
    </row>
    <row r="2">
      <c r="A2" t="s">
        <v>385</v>
      </c>
      <c r="B2" t="s">
        <v>384</v>
      </c>
      <c r="C2" t="n">
        <v>49.0</v>
      </c>
      <c r="D2" t="n">
        <v>33.0</v>
      </c>
      <c r="E2" t="n">
        <v>73.0</v>
      </c>
      <c r="F2" t="n">
        <v>28.0</v>
      </c>
      <c r="G2" t="n">
        <v>41.5</v>
      </c>
      <c r="H2" t="n">
        <v>94.0</v>
      </c>
      <c r="I2" t="n">
        <v>40.0</v>
      </c>
    </row>
    <row r="3">
      <c r="A3" t="s">
        <v>386</v>
      </c>
      <c r="B3" t="s">
        <v>170</v>
      </c>
      <c r="C3" t="n">
        <v>517.0</v>
      </c>
      <c r="D3" t="n">
        <v>60.0</v>
      </c>
      <c r="E3" t="n">
        <v>795.0</v>
      </c>
      <c r="F3" t="n">
        <v>301.0</v>
      </c>
      <c r="G3" t="n">
        <v>715.0</v>
      </c>
      <c r="H3" t="n">
        <v>964.0</v>
      </c>
      <c r="I3" t="n">
        <v>670.5</v>
      </c>
    </row>
  </sheetData>
  <sheetCalcPr fullCalcOnLoad="true"/>
  <pageMargins bottom="0.75" footer="0.3" header="0.3" left="0.7" right="0.7" top="0.75"/>
</worksheet>
</file>

<file path=xl/worksheets/sheet1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7">
    <pageSetUpPr fitToPage="1"/>
  </sheetPr>
  <dimension ref="A1:IW922"/>
  <sheetViews>
    <sheetView topLeftCell="A7" workbookViewId="0"/>
  </sheetViews>
  <sheetFormatPr defaultRowHeight="12.75"/>
  <cols>
    <col min="1" max="1" customWidth="true" width="5.0" collapsed="true"/>
    <col min="2" max="2" customWidth="true" width="22.140625" collapsed="true"/>
    <col min="3" max="3" customWidth="true" style="174" width="17.0" collapsed="true"/>
    <col min="4" max="4" customWidth="true" width="22.5703125" collapsed="true"/>
    <col min="5" max="5" bestFit="true" customWidth="true" width="10.5703125" collapsed="true"/>
    <col min="6" max="6" customWidth="true" width="9.85546875" collapsed="true"/>
    <col min="7" max="7" bestFit="true" customWidth="true" width="11.42578125" collapsed="true"/>
    <col min="8" max="15" customWidth="true" width="9.85546875" collapsed="true"/>
    <col min="16" max="17" customWidth="true" style="174" width="9.85546875" collapsed="true"/>
    <col min="18" max="18" customWidth="true" style="175" width="10.28515625" collapsed="true"/>
    <col min="19" max="19" customWidth="true" style="176" width="4.0" collapsed="true"/>
    <col min="20" max="20" customWidth="true" style="11" width="64.42578125" collapsed="true"/>
    <col min="21" max="38" customWidth="true" style="12" width="6.28515625" collapsed="true"/>
  </cols>
  <sheetData>
    <row ht="22.5" r="1" spans="1:44">
      <c r="A1" s="177" t="s">
        <v>12</v>
      </c>
      <c r="B1" s="177"/>
      <c r="C1" s="177"/>
      <c r="D1" s="178"/>
      <c r="E1" s="178"/>
      <c r="F1" s="178"/>
      <c r="S1" s="173"/>
    </row>
    <row ht="18.75" r="2" spans="1:44">
      <c r="A2" s="179" t="s">
        <v>56</v>
      </c>
      <c r="B2" s="179"/>
      <c r="C2" s="179"/>
      <c r="D2" s="180"/>
      <c r="E2" s="181"/>
      <c r="F2" s="182"/>
      <c r="S2" s="173"/>
    </row>
    <row ht="18.75" r="3" spans="1:44">
      <c r="A3" s="179" t="s">
        <v>14</v>
      </c>
      <c r="B3" s="179"/>
      <c r="C3" s="179"/>
      <c r="D3" s="183"/>
      <c r="E3" s="184"/>
      <c r="F3" s="184"/>
      <c r="S3" s="173"/>
    </row>
    <row ht="18.75" r="4" spans="1:44">
      <c r="A4" s="179" t="s">
        <v>15</v>
      </c>
      <c r="B4" s="179"/>
      <c r="C4" s="179"/>
      <c r="D4" s="545"/>
      <c r="E4" s="545"/>
      <c r="F4" s="185"/>
      <c r="S4" s="173"/>
    </row>
    <row customHeight="1" ht="24" r="5" spans="1:44">
      <c r="C5" s="7"/>
      <c r="D5" s="8"/>
      <c r="E5" s="9"/>
      <c r="F5" s="10"/>
      <c r="G5" s="1"/>
      <c r="H5" s="1"/>
      <c r="I5" s="1"/>
      <c r="J5" s="1"/>
      <c r="K5" s="1"/>
      <c r="L5" s="1"/>
      <c r="M5" s="1"/>
      <c r="N5" s="1"/>
      <c r="O5" s="1"/>
      <c r="P5" s="2"/>
      <c r="Q5" s="2"/>
      <c r="R5" s="3"/>
      <c r="S5" s="4"/>
    </row>
    <row customFormat="1" r="6" s="1" spans="1:44">
      <c r="C6" s="2"/>
      <c r="F6" s="3"/>
      <c r="G6" s="13"/>
      <c r="P6" s="2"/>
      <c r="Q6" s="2"/>
      <c r="R6" s="3"/>
      <c r="S6" s="4"/>
      <c r="T6" s="5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</row>
    <row customFormat="1" customHeight="1" ht="21.75" r="7" s="14" spans="1:44">
      <c r="C7" s="546" t="s">
        <v>236</v>
      </c>
      <c r="D7" s="546"/>
      <c r="E7" s="546"/>
      <c r="F7" s="546"/>
      <c r="G7" s="546"/>
      <c r="H7" s="546"/>
      <c r="I7" s="546"/>
      <c r="J7" s="546"/>
      <c r="K7" s="546"/>
      <c r="L7" s="546"/>
      <c r="M7" s="546"/>
      <c r="N7" s="546"/>
      <c r="O7" s="546"/>
      <c r="P7" s="546"/>
      <c r="Q7" s="546"/>
      <c r="R7" s="546"/>
      <c r="S7" s="15"/>
      <c r="T7" s="11"/>
      <c r="U7" s="12"/>
      <c r="V7" s="1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</row>
    <row customFormat="1" customHeight="1" ht="6.75" r="8" s="1" spans="1:44" thickBot="1">
      <c r="C8" s="17"/>
      <c r="D8" s="17"/>
      <c r="E8" s="17"/>
      <c r="F8" s="17"/>
      <c r="G8" s="17"/>
      <c r="H8" s="17"/>
      <c r="I8" s="17"/>
      <c r="J8" s="17"/>
      <c r="P8" s="2"/>
      <c r="Q8" s="2"/>
      <c r="R8" s="3"/>
      <c r="S8" s="4"/>
      <c r="T8" s="5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</row>
    <row customFormat="1" customHeight="1" ht="15" r="9" s="18" spans="1:44">
      <c r="B9" s="221"/>
      <c r="C9" s="547" t="s">
        <v>16</v>
      </c>
      <c r="D9" s="548"/>
      <c r="E9" s="551" t="s">
        <v>69</v>
      </c>
      <c r="F9" s="584" t="s">
        <v>240</v>
      </c>
      <c r="G9" s="585"/>
      <c r="H9" s="585"/>
      <c r="I9" s="585"/>
      <c r="J9" s="585"/>
      <c r="K9" s="585"/>
      <c r="L9" s="585"/>
      <c r="M9" s="585"/>
      <c r="N9" s="585"/>
      <c r="O9" s="585"/>
      <c r="P9" s="585"/>
      <c r="Q9" s="586"/>
      <c r="R9" s="364">
        <v>2014</v>
      </c>
      <c r="S9" s="20"/>
    </row>
    <row customFormat="1" customHeight="1" ht="29.25" r="10" s="18" spans="1:44" thickBot="1">
      <c r="B10" s="353" t="s">
        <v>339</v>
      </c>
      <c r="C10" s="549"/>
      <c r="D10" s="550"/>
      <c r="E10" s="552"/>
      <c r="F10" s="233">
        <v>41640</v>
      </c>
      <c r="G10" s="233">
        <v>41671</v>
      </c>
      <c r="H10" s="233">
        <v>41699</v>
      </c>
      <c r="I10" s="233">
        <v>41730</v>
      </c>
      <c r="J10" s="233">
        <v>41760</v>
      </c>
      <c r="K10" s="233">
        <v>41791</v>
      </c>
      <c r="L10" s="233">
        <v>41821</v>
      </c>
      <c r="M10" s="233">
        <v>41852</v>
      </c>
      <c r="N10" s="233">
        <v>41883</v>
      </c>
      <c r="O10" s="233">
        <v>41913</v>
      </c>
      <c r="P10" s="233">
        <v>41944</v>
      </c>
      <c r="Q10" s="233">
        <v>41974</v>
      </c>
      <c r="R10" s="383" t="s">
        <v>0</v>
      </c>
      <c r="S10" s="23">
        <v>1</v>
      </c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</row>
    <row customFormat="1" ht="15" r="11" s="25" spans="1:44">
      <c r="B11" s="221" t="s">
        <v>43</v>
      </c>
      <c r="C11" s="535" t="s">
        <v>238</v>
      </c>
      <c r="D11" s="540"/>
      <c r="E11" s="235"/>
      <c r="F11" s="236"/>
      <c r="G11" s="237"/>
      <c r="H11" s="238"/>
      <c r="I11" s="238"/>
      <c r="J11" s="238"/>
      <c r="K11" s="238"/>
      <c r="L11" s="81"/>
      <c r="M11" s="238"/>
      <c r="N11" s="238"/>
      <c r="O11" s="238"/>
      <c r="P11" s="238"/>
      <c r="Q11" s="239"/>
      <c r="R11" s="366"/>
      <c r="S11" s="29">
        <v>22</v>
      </c>
      <c r="T11" s="18"/>
    </row>
    <row customFormat="1" ht="15" r="12" s="25" spans="1:44">
      <c r="B12" s="222" t="s">
        <v>50</v>
      </c>
      <c r="C12" s="556" t="s">
        <v>174</v>
      </c>
      <c r="D12" s="542"/>
      <c r="E12" s="43"/>
      <c r="F12" s="83"/>
      <c r="G12" s="84"/>
      <c r="H12" s="84"/>
      <c r="I12" s="85"/>
      <c r="J12" s="85"/>
      <c r="K12" s="86"/>
      <c r="L12" s="86"/>
      <c r="M12" s="86"/>
      <c r="N12" s="86"/>
      <c r="O12" s="86"/>
      <c r="P12" s="86"/>
      <c r="Q12" s="87"/>
      <c r="R12" s="384">
        <f>+SUM(F12:Q12)</f>
        <v>0</v>
      </c>
      <c r="S12" s="23">
        <v>23</v>
      </c>
      <c r="T12" s="18"/>
    </row>
    <row customFormat="1" ht="15" r="13" s="25" spans="1:44">
      <c r="B13" s="222"/>
      <c r="C13" s="557" t="s">
        <v>175</v>
      </c>
      <c r="D13" s="558"/>
      <c r="E13" s="43"/>
      <c r="F13" s="88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9"/>
      <c r="R13" s="384">
        <f>+SUM(F13:Q13)</f>
        <v>0</v>
      </c>
      <c r="S13" s="29">
        <v>24</v>
      </c>
      <c r="T13" s="71"/>
    </row>
    <row customFormat="1" ht="15" r="14" s="25" spans="1:44">
      <c r="B14" s="222"/>
      <c r="C14" s="559" t="s">
        <v>10</v>
      </c>
      <c r="D14" s="560"/>
      <c r="E14" s="72"/>
      <c r="F14" s="90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2"/>
      <c r="R14" s="394">
        <f>+SUM(F14:Q14)</f>
        <v>0</v>
      </c>
      <c r="S14" s="23">
        <v>25</v>
      </c>
      <c r="T14" s="53"/>
    </row>
    <row customFormat="1" customHeight="1" ht="15" r="15" s="25" spans="1:44">
      <c r="B15" s="222"/>
      <c r="C15" s="535" t="s">
        <v>77</v>
      </c>
      <c r="D15" s="540"/>
      <c r="E15" s="192"/>
      <c r="F15" s="26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6"/>
      <c r="R15" s="369"/>
      <c r="S15" s="29">
        <v>2</v>
      </c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1"/>
      <c r="AG15" s="30"/>
      <c r="AH15" s="31"/>
      <c r="AI15" s="31"/>
      <c r="AJ15" s="31"/>
      <c r="AK15" s="31"/>
      <c r="AL15" s="31"/>
    </row>
    <row customFormat="1" ht="15" r="16" s="25" spans="1:44">
      <c r="B16" s="222"/>
      <c r="C16" s="556" t="s">
        <v>174</v>
      </c>
      <c r="D16" s="542"/>
      <c r="E16" s="32">
        <v>825</v>
      </c>
      <c r="F16" s="33"/>
      <c r="G16" s="34"/>
      <c r="H16" s="34"/>
      <c r="I16" s="35"/>
      <c r="J16" s="35"/>
      <c r="K16" s="36"/>
      <c r="L16" s="36"/>
      <c r="M16" s="36"/>
      <c r="N16" s="36"/>
      <c r="O16" s="36"/>
      <c r="P16" s="36"/>
      <c r="Q16" s="37"/>
      <c r="R16" s="384">
        <f>+SUM(F16:Q16)</f>
        <v>0</v>
      </c>
      <c r="S16" s="23">
        <v>3</v>
      </c>
      <c r="T16" s="18"/>
      <c r="U16" s="39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1"/>
      <c r="AH16" s="41"/>
      <c r="AI16" s="41"/>
      <c r="AJ16" s="41"/>
      <c r="AK16" s="41"/>
    </row>
    <row customFormat="1" customHeight="1" ht="18" r="17" s="42" spans="1:37">
      <c r="A17" s="25"/>
      <c r="B17" s="222"/>
      <c r="C17" s="557" t="s">
        <v>175</v>
      </c>
      <c r="D17" s="558"/>
      <c r="E17" s="43"/>
      <c r="F17" s="33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44"/>
      <c r="R17" s="384">
        <f>+SUM(F17:Q17)</f>
        <v>0</v>
      </c>
      <c r="S17" s="29">
        <v>4</v>
      </c>
      <c r="T17" s="18"/>
      <c r="U17" s="45"/>
      <c r="V17" s="46"/>
      <c r="W17" s="46"/>
      <c r="X17" s="45"/>
      <c r="Y17" s="45"/>
      <c r="Z17" s="45"/>
      <c r="AA17" s="45"/>
      <c r="AB17" s="45"/>
      <c r="AC17" s="45"/>
      <c r="AD17" s="45"/>
      <c r="AE17" s="47"/>
      <c r="AF17" s="47"/>
      <c r="AG17" s="45"/>
      <c r="AH17" s="46"/>
      <c r="AI17" s="46"/>
      <c r="AJ17" s="46"/>
      <c r="AK17" s="46"/>
    </row>
    <row customFormat="1" ht="15" r="18" s="25" spans="1:37">
      <c r="B18" s="222"/>
      <c r="C18" s="559" t="s">
        <v>10</v>
      </c>
      <c r="D18" s="560"/>
      <c r="E18" s="48"/>
      <c r="F18" s="49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1"/>
      <c r="R18" s="394">
        <f>+SUM(F18:Q18)</f>
        <v>0</v>
      </c>
      <c r="S18" s="29">
        <v>6</v>
      </c>
      <c r="T18" s="53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5"/>
      <c r="AF18" s="55"/>
      <c r="AG18" s="54"/>
      <c r="AH18" s="54"/>
      <c r="AI18" s="54"/>
      <c r="AJ18" s="54"/>
      <c r="AK18" s="54"/>
    </row>
    <row customFormat="1" ht="15" r="19" s="25" spans="1:37">
      <c r="B19" s="222"/>
      <c r="C19" s="534" t="s">
        <v>239</v>
      </c>
      <c r="D19" s="540"/>
      <c r="E19" s="56"/>
      <c r="F19" s="57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9"/>
      <c r="R19" s="370"/>
      <c r="S19" s="29">
        <v>18</v>
      </c>
      <c r="T19" s="18"/>
    </row>
    <row customFormat="1" ht="15" r="20" s="25" spans="1:37">
      <c r="B20" s="222"/>
      <c r="C20" s="556" t="s">
        <v>174</v>
      </c>
      <c r="D20" s="542"/>
      <c r="E20" s="61"/>
      <c r="F20" s="62"/>
      <c r="G20" s="63"/>
      <c r="H20" s="63"/>
      <c r="I20" s="63"/>
      <c r="J20" s="63"/>
      <c r="K20" s="64"/>
      <c r="L20" s="64"/>
      <c r="M20" s="64"/>
      <c r="N20" s="64"/>
      <c r="O20" s="64"/>
      <c r="P20" s="64"/>
      <c r="Q20" s="65"/>
      <c r="R20" s="384">
        <f>+SUM(F20:Q20)</f>
        <v>0</v>
      </c>
      <c r="S20" s="23">
        <v>19</v>
      </c>
      <c r="T20" s="18"/>
    </row>
    <row customFormat="1" ht="15" r="21" s="25" spans="1:37">
      <c r="B21" s="222"/>
      <c r="C21" s="557" t="s">
        <v>175</v>
      </c>
      <c r="D21" s="558"/>
      <c r="E21" s="68"/>
      <c r="F21" s="62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9"/>
      <c r="R21" s="384">
        <f>+SUM(F21:Q21)</f>
        <v>0</v>
      </c>
      <c r="S21" s="29">
        <v>20</v>
      </c>
      <c r="T21" s="71"/>
    </row>
    <row customFormat="1" ht="15" r="22" s="25" spans="1:37">
      <c r="B22" s="222"/>
      <c r="C22" s="559" t="s">
        <v>10</v>
      </c>
      <c r="D22" s="560"/>
      <c r="E22" s="72"/>
      <c r="F22" s="73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5"/>
      <c r="R22" s="394">
        <f>+SUM(F22:Q22)</f>
        <v>0</v>
      </c>
      <c r="S22" s="23">
        <v>21</v>
      </c>
      <c r="T22" s="53"/>
    </row>
    <row customFormat="1" ht="15" r="23" s="25" spans="1:37">
      <c r="B23" s="222"/>
      <c r="C23" s="534" t="s">
        <v>347</v>
      </c>
      <c r="D23" s="540"/>
      <c r="E23" s="56"/>
      <c r="F23" s="57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9"/>
      <c r="R23" s="370"/>
      <c r="S23" s="23"/>
      <c r="T23" s="53"/>
    </row>
    <row customFormat="1" ht="15" r="24" s="25" spans="1:37">
      <c r="B24" s="222"/>
      <c r="C24" s="541" t="s">
        <v>174</v>
      </c>
      <c r="D24" s="542"/>
      <c r="E24" s="68"/>
      <c r="F24" s="62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9"/>
      <c r="R24" s="384">
        <f>+SUM(F24:Q24)</f>
        <v>0</v>
      </c>
      <c r="S24" s="23"/>
      <c r="T24" s="53"/>
    </row>
    <row customFormat="1" ht="15" r="25" s="25" spans="1:37">
      <c r="B25" s="222"/>
      <c r="C25" s="565" t="s">
        <v>175</v>
      </c>
      <c r="D25" s="558"/>
      <c r="E25" s="68"/>
      <c r="F25" s="62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9"/>
      <c r="R25" s="384">
        <f>+SUM(F25:Q25)</f>
        <v>0</v>
      </c>
      <c r="S25" s="23"/>
      <c r="T25" s="53"/>
    </row>
    <row customFormat="1" ht="15.75" r="26" s="25" spans="1:37" thickBot="1">
      <c r="B26" s="222"/>
      <c r="C26" s="564" t="s">
        <v>10</v>
      </c>
      <c r="D26" s="560"/>
      <c r="E26" s="72"/>
      <c r="F26" s="73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5"/>
      <c r="R26" s="394">
        <f>+SUM(F26:Q26)</f>
        <v>0</v>
      </c>
      <c r="S26" s="23"/>
      <c r="T26" s="53"/>
    </row>
    <row customFormat="1" ht="15" r="27" s="25" spans="1:37">
      <c r="B27" s="221" t="s">
        <v>1</v>
      </c>
      <c r="C27" s="524" t="s">
        <v>49</v>
      </c>
      <c r="D27" s="525"/>
      <c r="E27" s="94"/>
      <c r="F27" s="95"/>
      <c r="G27" s="96"/>
      <c r="H27" s="96"/>
      <c r="I27" s="96"/>
      <c r="J27" s="97"/>
      <c r="K27" s="96"/>
      <c r="L27" s="96"/>
      <c r="M27" s="96"/>
      <c r="N27" s="96"/>
      <c r="O27" s="96"/>
      <c r="P27" s="96"/>
      <c r="Q27" s="98"/>
      <c r="R27" s="371"/>
      <c r="S27" s="29">
        <v>30</v>
      </c>
      <c r="T27" s="18"/>
    </row>
    <row customFormat="1" ht="15" r="28" s="25" spans="1:37">
      <c r="B28" s="222" t="s">
        <v>50</v>
      </c>
      <c r="C28" s="541" t="s">
        <v>174</v>
      </c>
      <c r="D28" s="556"/>
      <c r="E28" s="99"/>
      <c r="F28" s="100"/>
      <c r="G28" s="101"/>
      <c r="H28" s="101"/>
      <c r="I28" s="101"/>
      <c r="J28" s="101"/>
      <c r="K28" s="102"/>
      <c r="L28" s="102"/>
      <c r="M28" s="102"/>
      <c r="N28" s="102"/>
      <c r="O28" s="102"/>
      <c r="P28" s="102"/>
      <c r="Q28" s="103"/>
      <c r="R28" s="400"/>
      <c r="S28" s="23">
        <v>31</v>
      </c>
      <c r="T28" s="71"/>
    </row>
    <row customFormat="1" ht="15" r="29" s="25" spans="1:37">
      <c r="B29" s="222"/>
      <c r="C29" s="565" t="s">
        <v>175</v>
      </c>
      <c r="D29" s="557"/>
      <c r="E29" s="105"/>
      <c r="F29" s="106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7"/>
      <c r="R29" s="400"/>
      <c r="S29" s="23">
        <v>33</v>
      </c>
      <c r="T29" s="71"/>
    </row>
    <row customFormat="1" ht="15" r="30" s="25" spans="1:37">
      <c r="B30" s="222"/>
      <c r="C30" s="564" t="s">
        <v>10</v>
      </c>
      <c r="D30" s="559"/>
      <c r="E30" s="187"/>
      <c r="F30" s="188"/>
      <c r="G30" s="189"/>
      <c r="H30" s="189"/>
      <c r="I30" s="189"/>
      <c r="J30" s="189"/>
      <c r="K30" s="189"/>
      <c r="L30" s="189"/>
      <c r="M30" s="189"/>
      <c r="N30" s="189"/>
      <c r="O30" s="189"/>
      <c r="P30" s="189"/>
      <c r="Q30" s="190"/>
      <c r="R30" s="412"/>
      <c r="S30" s="29">
        <v>34</v>
      </c>
      <c r="T30" s="53"/>
    </row>
    <row customFormat="1" ht="15" r="31" s="25" spans="1:37">
      <c r="B31" s="222"/>
      <c r="C31" s="524" t="s">
        <v>54</v>
      </c>
      <c r="D31" s="525"/>
      <c r="E31" s="186"/>
      <c r="F31" s="157"/>
      <c r="G31" s="158"/>
      <c r="H31" s="158"/>
      <c r="I31" s="158"/>
      <c r="J31" s="158"/>
      <c r="K31" s="158"/>
      <c r="L31" s="158"/>
      <c r="M31" s="158"/>
      <c r="N31" s="158"/>
      <c r="O31" s="158"/>
      <c r="P31" s="158"/>
      <c r="Q31" s="159"/>
      <c r="R31" s="374"/>
      <c r="S31" s="29"/>
      <c r="T31" s="53"/>
    </row>
    <row customFormat="1" ht="15" r="32" s="25" spans="1:37">
      <c r="B32" s="222"/>
      <c r="C32" s="541" t="s">
        <v>174</v>
      </c>
      <c r="D32" s="542"/>
      <c r="E32" s="151"/>
      <c r="F32" s="62"/>
      <c r="G32" s="152"/>
      <c r="H32" s="152"/>
      <c r="I32" s="152"/>
      <c r="J32" s="152"/>
      <c r="K32" s="68"/>
      <c r="L32" s="68"/>
      <c r="M32" s="68"/>
      <c r="N32" s="68"/>
      <c r="O32" s="68"/>
      <c r="P32" s="68"/>
      <c r="Q32" s="153"/>
      <c r="R32" s="376"/>
      <c r="S32" s="29"/>
      <c r="T32" s="53"/>
    </row>
    <row customFormat="1" ht="15" r="33" s="25" spans="2:20">
      <c r="B33" s="222"/>
      <c r="C33" s="565" t="s">
        <v>175</v>
      </c>
      <c r="D33" s="558"/>
      <c r="E33" s="68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376"/>
      <c r="S33" s="29"/>
      <c r="T33" s="53"/>
    </row>
    <row customFormat="1" ht="15.75" r="34" s="25" spans="2:20" thickBot="1">
      <c r="B34" s="223"/>
      <c r="C34" s="564" t="s">
        <v>10</v>
      </c>
      <c r="D34" s="560"/>
      <c r="E34" s="154"/>
      <c r="F34" s="73"/>
      <c r="G34" s="155"/>
      <c r="H34" s="155"/>
      <c r="I34" s="155"/>
      <c r="J34" s="155"/>
      <c r="K34" s="155"/>
      <c r="L34" s="155"/>
      <c r="M34" s="155"/>
      <c r="N34" s="155"/>
      <c r="O34" s="155"/>
      <c r="P34" s="155"/>
      <c r="Q34" s="156"/>
      <c r="R34" s="386"/>
      <c r="S34" s="29"/>
      <c r="T34" s="53"/>
    </row>
    <row customFormat="1" ht="15" r="35" s="25" spans="2:20">
      <c r="B35" s="253" t="s">
        <v>52</v>
      </c>
      <c r="C35" s="571" t="s">
        <v>17</v>
      </c>
      <c r="D35" s="535"/>
      <c r="E35" s="150"/>
      <c r="F35" s="206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207"/>
      <c r="R35" s="381"/>
      <c r="S35" s="29"/>
      <c r="T35" s="53"/>
    </row>
    <row customFormat="1" ht="15" r="36" s="25" spans="2:20">
      <c r="B36" s="222"/>
      <c r="C36" s="587" t="s">
        <v>174</v>
      </c>
      <c r="D36" s="542"/>
      <c r="E36" s="151"/>
      <c r="F36" s="62"/>
      <c r="G36" s="152"/>
      <c r="H36" s="152"/>
      <c r="I36" s="152"/>
      <c r="J36" s="152"/>
      <c r="K36" s="68"/>
      <c r="L36" s="68"/>
      <c r="M36" s="68"/>
      <c r="N36" s="68"/>
      <c r="O36" s="68"/>
      <c r="P36" s="68"/>
      <c r="Q36" s="153"/>
      <c r="R36" s="376"/>
      <c r="S36" s="29"/>
      <c r="T36" s="53"/>
    </row>
    <row customFormat="1" ht="15" r="37" s="25" spans="2:20">
      <c r="B37" s="222"/>
      <c r="C37" s="588" t="s">
        <v>175</v>
      </c>
      <c r="D37" s="558"/>
      <c r="E37" s="68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376"/>
      <c r="S37" s="29"/>
      <c r="T37" s="53"/>
    </row>
    <row customFormat="1" ht="15" r="38" s="25" spans="2:20">
      <c r="B38" s="222"/>
      <c r="C38" s="589" t="s">
        <v>10</v>
      </c>
      <c r="D38" s="560"/>
      <c r="E38" s="154"/>
      <c r="F38" s="73"/>
      <c r="G38" s="155"/>
      <c r="H38" s="155"/>
      <c r="I38" s="155"/>
      <c r="J38" s="155"/>
      <c r="K38" s="155"/>
      <c r="L38" s="155"/>
      <c r="M38" s="155"/>
      <c r="N38" s="155"/>
      <c r="O38" s="155"/>
      <c r="P38" s="155"/>
      <c r="Q38" s="156"/>
      <c r="R38" s="386"/>
      <c r="S38" s="29"/>
      <c r="T38" s="53"/>
    </row>
    <row customFormat="1" ht="15" r="39" s="25" spans="2:20">
      <c r="B39" s="222"/>
      <c r="C39" s="524" t="s">
        <v>18</v>
      </c>
      <c r="D39" s="525"/>
      <c r="E39" s="186"/>
      <c r="F39" s="157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9"/>
      <c r="R39" s="374"/>
      <c r="S39" s="29"/>
      <c r="T39" s="53"/>
    </row>
    <row customFormat="1" ht="15" r="40" s="25" spans="2:20">
      <c r="B40" s="222"/>
      <c r="C40" s="541" t="s">
        <v>174</v>
      </c>
      <c r="D40" s="542"/>
      <c r="E40" s="151"/>
      <c r="F40" s="62"/>
      <c r="G40" s="152"/>
      <c r="H40" s="152"/>
      <c r="I40" s="152"/>
      <c r="J40" s="152"/>
      <c r="K40" s="68"/>
      <c r="L40" s="68"/>
      <c r="M40" s="68"/>
      <c r="N40" s="68"/>
      <c r="O40" s="68"/>
      <c r="P40" s="68"/>
      <c r="Q40" s="153"/>
      <c r="R40" s="376"/>
      <c r="S40" s="29"/>
      <c r="T40" s="53"/>
    </row>
    <row customFormat="1" ht="15" r="41" s="25" spans="2:20">
      <c r="B41" s="222"/>
      <c r="C41" s="565" t="s">
        <v>175</v>
      </c>
      <c r="D41" s="558"/>
      <c r="E41" s="68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376"/>
      <c r="S41" s="29"/>
      <c r="T41" s="53"/>
    </row>
    <row customFormat="1" ht="15" r="42" s="25" spans="2:20">
      <c r="B42" s="222"/>
      <c r="C42" s="564" t="s">
        <v>10</v>
      </c>
      <c r="D42" s="560"/>
      <c r="E42" s="154"/>
      <c r="F42" s="73"/>
      <c r="G42" s="155"/>
      <c r="H42" s="155"/>
      <c r="I42" s="155"/>
      <c r="J42" s="155"/>
      <c r="K42" s="155"/>
      <c r="L42" s="155"/>
      <c r="M42" s="155"/>
      <c r="N42" s="155"/>
      <c r="O42" s="155"/>
      <c r="P42" s="155"/>
      <c r="Q42" s="156"/>
      <c r="R42" s="386"/>
      <c r="S42" s="29"/>
      <c r="T42" s="53"/>
    </row>
    <row customFormat="1" ht="15" r="43" s="25" spans="2:20">
      <c r="B43" s="222"/>
      <c r="C43" s="524" t="s">
        <v>53</v>
      </c>
      <c r="D43" s="525"/>
      <c r="E43" s="186"/>
      <c r="F43" s="157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9"/>
      <c r="R43" s="374"/>
      <c r="S43" s="29"/>
      <c r="T43" s="53"/>
    </row>
    <row customFormat="1" ht="15" r="44" s="25" spans="2:20">
      <c r="B44" s="222"/>
      <c r="C44" s="541" t="s">
        <v>174</v>
      </c>
      <c r="D44" s="542"/>
      <c r="E44" s="151"/>
      <c r="F44" s="62"/>
      <c r="G44" s="152"/>
      <c r="H44" s="152"/>
      <c r="I44" s="152"/>
      <c r="J44" s="152"/>
      <c r="K44" s="68"/>
      <c r="L44" s="68"/>
      <c r="M44" s="68"/>
      <c r="N44" s="68"/>
      <c r="O44" s="68"/>
      <c r="P44" s="68"/>
      <c r="Q44" s="153"/>
      <c r="R44" s="376"/>
      <c r="S44" s="29"/>
      <c r="T44" s="53"/>
    </row>
    <row customFormat="1" ht="15" r="45" s="25" spans="2:20">
      <c r="B45" s="222"/>
      <c r="C45" s="565" t="s">
        <v>175</v>
      </c>
      <c r="D45" s="558"/>
      <c r="E45" s="68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376"/>
      <c r="S45" s="29"/>
      <c r="T45" s="53"/>
    </row>
    <row customFormat="1" ht="15" r="46" s="25" spans="2:20">
      <c r="B46" s="222"/>
      <c r="C46" s="564" t="s">
        <v>10</v>
      </c>
      <c r="D46" s="560"/>
      <c r="E46" s="154"/>
      <c r="F46" s="73"/>
      <c r="G46" s="155"/>
      <c r="H46" s="155"/>
      <c r="I46" s="155"/>
      <c r="J46" s="155"/>
      <c r="K46" s="155"/>
      <c r="L46" s="155"/>
      <c r="M46" s="155"/>
      <c r="N46" s="155"/>
      <c r="O46" s="155"/>
      <c r="P46" s="155"/>
      <c r="Q46" s="156"/>
      <c r="R46" s="386"/>
      <c r="S46" s="29"/>
      <c r="T46" s="53"/>
    </row>
    <row customFormat="1" ht="15" r="47" s="25" spans="2:20">
      <c r="B47" s="222"/>
      <c r="C47" s="524" t="s">
        <v>254</v>
      </c>
      <c r="D47" s="525"/>
      <c r="E47" s="43"/>
      <c r="F47" s="6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256"/>
      <c r="R47" s="371"/>
      <c r="S47" s="29"/>
      <c r="T47" s="53"/>
    </row>
    <row customFormat="1" ht="15" r="48" s="25" spans="2:20">
      <c r="B48" s="222"/>
      <c r="C48" s="541" t="s">
        <v>174</v>
      </c>
      <c r="D48" s="542"/>
      <c r="E48" s="43"/>
      <c r="F48" s="6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256"/>
      <c r="R48" s="376"/>
      <c r="S48" s="29"/>
      <c r="T48" s="53"/>
    </row>
    <row customFormat="1" ht="15" r="49" s="25" spans="2:31">
      <c r="B49" s="222"/>
      <c r="C49" s="565" t="s">
        <v>175</v>
      </c>
      <c r="D49" s="558"/>
      <c r="E49" s="43"/>
      <c r="F49" s="6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256"/>
      <c r="R49" s="376"/>
      <c r="S49" s="29"/>
      <c r="T49" s="53"/>
    </row>
    <row customFormat="1" ht="15.75" r="50" s="25" spans="2:31" thickBot="1">
      <c r="B50" s="222"/>
      <c r="C50" s="564" t="s">
        <v>10</v>
      </c>
      <c r="D50" s="560"/>
      <c r="E50" s="43"/>
      <c r="F50" s="62"/>
      <c r="G50" s="152"/>
      <c r="H50" s="152"/>
      <c r="I50" s="152"/>
      <c r="J50" s="152"/>
      <c r="K50" s="152"/>
      <c r="L50" s="152"/>
      <c r="M50" s="152"/>
      <c r="N50" s="152"/>
      <c r="O50" s="152"/>
      <c r="P50" s="152"/>
      <c r="Q50" s="256"/>
      <c r="R50" s="386"/>
      <c r="S50" s="29"/>
      <c r="T50" s="53"/>
    </row>
    <row customFormat="1" ht="15" r="51" s="25" spans="2:31">
      <c r="B51" s="221" t="s">
        <v>44</v>
      </c>
      <c r="C51" s="530" t="s">
        <v>255</v>
      </c>
      <c r="D51" s="531"/>
      <c r="E51" s="110"/>
      <c r="F51" s="111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3"/>
      <c r="R51" s="375"/>
      <c r="S51" s="23">
        <v>35</v>
      </c>
    </row>
    <row customFormat="1" ht="15" r="52" s="25" spans="2:31">
      <c r="B52" s="222" t="s">
        <v>50</v>
      </c>
      <c r="C52" s="541" t="s">
        <v>174</v>
      </c>
      <c r="D52" s="556"/>
      <c r="E52" s="396" t="str">
        <f>+IF(E20&gt;0,E20/E28,"-")</f>
        <v>-</v>
      </c>
      <c r="F52" s="396" t="str">
        <f ref="F52:Q52" si="0" t="shared">+IF(F20&gt;0,F20/F28,"-")</f>
        <v>-</v>
      </c>
      <c r="G52" s="396" t="str">
        <f si="0" t="shared"/>
        <v>-</v>
      </c>
      <c r="H52" s="396" t="str">
        <f si="0" t="shared"/>
        <v>-</v>
      </c>
      <c r="I52" s="396" t="str">
        <f si="0" t="shared"/>
        <v>-</v>
      </c>
      <c r="J52" s="396" t="str">
        <f si="0" t="shared"/>
        <v>-</v>
      </c>
      <c r="K52" s="396" t="str">
        <f si="0" t="shared"/>
        <v>-</v>
      </c>
      <c r="L52" s="396" t="str">
        <f si="0" t="shared"/>
        <v>-</v>
      </c>
      <c r="M52" s="396" t="str">
        <f si="0" t="shared"/>
        <v>-</v>
      </c>
      <c r="N52" s="396" t="str">
        <f si="0" t="shared"/>
        <v>-</v>
      </c>
      <c r="O52" s="396" t="str">
        <f si="0" t="shared"/>
        <v>-</v>
      </c>
      <c r="P52" s="396" t="str">
        <f si="0" t="shared"/>
        <v>-</v>
      </c>
      <c r="Q52" s="396" t="str">
        <f si="0" t="shared"/>
        <v>-</v>
      </c>
      <c r="R52" s="400"/>
      <c r="S52" s="29">
        <v>36</v>
      </c>
      <c r="T52" s="18"/>
    </row>
    <row customFormat="1" ht="15" r="53" s="25" spans="2:31">
      <c r="B53" s="222"/>
      <c r="C53" s="565" t="s">
        <v>175</v>
      </c>
      <c r="D53" s="557"/>
      <c r="E53" s="396" t="str">
        <f>+IF(E21&gt;0,E21/E29,"-")</f>
        <v>-</v>
      </c>
      <c r="F53" s="396" t="str">
        <f ref="F53:Q53" si="1" t="shared">+IF(F21&gt;0,F21/F29,"-")</f>
        <v>-</v>
      </c>
      <c r="G53" s="396" t="str">
        <f si="1" t="shared"/>
        <v>-</v>
      </c>
      <c r="H53" s="396" t="str">
        <f si="1" t="shared"/>
        <v>-</v>
      </c>
      <c r="I53" s="396" t="str">
        <f si="1" t="shared"/>
        <v>-</v>
      </c>
      <c r="J53" s="396" t="str">
        <f si="1" t="shared"/>
        <v>-</v>
      </c>
      <c r="K53" s="396" t="str">
        <f si="1" t="shared"/>
        <v>-</v>
      </c>
      <c r="L53" s="396" t="str">
        <f si="1" t="shared"/>
        <v>-</v>
      </c>
      <c r="M53" s="396" t="str">
        <f si="1" t="shared"/>
        <v>-</v>
      </c>
      <c r="N53" s="396" t="str">
        <f si="1" t="shared"/>
        <v>-</v>
      </c>
      <c r="O53" s="396" t="str">
        <f si="1" t="shared"/>
        <v>-</v>
      </c>
      <c r="P53" s="396" t="str">
        <f si="1" t="shared"/>
        <v>-</v>
      </c>
      <c r="Q53" s="396" t="str">
        <f si="1" t="shared"/>
        <v>-</v>
      </c>
      <c r="R53" s="400"/>
      <c r="S53" s="29">
        <v>38</v>
      </c>
      <c r="T53" s="71"/>
      <c r="Y53" s="25" t="s">
        <v>2</v>
      </c>
      <c r="Z53" s="25" t="s">
        <v>2</v>
      </c>
      <c r="AA53" s="25" t="s">
        <v>2</v>
      </c>
      <c r="AB53" s="25" t="s">
        <v>2</v>
      </c>
      <c r="AC53" s="25" t="s">
        <v>2</v>
      </c>
      <c r="AD53" s="25" t="s">
        <v>2</v>
      </c>
      <c r="AE53" s="25" t="s">
        <v>2</v>
      </c>
    </row>
    <row customFormat="1" ht="15" r="54" s="25" spans="2:31">
      <c r="B54" s="222"/>
      <c r="C54" s="564" t="s">
        <v>10</v>
      </c>
      <c r="D54" s="559"/>
      <c r="E54" s="396" t="str">
        <f>+IF(E22&gt;0,E22/E30,"-")</f>
        <v>-</v>
      </c>
      <c r="F54" s="396" t="str">
        <f ref="F54:Q54" si="2" t="shared">+IF(F22&gt;0,F22/F30,"-")</f>
        <v>-</v>
      </c>
      <c r="G54" s="396" t="str">
        <f si="2" t="shared"/>
        <v>-</v>
      </c>
      <c r="H54" s="396" t="str">
        <f si="2" t="shared"/>
        <v>-</v>
      </c>
      <c r="I54" s="396" t="str">
        <f si="2" t="shared"/>
        <v>-</v>
      </c>
      <c r="J54" s="396" t="str">
        <f si="2" t="shared"/>
        <v>-</v>
      </c>
      <c r="K54" s="396" t="str">
        <f si="2" t="shared"/>
        <v>-</v>
      </c>
      <c r="L54" s="396" t="str">
        <f si="2" t="shared"/>
        <v>-</v>
      </c>
      <c r="M54" s="396" t="str">
        <f si="2" t="shared"/>
        <v>-</v>
      </c>
      <c r="N54" s="396" t="str">
        <f si="2" t="shared"/>
        <v>-</v>
      </c>
      <c r="O54" s="396" t="str">
        <f si="2" t="shared"/>
        <v>-</v>
      </c>
      <c r="P54" s="396" t="str">
        <f si="2" t="shared"/>
        <v>-</v>
      </c>
      <c r="Q54" s="396" t="str">
        <f si="2" t="shared"/>
        <v>-</v>
      </c>
      <c r="R54" s="412"/>
      <c r="S54" s="29">
        <v>40</v>
      </c>
      <c r="T54" s="71"/>
    </row>
    <row customFormat="1" ht="15" r="55" s="25" spans="2:31">
      <c r="B55" s="222"/>
      <c r="C55" s="568" t="s">
        <v>256</v>
      </c>
      <c r="D55" s="525"/>
      <c r="E55" s="194"/>
      <c r="F55" s="143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95"/>
      <c r="R55" s="378"/>
      <c r="S55" s="29">
        <v>42</v>
      </c>
    </row>
    <row customFormat="1" ht="15" r="56" s="25" spans="2:31">
      <c r="B56" s="222"/>
      <c r="C56" s="541" t="s">
        <v>174</v>
      </c>
      <c r="D56" s="556"/>
      <c r="E56" s="413" t="e">
        <f>+E24/E28</f>
        <v>#DIV/0!</v>
      </c>
      <c r="F56" s="413" t="e">
        <f ref="F56:Q56" si="3" t="shared">+F24/F28</f>
        <v>#DIV/0!</v>
      </c>
      <c r="G56" s="413" t="e">
        <f si="3" t="shared"/>
        <v>#DIV/0!</v>
      </c>
      <c r="H56" s="413" t="e">
        <f si="3" t="shared"/>
        <v>#DIV/0!</v>
      </c>
      <c r="I56" s="413" t="e">
        <f si="3" t="shared"/>
        <v>#DIV/0!</v>
      </c>
      <c r="J56" s="413" t="e">
        <f si="3" t="shared"/>
        <v>#DIV/0!</v>
      </c>
      <c r="K56" s="413" t="e">
        <f si="3" t="shared"/>
        <v>#DIV/0!</v>
      </c>
      <c r="L56" s="413" t="e">
        <f si="3" t="shared"/>
        <v>#DIV/0!</v>
      </c>
      <c r="M56" s="413" t="e">
        <f si="3" t="shared"/>
        <v>#DIV/0!</v>
      </c>
      <c r="N56" s="413" t="e">
        <f si="3" t="shared"/>
        <v>#DIV/0!</v>
      </c>
      <c r="O56" s="413" t="e">
        <f si="3" t="shared"/>
        <v>#DIV/0!</v>
      </c>
      <c r="P56" s="413" t="e">
        <f si="3" t="shared"/>
        <v>#DIV/0!</v>
      </c>
      <c r="Q56" s="413" t="e">
        <f si="3" t="shared"/>
        <v>#DIV/0!</v>
      </c>
      <c r="R56" s="384"/>
      <c r="S56" s="23">
        <v>43</v>
      </c>
      <c r="T56" s="18"/>
    </row>
    <row customFormat="1" ht="15" r="57" s="25" spans="2:31">
      <c r="B57" s="222"/>
      <c r="C57" s="541" t="s">
        <v>175</v>
      </c>
      <c r="D57" s="556"/>
      <c r="E57" s="413" t="e">
        <f ref="E57:Q58" si="4" t="shared">+E25/E29</f>
        <v>#DIV/0!</v>
      </c>
      <c r="F57" s="413" t="e">
        <f si="4" t="shared"/>
        <v>#DIV/0!</v>
      </c>
      <c r="G57" s="413" t="e">
        <f si="4" t="shared"/>
        <v>#DIV/0!</v>
      </c>
      <c r="H57" s="413" t="e">
        <f si="4" t="shared"/>
        <v>#DIV/0!</v>
      </c>
      <c r="I57" s="413" t="e">
        <f si="4" t="shared"/>
        <v>#DIV/0!</v>
      </c>
      <c r="J57" s="413" t="e">
        <f si="4" t="shared"/>
        <v>#DIV/0!</v>
      </c>
      <c r="K57" s="413" t="e">
        <f si="4" t="shared"/>
        <v>#DIV/0!</v>
      </c>
      <c r="L57" s="413" t="e">
        <f si="4" t="shared"/>
        <v>#DIV/0!</v>
      </c>
      <c r="M57" s="413" t="e">
        <f si="4" t="shared"/>
        <v>#DIV/0!</v>
      </c>
      <c r="N57" s="413" t="e">
        <f si="4" t="shared"/>
        <v>#DIV/0!</v>
      </c>
      <c r="O57" s="413" t="e">
        <f si="4" t="shared"/>
        <v>#DIV/0!</v>
      </c>
      <c r="P57" s="413" t="e">
        <f si="4" t="shared"/>
        <v>#DIV/0!</v>
      </c>
      <c r="Q57" s="413" t="e">
        <f si="4" t="shared"/>
        <v>#DIV/0!</v>
      </c>
      <c r="R57" s="384"/>
      <c r="S57" s="23">
        <v>45</v>
      </c>
      <c r="T57" s="71"/>
    </row>
    <row customFormat="1" ht="15" r="58" s="25" spans="2:31">
      <c r="B58" s="222"/>
      <c r="C58" s="564" t="s">
        <v>10</v>
      </c>
      <c r="D58" s="560"/>
      <c r="E58" s="413" t="e">
        <f si="4" t="shared"/>
        <v>#DIV/0!</v>
      </c>
      <c r="F58" s="413" t="e">
        <f si="4" t="shared"/>
        <v>#DIV/0!</v>
      </c>
      <c r="G58" s="413" t="e">
        <f si="4" t="shared"/>
        <v>#DIV/0!</v>
      </c>
      <c r="H58" s="413" t="e">
        <f si="4" t="shared"/>
        <v>#DIV/0!</v>
      </c>
      <c r="I58" s="413" t="e">
        <f si="4" t="shared"/>
        <v>#DIV/0!</v>
      </c>
      <c r="J58" s="413" t="e">
        <f si="4" t="shared"/>
        <v>#DIV/0!</v>
      </c>
      <c r="K58" s="413" t="e">
        <f si="4" t="shared"/>
        <v>#DIV/0!</v>
      </c>
      <c r="L58" s="413" t="e">
        <f si="4" t="shared"/>
        <v>#DIV/0!</v>
      </c>
      <c r="M58" s="413" t="e">
        <f si="4" t="shared"/>
        <v>#DIV/0!</v>
      </c>
      <c r="N58" s="413" t="e">
        <f si="4" t="shared"/>
        <v>#DIV/0!</v>
      </c>
      <c r="O58" s="413" t="e">
        <f si="4" t="shared"/>
        <v>#DIV/0!</v>
      </c>
      <c r="P58" s="413" t="e">
        <f si="4" t="shared"/>
        <v>#DIV/0!</v>
      </c>
      <c r="Q58" s="413" t="e">
        <f si="4" t="shared"/>
        <v>#DIV/0!</v>
      </c>
      <c r="R58" s="394"/>
      <c r="S58" s="23">
        <v>47</v>
      </c>
      <c r="T58" s="53"/>
    </row>
    <row customFormat="1" ht="15" r="59" s="25" spans="2:31">
      <c r="B59" s="222"/>
      <c r="C59" s="568" t="s">
        <v>55</v>
      </c>
      <c r="D59" s="525"/>
      <c r="E59" s="194"/>
      <c r="F59" s="143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95"/>
      <c r="R59" s="378"/>
      <c r="S59" s="29">
        <v>42</v>
      </c>
    </row>
    <row customFormat="1" ht="15" r="60" s="25" spans="2:31">
      <c r="B60" s="222"/>
      <c r="C60" s="541" t="s">
        <v>174</v>
      </c>
      <c r="D60" s="556"/>
      <c r="E60" s="409" t="e">
        <f>+IF(E52&gt;0,E52/E56,"-")</f>
        <v>#VALUE!</v>
      </c>
      <c r="F60" s="409" t="e">
        <f ref="F60:Q60" si="5" t="shared">+IF(F52&gt;0,F52/F56,"-")</f>
        <v>#VALUE!</v>
      </c>
      <c r="G60" s="409" t="e">
        <f si="5" t="shared"/>
        <v>#VALUE!</v>
      </c>
      <c r="H60" s="409" t="e">
        <f si="5" t="shared"/>
        <v>#VALUE!</v>
      </c>
      <c r="I60" s="409" t="e">
        <f si="5" t="shared"/>
        <v>#VALUE!</v>
      </c>
      <c r="J60" s="409" t="e">
        <f si="5" t="shared"/>
        <v>#VALUE!</v>
      </c>
      <c r="K60" s="409" t="e">
        <f si="5" t="shared"/>
        <v>#VALUE!</v>
      </c>
      <c r="L60" s="409" t="e">
        <f si="5" t="shared"/>
        <v>#VALUE!</v>
      </c>
      <c r="M60" s="409" t="e">
        <f si="5" t="shared"/>
        <v>#VALUE!</v>
      </c>
      <c r="N60" s="409" t="e">
        <f si="5" t="shared"/>
        <v>#VALUE!</v>
      </c>
      <c r="O60" s="409" t="e">
        <f si="5" t="shared"/>
        <v>#VALUE!</v>
      </c>
      <c r="P60" s="409" t="e">
        <f si="5" t="shared"/>
        <v>#VALUE!</v>
      </c>
      <c r="Q60" s="409" t="e">
        <f si="5" t="shared"/>
        <v>#VALUE!</v>
      </c>
      <c r="R60" s="367"/>
      <c r="S60" s="23">
        <v>43</v>
      </c>
      <c r="T60" s="18"/>
    </row>
    <row customFormat="1" ht="15" r="61" s="25" spans="2:31">
      <c r="B61" s="222"/>
      <c r="C61" s="541" t="s">
        <v>175</v>
      </c>
      <c r="D61" s="556"/>
      <c r="E61" s="409" t="e">
        <f ref="E61:Q61" si="6" t="shared">+IF(E53&gt;0,E53/E57,"-")</f>
        <v>#VALUE!</v>
      </c>
      <c r="F61" s="409" t="e">
        <f si="6" t="shared"/>
        <v>#VALUE!</v>
      </c>
      <c r="G61" s="409" t="e">
        <f si="6" t="shared"/>
        <v>#VALUE!</v>
      </c>
      <c r="H61" s="409" t="e">
        <f si="6" t="shared"/>
        <v>#VALUE!</v>
      </c>
      <c r="I61" s="409" t="e">
        <f si="6" t="shared"/>
        <v>#VALUE!</v>
      </c>
      <c r="J61" s="409" t="e">
        <f si="6" t="shared"/>
        <v>#VALUE!</v>
      </c>
      <c r="K61" s="409" t="e">
        <f si="6" t="shared"/>
        <v>#VALUE!</v>
      </c>
      <c r="L61" s="409" t="e">
        <f si="6" t="shared"/>
        <v>#VALUE!</v>
      </c>
      <c r="M61" s="409" t="e">
        <f si="6" t="shared"/>
        <v>#VALUE!</v>
      </c>
      <c r="N61" s="409" t="e">
        <f si="6" t="shared"/>
        <v>#VALUE!</v>
      </c>
      <c r="O61" s="409" t="e">
        <f si="6" t="shared"/>
        <v>#VALUE!</v>
      </c>
      <c r="P61" s="409" t="e">
        <f si="6" t="shared"/>
        <v>#VALUE!</v>
      </c>
      <c r="Q61" s="409" t="e">
        <f si="6" t="shared"/>
        <v>#VALUE!</v>
      </c>
      <c r="R61" s="367"/>
      <c r="S61" s="23">
        <v>45</v>
      </c>
      <c r="T61" s="71"/>
    </row>
    <row customFormat="1" ht="15.75" r="62" s="25" spans="2:31" thickBot="1">
      <c r="B62" s="222"/>
      <c r="C62" s="564" t="s">
        <v>10</v>
      </c>
      <c r="D62" s="560"/>
      <c r="E62" s="409" t="e">
        <f ref="E62:Q62" si="7" t="shared">+IF(E54&gt;0,E54/E58,"-")</f>
        <v>#VALUE!</v>
      </c>
      <c r="F62" s="409" t="e">
        <f si="7" t="shared"/>
        <v>#VALUE!</v>
      </c>
      <c r="G62" s="409" t="e">
        <f si="7" t="shared"/>
        <v>#VALUE!</v>
      </c>
      <c r="H62" s="409" t="e">
        <f si="7" t="shared"/>
        <v>#VALUE!</v>
      </c>
      <c r="I62" s="409" t="e">
        <f si="7" t="shared"/>
        <v>#VALUE!</v>
      </c>
      <c r="J62" s="409" t="e">
        <f si="7" t="shared"/>
        <v>#VALUE!</v>
      </c>
      <c r="K62" s="409" t="e">
        <f si="7" t="shared"/>
        <v>#VALUE!</v>
      </c>
      <c r="L62" s="409" t="e">
        <f si="7" t="shared"/>
        <v>#VALUE!</v>
      </c>
      <c r="M62" s="409" t="e">
        <f si="7" t="shared"/>
        <v>#VALUE!</v>
      </c>
      <c r="N62" s="409" t="e">
        <f si="7" t="shared"/>
        <v>#VALUE!</v>
      </c>
      <c r="O62" s="409" t="e">
        <f si="7" t="shared"/>
        <v>#VALUE!</v>
      </c>
      <c r="P62" s="409" t="e">
        <f si="7" t="shared"/>
        <v>#VALUE!</v>
      </c>
      <c r="Q62" s="409" t="e">
        <f si="7" t="shared"/>
        <v>#VALUE!</v>
      </c>
      <c r="R62" s="368"/>
      <c r="S62" s="23">
        <v>47</v>
      </c>
      <c r="T62" s="53"/>
    </row>
    <row customFormat="1" ht="15" r="63" s="25" spans="2:31">
      <c r="B63" s="221" t="s">
        <v>46</v>
      </c>
      <c r="C63" s="534" t="s">
        <v>3</v>
      </c>
      <c r="D63" s="535"/>
      <c r="E63" s="150"/>
      <c r="F63" s="206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207"/>
      <c r="R63" s="381"/>
      <c r="S63" s="23">
        <v>77</v>
      </c>
      <c r="T63" s="53"/>
    </row>
    <row customFormat="1" ht="15" r="64" s="25" spans="2:31">
      <c r="B64" s="222" t="s">
        <v>367</v>
      </c>
      <c r="C64" s="541" t="s">
        <v>174</v>
      </c>
      <c r="D64" s="542"/>
      <c r="E64" s="151">
        <v>0.76</v>
      </c>
      <c r="F64" s="62"/>
      <c r="G64" s="63"/>
      <c r="H64" s="63"/>
      <c r="I64" s="63"/>
      <c r="J64" s="63"/>
      <c r="K64" s="147"/>
      <c r="L64" s="68"/>
      <c r="M64" s="68"/>
      <c r="N64" s="68"/>
      <c r="O64" s="147"/>
      <c r="P64" s="147"/>
      <c r="Q64" s="162"/>
      <c r="R64" s="371"/>
      <c r="S64" s="29">
        <v>78</v>
      </c>
      <c r="T64" s="18"/>
    </row>
    <row customFormat="1" ht="15" r="65" s="25" spans="1:256">
      <c r="B65" s="222"/>
      <c r="C65" s="565" t="s">
        <v>175</v>
      </c>
      <c r="D65" s="558"/>
      <c r="E65" s="68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371"/>
      <c r="S65" s="23">
        <v>79</v>
      </c>
      <c r="T65" s="71"/>
    </row>
    <row customFormat="1" ht="15.75" r="66" s="25" spans="1:256" thickBot="1">
      <c r="B66" s="222"/>
      <c r="C66" s="566" t="s">
        <v>10</v>
      </c>
      <c r="D66" s="567"/>
      <c r="E66" s="243"/>
      <c r="F66" s="225"/>
      <c r="G66" s="226"/>
      <c r="H66" s="226"/>
      <c r="I66" s="226"/>
      <c r="J66" s="171"/>
      <c r="K66" s="226"/>
      <c r="L66" s="171"/>
      <c r="M66" s="171"/>
      <c r="N66" s="171"/>
      <c r="O66" s="226"/>
      <c r="P66" s="226"/>
      <c r="Q66" s="244"/>
      <c r="R66" s="382"/>
      <c r="S66" s="29">
        <v>80</v>
      </c>
      <c r="T66" s="53"/>
    </row>
    <row customFormat="1" ht="15" r="67" s="12" spans="1:256">
      <c r="A67"/>
      <c r="B67" s="245"/>
      <c r="C67" s="534" t="s">
        <v>45</v>
      </c>
      <c r="D67" s="535"/>
      <c r="E67" s="150"/>
      <c r="F67" s="206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207"/>
      <c r="R67" s="381"/>
      <c r="S67" s="176"/>
      <c r="T67" s="11"/>
      <c r="AM67"/>
      <c r="AN67"/>
      <c r="AO67"/>
      <c r="AP67"/>
      <c r="AQ67"/>
      <c r="AR67"/>
    </row>
    <row customFormat="1" ht="14.25" r="68" s="12" spans="1:256">
      <c r="A68"/>
      <c r="B68" s="245"/>
      <c r="C68" s="541" t="s">
        <v>174</v>
      </c>
      <c r="D68" s="542"/>
      <c r="E68" s="151">
        <v>0.76</v>
      </c>
      <c r="F68" s="62"/>
      <c r="G68" s="63"/>
      <c r="H68" s="63"/>
      <c r="I68" s="63"/>
      <c r="J68" s="63"/>
      <c r="K68" s="147"/>
      <c r="L68" s="147"/>
      <c r="M68" s="147"/>
      <c r="N68" s="147"/>
      <c r="O68" s="147"/>
      <c r="P68" s="147"/>
      <c r="Q68" s="162"/>
      <c r="R68" s="371"/>
      <c r="S68" s="176"/>
      <c r="T68" s="11"/>
      <c r="AM68"/>
      <c r="AN68"/>
      <c r="AO68"/>
      <c r="AP68"/>
      <c r="AQ68"/>
      <c r="AR68"/>
    </row>
    <row customFormat="1" ht="14.25" r="69" s="12" spans="1:256">
      <c r="A69"/>
      <c r="B69" s="245"/>
      <c r="C69" s="541" t="s">
        <v>175</v>
      </c>
      <c r="D69" s="542"/>
      <c r="E69" s="147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371"/>
      <c r="S69" s="176"/>
      <c r="T69" s="11"/>
      <c r="AM69"/>
      <c r="AN69"/>
      <c r="AO69"/>
      <c r="AP69"/>
      <c r="AQ69"/>
      <c r="AR69"/>
    </row>
    <row customFormat="1" ht="15" r="70" s="12" spans="1:256" thickBot="1">
      <c r="A70"/>
      <c r="B70" s="246"/>
      <c r="C70" s="562" t="s">
        <v>10</v>
      </c>
      <c r="D70" s="563"/>
      <c r="E70" s="268"/>
      <c r="F70" s="225"/>
      <c r="G70" s="226"/>
      <c r="H70" s="226"/>
      <c r="I70" s="226"/>
      <c r="J70" s="226"/>
      <c r="K70" s="226"/>
      <c r="L70" s="226"/>
      <c r="M70" s="226"/>
      <c r="N70" s="226"/>
      <c r="O70" s="226"/>
      <c r="P70" s="226"/>
      <c r="Q70" s="244"/>
      <c r="R70" s="382"/>
      <c r="S70" s="176"/>
      <c r="T70" s="11"/>
      <c r="AM70"/>
      <c r="AN70"/>
      <c r="AO70"/>
      <c r="AP70"/>
      <c r="AQ70"/>
      <c r="AR70"/>
    </row>
    <row customFormat="1" hidden="1" r="72" s="11" spans="1:256">
      <c r="B72" s="306" t="s">
        <v>176</v>
      </c>
      <c r="C72" s="309"/>
      <c r="P72" s="309"/>
      <c r="Q72" s="309"/>
      <c r="R72" s="270"/>
      <c r="S72" s="176"/>
    </row>
    <row customFormat="1" hidden="1" r="73" s="11" spans="1:256">
      <c r="B73" t="s">
        <v>238</v>
      </c>
      <c r="C73" s="309"/>
      <c r="D73" s="308" t="s">
        <v>303</v>
      </c>
      <c r="P73" s="309"/>
      <c r="Q73" s="309"/>
      <c r="R73" s="270"/>
      <c r="S73" s="176"/>
    </row>
    <row customFormat="1" hidden="1" r="74" s="11" spans="1:256">
      <c r="B74" t="s">
        <v>77</v>
      </c>
      <c r="C74" s="309"/>
      <c r="D74" s="308" t="s">
        <v>304</v>
      </c>
      <c r="P74" s="309"/>
      <c r="Q74" s="309"/>
      <c r="R74" s="270"/>
      <c r="S74" s="176"/>
    </row>
    <row customFormat="1" hidden="1" r="75" s="11" spans="1:256">
      <c r="B75" t="s">
        <v>239</v>
      </c>
      <c r="C75" s="309"/>
      <c r="D75" s="286" t="s">
        <v>305</v>
      </c>
      <c r="P75" s="309"/>
      <c r="Q75" s="309"/>
      <c r="R75" s="270"/>
      <c r="S75" s="176"/>
    </row>
    <row customFormat="1" hidden="1" r="76" s="11" spans="1:256">
      <c r="B76" t="s">
        <v>347</v>
      </c>
      <c r="C76" s="309"/>
      <c r="D76" s="308" t="s">
        <v>334</v>
      </c>
      <c r="P76" s="309"/>
      <c r="Q76" s="309"/>
      <c r="R76" s="270"/>
      <c r="S76" s="176"/>
    </row>
    <row customFormat="1" hidden="1" r="77" s="5" spans="1:256">
      <c r="A77" s="11"/>
      <c r="B77" t="s">
        <v>49</v>
      </c>
      <c r="C77" s="309"/>
      <c r="D77" s="308" t="s">
        <v>341</v>
      </c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309"/>
      <c r="Q77" s="309"/>
      <c r="R77" s="270"/>
      <c r="S77" s="176">
        <v>97</v>
      </c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  <c r="IQ77" s="11"/>
      <c r="IR77" s="11"/>
      <c r="IS77" s="11"/>
      <c r="IT77" s="11"/>
      <c r="IU77" s="11"/>
      <c r="IV77" s="11"/>
    </row>
    <row customFormat="1" hidden="1" r="78" s="5" spans="1:256">
      <c r="A78" s="11"/>
      <c r="B78" t="s">
        <v>54</v>
      </c>
      <c r="C78" s="309"/>
      <c r="D78" s="308" t="s">
        <v>342</v>
      </c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309"/>
      <c r="Q78" s="309"/>
      <c r="R78" s="270"/>
      <c r="S78" s="176">
        <v>97</v>
      </c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</row>
    <row customFormat="1" hidden="1" r="79" s="5" spans="1:256">
      <c r="A79" s="11"/>
      <c r="B79" s="11" t="s">
        <v>17</v>
      </c>
      <c r="C79" s="309"/>
      <c r="D79" s="308" t="s">
        <v>257</v>
      </c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309"/>
      <c r="Q79" s="309"/>
      <c r="R79" s="270"/>
      <c r="S79" s="176">
        <v>97</v>
      </c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</row>
    <row customFormat="1" hidden="1" r="80" s="5" spans="1:256">
      <c r="A80" s="11"/>
      <c r="B80" s="11" t="s">
        <v>18</v>
      </c>
      <c r="C80" s="309"/>
      <c r="D80" s="308" t="s">
        <v>258</v>
      </c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309"/>
      <c r="Q80" s="309"/>
      <c r="R80" s="270"/>
      <c r="S80" s="176">
        <v>97</v>
      </c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1"/>
      <c r="IS80" s="11"/>
      <c r="IT80" s="11"/>
      <c r="IU80" s="11"/>
      <c r="IV80" s="11"/>
    </row>
    <row customFormat="1" hidden="1" r="81" s="5" spans="1:256">
      <c r="A81" s="11"/>
      <c r="B81" t="s">
        <v>53</v>
      </c>
      <c r="C81" s="309"/>
      <c r="D81" s="308" t="s">
        <v>259</v>
      </c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309"/>
      <c r="Q81" s="309"/>
      <c r="R81" s="270"/>
      <c r="S81" s="176">
        <v>97</v>
      </c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</row>
    <row customFormat="1" hidden="1" r="82" s="5" spans="1:256">
      <c r="A82" s="11"/>
      <c r="B82" t="s">
        <v>254</v>
      </c>
      <c r="C82" s="308"/>
      <c r="D82" s="308" t="s">
        <v>358</v>
      </c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309"/>
      <c r="Q82" s="309"/>
      <c r="R82" s="270"/>
      <c r="S82" s="176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</row>
    <row customFormat="1" hidden="1" r="83" s="5" spans="1:256">
      <c r="A83" s="11"/>
      <c r="B83" t="s">
        <v>255</v>
      </c>
      <c r="C83" s="308"/>
      <c r="D83" s="308" t="s">
        <v>316</v>
      </c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309"/>
      <c r="Q83" s="309"/>
      <c r="R83" s="270"/>
      <c r="S83" s="176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  <c r="IQ83" s="11"/>
      <c r="IR83" s="11"/>
      <c r="IS83" s="11"/>
      <c r="IT83" s="11"/>
      <c r="IU83" s="11"/>
      <c r="IV83" s="11"/>
    </row>
    <row customFormat="1" hidden="1" r="84" s="5" spans="1:256">
      <c r="A84" s="11"/>
      <c r="B84" t="s">
        <v>256</v>
      </c>
      <c r="C84" s="308"/>
      <c r="D84" s="308" t="s">
        <v>317</v>
      </c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309"/>
      <c r="Q84" s="309"/>
      <c r="R84" s="270"/>
      <c r="S84" s="176">
        <v>97</v>
      </c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1"/>
      <c r="IS84" s="11"/>
      <c r="IT84" s="11"/>
      <c r="IU84" s="11"/>
      <c r="IV84" s="11"/>
    </row>
    <row customFormat="1" hidden="1" r="85" s="5" spans="1:256">
      <c r="A85" s="11"/>
      <c r="B85" t="s">
        <v>55</v>
      </c>
      <c r="C85" s="308"/>
      <c r="D85" s="308" t="s">
        <v>318</v>
      </c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309"/>
      <c r="Q85" s="309"/>
      <c r="R85" s="270"/>
      <c r="S85" s="176">
        <v>97</v>
      </c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  <c r="IQ85" s="11"/>
      <c r="IR85" s="11"/>
      <c r="IS85" s="11"/>
      <c r="IT85" s="11"/>
      <c r="IU85" s="11"/>
      <c r="IV85" s="11"/>
    </row>
    <row customFormat="1" hidden="1" r="86" s="270" spans="1:256">
      <c r="B86" t="s">
        <v>3</v>
      </c>
      <c r="C86" s="308"/>
      <c r="D86" s="317" t="s">
        <v>210</v>
      </c>
      <c r="P86" s="316"/>
      <c r="Q86" s="316"/>
      <c r="S86" s="318"/>
    </row>
    <row customFormat="1" hidden="1" r="87" s="270" spans="1:256">
      <c r="B87" t="s">
        <v>45</v>
      </c>
      <c r="C87" s="308"/>
      <c r="D87" s="317" t="s">
        <v>211</v>
      </c>
      <c r="P87" s="316"/>
      <c r="Q87" s="316"/>
      <c r="S87" s="318"/>
    </row>
    <row hidden="1" r="88" spans="1:256">
      <c r="B88" t="s">
        <v>212</v>
      </c>
      <c r="C88" s="308"/>
      <c r="D88" s="308"/>
      <c r="S88" s="173"/>
    </row>
    <row hidden="1" r="89" spans="1:256">
      <c r="D89" s="174"/>
      <c r="S89" s="173"/>
    </row>
    <row hidden="1" r="90" spans="1:256">
      <c r="B90" s="319" t="s">
        <v>213</v>
      </c>
      <c r="D90" s="174"/>
      <c r="S90" s="173"/>
    </row>
    <row hidden="1" ht="14.25" r="91" spans="1:256">
      <c r="B91" s="315" t="s">
        <v>2</v>
      </c>
      <c r="D91" s="174"/>
      <c r="S91" s="173"/>
    </row>
    <row hidden="1" r="92" spans="1:256">
      <c r="B92" t="s">
        <v>214</v>
      </c>
      <c r="D92" s="174"/>
      <c r="S92" s="173"/>
    </row>
    <row hidden="1" ht="14.25" r="93" spans="1:256">
      <c r="B93" s="315"/>
      <c r="C93" s="315"/>
      <c r="S93" s="173"/>
    </row>
    <row hidden="1" ht="14.25" r="94" spans="1:256">
      <c r="B94" s="315"/>
      <c r="C94"/>
      <c r="S94" s="173"/>
    </row>
    <row hidden="1" ht="14.25" r="95" spans="1:256">
      <c r="B95" s="315" t="s">
        <v>2</v>
      </c>
      <c r="C95"/>
      <c r="S95" s="173"/>
    </row>
    <row hidden="1" r="96" spans="1:256">
      <c r="C96"/>
      <c r="S96" s="173"/>
    </row>
    <row hidden="1" r="97" spans="2:19">
      <c r="B97" t="s">
        <v>215</v>
      </c>
      <c r="C97"/>
      <c r="S97" s="173"/>
    </row>
    <row hidden="1" ht="14.25" r="98" spans="2:19">
      <c r="B98" s="315"/>
      <c r="C98"/>
      <c r="S98" s="173"/>
    </row>
    <row hidden="1" ht="17.25" r="99" spans="2:19">
      <c r="B99" s="315" t="s">
        <v>216</v>
      </c>
      <c r="C99" t="s">
        <v>217</v>
      </c>
      <c r="S99" s="173"/>
    </row>
    <row hidden="1" ht="14.25" r="100" spans="2:19">
      <c r="B100" s="315"/>
      <c r="C100"/>
      <c r="S100" s="173"/>
    </row>
    <row hidden="1" ht="14.25" r="101" spans="2:19">
      <c r="B101" s="315"/>
      <c r="C101"/>
      <c r="S101" s="173"/>
    </row>
    <row hidden="1" r="102" spans="2:19">
      <c r="B102" t="s">
        <v>218</v>
      </c>
      <c r="C102"/>
      <c r="S102" s="173"/>
    </row>
    <row hidden="1" r="103" spans="2:19">
      <c r="C103"/>
      <c r="S103" s="173"/>
    </row>
    <row hidden="1" r="104" spans="2:19">
      <c r="C104"/>
      <c r="S104" s="173"/>
    </row>
    <row hidden="1" r="105" spans="2:19">
      <c r="C105"/>
      <c r="S105" s="173"/>
    </row>
    <row hidden="1" r="106" spans="2:19">
      <c r="C106"/>
      <c r="S106" s="173"/>
    </row>
    <row hidden="1" r="107" spans="2:19">
      <c r="C107"/>
      <c r="S107" s="173"/>
    </row>
    <row hidden="1" r="108" spans="2:19">
      <c r="C108"/>
      <c r="S108" s="173"/>
    </row>
    <row hidden="1" r="109" spans="2:19">
      <c r="B109" t="s">
        <v>219</v>
      </c>
      <c r="C109"/>
      <c r="S109" s="173"/>
    </row>
    <row hidden="1" ht="14.25" r="110" spans="2:19">
      <c r="B110" s="315"/>
      <c r="C110"/>
      <c r="S110" s="173"/>
    </row>
    <row hidden="1" ht="17.25" r="111" spans="2:19">
      <c r="B111" s="315" t="s">
        <v>221</v>
      </c>
      <c r="C111" t="s">
        <v>222</v>
      </c>
      <c r="S111" s="173"/>
    </row>
    <row hidden="1" ht="14.25" r="112" spans="2:19">
      <c r="B112" s="315"/>
      <c r="C112"/>
      <c r="S112" s="173"/>
    </row>
    <row hidden="1" ht="17.25" r="113" spans="1:44">
      <c r="B113" t="s">
        <v>220</v>
      </c>
      <c r="C113"/>
      <c r="S113" s="173"/>
    </row>
    <row customFormat="1" r="114" s="11" spans="1:44">
      <c r="A114"/>
      <c r="B114"/>
      <c r="C114" s="174"/>
      <c r="D114"/>
      <c r="E114"/>
      <c r="F114"/>
      <c r="G114"/>
      <c r="H114"/>
      <c r="I114"/>
      <c r="J114"/>
      <c r="K114"/>
      <c r="L114"/>
      <c r="M114"/>
      <c r="N114"/>
      <c r="O114"/>
      <c r="P114" s="174"/>
      <c r="Q114" s="174"/>
      <c r="R114" s="175"/>
      <c r="S114" s="173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/>
      <c r="AN114"/>
      <c r="AO114"/>
      <c r="AP114"/>
      <c r="AQ114"/>
      <c r="AR114"/>
    </row>
    <row customFormat="1" r="115" s="11" spans="1:44">
      <c r="A115"/>
      <c r="B115"/>
      <c r="C115" s="174"/>
      <c r="D115"/>
      <c r="E115"/>
      <c r="F115"/>
      <c r="G115"/>
      <c r="H115"/>
      <c r="I115"/>
      <c r="J115"/>
      <c r="K115"/>
      <c r="L115"/>
      <c r="M115"/>
      <c r="N115"/>
      <c r="O115"/>
      <c r="P115" s="174"/>
      <c r="Q115" s="174"/>
      <c r="R115" s="175"/>
      <c r="S115" s="173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/>
      <c r="AN115"/>
      <c r="AO115"/>
      <c r="AP115"/>
      <c r="AQ115"/>
      <c r="AR115"/>
    </row>
    <row customFormat="1" r="116" s="11" spans="1:44">
      <c r="A116"/>
      <c r="B116"/>
      <c r="C116" s="174"/>
      <c r="D116"/>
      <c r="E116"/>
      <c r="F116"/>
      <c r="G116"/>
      <c r="H116"/>
      <c r="I116"/>
      <c r="J116"/>
      <c r="K116"/>
      <c r="L116"/>
      <c r="M116"/>
      <c r="N116"/>
      <c r="O116"/>
      <c r="P116" s="174"/>
      <c r="Q116" s="174"/>
      <c r="R116" s="175"/>
      <c r="S116" s="173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/>
      <c r="AN116"/>
      <c r="AO116"/>
      <c r="AP116"/>
      <c r="AQ116"/>
      <c r="AR116"/>
    </row>
    <row customFormat="1" r="117" s="11" spans="1:44">
      <c r="A117"/>
      <c r="B117"/>
      <c r="C117" s="174"/>
      <c r="D117"/>
      <c r="E117"/>
      <c r="F117"/>
      <c r="G117"/>
      <c r="H117"/>
      <c r="I117"/>
      <c r="J117"/>
      <c r="K117"/>
      <c r="L117"/>
      <c r="M117"/>
      <c r="N117"/>
      <c r="O117"/>
      <c r="P117" s="174"/>
      <c r="Q117" s="174"/>
      <c r="R117" s="175"/>
      <c r="S117" s="173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/>
      <c r="AN117"/>
      <c r="AO117"/>
      <c r="AP117"/>
      <c r="AQ117"/>
      <c r="AR117"/>
    </row>
    <row customFormat="1" r="118" s="11" spans="1:44">
      <c r="A118"/>
      <c r="B118"/>
      <c r="C118" s="174"/>
      <c r="D118"/>
      <c r="E118"/>
      <c r="F118"/>
      <c r="G118"/>
      <c r="H118"/>
      <c r="I118"/>
      <c r="J118"/>
      <c r="K118"/>
      <c r="L118"/>
      <c r="M118"/>
      <c r="N118"/>
      <c r="O118"/>
      <c r="P118" s="174"/>
      <c r="Q118" s="174"/>
      <c r="R118" s="175"/>
      <c r="S118" s="173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/>
      <c r="AN118"/>
      <c r="AO118"/>
      <c r="AP118"/>
      <c r="AQ118"/>
      <c r="AR118"/>
    </row>
    <row customFormat="1" r="119" s="11" spans="1:44">
      <c r="A119"/>
      <c r="B119"/>
      <c r="C119" s="174"/>
      <c r="D119"/>
      <c r="E119"/>
      <c r="F119"/>
      <c r="G119"/>
      <c r="H119"/>
      <c r="I119"/>
      <c r="J119"/>
      <c r="K119"/>
      <c r="L119"/>
      <c r="M119"/>
      <c r="N119"/>
      <c r="O119"/>
      <c r="P119" s="174"/>
      <c r="Q119" s="174"/>
      <c r="R119" s="175"/>
      <c r="S119" s="173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/>
      <c r="AN119"/>
      <c r="AO119"/>
      <c r="AP119"/>
      <c r="AQ119"/>
      <c r="AR119"/>
    </row>
    <row customFormat="1" r="120" s="11" spans="1:44">
      <c r="A120"/>
      <c r="B120"/>
      <c r="C120" s="174"/>
      <c r="D120"/>
      <c r="E120"/>
      <c r="F120"/>
      <c r="G120"/>
      <c r="H120"/>
      <c r="I120"/>
      <c r="J120"/>
      <c r="K120"/>
      <c r="L120"/>
      <c r="M120"/>
      <c r="N120"/>
      <c r="O120"/>
      <c r="P120" s="174"/>
      <c r="Q120" s="174"/>
      <c r="R120" s="175"/>
      <c r="S120" s="173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/>
      <c r="AN120"/>
      <c r="AO120"/>
      <c r="AP120"/>
      <c r="AQ120"/>
      <c r="AR120"/>
    </row>
    <row customFormat="1" r="121" s="11" spans="1:44">
      <c r="A121"/>
      <c r="B121"/>
      <c r="C121" s="174"/>
      <c r="D121"/>
      <c r="E121"/>
      <c r="F121"/>
      <c r="G121"/>
      <c r="H121"/>
      <c r="I121"/>
      <c r="J121"/>
      <c r="K121"/>
      <c r="L121"/>
      <c r="M121"/>
      <c r="N121"/>
      <c r="O121"/>
      <c r="P121" s="174"/>
      <c r="Q121" s="174"/>
      <c r="R121" s="175"/>
      <c r="S121" s="173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/>
      <c r="AN121"/>
      <c r="AO121"/>
      <c r="AP121"/>
      <c r="AQ121"/>
      <c r="AR121"/>
    </row>
    <row customFormat="1" r="122" s="11" spans="1:44">
      <c r="A122"/>
      <c r="B122"/>
      <c r="C122" s="174"/>
      <c r="D122"/>
      <c r="E122"/>
      <c r="F122"/>
      <c r="G122"/>
      <c r="H122"/>
      <c r="I122"/>
      <c r="J122"/>
      <c r="K122"/>
      <c r="L122"/>
      <c r="M122"/>
      <c r="N122"/>
      <c r="O122"/>
      <c r="P122" s="174"/>
      <c r="Q122" s="174"/>
      <c r="R122" s="175"/>
      <c r="S122" s="173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/>
      <c r="AN122"/>
      <c r="AO122"/>
      <c r="AP122"/>
      <c r="AQ122"/>
      <c r="AR122"/>
    </row>
    <row customFormat="1" r="123" s="11" spans="1:44">
      <c r="A123"/>
      <c r="B123"/>
      <c r="C123" s="174"/>
      <c r="D123"/>
      <c r="E123"/>
      <c r="F123"/>
      <c r="G123"/>
      <c r="H123"/>
      <c r="I123"/>
      <c r="J123"/>
      <c r="K123"/>
      <c r="L123"/>
      <c r="M123"/>
      <c r="N123"/>
      <c r="O123"/>
      <c r="P123" s="174"/>
      <c r="Q123" s="174"/>
      <c r="R123" s="175"/>
      <c r="S123" s="173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/>
      <c r="AN123"/>
      <c r="AO123"/>
      <c r="AP123"/>
      <c r="AQ123"/>
      <c r="AR123"/>
    </row>
    <row customFormat="1" r="124" s="11" spans="1:44">
      <c r="A124"/>
      <c r="B124"/>
      <c r="C124" s="174"/>
      <c r="D124"/>
      <c r="E124"/>
      <c r="F124"/>
      <c r="G124"/>
      <c r="H124"/>
      <c r="I124"/>
      <c r="J124"/>
      <c r="K124"/>
      <c r="L124"/>
      <c r="M124"/>
      <c r="N124"/>
      <c r="O124"/>
      <c r="P124" s="174"/>
      <c r="Q124" s="174"/>
      <c r="R124" s="175"/>
      <c r="S124" s="173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/>
      <c r="AN124"/>
      <c r="AO124"/>
      <c r="AP124"/>
      <c r="AQ124"/>
      <c r="AR124"/>
    </row>
    <row customFormat="1" r="125" s="11" spans="1:44">
      <c r="A125"/>
      <c r="B125"/>
      <c r="C125" s="174"/>
      <c r="D125"/>
      <c r="E125"/>
      <c r="F125"/>
      <c r="G125"/>
      <c r="H125"/>
      <c r="I125"/>
      <c r="J125"/>
      <c r="K125"/>
      <c r="L125"/>
      <c r="M125"/>
      <c r="N125"/>
      <c r="O125"/>
      <c r="P125" s="174"/>
      <c r="Q125" s="174"/>
      <c r="R125" s="175"/>
      <c r="S125" s="173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/>
      <c r="AN125"/>
      <c r="AO125"/>
      <c r="AP125"/>
      <c r="AQ125"/>
      <c r="AR125"/>
    </row>
    <row customFormat="1" r="126" s="11" spans="1:44">
      <c r="A126"/>
      <c r="B126"/>
      <c r="C126" s="174"/>
      <c r="D126"/>
      <c r="E126"/>
      <c r="F126"/>
      <c r="G126"/>
      <c r="H126"/>
      <c r="I126"/>
      <c r="J126"/>
      <c r="K126"/>
      <c r="L126"/>
      <c r="M126"/>
      <c r="N126"/>
      <c r="O126"/>
      <c r="P126" s="174"/>
      <c r="Q126" s="174"/>
      <c r="R126" s="175"/>
      <c r="S126" s="173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/>
      <c r="AN126"/>
      <c r="AO126"/>
      <c r="AP126"/>
      <c r="AQ126"/>
      <c r="AR126"/>
    </row>
    <row customFormat="1" r="127" s="11" spans="1:44">
      <c r="A127"/>
      <c r="B127"/>
      <c r="C127" s="174"/>
      <c r="D127"/>
      <c r="E127"/>
      <c r="F127"/>
      <c r="G127"/>
      <c r="H127"/>
      <c r="I127"/>
      <c r="J127"/>
      <c r="K127"/>
      <c r="L127"/>
      <c r="M127"/>
      <c r="N127"/>
      <c r="O127"/>
      <c r="P127" s="174"/>
      <c r="Q127" s="174"/>
      <c r="R127" s="175"/>
      <c r="S127" s="173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/>
      <c r="AN127"/>
      <c r="AO127"/>
      <c r="AP127"/>
      <c r="AQ127"/>
      <c r="AR127"/>
    </row>
    <row customFormat="1" r="128" s="11" spans="1:44">
      <c r="A128"/>
      <c r="B128"/>
      <c r="C128" s="174"/>
      <c r="D128"/>
      <c r="E128"/>
      <c r="F128"/>
      <c r="G128"/>
      <c r="H128"/>
      <c r="I128"/>
      <c r="J128"/>
      <c r="K128"/>
      <c r="L128"/>
      <c r="M128"/>
      <c r="N128"/>
      <c r="O128"/>
      <c r="P128" s="174"/>
      <c r="Q128" s="174"/>
      <c r="R128" s="175"/>
      <c r="S128" s="173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/>
      <c r="AN128"/>
      <c r="AO128"/>
      <c r="AP128"/>
      <c r="AQ128"/>
      <c r="AR128"/>
    </row>
    <row customFormat="1" r="129" s="11" spans="1:44">
      <c r="A129"/>
      <c r="B129"/>
      <c r="C129" s="174"/>
      <c r="D129"/>
      <c r="E129"/>
      <c r="F129"/>
      <c r="G129"/>
      <c r="H129"/>
      <c r="I129"/>
      <c r="J129"/>
      <c r="K129"/>
      <c r="L129"/>
      <c r="M129"/>
      <c r="N129"/>
      <c r="O129"/>
      <c r="P129" s="174"/>
      <c r="Q129" s="174"/>
      <c r="R129" s="175"/>
      <c r="S129" s="173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/>
      <c r="AN129"/>
      <c r="AO129"/>
      <c r="AP129"/>
      <c r="AQ129"/>
      <c r="AR129"/>
    </row>
    <row customFormat="1" r="130" s="11" spans="1:44">
      <c r="A130"/>
      <c r="B130"/>
      <c r="C130" s="174"/>
      <c r="D130"/>
      <c r="E130"/>
      <c r="F130"/>
      <c r="G130"/>
      <c r="H130"/>
      <c r="I130"/>
      <c r="J130"/>
      <c r="K130"/>
      <c r="L130"/>
      <c r="M130"/>
      <c r="N130"/>
      <c r="O130"/>
      <c r="P130" s="174"/>
      <c r="Q130" s="174"/>
      <c r="R130" s="175"/>
      <c r="S130" s="173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/>
      <c r="AN130"/>
      <c r="AO130"/>
      <c r="AP130"/>
      <c r="AQ130"/>
      <c r="AR130"/>
    </row>
    <row customFormat="1" r="131" s="11" spans="1:44">
      <c r="A131"/>
      <c r="B131"/>
      <c r="C131" s="174"/>
      <c r="D131"/>
      <c r="E131"/>
      <c r="F131"/>
      <c r="G131"/>
      <c r="H131"/>
      <c r="I131"/>
      <c r="J131"/>
      <c r="K131"/>
      <c r="L131"/>
      <c r="M131"/>
      <c r="N131"/>
      <c r="O131"/>
      <c r="P131" s="174"/>
      <c r="Q131" s="174"/>
      <c r="R131" s="175"/>
      <c r="S131" s="173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/>
      <c r="AN131"/>
      <c r="AO131"/>
      <c r="AP131"/>
      <c r="AQ131"/>
      <c r="AR131"/>
    </row>
    <row customFormat="1" r="132" s="11" spans="1:44">
      <c r="A132"/>
      <c r="B132"/>
      <c r="C132" s="174"/>
      <c r="D132"/>
      <c r="E132"/>
      <c r="F132"/>
      <c r="G132"/>
      <c r="H132"/>
      <c r="I132"/>
      <c r="J132"/>
      <c r="K132"/>
      <c r="L132"/>
      <c r="M132"/>
      <c r="N132"/>
      <c r="O132"/>
      <c r="P132" s="174"/>
      <c r="Q132" s="174"/>
      <c r="R132" s="175"/>
      <c r="S132" s="173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/>
      <c r="AN132"/>
      <c r="AO132"/>
      <c r="AP132"/>
      <c r="AQ132"/>
      <c r="AR132"/>
    </row>
    <row customFormat="1" r="133" s="11" spans="1:44">
      <c r="A133"/>
      <c r="B133"/>
      <c r="C133" s="174"/>
      <c r="D133"/>
      <c r="E133"/>
      <c r="F133"/>
      <c r="G133"/>
      <c r="H133"/>
      <c r="I133"/>
      <c r="J133"/>
      <c r="K133"/>
      <c r="L133"/>
      <c r="M133"/>
      <c r="N133"/>
      <c r="O133"/>
      <c r="P133" s="174"/>
      <c r="Q133" s="174"/>
      <c r="R133" s="175"/>
      <c r="S133" s="173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/>
      <c r="AN133"/>
      <c r="AO133"/>
      <c r="AP133"/>
      <c r="AQ133"/>
      <c r="AR133"/>
    </row>
    <row customFormat="1" r="134" s="11" spans="1:44">
      <c r="A134"/>
      <c r="B134"/>
      <c r="C134" s="174"/>
      <c r="D134"/>
      <c r="E134"/>
      <c r="F134"/>
      <c r="G134"/>
      <c r="H134"/>
      <c r="I134"/>
      <c r="J134"/>
      <c r="K134"/>
      <c r="L134"/>
      <c r="M134"/>
      <c r="N134"/>
      <c r="O134"/>
      <c r="P134" s="174"/>
      <c r="Q134" s="174"/>
      <c r="R134" s="175"/>
      <c r="S134" s="173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/>
      <c r="AN134"/>
      <c r="AO134"/>
      <c r="AP134"/>
      <c r="AQ134"/>
      <c r="AR134"/>
    </row>
    <row customFormat="1" r="135" s="11" spans="1:44">
      <c r="A135"/>
      <c r="B135"/>
      <c r="C135" s="174"/>
      <c r="D135"/>
      <c r="E135"/>
      <c r="F135"/>
      <c r="G135"/>
      <c r="H135"/>
      <c r="I135"/>
      <c r="J135"/>
      <c r="K135"/>
      <c r="L135"/>
      <c r="M135"/>
      <c r="N135"/>
      <c r="O135"/>
      <c r="P135" s="174"/>
      <c r="Q135" s="174"/>
      <c r="R135" s="175"/>
      <c r="S135" s="173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/>
      <c r="AN135"/>
      <c r="AO135"/>
      <c r="AP135"/>
      <c r="AQ135"/>
      <c r="AR135"/>
    </row>
    <row customFormat="1" r="136" s="11" spans="1:44">
      <c r="A136"/>
      <c r="B136"/>
      <c r="C136" s="174"/>
      <c r="D136"/>
      <c r="E136"/>
      <c r="F136"/>
      <c r="G136"/>
      <c r="H136"/>
      <c r="I136"/>
      <c r="J136"/>
      <c r="K136"/>
      <c r="L136"/>
      <c r="M136"/>
      <c r="N136"/>
      <c r="O136"/>
      <c r="P136" s="174"/>
      <c r="Q136" s="174"/>
      <c r="R136" s="175"/>
      <c r="S136" s="173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/>
      <c r="AN136"/>
      <c r="AO136"/>
      <c r="AP136"/>
      <c r="AQ136"/>
      <c r="AR136"/>
    </row>
    <row customFormat="1" r="137" s="11" spans="1:44">
      <c r="A137"/>
      <c r="B137"/>
      <c r="C137" s="174"/>
      <c r="D137"/>
      <c r="E137"/>
      <c r="F137"/>
      <c r="G137"/>
      <c r="H137"/>
      <c r="I137"/>
      <c r="J137"/>
      <c r="K137"/>
      <c r="L137"/>
      <c r="M137"/>
      <c r="N137"/>
      <c r="O137"/>
      <c r="P137" s="174"/>
      <c r="Q137" s="174"/>
      <c r="R137" s="175"/>
      <c r="S137" s="173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/>
      <c r="AN137"/>
      <c r="AO137"/>
      <c r="AP137"/>
      <c r="AQ137"/>
      <c r="AR137"/>
    </row>
    <row customFormat="1" r="138" s="11" spans="1:44">
      <c r="A138"/>
      <c r="B138"/>
      <c r="C138" s="174"/>
      <c r="D138"/>
      <c r="E138"/>
      <c r="F138"/>
      <c r="G138"/>
      <c r="H138"/>
      <c r="I138"/>
      <c r="J138"/>
      <c r="K138"/>
      <c r="L138"/>
      <c r="M138"/>
      <c r="N138"/>
      <c r="O138"/>
      <c r="P138" s="174"/>
      <c r="Q138" s="174"/>
      <c r="R138" s="175"/>
      <c r="S138" s="173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/>
      <c r="AN138"/>
      <c r="AO138"/>
      <c r="AP138"/>
      <c r="AQ138"/>
      <c r="AR138"/>
    </row>
    <row customFormat="1" r="139" s="11" spans="1:44">
      <c r="A139"/>
      <c r="B139"/>
      <c r="C139" s="174"/>
      <c r="D139"/>
      <c r="E139"/>
      <c r="F139"/>
      <c r="G139"/>
      <c r="H139"/>
      <c r="I139"/>
      <c r="J139"/>
      <c r="K139"/>
      <c r="L139"/>
      <c r="M139"/>
      <c r="N139"/>
      <c r="O139"/>
      <c r="P139" s="174"/>
      <c r="Q139" s="174"/>
      <c r="R139" s="175"/>
      <c r="S139" s="173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/>
      <c r="AN139"/>
      <c r="AO139"/>
      <c r="AP139"/>
      <c r="AQ139"/>
      <c r="AR139"/>
    </row>
    <row customFormat="1" r="140" s="11" spans="1:44">
      <c r="A140"/>
      <c r="B140"/>
      <c r="C140" s="174"/>
      <c r="D140"/>
      <c r="E140"/>
      <c r="F140"/>
      <c r="G140"/>
      <c r="H140"/>
      <c r="I140"/>
      <c r="J140"/>
      <c r="K140"/>
      <c r="L140"/>
      <c r="M140"/>
      <c r="N140"/>
      <c r="O140"/>
      <c r="P140" s="174"/>
      <c r="Q140" s="174"/>
      <c r="R140" s="175"/>
      <c r="S140" s="173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/>
      <c r="AN140"/>
      <c r="AO140"/>
      <c r="AP140"/>
      <c r="AQ140"/>
      <c r="AR140"/>
    </row>
    <row customFormat="1" r="141" s="11" spans="1:44">
      <c r="A141"/>
      <c r="B141"/>
      <c r="C141" s="174"/>
      <c r="D141"/>
      <c r="E141"/>
      <c r="F141"/>
      <c r="G141"/>
      <c r="H141"/>
      <c r="I141"/>
      <c r="J141"/>
      <c r="K141"/>
      <c r="L141"/>
      <c r="M141"/>
      <c r="N141"/>
      <c r="O141"/>
      <c r="P141" s="174"/>
      <c r="Q141" s="174"/>
      <c r="R141" s="175"/>
      <c r="S141" s="173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/>
      <c r="AN141"/>
      <c r="AO141"/>
      <c r="AP141"/>
      <c r="AQ141"/>
      <c r="AR141"/>
    </row>
    <row customFormat="1" r="142" s="11" spans="1:44">
      <c r="A142"/>
      <c r="B142"/>
      <c r="C142" s="174"/>
      <c r="D142"/>
      <c r="E142"/>
      <c r="F142"/>
      <c r="G142"/>
      <c r="H142"/>
      <c r="I142"/>
      <c r="J142"/>
      <c r="K142"/>
      <c r="L142"/>
      <c r="M142"/>
      <c r="N142"/>
      <c r="O142"/>
      <c r="P142" s="174"/>
      <c r="Q142" s="174"/>
      <c r="R142" s="175"/>
      <c r="S142" s="173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/>
      <c r="AN142"/>
      <c r="AO142"/>
      <c r="AP142"/>
      <c r="AQ142"/>
      <c r="AR142"/>
    </row>
    <row customFormat="1" r="143" s="11" spans="1:44">
      <c r="A143"/>
      <c r="B143"/>
      <c r="C143" s="174"/>
      <c r="D143"/>
      <c r="E143"/>
      <c r="F143"/>
      <c r="G143"/>
      <c r="H143"/>
      <c r="I143"/>
      <c r="J143"/>
      <c r="K143"/>
      <c r="L143"/>
      <c r="M143"/>
      <c r="N143"/>
      <c r="O143"/>
      <c r="P143" s="174"/>
      <c r="Q143" s="174"/>
      <c r="R143" s="175"/>
      <c r="S143" s="173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/>
      <c r="AN143"/>
      <c r="AO143"/>
      <c r="AP143"/>
      <c r="AQ143"/>
      <c r="AR143"/>
    </row>
    <row customFormat="1" r="144" s="11" spans="1:44">
      <c r="A144"/>
      <c r="B144"/>
      <c r="C144" s="174"/>
      <c r="D144"/>
      <c r="E144"/>
      <c r="F144"/>
      <c r="G144"/>
      <c r="H144"/>
      <c r="I144"/>
      <c r="J144"/>
      <c r="K144"/>
      <c r="L144"/>
      <c r="M144"/>
      <c r="N144"/>
      <c r="O144"/>
      <c r="P144" s="174"/>
      <c r="Q144" s="174"/>
      <c r="R144" s="175"/>
      <c r="S144" s="173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/>
      <c r="AN144"/>
      <c r="AO144"/>
      <c r="AP144"/>
      <c r="AQ144"/>
      <c r="AR144"/>
    </row>
    <row customFormat="1" r="145" s="11" spans="1:44">
      <c r="A145"/>
      <c r="B145"/>
      <c r="C145" s="174"/>
      <c r="D145"/>
      <c r="E145"/>
      <c r="F145"/>
      <c r="G145"/>
      <c r="H145"/>
      <c r="I145"/>
      <c r="J145"/>
      <c r="K145"/>
      <c r="L145"/>
      <c r="M145"/>
      <c r="N145"/>
      <c r="O145"/>
      <c r="P145" s="174"/>
      <c r="Q145" s="174"/>
      <c r="R145" s="175"/>
      <c r="S145" s="173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/>
      <c r="AN145"/>
      <c r="AO145"/>
      <c r="AP145"/>
      <c r="AQ145"/>
      <c r="AR145"/>
    </row>
    <row customFormat="1" r="146" s="11" spans="1:44">
      <c r="A146"/>
      <c r="B146"/>
      <c r="C146" s="174"/>
      <c r="D146"/>
      <c r="E146"/>
      <c r="F146"/>
      <c r="G146"/>
      <c r="H146"/>
      <c r="I146"/>
      <c r="J146"/>
      <c r="K146"/>
      <c r="L146"/>
      <c r="M146"/>
      <c r="N146"/>
      <c r="O146"/>
      <c r="P146" s="174"/>
      <c r="Q146" s="174"/>
      <c r="R146" s="175"/>
      <c r="S146" s="173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/>
      <c r="AN146"/>
      <c r="AO146"/>
      <c r="AP146"/>
      <c r="AQ146"/>
      <c r="AR146"/>
    </row>
    <row customFormat="1" r="147" s="11" spans="1:44">
      <c r="A147"/>
      <c r="B147"/>
      <c r="C147" s="174"/>
      <c r="D147"/>
      <c r="E147"/>
      <c r="F147"/>
      <c r="G147"/>
      <c r="H147"/>
      <c r="I147"/>
      <c r="J147"/>
      <c r="K147"/>
      <c r="L147"/>
      <c r="M147"/>
      <c r="N147"/>
      <c r="O147"/>
      <c r="P147" s="174"/>
      <c r="Q147" s="174"/>
      <c r="R147" s="175"/>
      <c r="S147" s="173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/>
      <c r="AN147"/>
      <c r="AO147"/>
      <c r="AP147"/>
      <c r="AQ147"/>
      <c r="AR147"/>
    </row>
    <row customFormat="1" r="148" s="11" spans="1:44">
      <c r="A148"/>
      <c r="B148"/>
      <c r="C148" s="174"/>
      <c r="D148"/>
      <c r="E148"/>
      <c r="F148"/>
      <c r="G148"/>
      <c r="H148"/>
      <c r="I148"/>
      <c r="J148"/>
      <c r="K148"/>
      <c r="L148"/>
      <c r="M148"/>
      <c r="N148"/>
      <c r="O148"/>
      <c r="P148" s="174"/>
      <c r="Q148" s="174"/>
      <c r="R148" s="175"/>
      <c r="S148" s="173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/>
      <c r="AN148"/>
      <c r="AO148"/>
      <c r="AP148"/>
      <c r="AQ148"/>
      <c r="AR148"/>
    </row>
    <row customFormat="1" r="149" s="11" spans="1:44">
      <c r="A149"/>
      <c r="B149"/>
      <c r="C149" s="174"/>
      <c r="D149"/>
      <c r="E149"/>
      <c r="F149"/>
      <c r="G149"/>
      <c r="H149"/>
      <c r="I149"/>
      <c r="J149"/>
      <c r="K149"/>
      <c r="L149"/>
      <c r="M149"/>
      <c r="N149"/>
      <c r="O149"/>
      <c r="P149" s="174"/>
      <c r="Q149" s="174"/>
      <c r="R149" s="175"/>
      <c r="S149" s="173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/>
      <c r="AN149"/>
      <c r="AO149"/>
      <c r="AP149"/>
      <c r="AQ149"/>
      <c r="AR149"/>
    </row>
    <row customFormat="1" r="150" s="11" spans="1:44">
      <c r="A150"/>
      <c r="B150"/>
      <c r="C150" s="174"/>
      <c r="D150"/>
      <c r="E150"/>
      <c r="F150"/>
      <c r="G150"/>
      <c r="H150"/>
      <c r="I150"/>
      <c r="J150"/>
      <c r="K150"/>
      <c r="L150"/>
      <c r="M150"/>
      <c r="N150"/>
      <c r="O150"/>
      <c r="P150" s="174"/>
      <c r="Q150" s="174"/>
      <c r="R150" s="175"/>
      <c r="S150" s="173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/>
      <c r="AN150"/>
      <c r="AO150"/>
      <c r="AP150"/>
      <c r="AQ150"/>
      <c r="AR150"/>
    </row>
    <row customFormat="1" r="151" s="11" spans="1:44">
      <c r="A151"/>
      <c r="B151"/>
      <c r="C151" s="174"/>
      <c r="D151"/>
      <c r="E151"/>
      <c r="F151"/>
      <c r="G151"/>
      <c r="H151"/>
      <c r="I151"/>
      <c r="J151"/>
      <c r="K151"/>
      <c r="L151"/>
      <c r="M151"/>
      <c r="N151"/>
      <c r="O151"/>
      <c r="P151" s="174"/>
      <c r="Q151" s="174"/>
      <c r="R151" s="175"/>
      <c r="S151" s="173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/>
      <c r="AN151"/>
      <c r="AO151"/>
      <c r="AP151"/>
      <c r="AQ151"/>
      <c r="AR151"/>
    </row>
    <row customFormat="1" r="152" s="11" spans="1:44">
      <c r="A152"/>
      <c r="B152"/>
      <c r="C152" s="174"/>
      <c r="D152"/>
      <c r="E152"/>
      <c r="F152"/>
      <c r="G152"/>
      <c r="H152"/>
      <c r="I152"/>
      <c r="J152"/>
      <c r="K152"/>
      <c r="L152"/>
      <c r="M152"/>
      <c r="N152"/>
      <c r="O152"/>
      <c r="P152" s="174"/>
      <c r="Q152" s="174"/>
      <c r="R152" s="175"/>
      <c r="S152" s="173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/>
      <c r="AN152"/>
      <c r="AO152"/>
      <c r="AP152"/>
      <c r="AQ152"/>
      <c r="AR152"/>
    </row>
    <row customFormat="1" r="153" s="11" spans="1:44">
      <c r="A153"/>
      <c r="B153"/>
      <c r="C153" s="174"/>
      <c r="D153"/>
      <c r="E153"/>
      <c r="F153"/>
      <c r="G153"/>
      <c r="H153"/>
      <c r="I153"/>
      <c r="J153"/>
      <c r="K153"/>
      <c r="L153"/>
      <c r="M153"/>
      <c r="N153"/>
      <c r="O153"/>
      <c r="P153" s="174"/>
      <c r="Q153" s="174"/>
      <c r="R153" s="175"/>
      <c r="S153" s="173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/>
      <c r="AN153"/>
      <c r="AO153"/>
      <c r="AP153"/>
      <c r="AQ153"/>
      <c r="AR153"/>
    </row>
    <row customFormat="1" r="154" s="11" spans="1:44">
      <c r="A154"/>
      <c r="B154"/>
      <c r="C154" s="174"/>
      <c r="D154"/>
      <c r="E154"/>
      <c r="F154"/>
      <c r="G154"/>
      <c r="H154"/>
      <c r="I154"/>
      <c r="J154"/>
      <c r="K154"/>
      <c r="L154"/>
      <c r="M154"/>
      <c r="N154"/>
      <c r="O154"/>
      <c r="P154" s="174"/>
      <c r="Q154" s="174"/>
      <c r="R154" s="175"/>
      <c r="S154" s="173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/>
      <c r="AN154"/>
      <c r="AO154"/>
      <c r="AP154"/>
      <c r="AQ154"/>
      <c r="AR154"/>
    </row>
    <row customFormat="1" r="155" s="11" spans="1:44">
      <c r="A155"/>
      <c r="B155"/>
      <c r="C155" s="174"/>
      <c r="D155"/>
      <c r="E155"/>
      <c r="F155"/>
      <c r="G155"/>
      <c r="H155"/>
      <c r="I155"/>
      <c r="J155"/>
      <c r="K155"/>
      <c r="L155"/>
      <c r="M155"/>
      <c r="N155"/>
      <c r="O155"/>
      <c r="P155" s="174"/>
      <c r="Q155" s="174"/>
      <c r="R155" s="175"/>
      <c r="S155" s="173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/>
      <c r="AN155"/>
      <c r="AO155"/>
      <c r="AP155"/>
      <c r="AQ155"/>
      <c r="AR155"/>
    </row>
    <row customFormat="1" r="156" s="11" spans="1:44">
      <c r="A156"/>
      <c r="B156"/>
      <c r="C156" s="174"/>
      <c r="D156"/>
      <c r="E156"/>
      <c r="F156"/>
      <c r="G156"/>
      <c r="H156"/>
      <c r="I156"/>
      <c r="J156"/>
      <c r="K156"/>
      <c r="L156"/>
      <c r="M156"/>
      <c r="N156"/>
      <c r="O156"/>
      <c r="P156" s="174"/>
      <c r="Q156" s="174"/>
      <c r="R156" s="175"/>
      <c r="S156" s="173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/>
      <c r="AN156"/>
      <c r="AO156"/>
      <c r="AP156"/>
      <c r="AQ156"/>
      <c r="AR156"/>
    </row>
    <row customFormat="1" r="157" s="11" spans="1:44">
      <c r="A157"/>
      <c r="B157"/>
      <c r="C157" s="174"/>
      <c r="D157"/>
      <c r="E157"/>
      <c r="F157"/>
      <c r="G157"/>
      <c r="H157"/>
      <c r="I157"/>
      <c r="J157"/>
      <c r="K157"/>
      <c r="L157"/>
      <c r="M157"/>
      <c r="N157"/>
      <c r="O157"/>
      <c r="P157" s="174"/>
      <c r="Q157" s="174"/>
      <c r="R157" s="175"/>
      <c r="S157" s="173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/>
      <c r="AN157"/>
      <c r="AO157"/>
      <c r="AP157"/>
      <c r="AQ157"/>
      <c r="AR157"/>
    </row>
    <row customFormat="1" r="158" s="11" spans="1:44">
      <c r="A158"/>
      <c r="B158"/>
      <c r="C158" s="174"/>
      <c r="D158"/>
      <c r="E158"/>
      <c r="F158"/>
      <c r="G158"/>
      <c r="H158"/>
      <c r="I158"/>
      <c r="J158"/>
      <c r="K158"/>
      <c r="L158"/>
      <c r="M158"/>
      <c r="N158"/>
      <c r="O158"/>
      <c r="P158" s="174"/>
      <c r="Q158" s="174"/>
      <c r="R158" s="175"/>
      <c r="S158" s="173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/>
      <c r="AN158"/>
      <c r="AO158"/>
      <c r="AP158"/>
      <c r="AQ158"/>
      <c r="AR158"/>
    </row>
    <row customFormat="1" r="159" s="11" spans="1:44">
      <c r="A159"/>
      <c r="B159"/>
      <c r="C159" s="174"/>
      <c r="D159"/>
      <c r="E159"/>
      <c r="F159"/>
      <c r="G159"/>
      <c r="H159"/>
      <c r="I159"/>
      <c r="J159"/>
      <c r="K159"/>
      <c r="L159"/>
      <c r="M159"/>
      <c r="N159"/>
      <c r="O159"/>
      <c r="P159" s="174"/>
      <c r="Q159" s="174"/>
      <c r="R159" s="175"/>
      <c r="S159" s="173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/>
      <c r="AN159"/>
      <c r="AO159"/>
      <c r="AP159"/>
      <c r="AQ159"/>
      <c r="AR159"/>
    </row>
    <row customFormat="1" r="160" s="11" spans="1:44">
      <c r="A160"/>
      <c r="B160"/>
      <c r="C160" s="174"/>
      <c r="D160"/>
      <c r="E160"/>
      <c r="F160"/>
      <c r="G160"/>
      <c r="H160"/>
      <c r="I160"/>
      <c r="J160"/>
      <c r="K160"/>
      <c r="L160"/>
      <c r="M160"/>
      <c r="N160"/>
      <c r="O160"/>
      <c r="P160" s="174"/>
      <c r="Q160" s="174"/>
      <c r="R160" s="175"/>
      <c r="S160" s="173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/>
      <c r="AN160"/>
      <c r="AO160"/>
      <c r="AP160"/>
      <c r="AQ160"/>
      <c r="AR160"/>
    </row>
    <row customFormat="1" r="161" s="11" spans="1:44">
      <c r="A161"/>
      <c r="B161"/>
      <c r="C161" s="174"/>
      <c r="D161"/>
      <c r="E161"/>
      <c r="F161"/>
      <c r="G161"/>
      <c r="H161"/>
      <c r="I161"/>
      <c r="J161"/>
      <c r="K161"/>
      <c r="L161"/>
      <c r="M161"/>
      <c r="N161"/>
      <c r="O161"/>
      <c r="P161" s="174"/>
      <c r="Q161" s="174"/>
      <c r="R161" s="175"/>
      <c r="S161" s="173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/>
      <c r="AN161"/>
      <c r="AO161"/>
      <c r="AP161"/>
      <c r="AQ161"/>
      <c r="AR161"/>
    </row>
    <row customFormat="1" r="162" s="11" spans="1:44">
      <c r="A162"/>
      <c r="B162"/>
      <c r="C162" s="174"/>
      <c r="D162"/>
      <c r="E162"/>
      <c r="F162"/>
      <c r="G162"/>
      <c r="H162"/>
      <c r="I162"/>
      <c r="J162"/>
      <c r="K162"/>
      <c r="L162"/>
      <c r="M162"/>
      <c r="N162"/>
      <c r="O162"/>
      <c r="P162" s="174"/>
      <c r="Q162" s="174"/>
      <c r="R162" s="175"/>
      <c r="S162" s="173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/>
      <c r="AN162"/>
      <c r="AO162"/>
      <c r="AP162"/>
      <c r="AQ162"/>
      <c r="AR162"/>
    </row>
    <row customFormat="1" r="163" s="11" spans="1:44">
      <c r="A163"/>
      <c r="B163"/>
      <c r="C163" s="174"/>
      <c r="D163"/>
      <c r="E163"/>
      <c r="F163"/>
      <c r="G163"/>
      <c r="H163"/>
      <c r="I163"/>
      <c r="J163"/>
      <c r="K163"/>
      <c r="L163"/>
      <c r="M163"/>
      <c r="N163"/>
      <c r="O163"/>
      <c r="P163" s="174"/>
      <c r="Q163" s="174"/>
      <c r="R163" s="175"/>
      <c r="S163" s="173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/>
      <c r="AN163"/>
      <c r="AO163"/>
      <c r="AP163"/>
      <c r="AQ163"/>
      <c r="AR163"/>
    </row>
    <row customFormat="1" r="164" s="11" spans="1:44">
      <c r="A164"/>
      <c r="B164"/>
      <c r="C164" s="174"/>
      <c r="D164"/>
      <c r="E164"/>
      <c r="F164"/>
      <c r="G164"/>
      <c r="H164"/>
      <c r="I164"/>
      <c r="J164"/>
      <c r="K164"/>
      <c r="L164"/>
      <c r="M164"/>
      <c r="N164"/>
      <c r="O164"/>
      <c r="P164" s="174"/>
      <c r="Q164" s="174"/>
      <c r="R164" s="175"/>
      <c r="S164" s="173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/>
      <c r="AN164"/>
      <c r="AO164"/>
      <c r="AP164"/>
      <c r="AQ164"/>
      <c r="AR164"/>
    </row>
    <row customFormat="1" r="165" s="11" spans="1:44">
      <c r="A165"/>
      <c r="B165"/>
      <c r="C165" s="174"/>
      <c r="D165"/>
      <c r="E165"/>
      <c r="F165"/>
      <c r="G165"/>
      <c r="H165"/>
      <c r="I165"/>
      <c r="J165"/>
      <c r="K165"/>
      <c r="L165"/>
      <c r="M165"/>
      <c r="N165"/>
      <c r="O165"/>
      <c r="P165" s="174"/>
      <c r="Q165" s="174"/>
      <c r="R165" s="175"/>
      <c r="S165" s="173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/>
      <c r="AN165"/>
      <c r="AO165"/>
      <c r="AP165"/>
      <c r="AQ165"/>
      <c r="AR165"/>
    </row>
    <row customFormat="1" r="166" s="11" spans="1:44">
      <c r="A166"/>
      <c r="B166"/>
      <c r="C166" s="174"/>
      <c r="D166"/>
      <c r="E166"/>
      <c r="F166"/>
      <c r="G166"/>
      <c r="H166"/>
      <c r="I166"/>
      <c r="J166"/>
      <c r="K166"/>
      <c r="L166"/>
      <c r="M166"/>
      <c r="N166"/>
      <c r="O166"/>
      <c r="P166" s="174"/>
      <c r="Q166" s="174"/>
      <c r="R166" s="175"/>
      <c r="S166" s="173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/>
      <c r="AN166"/>
      <c r="AO166"/>
      <c r="AP166"/>
      <c r="AQ166"/>
      <c r="AR166"/>
    </row>
    <row customFormat="1" r="167" s="11" spans="1:44">
      <c r="A167"/>
      <c r="B167"/>
      <c r="C167" s="174"/>
      <c r="D167"/>
      <c r="E167"/>
      <c r="F167"/>
      <c r="G167"/>
      <c r="H167"/>
      <c r="I167"/>
      <c r="J167"/>
      <c r="K167"/>
      <c r="L167"/>
      <c r="M167"/>
      <c r="N167"/>
      <c r="O167"/>
      <c r="P167" s="174"/>
      <c r="Q167" s="174"/>
      <c r="R167" s="175"/>
      <c r="S167" s="173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/>
      <c r="AN167"/>
      <c r="AO167"/>
      <c r="AP167"/>
      <c r="AQ167"/>
      <c r="AR167"/>
    </row>
    <row customFormat="1" r="168" s="11" spans="1:44">
      <c r="A168"/>
      <c r="B168"/>
      <c r="C168" s="174"/>
      <c r="D168"/>
      <c r="E168"/>
      <c r="F168"/>
      <c r="G168"/>
      <c r="H168"/>
      <c r="I168"/>
      <c r="J168"/>
      <c r="K168"/>
      <c r="L168"/>
      <c r="M168"/>
      <c r="N168"/>
      <c r="O168"/>
      <c r="P168" s="174"/>
      <c r="Q168" s="174"/>
      <c r="R168" s="175"/>
      <c r="S168" s="173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/>
      <c r="AN168"/>
      <c r="AO168"/>
      <c r="AP168"/>
      <c r="AQ168"/>
      <c r="AR168"/>
    </row>
    <row customFormat="1" r="169" s="11" spans="1:44">
      <c r="A169"/>
      <c r="B169"/>
      <c r="C169" s="174"/>
      <c r="D169"/>
      <c r="E169"/>
      <c r="F169"/>
      <c r="G169"/>
      <c r="H169"/>
      <c r="I169"/>
      <c r="J169"/>
      <c r="K169"/>
      <c r="L169"/>
      <c r="M169"/>
      <c r="N169"/>
      <c r="O169"/>
      <c r="P169" s="174"/>
      <c r="Q169" s="174"/>
      <c r="R169" s="175"/>
      <c r="S169" s="173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/>
      <c r="AN169"/>
      <c r="AO169"/>
      <c r="AP169"/>
      <c r="AQ169"/>
      <c r="AR169"/>
    </row>
    <row customFormat="1" r="170" s="11" spans="1:44">
      <c r="A170"/>
      <c r="B170"/>
      <c r="C170" s="174"/>
      <c r="D170"/>
      <c r="E170"/>
      <c r="F170"/>
      <c r="G170"/>
      <c r="H170"/>
      <c r="I170"/>
      <c r="J170"/>
      <c r="K170"/>
      <c r="L170"/>
      <c r="M170"/>
      <c r="N170"/>
      <c r="O170"/>
      <c r="P170" s="174"/>
      <c r="Q170" s="174"/>
      <c r="R170" s="175"/>
      <c r="S170" s="173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/>
      <c r="AN170"/>
      <c r="AO170"/>
      <c r="AP170"/>
      <c r="AQ170"/>
      <c r="AR170"/>
    </row>
    <row customFormat="1" r="171" s="11" spans="1:44">
      <c r="A171"/>
      <c r="B171"/>
      <c r="C171" s="174"/>
      <c r="D171"/>
      <c r="E171"/>
      <c r="F171"/>
      <c r="G171"/>
      <c r="H171"/>
      <c r="I171"/>
      <c r="J171"/>
      <c r="K171"/>
      <c r="L171"/>
      <c r="M171"/>
      <c r="N171"/>
      <c r="O171"/>
      <c r="P171" s="174"/>
      <c r="Q171" s="174"/>
      <c r="R171" s="175"/>
      <c r="S171" s="173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/>
      <c r="AN171"/>
      <c r="AO171"/>
      <c r="AP171"/>
      <c r="AQ171"/>
      <c r="AR171"/>
    </row>
    <row customFormat="1" r="172" s="11" spans="1:44">
      <c r="A172"/>
      <c r="B172"/>
      <c r="C172" s="174"/>
      <c r="D172"/>
      <c r="E172"/>
      <c r="F172"/>
      <c r="G172"/>
      <c r="H172"/>
      <c r="I172"/>
      <c r="J172"/>
      <c r="K172"/>
      <c r="L172"/>
      <c r="M172"/>
      <c r="N172"/>
      <c r="O172"/>
      <c r="P172" s="174"/>
      <c r="Q172" s="174"/>
      <c r="R172" s="175"/>
      <c r="S172" s="173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/>
      <c r="AN172"/>
      <c r="AO172"/>
      <c r="AP172"/>
      <c r="AQ172"/>
      <c r="AR172"/>
    </row>
    <row customFormat="1" r="173" s="11" spans="1:44">
      <c r="A173"/>
      <c r="B173"/>
      <c r="C173" s="174"/>
      <c r="D173"/>
      <c r="E173"/>
      <c r="F173"/>
      <c r="G173"/>
      <c r="H173"/>
      <c r="I173"/>
      <c r="J173"/>
      <c r="K173"/>
      <c r="L173"/>
      <c r="M173"/>
      <c r="N173"/>
      <c r="O173"/>
      <c r="P173" s="174"/>
      <c r="Q173" s="174"/>
      <c r="R173" s="175"/>
      <c r="S173" s="173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/>
      <c r="AN173"/>
      <c r="AO173"/>
      <c r="AP173"/>
      <c r="AQ173"/>
      <c r="AR173"/>
    </row>
    <row customFormat="1" r="174" s="11" spans="1:44">
      <c r="A174"/>
      <c r="B174"/>
      <c r="C174" s="174"/>
      <c r="D174"/>
      <c r="E174"/>
      <c r="F174"/>
      <c r="G174"/>
      <c r="H174"/>
      <c r="I174"/>
      <c r="J174"/>
      <c r="K174"/>
      <c r="L174"/>
      <c r="M174"/>
      <c r="N174"/>
      <c r="O174"/>
      <c r="P174" s="174"/>
      <c r="Q174" s="174"/>
      <c r="R174" s="175"/>
      <c r="S174" s="173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/>
      <c r="AN174"/>
      <c r="AO174"/>
      <c r="AP174"/>
      <c r="AQ174"/>
      <c r="AR174"/>
    </row>
    <row customFormat="1" r="175" s="11" spans="1:44">
      <c r="A175"/>
      <c r="B175"/>
      <c r="C175" s="174"/>
      <c r="D175"/>
      <c r="E175"/>
      <c r="F175"/>
      <c r="G175"/>
      <c r="H175"/>
      <c r="I175"/>
      <c r="J175"/>
      <c r="K175"/>
      <c r="L175"/>
      <c r="M175"/>
      <c r="N175"/>
      <c r="O175"/>
      <c r="P175" s="174"/>
      <c r="Q175" s="174"/>
      <c r="R175" s="175"/>
      <c r="S175" s="173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/>
      <c r="AN175"/>
      <c r="AO175"/>
      <c r="AP175"/>
      <c r="AQ175"/>
      <c r="AR175"/>
    </row>
    <row customFormat="1" r="176" s="11" spans="1:44">
      <c r="A176"/>
      <c r="B176"/>
      <c r="C176" s="174"/>
      <c r="D176"/>
      <c r="E176"/>
      <c r="F176"/>
      <c r="G176"/>
      <c r="H176"/>
      <c r="I176"/>
      <c r="J176"/>
      <c r="K176"/>
      <c r="L176"/>
      <c r="M176"/>
      <c r="N176"/>
      <c r="O176"/>
      <c r="P176" s="174"/>
      <c r="Q176" s="174"/>
      <c r="R176" s="175"/>
      <c r="S176" s="173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/>
      <c r="AN176"/>
      <c r="AO176"/>
      <c r="AP176"/>
      <c r="AQ176"/>
      <c r="AR176"/>
    </row>
    <row customFormat="1" r="177" s="11" spans="1:44">
      <c r="A177"/>
      <c r="B177"/>
      <c r="C177" s="174"/>
      <c r="D177"/>
      <c r="E177"/>
      <c r="F177"/>
      <c r="G177"/>
      <c r="H177"/>
      <c r="I177"/>
      <c r="J177"/>
      <c r="K177"/>
      <c r="L177"/>
      <c r="M177"/>
      <c r="N177"/>
      <c r="O177"/>
      <c r="P177" s="174"/>
      <c r="Q177" s="174"/>
      <c r="R177" s="175"/>
      <c r="S177" s="173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/>
      <c r="AN177"/>
      <c r="AO177"/>
      <c r="AP177"/>
      <c r="AQ177"/>
      <c r="AR177"/>
    </row>
    <row customFormat="1" r="178" s="11" spans="1:44">
      <c r="A178"/>
      <c r="B178"/>
      <c r="C178" s="174"/>
      <c r="D178"/>
      <c r="E178"/>
      <c r="F178"/>
      <c r="G178"/>
      <c r="H178"/>
      <c r="I178"/>
      <c r="J178"/>
      <c r="K178"/>
      <c r="L178"/>
      <c r="M178"/>
      <c r="N178"/>
      <c r="O178"/>
      <c r="P178" s="174"/>
      <c r="Q178" s="174"/>
      <c r="R178" s="175"/>
      <c r="S178" s="173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/>
      <c r="AN178"/>
      <c r="AO178"/>
      <c r="AP178"/>
      <c r="AQ178"/>
      <c r="AR178"/>
    </row>
    <row customFormat="1" r="179" s="11" spans="1:44">
      <c r="A179"/>
      <c r="B179"/>
      <c r="C179" s="174"/>
      <c r="D179"/>
      <c r="E179"/>
      <c r="F179"/>
      <c r="G179"/>
      <c r="H179"/>
      <c r="I179"/>
      <c r="J179"/>
      <c r="K179"/>
      <c r="L179"/>
      <c r="M179"/>
      <c r="N179"/>
      <c r="O179"/>
      <c r="P179" s="174"/>
      <c r="Q179" s="174"/>
      <c r="R179" s="175"/>
      <c r="S179" s="173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/>
      <c r="AN179"/>
      <c r="AO179"/>
      <c r="AP179"/>
      <c r="AQ179"/>
      <c r="AR179"/>
    </row>
    <row customFormat="1" r="180" s="11" spans="1:44">
      <c r="A180"/>
      <c r="B180"/>
      <c r="C180" s="174"/>
      <c r="D180"/>
      <c r="E180"/>
      <c r="F180"/>
      <c r="G180"/>
      <c r="H180"/>
      <c r="I180"/>
      <c r="J180"/>
      <c r="K180"/>
      <c r="L180"/>
      <c r="M180"/>
      <c r="N180"/>
      <c r="O180"/>
      <c r="P180" s="174"/>
      <c r="Q180" s="174"/>
      <c r="R180" s="175"/>
      <c r="S180" s="173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/>
      <c r="AN180"/>
      <c r="AO180"/>
      <c r="AP180"/>
      <c r="AQ180"/>
      <c r="AR180"/>
    </row>
    <row customFormat="1" r="181" s="11" spans="1:44">
      <c r="A181"/>
      <c r="B181"/>
      <c r="C181" s="174"/>
      <c r="D181"/>
      <c r="E181"/>
      <c r="F181"/>
      <c r="G181"/>
      <c r="H181"/>
      <c r="I181"/>
      <c r="J181"/>
      <c r="K181"/>
      <c r="L181"/>
      <c r="M181"/>
      <c r="N181"/>
      <c r="O181"/>
      <c r="P181" s="174"/>
      <c r="Q181" s="174"/>
      <c r="R181" s="175"/>
      <c r="S181" s="173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/>
      <c r="AN181"/>
      <c r="AO181"/>
      <c r="AP181"/>
      <c r="AQ181"/>
      <c r="AR181"/>
    </row>
    <row customFormat="1" r="182" s="11" spans="1:44">
      <c r="A182"/>
      <c r="B182"/>
      <c r="C182" s="174"/>
      <c r="D182"/>
      <c r="E182"/>
      <c r="F182"/>
      <c r="G182"/>
      <c r="H182"/>
      <c r="I182"/>
      <c r="J182"/>
      <c r="K182"/>
      <c r="L182"/>
      <c r="M182"/>
      <c r="N182"/>
      <c r="O182"/>
      <c r="P182" s="174"/>
      <c r="Q182" s="174"/>
      <c r="R182" s="175"/>
      <c r="S182" s="173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/>
      <c r="AN182"/>
      <c r="AO182"/>
      <c r="AP182"/>
      <c r="AQ182"/>
      <c r="AR182"/>
    </row>
    <row customFormat="1" r="183" s="11" spans="1:44">
      <c r="A183"/>
      <c r="B183"/>
      <c r="C183" s="174"/>
      <c r="D183"/>
      <c r="E183"/>
      <c r="F183"/>
      <c r="G183"/>
      <c r="H183"/>
      <c r="I183"/>
      <c r="J183"/>
      <c r="K183"/>
      <c r="L183"/>
      <c r="M183"/>
      <c r="N183"/>
      <c r="O183"/>
      <c r="P183" s="174"/>
      <c r="Q183" s="174"/>
      <c r="R183" s="175"/>
      <c r="S183" s="173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/>
      <c r="AN183"/>
      <c r="AO183"/>
      <c r="AP183"/>
      <c r="AQ183"/>
      <c r="AR183"/>
    </row>
    <row customFormat="1" r="184" s="11" spans="1:44">
      <c r="A184"/>
      <c r="B184"/>
      <c r="C184" s="174"/>
      <c r="D184"/>
      <c r="E184"/>
      <c r="F184"/>
      <c r="G184"/>
      <c r="H184"/>
      <c r="I184"/>
      <c r="J184"/>
      <c r="K184"/>
      <c r="L184"/>
      <c r="M184"/>
      <c r="N184"/>
      <c r="O184"/>
      <c r="P184" s="174"/>
      <c r="Q184" s="174"/>
      <c r="R184" s="175"/>
      <c r="S184" s="173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/>
      <c r="AN184"/>
      <c r="AO184"/>
      <c r="AP184"/>
      <c r="AQ184"/>
      <c r="AR184"/>
    </row>
    <row customFormat="1" r="185" s="11" spans="1:44">
      <c r="A185"/>
      <c r="B185"/>
      <c r="C185" s="174"/>
      <c r="D185"/>
      <c r="E185"/>
      <c r="F185"/>
      <c r="G185"/>
      <c r="H185"/>
      <c r="I185"/>
      <c r="J185"/>
      <c r="K185"/>
      <c r="L185"/>
      <c r="M185"/>
      <c r="N185"/>
      <c r="O185"/>
      <c r="P185" s="174"/>
      <c r="Q185" s="174"/>
      <c r="R185" s="175"/>
      <c r="S185" s="173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/>
      <c r="AN185"/>
      <c r="AO185"/>
      <c r="AP185"/>
      <c r="AQ185"/>
      <c r="AR185"/>
    </row>
    <row customFormat="1" r="186" s="11" spans="1:44">
      <c r="A186"/>
      <c r="B186"/>
      <c r="C186" s="174"/>
      <c r="D186"/>
      <c r="E186"/>
      <c r="F186"/>
      <c r="G186"/>
      <c r="H186"/>
      <c r="I186"/>
      <c r="J186"/>
      <c r="K186"/>
      <c r="L186"/>
      <c r="M186"/>
      <c r="N186"/>
      <c r="O186"/>
      <c r="P186" s="174"/>
      <c r="Q186" s="174"/>
      <c r="R186" s="175"/>
      <c r="S186" s="173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/>
      <c r="AN186"/>
      <c r="AO186"/>
      <c r="AP186"/>
      <c r="AQ186"/>
      <c r="AR186"/>
    </row>
    <row customFormat="1" r="187" s="11" spans="1:44">
      <c r="A187"/>
      <c r="B187"/>
      <c r="C187" s="174"/>
      <c r="D187"/>
      <c r="E187"/>
      <c r="F187"/>
      <c r="G187"/>
      <c r="H187"/>
      <c r="I187"/>
      <c r="J187"/>
      <c r="K187"/>
      <c r="L187"/>
      <c r="M187"/>
      <c r="N187"/>
      <c r="O187"/>
      <c r="P187" s="174"/>
      <c r="Q187" s="174"/>
      <c r="R187" s="175"/>
      <c r="S187" s="173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/>
      <c r="AN187"/>
      <c r="AO187"/>
      <c r="AP187"/>
      <c r="AQ187"/>
      <c r="AR187"/>
    </row>
    <row customFormat="1" r="188" s="11" spans="1:44">
      <c r="A188"/>
      <c r="B188"/>
      <c r="C188" s="174"/>
      <c r="D188"/>
      <c r="E188"/>
      <c r="F188"/>
      <c r="G188"/>
      <c r="H188"/>
      <c r="I188"/>
      <c r="J188"/>
      <c r="K188"/>
      <c r="L188"/>
      <c r="M188"/>
      <c r="N188"/>
      <c r="O188"/>
      <c r="P188" s="174"/>
      <c r="Q188" s="174"/>
      <c r="R188" s="175"/>
      <c r="S188" s="173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/>
      <c r="AN188"/>
      <c r="AO188"/>
      <c r="AP188"/>
      <c r="AQ188"/>
      <c r="AR188"/>
    </row>
    <row customFormat="1" r="189" s="11" spans="1:44">
      <c r="A189"/>
      <c r="B189"/>
      <c r="C189" s="174"/>
      <c r="D189"/>
      <c r="E189"/>
      <c r="F189"/>
      <c r="G189"/>
      <c r="H189"/>
      <c r="I189"/>
      <c r="J189"/>
      <c r="K189"/>
      <c r="L189"/>
      <c r="M189"/>
      <c r="N189"/>
      <c r="O189"/>
      <c r="P189" s="174"/>
      <c r="Q189" s="174"/>
      <c r="R189" s="175"/>
      <c r="S189" s="173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/>
      <c r="AN189"/>
      <c r="AO189"/>
      <c r="AP189"/>
      <c r="AQ189"/>
      <c r="AR189"/>
    </row>
    <row customFormat="1" r="190" s="11" spans="1:44">
      <c r="A190"/>
      <c r="B190"/>
      <c r="C190" s="174"/>
      <c r="D190"/>
      <c r="E190"/>
      <c r="F190"/>
      <c r="G190"/>
      <c r="H190"/>
      <c r="I190"/>
      <c r="J190"/>
      <c r="K190"/>
      <c r="L190"/>
      <c r="M190"/>
      <c r="N190"/>
      <c r="O190"/>
      <c r="P190" s="174"/>
      <c r="Q190" s="174"/>
      <c r="R190" s="175"/>
      <c r="S190" s="173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/>
      <c r="AN190"/>
      <c r="AO190"/>
      <c r="AP190"/>
      <c r="AQ190"/>
      <c r="AR190"/>
    </row>
    <row customFormat="1" r="191" s="11" spans="1:44">
      <c r="A191"/>
      <c r="B191"/>
      <c r="C191" s="174"/>
      <c r="D191"/>
      <c r="E191"/>
      <c r="F191"/>
      <c r="G191"/>
      <c r="H191"/>
      <c r="I191"/>
      <c r="J191"/>
      <c r="K191"/>
      <c r="L191"/>
      <c r="M191"/>
      <c r="N191"/>
      <c r="O191"/>
      <c r="P191" s="174"/>
      <c r="Q191" s="174"/>
      <c r="R191" s="175"/>
      <c r="S191" s="173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/>
      <c r="AN191"/>
      <c r="AO191"/>
      <c r="AP191"/>
      <c r="AQ191"/>
      <c r="AR191"/>
    </row>
    <row customFormat="1" r="192" s="11" spans="1:44">
      <c r="A192"/>
      <c r="B192"/>
      <c r="C192" s="174"/>
      <c r="D192"/>
      <c r="E192"/>
      <c r="F192"/>
      <c r="G192"/>
      <c r="H192"/>
      <c r="I192"/>
      <c r="J192"/>
      <c r="K192"/>
      <c r="L192"/>
      <c r="M192"/>
      <c r="N192"/>
      <c r="O192"/>
      <c r="P192" s="174"/>
      <c r="Q192" s="174"/>
      <c r="R192" s="175"/>
      <c r="S192" s="173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/>
      <c r="AN192"/>
      <c r="AO192"/>
      <c r="AP192"/>
      <c r="AQ192"/>
      <c r="AR192"/>
    </row>
    <row customFormat="1" r="193" s="11" spans="1:44">
      <c r="A193"/>
      <c r="B193"/>
      <c r="C193" s="174"/>
      <c r="D193"/>
      <c r="E193"/>
      <c r="F193"/>
      <c r="G193"/>
      <c r="H193"/>
      <c r="I193"/>
      <c r="J193"/>
      <c r="K193"/>
      <c r="L193"/>
      <c r="M193"/>
      <c r="N193"/>
      <c r="O193"/>
      <c r="P193" s="174"/>
      <c r="Q193" s="174"/>
      <c r="R193" s="175"/>
      <c r="S193" s="173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/>
      <c r="AN193"/>
      <c r="AO193"/>
      <c r="AP193"/>
      <c r="AQ193"/>
      <c r="AR193"/>
    </row>
    <row customFormat="1" r="194" s="11" spans="1:44">
      <c r="A194"/>
      <c r="B194"/>
      <c r="C194" s="174"/>
      <c r="D194"/>
      <c r="E194"/>
      <c r="F194"/>
      <c r="G194"/>
      <c r="H194"/>
      <c r="I194"/>
      <c r="J194"/>
      <c r="K194"/>
      <c r="L194"/>
      <c r="M194"/>
      <c r="N194"/>
      <c r="O194"/>
      <c r="P194" s="174"/>
      <c r="Q194" s="174"/>
      <c r="R194" s="175"/>
      <c r="S194" s="173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/>
      <c r="AN194"/>
      <c r="AO194"/>
      <c r="AP194"/>
      <c r="AQ194"/>
      <c r="AR194"/>
    </row>
    <row customFormat="1" r="195" s="11" spans="1:44">
      <c r="A195"/>
      <c r="B195"/>
      <c r="C195" s="174"/>
      <c r="D195"/>
      <c r="E195"/>
      <c r="F195"/>
      <c r="G195"/>
      <c r="H195"/>
      <c r="I195"/>
      <c r="J195"/>
      <c r="K195"/>
      <c r="L195"/>
      <c r="M195"/>
      <c r="N195"/>
      <c r="O195"/>
      <c r="P195" s="174"/>
      <c r="Q195" s="174"/>
      <c r="R195" s="175"/>
      <c r="S195" s="173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/>
      <c r="AN195"/>
      <c r="AO195"/>
      <c r="AP195"/>
      <c r="AQ195"/>
      <c r="AR195"/>
    </row>
    <row customFormat="1" r="196" s="11" spans="1:44">
      <c r="A196"/>
      <c r="B196"/>
      <c r="C196" s="174"/>
      <c r="D196"/>
      <c r="E196"/>
      <c r="F196"/>
      <c r="G196"/>
      <c r="H196"/>
      <c r="I196"/>
      <c r="J196"/>
      <c r="K196"/>
      <c r="L196"/>
      <c r="M196"/>
      <c r="N196"/>
      <c r="O196"/>
      <c r="P196" s="174"/>
      <c r="Q196" s="174"/>
      <c r="R196" s="175"/>
      <c r="S196" s="173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/>
      <c r="AN196"/>
      <c r="AO196"/>
      <c r="AP196"/>
      <c r="AQ196"/>
      <c r="AR196"/>
    </row>
    <row customFormat="1" r="197" s="11" spans="1:44">
      <c r="A197"/>
      <c r="B197"/>
      <c r="C197" s="174"/>
      <c r="D197"/>
      <c r="E197"/>
      <c r="F197"/>
      <c r="G197"/>
      <c r="H197"/>
      <c r="I197"/>
      <c r="J197"/>
      <c r="K197"/>
      <c r="L197"/>
      <c r="M197"/>
      <c r="N197"/>
      <c r="O197"/>
      <c r="P197" s="174"/>
      <c r="Q197" s="174"/>
      <c r="R197" s="175"/>
      <c r="S197" s="173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/>
      <c r="AN197"/>
      <c r="AO197"/>
      <c r="AP197"/>
      <c r="AQ197"/>
      <c r="AR197"/>
    </row>
    <row customFormat="1" r="198" s="11" spans="1:44">
      <c r="A198"/>
      <c r="B198"/>
      <c r="C198" s="174"/>
      <c r="D198"/>
      <c r="E198"/>
      <c r="F198"/>
      <c r="G198"/>
      <c r="H198"/>
      <c r="I198"/>
      <c r="J198"/>
      <c r="K198"/>
      <c r="L198"/>
      <c r="M198"/>
      <c r="N198"/>
      <c r="O198"/>
      <c r="P198" s="174"/>
      <c r="Q198" s="174"/>
      <c r="R198" s="175"/>
      <c r="S198" s="173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/>
      <c r="AN198"/>
      <c r="AO198"/>
      <c r="AP198"/>
      <c r="AQ198"/>
      <c r="AR198"/>
    </row>
    <row customFormat="1" r="199" s="11" spans="1:44">
      <c r="A199"/>
      <c r="B199"/>
      <c r="C199" s="174"/>
      <c r="D199"/>
      <c r="E199"/>
      <c r="F199"/>
      <c r="G199"/>
      <c r="H199"/>
      <c r="I199"/>
      <c r="J199"/>
      <c r="K199"/>
      <c r="L199"/>
      <c r="M199"/>
      <c r="N199"/>
      <c r="O199"/>
      <c r="P199" s="174"/>
      <c r="Q199" s="174"/>
      <c r="R199" s="175"/>
      <c r="S199" s="173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/>
      <c r="AN199"/>
      <c r="AO199"/>
      <c r="AP199"/>
      <c r="AQ199"/>
      <c r="AR199"/>
    </row>
    <row customFormat="1" r="200" s="11" spans="1:44">
      <c r="A200"/>
      <c r="B200"/>
      <c r="C200" s="174"/>
      <c r="D200"/>
      <c r="E200"/>
      <c r="F200"/>
      <c r="G200"/>
      <c r="H200"/>
      <c r="I200"/>
      <c r="J200"/>
      <c r="K200"/>
      <c r="L200"/>
      <c r="M200"/>
      <c r="N200"/>
      <c r="O200"/>
      <c r="P200" s="174"/>
      <c r="Q200" s="174"/>
      <c r="R200" s="175"/>
      <c r="S200" s="173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/>
      <c r="AN200"/>
      <c r="AO200"/>
      <c r="AP200"/>
      <c r="AQ200"/>
      <c r="AR200"/>
    </row>
    <row customFormat="1" r="201" s="11" spans="1:44">
      <c r="A201"/>
      <c r="B201"/>
      <c r="C201" s="174"/>
      <c r="D201"/>
      <c r="E201"/>
      <c r="F201"/>
      <c r="G201"/>
      <c r="H201"/>
      <c r="I201"/>
      <c r="J201"/>
      <c r="K201"/>
      <c r="L201"/>
      <c r="M201"/>
      <c r="N201"/>
      <c r="O201"/>
      <c r="P201" s="174"/>
      <c r="Q201" s="174"/>
      <c r="R201" s="175"/>
      <c r="S201" s="173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/>
      <c r="AN201"/>
      <c r="AO201"/>
      <c r="AP201"/>
      <c r="AQ201"/>
      <c r="AR201"/>
    </row>
    <row customFormat="1" r="202" s="11" spans="1:44">
      <c r="A202"/>
      <c r="B202"/>
      <c r="C202" s="174"/>
      <c r="D202"/>
      <c r="E202"/>
      <c r="F202"/>
      <c r="G202"/>
      <c r="H202"/>
      <c r="I202"/>
      <c r="J202"/>
      <c r="K202"/>
      <c r="L202"/>
      <c r="M202"/>
      <c r="N202"/>
      <c r="O202"/>
      <c r="P202" s="174"/>
      <c r="Q202" s="174"/>
      <c r="R202" s="175"/>
      <c r="S202" s="173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/>
      <c r="AN202"/>
      <c r="AO202"/>
      <c r="AP202"/>
      <c r="AQ202"/>
      <c r="AR202"/>
    </row>
    <row customFormat="1" r="203" s="11" spans="1:44">
      <c r="A203"/>
      <c r="B203"/>
      <c r="C203" s="174"/>
      <c r="D203"/>
      <c r="E203"/>
      <c r="F203"/>
      <c r="G203"/>
      <c r="H203"/>
      <c r="I203"/>
      <c r="J203"/>
      <c r="K203"/>
      <c r="L203"/>
      <c r="M203"/>
      <c r="N203"/>
      <c r="O203"/>
      <c r="P203" s="174"/>
      <c r="Q203" s="174"/>
      <c r="R203" s="175"/>
      <c r="S203" s="173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/>
      <c r="AN203"/>
      <c r="AO203"/>
      <c r="AP203"/>
      <c r="AQ203"/>
      <c r="AR203"/>
    </row>
    <row customFormat="1" r="204" s="11" spans="1:44">
      <c r="A204"/>
      <c r="B204"/>
      <c r="C204" s="174"/>
      <c r="D204"/>
      <c r="E204"/>
      <c r="F204"/>
      <c r="G204"/>
      <c r="H204"/>
      <c r="I204"/>
      <c r="J204"/>
      <c r="K204"/>
      <c r="L204"/>
      <c r="M204"/>
      <c r="N204"/>
      <c r="O204"/>
      <c r="P204" s="174"/>
      <c r="Q204" s="174"/>
      <c r="R204" s="175"/>
      <c r="S204" s="173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/>
      <c r="AN204"/>
      <c r="AO204"/>
      <c r="AP204"/>
      <c r="AQ204"/>
      <c r="AR204"/>
    </row>
    <row customFormat="1" r="205" s="11" spans="1:44">
      <c r="A205"/>
      <c r="B205"/>
      <c r="C205" s="174"/>
      <c r="D205"/>
      <c r="E205"/>
      <c r="F205"/>
      <c r="G205"/>
      <c r="H205"/>
      <c r="I205"/>
      <c r="J205"/>
      <c r="K205"/>
      <c r="L205"/>
      <c r="M205"/>
      <c r="N205"/>
      <c r="O205"/>
      <c r="P205" s="174"/>
      <c r="Q205" s="174"/>
      <c r="R205" s="175"/>
      <c r="S205" s="173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/>
      <c r="AN205"/>
      <c r="AO205"/>
      <c r="AP205"/>
      <c r="AQ205"/>
      <c r="AR205"/>
    </row>
    <row customFormat="1" r="206" s="11" spans="1:44">
      <c r="A206"/>
      <c r="B206"/>
      <c r="C206" s="174"/>
      <c r="D206"/>
      <c r="E206"/>
      <c r="F206"/>
      <c r="G206"/>
      <c r="H206"/>
      <c r="I206"/>
      <c r="J206"/>
      <c r="K206"/>
      <c r="L206"/>
      <c r="M206"/>
      <c r="N206"/>
      <c r="O206"/>
      <c r="P206" s="174"/>
      <c r="Q206" s="174"/>
      <c r="R206" s="175"/>
      <c r="S206" s="173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/>
      <c r="AN206"/>
      <c r="AO206"/>
      <c r="AP206"/>
      <c r="AQ206"/>
      <c r="AR206"/>
    </row>
    <row customFormat="1" r="207" s="11" spans="1:44">
      <c r="A207"/>
      <c r="B207"/>
      <c r="C207" s="174"/>
      <c r="D207"/>
      <c r="E207"/>
      <c r="F207"/>
      <c r="G207"/>
      <c r="H207"/>
      <c r="I207"/>
      <c r="J207"/>
      <c r="K207"/>
      <c r="L207"/>
      <c r="M207"/>
      <c r="N207"/>
      <c r="O207"/>
      <c r="P207" s="174"/>
      <c r="Q207" s="174"/>
      <c r="R207" s="175"/>
      <c r="S207" s="173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/>
      <c r="AN207"/>
      <c r="AO207"/>
      <c r="AP207"/>
      <c r="AQ207"/>
      <c r="AR207"/>
    </row>
    <row customFormat="1" r="208" s="11" spans="1:44">
      <c r="A208"/>
      <c r="B208"/>
      <c r="C208" s="174"/>
      <c r="D208"/>
      <c r="E208"/>
      <c r="F208"/>
      <c r="G208"/>
      <c r="H208"/>
      <c r="I208"/>
      <c r="J208"/>
      <c r="K208"/>
      <c r="L208"/>
      <c r="M208"/>
      <c r="N208"/>
      <c r="O208"/>
      <c r="P208" s="174"/>
      <c r="Q208" s="174"/>
      <c r="R208" s="175"/>
      <c r="S208" s="173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/>
      <c r="AN208"/>
      <c r="AO208"/>
      <c r="AP208"/>
      <c r="AQ208"/>
      <c r="AR208"/>
    </row>
    <row customFormat="1" r="209" s="11" spans="1:44">
      <c r="A209"/>
      <c r="B209"/>
      <c r="C209" s="174"/>
      <c r="D209"/>
      <c r="E209"/>
      <c r="F209"/>
      <c r="G209"/>
      <c r="H209"/>
      <c r="I209"/>
      <c r="J209"/>
      <c r="K209"/>
      <c r="L209"/>
      <c r="M209"/>
      <c r="N209"/>
      <c r="O209"/>
      <c r="P209" s="174"/>
      <c r="Q209" s="174"/>
      <c r="R209" s="175"/>
      <c r="S209" s="173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/>
      <c r="AN209"/>
      <c r="AO209"/>
      <c r="AP209"/>
      <c r="AQ209"/>
      <c r="AR209"/>
    </row>
    <row customFormat="1" r="210" s="11" spans="1:44">
      <c r="A210"/>
      <c r="B210"/>
      <c r="C210" s="174"/>
      <c r="D210"/>
      <c r="E210"/>
      <c r="F210"/>
      <c r="G210"/>
      <c r="H210"/>
      <c r="I210"/>
      <c r="J210"/>
      <c r="K210"/>
      <c r="L210"/>
      <c r="M210"/>
      <c r="N210"/>
      <c r="O210"/>
      <c r="P210" s="174"/>
      <c r="Q210" s="174"/>
      <c r="R210" s="175"/>
      <c r="S210" s="173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/>
      <c r="AN210"/>
      <c r="AO210"/>
      <c r="AP210"/>
      <c r="AQ210"/>
      <c r="AR210"/>
    </row>
    <row customFormat="1" r="211" s="11" spans="1:44">
      <c r="A211"/>
      <c r="B211"/>
      <c r="C211" s="174"/>
      <c r="D211"/>
      <c r="E211"/>
      <c r="F211"/>
      <c r="G211"/>
      <c r="H211"/>
      <c r="I211"/>
      <c r="J211"/>
      <c r="K211"/>
      <c r="L211"/>
      <c r="M211"/>
      <c r="N211"/>
      <c r="O211"/>
      <c r="P211" s="174"/>
      <c r="Q211" s="174"/>
      <c r="R211" s="175"/>
      <c r="S211" s="173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/>
      <c r="AN211"/>
      <c r="AO211"/>
      <c r="AP211"/>
      <c r="AQ211"/>
      <c r="AR211"/>
    </row>
    <row customFormat="1" r="212" s="11" spans="1:44">
      <c r="A212"/>
      <c r="B212"/>
      <c r="C212" s="174"/>
      <c r="D212"/>
      <c r="E212"/>
      <c r="F212"/>
      <c r="G212"/>
      <c r="H212"/>
      <c r="I212"/>
      <c r="J212"/>
      <c r="K212"/>
      <c r="L212"/>
      <c r="M212"/>
      <c r="N212"/>
      <c r="O212"/>
      <c r="P212" s="174"/>
      <c r="Q212" s="174"/>
      <c r="R212" s="175"/>
      <c r="S212" s="173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/>
      <c r="AN212"/>
      <c r="AO212"/>
      <c r="AP212"/>
      <c r="AQ212"/>
      <c r="AR212"/>
    </row>
    <row customFormat="1" r="213" s="11" spans="1:44">
      <c r="A213"/>
      <c r="B213"/>
      <c r="C213" s="174"/>
      <c r="D213"/>
      <c r="E213"/>
      <c r="F213"/>
      <c r="G213"/>
      <c r="H213"/>
      <c r="I213"/>
      <c r="J213"/>
      <c r="K213"/>
      <c r="L213"/>
      <c r="M213"/>
      <c r="N213"/>
      <c r="O213"/>
      <c r="P213" s="174"/>
      <c r="Q213" s="174"/>
      <c r="R213" s="175"/>
      <c r="S213" s="173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/>
      <c r="AN213"/>
      <c r="AO213"/>
      <c r="AP213"/>
      <c r="AQ213"/>
      <c r="AR213"/>
    </row>
    <row customFormat="1" r="214" s="11" spans="1:44">
      <c r="A214"/>
      <c r="B214"/>
      <c r="C214" s="174"/>
      <c r="D214"/>
      <c r="E214"/>
      <c r="F214"/>
      <c r="G214"/>
      <c r="H214"/>
      <c r="I214"/>
      <c r="J214"/>
      <c r="K214"/>
      <c r="L214"/>
      <c r="M214"/>
      <c r="N214"/>
      <c r="O214"/>
      <c r="P214" s="174"/>
      <c r="Q214" s="174"/>
      <c r="R214" s="175"/>
      <c r="S214" s="173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/>
      <c r="AN214"/>
      <c r="AO214"/>
      <c r="AP214"/>
      <c r="AQ214"/>
      <c r="AR214"/>
    </row>
    <row customFormat="1" r="215" s="11" spans="1:44">
      <c r="A215"/>
      <c r="B215"/>
      <c r="C215" s="174"/>
      <c r="D215"/>
      <c r="E215"/>
      <c r="F215"/>
      <c r="G215"/>
      <c r="H215"/>
      <c r="I215"/>
      <c r="J215"/>
      <c r="K215"/>
      <c r="L215"/>
      <c r="M215"/>
      <c r="N215"/>
      <c r="O215"/>
      <c r="P215" s="174"/>
      <c r="Q215" s="174"/>
      <c r="R215" s="175"/>
      <c r="S215" s="173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/>
      <c r="AN215"/>
      <c r="AO215"/>
      <c r="AP215"/>
      <c r="AQ215"/>
      <c r="AR215"/>
    </row>
    <row customFormat="1" r="216" s="11" spans="1:44">
      <c r="A216"/>
      <c r="B216"/>
      <c r="C216" s="174"/>
      <c r="D216"/>
      <c r="E216"/>
      <c r="F216"/>
      <c r="G216"/>
      <c r="H216"/>
      <c r="I216"/>
      <c r="J216"/>
      <c r="K216"/>
      <c r="L216"/>
      <c r="M216"/>
      <c r="N216"/>
      <c r="O216"/>
      <c r="P216" s="174"/>
      <c r="Q216" s="174"/>
      <c r="R216" s="175"/>
      <c r="S216" s="173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/>
      <c r="AN216"/>
      <c r="AO216"/>
      <c r="AP216"/>
      <c r="AQ216"/>
      <c r="AR216"/>
    </row>
    <row customFormat="1" r="217" s="11" spans="1:44">
      <c r="A217"/>
      <c r="B217"/>
      <c r="C217" s="174"/>
      <c r="D217"/>
      <c r="E217"/>
      <c r="F217"/>
      <c r="G217"/>
      <c r="H217"/>
      <c r="I217"/>
      <c r="J217"/>
      <c r="K217"/>
      <c r="L217"/>
      <c r="M217"/>
      <c r="N217"/>
      <c r="O217"/>
      <c r="P217" s="174"/>
      <c r="Q217" s="174"/>
      <c r="R217" s="175"/>
      <c r="S217" s="173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/>
      <c r="AN217"/>
      <c r="AO217"/>
      <c r="AP217"/>
      <c r="AQ217"/>
      <c r="AR217"/>
    </row>
    <row customFormat="1" r="218" s="11" spans="1:44">
      <c r="A218"/>
      <c r="B218"/>
      <c r="C218" s="174"/>
      <c r="D218"/>
      <c r="E218"/>
      <c r="F218"/>
      <c r="G218"/>
      <c r="H218"/>
      <c r="I218"/>
      <c r="J218"/>
      <c r="K218"/>
      <c r="L218"/>
      <c r="M218"/>
      <c r="N218"/>
      <c r="O218"/>
      <c r="P218" s="174"/>
      <c r="Q218" s="174"/>
      <c r="R218" s="175"/>
      <c r="S218" s="173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/>
      <c r="AN218"/>
      <c r="AO218"/>
      <c r="AP218"/>
      <c r="AQ218"/>
      <c r="AR218"/>
    </row>
    <row customFormat="1" r="219" s="11" spans="1:44">
      <c r="A219"/>
      <c r="B219"/>
      <c r="C219" s="174"/>
      <c r="D219"/>
      <c r="E219"/>
      <c r="F219"/>
      <c r="G219"/>
      <c r="H219"/>
      <c r="I219"/>
      <c r="J219"/>
      <c r="K219"/>
      <c r="L219"/>
      <c r="M219"/>
      <c r="N219"/>
      <c r="O219"/>
      <c r="P219" s="174"/>
      <c r="Q219" s="174"/>
      <c r="R219" s="175"/>
      <c r="S219" s="173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/>
      <c r="AN219"/>
      <c r="AO219"/>
      <c r="AP219"/>
      <c r="AQ219"/>
      <c r="AR219"/>
    </row>
    <row customFormat="1" r="220" s="11" spans="1:44">
      <c r="A220"/>
      <c r="B220"/>
      <c r="C220" s="174"/>
      <c r="D220"/>
      <c r="E220"/>
      <c r="F220"/>
      <c r="G220"/>
      <c r="H220"/>
      <c r="I220"/>
      <c r="J220"/>
      <c r="K220"/>
      <c r="L220"/>
      <c r="M220"/>
      <c r="N220"/>
      <c r="O220"/>
      <c r="P220" s="174"/>
      <c r="Q220" s="174"/>
      <c r="R220" s="175"/>
      <c r="S220" s="173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/>
      <c r="AN220"/>
      <c r="AO220"/>
      <c r="AP220"/>
      <c r="AQ220"/>
      <c r="AR220"/>
    </row>
    <row customFormat="1" r="221" s="11" spans="1:44">
      <c r="A221"/>
      <c r="B221"/>
      <c r="C221" s="174"/>
      <c r="D221"/>
      <c r="E221"/>
      <c r="F221"/>
      <c r="G221"/>
      <c r="H221"/>
      <c r="I221"/>
      <c r="J221"/>
      <c r="K221"/>
      <c r="L221"/>
      <c r="M221"/>
      <c r="N221"/>
      <c r="O221"/>
      <c r="P221" s="174"/>
      <c r="Q221" s="174"/>
      <c r="R221" s="175"/>
      <c r="S221" s="173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/>
      <c r="AN221"/>
      <c r="AO221"/>
      <c r="AP221"/>
      <c r="AQ221"/>
      <c r="AR221"/>
    </row>
    <row customFormat="1" r="222" s="11" spans="1:44">
      <c r="A222"/>
      <c r="B222"/>
      <c r="C222" s="174"/>
      <c r="D222"/>
      <c r="E222"/>
      <c r="F222"/>
      <c r="G222"/>
      <c r="H222"/>
      <c r="I222"/>
      <c r="J222"/>
      <c r="K222"/>
      <c r="L222"/>
      <c r="M222"/>
      <c r="N222"/>
      <c r="O222"/>
      <c r="P222" s="174"/>
      <c r="Q222" s="174"/>
      <c r="R222" s="175"/>
      <c r="S222" s="173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/>
      <c r="AN222"/>
      <c r="AO222"/>
      <c r="AP222"/>
      <c r="AQ222"/>
      <c r="AR222"/>
    </row>
    <row customFormat="1" r="223" s="11" spans="1:44">
      <c r="A223"/>
      <c r="B223"/>
      <c r="C223" s="174"/>
      <c r="D223"/>
      <c r="E223"/>
      <c r="F223"/>
      <c r="G223"/>
      <c r="H223"/>
      <c r="I223"/>
      <c r="J223"/>
      <c r="K223"/>
      <c r="L223"/>
      <c r="M223"/>
      <c r="N223"/>
      <c r="O223"/>
      <c r="P223" s="174"/>
      <c r="Q223" s="174"/>
      <c r="R223" s="175"/>
      <c r="S223" s="173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/>
      <c r="AN223"/>
      <c r="AO223"/>
      <c r="AP223"/>
      <c r="AQ223"/>
      <c r="AR223"/>
    </row>
    <row customFormat="1" r="224" s="11" spans="1:44">
      <c r="A224"/>
      <c r="B224"/>
      <c r="C224" s="174"/>
      <c r="D224"/>
      <c r="E224"/>
      <c r="F224"/>
      <c r="G224"/>
      <c r="H224"/>
      <c r="I224"/>
      <c r="J224"/>
      <c r="K224"/>
      <c r="L224"/>
      <c r="M224"/>
      <c r="N224"/>
      <c r="O224"/>
      <c r="P224" s="174"/>
      <c r="Q224" s="174"/>
      <c r="R224" s="175"/>
      <c r="S224" s="173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/>
      <c r="AN224"/>
      <c r="AO224"/>
      <c r="AP224"/>
      <c r="AQ224"/>
      <c r="AR224"/>
    </row>
    <row customFormat="1" r="225" s="11" spans="1:44">
      <c r="A225"/>
      <c r="B225"/>
      <c r="C225" s="174"/>
      <c r="D225"/>
      <c r="E225"/>
      <c r="F225"/>
      <c r="G225"/>
      <c r="H225"/>
      <c r="I225"/>
      <c r="J225"/>
      <c r="K225"/>
      <c r="L225"/>
      <c r="M225"/>
      <c r="N225"/>
      <c r="O225"/>
      <c r="P225" s="174"/>
      <c r="Q225" s="174"/>
      <c r="R225" s="175"/>
      <c r="S225" s="173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/>
      <c r="AN225"/>
      <c r="AO225"/>
      <c r="AP225"/>
      <c r="AQ225"/>
      <c r="AR225"/>
    </row>
    <row customFormat="1" r="226" s="11" spans="1:44">
      <c r="A226"/>
      <c r="B226"/>
      <c r="C226" s="174"/>
      <c r="D226"/>
      <c r="E226"/>
      <c r="F226"/>
      <c r="G226"/>
      <c r="H226"/>
      <c r="I226"/>
      <c r="J226"/>
      <c r="K226"/>
      <c r="L226"/>
      <c r="M226"/>
      <c r="N226"/>
      <c r="O226"/>
      <c r="P226" s="174"/>
      <c r="Q226" s="174"/>
      <c r="R226" s="175"/>
      <c r="S226" s="173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/>
      <c r="AN226"/>
      <c r="AO226"/>
      <c r="AP226"/>
      <c r="AQ226"/>
      <c r="AR226"/>
    </row>
    <row customFormat="1" r="227" s="11" spans="1:44">
      <c r="A227"/>
      <c r="B227"/>
      <c r="C227" s="174"/>
      <c r="D227"/>
      <c r="E227"/>
      <c r="F227"/>
      <c r="G227"/>
      <c r="H227"/>
      <c r="I227"/>
      <c r="J227"/>
      <c r="K227"/>
      <c r="L227"/>
      <c r="M227"/>
      <c r="N227"/>
      <c r="O227"/>
      <c r="P227" s="174"/>
      <c r="Q227" s="174"/>
      <c r="R227" s="175"/>
      <c r="S227" s="173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/>
      <c r="AN227"/>
      <c r="AO227"/>
      <c r="AP227"/>
      <c r="AQ227"/>
      <c r="AR227"/>
    </row>
    <row customFormat="1" r="228" s="11" spans="1:44">
      <c r="A228"/>
      <c r="B228"/>
      <c r="C228" s="174"/>
      <c r="D228"/>
      <c r="E228"/>
      <c r="F228"/>
      <c r="G228"/>
      <c r="H228"/>
      <c r="I228"/>
      <c r="J228"/>
      <c r="K228"/>
      <c r="L228"/>
      <c r="M228"/>
      <c r="N228"/>
      <c r="O228"/>
      <c r="P228" s="174"/>
      <c r="Q228" s="174"/>
      <c r="R228" s="175"/>
      <c r="S228" s="173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/>
      <c r="AN228"/>
      <c r="AO228"/>
      <c r="AP228"/>
      <c r="AQ228"/>
      <c r="AR228"/>
    </row>
    <row customFormat="1" r="229" s="11" spans="1:44">
      <c r="A229"/>
      <c r="B229"/>
      <c r="C229" s="174"/>
      <c r="D229"/>
      <c r="E229"/>
      <c r="F229"/>
      <c r="G229"/>
      <c r="H229"/>
      <c r="I229"/>
      <c r="J229"/>
      <c r="K229"/>
      <c r="L229"/>
      <c r="M229"/>
      <c r="N229"/>
      <c r="O229"/>
      <c r="P229" s="174"/>
      <c r="Q229" s="174"/>
      <c r="R229" s="175"/>
      <c r="S229" s="173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/>
      <c r="AN229"/>
      <c r="AO229"/>
      <c r="AP229"/>
      <c r="AQ229"/>
      <c r="AR229"/>
    </row>
    <row customFormat="1" r="230" s="11" spans="1:44">
      <c r="A230"/>
      <c r="B230"/>
      <c r="C230" s="174"/>
      <c r="D230"/>
      <c r="E230"/>
      <c r="F230"/>
      <c r="G230"/>
      <c r="H230"/>
      <c r="I230"/>
      <c r="J230"/>
      <c r="K230"/>
      <c r="L230"/>
      <c r="M230"/>
      <c r="N230"/>
      <c r="O230"/>
      <c r="P230" s="174"/>
      <c r="Q230" s="174"/>
      <c r="R230" s="175"/>
      <c r="S230" s="173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/>
      <c r="AN230"/>
      <c r="AO230"/>
      <c r="AP230"/>
      <c r="AQ230"/>
      <c r="AR230"/>
    </row>
    <row customFormat="1" r="231" s="11" spans="1:44">
      <c r="A231"/>
      <c r="B231"/>
      <c r="C231" s="174"/>
      <c r="D231"/>
      <c r="E231"/>
      <c r="F231"/>
      <c r="G231"/>
      <c r="H231"/>
      <c r="I231"/>
      <c r="J231"/>
      <c r="K231"/>
      <c r="L231"/>
      <c r="M231"/>
      <c r="N231"/>
      <c r="O231"/>
      <c r="P231" s="174"/>
      <c r="Q231" s="174"/>
      <c r="R231" s="175"/>
      <c r="S231" s="173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/>
      <c r="AN231"/>
      <c r="AO231"/>
      <c r="AP231"/>
      <c r="AQ231"/>
      <c r="AR231"/>
    </row>
    <row customFormat="1" r="232" s="11" spans="1:44">
      <c r="A232"/>
      <c r="B232"/>
      <c r="C232" s="174"/>
      <c r="D232"/>
      <c r="E232"/>
      <c r="F232"/>
      <c r="G232"/>
      <c r="H232"/>
      <c r="I232"/>
      <c r="J232"/>
      <c r="K232"/>
      <c r="L232"/>
      <c r="M232"/>
      <c r="N232"/>
      <c r="O232"/>
      <c r="P232" s="174"/>
      <c r="Q232" s="174"/>
      <c r="R232" s="175"/>
      <c r="S232" s="173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/>
      <c r="AN232"/>
      <c r="AO232"/>
      <c r="AP232"/>
      <c r="AQ232"/>
      <c r="AR232"/>
    </row>
    <row customFormat="1" r="233" s="11" spans="1:44">
      <c r="A233"/>
      <c r="B233"/>
      <c r="C233" s="174"/>
      <c r="D233"/>
      <c r="E233"/>
      <c r="F233"/>
      <c r="G233"/>
      <c r="H233"/>
      <c r="I233"/>
      <c r="J233"/>
      <c r="K233"/>
      <c r="L233"/>
      <c r="M233"/>
      <c r="N233"/>
      <c r="O233"/>
      <c r="P233" s="174"/>
      <c r="Q233" s="174"/>
      <c r="R233" s="175"/>
      <c r="S233" s="173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/>
      <c r="AN233"/>
      <c r="AO233"/>
      <c r="AP233"/>
      <c r="AQ233"/>
      <c r="AR233"/>
    </row>
    <row customFormat="1" r="234" s="11" spans="1:44">
      <c r="A234"/>
      <c r="B234"/>
      <c r="C234" s="174"/>
      <c r="D234"/>
      <c r="E234"/>
      <c r="F234"/>
      <c r="G234"/>
      <c r="H234"/>
      <c r="I234"/>
      <c r="J234"/>
      <c r="K234"/>
      <c r="L234"/>
      <c r="M234"/>
      <c r="N234"/>
      <c r="O234"/>
      <c r="P234" s="174"/>
      <c r="Q234" s="174"/>
      <c r="R234" s="175"/>
      <c r="S234" s="173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/>
      <c r="AN234"/>
      <c r="AO234"/>
      <c r="AP234"/>
      <c r="AQ234"/>
      <c r="AR234"/>
    </row>
    <row customFormat="1" r="235" s="11" spans="1:44">
      <c r="A235"/>
      <c r="B235"/>
      <c r="C235" s="174"/>
      <c r="D235"/>
      <c r="E235"/>
      <c r="F235"/>
      <c r="G235"/>
      <c r="H235"/>
      <c r="I235"/>
      <c r="J235"/>
      <c r="K235"/>
      <c r="L235"/>
      <c r="M235"/>
      <c r="N235"/>
      <c r="O235"/>
      <c r="P235" s="174"/>
      <c r="Q235" s="174"/>
      <c r="R235" s="175"/>
      <c r="S235" s="173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/>
      <c r="AN235"/>
      <c r="AO235"/>
      <c r="AP235"/>
      <c r="AQ235"/>
      <c r="AR235"/>
    </row>
    <row customFormat="1" r="236" s="11" spans="1:44">
      <c r="A236"/>
      <c r="B236"/>
      <c r="C236" s="174"/>
      <c r="D236"/>
      <c r="E236"/>
      <c r="F236"/>
      <c r="G236"/>
      <c r="H236"/>
      <c r="I236"/>
      <c r="J236"/>
      <c r="K236"/>
      <c r="L236"/>
      <c r="M236"/>
      <c r="N236"/>
      <c r="O236"/>
      <c r="P236" s="174"/>
      <c r="Q236" s="174"/>
      <c r="R236" s="175"/>
      <c r="S236" s="173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/>
      <c r="AN236"/>
      <c r="AO236"/>
      <c r="AP236"/>
      <c r="AQ236"/>
      <c r="AR236"/>
    </row>
    <row customFormat="1" r="237" s="11" spans="1:44">
      <c r="A237"/>
      <c r="B237"/>
      <c r="C237" s="174"/>
      <c r="D237"/>
      <c r="E237"/>
      <c r="F237"/>
      <c r="G237"/>
      <c r="H237"/>
      <c r="I237"/>
      <c r="J237"/>
      <c r="K237"/>
      <c r="L237"/>
      <c r="M237"/>
      <c r="N237"/>
      <c r="O237"/>
      <c r="P237" s="174"/>
      <c r="Q237" s="174"/>
      <c r="R237" s="175"/>
      <c r="S237" s="173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/>
      <c r="AN237"/>
      <c r="AO237"/>
      <c r="AP237"/>
      <c r="AQ237"/>
      <c r="AR237"/>
    </row>
    <row customFormat="1" r="238" s="11" spans="1:44">
      <c r="A238"/>
      <c r="B238"/>
      <c r="C238" s="174"/>
      <c r="D238"/>
      <c r="E238"/>
      <c r="F238"/>
      <c r="G238"/>
      <c r="H238"/>
      <c r="I238"/>
      <c r="J238"/>
      <c r="K238"/>
      <c r="L238"/>
      <c r="M238"/>
      <c r="N238"/>
      <c r="O238"/>
      <c r="P238" s="174"/>
      <c r="Q238" s="174"/>
      <c r="R238" s="175"/>
      <c r="S238" s="173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/>
      <c r="AN238"/>
      <c r="AO238"/>
      <c r="AP238"/>
      <c r="AQ238"/>
      <c r="AR238"/>
    </row>
    <row customFormat="1" r="239" s="11" spans="1:44">
      <c r="A239"/>
      <c r="B239"/>
      <c r="C239" s="174"/>
      <c r="D239"/>
      <c r="E239"/>
      <c r="F239"/>
      <c r="G239"/>
      <c r="H239"/>
      <c r="I239"/>
      <c r="J239"/>
      <c r="K239"/>
      <c r="L239"/>
      <c r="M239"/>
      <c r="N239"/>
      <c r="O239"/>
      <c r="P239" s="174"/>
      <c r="Q239" s="174"/>
      <c r="R239" s="175"/>
      <c r="S239" s="173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/>
      <c r="AN239"/>
      <c r="AO239"/>
      <c r="AP239"/>
      <c r="AQ239"/>
      <c r="AR239"/>
    </row>
    <row customFormat="1" r="240" s="11" spans="1:44">
      <c r="A240"/>
      <c r="B240"/>
      <c r="C240" s="174"/>
      <c r="D240"/>
      <c r="E240"/>
      <c r="F240"/>
      <c r="G240"/>
      <c r="H240"/>
      <c r="I240"/>
      <c r="J240"/>
      <c r="K240"/>
      <c r="L240"/>
      <c r="M240"/>
      <c r="N240"/>
      <c r="O240"/>
      <c r="P240" s="174"/>
      <c r="Q240" s="174"/>
      <c r="R240" s="175"/>
      <c r="S240" s="173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/>
      <c r="AN240"/>
      <c r="AO240"/>
      <c r="AP240"/>
      <c r="AQ240"/>
      <c r="AR240"/>
    </row>
    <row customFormat="1" r="241" s="11" spans="1:44">
      <c r="A241"/>
      <c r="B241"/>
      <c r="C241" s="174"/>
      <c r="D241"/>
      <c r="E241"/>
      <c r="F241"/>
      <c r="G241"/>
      <c r="H241"/>
      <c r="I241"/>
      <c r="J241"/>
      <c r="K241"/>
      <c r="L241"/>
      <c r="M241"/>
      <c r="N241"/>
      <c r="O241"/>
      <c r="P241" s="174"/>
      <c r="Q241" s="174"/>
      <c r="R241" s="175"/>
      <c r="S241" s="173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/>
      <c r="AN241"/>
      <c r="AO241"/>
      <c r="AP241"/>
      <c r="AQ241"/>
      <c r="AR241"/>
    </row>
    <row customFormat="1" r="242" s="11" spans="1:44">
      <c r="A242"/>
      <c r="B242"/>
      <c r="C242" s="174"/>
      <c r="D242"/>
      <c r="E242"/>
      <c r="F242"/>
      <c r="G242"/>
      <c r="H242"/>
      <c r="I242"/>
      <c r="J242"/>
      <c r="K242"/>
      <c r="L242"/>
      <c r="M242"/>
      <c r="N242"/>
      <c r="O242"/>
      <c r="P242" s="174"/>
      <c r="Q242" s="174"/>
      <c r="R242" s="175"/>
      <c r="S242" s="173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/>
      <c r="AN242"/>
      <c r="AO242"/>
      <c r="AP242"/>
      <c r="AQ242"/>
      <c r="AR242"/>
    </row>
    <row customFormat="1" r="243" s="11" spans="1:44">
      <c r="A243"/>
      <c r="B243"/>
      <c r="C243" s="174"/>
      <c r="D243"/>
      <c r="E243"/>
      <c r="F243"/>
      <c r="G243"/>
      <c r="H243"/>
      <c r="I243"/>
      <c r="J243"/>
      <c r="K243"/>
      <c r="L243"/>
      <c r="M243"/>
      <c r="N243"/>
      <c r="O243"/>
      <c r="P243" s="174"/>
      <c r="Q243" s="174"/>
      <c r="R243" s="175"/>
      <c r="S243" s="173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/>
      <c r="AN243"/>
      <c r="AO243"/>
      <c r="AP243"/>
      <c r="AQ243"/>
      <c r="AR243"/>
    </row>
    <row customFormat="1" r="244" s="11" spans="1:44">
      <c r="A244"/>
      <c r="B244"/>
      <c r="C244" s="174"/>
      <c r="D244"/>
      <c r="E244"/>
      <c r="F244"/>
      <c r="G244"/>
      <c r="H244"/>
      <c r="I244"/>
      <c r="J244"/>
      <c r="K244"/>
      <c r="L244"/>
      <c r="M244"/>
      <c r="N244"/>
      <c r="O244"/>
      <c r="P244" s="174"/>
      <c r="Q244" s="174"/>
      <c r="R244" s="175"/>
      <c r="S244" s="173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/>
      <c r="AN244"/>
      <c r="AO244"/>
      <c r="AP244"/>
      <c r="AQ244"/>
      <c r="AR244"/>
    </row>
    <row customFormat="1" r="245" s="11" spans="1:44">
      <c r="A245"/>
      <c r="B245"/>
      <c r="C245" s="174"/>
      <c r="D245"/>
      <c r="E245"/>
      <c r="F245"/>
      <c r="G245"/>
      <c r="H245"/>
      <c r="I245"/>
      <c r="J245"/>
      <c r="K245"/>
      <c r="L245"/>
      <c r="M245"/>
      <c r="N245"/>
      <c r="O245"/>
      <c r="P245" s="174"/>
      <c r="Q245" s="174"/>
      <c r="R245" s="175"/>
      <c r="S245" s="173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/>
      <c r="AN245"/>
      <c r="AO245"/>
      <c r="AP245"/>
      <c r="AQ245"/>
      <c r="AR245"/>
    </row>
    <row customFormat="1" r="246" s="11" spans="1:44">
      <c r="A246"/>
      <c r="B246"/>
      <c r="C246" s="174"/>
      <c r="D246"/>
      <c r="E246"/>
      <c r="F246"/>
      <c r="G246"/>
      <c r="H246"/>
      <c r="I246"/>
      <c r="J246"/>
      <c r="K246"/>
      <c r="L246"/>
      <c r="M246"/>
      <c r="N246"/>
      <c r="O246"/>
      <c r="P246" s="174"/>
      <c r="Q246" s="174"/>
      <c r="R246" s="175"/>
      <c r="S246" s="173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/>
      <c r="AN246"/>
      <c r="AO246"/>
      <c r="AP246"/>
      <c r="AQ246"/>
      <c r="AR246"/>
    </row>
    <row customFormat="1" r="247" s="11" spans="1:44">
      <c r="A247"/>
      <c r="B247"/>
      <c r="C247" s="174"/>
      <c r="D247"/>
      <c r="E247"/>
      <c r="F247"/>
      <c r="G247"/>
      <c r="H247"/>
      <c r="I247"/>
      <c r="J247"/>
      <c r="K247"/>
      <c r="L247"/>
      <c r="M247"/>
      <c r="N247"/>
      <c r="O247"/>
      <c r="P247" s="174"/>
      <c r="Q247" s="174"/>
      <c r="R247" s="175"/>
      <c r="S247" s="173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/>
      <c r="AN247"/>
      <c r="AO247"/>
      <c r="AP247"/>
      <c r="AQ247"/>
      <c r="AR247"/>
    </row>
    <row customFormat="1" r="248" s="11" spans="1:44">
      <c r="A248"/>
      <c r="B248"/>
      <c r="C248" s="174"/>
      <c r="D248"/>
      <c r="E248"/>
      <c r="F248"/>
      <c r="G248"/>
      <c r="H248"/>
      <c r="I248"/>
      <c r="J248"/>
      <c r="K248"/>
      <c r="L248"/>
      <c r="M248"/>
      <c r="N248"/>
      <c r="O248"/>
      <c r="P248" s="174"/>
      <c r="Q248" s="174"/>
      <c r="R248" s="175"/>
      <c r="S248" s="173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/>
      <c r="AN248"/>
      <c r="AO248"/>
      <c r="AP248"/>
      <c r="AQ248"/>
      <c r="AR248"/>
    </row>
    <row customFormat="1" r="249" s="11" spans="1:44">
      <c r="A249"/>
      <c r="B249"/>
      <c r="C249" s="174"/>
      <c r="D249"/>
      <c r="E249"/>
      <c r="F249"/>
      <c r="G249"/>
      <c r="H249"/>
      <c r="I249"/>
      <c r="J249"/>
      <c r="K249"/>
      <c r="L249"/>
      <c r="M249"/>
      <c r="N249"/>
      <c r="O249"/>
      <c r="P249" s="174"/>
      <c r="Q249" s="174"/>
      <c r="R249" s="175"/>
      <c r="S249" s="173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/>
      <c r="AN249"/>
      <c r="AO249"/>
      <c r="AP249"/>
      <c r="AQ249"/>
      <c r="AR249"/>
    </row>
    <row customFormat="1" r="250" s="11" spans="1:44">
      <c r="A250"/>
      <c r="B250"/>
      <c r="C250" s="174"/>
      <c r="D250"/>
      <c r="E250"/>
      <c r="F250"/>
      <c r="G250"/>
      <c r="H250"/>
      <c r="I250"/>
      <c r="J250"/>
      <c r="K250"/>
      <c r="L250"/>
      <c r="M250"/>
      <c r="N250"/>
      <c r="O250"/>
      <c r="P250" s="174"/>
      <c r="Q250" s="174"/>
      <c r="R250" s="175"/>
      <c r="S250" s="173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/>
      <c r="AN250"/>
      <c r="AO250"/>
      <c r="AP250"/>
      <c r="AQ250"/>
      <c r="AR250"/>
    </row>
    <row customFormat="1" r="251" s="11" spans="1:44">
      <c r="A251"/>
      <c r="B251"/>
      <c r="C251" s="174"/>
      <c r="D251"/>
      <c r="E251"/>
      <c r="F251"/>
      <c r="G251"/>
      <c r="H251"/>
      <c r="I251"/>
      <c r="J251"/>
      <c r="K251"/>
      <c r="L251"/>
      <c r="M251"/>
      <c r="N251"/>
      <c r="O251"/>
      <c r="P251" s="174"/>
      <c r="Q251" s="174"/>
      <c r="R251" s="175"/>
      <c r="S251" s="173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/>
      <c r="AN251"/>
      <c r="AO251"/>
      <c r="AP251"/>
      <c r="AQ251"/>
      <c r="AR251"/>
    </row>
    <row customFormat="1" r="252" s="11" spans="1:44">
      <c r="A252"/>
      <c r="B252"/>
      <c r="C252" s="174"/>
      <c r="D252"/>
      <c r="E252"/>
      <c r="F252"/>
      <c r="G252"/>
      <c r="H252"/>
      <c r="I252"/>
      <c r="J252"/>
      <c r="K252"/>
      <c r="L252"/>
      <c r="M252"/>
      <c r="N252"/>
      <c r="O252"/>
      <c r="P252" s="174"/>
      <c r="Q252" s="174"/>
      <c r="R252" s="175"/>
      <c r="S252" s="173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/>
      <c r="AN252"/>
      <c r="AO252"/>
      <c r="AP252"/>
      <c r="AQ252"/>
      <c r="AR252"/>
    </row>
    <row customFormat="1" r="253" s="11" spans="1:44">
      <c r="A253"/>
      <c r="B253"/>
      <c r="C253" s="174"/>
      <c r="D253"/>
      <c r="E253"/>
      <c r="F253"/>
      <c r="G253"/>
      <c r="H253"/>
      <c r="I253"/>
      <c r="J253"/>
      <c r="K253"/>
      <c r="L253"/>
      <c r="M253"/>
      <c r="N253"/>
      <c r="O253"/>
      <c r="P253" s="174"/>
      <c r="Q253" s="174"/>
      <c r="R253" s="175"/>
      <c r="S253" s="173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/>
      <c r="AN253"/>
      <c r="AO253"/>
      <c r="AP253"/>
      <c r="AQ253"/>
      <c r="AR253"/>
    </row>
    <row customFormat="1" r="254" s="11" spans="1:44">
      <c r="A254"/>
      <c r="B254"/>
      <c r="C254" s="174"/>
      <c r="D254"/>
      <c r="E254"/>
      <c r="F254"/>
      <c r="G254"/>
      <c r="H254"/>
      <c r="I254"/>
      <c r="J254"/>
      <c r="K254"/>
      <c r="L254"/>
      <c r="M254"/>
      <c r="N254"/>
      <c r="O254"/>
      <c r="P254" s="174"/>
      <c r="Q254" s="174"/>
      <c r="R254" s="175"/>
      <c r="S254" s="173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/>
      <c r="AN254"/>
      <c r="AO254"/>
      <c r="AP254"/>
      <c r="AQ254"/>
      <c r="AR254"/>
    </row>
    <row customFormat="1" r="255" s="11" spans="1:44">
      <c r="A255"/>
      <c r="B255"/>
      <c r="C255" s="174"/>
      <c r="D255"/>
      <c r="E255"/>
      <c r="F255"/>
      <c r="G255"/>
      <c r="H255"/>
      <c r="I255"/>
      <c r="J255"/>
      <c r="K255"/>
      <c r="L255"/>
      <c r="M255"/>
      <c r="N255"/>
      <c r="O255"/>
      <c r="P255" s="174"/>
      <c r="Q255" s="174"/>
      <c r="R255" s="175"/>
      <c r="S255" s="173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/>
      <c r="AN255"/>
      <c r="AO255"/>
      <c r="AP255"/>
      <c r="AQ255"/>
      <c r="AR255"/>
    </row>
    <row customFormat="1" r="256" s="11" spans="1:44">
      <c r="A256"/>
      <c r="B256"/>
      <c r="C256" s="174"/>
      <c r="D256"/>
      <c r="E256"/>
      <c r="F256"/>
      <c r="G256"/>
      <c r="H256"/>
      <c r="I256"/>
      <c r="J256"/>
      <c r="K256"/>
      <c r="L256"/>
      <c r="M256"/>
      <c r="N256"/>
      <c r="O256"/>
      <c r="P256" s="174"/>
      <c r="Q256" s="174"/>
      <c r="R256" s="175"/>
      <c r="S256" s="173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/>
      <c r="AN256"/>
      <c r="AO256"/>
      <c r="AP256"/>
      <c r="AQ256"/>
      <c r="AR256"/>
    </row>
    <row customFormat="1" r="257" s="11" spans="1:44">
      <c r="A257"/>
      <c r="B257"/>
      <c r="C257" s="174"/>
      <c r="D257"/>
      <c r="E257"/>
      <c r="F257"/>
      <c r="G257"/>
      <c r="H257"/>
      <c r="I257"/>
      <c r="J257"/>
      <c r="K257"/>
      <c r="L257"/>
      <c r="M257"/>
      <c r="N257"/>
      <c r="O257"/>
      <c r="P257" s="174"/>
      <c r="Q257" s="174"/>
      <c r="R257" s="175"/>
      <c r="S257" s="173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/>
      <c r="AN257"/>
      <c r="AO257"/>
      <c r="AP257"/>
      <c r="AQ257"/>
      <c r="AR257"/>
    </row>
    <row customFormat="1" r="258" s="11" spans="1:44">
      <c r="A258"/>
      <c r="B258"/>
      <c r="C258" s="174"/>
      <c r="D258"/>
      <c r="E258"/>
      <c r="F258"/>
      <c r="G258"/>
      <c r="H258"/>
      <c r="I258"/>
      <c r="J258"/>
      <c r="K258"/>
      <c r="L258"/>
      <c r="M258"/>
      <c r="N258"/>
      <c r="O258"/>
      <c r="P258" s="174"/>
      <c r="Q258" s="174"/>
      <c r="R258" s="175"/>
      <c r="S258" s="173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/>
      <c r="AN258"/>
      <c r="AO258"/>
      <c r="AP258"/>
      <c r="AQ258"/>
      <c r="AR258"/>
    </row>
    <row customFormat="1" r="259" s="11" spans="1:44">
      <c r="A259"/>
      <c r="B259"/>
      <c r="C259" s="174"/>
      <c r="D259"/>
      <c r="E259"/>
      <c r="F259"/>
      <c r="G259"/>
      <c r="H259"/>
      <c r="I259"/>
      <c r="J259"/>
      <c r="K259"/>
      <c r="L259"/>
      <c r="M259"/>
      <c r="N259"/>
      <c r="O259"/>
      <c r="P259" s="174"/>
      <c r="Q259" s="174"/>
      <c r="R259" s="175"/>
      <c r="S259" s="173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/>
      <c r="AN259"/>
      <c r="AO259"/>
      <c r="AP259"/>
      <c r="AQ259"/>
      <c r="AR259"/>
    </row>
    <row customFormat="1" r="260" s="11" spans="1:44">
      <c r="A260"/>
      <c r="B260"/>
      <c r="C260" s="174"/>
      <c r="D260"/>
      <c r="E260"/>
      <c r="F260"/>
      <c r="G260"/>
      <c r="H260"/>
      <c r="I260"/>
      <c r="J260"/>
      <c r="K260"/>
      <c r="L260"/>
      <c r="M260"/>
      <c r="N260"/>
      <c r="O260"/>
      <c r="P260" s="174"/>
      <c r="Q260" s="174"/>
      <c r="R260" s="175"/>
      <c r="S260" s="173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/>
      <c r="AN260"/>
      <c r="AO260"/>
      <c r="AP260"/>
      <c r="AQ260"/>
      <c r="AR260"/>
    </row>
    <row customFormat="1" r="261" s="11" spans="1:44">
      <c r="A261"/>
      <c r="B261"/>
      <c r="C261" s="174"/>
      <c r="D261"/>
      <c r="E261"/>
      <c r="F261"/>
      <c r="G261"/>
      <c r="H261"/>
      <c r="I261"/>
      <c r="J261"/>
      <c r="K261"/>
      <c r="L261"/>
      <c r="M261"/>
      <c r="N261"/>
      <c r="O261"/>
      <c r="P261" s="174"/>
      <c r="Q261" s="174"/>
      <c r="R261" s="175"/>
      <c r="S261" s="173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/>
      <c r="AN261"/>
      <c r="AO261"/>
      <c r="AP261"/>
      <c r="AQ261"/>
      <c r="AR261"/>
    </row>
    <row customFormat="1" r="262" s="11" spans="1:44">
      <c r="A262"/>
      <c r="B262"/>
      <c r="C262" s="174"/>
      <c r="D262"/>
      <c r="E262"/>
      <c r="F262"/>
      <c r="G262"/>
      <c r="H262"/>
      <c r="I262"/>
      <c r="J262"/>
      <c r="K262"/>
      <c r="L262"/>
      <c r="M262"/>
      <c r="N262"/>
      <c r="O262"/>
      <c r="P262" s="174"/>
      <c r="Q262" s="174"/>
      <c r="R262" s="175"/>
      <c r="S262" s="173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/>
      <c r="AN262"/>
      <c r="AO262"/>
      <c r="AP262"/>
      <c r="AQ262"/>
      <c r="AR262"/>
    </row>
    <row customFormat="1" r="263" s="11" spans="1:44">
      <c r="A263"/>
      <c r="B263"/>
      <c r="C263" s="174"/>
      <c r="D263"/>
      <c r="E263"/>
      <c r="F263"/>
      <c r="G263"/>
      <c r="H263"/>
      <c r="I263"/>
      <c r="J263"/>
      <c r="K263"/>
      <c r="L263"/>
      <c r="M263"/>
      <c r="N263"/>
      <c r="O263"/>
      <c r="P263" s="174"/>
      <c r="Q263" s="174"/>
      <c r="R263" s="175"/>
      <c r="S263" s="173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/>
      <c r="AN263"/>
      <c r="AO263"/>
      <c r="AP263"/>
      <c r="AQ263"/>
      <c r="AR263"/>
    </row>
    <row customFormat="1" r="264" s="11" spans="1:44">
      <c r="A264"/>
      <c r="B264"/>
      <c r="C264" s="174"/>
      <c r="D264"/>
      <c r="E264"/>
      <c r="F264"/>
      <c r="G264"/>
      <c r="H264"/>
      <c r="I264"/>
      <c r="J264"/>
      <c r="K264"/>
      <c r="L264"/>
      <c r="M264"/>
      <c r="N264"/>
      <c r="O264"/>
      <c r="P264" s="174"/>
      <c r="Q264" s="174"/>
      <c r="R264" s="175"/>
      <c r="S264" s="173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/>
      <c r="AN264"/>
      <c r="AO264"/>
      <c r="AP264"/>
      <c r="AQ264"/>
      <c r="AR264"/>
    </row>
    <row customFormat="1" r="265" s="11" spans="1:44">
      <c r="A265"/>
      <c r="B265"/>
      <c r="C265" s="174"/>
      <c r="D265"/>
      <c r="E265"/>
      <c r="F265"/>
      <c r="G265"/>
      <c r="H265"/>
      <c r="I265"/>
      <c r="J265"/>
      <c r="K265"/>
      <c r="L265"/>
      <c r="M265"/>
      <c r="N265"/>
      <c r="O265"/>
      <c r="P265" s="174"/>
      <c r="Q265" s="174"/>
      <c r="R265" s="175"/>
      <c r="S265" s="173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/>
      <c r="AN265"/>
      <c r="AO265"/>
      <c r="AP265"/>
      <c r="AQ265"/>
      <c r="AR265"/>
    </row>
    <row customFormat="1" r="266" s="11" spans="1:44">
      <c r="A266"/>
      <c r="B266"/>
      <c r="C266" s="174"/>
      <c r="D266"/>
      <c r="E266"/>
      <c r="F266"/>
      <c r="G266"/>
      <c r="H266"/>
      <c r="I266"/>
      <c r="J266"/>
      <c r="K266"/>
      <c r="L266"/>
      <c r="M266"/>
      <c r="N266"/>
      <c r="O266"/>
      <c r="P266" s="174"/>
      <c r="Q266" s="174"/>
      <c r="R266" s="175"/>
      <c r="S266" s="173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/>
      <c r="AN266"/>
      <c r="AO266"/>
      <c r="AP266"/>
      <c r="AQ266"/>
      <c r="AR266"/>
    </row>
    <row customFormat="1" r="267" s="11" spans="1:44">
      <c r="A267"/>
      <c r="B267"/>
      <c r="C267" s="174"/>
      <c r="D267"/>
      <c r="E267"/>
      <c r="F267"/>
      <c r="G267"/>
      <c r="H267"/>
      <c r="I267"/>
      <c r="J267"/>
      <c r="K267"/>
      <c r="L267"/>
      <c r="M267"/>
      <c r="N267"/>
      <c r="O267"/>
      <c r="P267" s="174"/>
      <c r="Q267" s="174"/>
      <c r="R267" s="175"/>
      <c r="S267" s="173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/>
      <c r="AN267"/>
      <c r="AO267"/>
      <c r="AP267"/>
      <c r="AQ267"/>
      <c r="AR267"/>
    </row>
    <row customFormat="1" r="268" s="11" spans="1:44">
      <c r="A268"/>
      <c r="B268"/>
      <c r="C268" s="174"/>
      <c r="D268"/>
      <c r="E268"/>
      <c r="F268"/>
      <c r="G268"/>
      <c r="H268"/>
      <c r="I268"/>
      <c r="J268"/>
      <c r="K268"/>
      <c r="L268"/>
      <c r="M268"/>
      <c r="N268"/>
      <c r="O268"/>
      <c r="P268" s="174"/>
      <c r="Q268" s="174"/>
      <c r="R268" s="175"/>
      <c r="S268" s="173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/>
      <c r="AN268"/>
      <c r="AO268"/>
      <c r="AP268"/>
      <c r="AQ268"/>
      <c r="AR268"/>
    </row>
    <row customFormat="1" r="269" s="11" spans="1:44">
      <c r="A269"/>
      <c r="B269"/>
      <c r="C269" s="174"/>
      <c r="D269"/>
      <c r="E269"/>
      <c r="F269"/>
      <c r="G269"/>
      <c r="H269"/>
      <c r="I269"/>
      <c r="J269"/>
      <c r="K269"/>
      <c r="L269"/>
      <c r="M269"/>
      <c r="N269"/>
      <c r="O269"/>
      <c r="P269" s="174"/>
      <c r="Q269" s="174"/>
      <c r="R269" s="175"/>
      <c r="S269" s="173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/>
      <c r="AN269"/>
      <c r="AO269"/>
      <c r="AP269"/>
      <c r="AQ269"/>
      <c r="AR269"/>
    </row>
    <row customFormat="1" r="270" s="11" spans="1:44">
      <c r="A270"/>
      <c r="B270"/>
      <c r="C270" s="174"/>
      <c r="D270"/>
      <c r="E270"/>
      <c r="F270"/>
      <c r="G270"/>
      <c r="H270"/>
      <c r="I270"/>
      <c r="J270"/>
      <c r="K270"/>
      <c r="L270"/>
      <c r="M270"/>
      <c r="N270"/>
      <c r="O270"/>
      <c r="P270" s="174"/>
      <c r="Q270" s="174"/>
      <c r="R270" s="175"/>
      <c r="S270" s="173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/>
      <c r="AN270"/>
      <c r="AO270"/>
      <c r="AP270"/>
      <c r="AQ270"/>
      <c r="AR270"/>
    </row>
    <row customFormat="1" r="271" s="11" spans="1:44">
      <c r="A271"/>
      <c r="B271"/>
      <c r="C271" s="174"/>
      <c r="D271"/>
      <c r="E271"/>
      <c r="F271"/>
      <c r="G271"/>
      <c r="H271"/>
      <c r="I271"/>
      <c r="J271"/>
      <c r="K271"/>
      <c r="L271"/>
      <c r="M271"/>
      <c r="N271"/>
      <c r="O271"/>
      <c r="P271" s="174"/>
      <c r="Q271" s="174"/>
      <c r="R271" s="175"/>
      <c r="S271" s="173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/>
      <c r="AN271"/>
      <c r="AO271"/>
      <c r="AP271"/>
      <c r="AQ271"/>
      <c r="AR271"/>
    </row>
    <row customFormat="1" r="272" s="11" spans="1:44">
      <c r="A272"/>
      <c r="B272"/>
      <c r="C272" s="174"/>
      <c r="D272"/>
      <c r="E272"/>
      <c r="F272"/>
      <c r="G272"/>
      <c r="H272"/>
      <c r="I272"/>
      <c r="J272"/>
      <c r="K272"/>
      <c r="L272"/>
      <c r="M272"/>
      <c r="N272"/>
      <c r="O272"/>
      <c r="P272" s="174"/>
      <c r="Q272" s="174"/>
      <c r="R272" s="175"/>
      <c r="S272" s="173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/>
      <c r="AN272"/>
      <c r="AO272"/>
      <c r="AP272"/>
      <c r="AQ272"/>
      <c r="AR272"/>
    </row>
    <row customFormat="1" r="273" s="11" spans="1:44">
      <c r="A273"/>
      <c r="B273"/>
      <c r="C273" s="174"/>
      <c r="D273"/>
      <c r="E273"/>
      <c r="F273"/>
      <c r="G273"/>
      <c r="H273"/>
      <c r="I273"/>
      <c r="J273"/>
      <c r="K273"/>
      <c r="L273"/>
      <c r="M273"/>
      <c r="N273"/>
      <c r="O273"/>
      <c r="P273" s="174"/>
      <c r="Q273" s="174"/>
      <c r="R273" s="175"/>
      <c r="S273" s="173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/>
      <c r="AN273"/>
      <c r="AO273"/>
      <c r="AP273"/>
      <c r="AQ273"/>
      <c r="AR273"/>
    </row>
    <row customFormat="1" r="274" s="11" spans="1:44">
      <c r="A274"/>
      <c r="B274"/>
      <c r="C274" s="174"/>
      <c r="D274"/>
      <c r="E274"/>
      <c r="F274"/>
      <c r="G274"/>
      <c r="H274"/>
      <c r="I274"/>
      <c r="J274"/>
      <c r="K274"/>
      <c r="L274"/>
      <c r="M274"/>
      <c r="N274"/>
      <c r="O274"/>
      <c r="P274" s="174"/>
      <c r="Q274" s="174"/>
      <c r="R274" s="175"/>
      <c r="S274" s="173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/>
      <c r="AN274"/>
      <c r="AO274"/>
      <c r="AP274"/>
      <c r="AQ274"/>
      <c r="AR274"/>
    </row>
    <row customFormat="1" r="275" s="11" spans="1:44">
      <c r="A275"/>
      <c r="B275"/>
      <c r="C275" s="174"/>
      <c r="D275"/>
      <c r="E275"/>
      <c r="F275"/>
      <c r="G275"/>
      <c r="H275"/>
      <c r="I275"/>
      <c r="J275"/>
      <c r="K275"/>
      <c r="L275"/>
      <c r="M275"/>
      <c r="N275"/>
      <c r="O275"/>
      <c r="P275" s="174"/>
      <c r="Q275" s="174"/>
      <c r="R275" s="175"/>
      <c r="S275" s="173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/>
      <c r="AN275"/>
      <c r="AO275"/>
      <c r="AP275"/>
      <c r="AQ275"/>
      <c r="AR275"/>
    </row>
    <row customFormat="1" r="276" s="11" spans="1:44">
      <c r="A276"/>
      <c r="B276"/>
      <c r="C276" s="174"/>
      <c r="D276"/>
      <c r="E276"/>
      <c r="F276"/>
      <c r="G276"/>
      <c r="H276"/>
      <c r="I276"/>
      <c r="J276"/>
      <c r="K276"/>
      <c r="L276"/>
      <c r="M276"/>
      <c r="N276"/>
      <c r="O276"/>
      <c r="P276" s="174"/>
      <c r="Q276" s="174"/>
      <c r="R276" s="175"/>
      <c r="S276" s="173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/>
      <c r="AN276"/>
      <c r="AO276"/>
      <c r="AP276"/>
      <c r="AQ276"/>
      <c r="AR276"/>
    </row>
    <row customFormat="1" r="277" s="11" spans="1:44">
      <c r="A277"/>
      <c r="B277"/>
      <c r="C277" s="174"/>
      <c r="D277"/>
      <c r="E277"/>
      <c r="F277"/>
      <c r="G277"/>
      <c r="H277"/>
      <c r="I277"/>
      <c r="J277"/>
      <c r="K277"/>
      <c r="L277"/>
      <c r="M277"/>
      <c r="N277"/>
      <c r="O277"/>
      <c r="P277" s="174"/>
      <c r="Q277" s="174"/>
      <c r="R277" s="175"/>
      <c r="S277" s="173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/>
      <c r="AN277"/>
      <c r="AO277"/>
      <c r="AP277"/>
      <c r="AQ277"/>
      <c r="AR277"/>
    </row>
    <row customFormat="1" r="278" s="11" spans="1:44">
      <c r="A278"/>
      <c r="B278"/>
      <c r="C278" s="174"/>
      <c r="D278"/>
      <c r="E278"/>
      <c r="F278"/>
      <c r="G278"/>
      <c r="H278"/>
      <c r="I278"/>
      <c r="J278"/>
      <c r="K278"/>
      <c r="L278"/>
      <c r="M278"/>
      <c r="N278"/>
      <c r="O278"/>
      <c r="P278" s="174"/>
      <c r="Q278" s="174"/>
      <c r="R278" s="175"/>
      <c r="S278" s="173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/>
      <c r="AN278"/>
      <c r="AO278"/>
      <c r="AP278"/>
      <c r="AQ278"/>
      <c r="AR278"/>
    </row>
    <row customFormat="1" r="279" s="11" spans="1:44">
      <c r="A279"/>
      <c r="B279"/>
      <c r="C279" s="174"/>
      <c r="D279"/>
      <c r="E279"/>
      <c r="F279"/>
      <c r="G279"/>
      <c r="H279"/>
      <c r="I279"/>
      <c r="J279"/>
      <c r="K279"/>
      <c r="L279"/>
      <c r="M279"/>
      <c r="N279"/>
      <c r="O279"/>
      <c r="P279" s="174"/>
      <c r="Q279" s="174"/>
      <c r="R279" s="175"/>
      <c r="S279" s="173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/>
      <c r="AN279"/>
      <c r="AO279"/>
      <c r="AP279"/>
      <c r="AQ279"/>
      <c r="AR279"/>
    </row>
    <row customFormat="1" r="280" s="11" spans="1:44">
      <c r="A280"/>
      <c r="B280"/>
      <c r="C280" s="174"/>
      <c r="D280"/>
      <c r="E280"/>
      <c r="F280"/>
      <c r="G280"/>
      <c r="H280"/>
      <c r="I280"/>
      <c r="J280"/>
      <c r="K280"/>
      <c r="L280"/>
      <c r="M280"/>
      <c r="N280"/>
      <c r="O280"/>
      <c r="P280" s="174"/>
      <c r="Q280" s="174"/>
      <c r="R280" s="175"/>
      <c r="S280" s="173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/>
      <c r="AN280"/>
      <c r="AO280"/>
      <c r="AP280"/>
      <c r="AQ280"/>
      <c r="AR280"/>
    </row>
    <row customFormat="1" r="281" s="11" spans="1:44">
      <c r="A281"/>
      <c r="B281"/>
      <c r="C281" s="174"/>
      <c r="D281"/>
      <c r="E281"/>
      <c r="F281"/>
      <c r="G281"/>
      <c r="H281"/>
      <c r="I281"/>
      <c r="J281"/>
      <c r="K281"/>
      <c r="L281"/>
      <c r="M281"/>
      <c r="N281"/>
      <c r="O281"/>
      <c r="P281" s="174"/>
      <c r="Q281" s="174"/>
      <c r="R281" s="175"/>
      <c r="S281" s="173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/>
      <c r="AN281"/>
      <c r="AO281"/>
      <c r="AP281"/>
      <c r="AQ281"/>
      <c r="AR281"/>
    </row>
    <row customFormat="1" r="282" s="11" spans="1:44">
      <c r="A282"/>
      <c r="B282"/>
      <c r="C282" s="174"/>
      <c r="D282"/>
      <c r="E282"/>
      <c r="F282"/>
      <c r="G282"/>
      <c r="H282"/>
      <c r="I282"/>
      <c r="J282"/>
      <c r="K282"/>
      <c r="L282"/>
      <c r="M282"/>
      <c r="N282"/>
      <c r="O282"/>
      <c r="P282" s="174"/>
      <c r="Q282" s="174"/>
      <c r="R282" s="175"/>
      <c r="S282" s="173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/>
      <c r="AN282"/>
      <c r="AO282"/>
      <c r="AP282"/>
      <c r="AQ282"/>
      <c r="AR282"/>
    </row>
    <row customFormat="1" r="283" s="11" spans="1:44">
      <c r="A283"/>
      <c r="B283"/>
      <c r="C283" s="174"/>
      <c r="D283"/>
      <c r="E283"/>
      <c r="F283"/>
      <c r="G283"/>
      <c r="H283"/>
      <c r="I283"/>
      <c r="J283"/>
      <c r="K283"/>
      <c r="L283"/>
      <c r="M283"/>
      <c r="N283"/>
      <c r="O283"/>
      <c r="P283" s="174"/>
      <c r="Q283" s="174"/>
      <c r="R283" s="175"/>
      <c r="S283" s="173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/>
      <c r="AN283"/>
      <c r="AO283"/>
      <c r="AP283"/>
      <c r="AQ283"/>
      <c r="AR283"/>
    </row>
    <row customFormat="1" r="284" s="11" spans="1:44">
      <c r="A284"/>
      <c r="B284"/>
      <c r="C284" s="174"/>
      <c r="D284"/>
      <c r="E284"/>
      <c r="F284"/>
      <c r="G284"/>
      <c r="H284"/>
      <c r="I284"/>
      <c r="J284"/>
      <c r="K284"/>
      <c r="L284"/>
      <c r="M284"/>
      <c r="N284"/>
      <c r="O284"/>
      <c r="P284" s="174"/>
      <c r="Q284" s="174"/>
      <c r="R284" s="175"/>
      <c r="S284" s="173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/>
      <c r="AN284"/>
      <c r="AO284"/>
      <c r="AP284"/>
      <c r="AQ284"/>
      <c r="AR284"/>
    </row>
    <row customFormat="1" r="285" s="11" spans="1:44">
      <c r="A285"/>
      <c r="B285"/>
      <c r="C285" s="174"/>
      <c r="D285"/>
      <c r="E285"/>
      <c r="F285"/>
      <c r="G285"/>
      <c r="H285"/>
      <c r="I285"/>
      <c r="J285"/>
      <c r="K285"/>
      <c r="L285"/>
      <c r="M285"/>
      <c r="N285"/>
      <c r="O285"/>
      <c r="P285" s="174"/>
      <c r="Q285" s="174"/>
      <c r="R285" s="175"/>
      <c r="S285" s="173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/>
      <c r="AN285"/>
      <c r="AO285"/>
      <c r="AP285"/>
      <c r="AQ285"/>
      <c r="AR285"/>
    </row>
    <row customFormat="1" r="286" s="11" spans="1:44">
      <c r="A286"/>
      <c r="B286"/>
      <c r="C286" s="174"/>
      <c r="D286"/>
      <c r="E286"/>
      <c r="F286"/>
      <c r="G286"/>
      <c r="H286"/>
      <c r="I286"/>
      <c r="J286"/>
      <c r="K286"/>
      <c r="L286"/>
      <c r="M286"/>
      <c r="N286"/>
      <c r="O286"/>
      <c r="P286" s="174"/>
      <c r="Q286" s="174"/>
      <c r="R286" s="175"/>
      <c r="S286" s="173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/>
      <c r="AN286"/>
      <c r="AO286"/>
      <c r="AP286"/>
      <c r="AQ286"/>
      <c r="AR286"/>
    </row>
    <row customFormat="1" r="287" s="11" spans="1:44">
      <c r="A287"/>
      <c r="B287"/>
      <c r="C287" s="174"/>
      <c r="D287"/>
      <c r="E287"/>
      <c r="F287"/>
      <c r="G287"/>
      <c r="H287"/>
      <c r="I287"/>
      <c r="J287"/>
      <c r="K287"/>
      <c r="L287"/>
      <c r="M287"/>
      <c r="N287"/>
      <c r="O287"/>
      <c r="P287" s="174"/>
      <c r="Q287" s="174"/>
      <c r="R287" s="175"/>
      <c r="S287" s="173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/>
      <c r="AN287"/>
      <c r="AO287"/>
      <c r="AP287"/>
      <c r="AQ287"/>
      <c r="AR287"/>
    </row>
    <row customFormat="1" r="288" s="11" spans="1:44">
      <c r="A288"/>
      <c r="B288"/>
      <c r="C288" s="174"/>
      <c r="D288"/>
      <c r="E288"/>
      <c r="F288"/>
      <c r="G288"/>
      <c r="H288"/>
      <c r="I288"/>
      <c r="J288"/>
      <c r="K288"/>
      <c r="L288"/>
      <c r="M288"/>
      <c r="N288"/>
      <c r="O288"/>
      <c r="P288" s="174"/>
      <c r="Q288" s="174"/>
      <c r="R288" s="175"/>
      <c r="S288" s="173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/>
      <c r="AN288"/>
      <c r="AO288"/>
      <c r="AP288"/>
      <c r="AQ288"/>
      <c r="AR288"/>
    </row>
    <row customFormat="1" r="289" s="11" spans="1:44">
      <c r="A289"/>
      <c r="B289"/>
      <c r="C289" s="174"/>
      <c r="D289"/>
      <c r="E289"/>
      <c r="F289"/>
      <c r="G289"/>
      <c r="H289"/>
      <c r="I289"/>
      <c r="J289"/>
      <c r="K289"/>
      <c r="L289"/>
      <c r="M289"/>
      <c r="N289"/>
      <c r="O289"/>
      <c r="P289" s="174"/>
      <c r="Q289" s="174"/>
      <c r="R289" s="175"/>
      <c r="S289" s="173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/>
      <c r="AN289"/>
      <c r="AO289"/>
      <c r="AP289"/>
      <c r="AQ289"/>
      <c r="AR289"/>
    </row>
    <row customFormat="1" r="290" s="11" spans="1:44">
      <c r="A290"/>
      <c r="B290"/>
      <c r="C290" s="174"/>
      <c r="D290"/>
      <c r="E290"/>
      <c r="F290"/>
      <c r="G290"/>
      <c r="H290"/>
      <c r="I290"/>
      <c r="J290"/>
      <c r="K290"/>
      <c r="L290"/>
      <c r="M290"/>
      <c r="N290"/>
      <c r="O290"/>
      <c r="P290" s="174"/>
      <c r="Q290" s="174"/>
      <c r="R290" s="175"/>
      <c r="S290" s="173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/>
      <c r="AN290"/>
      <c r="AO290"/>
      <c r="AP290"/>
      <c r="AQ290"/>
      <c r="AR290"/>
    </row>
    <row customFormat="1" r="291" s="11" spans="1:44">
      <c r="A291"/>
      <c r="B291"/>
      <c r="C291" s="174"/>
      <c r="D291"/>
      <c r="E291"/>
      <c r="F291"/>
      <c r="G291"/>
      <c r="H291"/>
      <c r="I291"/>
      <c r="J291"/>
      <c r="K291"/>
      <c r="L291"/>
      <c r="M291"/>
      <c r="N291"/>
      <c r="O291"/>
      <c r="P291" s="174"/>
      <c r="Q291" s="174"/>
      <c r="R291" s="175"/>
      <c r="S291" s="173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/>
      <c r="AN291"/>
      <c r="AO291"/>
      <c r="AP291"/>
      <c r="AQ291"/>
      <c r="AR291"/>
    </row>
    <row customFormat="1" r="292" s="11" spans="1:44">
      <c r="A292"/>
      <c r="B292"/>
      <c r="C292" s="174"/>
      <c r="D292"/>
      <c r="E292"/>
      <c r="F292"/>
      <c r="G292"/>
      <c r="H292"/>
      <c r="I292"/>
      <c r="J292"/>
      <c r="K292"/>
      <c r="L292"/>
      <c r="M292"/>
      <c r="N292"/>
      <c r="O292"/>
      <c r="P292" s="174"/>
      <c r="Q292" s="174"/>
      <c r="R292" s="175"/>
      <c r="S292" s="173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/>
      <c r="AN292"/>
      <c r="AO292"/>
      <c r="AP292"/>
      <c r="AQ292"/>
      <c r="AR292"/>
    </row>
    <row customFormat="1" r="293" s="11" spans="1:44">
      <c r="A293"/>
      <c r="B293"/>
      <c r="C293" s="174"/>
      <c r="D293"/>
      <c r="E293"/>
      <c r="F293"/>
      <c r="G293"/>
      <c r="H293"/>
      <c r="I293"/>
      <c r="J293"/>
      <c r="K293"/>
      <c r="L293"/>
      <c r="M293"/>
      <c r="N293"/>
      <c r="O293"/>
      <c r="P293" s="174"/>
      <c r="Q293" s="174"/>
      <c r="R293" s="175"/>
      <c r="S293" s="173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/>
      <c r="AN293"/>
      <c r="AO293"/>
      <c r="AP293"/>
      <c r="AQ293"/>
      <c r="AR293"/>
    </row>
    <row customFormat="1" r="294" s="11" spans="1:44">
      <c r="A294"/>
      <c r="B294"/>
      <c r="C294" s="174"/>
      <c r="D294"/>
      <c r="E294"/>
      <c r="F294"/>
      <c r="G294"/>
      <c r="H294"/>
      <c r="I294"/>
      <c r="J294"/>
      <c r="K294"/>
      <c r="L294"/>
      <c r="M294"/>
      <c r="N294"/>
      <c r="O294"/>
      <c r="P294" s="174"/>
      <c r="Q294" s="174"/>
      <c r="R294" s="175"/>
      <c r="S294" s="173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/>
      <c r="AN294"/>
      <c r="AO294"/>
      <c r="AP294"/>
      <c r="AQ294"/>
      <c r="AR294"/>
    </row>
    <row customFormat="1" r="295" s="11" spans="1:44">
      <c r="A295"/>
      <c r="B295"/>
      <c r="C295" s="174"/>
      <c r="D295"/>
      <c r="E295"/>
      <c r="F295"/>
      <c r="G295"/>
      <c r="H295"/>
      <c r="I295"/>
      <c r="J295"/>
      <c r="K295"/>
      <c r="L295"/>
      <c r="M295"/>
      <c r="N295"/>
      <c r="O295"/>
      <c r="P295" s="174"/>
      <c r="Q295" s="174"/>
      <c r="R295" s="175"/>
      <c r="S295" s="173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/>
      <c r="AN295"/>
      <c r="AO295"/>
      <c r="AP295"/>
      <c r="AQ295"/>
      <c r="AR295"/>
    </row>
    <row customFormat="1" r="296" s="11" spans="1:44">
      <c r="A296"/>
      <c r="B296"/>
      <c r="C296" s="174"/>
      <c r="D296"/>
      <c r="E296"/>
      <c r="F296"/>
      <c r="G296"/>
      <c r="H296"/>
      <c r="I296"/>
      <c r="J296"/>
      <c r="K296"/>
      <c r="L296"/>
      <c r="M296"/>
      <c r="N296"/>
      <c r="O296"/>
      <c r="P296" s="174"/>
      <c r="Q296" s="174"/>
      <c r="R296" s="175"/>
      <c r="S296" s="173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/>
      <c r="AN296"/>
      <c r="AO296"/>
      <c r="AP296"/>
      <c r="AQ296"/>
      <c r="AR296"/>
    </row>
    <row customFormat="1" r="297" s="11" spans="1:44">
      <c r="A297"/>
      <c r="B297"/>
      <c r="C297" s="174"/>
      <c r="D297"/>
      <c r="E297"/>
      <c r="F297"/>
      <c r="G297"/>
      <c r="H297"/>
      <c r="I297"/>
      <c r="J297"/>
      <c r="K297"/>
      <c r="L297"/>
      <c r="M297"/>
      <c r="N297"/>
      <c r="O297"/>
      <c r="P297" s="174"/>
      <c r="Q297" s="174"/>
      <c r="R297" s="175"/>
      <c r="S297" s="173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/>
      <c r="AN297"/>
      <c r="AO297"/>
      <c r="AP297"/>
      <c r="AQ297"/>
      <c r="AR297"/>
    </row>
    <row customFormat="1" r="298" s="11" spans="1:44">
      <c r="A298"/>
      <c r="B298"/>
      <c r="C298" s="174"/>
      <c r="D298"/>
      <c r="E298"/>
      <c r="F298"/>
      <c r="G298"/>
      <c r="H298"/>
      <c r="I298"/>
      <c r="J298"/>
      <c r="K298"/>
      <c r="L298"/>
      <c r="M298"/>
      <c r="N298"/>
      <c r="O298"/>
      <c r="P298" s="174"/>
      <c r="Q298" s="174"/>
      <c r="R298" s="175"/>
      <c r="S298" s="173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/>
      <c r="AN298"/>
      <c r="AO298"/>
      <c r="AP298"/>
      <c r="AQ298"/>
      <c r="AR298"/>
    </row>
    <row customFormat="1" r="299" s="11" spans="1:44">
      <c r="A299"/>
      <c r="B299"/>
      <c r="C299" s="174"/>
      <c r="D299"/>
      <c r="E299"/>
      <c r="F299"/>
      <c r="G299"/>
      <c r="H299"/>
      <c r="I299"/>
      <c r="J299"/>
      <c r="K299"/>
      <c r="L299"/>
      <c r="M299"/>
      <c r="N299"/>
      <c r="O299"/>
      <c r="P299" s="174"/>
      <c r="Q299" s="174"/>
      <c r="R299" s="175"/>
      <c r="S299" s="173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/>
      <c r="AN299"/>
      <c r="AO299"/>
      <c r="AP299"/>
      <c r="AQ299"/>
      <c r="AR299"/>
    </row>
    <row customFormat="1" r="300" s="11" spans="1:44">
      <c r="A300"/>
      <c r="B300"/>
      <c r="C300" s="174"/>
      <c r="D300"/>
      <c r="E300"/>
      <c r="F300"/>
      <c r="G300"/>
      <c r="H300"/>
      <c r="I300"/>
      <c r="J300"/>
      <c r="K300"/>
      <c r="L300"/>
      <c r="M300"/>
      <c r="N300"/>
      <c r="O300"/>
      <c r="P300" s="174"/>
      <c r="Q300" s="174"/>
      <c r="R300" s="175"/>
      <c r="S300" s="173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/>
      <c r="AN300"/>
      <c r="AO300"/>
      <c r="AP300"/>
      <c r="AQ300"/>
      <c r="AR300"/>
    </row>
    <row customFormat="1" r="301" s="11" spans="1:44">
      <c r="A301"/>
      <c r="B301"/>
      <c r="C301" s="174"/>
      <c r="D301"/>
      <c r="E301"/>
      <c r="F301"/>
      <c r="G301"/>
      <c r="H301"/>
      <c r="I301"/>
      <c r="J301"/>
      <c r="K301"/>
      <c r="L301"/>
      <c r="M301"/>
      <c r="N301"/>
      <c r="O301"/>
      <c r="P301" s="174"/>
      <c r="Q301" s="174"/>
      <c r="R301" s="175"/>
      <c r="S301" s="173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/>
      <c r="AN301"/>
      <c r="AO301"/>
      <c r="AP301"/>
      <c r="AQ301"/>
      <c r="AR301"/>
    </row>
    <row customFormat="1" r="302" s="11" spans="1:44">
      <c r="A302"/>
      <c r="B302"/>
      <c r="C302" s="174"/>
      <c r="D302"/>
      <c r="E302"/>
      <c r="F302"/>
      <c r="G302"/>
      <c r="H302"/>
      <c r="I302"/>
      <c r="J302"/>
      <c r="K302"/>
      <c r="L302"/>
      <c r="M302"/>
      <c r="N302"/>
      <c r="O302"/>
      <c r="P302" s="174"/>
      <c r="Q302" s="174"/>
      <c r="R302" s="175"/>
      <c r="S302" s="173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/>
      <c r="AN302"/>
      <c r="AO302"/>
      <c r="AP302"/>
      <c r="AQ302"/>
      <c r="AR302"/>
    </row>
    <row customFormat="1" r="303" s="11" spans="1:44">
      <c r="A303"/>
      <c r="B303"/>
      <c r="C303" s="174"/>
      <c r="D303"/>
      <c r="E303"/>
      <c r="F303"/>
      <c r="G303"/>
      <c r="H303"/>
      <c r="I303"/>
      <c r="J303"/>
      <c r="K303"/>
      <c r="L303"/>
      <c r="M303"/>
      <c r="N303"/>
      <c r="O303"/>
      <c r="P303" s="174"/>
      <c r="Q303" s="174"/>
      <c r="R303" s="175"/>
      <c r="S303" s="173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/>
      <c r="AN303"/>
      <c r="AO303"/>
      <c r="AP303"/>
      <c r="AQ303"/>
      <c r="AR303"/>
    </row>
    <row customFormat="1" r="304" s="11" spans="1:44">
      <c r="A304"/>
      <c r="B304"/>
      <c r="C304" s="174"/>
      <c r="D304"/>
      <c r="E304"/>
      <c r="F304"/>
      <c r="G304"/>
      <c r="H304"/>
      <c r="I304"/>
      <c r="J304"/>
      <c r="K304"/>
      <c r="L304"/>
      <c r="M304"/>
      <c r="N304"/>
      <c r="O304"/>
      <c r="P304" s="174"/>
      <c r="Q304" s="174"/>
      <c r="R304" s="175"/>
      <c r="S304" s="173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/>
      <c r="AN304"/>
      <c r="AO304"/>
      <c r="AP304"/>
      <c r="AQ304"/>
      <c r="AR304"/>
    </row>
    <row customFormat="1" r="305" s="11" spans="1:44">
      <c r="A305"/>
      <c r="B305"/>
      <c r="C305" s="174"/>
      <c r="D305"/>
      <c r="E305"/>
      <c r="F305"/>
      <c r="G305"/>
      <c r="H305"/>
      <c r="I305"/>
      <c r="J305"/>
      <c r="K305"/>
      <c r="L305"/>
      <c r="M305"/>
      <c r="N305"/>
      <c r="O305"/>
      <c r="P305" s="174"/>
      <c r="Q305" s="174"/>
      <c r="R305" s="175"/>
      <c r="S305" s="173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/>
      <c r="AN305"/>
      <c r="AO305"/>
      <c r="AP305"/>
      <c r="AQ305"/>
      <c r="AR305"/>
    </row>
    <row customFormat="1" r="306" s="11" spans="1:44">
      <c r="A306"/>
      <c r="B306"/>
      <c r="C306" s="174"/>
      <c r="D306"/>
      <c r="E306"/>
      <c r="F306"/>
      <c r="G306"/>
      <c r="H306"/>
      <c r="I306"/>
      <c r="J306"/>
      <c r="K306"/>
      <c r="L306"/>
      <c r="M306"/>
      <c r="N306"/>
      <c r="O306"/>
      <c r="P306" s="174"/>
      <c r="Q306" s="174"/>
      <c r="R306" s="175"/>
      <c r="S306" s="173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/>
      <c r="AN306"/>
      <c r="AO306"/>
      <c r="AP306"/>
      <c r="AQ306"/>
      <c r="AR306"/>
    </row>
    <row customFormat="1" r="307" s="11" spans="1:44">
      <c r="A307"/>
      <c r="B307"/>
      <c r="C307" s="174"/>
      <c r="D307"/>
      <c r="E307"/>
      <c r="F307"/>
      <c r="G307"/>
      <c r="H307"/>
      <c r="I307"/>
      <c r="J307"/>
      <c r="K307"/>
      <c r="L307"/>
      <c r="M307"/>
      <c r="N307"/>
      <c r="O307"/>
      <c r="P307" s="174"/>
      <c r="Q307" s="174"/>
      <c r="R307" s="175"/>
      <c r="S307" s="173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/>
      <c r="AN307"/>
      <c r="AO307"/>
      <c r="AP307"/>
      <c r="AQ307"/>
      <c r="AR307"/>
    </row>
    <row customFormat="1" r="308" s="11" spans="1:44">
      <c r="A308"/>
      <c r="B308"/>
      <c r="C308" s="174"/>
      <c r="D308"/>
      <c r="E308"/>
      <c r="F308"/>
      <c r="G308"/>
      <c r="H308"/>
      <c r="I308"/>
      <c r="J308"/>
      <c r="K308"/>
      <c r="L308"/>
      <c r="M308"/>
      <c r="N308"/>
      <c r="O308"/>
      <c r="P308" s="174"/>
      <c r="Q308" s="174"/>
      <c r="R308" s="175"/>
      <c r="S308" s="173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/>
      <c r="AN308"/>
      <c r="AO308"/>
      <c r="AP308"/>
      <c r="AQ308"/>
      <c r="AR308"/>
    </row>
    <row customFormat="1" r="309" s="11" spans="1:44">
      <c r="A309"/>
      <c r="B309"/>
      <c r="C309" s="174"/>
      <c r="D309"/>
      <c r="E309"/>
      <c r="F309"/>
      <c r="G309"/>
      <c r="H309"/>
      <c r="I309"/>
      <c r="J309"/>
      <c r="K309"/>
      <c r="L309"/>
      <c r="M309"/>
      <c r="N309"/>
      <c r="O309"/>
      <c r="P309" s="174"/>
      <c r="Q309" s="174"/>
      <c r="R309" s="175"/>
      <c r="S309" s="173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/>
      <c r="AN309"/>
      <c r="AO309"/>
      <c r="AP309"/>
      <c r="AQ309"/>
      <c r="AR309"/>
    </row>
    <row customFormat="1" r="310" s="11" spans="1:44">
      <c r="A310"/>
      <c r="B310"/>
      <c r="C310" s="174"/>
      <c r="D310"/>
      <c r="E310"/>
      <c r="F310"/>
      <c r="G310"/>
      <c r="H310"/>
      <c r="I310"/>
      <c r="J310"/>
      <c r="K310"/>
      <c r="L310"/>
      <c r="M310"/>
      <c r="N310"/>
      <c r="O310"/>
      <c r="P310" s="174"/>
      <c r="Q310" s="174"/>
      <c r="R310" s="175"/>
      <c r="S310" s="173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/>
      <c r="AN310"/>
      <c r="AO310"/>
      <c r="AP310"/>
      <c r="AQ310"/>
      <c r="AR310"/>
    </row>
    <row customFormat="1" r="311" s="11" spans="1:44">
      <c r="A311"/>
      <c r="B311"/>
      <c r="C311" s="174"/>
      <c r="D311"/>
      <c r="E311"/>
      <c r="F311"/>
      <c r="G311"/>
      <c r="H311"/>
      <c r="I311"/>
      <c r="J311"/>
      <c r="K311"/>
      <c r="L311"/>
      <c r="M311"/>
      <c r="N311"/>
      <c r="O311"/>
      <c r="P311" s="174"/>
      <c r="Q311" s="174"/>
      <c r="R311" s="175"/>
      <c r="S311" s="173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/>
      <c r="AN311"/>
      <c r="AO311"/>
      <c r="AP311"/>
      <c r="AQ311"/>
      <c r="AR311"/>
    </row>
    <row customFormat="1" r="312" s="11" spans="1:44">
      <c r="A312"/>
      <c r="B312"/>
      <c r="C312" s="174"/>
      <c r="D312"/>
      <c r="E312"/>
      <c r="F312"/>
      <c r="G312"/>
      <c r="H312"/>
      <c r="I312"/>
      <c r="J312"/>
      <c r="K312"/>
      <c r="L312"/>
      <c r="M312"/>
      <c r="N312"/>
      <c r="O312"/>
      <c r="P312" s="174"/>
      <c r="Q312" s="174"/>
      <c r="R312" s="175"/>
      <c r="S312" s="173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/>
      <c r="AN312"/>
      <c r="AO312"/>
      <c r="AP312"/>
      <c r="AQ312"/>
      <c r="AR312"/>
    </row>
    <row customFormat="1" r="313" s="11" spans="1:44">
      <c r="A313"/>
      <c r="B313"/>
      <c r="C313" s="174"/>
      <c r="D313"/>
      <c r="E313"/>
      <c r="F313"/>
      <c r="G313"/>
      <c r="H313"/>
      <c r="I313"/>
      <c r="J313"/>
      <c r="K313"/>
      <c r="L313"/>
      <c r="M313"/>
      <c r="N313"/>
      <c r="O313"/>
      <c r="P313" s="174"/>
      <c r="Q313" s="174"/>
      <c r="R313" s="175"/>
      <c r="S313" s="173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/>
      <c r="AN313"/>
      <c r="AO313"/>
      <c r="AP313"/>
      <c r="AQ313"/>
      <c r="AR313"/>
    </row>
    <row customFormat="1" r="314" s="11" spans="1:44">
      <c r="A314"/>
      <c r="B314"/>
      <c r="C314" s="174"/>
      <c r="D314"/>
      <c r="E314"/>
      <c r="F314"/>
      <c r="G314"/>
      <c r="H314"/>
      <c r="I314"/>
      <c r="J314"/>
      <c r="K314"/>
      <c r="L314"/>
      <c r="M314"/>
      <c r="N314"/>
      <c r="O314"/>
      <c r="P314" s="174"/>
      <c r="Q314" s="174"/>
      <c r="R314" s="175"/>
      <c r="S314" s="173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/>
      <c r="AN314"/>
      <c r="AO314"/>
      <c r="AP314"/>
      <c r="AQ314"/>
      <c r="AR314"/>
    </row>
    <row customFormat="1" r="315" s="11" spans="1:44">
      <c r="A315"/>
      <c r="B315"/>
      <c r="C315" s="174"/>
      <c r="D315"/>
      <c r="E315"/>
      <c r="F315"/>
      <c r="G315"/>
      <c r="H315"/>
      <c r="I315"/>
      <c r="J315"/>
      <c r="K315"/>
      <c r="L315"/>
      <c r="M315"/>
      <c r="N315"/>
      <c r="O315"/>
      <c r="P315" s="174"/>
      <c r="Q315" s="174"/>
      <c r="R315" s="175"/>
      <c r="S315" s="173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/>
      <c r="AN315"/>
      <c r="AO315"/>
      <c r="AP315"/>
      <c r="AQ315"/>
      <c r="AR315"/>
    </row>
    <row customFormat="1" r="316" s="11" spans="1:44">
      <c r="A316"/>
      <c r="B316"/>
      <c r="C316" s="174"/>
      <c r="D316"/>
      <c r="E316"/>
      <c r="F316"/>
      <c r="G316"/>
      <c r="H316"/>
      <c r="I316"/>
      <c r="J316"/>
      <c r="K316"/>
      <c r="L316"/>
      <c r="M316"/>
      <c r="N316"/>
      <c r="O316"/>
      <c r="P316" s="174"/>
      <c r="Q316" s="174"/>
      <c r="R316" s="175"/>
      <c r="S316" s="173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/>
      <c r="AN316"/>
      <c r="AO316"/>
      <c r="AP316"/>
      <c r="AQ316"/>
      <c r="AR316"/>
    </row>
    <row customFormat="1" r="317" s="11" spans="1:44">
      <c r="A317"/>
      <c r="B317"/>
      <c r="C317" s="174"/>
      <c r="D317"/>
      <c r="E317"/>
      <c r="F317"/>
      <c r="G317"/>
      <c r="H317"/>
      <c r="I317"/>
      <c r="J317"/>
      <c r="K317"/>
      <c r="L317"/>
      <c r="M317"/>
      <c r="N317"/>
      <c r="O317"/>
      <c r="P317" s="174"/>
      <c r="Q317" s="174"/>
      <c r="R317" s="175"/>
      <c r="S317" s="173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/>
      <c r="AN317"/>
      <c r="AO317"/>
      <c r="AP317"/>
      <c r="AQ317"/>
      <c r="AR317"/>
    </row>
    <row customFormat="1" r="318" s="11" spans="1:44">
      <c r="A318"/>
      <c r="B318"/>
      <c r="C318" s="174"/>
      <c r="D318"/>
      <c r="E318"/>
      <c r="F318"/>
      <c r="G318"/>
      <c r="H318"/>
      <c r="I318"/>
      <c r="J318"/>
      <c r="K318"/>
      <c r="L318"/>
      <c r="M318"/>
      <c r="N318"/>
      <c r="O318"/>
      <c r="P318" s="174"/>
      <c r="Q318" s="174"/>
      <c r="R318" s="175"/>
      <c r="S318" s="173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/>
      <c r="AN318"/>
      <c r="AO318"/>
      <c r="AP318"/>
      <c r="AQ318"/>
      <c r="AR318"/>
    </row>
    <row customFormat="1" r="319" s="11" spans="1:44">
      <c r="A319"/>
      <c r="B319"/>
      <c r="C319" s="174"/>
      <c r="D319"/>
      <c r="E319"/>
      <c r="F319"/>
      <c r="G319"/>
      <c r="H319"/>
      <c r="I319"/>
      <c r="J319"/>
      <c r="K319"/>
      <c r="L319"/>
      <c r="M319"/>
      <c r="N319"/>
      <c r="O319"/>
      <c r="P319" s="174"/>
      <c r="Q319" s="174"/>
      <c r="R319" s="175"/>
      <c r="S319" s="173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/>
      <c r="AN319"/>
      <c r="AO319"/>
      <c r="AP319"/>
      <c r="AQ319"/>
      <c r="AR319"/>
    </row>
    <row customFormat="1" r="320" s="11" spans="1:44">
      <c r="A320"/>
      <c r="B320"/>
      <c r="C320" s="174"/>
      <c r="D320"/>
      <c r="E320"/>
      <c r="F320"/>
      <c r="G320"/>
      <c r="H320"/>
      <c r="I320"/>
      <c r="J320"/>
      <c r="K320"/>
      <c r="L320"/>
      <c r="M320"/>
      <c r="N320"/>
      <c r="O320"/>
      <c r="P320" s="174"/>
      <c r="Q320" s="174"/>
      <c r="R320" s="175"/>
      <c r="S320" s="173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/>
      <c r="AN320"/>
      <c r="AO320"/>
      <c r="AP320"/>
      <c r="AQ320"/>
      <c r="AR320"/>
    </row>
    <row customFormat="1" r="321" s="11" spans="1:44">
      <c r="A321"/>
      <c r="B321"/>
      <c r="C321" s="174"/>
      <c r="D321"/>
      <c r="E321"/>
      <c r="F321"/>
      <c r="G321"/>
      <c r="H321"/>
      <c r="I321"/>
      <c r="J321"/>
      <c r="K321"/>
      <c r="L321"/>
      <c r="M321"/>
      <c r="N321"/>
      <c r="O321"/>
      <c r="P321" s="174"/>
      <c r="Q321" s="174"/>
      <c r="R321" s="175"/>
      <c r="S321" s="173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/>
      <c r="AN321"/>
      <c r="AO321"/>
      <c r="AP321"/>
      <c r="AQ321"/>
      <c r="AR321"/>
    </row>
    <row customFormat="1" r="322" s="11" spans="1:44">
      <c r="A322"/>
      <c r="B322"/>
      <c r="C322" s="174"/>
      <c r="D322"/>
      <c r="E322"/>
      <c r="F322"/>
      <c r="G322"/>
      <c r="H322"/>
      <c r="I322"/>
      <c r="J322"/>
      <c r="K322"/>
      <c r="L322"/>
      <c r="M322"/>
      <c r="N322"/>
      <c r="O322"/>
      <c r="P322" s="174"/>
      <c r="Q322" s="174"/>
      <c r="R322" s="175"/>
      <c r="S322" s="173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/>
      <c r="AN322"/>
      <c r="AO322"/>
      <c r="AP322"/>
      <c r="AQ322"/>
      <c r="AR322"/>
    </row>
    <row customFormat="1" r="323" s="11" spans="1:44">
      <c r="A323"/>
      <c r="B323"/>
      <c r="C323" s="174"/>
      <c r="D323"/>
      <c r="E323"/>
      <c r="F323"/>
      <c r="G323"/>
      <c r="H323"/>
      <c r="I323"/>
      <c r="J323"/>
      <c r="K323"/>
      <c r="L323"/>
      <c r="M323"/>
      <c r="N323"/>
      <c r="O323"/>
      <c r="P323" s="174"/>
      <c r="Q323" s="174"/>
      <c r="R323" s="175"/>
      <c r="S323" s="173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/>
      <c r="AN323"/>
      <c r="AO323"/>
      <c r="AP323"/>
      <c r="AQ323"/>
      <c r="AR323"/>
    </row>
    <row customFormat="1" r="324" s="11" spans="1:44">
      <c r="A324"/>
      <c r="B324"/>
      <c r="C324" s="174"/>
      <c r="D324"/>
      <c r="E324"/>
      <c r="F324"/>
      <c r="G324"/>
      <c r="H324"/>
      <c r="I324"/>
      <c r="J324"/>
      <c r="K324"/>
      <c r="L324"/>
      <c r="M324"/>
      <c r="N324"/>
      <c r="O324"/>
      <c r="P324" s="174"/>
      <c r="Q324" s="174"/>
      <c r="R324" s="175"/>
      <c r="S324" s="173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/>
      <c r="AN324"/>
      <c r="AO324"/>
      <c r="AP324"/>
      <c r="AQ324"/>
      <c r="AR324"/>
    </row>
    <row customFormat="1" r="325" s="11" spans="1:44">
      <c r="A325"/>
      <c r="B325"/>
      <c r="C325" s="174"/>
      <c r="D325"/>
      <c r="E325"/>
      <c r="F325"/>
      <c r="G325"/>
      <c r="H325"/>
      <c r="I325"/>
      <c r="J325"/>
      <c r="K325"/>
      <c r="L325"/>
      <c r="M325"/>
      <c r="N325"/>
      <c r="O325"/>
      <c r="P325" s="174"/>
      <c r="Q325" s="174"/>
      <c r="R325" s="175"/>
      <c r="S325" s="173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/>
      <c r="AN325"/>
      <c r="AO325"/>
      <c r="AP325"/>
      <c r="AQ325"/>
      <c r="AR325"/>
    </row>
    <row customFormat="1" r="326" s="11" spans="1:44">
      <c r="A326"/>
      <c r="B326"/>
      <c r="C326" s="174"/>
      <c r="D326"/>
      <c r="E326"/>
      <c r="F326"/>
      <c r="G326"/>
      <c r="H326"/>
      <c r="I326"/>
      <c r="J326"/>
      <c r="K326"/>
      <c r="L326"/>
      <c r="M326"/>
      <c r="N326"/>
      <c r="O326"/>
      <c r="P326" s="174"/>
      <c r="Q326" s="174"/>
      <c r="R326" s="175"/>
      <c r="S326" s="173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/>
      <c r="AN326"/>
      <c r="AO326"/>
      <c r="AP326"/>
      <c r="AQ326"/>
      <c r="AR326"/>
    </row>
    <row customFormat="1" r="327" s="11" spans="1:44">
      <c r="A327"/>
      <c r="B327"/>
      <c r="C327" s="174"/>
      <c r="D327"/>
      <c r="E327"/>
      <c r="F327"/>
      <c r="G327"/>
      <c r="H327"/>
      <c r="I327"/>
      <c r="J327"/>
      <c r="K327"/>
      <c r="L327"/>
      <c r="M327"/>
      <c r="N327"/>
      <c r="O327"/>
      <c r="P327" s="174"/>
      <c r="Q327" s="174"/>
      <c r="R327" s="175"/>
      <c r="S327" s="173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/>
      <c r="AN327"/>
      <c r="AO327"/>
      <c r="AP327"/>
      <c r="AQ327"/>
      <c r="AR327"/>
    </row>
    <row customFormat="1" r="328" s="11" spans="1:44">
      <c r="A328"/>
      <c r="B328"/>
      <c r="C328" s="174"/>
      <c r="D328"/>
      <c r="E328"/>
      <c r="F328"/>
      <c r="G328"/>
      <c r="H328"/>
      <c r="I328"/>
      <c r="J328"/>
      <c r="K328"/>
      <c r="L328"/>
      <c r="M328"/>
      <c r="N328"/>
      <c r="O328"/>
      <c r="P328" s="174"/>
      <c r="Q328" s="174"/>
      <c r="R328" s="175"/>
      <c r="S328" s="173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/>
      <c r="AN328"/>
      <c r="AO328"/>
      <c r="AP328"/>
      <c r="AQ328"/>
      <c r="AR328"/>
    </row>
    <row customFormat="1" r="329" s="11" spans="1:44">
      <c r="A329"/>
      <c r="B329"/>
      <c r="C329" s="174"/>
      <c r="D329"/>
      <c r="E329"/>
      <c r="F329"/>
      <c r="G329"/>
      <c r="H329"/>
      <c r="I329"/>
      <c r="J329"/>
      <c r="K329"/>
      <c r="L329"/>
      <c r="M329"/>
      <c r="N329"/>
      <c r="O329"/>
      <c r="P329" s="174"/>
      <c r="Q329" s="174"/>
      <c r="R329" s="175"/>
      <c r="S329" s="173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/>
      <c r="AN329"/>
      <c r="AO329"/>
      <c r="AP329"/>
      <c r="AQ329"/>
      <c r="AR329"/>
    </row>
    <row customFormat="1" r="330" s="11" spans="1:44">
      <c r="A330"/>
      <c r="B330"/>
      <c r="C330" s="174"/>
      <c r="D330"/>
      <c r="E330"/>
      <c r="F330"/>
      <c r="G330"/>
      <c r="H330"/>
      <c r="I330"/>
      <c r="J330"/>
      <c r="K330"/>
      <c r="L330"/>
      <c r="M330"/>
      <c r="N330"/>
      <c r="O330"/>
      <c r="P330" s="174"/>
      <c r="Q330" s="174"/>
      <c r="R330" s="175"/>
      <c r="S330" s="173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/>
      <c r="AN330"/>
      <c r="AO330"/>
      <c r="AP330"/>
      <c r="AQ330"/>
      <c r="AR330"/>
    </row>
    <row customFormat="1" r="331" s="11" spans="1:44">
      <c r="A331"/>
      <c r="B331"/>
      <c r="C331" s="174"/>
      <c r="D331"/>
      <c r="E331"/>
      <c r="F331"/>
      <c r="G331"/>
      <c r="H331"/>
      <c r="I331"/>
      <c r="J331"/>
      <c r="K331"/>
      <c r="L331"/>
      <c r="M331"/>
      <c r="N331"/>
      <c r="O331"/>
      <c r="P331" s="174"/>
      <c r="Q331" s="174"/>
      <c r="R331" s="175"/>
      <c r="S331" s="173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/>
      <c r="AN331"/>
      <c r="AO331"/>
      <c r="AP331"/>
      <c r="AQ331"/>
      <c r="AR331"/>
    </row>
    <row customFormat="1" r="332" s="11" spans="1:44">
      <c r="A332"/>
      <c r="B332"/>
      <c r="C332" s="174"/>
      <c r="D332"/>
      <c r="E332"/>
      <c r="F332"/>
      <c r="G332"/>
      <c r="H332"/>
      <c r="I332"/>
      <c r="J332"/>
      <c r="K332"/>
      <c r="L332"/>
      <c r="M332"/>
      <c r="N332"/>
      <c r="O332"/>
      <c r="P332" s="174"/>
      <c r="Q332" s="174"/>
      <c r="R332" s="175"/>
      <c r="S332" s="173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/>
      <c r="AN332"/>
      <c r="AO332"/>
      <c r="AP332"/>
      <c r="AQ332"/>
      <c r="AR332"/>
    </row>
    <row customFormat="1" r="333" s="11" spans="1:44">
      <c r="A333"/>
      <c r="B333"/>
      <c r="C333" s="174"/>
      <c r="D333"/>
      <c r="E333"/>
      <c r="F333"/>
      <c r="G333"/>
      <c r="H333"/>
      <c r="I333"/>
      <c r="J333"/>
      <c r="K333"/>
      <c r="L333"/>
      <c r="M333"/>
      <c r="N333"/>
      <c r="O333"/>
      <c r="P333" s="174"/>
      <c r="Q333" s="174"/>
      <c r="R333" s="175"/>
      <c r="S333" s="173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/>
      <c r="AN333"/>
      <c r="AO333"/>
      <c r="AP333"/>
      <c r="AQ333"/>
      <c r="AR333"/>
    </row>
    <row customFormat="1" r="334" s="11" spans="1:44">
      <c r="A334"/>
      <c r="B334"/>
      <c r="C334" s="174"/>
      <c r="D334"/>
      <c r="E334"/>
      <c r="F334"/>
      <c r="G334"/>
      <c r="H334"/>
      <c r="I334"/>
      <c r="J334"/>
      <c r="K334"/>
      <c r="L334"/>
      <c r="M334"/>
      <c r="N334"/>
      <c r="O334"/>
      <c r="P334" s="174"/>
      <c r="Q334" s="174"/>
      <c r="R334" s="175"/>
      <c r="S334" s="173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/>
      <c r="AN334"/>
      <c r="AO334"/>
      <c r="AP334"/>
      <c r="AQ334"/>
      <c r="AR334"/>
    </row>
    <row customFormat="1" r="335" s="11" spans="1:44">
      <c r="A335"/>
      <c r="B335"/>
      <c r="C335" s="174"/>
      <c r="D335"/>
      <c r="E335"/>
      <c r="F335"/>
      <c r="G335"/>
      <c r="H335"/>
      <c r="I335"/>
      <c r="J335"/>
      <c r="K335"/>
      <c r="L335"/>
      <c r="M335"/>
      <c r="N335"/>
      <c r="O335"/>
      <c r="P335" s="174"/>
      <c r="Q335" s="174"/>
      <c r="R335" s="175"/>
      <c r="S335" s="173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/>
      <c r="AN335"/>
      <c r="AO335"/>
      <c r="AP335"/>
      <c r="AQ335"/>
      <c r="AR335"/>
    </row>
    <row customFormat="1" r="336" s="11" spans="1:44">
      <c r="A336"/>
      <c r="B336"/>
      <c r="C336" s="174"/>
      <c r="D336"/>
      <c r="E336"/>
      <c r="F336"/>
      <c r="G336"/>
      <c r="H336"/>
      <c r="I336"/>
      <c r="J336"/>
      <c r="K336"/>
      <c r="L336"/>
      <c r="M336"/>
      <c r="N336"/>
      <c r="O336"/>
      <c r="P336" s="174"/>
      <c r="Q336" s="174"/>
      <c r="R336" s="175"/>
      <c r="S336" s="173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/>
      <c r="AN336"/>
      <c r="AO336"/>
      <c r="AP336"/>
      <c r="AQ336"/>
      <c r="AR336"/>
    </row>
    <row customFormat="1" r="337" s="11" spans="1:44">
      <c r="A337"/>
      <c r="B337"/>
      <c r="C337" s="174"/>
      <c r="D337"/>
      <c r="E337"/>
      <c r="F337"/>
      <c r="G337"/>
      <c r="H337"/>
      <c r="I337"/>
      <c r="J337"/>
      <c r="K337"/>
      <c r="L337"/>
      <c r="M337"/>
      <c r="N337"/>
      <c r="O337"/>
      <c r="P337" s="174"/>
      <c r="Q337" s="174"/>
      <c r="R337" s="175"/>
      <c r="S337" s="173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/>
      <c r="AN337"/>
      <c r="AO337"/>
      <c r="AP337"/>
      <c r="AQ337"/>
      <c r="AR337"/>
    </row>
    <row customFormat="1" r="338" s="11" spans="1:44">
      <c r="A338"/>
      <c r="B338"/>
      <c r="C338" s="174"/>
      <c r="D338"/>
      <c r="E338"/>
      <c r="F338"/>
      <c r="G338"/>
      <c r="H338"/>
      <c r="I338"/>
      <c r="J338"/>
      <c r="K338"/>
      <c r="L338"/>
      <c r="M338"/>
      <c r="N338"/>
      <c r="O338"/>
      <c r="P338" s="174"/>
      <c r="Q338" s="174"/>
      <c r="R338" s="175"/>
      <c r="S338" s="173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/>
      <c r="AN338"/>
      <c r="AO338"/>
      <c r="AP338"/>
      <c r="AQ338"/>
      <c r="AR338"/>
    </row>
    <row customFormat="1" r="339" s="11" spans="1:44">
      <c r="A339"/>
      <c r="B339"/>
      <c r="C339" s="174"/>
      <c r="D339"/>
      <c r="E339"/>
      <c r="F339"/>
      <c r="G339"/>
      <c r="H339"/>
      <c r="I339"/>
      <c r="J339"/>
      <c r="K339"/>
      <c r="L339"/>
      <c r="M339"/>
      <c r="N339"/>
      <c r="O339"/>
      <c r="P339" s="174"/>
      <c r="Q339" s="174"/>
      <c r="R339" s="175"/>
      <c r="S339" s="173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/>
      <c r="AN339"/>
      <c r="AO339"/>
      <c r="AP339"/>
      <c r="AQ339"/>
      <c r="AR339"/>
    </row>
    <row customFormat="1" r="340" s="11" spans="1:44">
      <c r="A340"/>
      <c r="B340"/>
      <c r="C340" s="174"/>
      <c r="D340"/>
      <c r="E340"/>
      <c r="F340"/>
      <c r="G340"/>
      <c r="H340"/>
      <c r="I340"/>
      <c r="J340"/>
      <c r="K340"/>
      <c r="L340"/>
      <c r="M340"/>
      <c r="N340"/>
      <c r="O340"/>
      <c r="P340" s="174"/>
      <c r="Q340" s="174"/>
      <c r="R340" s="175"/>
      <c r="S340" s="173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/>
      <c r="AN340"/>
      <c r="AO340"/>
      <c r="AP340"/>
      <c r="AQ340"/>
      <c r="AR340"/>
    </row>
    <row customFormat="1" r="341" s="11" spans="1:44">
      <c r="A341"/>
      <c r="B341"/>
      <c r="C341" s="174"/>
      <c r="D341"/>
      <c r="E341"/>
      <c r="F341"/>
      <c r="G341"/>
      <c r="H341"/>
      <c r="I341"/>
      <c r="J341"/>
      <c r="K341"/>
      <c r="L341"/>
      <c r="M341"/>
      <c r="N341"/>
      <c r="O341"/>
      <c r="P341" s="174"/>
      <c r="Q341" s="174"/>
      <c r="R341" s="175"/>
      <c r="S341" s="173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/>
      <c r="AN341"/>
      <c r="AO341"/>
      <c r="AP341"/>
      <c r="AQ341"/>
      <c r="AR341"/>
    </row>
    <row customFormat="1" r="342" s="11" spans="1:44">
      <c r="A342"/>
      <c r="B342"/>
      <c r="C342" s="174"/>
      <c r="D342"/>
      <c r="E342"/>
      <c r="F342"/>
      <c r="G342"/>
      <c r="H342"/>
      <c r="I342"/>
      <c r="J342"/>
      <c r="K342"/>
      <c r="L342"/>
      <c r="M342"/>
      <c r="N342"/>
      <c r="O342"/>
      <c r="P342" s="174"/>
      <c r="Q342" s="174"/>
      <c r="R342" s="175"/>
      <c r="S342" s="173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/>
      <c r="AN342"/>
      <c r="AO342"/>
      <c r="AP342"/>
      <c r="AQ342"/>
      <c r="AR342"/>
    </row>
    <row customFormat="1" r="343" s="11" spans="1:44">
      <c r="A343"/>
      <c r="B343"/>
      <c r="C343" s="174"/>
      <c r="D343"/>
      <c r="E343"/>
      <c r="F343"/>
      <c r="G343"/>
      <c r="H343"/>
      <c r="I343"/>
      <c r="J343"/>
      <c r="K343"/>
      <c r="L343"/>
      <c r="M343"/>
      <c r="N343"/>
      <c r="O343"/>
      <c r="P343" s="174"/>
      <c r="Q343" s="174"/>
      <c r="R343" s="175"/>
      <c r="S343" s="173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/>
      <c r="AN343"/>
      <c r="AO343"/>
      <c r="AP343"/>
      <c r="AQ343"/>
      <c r="AR343"/>
    </row>
    <row customFormat="1" r="344" s="11" spans="1:44">
      <c r="A344"/>
      <c r="B344"/>
      <c r="C344" s="174"/>
      <c r="D344"/>
      <c r="E344"/>
      <c r="F344"/>
      <c r="G344"/>
      <c r="H344"/>
      <c r="I344"/>
      <c r="J344"/>
      <c r="K344"/>
      <c r="L344"/>
      <c r="M344"/>
      <c r="N344"/>
      <c r="O344"/>
      <c r="P344" s="174"/>
      <c r="Q344" s="174"/>
      <c r="R344" s="175"/>
      <c r="S344" s="173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/>
      <c r="AN344"/>
      <c r="AO344"/>
      <c r="AP344"/>
      <c r="AQ344"/>
      <c r="AR344"/>
    </row>
    <row customFormat="1" r="345" s="11" spans="1:44">
      <c r="A345"/>
      <c r="B345"/>
      <c r="C345" s="174"/>
      <c r="D345"/>
      <c r="E345"/>
      <c r="F345"/>
      <c r="G345"/>
      <c r="H345"/>
      <c r="I345"/>
      <c r="J345"/>
      <c r="K345"/>
      <c r="L345"/>
      <c r="M345"/>
      <c r="N345"/>
      <c r="O345"/>
      <c r="P345" s="174"/>
      <c r="Q345" s="174"/>
      <c r="R345" s="175"/>
      <c r="S345" s="173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/>
      <c r="AN345"/>
      <c r="AO345"/>
      <c r="AP345"/>
      <c r="AQ345"/>
      <c r="AR345"/>
    </row>
    <row customFormat="1" r="346" s="11" spans="1:44">
      <c r="A346"/>
      <c r="B346"/>
      <c r="C346" s="174"/>
      <c r="D346"/>
      <c r="E346"/>
      <c r="F346"/>
      <c r="G346"/>
      <c r="H346"/>
      <c r="I346"/>
      <c r="J346"/>
      <c r="K346"/>
      <c r="L346"/>
      <c r="M346"/>
      <c r="N346"/>
      <c r="O346"/>
      <c r="P346" s="174"/>
      <c r="Q346" s="174"/>
      <c r="R346" s="175"/>
      <c r="S346" s="173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/>
      <c r="AN346"/>
      <c r="AO346"/>
      <c r="AP346"/>
      <c r="AQ346"/>
      <c r="AR346"/>
    </row>
    <row customFormat="1" r="347" s="11" spans="1:44">
      <c r="A347"/>
      <c r="B347"/>
      <c r="C347" s="174"/>
      <c r="D347"/>
      <c r="E347"/>
      <c r="F347"/>
      <c r="G347"/>
      <c r="H347"/>
      <c r="I347"/>
      <c r="J347"/>
      <c r="K347"/>
      <c r="L347"/>
      <c r="M347"/>
      <c r="N347"/>
      <c r="O347"/>
      <c r="P347" s="174"/>
      <c r="Q347" s="174"/>
      <c r="R347" s="175"/>
      <c r="S347" s="173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/>
      <c r="AN347"/>
      <c r="AO347"/>
      <c r="AP347"/>
      <c r="AQ347"/>
      <c r="AR347"/>
    </row>
    <row customFormat="1" r="348" s="11" spans="1:44">
      <c r="A348"/>
      <c r="B348"/>
      <c r="C348" s="174"/>
      <c r="D348"/>
      <c r="E348"/>
      <c r="F348"/>
      <c r="G348"/>
      <c r="H348"/>
      <c r="I348"/>
      <c r="J348"/>
      <c r="K348"/>
      <c r="L348"/>
      <c r="M348"/>
      <c r="N348"/>
      <c r="O348"/>
      <c r="P348" s="174"/>
      <c r="Q348" s="174"/>
      <c r="R348" s="175"/>
      <c r="S348" s="173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/>
      <c r="AN348"/>
      <c r="AO348"/>
      <c r="AP348"/>
      <c r="AQ348"/>
      <c r="AR348"/>
    </row>
    <row customFormat="1" r="349" s="11" spans="1:44">
      <c r="A349"/>
      <c r="B349"/>
      <c r="C349" s="174"/>
      <c r="D349"/>
      <c r="E349"/>
      <c r="F349"/>
      <c r="G349"/>
      <c r="H349"/>
      <c r="I349"/>
      <c r="J349"/>
      <c r="K349"/>
      <c r="L349"/>
      <c r="M349"/>
      <c r="N349"/>
      <c r="O349"/>
      <c r="P349" s="174"/>
      <c r="Q349" s="174"/>
      <c r="R349" s="175"/>
      <c r="S349" s="173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/>
      <c r="AN349"/>
      <c r="AO349"/>
      <c r="AP349"/>
      <c r="AQ349"/>
      <c r="AR349"/>
    </row>
    <row customFormat="1" r="350" s="11" spans="1:44">
      <c r="A350"/>
      <c r="B350"/>
      <c r="C350" s="174"/>
      <c r="D350"/>
      <c r="E350"/>
      <c r="F350"/>
      <c r="G350"/>
      <c r="H350"/>
      <c r="I350"/>
      <c r="J350"/>
      <c r="K350"/>
      <c r="L350"/>
      <c r="M350"/>
      <c r="N350"/>
      <c r="O350"/>
      <c r="P350" s="174"/>
      <c r="Q350" s="174"/>
      <c r="R350" s="175"/>
      <c r="S350" s="173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/>
      <c r="AN350"/>
      <c r="AO350"/>
      <c r="AP350"/>
      <c r="AQ350"/>
      <c r="AR350"/>
    </row>
    <row customFormat="1" r="351" s="11" spans="1:44">
      <c r="A351"/>
      <c r="B351"/>
      <c r="C351" s="174"/>
      <c r="D351"/>
      <c r="E351"/>
      <c r="F351"/>
      <c r="G351"/>
      <c r="H351"/>
      <c r="I351"/>
      <c r="J351"/>
      <c r="K351"/>
      <c r="L351"/>
      <c r="M351"/>
      <c r="N351"/>
      <c r="O351"/>
      <c r="P351" s="174"/>
      <c r="Q351" s="174"/>
      <c r="R351" s="175"/>
      <c r="S351" s="173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/>
      <c r="AN351"/>
      <c r="AO351"/>
      <c r="AP351"/>
      <c r="AQ351"/>
      <c r="AR351"/>
    </row>
    <row customFormat="1" r="352" s="11" spans="1:44">
      <c r="A352"/>
      <c r="B352"/>
      <c r="C352" s="174"/>
      <c r="D352"/>
      <c r="E352"/>
      <c r="F352"/>
      <c r="G352"/>
      <c r="H352"/>
      <c r="I352"/>
      <c r="J352"/>
      <c r="K352"/>
      <c r="L352"/>
      <c r="M352"/>
      <c r="N352"/>
      <c r="O352"/>
      <c r="P352" s="174"/>
      <c r="Q352" s="174"/>
      <c r="R352" s="175"/>
      <c r="S352" s="173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/>
      <c r="AN352"/>
      <c r="AO352"/>
      <c r="AP352"/>
      <c r="AQ352"/>
      <c r="AR352"/>
    </row>
    <row customFormat="1" r="353" s="11" spans="1:44">
      <c r="A353"/>
      <c r="B353"/>
      <c r="C353" s="174"/>
      <c r="D353"/>
      <c r="E353"/>
      <c r="F353"/>
      <c r="G353"/>
      <c r="H353"/>
      <c r="I353"/>
      <c r="J353"/>
      <c r="K353"/>
      <c r="L353"/>
      <c r="M353"/>
      <c r="N353"/>
      <c r="O353"/>
      <c r="P353" s="174"/>
      <c r="Q353" s="174"/>
      <c r="R353" s="175"/>
      <c r="S353" s="173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/>
      <c r="AN353"/>
      <c r="AO353"/>
      <c r="AP353"/>
      <c r="AQ353"/>
      <c r="AR353"/>
    </row>
    <row customFormat="1" r="354" s="11" spans="1:44">
      <c r="A354"/>
      <c r="B354"/>
      <c r="C354" s="174"/>
      <c r="D354"/>
      <c r="E354"/>
      <c r="F354"/>
      <c r="G354"/>
      <c r="H354"/>
      <c r="I354"/>
      <c r="J354"/>
      <c r="K354"/>
      <c r="L354"/>
      <c r="M354"/>
      <c r="N354"/>
      <c r="O354"/>
      <c r="P354" s="174"/>
      <c r="Q354" s="174"/>
      <c r="R354" s="175"/>
      <c r="S354" s="173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/>
      <c r="AN354"/>
      <c r="AO354"/>
      <c r="AP354"/>
      <c r="AQ354"/>
      <c r="AR354"/>
    </row>
    <row customFormat="1" r="355" s="11" spans="1:44">
      <c r="A355"/>
      <c r="B355"/>
      <c r="C355" s="174"/>
      <c r="D355"/>
      <c r="E355"/>
      <c r="F355"/>
      <c r="G355"/>
      <c r="H355"/>
      <c r="I355"/>
      <c r="J355"/>
      <c r="K355"/>
      <c r="L355"/>
      <c r="M355"/>
      <c r="N355"/>
      <c r="O355"/>
      <c r="P355" s="174"/>
      <c r="Q355" s="174"/>
      <c r="R355" s="175"/>
      <c r="S355" s="173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/>
      <c r="AN355"/>
      <c r="AO355"/>
      <c r="AP355"/>
      <c r="AQ355"/>
      <c r="AR355"/>
    </row>
    <row customFormat="1" r="356" s="11" spans="1:44">
      <c r="A356"/>
      <c r="B356"/>
      <c r="C356" s="174"/>
      <c r="D356"/>
      <c r="E356"/>
      <c r="F356"/>
      <c r="G356"/>
      <c r="H356"/>
      <c r="I356"/>
      <c r="J356"/>
      <c r="K356"/>
      <c r="L356"/>
      <c r="M356"/>
      <c r="N356"/>
      <c r="O356"/>
      <c r="P356" s="174"/>
      <c r="Q356" s="174"/>
      <c r="R356" s="175"/>
      <c r="S356" s="173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/>
      <c r="AN356"/>
      <c r="AO356"/>
      <c r="AP356"/>
      <c r="AQ356"/>
      <c r="AR356"/>
    </row>
    <row customFormat="1" r="357" s="11" spans="1:44">
      <c r="A357"/>
      <c r="B357"/>
      <c r="C357" s="174"/>
      <c r="D357"/>
      <c r="E357"/>
      <c r="F357"/>
      <c r="G357"/>
      <c r="H357"/>
      <c r="I357"/>
      <c r="J357"/>
      <c r="K357"/>
      <c r="L357"/>
      <c r="M357"/>
      <c r="N357"/>
      <c r="O357"/>
      <c r="P357" s="174"/>
      <c r="Q357" s="174"/>
      <c r="R357" s="175"/>
      <c r="S357" s="173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/>
      <c r="AN357"/>
      <c r="AO357"/>
      <c r="AP357"/>
      <c r="AQ357"/>
      <c r="AR357"/>
    </row>
    <row customFormat="1" r="358" s="11" spans="1:44">
      <c r="A358"/>
      <c r="B358"/>
      <c r="C358" s="174"/>
      <c r="D358"/>
      <c r="E358"/>
      <c r="F358"/>
      <c r="G358"/>
      <c r="H358"/>
      <c r="I358"/>
      <c r="J358"/>
      <c r="K358"/>
      <c r="L358"/>
      <c r="M358"/>
      <c r="N358"/>
      <c r="O358"/>
      <c r="P358" s="174"/>
      <c r="Q358" s="174"/>
      <c r="R358" s="175"/>
      <c r="S358" s="173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/>
      <c r="AN358"/>
      <c r="AO358"/>
      <c r="AP358"/>
      <c r="AQ358"/>
      <c r="AR358"/>
    </row>
    <row customFormat="1" r="359" s="11" spans="1:44">
      <c r="A359"/>
      <c r="B359"/>
      <c r="C359" s="174"/>
      <c r="D359"/>
      <c r="E359"/>
      <c r="F359"/>
      <c r="G359"/>
      <c r="H359"/>
      <c r="I359"/>
      <c r="J359"/>
      <c r="K359"/>
      <c r="L359"/>
      <c r="M359"/>
      <c r="N359"/>
      <c r="O359"/>
      <c r="P359" s="174"/>
      <c r="Q359" s="174"/>
      <c r="R359" s="175"/>
      <c r="S359" s="173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/>
      <c r="AN359"/>
      <c r="AO359"/>
      <c r="AP359"/>
      <c r="AQ359"/>
      <c r="AR359"/>
    </row>
    <row customFormat="1" r="360" s="11" spans="1:44">
      <c r="A360"/>
      <c r="B360"/>
      <c r="C360" s="174"/>
      <c r="D360"/>
      <c r="E360"/>
      <c r="F360"/>
      <c r="G360"/>
      <c r="H360"/>
      <c r="I360"/>
      <c r="J360"/>
      <c r="K360"/>
      <c r="L360"/>
      <c r="M360"/>
      <c r="N360"/>
      <c r="O360"/>
      <c r="P360" s="174"/>
      <c r="Q360" s="174"/>
      <c r="R360" s="175"/>
      <c r="S360" s="173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/>
      <c r="AN360"/>
      <c r="AO360"/>
      <c r="AP360"/>
      <c r="AQ360"/>
      <c r="AR360"/>
    </row>
    <row customFormat="1" r="361" s="11" spans="1:44">
      <c r="A361"/>
      <c r="B361"/>
      <c r="C361" s="174"/>
      <c r="D361"/>
      <c r="E361"/>
      <c r="F361"/>
      <c r="G361"/>
      <c r="H361"/>
      <c r="I361"/>
      <c r="J361"/>
      <c r="K361"/>
      <c r="L361"/>
      <c r="M361"/>
      <c r="N361"/>
      <c r="O361"/>
      <c r="P361" s="174"/>
      <c r="Q361" s="174"/>
      <c r="R361" s="175"/>
      <c r="S361" s="173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/>
      <c r="AN361"/>
      <c r="AO361"/>
      <c r="AP361"/>
      <c r="AQ361"/>
      <c r="AR361"/>
    </row>
    <row customFormat="1" r="362" s="11" spans="1:44">
      <c r="A362"/>
      <c r="B362"/>
      <c r="C362" s="174"/>
      <c r="D362"/>
      <c r="E362"/>
      <c r="F362"/>
      <c r="G362"/>
      <c r="H362"/>
      <c r="I362"/>
      <c r="J362"/>
      <c r="K362"/>
      <c r="L362"/>
      <c r="M362"/>
      <c r="N362"/>
      <c r="O362"/>
      <c r="P362" s="174"/>
      <c r="Q362" s="174"/>
      <c r="R362" s="175"/>
      <c r="S362" s="173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/>
      <c r="AN362"/>
      <c r="AO362"/>
      <c r="AP362"/>
      <c r="AQ362"/>
      <c r="AR362"/>
    </row>
    <row customFormat="1" r="363" s="11" spans="1:44">
      <c r="A363"/>
      <c r="B363"/>
      <c r="C363" s="174"/>
      <c r="D363"/>
      <c r="E363"/>
      <c r="F363"/>
      <c r="G363"/>
      <c r="H363"/>
      <c r="I363"/>
      <c r="J363"/>
      <c r="K363"/>
      <c r="L363"/>
      <c r="M363"/>
      <c r="N363"/>
      <c r="O363"/>
      <c r="P363" s="174"/>
      <c r="Q363" s="174"/>
      <c r="R363" s="175"/>
      <c r="S363" s="173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/>
      <c r="AN363"/>
      <c r="AO363"/>
      <c r="AP363"/>
      <c r="AQ363"/>
      <c r="AR363"/>
    </row>
    <row customFormat="1" r="364" s="11" spans="1:44">
      <c r="A364"/>
      <c r="B364"/>
      <c r="C364" s="174"/>
      <c r="D364"/>
      <c r="E364"/>
      <c r="F364"/>
      <c r="G364"/>
      <c r="H364"/>
      <c r="I364"/>
      <c r="J364"/>
      <c r="K364"/>
      <c r="L364"/>
      <c r="M364"/>
      <c r="N364"/>
      <c r="O364"/>
      <c r="P364" s="174"/>
      <c r="Q364" s="174"/>
      <c r="R364" s="175"/>
      <c r="S364" s="173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/>
      <c r="AN364"/>
      <c r="AO364"/>
      <c r="AP364"/>
      <c r="AQ364"/>
      <c r="AR364"/>
    </row>
    <row customFormat="1" r="365" s="11" spans="1:44">
      <c r="A365"/>
      <c r="B365"/>
      <c r="C365" s="174"/>
      <c r="D365"/>
      <c r="E365"/>
      <c r="F365"/>
      <c r="G365"/>
      <c r="H365"/>
      <c r="I365"/>
      <c r="J365"/>
      <c r="K365"/>
      <c r="L365"/>
      <c r="M365"/>
      <c r="N365"/>
      <c r="O365"/>
      <c r="P365" s="174"/>
      <c r="Q365" s="174"/>
      <c r="R365" s="175"/>
      <c r="S365" s="173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/>
      <c r="AN365"/>
      <c r="AO365"/>
      <c r="AP365"/>
      <c r="AQ365"/>
      <c r="AR365"/>
    </row>
    <row customFormat="1" r="366" s="11" spans="1:44">
      <c r="A366"/>
      <c r="B366"/>
      <c r="C366" s="174"/>
      <c r="D366"/>
      <c r="E366"/>
      <c r="F366"/>
      <c r="G366"/>
      <c r="H366"/>
      <c r="I366"/>
      <c r="J366"/>
      <c r="K366"/>
      <c r="L366"/>
      <c r="M366"/>
      <c r="N366"/>
      <c r="O366"/>
      <c r="P366" s="174"/>
      <c r="Q366" s="174"/>
      <c r="R366" s="175"/>
      <c r="S366" s="173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/>
      <c r="AN366"/>
      <c r="AO366"/>
      <c r="AP366"/>
      <c r="AQ366"/>
      <c r="AR366"/>
    </row>
    <row customFormat="1" r="367" s="11" spans="1:44">
      <c r="A367"/>
      <c r="B367"/>
      <c r="C367" s="174"/>
      <c r="D367"/>
      <c r="E367"/>
      <c r="F367"/>
      <c r="G367"/>
      <c r="H367"/>
      <c r="I367"/>
      <c r="J367"/>
      <c r="K367"/>
      <c r="L367"/>
      <c r="M367"/>
      <c r="N367"/>
      <c r="O367"/>
      <c r="P367" s="174"/>
      <c r="Q367" s="174"/>
      <c r="R367" s="175"/>
      <c r="S367" s="173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/>
      <c r="AN367"/>
      <c r="AO367"/>
      <c r="AP367"/>
      <c r="AQ367"/>
      <c r="AR367"/>
    </row>
    <row customFormat="1" r="368" s="11" spans="1:44">
      <c r="A368"/>
      <c r="B368"/>
      <c r="C368" s="174"/>
      <c r="D368"/>
      <c r="E368"/>
      <c r="F368"/>
      <c r="G368"/>
      <c r="H368"/>
      <c r="I368"/>
      <c r="J368"/>
      <c r="K368"/>
      <c r="L368"/>
      <c r="M368"/>
      <c r="N368"/>
      <c r="O368"/>
      <c r="P368" s="174"/>
      <c r="Q368" s="174"/>
      <c r="R368" s="175"/>
      <c r="S368" s="173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/>
      <c r="AN368"/>
      <c r="AO368"/>
      <c r="AP368"/>
      <c r="AQ368"/>
      <c r="AR368"/>
    </row>
    <row customFormat="1" r="369" s="11" spans="1:44">
      <c r="A369"/>
      <c r="B369"/>
      <c r="C369" s="174"/>
      <c r="D369"/>
      <c r="E369"/>
      <c r="F369"/>
      <c r="G369"/>
      <c r="H369"/>
      <c r="I369"/>
      <c r="J369"/>
      <c r="K369"/>
      <c r="L369"/>
      <c r="M369"/>
      <c r="N369"/>
      <c r="O369"/>
      <c r="P369" s="174"/>
      <c r="Q369" s="174"/>
      <c r="R369" s="175"/>
      <c r="S369" s="173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/>
      <c r="AN369"/>
      <c r="AO369"/>
      <c r="AP369"/>
      <c r="AQ369"/>
      <c r="AR369"/>
    </row>
    <row customFormat="1" r="370" s="11" spans="1:44">
      <c r="A370"/>
      <c r="B370"/>
      <c r="C370" s="174"/>
      <c r="D370"/>
      <c r="E370"/>
      <c r="F370"/>
      <c r="G370"/>
      <c r="H370"/>
      <c r="I370"/>
      <c r="J370"/>
      <c r="K370"/>
      <c r="L370"/>
      <c r="M370"/>
      <c r="N370"/>
      <c r="O370"/>
      <c r="P370" s="174"/>
      <c r="Q370" s="174"/>
      <c r="R370" s="175"/>
      <c r="S370" s="173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/>
      <c r="AN370"/>
      <c r="AO370"/>
      <c r="AP370"/>
      <c r="AQ370"/>
      <c r="AR370"/>
    </row>
    <row customFormat="1" r="371" s="11" spans="1:44">
      <c r="A371"/>
      <c r="B371"/>
      <c r="C371" s="174"/>
      <c r="D371"/>
      <c r="E371"/>
      <c r="F371"/>
      <c r="G371"/>
      <c r="H371"/>
      <c r="I371"/>
      <c r="J371"/>
      <c r="K371"/>
      <c r="L371"/>
      <c r="M371"/>
      <c r="N371"/>
      <c r="O371"/>
      <c r="P371" s="174"/>
      <c r="Q371" s="174"/>
      <c r="R371" s="175"/>
      <c r="S371" s="173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/>
      <c r="AN371"/>
      <c r="AO371"/>
      <c r="AP371"/>
      <c r="AQ371"/>
      <c r="AR371"/>
    </row>
    <row customFormat="1" r="372" s="11" spans="1:44">
      <c r="A372"/>
      <c r="B372"/>
      <c r="C372" s="174"/>
      <c r="D372"/>
      <c r="E372"/>
      <c r="F372"/>
      <c r="G372"/>
      <c r="H372"/>
      <c r="I372"/>
      <c r="J372"/>
      <c r="K372"/>
      <c r="L372"/>
      <c r="M372"/>
      <c r="N372"/>
      <c r="O372"/>
      <c r="P372" s="174"/>
      <c r="Q372" s="174"/>
      <c r="R372" s="175"/>
      <c r="S372" s="173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/>
      <c r="AN372"/>
      <c r="AO372"/>
      <c r="AP372"/>
      <c r="AQ372"/>
      <c r="AR372"/>
    </row>
    <row customFormat="1" r="373" s="11" spans="1:44">
      <c r="A373"/>
      <c r="B373"/>
      <c r="C373" s="174"/>
      <c r="D373"/>
      <c r="E373"/>
      <c r="F373"/>
      <c r="G373"/>
      <c r="H373"/>
      <c r="I373"/>
      <c r="J373"/>
      <c r="K373"/>
      <c r="L373"/>
      <c r="M373"/>
      <c r="N373"/>
      <c r="O373"/>
      <c r="P373" s="174"/>
      <c r="Q373" s="174"/>
      <c r="R373" s="175"/>
      <c r="S373" s="173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/>
      <c r="AN373"/>
      <c r="AO373"/>
      <c r="AP373"/>
      <c r="AQ373"/>
      <c r="AR373"/>
    </row>
    <row customFormat="1" r="374" s="11" spans="1:44">
      <c r="A374"/>
      <c r="B374"/>
      <c r="C374" s="174"/>
      <c r="D374"/>
      <c r="E374"/>
      <c r="F374"/>
      <c r="G374"/>
      <c r="H374"/>
      <c r="I374"/>
      <c r="J374"/>
      <c r="K374"/>
      <c r="L374"/>
      <c r="M374"/>
      <c r="N374"/>
      <c r="O374"/>
      <c r="P374" s="174"/>
      <c r="Q374" s="174"/>
      <c r="R374" s="175"/>
      <c r="S374" s="173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/>
      <c r="AN374"/>
      <c r="AO374"/>
      <c r="AP374"/>
      <c r="AQ374"/>
      <c r="AR374"/>
    </row>
    <row customFormat="1" r="375" s="11" spans="1:44">
      <c r="A375"/>
      <c r="B375"/>
      <c r="C375" s="174"/>
      <c r="D375"/>
      <c r="E375"/>
      <c r="F375"/>
      <c r="G375"/>
      <c r="H375"/>
      <c r="I375"/>
      <c r="J375"/>
      <c r="K375"/>
      <c r="L375"/>
      <c r="M375"/>
      <c r="N375"/>
      <c r="O375"/>
      <c r="P375" s="174"/>
      <c r="Q375" s="174"/>
      <c r="R375" s="175"/>
      <c r="S375" s="173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/>
      <c r="AN375"/>
      <c r="AO375"/>
      <c r="AP375"/>
      <c r="AQ375"/>
      <c r="AR375"/>
    </row>
    <row customFormat="1" r="376" s="11" spans="1:44">
      <c r="A376"/>
      <c r="B376"/>
      <c r="C376" s="174"/>
      <c r="D376"/>
      <c r="E376"/>
      <c r="F376"/>
      <c r="G376"/>
      <c r="H376"/>
      <c r="I376"/>
      <c r="J376"/>
      <c r="K376"/>
      <c r="L376"/>
      <c r="M376"/>
      <c r="N376"/>
      <c r="O376"/>
      <c r="P376" s="174"/>
      <c r="Q376" s="174"/>
      <c r="R376" s="175"/>
      <c r="S376" s="173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/>
      <c r="AN376"/>
      <c r="AO376"/>
      <c r="AP376"/>
      <c r="AQ376"/>
      <c r="AR376"/>
    </row>
    <row customFormat="1" r="377" s="11" spans="1:44">
      <c r="A377"/>
      <c r="B377"/>
      <c r="C377" s="174"/>
      <c r="D377"/>
      <c r="E377"/>
      <c r="F377"/>
      <c r="G377"/>
      <c r="H377"/>
      <c r="I377"/>
      <c r="J377"/>
      <c r="K377"/>
      <c r="L377"/>
      <c r="M377"/>
      <c r="N377"/>
      <c r="O377"/>
      <c r="P377" s="174"/>
      <c r="Q377" s="174"/>
      <c r="R377" s="175"/>
      <c r="S377" s="173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/>
      <c r="AN377"/>
      <c r="AO377"/>
      <c r="AP377"/>
      <c r="AQ377"/>
      <c r="AR377"/>
    </row>
    <row customFormat="1" r="378" s="11" spans="1:44">
      <c r="A378"/>
      <c r="B378"/>
      <c r="C378" s="174"/>
      <c r="D378"/>
      <c r="E378"/>
      <c r="F378"/>
      <c r="G378"/>
      <c r="H378"/>
      <c r="I378"/>
      <c r="J378"/>
      <c r="K378"/>
      <c r="L378"/>
      <c r="M378"/>
      <c r="N378"/>
      <c r="O378"/>
      <c r="P378" s="174"/>
      <c r="Q378" s="174"/>
      <c r="R378" s="175"/>
      <c r="S378" s="173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/>
      <c r="AN378"/>
      <c r="AO378"/>
      <c r="AP378"/>
      <c r="AQ378"/>
      <c r="AR378"/>
    </row>
    <row customFormat="1" r="379" s="11" spans="1:44">
      <c r="A379"/>
      <c r="B379"/>
      <c r="C379" s="174"/>
      <c r="D379"/>
      <c r="E379"/>
      <c r="F379"/>
      <c r="G379"/>
      <c r="H379"/>
      <c r="I379"/>
      <c r="J379"/>
      <c r="K379"/>
      <c r="L379"/>
      <c r="M379"/>
      <c r="N379"/>
      <c r="O379"/>
      <c r="P379" s="174"/>
      <c r="Q379" s="174"/>
      <c r="R379" s="175"/>
      <c r="S379" s="173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/>
      <c r="AN379"/>
      <c r="AO379"/>
      <c r="AP379"/>
      <c r="AQ379"/>
      <c r="AR379"/>
    </row>
    <row customFormat="1" r="380" s="11" spans="1:44">
      <c r="A380"/>
      <c r="B380"/>
      <c r="C380" s="174"/>
      <c r="D380"/>
      <c r="E380"/>
      <c r="F380"/>
      <c r="G380"/>
      <c r="H380"/>
      <c r="I380"/>
      <c r="J380"/>
      <c r="K380"/>
      <c r="L380"/>
      <c r="M380"/>
      <c r="N380"/>
      <c r="O380"/>
      <c r="P380" s="174"/>
      <c r="Q380" s="174"/>
      <c r="R380" s="175"/>
      <c r="S380" s="173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/>
      <c r="AN380"/>
      <c r="AO380"/>
      <c r="AP380"/>
      <c r="AQ380"/>
      <c r="AR380"/>
    </row>
    <row customFormat="1" r="381" s="11" spans="1:44">
      <c r="A381"/>
      <c r="B381"/>
      <c r="C381" s="174"/>
      <c r="D381"/>
      <c r="E381"/>
      <c r="F381"/>
      <c r="G381"/>
      <c r="H381"/>
      <c r="I381"/>
      <c r="J381"/>
      <c r="K381"/>
      <c r="L381"/>
      <c r="M381"/>
      <c r="N381"/>
      <c r="O381"/>
      <c r="P381" s="174"/>
      <c r="Q381" s="174"/>
      <c r="R381" s="175"/>
      <c r="S381" s="173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/>
      <c r="AN381"/>
      <c r="AO381"/>
      <c r="AP381"/>
      <c r="AQ381"/>
      <c r="AR381"/>
    </row>
    <row customFormat="1" r="382" s="11" spans="1:44">
      <c r="A382"/>
      <c r="B382"/>
      <c r="C382" s="174"/>
      <c r="D382"/>
      <c r="E382"/>
      <c r="F382"/>
      <c r="G382"/>
      <c r="H382"/>
      <c r="I382"/>
      <c r="J382"/>
      <c r="K382"/>
      <c r="L382"/>
      <c r="M382"/>
      <c r="N382"/>
      <c r="O382"/>
      <c r="P382" s="174"/>
      <c r="Q382" s="174"/>
      <c r="R382" s="175"/>
      <c r="S382" s="173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/>
      <c r="AN382"/>
      <c r="AO382"/>
      <c r="AP382"/>
      <c r="AQ382"/>
      <c r="AR382"/>
    </row>
    <row customFormat="1" r="383" s="11" spans="1:44">
      <c r="A383"/>
      <c r="B383"/>
      <c r="C383" s="174"/>
      <c r="D383"/>
      <c r="E383"/>
      <c r="F383"/>
      <c r="G383"/>
      <c r="H383"/>
      <c r="I383"/>
      <c r="J383"/>
      <c r="K383"/>
      <c r="L383"/>
      <c r="M383"/>
      <c r="N383"/>
      <c r="O383"/>
      <c r="P383" s="174"/>
      <c r="Q383" s="174"/>
      <c r="R383" s="175"/>
      <c r="S383" s="173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/>
      <c r="AN383"/>
      <c r="AO383"/>
      <c r="AP383"/>
      <c r="AQ383"/>
      <c r="AR383"/>
    </row>
    <row customFormat="1" r="384" s="11" spans="1:44">
      <c r="A384"/>
      <c r="B384"/>
      <c r="C384" s="174"/>
      <c r="D384"/>
      <c r="E384"/>
      <c r="F384"/>
      <c r="G384"/>
      <c r="H384"/>
      <c r="I384"/>
      <c r="J384"/>
      <c r="K384"/>
      <c r="L384"/>
      <c r="M384"/>
      <c r="N384"/>
      <c r="O384"/>
      <c r="P384" s="174"/>
      <c r="Q384" s="174"/>
      <c r="R384" s="175"/>
      <c r="S384" s="173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/>
      <c r="AN384"/>
      <c r="AO384"/>
      <c r="AP384"/>
      <c r="AQ384"/>
      <c r="AR384"/>
    </row>
    <row customFormat="1" r="385" s="11" spans="1:44">
      <c r="A385"/>
      <c r="B385"/>
      <c r="C385" s="174"/>
      <c r="D385"/>
      <c r="E385"/>
      <c r="F385"/>
      <c r="G385"/>
      <c r="H385"/>
      <c r="I385"/>
      <c r="J385"/>
      <c r="K385"/>
      <c r="L385"/>
      <c r="M385"/>
      <c r="N385"/>
      <c r="O385"/>
      <c r="P385" s="174"/>
      <c r="Q385" s="174"/>
      <c r="R385" s="175"/>
      <c r="S385" s="173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/>
      <c r="AN385"/>
      <c r="AO385"/>
      <c r="AP385"/>
      <c r="AQ385"/>
      <c r="AR385"/>
    </row>
    <row customFormat="1" r="386" s="11" spans="1:44">
      <c r="A386"/>
      <c r="B386"/>
      <c r="C386" s="174"/>
      <c r="D386"/>
      <c r="E386"/>
      <c r="F386"/>
      <c r="G386"/>
      <c r="H386"/>
      <c r="I386"/>
      <c r="J386"/>
      <c r="K386"/>
      <c r="L386"/>
      <c r="M386"/>
      <c r="N386"/>
      <c r="O386"/>
      <c r="P386" s="174"/>
      <c r="Q386" s="174"/>
      <c r="R386" s="175"/>
      <c r="S386" s="173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/>
      <c r="AN386"/>
      <c r="AO386"/>
      <c r="AP386"/>
      <c r="AQ386"/>
      <c r="AR386"/>
    </row>
    <row customFormat="1" r="387" s="11" spans="1:44">
      <c r="A387"/>
      <c r="B387"/>
      <c r="C387" s="174"/>
      <c r="D387"/>
      <c r="E387"/>
      <c r="F387"/>
      <c r="G387"/>
      <c r="H387"/>
      <c r="I387"/>
      <c r="J387"/>
      <c r="K387"/>
      <c r="L387"/>
      <c r="M387"/>
      <c r="N387"/>
      <c r="O387"/>
      <c r="P387" s="174"/>
      <c r="Q387" s="174"/>
      <c r="R387" s="175"/>
      <c r="S387" s="173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/>
      <c r="AN387"/>
      <c r="AO387"/>
      <c r="AP387"/>
      <c r="AQ387"/>
      <c r="AR387"/>
    </row>
    <row customFormat="1" r="388" s="11" spans="1:44">
      <c r="A388"/>
      <c r="B388"/>
      <c r="C388" s="174"/>
      <c r="D388"/>
      <c r="E388"/>
      <c r="F388"/>
      <c r="G388"/>
      <c r="H388"/>
      <c r="I388"/>
      <c r="J388"/>
      <c r="K388"/>
      <c r="L388"/>
      <c r="M388"/>
      <c r="N388"/>
      <c r="O388"/>
      <c r="P388" s="174"/>
      <c r="Q388" s="174"/>
      <c r="R388" s="175"/>
      <c r="S388" s="173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/>
      <c r="AN388"/>
      <c r="AO388"/>
      <c r="AP388"/>
      <c r="AQ388"/>
      <c r="AR388"/>
    </row>
    <row customFormat="1" r="389" s="11" spans="1:44">
      <c r="A389"/>
      <c r="B389"/>
      <c r="C389" s="174"/>
      <c r="D389"/>
      <c r="E389"/>
      <c r="F389"/>
      <c r="G389"/>
      <c r="H389"/>
      <c r="I389"/>
      <c r="J389"/>
      <c r="K389"/>
      <c r="L389"/>
      <c r="M389"/>
      <c r="N389"/>
      <c r="O389"/>
      <c r="P389" s="174"/>
      <c r="Q389" s="174"/>
      <c r="R389" s="175"/>
      <c r="S389" s="173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/>
      <c r="AN389"/>
      <c r="AO389"/>
      <c r="AP389"/>
      <c r="AQ389"/>
      <c r="AR389"/>
    </row>
    <row customFormat="1" r="390" s="11" spans="1:44">
      <c r="A390"/>
      <c r="B390"/>
      <c r="C390" s="174"/>
      <c r="D390"/>
      <c r="E390"/>
      <c r="F390"/>
      <c r="G390"/>
      <c r="H390"/>
      <c r="I390"/>
      <c r="J390"/>
      <c r="K390"/>
      <c r="L390"/>
      <c r="M390"/>
      <c r="N390"/>
      <c r="O390"/>
      <c r="P390" s="174"/>
      <c r="Q390" s="174"/>
      <c r="R390" s="175"/>
      <c r="S390" s="173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/>
      <c r="AN390"/>
      <c r="AO390"/>
      <c r="AP390"/>
      <c r="AQ390"/>
      <c r="AR390"/>
    </row>
    <row customFormat="1" r="391" s="11" spans="1:44">
      <c r="A391"/>
      <c r="B391"/>
      <c r="C391" s="174"/>
      <c r="D391"/>
      <c r="E391"/>
      <c r="F391"/>
      <c r="G391"/>
      <c r="H391"/>
      <c r="I391"/>
      <c r="J391"/>
      <c r="K391"/>
      <c r="L391"/>
      <c r="M391"/>
      <c r="N391"/>
      <c r="O391"/>
      <c r="P391" s="174"/>
      <c r="Q391" s="174"/>
      <c r="R391" s="175"/>
      <c r="S391" s="173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/>
      <c r="AN391"/>
      <c r="AO391"/>
      <c r="AP391"/>
      <c r="AQ391"/>
      <c r="AR391"/>
    </row>
    <row customFormat="1" r="392" s="11" spans="1:44">
      <c r="A392"/>
      <c r="B392"/>
      <c r="C392" s="174"/>
      <c r="D392"/>
      <c r="E392"/>
      <c r="F392"/>
      <c r="G392"/>
      <c r="H392"/>
      <c r="I392"/>
      <c r="J392"/>
      <c r="K392"/>
      <c r="L392"/>
      <c r="M392"/>
      <c r="N392"/>
      <c r="O392"/>
      <c r="P392" s="174"/>
      <c r="Q392" s="174"/>
      <c r="R392" s="175"/>
      <c r="S392" s="173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/>
      <c r="AN392"/>
      <c r="AO392"/>
      <c r="AP392"/>
      <c r="AQ392"/>
      <c r="AR392"/>
    </row>
    <row customFormat="1" r="393" s="11" spans="1:44">
      <c r="A393"/>
      <c r="B393"/>
      <c r="C393" s="174"/>
      <c r="D393"/>
      <c r="E393"/>
      <c r="F393"/>
      <c r="G393"/>
      <c r="H393"/>
      <c r="I393"/>
      <c r="J393"/>
      <c r="K393"/>
      <c r="L393"/>
      <c r="M393"/>
      <c r="N393"/>
      <c r="O393"/>
      <c r="P393" s="174"/>
      <c r="Q393" s="174"/>
      <c r="R393" s="175"/>
      <c r="S393" s="173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/>
      <c r="AN393"/>
      <c r="AO393"/>
      <c r="AP393"/>
      <c r="AQ393"/>
      <c r="AR393"/>
    </row>
    <row customFormat="1" r="394" s="11" spans="1:44">
      <c r="A394"/>
      <c r="B394"/>
      <c r="C394" s="174"/>
      <c r="D394"/>
      <c r="E394"/>
      <c r="F394"/>
      <c r="G394"/>
      <c r="H394"/>
      <c r="I394"/>
      <c r="J394"/>
      <c r="K394"/>
      <c r="L394"/>
      <c r="M394"/>
      <c r="N394"/>
      <c r="O394"/>
      <c r="P394" s="174"/>
      <c r="Q394" s="174"/>
      <c r="R394" s="175"/>
      <c r="S394" s="173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/>
      <c r="AN394"/>
      <c r="AO394"/>
      <c r="AP394"/>
      <c r="AQ394"/>
      <c r="AR394"/>
    </row>
    <row customFormat="1" r="395" s="11" spans="1:44">
      <c r="A395"/>
      <c r="B395"/>
      <c r="C395" s="174"/>
      <c r="D395"/>
      <c r="E395"/>
      <c r="F395"/>
      <c r="G395"/>
      <c r="H395"/>
      <c r="I395"/>
      <c r="J395"/>
      <c r="K395"/>
      <c r="L395"/>
      <c r="M395"/>
      <c r="N395"/>
      <c r="O395"/>
      <c r="P395" s="174"/>
      <c r="Q395" s="174"/>
      <c r="R395" s="175"/>
      <c r="S395" s="173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/>
      <c r="AN395"/>
      <c r="AO395"/>
      <c r="AP395"/>
      <c r="AQ395"/>
      <c r="AR395"/>
    </row>
    <row customFormat="1" r="396" s="11" spans="1:44">
      <c r="A396"/>
      <c r="B396"/>
      <c r="C396" s="174"/>
      <c r="D396"/>
      <c r="E396"/>
      <c r="F396"/>
      <c r="G396"/>
      <c r="H396"/>
      <c r="I396"/>
      <c r="J396"/>
      <c r="K396"/>
      <c r="L396"/>
      <c r="M396"/>
      <c r="N396"/>
      <c r="O396"/>
      <c r="P396" s="174"/>
      <c r="Q396" s="174"/>
      <c r="R396" s="175"/>
      <c r="S396" s="173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/>
      <c r="AN396"/>
      <c r="AO396"/>
      <c r="AP396"/>
      <c r="AQ396"/>
      <c r="AR396"/>
    </row>
    <row customFormat="1" r="397" s="11" spans="1:44">
      <c r="A397"/>
      <c r="B397"/>
      <c r="C397" s="174"/>
      <c r="D397"/>
      <c r="E397"/>
      <c r="F397"/>
      <c r="G397"/>
      <c r="H397"/>
      <c r="I397"/>
      <c r="J397"/>
      <c r="K397"/>
      <c r="L397"/>
      <c r="M397"/>
      <c r="N397"/>
      <c r="O397"/>
      <c r="P397" s="174"/>
      <c r="Q397" s="174"/>
      <c r="R397" s="175"/>
      <c r="S397" s="173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/>
      <c r="AN397"/>
      <c r="AO397"/>
      <c r="AP397"/>
      <c r="AQ397"/>
      <c r="AR397"/>
    </row>
    <row customFormat="1" r="398" s="11" spans="1:44">
      <c r="A398"/>
      <c r="B398"/>
      <c r="C398" s="174"/>
      <c r="D398"/>
      <c r="E398"/>
      <c r="F398"/>
      <c r="G398"/>
      <c r="H398"/>
      <c r="I398"/>
      <c r="J398"/>
      <c r="K398"/>
      <c r="L398"/>
      <c r="M398"/>
      <c r="N398"/>
      <c r="O398"/>
      <c r="P398" s="174"/>
      <c r="Q398" s="174"/>
      <c r="R398" s="175"/>
      <c r="S398" s="173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/>
      <c r="AN398"/>
      <c r="AO398"/>
      <c r="AP398"/>
      <c r="AQ398"/>
      <c r="AR398"/>
    </row>
    <row customFormat="1" r="399" s="11" spans="1:44">
      <c r="A399"/>
      <c r="B399"/>
      <c r="C399" s="174"/>
      <c r="D399"/>
      <c r="E399"/>
      <c r="F399"/>
      <c r="G399"/>
      <c r="H399"/>
      <c r="I399"/>
      <c r="J399"/>
      <c r="K399"/>
      <c r="L399"/>
      <c r="M399"/>
      <c r="N399"/>
      <c r="O399"/>
      <c r="P399" s="174"/>
      <c r="Q399" s="174"/>
      <c r="R399" s="175"/>
      <c r="S399" s="173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/>
      <c r="AN399"/>
      <c r="AO399"/>
      <c r="AP399"/>
      <c r="AQ399"/>
      <c r="AR399"/>
    </row>
    <row customFormat="1" r="400" s="11" spans="1:44">
      <c r="A400"/>
      <c r="B400"/>
      <c r="C400" s="174"/>
      <c r="D400"/>
      <c r="E400"/>
      <c r="F400"/>
      <c r="G400"/>
      <c r="H400"/>
      <c r="I400"/>
      <c r="J400"/>
      <c r="K400"/>
      <c r="L400"/>
      <c r="M400"/>
      <c r="N400"/>
      <c r="O400"/>
      <c r="P400" s="174"/>
      <c r="Q400" s="174"/>
      <c r="R400" s="175"/>
      <c r="S400" s="173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/>
      <c r="AN400"/>
      <c r="AO400"/>
      <c r="AP400"/>
      <c r="AQ400"/>
      <c r="AR400"/>
    </row>
    <row customFormat="1" r="401" s="11" spans="1:44">
      <c r="A401"/>
      <c r="B401"/>
      <c r="C401" s="174"/>
      <c r="D401"/>
      <c r="E401"/>
      <c r="F401"/>
      <c r="G401"/>
      <c r="H401"/>
      <c r="I401"/>
      <c r="J401"/>
      <c r="K401"/>
      <c r="L401"/>
      <c r="M401"/>
      <c r="N401"/>
      <c r="O401"/>
      <c r="P401" s="174"/>
      <c r="Q401" s="174"/>
      <c r="R401" s="175"/>
      <c r="S401" s="173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/>
      <c r="AN401"/>
      <c r="AO401"/>
      <c r="AP401"/>
      <c r="AQ401"/>
      <c r="AR401"/>
    </row>
    <row customFormat="1" r="402" s="11" spans="1:44">
      <c r="A402"/>
      <c r="B402"/>
      <c r="C402" s="174"/>
      <c r="D402"/>
      <c r="E402"/>
      <c r="F402"/>
      <c r="G402"/>
      <c r="H402"/>
      <c r="I402"/>
      <c r="J402"/>
      <c r="K402"/>
      <c r="L402"/>
      <c r="M402"/>
      <c r="N402"/>
      <c r="O402"/>
      <c r="P402" s="174"/>
      <c r="Q402" s="174"/>
      <c r="R402" s="175"/>
      <c r="S402" s="173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/>
      <c r="AN402"/>
      <c r="AO402"/>
      <c r="AP402"/>
      <c r="AQ402"/>
      <c r="AR402"/>
    </row>
    <row customFormat="1" r="403" s="11" spans="1:44">
      <c r="A403"/>
      <c r="B403"/>
      <c r="C403" s="174"/>
      <c r="D403"/>
      <c r="E403"/>
      <c r="F403"/>
      <c r="G403"/>
      <c r="H403"/>
      <c r="I403"/>
      <c r="J403"/>
      <c r="K403"/>
      <c r="L403"/>
      <c r="M403"/>
      <c r="N403"/>
      <c r="O403"/>
      <c r="P403" s="174"/>
      <c r="Q403" s="174"/>
      <c r="R403" s="175"/>
      <c r="S403" s="173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/>
      <c r="AN403"/>
      <c r="AO403"/>
      <c r="AP403"/>
      <c r="AQ403"/>
      <c r="AR403"/>
    </row>
    <row customFormat="1" r="404" s="11" spans="1:44">
      <c r="A404"/>
      <c r="B404"/>
      <c r="C404" s="174"/>
      <c r="D404"/>
      <c r="E404"/>
      <c r="F404"/>
      <c r="G404"/>
      <c r="H404"/>
      <c r="I404"/>
      <c r="J404"/>
      <c r="K404"/>
      <c r="L404"/>
      <c r="M404"/>
      <c r="N404"/>
      <c r="O404"/>
      <c r="P404" s="174"/>
      <c r="Q404" s="174"/>
      <c r="R404" s="175"/>
      <c r="S404" s="173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/>
      <c r="AN404"/>
      <c r="AO404"/>
      <c r="AP404"/>
      <c r="AQ404"/>
      <c r="AR404"/>
    </row>
    <row customFormat="1" r="405" s="11" spans="1:44">
      <c r="A405"/>
      <c r="B405"/>
      <c r="C405" s="174"/>
      <c r="D405"/>
      <c r="E405"/>
      <c r="F405"/>
      <c r="G405"/>
      <c r="H405"/>
      <c r="I405"/>
      <c r="J405"/>
      <c r="K405"/>
      <c r="L405"/>
      <c r="M405"/>
      <c r="N405"/>
      <c r="O405"/>
      <c r="P405" s="174"/>
      <c r="Q405" s="174"/>
      <c r="R405" s="175"/>
      <c r="S405" s="173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/>
      <c r="AN405"/>
      <c r="AO405"/>
      <c r="AP405"/>
      <c r="AQ405"/>
      <c r="AR405"/>
    </row>
    <row customFormat="1" r="406" s="11" spans="1:44">
      <c r="A406"/>
      <c r="B406"/>
      <c r="C406" s="174"/>
      <c r="D406"/>
      <c r="E406"/>
      <c r="F406"/>
      <c r="G406"/>
      <c r="H406"/>
      <c r="I406"/>
      <c r="J406"/>
      <c r="K406"/>
      <c r="L406"/>
      <c r="M406"/>
      <c r="N406"/>
      <c r="O406"/>
      <c r="P406" s="174"/>
      <c r="Q406" s="174"/>
      <c r="R406" s="175"/>
      <c r="S406" s="173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/>
      <c r="AN406"/>
      <c r="AO406"/>
      <c r="AP406"/>
      <c r="AQ406"/>
      <c r="AR406"/>
    </row>
    <row customFormat="1" r="407" s="11" spans="1:44">
      <c r="A407"/>
      <c r="B407"/>
      <c r="C407" s="174"/>
      <c r="D407"/>
      <c r="E407"/>
      <c r="F407"/>
      <c r="G407"/>
      <c r="H407"/>
      <c r="I407"/>
      <c r="J407"/>
      <c r="K407"/>
      <c r="L407"/>
      <c r="M407"/>
      <c r="N407"/>
      <c r="O407"/>
      <c r="P407" s="174"/>
      <c r="Q407" s="174"/>
      <c r="R407" s="175"/>
      <c r="S407" s="173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/>
      <c r="AN407"/>
      <c r="AO407"/>
      <c r="AP407"/>
      <c r="AQ407"/>
      <c r="AR407"/>
    </row>
    <row customFormat="1" r="408" s="11" spans="1:44">
      <c r="A408"/>
      <c r="B408"/>
      <c r="C408" s="174"/>
      <c r="D408"/>
      <c r="E408"/>
      <c r="F408"/>
      <c r="G408"/>
      <c r="H408"/>
      <c r="I408"/>
      <c r="J408"/>
      <c r="K408"/>
      <c r="L408"/>
      <c r="M408"/>
      <c r="N408"/>
      <c r="O408"/>
      <c r="P408" s="174"/>
      <c r="Q408" s="174"/>
      <c r="R408" s="175"/>
      <c r="S408" s="173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/>
      <c r="AN408"/>
      <c r="AO408"/>
      <c r="AP408"/>
      <c r="AQ408"/>
      <c r="AR408"/>
    </row>
    <row customFormat="1" r="409" s="11" spans="1:44">
      <c r="A409"/>
      <c r="B409"/>
      <c r="C409" s="174"/>
      <c r="D409"/>
      <c r="E409"/>
      <c r="F409"/>
      <c r="G409"/>
      <c r="H409"/>
      <c r="I409"/>
      <c r="J409"/>
      <c r="K409"/>
      <c r="L409"/>
      <c r="M409"/>
      <c r="N409"/>
      <c r="O409"/>
      <c r="P409" s="174"/>
      <c r="Q409" s="174"/>
      <c r="R409" s="175"/>
      <c r="S409" s="173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/>
      <c r="AN409"/>
      <c r="AO409"/>
      <c r="AP409"/>
      <c r="AQ409"/>
      <c r="AR409"/>
    </row>
    <row customFormat="1" r="410" s="11" spans="1:44">
      <c r="A410"/>
      <c r="B410"/>
      <c r="C410" s="174"/>
      <c r="D410"/>
      <c r="E410"/>
      <c r="F410"/>
      <c r="G410"/>
      <c r="H410"/>
      <c r="I410"/>
      <c r="J410"/>
      <c r="K410"/>
      <c r="L410"/>
      <c r="M410"/>
      <c r="N410"/>
      <c r="O410"/>
      <c r="P410" s="174"/>
      <c r="Q410" s="174"/>
      <c r="R410" s="175"/>
      <c r="S410" s="173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/>
      <c r="AN410"/>
      <c r="AO410"/>
      <c r="AP410"/>
      <c r="AQ410"/>
      <c r="AR410"/>
    </row>
    <row customFormat="1" r="411" s="11" spans="1:44">
      <c r="A411"/>
      <c r="B411"/>
      <c r="C411" s="174"/>
      <c r="D411"/>
      <c r="E411"/>
      <c r="F411"/>
      <c r="G411"/>
      <c r="H411"/>
      <c r="I411"/>
      <c r="J411"/>
      <c r="K411"/>
      <c r="L411"/>
      <c r="M411"/>
      <c r="N411"/>
      <c r="O411"/>
      <c r="P411" s="174"/>
      <c r="Q411" s="174"/>
      <c r="R411" s="175"/>
      <c r="S411" s="173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/>
      <c r="AN411"/>
      <c r="AO411"/>
      <c r="AP411"/>
      <c r="AQ411"/>
      <c r="AR411"/>
    </row>
    <row customFormat="1" r="412" s="11" spans="1:44">
      <c r="A412"/>
      <c r="B412"/>
      <c r="C412" s="174"/>
      <c r="D412"/>
      <c r="E412"/>
      <c r="F412"/>
      <c r="G412"/>
      <c r="H412"/>
      <c r="I412"/>
      <c r="J412"/>
      <c r="K412"/>
      <c r="L412"/>
      <c r="M412"/>
      <c r="N412"/>
      <c r="O412"/>
      <c r="P412" s="174"/>
      <c r="Q412" s="174"/>
      <c r="R412" s="175"/>
      <c r="S412" s="173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/>
      <c r="AN412"/>
      <c r="AO412"/>
      <c r="AP412"/>
      <c r="AQ412"/>
      <c r="AR412"/>
    </row>
    <row customFormat="1" r="413" s="11" spans="1:44">
      <c r="A413"/>
      <c r="B413"/>
      <c r="C413" s="174"/>
      <c r="D413"/>
      <c r="E413"/>
      <c r="F413"/>
      <c r="G413"/>
      <c r="H413"/>
      <c r="I413"/>
      <c r="J413"/>
      <c r="K413"/>
      <c r="L413"/>
      <c r="M413"/>
      <c r="N413"/>
      <c r="O413"/>
      <c r="P413" s="174"/>
      <c r="Q413" s="174"/>
      <c r="R413" s="175"/>
      <c r="S413" s="173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/>
      <c r="AN413"/>
      <c r="AO413"/>
      <c r="AP413"/>
      <c r="AQ413"/>
      <c r="AR413"/>
    </row>
    <row customFormat="1" r="414" s="11" spans="1:44">
      <c r="A414"/>
      <c r="B414"/>
      <c r="C414" s="174"/>
      <c r="D414"/>
      <c r="E414"/>
      <c r="F414"/>
      <c r="G414"/>
      <c r="H414"/>
      <c r="I414"/>
      <c r="J414"/>
      <c r="K414"/>
      <c r="L414"/>
      <c r="M414"/>
      <c r="N414"/>
      <c r="O414"/>
      <c r="P414" s="174"/>
      <c r="Q414" s="174"/>
      <c r="R414" s="175"/>
      <c r="S414" s="173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/>
      <c r="AN414"/>
      <c r="AO414"/>
      <c r="AP414"/>
      <c r="AQ414"/>
      <c r="AR414"/>
    </row>
    <row customFormat="1" r="415" s="11" spans="1:44">
      <c r="A415"/>
      <c r="B415"/>
      <c r="C415" s="174"/>
      <c r="D415"/>
      <c r="E415"/>
      <c r="F415"/>
      <c r="G415"/>
      <c r="H415"/>
      <c r="I415"/>
      <c r="J415"/>
      <c r="K415"/>
      <c r="L415"/>
      <c r="M415"/>
      <c r="N415"/>
      <c r="O415"/>
      <c r="P415" s="174"/>
      <c r="Q415" s="174"/>
      <c r="R415" s="175"/>
      <c r="S415" s="173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/>
      <c r="AN415"/>
      <c r="AO415"/>
      <c r="AP415"/>
      <c r="AQ415"/>
      <c r="AR415"/>
    </row>
    <row customFormat="1" r="416" s="11" spans="1:44">
      <c r="A416"/>
      <c r="B416"/>
      <c r="C416" s="174"/>
      <c r="D416"/>
      <c r="E416"/>
      <c r="F416"/>
      <c r="G416"/>
      <c r="H416"/>
      <c r="I416"/>
      <c r="J416"/>
      <c r="K416"/>
      <c r="L416"/>
      <c r="M416"/>
      <c r="N416"/>
      <c r="O416"/>
      <c r="P416" s="174"/>
      <c r="Q416" s="174"/>
      <c r="R416" s="175"/>
      <c r="S416" s="173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/>
      <c r="AN416"/>
      <c r="AO416"/>
      <c r="AP416"/>
      <c r="AQ416"/>
      <c r="AR416"/>
    </row>
    <row customFormat="1" r="417" s="11" spans="1:44">
      <c r="A417"/>
      <c r="B417"/>
      <c r="C417" s="174"/>
      <c r="D417"/>
      <c r="E417"/>
      <c r="F417"/>
      <c r="G417"/>
      <c r="H417"/>
      <c r="I417"/>
      <c r="J417"/>
      <c r="K417"/>
      <c r="L417"/>
      <c r="M417"/>
      <c r="N417"/>
      <c r="O417"/>
      <c r="P417" s="174"/>
      <c r="Q417" s="174"/>
      <c r="R417" s="175"/>
      <c r="S417" s="173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/>
      <c r="AN417"/>
      <c r="AO417"/>
      <c r="AP417"/>
      <c r="AQ417"/>
      <c r="AR417"/>
    </row>
    <row customFormat="1" r="418" s="11" spans="1:44">
      <c r="A418"/>
      <c r="B418"/>
      <c r="C418" s="174"/>
      <c r="D418"/>
      <c r="E418"/>
      <c r="F418"/>
      <c r="G418"/>
      <c r="H418"/>
      <c r="I418"/>
      <c r="J418"/>
      <c r="K418"/>
      <c r="L418"/>
      <c r="M418"/>
      <c r="N418"/>
      <c r="O418"/>
      <c r="P418" s="174"/>
      <c r="Q418" s="174"/>
      <c r="R418" s="175"/>
      <c r="S418" s="173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/>
      <c r="AN418"/>
      <c r="AO418"/>
      <c r="AP418"/>
      <c r="AQ418"/>
      <c r="AR418"/>
    </row>
    <row customFormat="1" r="419" s="11" spans="1:44">
      <c r="A419"/>
      <c r="B419"/>
      <c r="C419" s="174"/>
      <c r="D419"/>
      <c r="E419"/>
      <c r="F419"/>
      <c r="G419"/>
      <c r="H419"/>
      <c r="I419"/>
      <c r="J419"/>
      <c r="K419"/>
      <c r="L419"/>
      <c r="M419"/>
      <c r="N419"/>
      <c r="O419"/>
      <c r="P419" s="174"/>
      <c r="Q419" s="174"/>
      <c r="R419" s="175"/>
      <c r="S419" s="173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/>
      <c r="AN419"/>
      <c r="AO419"/>
      <c r="AP419"/>
      <c r="AQ419"/>
      <c r="AR419"/>
    </row>
    <row customFormat="1" r="420" s="11" spans="1:44">
      <c r="A420"/>
      <c r="B420"/>
      <c r="C420" s="174"/>
      <c r="D420"/>
      <c r="E420"/>
      <c r="F420"/>
      <c r="G420"/>
      <c r="H420"/>
      <c r="I420"/>
      <c r="J420"/>
      <c r="K420"/>
      <c r="L420"/>
      <c r="M420"/>
      <c r="N420"/>
      <c r="O420"/>
      <c r="P420" s="174"/>
      <c r="Q420" s="174"/>
      <c r="R420" s="175"/>
      <c r="S420" s="173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/>
      <c r="AN420"/>
      <c r="AO420"/>
      <c r="AP420"/>
      <c r="AQ420"/>
      <c r="AR420"/>
    </row>
    <row customFormat="1" r="421" s="11" spans="1:44">
      <c r="A421"/>
      <c r="B421"/>
      <c r="C421" s="174"/>
      <c r="D421"/>
      <c r="E421"/>
      <c r="F421"/>
      <c r="G421"/>
      <c r="H421"/>
      <c r="I421"/>
      <c r="J421"/>
      <c r="K421"/>
      <c r="L421"/>
      <c r="M421"/>
      <c r="N421"/>
      <c r="O421"/>
      <c r="P421" s="174"/>
      <c r="Q421" s="174"/>
      <c r="R421" s="175"/>
      <c r="S421" s="173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/>
      <c r="AN421"/>
      <c r="AO421"/>
      <c r="AP421"/>
      <c r="AQ421"/>
      <c r="AR421"/>
    </row>
    <row customFormat="1" r="422" s="11" spans="1:44">
      <c r="A422"/>
      <c r="B422"/>
      <c r="C422" s="174"/>
      <c r="D422"/>
      <c r="E422"/>
      <c r="F422"/>
      <c r="G422"/>
      <c r="H422"/>
      <c r="I422"/>
      <c r="J422"/>
      <c r="K422"/>
      <c r="L422"/>
      <c r="M422"/>
      <c r="N422"/>
      <c r="O422"/>
      <c r="P422" s="174"/>
      <c r="Q422" s="174"/>
      <c r="R422" s="175"/>
      <c r="S422" s="173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/>
      <c r="AN422"/>
      <c r="AO422"/>
      <c r="AP422"/>
      <c r="AQ422"/>
      <c r="AR422"/>
    </row>
    <row customFormat="1" r="423" s="11" spans="1:44">
      <c r="A423"/>
      <c r="B423"/>
      <c r="C423" s="174"/>
      <c r="D423"/>
      <c r="E423"/>
      <c r="F423"/>
      <c r="G423"/>
      <c r="H423"/>
      <c r="I423"/>
      <c r="J423"/>
      <c r="K423"/>
      <c r="L423"/>
      <c r="M423"/>
      <c r="N423"/>
      <c r="O423"/>
      <c r="P423" s="174"/>
      <c r="Q423" s="174"/>
      <c r="R423" s="175"/>
      <c r="S423" s="173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/>
      <c r="AN423"/>
      <c r="AO423"/>
      <c r="AP423"/>
      <c r="AQ423"/>
      <c r="AR423"/>
    </row>
    <row customFormat="1" r="424" s="11" spans="1:44">
      <c r="A424"/>
      <c r="B424"/>
      <c r="C424" s="174"/>
      <c r="D424"/>
      <c r="E424"/>
      <c r="F424"/>
      <c r="G424"/>
      <c r="H424"/>
      <c r="I424"/>
      <c r="J424"/>
      <c r="K424"/>
      <c r="L424"/>
      <c r="M424"/>
      <c r="N424"/>
      <c r="O424"/>
      <c r="P424" s="174"/>
      <c r="Q424" s="174"/>
      <c r="R424" s="175"/>
      <c r="S424" s="173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/>
      <c r="AN424"/>
      <c r="AO424"/>
      <c r="AP424"/>
      <c r="AQ424"/>
      <c r="AR424"/>
    </row>
    <row customFormat="1" r="425" s="11" spans="1:44">
      <c r="A425"/>
      <c r="B425"/>
      <c r="C425" s="174"/>
      <c r="D425"/>
      <c r="E425"/>
      <c r="F425"/>
      <c r="G425"/>
      <c r="H425"/>
      <c r="I425"/>
      <c r="J425"/>
      <c r="K425"/>
      <c r="L425"/>
      <c r="M425"/>
      <c r="N425"/>
      <c r="O425"/>
      <c r="P425" s="174"/>
      <c r="Q425" s="174"/>
      <c r="R425" s="175"/>
      <c r="S425" s="173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/>
      <c r="AN425"/>
      <c r="AO425"/>
      <c r="AP425"/>
      <c r="AQ425"/>
      <c r="AR425"/>
    </row>
    <row customFormat="1" r="426" s="11" spans="1:44">
      <c r="A426"/>
      <c r="B426"/>
      <c r="C426" s="174"/>
      <c r="D426"/>
      <c r="E426"/>
      <c r="F426"/>
      <c r="G426"/>
      <c r="H426"/>
      <c r="I426"/>
      <c r="J426"/>
      <c r="K426"/>
      <c r="L426"/>
      <c r="M426"/>
      <c r="N426"/>
      <c r="O426"/>
      <c r="P426" s="174"/>
      <c r="Q426" s="174"/>
      <c r="R426" s="175"/>
      <c r="S426" s="173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/>
      <c r="AN426"/>
      <c r="AO426"/>
      <c r="AP426"/>
      <c r="AQ426"/>
      <c r="AR426"/>
    </row>
    <row customFormat="1" r="427" s="11" spans="1:44">
      <c r="A427"/>
      <c r="B427"/>
      <c r="C427" s="174"/>
      <c r="D427"/>
      <c r="E427"/>
      <c r="F427"/>
      <c r="G427"/>
      <c r="H427"/>
      <c r="I427"/>
      <c r="J427"/>
      <c r="K427"/>
      <c r="L427"/>
      <c r="M427"/>
      <c r="N427"/>
      <c r="O427"/>
      <c r="P427" s="174"/>
      <c r="Q427" s="174"/>
      <c r="R427" s="175"/>
      <c r="S427" s="173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/>
      <c r="AN427"/>
      <c r="AO427"/>
      <c r="AP427"/>
      <c r="AQ427"/>
      <c r="AR427"/>
    </row>
    <row customFormat="1" r="428" s="11" spans="1:44">
      <c r="A428"/>
      <c r="B428"/>
      <c r="C428" s="174"/>
      <c r="D428"/>
      <c r="E428"/>
      <c r="F428"/>
      <c r="G428"/>
      <c r="H428"/>
      <c r="I428"/>
      <c r="J428"/>
      <c r="K428"/>
      <c r="L428"/>
      <c r="M428"/>
      <c r="N428"/>
      <c r="O428"/>
      <c r="P428" s="174"/>
      <c r="Q428" s="174"/>
      <c r="R428" s="175"/>
      <c r="S428" s="173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/>
      <c r="AN428"/>
      <c r="AO428"/>
      <c r="AP428"/>
      <c r="AQ428"/>
      <c r="AR428"/>
    </row>
    <row customFormat="1" r="429" s="11" spans="1:44">
      <c r="A429"/>
      <c r="B429"/>
      <c r="C429" s="174"/>
      <c r="D429"/>
      <c r="E429"/>
      <c r="F429"/>
      <c r="G429"/>
      <c r="H429"/>
      <c r="I429"/>
      <c r="J429"/>
      <c r="K429"/>
      <c r="L429"/>
      <c r="M429"/>
      <c r="N429"/>
      <c r="O429"/>
      <c r="P429" s="174"/>
      <c r="Q429" s="174"/>
      <c r="R429" s="175"/>
      <c r="S429" s="173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/>
      <c r="AN429"/>
      <c r="AO429"/>
      <c r="AP429"/>
      <c r="AQ429"/>
      <c r="AR429"/>
    </row>
    <row customFormat="1" r="430" s="11" spans="1:44">
      <c r="A430"/>
      <c r="B430"/>
      <c r="C430" s="174"/>
      <c r="D430"/>
      <c r="E430"/>
      <c r="F430"/>
      <c r="G430"/>
      <c r="H430"/>
      <c r="I430"/>
      <c r="J430"/>
      <c r="K430"/>
      <c r="L430"/>
      <c r="M430"/>
      <c r="N430"/>
      <c r="O430"/>
      <c r="P430" s="174"/>
      <c r="Q430" s="174"/>
      <c r="R430" s="175"/>
      <c r="S430" s="173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/>
      <c r="AN430"/>
      <c r="AO430"/>
      <c r="AP430"/>
      <c r="AQ430"/>
      <c r="AR430"/>
    </row>
    <row customFormat="1" r="431" s="11" spans="1:44">
      <c r="A431"/>
      <c r="B431"/>
      <c r="C431" s="174"/>
      <c r="D431"/>
      <c r="E431"/>
      <c r="F431"/>
      <c r="G431"/>
      <c r="H431"/>
      <c r="I431"/>
      <c r="J431"/>
      <c r="K431"/>
      <c r="L431"/>
      <c r="M431"/>
      <c r="N431"/>
      <c r="O431"/>
      <c r="P431" s="174"/>
      <c r="Q431" s="174"/>
      <c r="R431" s="175"/>
      <c r="S431" s="173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/>
      <c r="AN431"/>
      <c r="AO431"/>
      <c r="AP431"/>
      <c r="AQ431"/>
      <c r="AR431"/>
    </row>
    <row customFormat="1" r="432" s="11" spans="1:44">
      <c r="A432"/>
      <c r="B432"/>
      <c r="C432" s="174"/>
      <c r="D432"/>
      <c r="E432"/>
      <c r="F432"/>
      <c r="G432"/>
      <c r="H432"/>
      <c r="I432"/>
      <c r="J432"/>
      <c r="K432"/>
      <c r="L432"/>
      <c r="M432"/>
      <c r="N432"/>
      <c r="O432"/>
      <c r="P432" s="174"/>
      <c r="Q432" s="174"/>
      <c r="R432" s="175"/>
      <c r="S432" s="173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/>
      <c r="AN432"/>
      <c r="AO432"/>
      <c r="AP432"/>
      <c r="AQ432"/>
      <c r="AR432"/>
    </row>
    <row customFormat="1" r="433" s="11" spans="1:44">
      <c r="A433"/>
      <c r="B433"/>
      <c r="C433" s="174"/>
      <c r="D433"/>
      <c r="E433"/>
      <c r="F433"/>
      <c r="G433"/>
      <c r="H433"/>
      <c r="I433"/>
      <c r="J433"/>
      <c r="K433"/>
      <c r="L433"/>
      <c r="M433"/>
      <c r="N433"/>
      <c r="O433"/>
      <c r="P433" s="174"/>
      <c r="Q433" s="174"/>
      <c r="R433" s="175"/>
      <c r="S433" s="173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/>
      <c r="AN433"/>
      <c r="AO433"/>
      <c r="AP433"/>
      <c r="AQ433"/>
      <c r="AR433"/>
    </row>
    <row customFormat="1" r="434" s="11" spans="1:44">
      <c r="A434"/>
      <c r="B434"/>
      <c r="C434" s="174"/>
      <c r="D434"/>
      <c r="E434"/>
      <c r="F434"/>
      <c r="G434"/>
      <c r="H434"/>
      <c r="I434"/>
      <c r="J434"/>
      <c r="K434"/>
      <c r="L434"/>
      <c r="M434"/>
      <c r="N434"/>
      <c r="O434"/>
      <c r="P434" s="174"/>
      <c r="Q434" s="174"/>
      <c r="R434" s="175"/>
      <c r="S434" s="173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/>
      <c r="AN434"/>
      <c r="AO434"/>
      <c r="AP434"/>
      <c r="AQ434"/>
      <c r="AR434"/>
    </row>
    <row customFormat="1" r="435" s="11" spans="1:44">
      <c r="A435"/>
      <c r="B435"/>
      <c r="C435" s="174"/>
      <c r="D435"/>
      <c r="E435"/>
      <c r="F435"/>
      <c r="G435"/>
      <c r="H435"/>
      <c r="I435"/>
      <c r="J435"/>
      <c r="K435"/>
      <c r="L435"/>
      <c r="M435"/>
      <c r="N435"/>
      <c r="O435"/>
      <c r="P435" s="174"/>
      <c r="Q435" s="174"/>
      <c r="R435" s="175"/>
      <c r="S435" s="173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/>
      <c r="AN435"/>
      <c r="AO435"/>
      <c r="AP435"/>
      <c r="AQ435"/>
      <c r="AR435"/>
    </row>
    <row customFormat="1" r="436" s="11" spans="1:44">
      <c r="A436"/>
      <c r="B436"/>
      <c r="C436" s="174"/>
      <c r="D436"/>
      <c r="E436"/>
      <c r="F436"/>
      <c r="G436"/>
      <c r="H436"/>
      <c r="I436"/>
      <c r="J436"/>
      <c r="K436"/>
      <c r="L436"/>
      <c r="M436"/>
      <c r="N436"/>
      <c r="O436"/>
      <c r="P436" s="174"/>
      <c r="Q436" s="174"/>
      <c r="R436" s="175"/>
      <c r="S436" s="173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/>
      <c r="AN436"/>
      <c r="AO436"/>
      <c r="AP436"/>
      <c r="AQ436"/>
      <c r="AR436"/>
    </row>
    <row customFormat="1" r="437" s="11" spans="1:44">
      <c r="A437"/>
      <c r="B437"/>
      <c r="C437" s="174"/>
      <c r="D437"/>
      <c r="E437"/>
      <c r="F437"/>
      <c r="G437"/>
      <c r="H437"/>
      <c r="I437"/>
      <c r="J437"/>
      <c r="K437"/>
      <c r="L437"/>
      <c r="M437"/>
      <c r="N437"/>
      <c r="O437"/>
      <c r="P437" s="174"/>
      <c r="Q437" s="174"/>
      <c r="R437" s="175"/>
      <c r="S437" s="173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/>
      <c r="AN437"/>
      <c r="AO437"/>
      <c r="AP437"/>
      <c r="AQ437"/>
      <c r="AR437"/>
    </row>
    <row customFormat="1" r="438" s="11" spans="1:44">
      <c r="A438"/>
      <c r="B438"/>
      <c r="C438" s="174"/>
      <c r="D438"/>
      <c r="E438"/>
      <c r="F438"/>
      <c r="G438"/>
      <c r="H438"/>
      <c r="I438"/>
      <c r="J438"/>
      <c r="K438"/>
      <c r="L438"/>
      <c r="M438"/>
      <c r="N438"/>
      <c r="O438"/>
      <c r="P438" s="174"/>
      <c r="Q438" s="174"/>
      <c r="R438" s="175"/>
      <c r="S438" s="173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/>
      <c r="AN438"/>
      <c r="AO438"/>
      <c r="AP438"/>
      <c r="AQ438"/>
      <c r="AR438"/>
    </row>
    <row customFormat="1" r="439" s="11" spans="1:44">
      <c r="A439"/>
      <c r="B439"/>
      <c r="C439" s="174"/>
      <c r="D439"/>
      <c r="E439"/>
      <c r="F439"/>
      <c r="G439"/>
      <c r="H439"/>
      <c r="I439"/>
      <c r="J439"/>
      <c r="K439"/>
      <c r="L439"/>
      <c r="M439"/>
      <c r="N439"/>
      <c r="O439"/>
      <c r="P439" s="174"/>
      <c r="Q439" s="174"/>
      <c r="R439" s="175"/>
      <c r="S439" s="173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/>
      <c r="AN439"/>
      <c r="AO439"/>
      <c r="AP439"/>
      <c r="AQ439"/>
      <c r="AR439"/>
    </row>
    <row customFormat="1" r="440" s="11" spans="1:44">
      <c r="A440"/>
      <c r="B440"/>
      <c r="C440" s="174"/>
      <c r="D440"/>
      <c r="E440"/>
      <c r="F440"/>
      <c r="G440"/>
      <c r="H440"/>
      <c r="I440"/>
      <c r="J440"/>
      <c r="K440"/>
      <c r="L440"/>
      <c r="M440"/>
      <c r="N440"/>
      <c r="O440"/>
      <c r="P440" s="174"/>
      <c r="Q440" s="174"/>
      <c r="R440" s="175"/>
      <c r="S440" s="173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/>
      <c r="AN440"/>
      <c r="AO440"/>
      <c r="AP440"/>
      <c r="AQ440"/>
      <c r="AR440"/>
    </row>
    <row customFormat="1" r="441" s="11" spans="1:44">
      <c r="A441"/>
      <c r="B441"/>
      <c r="C441" s="174"/>
      <c r="D441"/>
      <c r="E441"/>
      <c r="F441"/>
      <c r="G441"/>
      <c r="H441"/>
      <c r="I441"/>
      <c r="J441"/>
      <c r="K441"/>
      <c r="L441"/>
      <c r="M441"/>
      <c r="N441"/>
      <c r="O441"/>
      <c r="P441" s="174"/>
      <c r="Q441" s="174"/>
      <c r="R441" s="175"/>
      <c r="S441" s="173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/>
      <c r="AN441"/>
      <c r="AO441"/>
      <c r="AP441"/>
      <c r="AQ441"/>
      <c r="AR441"/>
    </row>
    <row customFormat="1" r="442" s="11" spans="1:44">
      <c r="A442"/>
      <c r="B442"/>
      <c r="C442" s="174"/>
      <c r="D442"/>
      <c r="E442"/>
      <c r="F442"/>
      <c r="G442"/>
      <c r="H442"/>
      <c r="I442"/>
      <c r="J442"/>
      <c r="K442"/>
      <c r="L442"/>
      <c r="M442"/>
      <c r="N442"/>
      <c r="O442"/>
      <c r="P442" s="174"/>
      <c r="Q442" s="174"/>
      <c r="R442" s="175"/>
      <c r="S442" s="173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/>
      <c r="AN442"/>
      <c r="AO442"/>
      <c r="AP442"/>
      <c r="AQ442"/>
      <c r="AR442"/>
    </row>
    <row customFormat="1" r="443" s="11" spans="1:44">
      <c r="A443"/>
      <c r="B443"/>
      <c r="C443" s="174"/>
      <c r="D443"/>
      <c r="E443"/>
      <c r="F443"/>
      <c r="G443"/>
      <c r="H443"/>
      <c r="I443"/>
      <c r="J443"/>
      <c r="K443"/>
      <c r="L443"/>
      <c r="M443"/>
      <c r="N443"/>
      <c r="O443"/>
      <c r="P443" s="174"/>
      <c r="Q443" s="174"/>
      <c r="R443" s="175"/>
      <c r="S443" s="173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/>
      <c r="AN443"/>
      <c r="AO443"/>
      <c r="AP443"/>
      <c r="AQ443"/>
      <c r="AR443"/>
    </row>
    <row customFormat="1" r="444" s="11" spans="1:44">
      <c r="A444"/>
      <c r="B444"/>
      <c r="C444" s="174"/>
      <c r="D444"/>
      <c r="E444"/>
      <c r="F444"/>
      <c r="G444"/>
      <c r="H444"/>
      <c r="I444"/>
      <c r="J444"/>
      <c r="K444"/>
      <c r="L444"/>
      <c r="M444"/>
      <c r="N444"/>
      <c r="O444"/>
      <c r="P444" s="174"/>
      <c r="Q444" s="174"/>
      <c r="R444" s="175"/>
      <c r="S444" s="173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/>
      <c r="AN444"/>
      <c r="AO444"/>
      <c r="AP444"/>
      <c r="AQ444"/>
      <c r="AR444"/>
    </row>
    <row customFormat="1" r="445" s="11" spans="1:44">
      <c r="A445"/>
      <c r="B445"/>
      <c r="C445" s="174"/>
      <c r="D445"/>
      <c r="E445"/>
      <c r="F445"/>
      <c r="G445"/>
      <c r="H445"/>
      <c r="I445"/>
      <c r="J445"/>
      <c r="K445"/>
      <c r="L445"/>
      <c r="M445"/>
      <c r="N445"/>
      <c r="O445"/>
      <c r="P445" s="174"/>
      <c r="Q445" s="174"/>
      <c r="R445" s="175"/>
      <c r="S445" s="173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/>
      <c r="AN445"/>
      <c r="AO445"/>
      <c r="AP445"/>
      <c r="AQ445"/>
      <c r="AR445"/>
    </row>
    <row customFormat="1" r="446" s="11" spans="1:44">
      <c r="A446"/>
      <c r="B446"/>
      <c r="C446" s="174"/>
      <c r="D446"/>
      <c r="E446"/>
      <c r="F446"/>
      <c r="G446"/>
      <c r="H446"/>
      <c r="I446"/>
      <c r="J446"/>
      <c r="K446"/>
      <c r="L446"/>
      <c r="M446"/>
      <c r="N446"/>
      <c r="O446"/>
      <c r="P446" s="174"/>
      <c r="Q446" s="174"/>
      <c r="R446" s="175"/>
      <c r="S446" s="173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/>
      <c r="AN446"/>
      <c r="AO446"/>
      <c r="AP446"/>
      <c r="AQ446"/>
      <c r="AR446"/>
    </row>
    <row customFormat="1" r="447" s="11" spans="1:44">
      <c r="A447"/>
      <c r="B447"/>
      <c r="C447" s="174"/>
      <c r="D447"/>
      <c r="E447"/>
      <c r="F447"/>
      <c r="G447"/>
      <c r="H447"/>
      <c r="I447"/>
      <c r="J447"/>
      <c r="K447"/>
      <c r="L447"/>
      <c r="M447"/>
      <c r="N447"/>
      <c r="O447"/>
      <c r="P447" s="174"/>
      <c r="Q447" s="174"/>
      <c r="R447" s="175"/>
      <c r="S447" s="173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/>
      <c r="AN447"/>
      <c r="AO447"/>
      <c r="AP447"/>
      <c r="AQ447"/>
      <c r="AR447"/>
    </row>
    <row customFormat="1" r="448" s="11" spans="1:44">
      <c r="A448"/>
      <c r="B448"/>
      <c r="C448" s="174"/>
      <c r="D448"/>
      <c r="E448"/>
      <c r="F448"/>
      <c r="G448"/>
      <c r="H448"/>
      <c r="I448"/>
      <c r="J448"/>
      <c r="K448"/>
      <c r="L448"/>
      <c r="M448"/>
      <c r="N448"/>
      <c r="O448"/>
      <c r="P448" s="174"/>
      <c r="Q448" s="174"/>
      <c r="R448" s="175"/>
      <c r="S448" s="173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/>
      <c r="AN448"/>
      <c r="AO448"/>
      <c r="AP448"/>
      <c r="AQ448"/>
      <c r="AR448"/>
    </row>
    <row customFormat="1" r="449" s="11" spans="1:44">
      <c r="A449"/>
      <c r="B449"/>
      <c r="C449" s="174"/>
      <c r="D449"/>
      <c r="E449"/>
      <c r="F449"/>
      <c r="G449"/>
      <c r="H449"/>
      <c r="I449"/>
      <c r="J449"/>
      <c r="K449"/>
      <c r="L449"/>
      <c r="M449"/>
      <c r="N449"/>
      <c r="O449"/>
      <c r="P449" s="174"/>
      <c r="Q449" s="174"/>
      <c r="R449" s="175"/>
      <c r="S449" s="173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/>
      <c r="AN449"/>
      <c r="AO449"/>
      <c r="AP449"/>
      <c r="AQ449"/>
      <c r="AR449"/>
    </row>
    <row customFormat="1" r="450" s="11" spans="1:44">
      <c r="A450"/>
      <c r="B450"/>
      <c r="C450" s="174"/>
      <c r="D450"/>
      <c r="E450"/>
      <c r="F450"/>
      <c r="G450"/>
      <c r="H450"/>
      <c r="I450"/>
      <c r="J450"/>
      <c r="K450"/>
      <c r="L450"/>
      <c r="M450"/>
      <c r="N450"/>
      <c r="O450"/>
      <c r="P450" s="174"/>
      <c r="Q450" s="174"/>
      <c r="R450" s="175"/>
      <c r="S450" s="173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/>
      <c r="AN450"/>
      <c r="AO450"/>
      <c r="AP450"/>
      <c r="AQ450"/>
      <c r="AR450"/>
    </row>
    <row customFormat="1" r="451" s="11" spans="1:44">
      <c r="A451"/>
      <c r="B451"/>
      <c r="C451" s="174"/>
      <c r="D451"/>
      <c r="E451"/>
      <c r="F451"/>
      <c r="G451"/>
      <c r="H451"/>
      <c r="I451"/>
      <c r="J451"/>
      <c r="K451"/>
      <c r="L451"/>
      <c r="M451"/>
      <c r="N451"/>
      <c r="O451"/>
      <c r="P451" s="174"/>
      <c r="Q451" s="174"/>
      <c r="R451" s="175"/>
      <c r="S451" s="173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/>
      <c r="AN451"/>
      <c r="AO451"/>
      <c r="AP451"/>
      <c r="AQ451"/>
      <c r="AR451"/>
    </row>
    <row customFormat="1" r="452" s="11" spans="1:44">
      <c r="A452"/>
      <c r="B452"/>
      <c r="C452" s="174"/>
      <c r="D452"/>
      <c r="E452"/>
      <c r="F452"/>
      <c r="G452"/>
      <c r="H452"/>
      <c r="I452"/>
      <c r="J452"/>
      <c r="K452"/>
      <c r="L452"/>
      <c r="M452"/>
      <c r="N452"/>
      <c r="O452"/>
      <c r="P452" s="174"/>
      <c r="Q452" s="174"/>
      <c r="R452" s="175"/>
      <c r="S452" s="173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/>
      <c r="AN452"/>
      <c r="AO452"/>
      <c r="AP452"/>
      <c r="AQ452"/>
      <c r="AR452"/>
    </row>
    <row customFormat="1" r="453" s="11" spans="1:44">
      <c r="A453"/>
      <c r="B453"/>
      <c r="C453" s="174"/>
      <c r="D453"/>
      <c r="E453"/>
      <c r="F453"/>
      <c r="G453"/>
      <c r="H453"/>
      <c r="I453"/>
      <c r="J453"/>
      <c r="K453"/>
      <c r="L453"/>
      <c r="M453"/>
      <c r="N453"/>
      <c r="O453"/>
      <c r="P453" s="174"/>
      <c r="Q453" s="174"/>
      <c r="R453" s="175"/>
      <c r="S453" s="173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/>
      <c r="AN453"/>
      <c r="AO453"/>
      <c r="AP453"/>
      <c r="AQ453"/>
      <c r="AR453"/>
    </row>
    <row customFormat="1" r="454" s="11" spans="1:44">
      <c r="A454"/>
      <c r="B454"/>
      <c r="C454" s="174"/>
      <c r="D454"/>
      <c r="E454"/>
      <c r="F454"/>
      <c r="G454"/>
      <c r="H454"/>
      <c r="I454"/>
      <c r="J454"/>
      <c r="K454"/>
      <c r="L454"/>
      <c r="M454"/>
      <c r="N454"/>
      <c r="O454"/>
      <c r="P454" s="174"/>
      <c r="Q454" s="174"/>
      <c r="R454" s="175"/>
      <c r="S454" s="173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/>
      <c r="AN454"/>
      <c r="AO454"/>
      <c r="AP454"/>
      <c r="AQ454"/>
      <c r="AR454"/>
    </row>
    <row customFormat="1" r="455" s="11" spans="1:44">
      <c r="A455"/>
      <c r="B455"/>
      <c r="C455" s="174"/>
      <c r="D455"/>
      <c r="E455"/>
      <c r="F455"/>
      <c r="G455"/>
      <c r="H455"/>
      <c r="I455"/>
      <c r="J455"/>
      <c r="K455"/>
      <c r="L455"/>
      <c r="M455"/>
      <c r="N455"/>
      <c r="O455"/>
      <c r="P455" s="174"/>
      <c r="Q455" s="174"/>
      <c r="R455" s="175"/>
      <c r="S455" s="173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/>
      <c r="AN455"/>
      <c r="AO455"/>
      <c r="AP455"/>
      <c r="AQ455"/>
      <c r="AR455"/>
    </row>
    <row customFormat="1" r="456" s="11" spans="1:44">
      <c r="A456"/>
      <c r="B456"/>
      <c r="C456" s="174"/>
      <c r="D456"/>
      <c r="E456"/>
      <c r="F456"/>
      <c r="G456"/>
      <c r="H456"/>
      <c r="I456"/>
      <c r="J456"/>
      <c r="K456"/>
      <c r="L456"/>
      <c r="M456"/>
      <c r="N456"/>
      <c r="O456"/>
      <c r="P456" s="174"/>
      <c r="Q456" s="174"/>
      <c r="R456" s="175"/>
      <c r="S456" s="173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/>
      <c r="AN456"/>
      <c r="AO456"/>
      <c r="AP456"/>
      <c r="AQ456"/>
      <c r="AR456"/>
    </row>
    <row customFormat="1" r="457" s="11" spans="1:44">
      <c r="A457"/>
      <c r="B457"/>
      <c r="C457" s="174"/>
      <c r="D457"/>
      <c r="E457"/>
      <c r="F457"/>
      <c r="G457"/>
      <c r="H457"/>
      <c r="I457"/>
      <c r="J457"/>
      <c r="K457"/>
      <c r="L457"/>
      <c r="M457"/>
      <c r="N457"/>
      <c r="O457"/>
      <c r="P457" s="174"/>
      <c r="Q457" s="174"/>
      <c r="R457" s="175"/>
      <c r="S457" s="173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/>
      <c r="AN457"/>
      <c r="AO457"/>
      <c r="AP457"/>
      <c r="AQ457"/>
      <c r="AR457"/>
    </row>
    <row customFormat="1" r="458" s="11" spans="1:44">
      <c r="A458"/>
      <c r="B458"/>
      <c r="C458" s="174"/>
      <c r="D458"/>
      <c r="E458"/>
      <c r="F458"/>
      <c r="G458"/>
      <c r="H458"/>
      <c r="I458"/>
      <c r="J458"/>
      <c r="K458"/>
      <c r="L458"/>
      <c r="M458"/>
      <c r="N458"/>
      <c r="O458"/>
      <c r="P458" s="174"/>
      <c r="Q458" s="174"/>
      <c r="R458" s="175"/>
      <c r="S458" s="173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/>
      <c r="AN458"/>
      <c r="AO458"/>
      <c r="AP458"/>
      <c r="AQ458"/>
      <c r="AR458"/>
    </row>
    <row customFormat="1" r="459" s="11" spans="1:44">
      <c r="A459"/>
      <c r="B459"/>
      <c r="C459" s="174"/>
      <c r="D459"/>
      <c r="E459"/>
      <c r="F459"/>
      <c r="G459"/>
      <c r="H459"/>
      <c r="I459"/>
      <c r="J459"/>
      <c r="K459"/>
      <c r="L459"/>
      <c r="M459"/>
      <c r="N459"/>
      <c r="O459"/>
      <c r="P459" s="174"/>
      <c r="Q459" s="174"/>
      <c r="R459" s="175"/>
      <c r="S459" s="173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/>
      <c r="AN459"/>
      <c r="AO459"/>
      <c r="AP459"/>
      <c r="AQ459"/>
      <c r="AR459"/>
    </row>
    <row customFormat="1" r="460" s="11" spans="1:44">
      <c r="A460"/>
      <c r="B460"/>
      <c r="C460" s="174"/>
      <c r="D460"/>
      <c r="E460"/>
      <c r="F460"/>
      <c r="G460"/>
      <c r="H460"/>
      <c r="I460"/>
      <c r="J460"/>
      <c r="K460"/>
      <c r="L460"/>
      <c r="M460"/>
      <c r="N460"/>
      <c r="O460"/>
      <c r="P460" s="174"/>
      <c r="Q460" s="174"/>
      <c r="R460" s="175"/>
      <c r="S460" s="173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/>
      <c r="AN460"/>
      <c r="AO460"/>
      <c r="AP460"/>
      <c r="AQ460"/>
      <c r="AR460"/>
    </row>
    <row customFormat="1" r="461" s="11" spans="1:44">
      <c r="A461"/>
      <c r="B461"/>
      <c r="C461" s="174"/>
      <c r="D461"/>
      <c r="E461"/>
      <c r="F461"/>
      <c r="G461"/>
      <c r="H461"/>
      <c r="I461"/>
      <c r="J461"/>
      <c r="K461"/>
      <c r="L461"/>
      <c r="M461"/>
      <c r="N461"/>
      <c r="O461"/>
      <c r="P461" s="174"/>
      <c r="Q461" s="174"/>
      <c r="R461" s="175"/>
      <c r="S461" s="173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/>
      <c r="AN461"/>
      <c r="AO461"/>
      <c r="AP461"/>
      <c r="AQ461"/>
      <c r="AR461"/>
    </row>
    <row customFormat="1" r="462" s="11" spans="1:44">
      <c r="A462"/>
      <c r="B462"/>
      <c r="C462" s="174"/>
      <c r="D462"/>
      <c r="E462"/>
      <c r="F462"/>
      <c r="G462"/>
      <c r="H462"/>
      <c r="I462"/>
      <c r="J462"/>
      <c r="K462"/>
      <c r="L462"/>
      <c r="M462"/>
      <c r="N462"/>
      <c r="O462"/>
      <c r="P462" s="174"/>
      <c r="Q462" s="174"/>
      <c r="R462" s="175"/>
      <c r="S462" s="173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/>
      <c r="AN462"/>
      <c r="AO462"/>
      <c r="AP462"/>
      <c r="AQ462"/>
      <c r="AR462"/>
    </row>
    <row customFormat="1" r="463" s="11" spans="1:44">
      <c r="A463"/>
      <c r="B463"/>
      <c r="C463" s="174"/>
      <c r="D463"/>
      <c r="E463"/>
      <c r="F463"/>
      <c r="G463"/>
      <c r="H463"/>
      <c r="I463"/>
      <c r="J463"/>
      <c r="K463"/>
      <c r="L463"/>
      <c r="M463"/>
      <c r="N463"/>
      <c r="O463"/>
      <c r="P463" s="174"/>
      <c r="Q463" s="174"/>
      <c r="R463" s="175"/>
      <c r="S463" s="173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/>
      <c r="AN463"/>
      <c r="AO463"/>
      <c r="AP463"/>
      <c r="AQ463"/>
      <c r="AR463"/>
    </row>
    <row customFormat="1" r="464" s="11" spans="1:44">
      <c r="A464"/>
      <c r="B464"/>
      <c r="C464" s="174"/>
      <c r="D464"/>
      <c r="E464"/>
      <c r="F464"/>
      <c r="G464"/>
      <c r="H464"/>
      <c r="I464"/>
      <c r="J464"/>
      <c r="K464"/>
      <c r="L464"/>
      <c r="M464"/>
      <c r="N464"/>
      <c r="O464"/>
      <c r="P464" s="174"/>
      <c r="Q464" s="174"/>
      <c r="R464" s="175"/>
      <c r="S464" s="173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/>
      <c r="AN464"/>
      <c r="AO464"/>
      <c r="AP464"/>
      <c r="AQ464"/>
      <c r="AR464"/>
    </row>
    <row customFormat="1" r="465" s="11" spans="1:44">
      <c r="A465"/>
      <c r="B465"/>
      <c r="C465" s="174"/>
      <c r="D465"/>
      <c r="E465"/>
      <c r="F465"/>
      <c r="G465"/>
      <c r="H465"/>
      <c r="I465"/>
      <c r="J465"/>
      <c r="K465"/>
      <c r="L465"/>
      <c r="M465"/>
      <c r="N465"/>
      <c r="O465"/>
      <c r="P465" s="174"/>
      <c r="Q465" s="174"/>
      <c r="R465" s="175"/>
      <c r="S465" s="173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/>
      <c r="AN465"/>
      <c r="AO465"/>
      <c r="AP465"/>
      <c r="AQ465"/>
      <c r="AR465"/>
    </row>
    <row customFormat="1" r="466" s="11" spans="1:44">
      <c r="A466"/>
      <c r="B466"/>
      <c r="C466" s="174"/>
      <c r="D466"/>
      <c r="E466"/>
      <c r="F466"/>
      <c r="G466"/>
      <c r="H466"/>
      <c r="I466"/>
      <c r="J466"/>
      <c r="K466"/>
      <c r="L466"/>
      <c r="M466"/>
      <c r="N466"/>
      <c r="O466"/>
      <c r="P466" s="174"/>
      <c r="Q466" s="174"/>
      <c r="R466" s="175"/>
      <c r="S466" s="173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/>
      <c r="AN466"/>
      <c r="AO466"/>
      <c r="AP466"/>
      <c r="AQ466"/>
      <c r="AR466"/>
    </row>
    <row customFormat="1" r="467" s="11" spans="1:44">
      <c r="A467"/>
      <c r="B467"/>
      <c r="C467" s="174"/>
      <c r="D467"/>
      <c r="E467"/>
      <c r="F467"/>
      <c r="G467"/>
      <c r="H467"/>
      <c r="I467"/>
      <c r="J467"/>
      <c r="K467"/>
      <c r="L467"/>
      <c r="M467"/>
      <c r="N467"/>
      <c r="O467"/>
      <c r="P467" s="174"/>
      <c r="Q467" s="174"/>
      <c r="R467" s="175"/>
      <c r="S467" s="173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/>
      <c r="AN467"/>
      <c r="AO467"/>
      <c r="AP467"/>
      <c r="AQ467"/>
      <c r="AR467"/>
    </row>
    <row customFormat="1" r="468" s="11" spans="1:44">
      <c r="A468"/>
      <c r="B468"/>
      <c r="C468" s="174"/>
      <c r="D468"/>
      <c r="E468"/>
      <c r="F468"/>
      <c r="G468"/>
      <c r="H468"/>
      <c r="I468"/>
      <c r="J468"/>
      <c r="K468"/>
      <c r="L468"/>
      <c r="M468"/>
      <c r="N468"/>
      <c r="O468"/>
      <c r="P468" s="174"/>
      <c r="Q468" s="174"/>
      <c r="R468" s="175"/>
      <c r="S468" s="173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/>
      <c r="AN468"/>
      <c r="AO468"/>
      <c r="AP468"/>
      <c r="AQ468"/>
      <c r="AR468"/>
    </row>
    <row customFormat="1" r="469" s="11" spans="1:44">
      <c r="A469"/>
      <c r="B469"/>
      <c r="C469" s="174"/>
      <c r="D469"/>
      <c r="E469"/>
      <c r="F469"/>
      <c r="G469"/>
      <c r="H469"/>
      <c r="I469"/>
      <c r="J469"/>
      <c r="K469"/>
      <c r="L469"/>
      <c r="M469"/>
      <c r="N469"/>
      <c r="O469"/>
      <c r="P469" s="174"/>
      <c r="Q469" s="174"/>
      <c r="R469" s="175"/>
      <c r="S469" s="173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/>
      <c r="AN469"/>
      <c r="AO469"/>
      <c r="AP469"/>
      <c r="AQ469"/>
      <c r="AR469"/>
    </row>
    <row customFormat="1" r="470" s="11" spans="1:44">
      <c r="A470"/>
      <c r="B470"/>
      <c r="C470" s="174"/>
      <c r="D470"/>
      <c r="E470"/>
      <c r="F470"/>
      <c r="G470"/>
      <c r="H470"/>
      <c r="I470"/>
      <c r="J470"/>
      <c r="K470"/>
      <c r="L470"/>
      <c r="M470"/>
      <c r="N470"/>
      <c r="O470"/>
      <c r="P470" s="174"/>
      <c r="Q470" s="174"/>
      <c r="R470" s="175"/>
      <c r="S470" s="173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/>
      <c r="AN470"/>
      <c r="AO470"/>
      <c r="AP470"/>
      <c r="AQ470"/>
      <c r="AR470"/>
    </row>
    <row customFormat="1" r="471" s="11" spans="1:44">
      <c r="A471"/>
      <c r="B471"/>
      <c r="C471" s="174"/>
      <c r="D471"/>
      <c r="E471"/>
      <c r="F471"/>
      <c r="G471"/>
      <c r="H471"/>
      <c r="I471"/>
      <c r="J471"/>
      <c r="K471"/>
      <c r="L471"/>
      <c r="M471"/>
      <c r="N471"/>
      <c r="O471"/>
      <c r="P471" s="174"/>
      <c r="Q471" s="174"/>
      <c r="R471" s="175"/>
      <c r="S471" s="173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/>
      <c r="AN471"/>
      <c r="AO471"/>
      <c r="AP471"/>
      <c r="AQ471"/>
      <c r="AR471"/>
    </row>
    <row customFormat="1" r="472" s="11" spans="1:44">
      <c r="A472"/>
      <c r="B472"/>
      <c r="C472" s="174"/>
      <c r="D472"/>
      <c r="E472"/>
      <c r="F472"/>
      <c r="G472"/>
      <c r="H472"/>
      <c r="I472"/>
      <c r="J472"/>
      <c r="K472"/>
      <c r="L472"/>
      <c r="M472"/>
      <c r="N472"/>
      <c r="O472"/>
      <c r="P472" s="174"/>
      <c r="Q472" s="174"/>
      <c r="R472" s="175"/>
      <c r="S472" s="173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/>
      <c r="AN472"/>
      <c r="AO472"/>
      <c r="AP472"/>
      <c r="AQ472"/>
      <c r="AR472"/>
    </row>
    <row customFormat="1" r="473" s="11" spans="1:44">
      <c r="A473"/>
      <c r="B473"/>
      <c r="C473" s="174"/>
      <c r="D473"/>
      <c r="E473"/>
      <c r="F473"/>
      <c r="G473"/>
      <c r="H473"/>
      <c r="I473"/>
      <c r="J473"/>
      <c r="K473"/>
      <c r="L473"/>
      <c r="M473"/>
      <c r="N473"/>
      <c r="O473"/>
      <c r="P473" s="174"/>
      <c r="Q473" s="174"/>
      <c r="R473" s="175"/>
      <c r="S473" s="173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/>
      <c r="AN473"/>
      <c r="AO473"/>
      <c r="AP473"/>
      <c r="AQ473"/>
      <c r="AR473"/>
    </row>
    <row customFormat="1" r="474" s="11" spans="1:44">
      <c r="A474"/>
      <c r="B474"/>
      <c r="C474" s="174"/>
      <c r="D474"/>
      <c r="E474"/>
      <c r="F474"/>
      <c r="G474"/>
      <c r="H474"/>
      <c r="I474"/>
      <c r="J474"/>
      <c r="K474"/>
      <c r="L474"/>
      <c r="M474"/>
      <c r="N474"/>
      <c r="O474"/>
      <c r="P474" s="174"/>
      <c r="Q474" s="174"/>
      <c r="R474" s="175"/>
      <c r="S474" s="173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/>
      <c r="AN474"/>
      <c r="AO474"/>
      <c r="AP474"/>
      <c r="AQ474"/>
      <c r="AR474"/>
    </row>
    <row customFormat="1" r="475" s="11" spans="1:44">
      <c r="A475"/>
      <c r="B475"/>
      <c r="C475" s="174"/>
      <c r="D475"/>
      <c r="E475"/>
      <c r="F475"/>
      <c r="G475"/>
      <c r="H475"/>
      <c r="I475"/>
      <c r="J475"/>
      <c r="K475"/>
      <c r="L475"/>
      <c r="M475"/>
      <c r="N475"/>
      <c r="O475"/>
      <c r="P475" s="174"/>
      <c r="Q475" s="174"/>
      <c r="R475" s="175"/>
      <c r="S475" s="173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/>
      <c r="AN475"/>
      <c r="AO475"/>
      <c r="AP475"/>
      <c r="AQ475"/>
      <c r="AR475"/>
    </row>
    <row customFormat="1" r="476" s="11" spans="1:44">
      <c r="A476"/>
      <c r="B476"/>
      <c r="C476" s="174"/>
      <c r="D476"/>
      <c r="E476"/>
      <c r="F476"/>
      <c r="G476"/>
      <c r="H476"/>
      <c r="I476"/>
      <c r="J476"/>
      <c r="K476"/>
      <c r="L476"/>
      <c r="M476"/>
      <c r="N476"/>
      <c r="O476"/>
      <c r="P476" s="174"/>
      <c r="Q476" s="174"/>
      <c r="R476" s="175"/>
      <c r="S476" s="173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/>
      <c r="AN476"/>
      <c r="AO476"/>
      <c r="AP476"/>
      <c r="AQ476"/>
      <c r="AR476"/>
    </row>
    <row customFormat="1" r="477" s="11" spans="1:44">
      <c r="A477"/>
      <c r="B477"/>
      <c r="C477" s="174"/>
      <c r="D477"/>
      <c r="E477"/>
      <c r="F477"/>
      <c r="G477"/>
      <c r="H477"/>
      <c r="I477"/>
      <c r="J477"/>
      <c r="K477"/>
      <c r="L477"/>
      <c r="M477"/>
      <c r="N477"/>
      <c r="O477"/>
      <c r="P477" s="174"/>
      <c r="Q477" s="174"/>
      <c r="R477" s="175"/>
      <c r="S477" s="173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/>
      <c r="AN477"/>
      <c r="AO477"/>
      <c r="AP477"/>
      <c r="AQ477"/>
      <c r="AR477"/>
    </row>
    <row customFormat="1" r="478" s="11" spans="1:44">
      <c r="A478"/>
      <c r="B478"/>
      <c r="C478" s="174"/>
      <c r="D478"/>
      <c r="E478"/>
      <c r="F478"/>
      <c r="G478"/>
      <c r="H478"/>
      <c r="I478"/>
      <c r="J478"/>
      <c r="K478"/>
      <c r="L478"/>
      <c r="M478"/>
      <c r="N478"/>
      <c r="O478"/>
      <c r="P478" s="174"/>
      <c r="Q478" s="174"/>
      <c r="R478" s="175"/>
      <c r="S478" s="173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/>
      <c r="AN478"/>
      <c r="AO478"/>
      <c r="AP478"/>
      <c r="AQ478"/>
      <c r="AR478"/>
    </row>
    <row customFormat="1" r="479" s="11" spans="1:44">
      <c r="A479"/>
      <c r="B479"/>
      <c r="C479" s="174"/>
      <c r="D479"/>
      <c r="E479"/>
      <c r="F479"/>
      <c r="G479"/>
      <c r="H479"/>
      <c r="I479"/>
      <c r="J479"/>
      <c r="K479"/>
      <c r="L479"/>
      <c r="M479"/>
      <c r="N479"/>
      <c r="O479"/>
      <c r="P479" s="174"/>
      <c r="Q479" s="174"/>
      <c r="R479" s="175"/>
      <c r="S479" s="173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/>
      <c r="AN479"/>
      <c r="AO479"/>
      <c r="AP479"/>
      <c r="AQ479"/>
      <c r="AR479"/>
    </row>
    <row customFormat="1" r="480" s="11" spans="1:44">
      <c r="A480"/>
      <c r="B480"/>
      <c r="C480" s="174"/>
      <c r="D480"/>
      <c r="E480"/>
      <c r="F480"/>
      <c r="G480"/>
      <c r="H480"/>
      <c r="I480"/>
      <c r="J480"/>
      <c r="K480"/>
      <c r="L480"/>
      <c r="M480"/>
      <c r="N480"/>
      <c r="O480"/>
      <c r="P480" s="174"/>
      <c r="Q480" s="174"/>
      <c r="R480" s="175"/>
      <c r="S480" s="173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/>
      <c r="AN480"/>
      <c r="AO480"/>
      <c r="AP480"/>
      <c r="AQ480"/>
      <c r="AR480"/>
    </row>
    <row customFormat="1" r="481" s="11" spans="1:44">
      <c r="A481"/>
      <c r="B481"/>
      <c r="C481" s="174"/>
      <c r="D481"/>
      <c r="E481"/>
      <c r="F481"/>
      <c r="G481"/>
      <c r="H481"/>
      <c r="I481"/>
      <c r="J481"/>
      <c r="K481"/>
      <c r="L481"/>
      <c r="M481"/>
      <c r="N481"/>
      <c r="O481"/>
      <c r="P481" s="174"/>
      <c r="Q481" s="174"/>
      <c r="R481" s="175"/>
      <c r="S481" s="173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/>
      <c r="AN481"/>
      <c r="AO481"/>
      <c r="AP481"/>
      <c r="AQ481"/>
      <c r="AR481"/>
    </row>
    <row customFormat="1" r="482" s="11" spans="1:44">
      <c r="A482"/>
      <c r="B482"/>
      <c r="C482" s="174"/>
      <c r="D482"/>
      <c r="E482"/>
      <c r="F482"/>
      <c r="G482"/>
      <c r="H482"/>
      <c r="I482"/>
      <c r="J482"/>
      <c r="K482"/>
      <c r="L482"/>
      <c r="M482"/>
      <c r="N482"/>
      <c r="O482"/>
      <c r="P482" s="174"/>
      <c r="Q482" s="174"/>
      <c r="R482" s="175"/>
      <c r="S482" s="173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/>
      <c r="AN482"/>
      <c r="AO482"/>
      <c r="AP482"/>
      <c r="AQ482"/>
      <c r="AR482"/>
    </row>
    <row customFormat="1" r="483" s="11" spans="1:44">
      <c r="A483"/>
      <c r="B483"/>
      <c r="C483" s="174"/>
      <c r="D483"/>
      <c r="E483"/>
      <c r="F483"/>
      <c r="G483"/>
      <c r="H483"/>
      <c r="I483"/>
      <c r="J483"/>
      <c r="K483"/>
      <c r="L483"/>
      <c r="M483"/>
      <c r="N483"/>
      <c r="O483"/>
      <c r="P483" s="174"/>
      <c r="Q483" s="174"/>
      <c r="R483" s="175"/>
      <c r="S483" s="173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/>
      <c r="AN483"/>
      <c r="AO483"/>
      <c r="AP483"/>
      <c r="AQ483"/>
      <c r="AR483"/>
    </row>
    <row customFormat="1" r="484" s="11" spans="1:44">
      <c r="A484"/>
      <c r="B484"/>
      <c r="C484" s="174"/>
      <c r="D484"/>
      <c r="E484"/>
      <c r="F484"/>
      <c r="G484"/>
      <c r="H484"/>
      <c r="I484"/>
      <c r="J484"/>
      <c r="K484"/>
      <c r="L484"/>
      <c r="M484"/>
      <c r="N484"/>
      <c r="O484"/>
      <c r="P484" s="174"/>
      <c r="Q484" s="174"/>
      <c r="R484" s="175"/>
      <c r="S484" s="173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/>
      <c r="AN484"/>
      <c r="AO484"/>
      <c r="AP484"/>
      <c r="AQ484"/>
      <c r="AR484"/>
    </row>
    <row customFormat="1" r="485" s="11" spans="1:44">
      <c r="A485"/>
      <c r="B485"/>
      <c r="C485" s="174"/>
      <c r="D485"/>
      <c r="E485"/>
      <c r="F485"/>
      <c r="G485"/>
      <c r="H485"/>
      <c r="I485"/>
      <c r="J485"/>
      <c r="K485"/>
      <c r="L485"/>
      <c r="M485"/>
      <c r="N485"/>
      <c r="O485"/>
      <c r="P485" s="174"/>
      <c r="Q485" s="174"/>
      <c r="R485" s="175"/>
      <c r="S485" s="173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/>
      <c r="AN485"/>
      <c r="AO485"/>
      <c r="AP485"/>
      <c r="AQ485"/>
      <c r="AR485"/>
    </row>
    <row customFormat="1" r="486" s="11" spans="1:44">
      <c r="A486"/>
      <c r="B486"/>
      <c r="C486" s="174"/>
      <c r="D486"/>
      <c r="E486"/>
      <c r="F486"/>
      <c r="G486"/>
      <c r="H486"/>
      <c r="I486"/>
      <c r="J486"/>
      <c r="K486"/>
      <c r="L486"/>
      <c r="M486"/>
      <c r="N486"/>
      <c r="O486"/>
      <c r="P486" s="174"/>
      <c r="Q486" s="174"/>
      <c r="R486" s="175"/>
      <c r="S486" s="173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/>
      <c r="AN486"/>
      <c r="AO486"/>
      <c r="AP486"/>
      <c r="AQ486"/>
      <c r="AR486"/>
    </row>
    <row customFormat="1" r="487" s="11" spans="1:44">
      <c r="A487"/>
      <c r="B487"/>
      <c r="C487" s="174"/>
      <c r="D487"/>
      <c r="E487"/>
      <c r="F487"/>
      <c r="G487"/>
      <c r="H487"/>
      <c r="I487"/>
      <c r="J487"/>
      <c r="K487"/>
      <c r="L487"/>
      <c r="M487"/>
      <c r="N487"/>
      <c r="O487"/>
      <c r="P487" s="174"/>
      <c r="Q487" s="174"/>
      <c r="R487" s="175"/>
      <c r="S487" s="173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/>
      <c r="AN487"/>
      <c r="AO487"/>
      <c r="AP487"/>
      <c r="AQ487"/>
      <c r="AR487"/>
    </row>
    <row customFormat="1" r="488" s="11" spans="1:44">
      <c r="A488"/>
      <c r="B488"/>
      <c r="C488" s="174"/>
      <c r="D488"/>
      <c r="E488"/>
      <c r="F488"/>
      <c r="G488"/>
      <c r="H488"/>
      <c r="I488"/>
      <c r="J488"/>
      <c r="K488"/>
      <c r="L488"/>
      <c r="M488"/>
      <c r="N488"/>
      <c r="O488"/>
      <c r="P488" s="174"/>
      <c r="Q488" s="174"/>
      <c r="R488" s="175"/>
      <c r="S488" s="173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/>
      <c r="AN488"/>
      <c r="AO488"/>
      <c r="AP488"/>
      <c r="AQ488"/>
      <c r="AR488"/>
    </row>
    <row customFormat="1" r="489" s="11" spans="1:44">
      <c r="A489"/>
      <c r="B489"/>
      <c r="C489" s="174"/>
      <c r="D489"/>
      <c r="E489"/>
      <c r="F489"/>
      <c r="G489"/>
      <c r="H489"/>
      <c r="I489"/>
      <c r="J489"/>
      <c r="K489"/>
      <c r="L489"/>
      <c r="M489"/>
      <c r="N489"/>
      <c r="O489"/>
      <c r="P489" s="174"/>
      <c r="Q489" s="174"/>
      <c r="R489" s="175"/>
      <c r="S489" s="173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/>
      <c r="AN489"/>
      <c r="AO489"/>
      <c r="AP489"/>
      <c r="AQ489"/>
      <c r="AR489"/>
    </row>
    <row customFormat="1" r="490" s="11" spans="1:44">
      <c r="A490"/>
      <c r="B490"/>
      <c r="C490" s="174"/>
      <c r="D490"/>
      <c r="E490"/>
      <c r="F490"/>
      <c r="G490"/>
      <c r="H490"/>
      <c r="I490"/>
      <c r="J490"/>
      <c r="K490"/>
      <c r="L490"/>
      <c r="M490"/>
      <c r="N490"/>
      <c r="O490"/>
      <c r="P490" s="174"/>
      <c r="Q490" s="174"/>
      <c r="R490" s="175"/>
      <c r="S490" s="173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/>
      <c r="AN490"/>
      <c r="AO490"/>
      <c r="AP490"/>
      <c r="AQ490"/>
      <c r="AR490"/>
    </row>
    <row customFormat="1" r="491" s="11" spans="1:44">
      <c r="A491"/>
      <c r="B491"/>
      <c r="C491" s="174"/>
      <c r="D491"/>
      <c r="E491"/>
      <c r="F491"/>
      <c r="G491"/>
      <c r="H491"/>
      <c r="I491"/>
      <c r="J491"/>
      <c r="K491"/>
      <c r="L491"/>
      <c r="M491"/>
      <c r="N491"/>
      <c r="O491"/>
      <c r="P491" s="174"/>
      <c r="Q491" s="174"/>
      <c r="R491" s="175"/>
      <c r="S491" s="173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/>
      <c r="AN491"/>
      <c r="AO491"/>
      <c r="AP491"/>
      <c r="AQ491"/>
      <c r="AR491"/>
    </row>
    <row customFormat="1" r="492" s="11" spans="1:44">
      <c r="A492"/>
      <c r="B492"/>
      <c r="C492" s="174"/>
      <c r="D492"/>
      <c r="E492"/>
      <c r="F492"/>
      <c r="G492"/>
      <c r="H492"/>
      <c r="I492"/>
      <c r="J492"/>
      <c r="K492"/>
      <c r="L492"/>
      <c r="M492"/>
      <c r="N492"/>
      <c r="O492"/>
      <c r="P492" s="174"/>
      <c r="Q492" s="174"/>
      <c r="R492" s="175"/>
      <c r="S492" s="173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/>
      <c r="AN492"/>
      <c r="AO492"/>
      <c r="AP492"/>
      <c r="AQ492"/>
      <c r="AR492"/>
    </row>
    <row customFormat="1" r="493" s="11" spans="1:44">
      <c r="A493"/>
      <c r="B493"/>
      <c r="C493" s="174"/>
      <c r="D493"/>
      <c r="E493"/>
      <c r="F493"/>
      <c r="G493"/>
      <c r="H493"/>
      <c r="I493"/>
      <c r="J493"/>
      <c r="K493"/>
      <c r="L493"/>
      <c r="M493"/>
      <c r="N493"/>
      <c r="O493"/>
      <c r="P493" s="174"/>
      <c r="Q493" s="174"/>
      <c r="R493" s="175"/>
      <c r="S493" s="173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/>
      <c r="AN493"/>
      <c r="AO493"/>
      <c r="AP493"/>
      <c r="AQ493"/>
      <c r="AR493"/>
    </row>
    <row customFormat="1" r="494" s="11" spans="1:44">
      <c r="A494"/>
      <c r="B494"/>
      <c r="C494" s="174"/>
      <c r="D494"/>
      <c r="E494"/>
      <c r="F494"/>
      <c r="G494"/>
      <c r="H494"/>
      <c r="I494"/>
      <c r="J494"/>
      <c r="K494"/>
      <c r="L494"/>
      <c r="M494"/>
      <c r="N494"/>
      <c r="O494"/>
      <c r="P494" s="174"/>
      <c r="Q494" s="174"/>
      <c r="R494" s="175"/>
      <c r="S494" s="173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/>
      <c r="AN494"/>
      <c r="AO494"/>
      <c r="AP494"/>
      <c r="AQ494"/>
      <c r="AR494"/>
    </row>
    <row customFormat="1" r="495" s="11" spans="1:44">
      <c r="A495"/>
      <c r="B495"/>
      <c r="C495" s="174"/>
      <c r="D495"/>
      <c r="E495"/>
      <c r="F495"/>
      <c r="G495"/>
      <c r="H495"/>
      <c r="I495"/>
      <c r="J495"/>
      <c r="K495"/>
      <c r="L495"/>
      <c r="M495"/>
      <c r="N495"/>
      <c r="O495"/>
      <c r="P495" s="174"/>
      <c r="Q495" s="174"/>
      <c r="R495" s="175"/>
      <c r="S495" s="173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/>
      <c r="AN495"/>
      <c r="AO495"/>
      <c r="AP495"/>
      <c r="AQ495"/>
      <c r="AR495"/>
    </row>
    <row customFormat="1" r="496" s="11" spans="1:44">
      <c r="A496"/>
      <c r="B496"/>
      <c r="C496" s="174"/>
      <c r="D496"/>
      <c r="E496"/>
      <c r="F496"/>
      <c r="G496"/>
      <c r="H496"/>
      <c r="I496"/>
      <c r="J496"/>
      <c r="K496"/>
      <c r="L496"/>
      <c r="M496"/>
      <c r="N496"/>
      <c r="O496"/>
      <c r="P496" s="174"/>
      <c r="Q496" s="174"/>
      <c r="R496" s="175"/>
      <c r="S496" s="173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/>
      <c r="AN496"/>
      <c r="AO496"/>
      <c r="AP496"/>
      <c r="AQ496"/>
      <c r="AR496"/>
    </row>
    <row customFormat="1" r="497" s="11" spans="1:44">
      <c r="A497"/>
      <c r="B497"/>
      <c r="C497" s="174"/>
      <c r="D497"/>
      <c r="E497"/>
      <c r="F497"/>
      <c r="G497"/>
      <c r="H497"/>
      <c r="I497"/>
      <c r="J497"/>
      <c r="K497"/>
      <c r="L497"/>
      <c r="M497"/>
      <c r="N497"/>
      <c r="O497"/>
      <c r="P497" s="174"/>
      <c r="Q497" s="174"/>
      <c r="R497" s="175"/>
      <c r="S497" s="173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/>
      <c r="AN497"/>
      <c r="AO497"/>
      <c r="AP497"/>
      <c r="AQ497"/>
      <c r="AR497"/>
    </row>
    <row customFormat="1" r="498" s="11" spans="1:44">
      <c r="A498"/>
      <c r="B498"/>
      <c r="C498" s="174"/>
      <c r="D498"/>
      <c r="E498"/>
      <c r="F498"/>
      <c r="G498"/>
      <c r="H498"/>
      <c r="I498"/>
      <c r="J498"/>
      <c r="K498"/>
      <c r="L498"/>
      <c r="M498"/>
      <c r="N498"/>
      <c r="O498"/>
      <c r="P498" s="174"/>
      <c r="Q498" s="174"/>
      <c r="R498" s="175"/>
      <c r="S498" s="173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/>
      <c r="AN498"/>
      <c r="AO498"/>
      <c r="AP498"/>
      <c r="AQ498"/>
      <c r="AR498"/>
    </row>
    <row customFormat="1" r="499" s="11" spans="1:44">
      <c r="A499"/>
      <c r="B499"/>
      <c r="C499" s="174"/>
      <c r="D499"/>
      <c r="E499"/>
      <c r="F499"/>
      <c r="G499"/>
      <c r="H499"/>
      <c r="I499"/>
      <c r="J499"/>
      <c r="K499"/>
      <c r="L499"/>
      <c r="M499"/>
      <c r="N499"/>
      <c r="O499"/>
      <c r="P499" s="174"/>
      <c r="Q499" s="174"/>
      <c r="R499" s="175"/>
      <c r="S499" s="173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/>
      <c r="AN499"/>
      <c r="AO499"/>
      <c r="AP499"/>
      <c r="AQ499"/>
      <c r="AR499"/>
    </row>
    <row customFormat="1" r="500" s="11" spans="1:44">
      <c r="A500"/>
      <c r="B500"/>
      <c r="C500" s="174"/>
      <c r="D500"/>
      <c r="E500"/>
      <c r="F500"/>
      <c r="G500"/>
      <c r="H500"/>
      <c r="I500"/>
      <c r="J500"/>
      <c r="K500"/>
      <c r="L500"/>
      <c r="M500"/>
      <c r="N500"/>
      <c r="O500"/>
      <c r="P500" s="174"/>
      <c r="Q500" s="174"/>
      <c r="R500" s="175"/>
      <c r="S500" s="173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/>
      <c r="AN500"/>
      <c r="AO500"/>
      <c r="AP500"/>
      <c r="AQ500"/>
      <c r="AR500"/>
    </row>
    <row customFormat="1" r="501" s="11" spans="1:44">
      <c r="A501"/>
      <c r="B501"/>
      <c r="C501" s="174"/>
      <c r="D501"/>
      <c r="E501"/>
      <c r="F501"/>
      <c r="G501"/>
      <c r="H501"/>
      <c r="I501"/>
      <c r="J501"/>
      <c r="K501"/>
      <c r="L501"/>
      <c r="M501"/>
      <c r="N501"/>
      <c r="O501"/>
      <c r="P501" s="174"/>
      <c r="Q501" s="174"/>
      <c r="R501" s="175"/>
      <c r="S501" s="173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/>
      <c r="AN501"/>
      <c r="AO501"/>
      <c r="AP501"/>
      <c r="AQ501"/>
      <c r="AR501"/>
    </row>
    <row customFormat="1" r="502" s="11" spans="1:44">
      <c r="A502"/>
      <c r="B502"/>
      <c r="C502" s="174"/>
      <c r="D502"/>
      <c r="E502"/>
      <c r="F502"/>
      <c r="G502"/>
      <c r="H502"/>
      <c r="I502"/>
      <c r="J502"/>
      <c r="K502"/>
      <c r="L502"/>
      <c r="M502"/>
      <c r="N502"/>
      <c r="O502"/>
      <c r="P502" s="174"/>
      <c r="Q502" s="174"/>
      <c r="R502" s="175"/>
      <c r="S502" s="173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/>
      <c r="AN502"/>
      <c r="AO502"/>
      <c r="AP502"/>
      <c r="AQ502"/>
      <c r="AR502"/>
    </row>
    <row customFormat="1" r="503" s="11" spans="1:44">
      <c r="A503"/>
      <c r="B503"/>
      <c r="C503" s="174"/>
      <c r="D503"/>
      <c r="E503"/>
      <c r="F503"/>
      <c r="G503"/>
      <c r="H503"/>
      <c r="I503"/>
      <c r="J503"/>
      <c r="K503"/>
      <c r="L503"/>
      <c r="M503"/>
      <c r="N503"/>
      <c r="O503"/>
      <c r="P503" s="174"/>
      <c r="Q503" s="174"/>
      <c r="R503" s="175"/>
      <c r="S503" s="173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/>
      <c r="AN503"/>
      <c r="AO503"/>
      <c r="AP503"/>
      <c r="AQ503"/>
      <c r="AR503"/>
    </row>
    <row customFormat="1" r="504" s="11" spans="1:44">
      <c r="A504"/>
      <c r="B504"/>
      <c r="C504" s="174"/>
      <c r="D504"/>
      <c r="E504"/>
      <c r="F504"/>
      <c r="G504"/>
      <c r="H504"/>
      <c r="I504"/>
      <c r="J504"/>
      <c r="K504"/>
      <c r="L504"/>
      <c r="M504"/>
      <c r="N504"/>
      <c r="O504"/>
      <c r="P504" s="174"/>
      <c r="Q504" s="174"/>
      <c r="R504" s="175"/>
      <c r="S504" s="173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/>
      <c r="AN504"/>
      <c r="AO504"/>
      <c r="AP504"/>
      <c r="AQ504"/>
      <c r="AR504"/>
    </row>
    <row customFormat="1" r="505" s="11" spans="1:44">
      <c r="A505"/>
      <c r="B505"/>
      <c r="C505" s="174"/>
      <c r="D505"/>
      <c r="E505"/>
      <c r="F505"/>
      <c r="G505"/>
      <c r="H505"/>
      <c r="I505"/>
      <c r="J505"/>
      <c r="K505"/>
      <c r="L505"/>
      <c r="M505"/>
      <c r="N505"/>
      <c r="O505"/>
      <c r="P505" s="174"/>
      <c r="Q505" s="174"/>
      <c r="R505" s="175"/>
      <c r="S505" s="173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/>
      <c r="AN505"/>
      <c r="AO505"/>
      <c r="AP505"/>
      <c r="AQ505"/>
      <c r="AR505"/>
    </row>
    <row customFormat="1" r="506" s="11" spans="1:44">
      <c r="A506"/>
      <c r="B506"/>
      <c r="C506" s="174"/>
      <c r="D506"/>
      <c r="E506"/>
      <c r="F506"/>
      <c r="G506"/>
      <c r="H506"/>
      <c r="I506"/>
      <c r="J506"/>
      <c r="K506"/>
      <c r="L506"/>
      <c r="M506"/>
      <c r="N506"/>
      <c r="O506"/>
      <c r="P506" s="174"/>
      <c r="Q506" s="174"/>
      <c r="R506" s="175"/>
      <c r="S506" s="173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/>
      <c r="AN506"/>
      <c r="AO506"/>
      <c r="AP506"/>
      <c r="AQ506"/>
      <c r="AR506"/>
    </row>
    <row customFormat="1" r="507" s="11" spans="1:44">
      <c r="A507"/>
      <c r="B507"/>
      <c r="C507" s="174"/>
      <c r="D507"/>
      <c r="E507"/>
      <c r="F507"/>
      <c r="G507"/>
      <c r="H507"/>
      <c r="I507"/>
      <c r="J507"/>
      <c r="K507"/>
      <c r="L507"/>
      <c r="M507"/>
      <c r="N507"/>
      <c r="O507"/>
      <c r="P507" s="174"/>
      <c r="Q507" s="174"/>
      <c r="R507" s="175"/>
      <c r="S507" s="173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/>
      <c r="AN507"/>
      <c r="AO507"/>
      <c r="AP507"/>
      <c r="AQ507"/>
      <c r="AR507"/>
    </row>
    <row customFormat="1" r="508" s="11" spans="1:44">
      <c r="A508"/>
      <c r="B508"/>
      <c r="C508" s="174"/>
      <c r="D508"/>
      <c r="E508"/>
      <c r="F508"/>
      <c r="G508"/>
      <c r="H508"/>
      <c r="I508"/>
      <c r="J508"/>
      <c r="K508"/>
      <c r="L508"/>
      <c r="M508"/>
      <c r="N508"/>
      <c r="O508"/>
      <c r="P508" s="174"/>
      <c r="Q508" s="174"/>
      <c r="R508" s="175"/>
      <c r="S508" s="173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/>
      <c r="AN508"/>
      <c r="AO508"/>
      <c r="AP508"/>
      <c r="AQ508"/>
      <c r="AR508"/>
    </row>
    <row customFormat="1" r="509" s="11" spans="1:44">
      <c r="A509"/>
      <c r="B509"/>
      <c r="C509" s="174"/>
      <c r="D509"/>
      <c r="E509"/>
      <c r="F509"/>
      <c r="G509"/>
      <c r="H509"/>
      <c r="I509"/>
      <c r="J509"/>
      <c r="K509"/>
      <c r="L509"/>
      <c r="M509"/>
      <c r="N509"/>
      <c r="O509"/>
      <c r="P509" s="174"/>
      <c r="Q509" s="174"/>
      <c r="R509" s="175"/>
      <c r="S509" s="173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/>
      <c r="AN509"/>
      <c r="AO509"/>
      <c r="AP509"/>
      <c r="AQ509"/>
      <c r="AR509"/>
    </row>
    <row customFormat="1" r="510" s="11" spans="1:44">
      <c r="A510"/>
      <c r="B510"/>
      <c r="C510" s="174"/>
      <c r="D510"/>
      <c r="E510"/>
      <c r="F510"/>
      <c r="G510"/>
      <c r="H510"/>
      <c r="I510"/>
      <c r="J510"/>
      <c r="K510"/>
      <c r="L510"/>
      <c r="M510"/>
      <c r="N510"/>
      <c r="O510"/>
      <c r="P510" s="174"/>
      <c r="Q510" s="174"/>
      <c r="R510" s="175"/>
      <c r="S510" s="173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/>
      <c r="AN510"/>
      <c r="AO510"/>
      <c r="AP510"/>
      <c r="AQ510"/>
      <c r="AR510"/>
    </row>
    <row customFormat="1" r="511" s="11" spans="1:44">
      <c r="A511"/>
      <c r="B511"/>
      <c r="C511" s="174"/>
      <c r="D511"/>
      <c r="E511"/>
      <c r="F511"/>
      <c r="G511"/>
      <c r="H511"/>
      <c r="I511"/>
      <c r="J511"/>
      <c r="K511"/>
      <c r="L511"/>
      <c r="M511"/>
      <c r="N511"/>
      <c r="O511"/>
      <c r="P511" s="174"/>
      <c r="Q511" s="174"/>
      <c r="R511" s="175"/>
      <c r="S511" s="173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/>
      <c r="AN511"/>
      <c r="AO511"/>
      <c r="AP511"/>
      <c r="AQ511"/>
      <c r="AR511"/>
    </row>
    <row customFormat="1" r="512" s="11" spans="1:44">
      <c r="A512"/>
      <c r="B512"/>
      <c r="C512" s="174"/>
      <c r="D512"/>
      <c r="E512"/>
      <c r="F512"/>
      <c r="G512"/>
      <c r="H512"/>
      <c r="I512"/>
      <c r="J512"/>
      <c r="K512"/>
      <c r="L512"/>
      <c r="M512"/>
      <c r="N512"/>
      <c r="O512"/>
      <c r="P512" s="174"/>
      <c r="Q512" s="174"/>
      <c r="R512" s="175"/>
      <c r="S512" s="173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/>
      <c r="AN512"/>
      <c r="AO512"/>
      <c r="AP512"/>
      <c r="AQ512"/>
      <c r="AR512"/>
    </row>
    <row customFormat="1" r="513" s="11" spans="1:44">
      <c r="A513"/>
      <c r="B513"/>
      <c r="C513" s="174"/>
      <c r="D513"/>
      <c r="E513"/>
      <c r="F513"/>
      <c r="G513"/>
      <c r="H513"/>
      <c r="I513"/>
      <c r="J513"/>
      <c r="K513"/>
      <c r="L513"/>
      <c r="M513"/>
      <c r="N513"/>
      <c r="O513"/>
      <c r="P513" s="174"/>
      <c r="Q513" s="174"/>
      <c r="R513" s="175"/>
      <c r="S513" s="173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/>
      <c r="AN513"/>
      <c r="AO513"/>
      <c r="AP513"/>
      <c r="AQ513"/>
      <c r="AR513"/>
    </row>
    <row customFormat="1" r="514" s="11" spans="1:44">
      <c r="A514"/>
      <c r="B514"/>
      <c r="C514" s="174"/>
      <c r="D514"/>
      <c r="E514"/>
      <c r="F514"/>
      <c r="G514"/>
      <c r="H514"/>
      <c r="I514"/>
      <c r="J514"/>
      <c r="K514"/>
      <c r="L514"/>
      <c r="M514"/>
      <c r="N514"/>
      <c r="O514"/>
      <c r="P514" s="174"/>
      <c r="Q514" s="174"/>
      <c r="R514" s="175"/>
      <c r="S514" s="173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/>
      <c r="AN514"/>
      <c r="AO514"/>
      <c r="AP514"/>
      <c r="AQ514"/>
      <c r="AR514"/>
    </row>
    <row customFormat="1" r="515" s="11" spans="1:44">
      <c r="A515"/>
      <c r="B515"/>
      <c r="C515" s="174"/>
      <c r="D515"/>
      <c r="E515"/>
      <c r="F515"/>
      <c r="G515"/>
      <c r="H515"/>
      <c r="I515"/>
      <c r="J515"/>
      <c r="K515"/>
      <c r="L515"/>
      <c r="M515"/>
      <c r="N515"/>
      <c r="O515"/>
      <c r="P515" s="174"/>
      <c r="Q515" s="174"/>
      <c r="R515" s="175"/>
      <c r="S515" s="173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/>
      <c r="AN515"/>
      <c r="AO515"/>
      <c r="AP515"/>
      <c r="AQ515"/>
      <c r="AR515"/>
    </row>
    <row customFormat="1" r="516" s="11" spans="1:44">
      <c r="A516"/>
      <c r="B516"/>
      <c r="C516" s="174"/>
      <c r="D516"/>
      <c r="E516"/>
      <c r="F516"/>
      <c r="G516"/>
      <c r="H516"/>
      <c r="I516"/>
      <c r="J516"/>
      <c r="K516"/>
      <c r="L516"/>
      <c r="M516"/>
      <c r="N516"/>
      <c r="O516"/>
      <c r="P516" s="174"/>
      <c r="Q516" s="174"/>
      <c r="R516" s="175"/>
      <c r="S516" s="173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/>
      <c r="AN516"/>
      <c r="AO516"/>
      <c r="AP516"/>
      <c r="AQ516"/>
      <c r="AR516"/>
    </row>
    <row customFormat="1" r="517" s="11" spans="1:44">
      <c r="A517"/>
      <c r="B517"/>
      <c r="C517" s="174"/>
      <c r="D517"/>
      <c r="E517"/>
      <c r="F517"/>
      <c r="G517"/>
      <c r="H517"/>
      <c r="I517"/>
      <c r="J517"/>
      <c r="K517"/>
      <c r="L517"/>
      <c r="M517"/>
      <c r="N517"/>
      <c r="O517"/>
      <c r="P517" s="174"/>
      <c r="Q517" s="174"/>
      <c r="R517" s="175"/>
      <c r="S517" s="173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/>
      <c r="AN517"/>
      <c r="AO517"/>
      <c r="AP517"/>
      <c r="AQ517"/>
      <c r="AR517"/>
    </row>
    <row customFormat="1" r="518" s="11" spans="1:44">
      <c r="A518"/>
      <c r="B518"/>
      <c r="C518" s="174"/>
      <c r="D518"/>
      <c r="E518"/>
      <c r="F518"/>
      <c r="G518"/>
      <c r="H518"/>
      <c r="I518"/>
      <c r="J518"/>
      <c r="K518"/>
      <c r="L518"/>
      <c r="M518"/>
      <c r="N518"/>
      <c r="O518"/>
      <c r="P518" s="174"/>
      <c r="Q518" s="174"/>
      <c r="R518" s="175"/>
      <c r="S518" s="173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/>
      <c r="AN518"/>
      <c r="AO518"/>
      <c r="AP518"/>
      <c r="AQ518"/>
      <c r="AR518"/>
    </row>
    <row customFormat="1" r="519" s="11" spans="1:44">
      <c r="A519"/>
      <c r="B519"/>
      <c r="C519" s="174"/>
      <c r="D519"/>
      <c r="E519"/>
      <c r="F519"/>
      <c r="G519"/>
      <c r="H519"/>
      <c r="I519"/>
      <c r="J519"/>
      <c r="K519"/>
      <c r="L519"/>
      <c r="M519"/>
      <c r="N519"/>
      <c r="O519"/>
      <c r="P519" s="174"/>
      <c r="Q519" s="174"/>
      <c r="R519" s="175"/>
      <c r="S519" s="173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/>
      <c r="AN519"/>
      <c r="AO519"/>
      <c r="AP519"/>
      <c r="AQ519"/>
      <c r="AR519"/>
    </row>
    <row customFormat="1" r="520" s="11" spans="1:44">
      <c r="A520"/>
      <c r="B520"/>
      <c r="C520" s="174"/>
      <c r="D520"/>
      <c r="E520"/>
      <c r="F520"/>
      <c r="G520"/>
      <c r="H520"/>
      <c r="I520"/>
      <c r="J520"/>
      <c r="K520"/>
      <c r="L520"/>
      <c r="M520"/>
      <c r="N520"/>
      <c r="O520"/>
      <c r="P520" s="174"/>
      <c r="Q520" s="174"/>
      <c r="R520" s="175"/>
      <c r="S520" s="173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/>
      <c r="AN520"/>
      <c r="AO520"/>
      <c r="AP520"/>
      <c r="AQ520"/>
      <c r="AR520"/>
    </row>
    <row customFormat="1" r="521" s="11" spans="1:44">
      <c r="A521"/>
      <c r="B521"/>
      <c r="C521" s="174"/>
      <c r="D521"/>
      <c r="E521"/>
      <c r="F521"/>
      <c r="G521"/>
      <c r="H521"/>
      <c r="I521"/>
      <c r="J521"/>
      <c r="K521"/>
      <c r="L521"/>
      <c r="M521"/>
      <c r="N521"/>
      <c r="O521"/>
      <c r="P521" s="174"/>
      <c r="Q521" s="174"/>
      <c r="R521" s="175"/>
      <c r="S521" s="173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/>
      <c r="AN521"/>
      <c r="AO521"/>
      <c r="AP521"/>
      <c r="AQ521"/>
      <c r="AR521"/>
    </row>
    <row customFormat="1" r="522" s="11" spans="1:44">
      <c r="A522"/>
      <c r="B522"/>
      <c r="C522" s="174"/>
      <c r="D522"/>
      <c r="E522"/>
      <c r="F522"/>
      <c r="G522"/>
      <c r="H522"/>
      <c r="I522"/>
      <c r="J522"/>
      <c r="K522"/>
      <c r="L522"/>
      <c r="M522"/>
      <c r="N522"/>
      <c r="O522"/>
      <c r="P522" s="174"/>
      <c r="Q522" s="174"/>
      <c r="R522" s="175"/>
      <c r="S522" s="173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/>
      <c r="AN522"/>
      <c r="AO522"/>
      <c r="AP522"/>
      <c r="AQ522"/>
      <c r="AR522"/>
    </row>
    <row customFormat="1" r="523" s="11" spans="1:44">
      <c r="A523"/>
      <c r="B523"/>
      <c r="C523" s="174"/>
      <c r="D523"/>
      <c r="E523"/>
      <c r="F523"/>
      <c r="G523"/>
      <c r="H523"/>
      <c r="I523"/>
      <c r="J523"/>
      <c r="K523"/>
      <c r="L523"/>
      <c r="M523"/>
      <c r="N523"/>
      <c r="O523"/>
      <c r="P523" s="174"/>
      <c r="Q523" s="174"/>
      <c r="R523" s="175"/>
      <c r="S523" s="173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/>
      <c r="AN523"/>
      <c r="AO523"/>
      <c r="AP523"/>
      <c r="AQ523"/>
      <c r="AR523"/>
    </row>
    <row customFormat="1" r="524" s="11" spans="1:44">
      <c r="A524"/>
      <c r="B524"/>
      <c r="C524" s="174"/>
      <c r="D524"/>
      <c r="E524"/>
      <c r="F524"/>
      <c r="G524"/>
      <c r="H524"/>
      <c r="I524"/>
      <c r="J524"/>
      <c r="K524"/>
      <c r="L524"/>
      <c r="M524"/>
      <c r="N524"/>
      <c r="O524"/>
      <c r="P524" s="174"/>
      <c r="Q524" s="174"/>
      <c r="R524" s="175"/>
      <c r="S524" s="173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/>
      <c r="AN524"/>
      <c r="AO524"/>
      <c r="AP524"/>
      <c r="AQ524"/>
      <c r="AR524"/>
    </row>
    <row customFormat="1" r="525" s="11" spans="1:44">
      <c r="A525"/>
      <c r="B525"/>
      <c r="C525" s="174"/>
      <c r="D525"/>
      <c r="E525"/>
      <c r="F525"/>
      <c r="G525"/>
      <c r="H525"/>
      <c r="I525"/>
      <c r="J525"/>
      <c r="K525"/>
      <c r="L525"/>
      <c r="M525"/>
      <c r="N525"/>
      <c r="O525"/>
      <c r="P525" s="174"/>
      <c r="Q525" s="174"/>
      <c r="R525" s="175"/>
      <c r="S525" s="173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/>
      <c r="AN525"/>
      <c r="AO525"/>
      <c r="AP525"/>
      <c r="AQ525"/>
      <c r="AR525"/>
    </row>
    <row customFormat="1" r="526" s="11" spans="1:44">
      <c r="A526"/>
      <c r="B526"/>
      <c r="C526" s="174"/>
      <c r="D526"/>
      <c r="E526"/>
      <c r="F526"/>
      <c r="G526"/>
      <c r="H526"/>
      <c r="I526"/>
      <c r="J526"/>
      <c r="K526"/>
      <c r="L526"/>
      <c r="M526"/>
      <c r="N526"/>
      <c r="O526"/>
      <c r="P526" s="174"/>
      <c r="Q526" s="174"/>
      <c r="R526" s="175"/>
      <c r="S526" s="173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/>
      <c r="AN526"/>
      <c r="AO526"/>
      <c r="AP526"/>
      <c r="AQ526"/>
      <c r="AR526"/>
    </row>
    <row customFormat="1" r="527" s="11" spans="1:44">
      <c r="A527"/>
      <c r="B527"/>
      <c r="C527" s="174"/>
      <c r="D527"/>
      <c r="E527"/>
      <c r="F527"/>
      <c r="G527"/>
      <c r="H527"/>
      <c r="I527"/>
      <c r="J527"/>
      <c r="K527"/>
      <c r="L527"/>
      <c r="M527"/>
      <c r="N527"/>
      <c r="O527"/>
      <c r="P527" s="174"/>
      <c r="Q527" s="174"/>
      <c r="R527" s="175"/>
      <c r="S527" s="173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/>
      <c r="AN527"/>
      <c r="AO527"/>
      <c r="AP527"/>
      <c r="AQ527"/>
      <c r="AR527"/>
    </row>
    <row customFormat="1" r="528" s="11" spans="1:44">
      <c r="A528"/>
      <c r="B528"/>
      <c r="C528" s="174"/>
      <c r="D528"/>
      <c r="E528"/>
      <c r="F528"/>
      <c r="G528"/>
      <c r="H528"/>
      <c r="I528"/>
      <c r="J528"/>
      <c r="K528"/>
      <c r="L528"/>
      <c r="M528"/>
      <c r="N528"/>
      <c r="O528"/>
      <c r="P528" s="174"/>
      <c r="Q528" s="174"/>
      <c r="R528" s="175"/>
      <c r="S528" s="173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/>
      <c r="AN528"/>
      <c r="AO528"/>
      <c r="AP528"/>
      <c r="AQ528"/>
      <c r="AR528"/>
    </row>
    <row customFormat="1" r="529" s="11" spans="1:44">
      <c r="A529"/>
      <c r="B529"/>
      <c r="C529" s="174"/>
      <c r="D529"/>
      <c r="E529"/>
      <c r="F529"/>
      <c r="G529"/>
      <c r="H529"/>
      <c r="I529"/>
      <c r="J529"/>
      <c r="K529"/>
      <c r="L529"/>
      <c r="M529"/>
      <c r="N529"/>
      <c r="O529"/>
      <c r="P529" s="174"/>
      <c r="Q529" s="174"/>
      <c r="R529" s="175"/>
      <c r="S529" s="173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/>
      <c r="AN529"/>
      <c r="AO529"/>
      <c r="AP529"/>
      <c r="AQ529"/>
      <c r="AR529"/>
    </row>
    <row customFormat="1" r="530" s="11" spans="1:44">
      <c r="A530"/>
      <c r="B530"/>
      <c r="C530" s="174"/>
      <c r="D530"/>
      <c r="E530"/>
      <c r="F530"/>
      <c r="G530"/>
      <c r="H530"/>
      <c r="I530"/>
      <c r="J530"/>
      <c r="K530"/>
      <c r="L530"/>
      <c r="M530"/>
      <c r="N530"/>
      <c r="O530"/>
      <c r="P530" s="174"/>
      <c r="Q530" s="174"/>
      <c r="R530" s="175"/>
      <c r="S530" s="173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/>
      <c r="AN530"/>
      <c r="AO530"/>
      <c r="AP530"/>
      <c r="AQ530"/>
      <c r="AR530"/>
    </row>
    <row customFormat="1" r="531" s="11" spans="1:44">
      <c r="A531"/>
      <c r="B531"/>
      <c r="C531" s="174"/>
      <c r="D531"/>
      <c r="E531"/>
      <c r="F531"/>
      <c r="G531"/>
      <c r="H531"/>
      <c r="I531"/>
      <c r="J531"/>
      <c r="K531"/>
      <c r="L531"/>
      <c r="M531"/>
      <c r="N531"/>
      <c r="O531"/>
      <c r="P531" s="174"/>
      <c r="Q531" s="174"/>
      <c r="R531" s="175"/>
      <c r="S531" s="173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/>
      <c r="AN531"/>
      <c r="AO531"/>
      <c r="AP531"/>
      <c r="AQ531"/>
      <c r="AR531"/>
    </row>
    <row customFormat="1" r="532" s="11" spans="1:44">
      <c r="A532"/>
      <c r="B532"/>
      <c r="C532" s="174"/>
      <c r="D532"/>
      <c r="E532"/>
      <c r="F532"/>
      <c r="G532"/>
      <c r="H532"/>
      <c r="I532"/>
      <c r="J532"/>
      <c r="K532"/>
      <c r="L532"/>
      <c r="M532"/>
      <c r="N532"/>
      <c r="O532"/>
      <c r="P532" s="174"/>
      <c r="Q532" s="174"/>
      <c r="R532" s="175"/>
      <c r="S532" s="173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/>
      <c r="AN532"/>
      <c r="AO532"/>
      <c r="AP532"/>
      <c r="AQ532"/>
      <c r="AR532"/>
    </row>
    <row customFormat="1" r="533" s="11" spans="1:44">
      <c r="A533"/>
      <c r="B533"/>
      <c r="C533" s="174"/>
      <c r="D533"/>
      <c r="E533"/>
      <c r="F533"/>
      <c r="G533"/>
      <c r="H533"/>
      <c r="I533"/>
      <c r="J533"/>
      <c r="K533"/>
      <c r="L533"/>
      <c r="M533"/>
      <c r="N533"/>
      <c r="O533"/>
      <c r="P533" s="174"/>
      <c r="Q533" s="174"/>
      <c r="R533" s="175"/>
      <c r="S533" s="173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/>
      <c r="AN533"/>
      <c r="AO533"/>
      <c r="AP533"/>
      <c r="AQ533"/>
      <c r="AR533"/>
    </row>
    <row customFormat="1" r="534" s="11" spans="1:44">
      <c r="A534"/>
      <c r="B534"/>
      <c r="C534" s="174"/>
      <c r="D534"/>
      <c r="E534"/>
      <c r="F534"/>
      <c r="G534"/>
      <c r="H534"/>
      <c r="I534"/>
      <c r="J534"/>
      <c r="K534"/>
      <c r="L534"/>
      <c r="M534"/>
      <c r="N534"/>
      <c r="O534"/>
      <c r="P534" s="174"/>
      <c r="Q534" s="174"/>
      <c r="R534" s="175"/>
      <c r="S534" s="173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/>
      <c r="AN534"/>
      <c r="AO534"/>
      <c r="AP534"/>
      <c r="AQ534"/>
      <c r="AR534"/>
    </row>
    <row customFormat="1" r="535" s="11" spans="1:44">
      <c r="A535"/>
      <c r="B535"/>
      <c r="C535" s="174"/>
      <c r="D535"/>
      <c r="E535"/>
      <c r="F535"/>
      <c r="G535"/>
      <c r="H535"/>
      <c r="I535"/>
      <c r="J535"/>
      <c r="K535"/>
      <c r="L535"/>
      <c r="M535"/>
      <c r="N535"/>
      <c r="O535"/>
      <c r="P535" s="174"/>
      <c r="Q535" s="174"/>
      <c r="R535" s="175"/>
      <c r="S535" s="173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/>
      <c r="AN535"/>
      <c r="AO535"/>
      <c r="AP535"/>
      <c r="AQ535"/>
      <c r="AR535"/>
    </row>
    <row customFormat="1" r="536" s="11" spans="1:44">
      <c r="A536"/>
      <c r="B536"/>
      <c r="C536" s="174"/>
      <c r="D536"/>
      <c r="E536"/>
      <c r="F536"/>
      <c r="G536"/>
      <c r="H536"/>
      <c r="I536"/>
      <c r="J536"/>
      <c r="K536"/>
      <c r="L536"/>
      <c r="M536"/>
      <c r="N536"/>
      <c r="O536"/>
      <c r="P536" s="174"/>
      <c r="Q536" s="174"/>
      <c r="R536" s="175"/>
      <c r="S536" s="173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/>
      <c r="AN536"/>
      <c r="AO536"/>
      <c r="AP536"/>
      <c r="AQ536"/>
      <c r="AR536"/>
    </row>
    <row customFormat="1" r="537" s="11" spans="1:44">
      <c r="A537"/>
      <c r="B537"/>
      <c r="C537" s="174"/>
      <c r="D537"/>
      <c r="E537"/>
      <c r="F537"/>
      <c r="G537"/>
      <c r="H537"/>
      <c r="I537"/>
      <c r="J537"/>
      <c r="K537"/>
      <c r="L537"/>
      <c r="M537"/>
      <c r="N537"/>
      <c r="O537"/>
      <c r="P537" s="174"/>
      <c r="Q537" s="174"/>
      <c r="R537" s="175"/>
      <c r="S537" s="173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/>
      <c r="AN537"/>
      <c r="AO537"/>
      <c r="AP537"/>
      <c r="AQ537"/>
      <c r="AR537"/>
    </row>
    <row customFormat="1" r="538" s="11" spans="1:44">
      <c r="A538"/>
      <c r="B538"/>
      <c r="C538" s="174"/>
      <c r="D538"/>
      <c r="E538"/>
      <c r="F538"/>
      <c r="G538"/>
      <c r="H538"/>
      <c r="I538"/>
      <c r="J538"/>
      <c r="K538"/>
      <c r="L538"/>
      <c r="M538"/>
      <c r="N538"/>
      <c r="O538"/>
      <c r="P538" s="174"/>
      <c r="Q538" s="174"/>
      <c r="R538" s="175"/>
      <c r="S538" s="173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/>
      <c r="AN538"/>
      <c r="AO538"/>
      <c r="AP538"/>
      <c r="AQ538"/>
      <c r="AR538"/>
    </row>
    <row customFormat="1" r="539" s="11" spans="1:44">
      <c r="A539"/>
      <c r="B539"/>
      <c r="C539" s="174"/>
      <c r="D539"/>
      <c r="E539"/>
      <c r="F539"/>
      <c r="G539"/>
      <c r="H539"/>
      <c r="I539"/>
      <c r="J539"/>
      <c r="K539"/>
      <c r="L539"/>
      <c r="M539"/>
      <c r="N539"/>
      <c r="O539"/>
      <c r="P539" s="174"/>
      <c r="Q539" s="174"/>
      <c r="R539" s="175"/>
      <c r="S539" s="173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/>
      <c r="AN539"/>
      <c r="AO539"/>
      <c r="AP539"/>
      <c r="AQ539"/>
      <c r="AR539"/>
    </row>
    <row customFormat="1" r="540" s="11" spans="1:44">
      <c r="A540"/>
      <c r="B540"/>
      <c r="C540" s="174"/>
      <c r="D540"/>
      <c r="E540"/>
      <c r="F540"/>
      <c r="G540"/>
      <c r="H540"/>
      <c r="I540"/>
      <c r="J540"/>
      <c r="K540"/>
      <c r="L540"/>
      <c r="M540"/>
      <c r="N540"/>
      <c r="O540"/>
      <c r="P540" s="174"/>
      <c r="Q540" s="174"/>
      <c r="R540" s="175"/>
      <c r="S540" s="173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/>
      <c r="AN540"/>
      <c r="AO540"/>
      <c r="AP540"/>
      <c r="AQ540"/>
      <c r="AR540"/>
    </row>
    <row customFormat="1" r="541" s="11" spans="1:44">
      <c r="A541"/>
      <c r="B541"/>
      <c r="C541" s="174"/>
      <c r="D541"/>
      <c r="E541"/>
      <c r="F541"/>
      <c r="G541"/>
      <c r="H541"/>
      <c r="I541"/>
      <c r="J541"/>
      <c r="K541"/>
      <c r="L541"/>
      <c r="M541"/>
      <c r="N541"/>
      <c r="O541"/>
      <c r="P541" s="174"/>
      <c r="Q541" s="174"/>
      <c r="R541" s="175"/>
      <c r="S541" s="173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/>
      <c r="AN541"/>
      <c r="AO541"/>
      <c r="AP541"/>
      <c r="AQ541"/>
      <c r="AR541"/>
    </row>
    <row customFormat="1" r="542" s="11" spans="1:44">
      <c r="A542"/>
      <c r="B542"/>
      <c r="C542" s="174"/>
      <c r="D542"/>
      <c r="E542"/>
      <c r="F542"/>
      <c r="G542"/>
      <c r="H542"/>
      <c r="I542"/>
      <c r="J542"/>
      <c r="K542"/>
      <c r="L542"/>
      <c r="M542"/>
      <c r="N542"/>
      <c r="O542"/>
      <c r="P542" s="174"/>
      <c r="Q542" s="174"/>
      <c r="R542" s="175"/>
      <c r="S542" s="173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/>
      <c r="AN542"/>
      <c r="AO542"/>
      <c r="AP542"/>
      <c r="AQ542"/>
      <c r="AR542"/>
    </row>
    <row customFormat="1" r="543" s="11" spans="1:44">
      <c r="A543"/>
      <c r="B543"/>
      <c r="C543" s="174"/>
      <c r="D543"/>
      <c r="E543"/>
      <c r="F543"/>
      <c r="G543"/>
      <c r="H543"/>
      <c r="I543"/>
      <c r="J543"/>
      <c r="K543"/>
      <c r="L543"/>
      <c r="M543"/>
      <c r="N543"/>
      <c r="O543"/>
      <c r="P543" s="174"/>
      <c r="Q543" s="174"/>
      <c r="R543" s="175"/>
      <c r="S543" s="173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/>
      <c r="AN543"/>
      <c r="AO543"/>
      <c r="AP543"/>
      <c r="AQ543"/>
      <c r="AR543"/>
    </row>
    <row customFormat="1" r="544" s="11" spans="1:44">
      <c r="A544"/>
      <c r="B544"/>
      <c r="C544" s="174"/>
      <c r="D544"/>
      <c r="E544"/>
      <c r="F544"/>
      <c r="G544"/>
      <c r="H544"/>
      <c r="I544"/>
      <c r="J544"/>
      <c r="K544"/>
      <c r="L544"/>
      <c r="M544"/>
      <c r="N544"/>
      <c r="O544"/>
      <c r="P544" s="174"/>
      <c r="Q544" s="174"/>
      <c r="R544" s="175"/>
      <c r="S544" s="173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/>
      <c r="AN544"/>
      <c r="AO544"/>
      <c r="AP544"/>
      <c r="AQ544"/>
      <c r="AR544"/>
    </row>
    <row customFormat="1" r="545" s="11" spans="1:44">
      <c r="A545"/>
      <c r="B545"/>
      <c r="C545" s="174"/>
      <c r="D545"/>
      <c r="E545"/>
      <c r="F545"/>
      <c r="G545"/>
      <c r="H545"/>
      <c r="I545"/>
      <c r="J545"/>
      <c r="K545"/>
      <c r="L545"/>
      <c r="M545"/>
      <c r="N545"/>
      <c r="O545"/>
      <c r="P545" s="174"/>
      <c r="Q545" s="174"/>
      <c r="R545" s="175"/>
      <c r="S545" s="173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/>
      <c r="AN545"/>
      <c r="AO545"/>
      <c r="AP545"/>
      <c r="AQ545"/>
      <c r="AR545"/>
    </row>
    <row customFormat="1" r="546" s="11" spans="1:44">
      <c r="A546"/>
      <c r="B546"/>
      <c r="C546" s="174"/>
      <c r="D546"/>
      <c r="E546"/>
      <c r="F546"/>
      <c r="G546"/>
      <c r="H546"/>
      <c r="I546"/>
      <c r="J546"/>
      <c r="K546"/>
      <c r="L546"/>
      <c r="M546"/>
      <c r="N546"/>
      <c r="O546"/>
      <c r="P546" s="174"/>
      <c r="Q546" s="174"/>
      <c r="R546" s="175"/>
      <c r="S546" s="173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/>
      <c r="AN546"/>
      <c r="AO546"/>
      <c r="AP546"/>
      <c r="AQ546"/>
      <c r="AR546"/>
    </row>
    <row customFormat="1" r="547" s="11" spans="1:44">
      <c r="A547"/>
      <c r="B547"/>
      <c r="C547" s="174"/>
      <c r="D547"/>
      <c r="E547"/>
      <c r="F547"/>
      <c r="G547"/>
      <c r="H547"/>
      <c r="I547"/>
      <c r="J547"/>
      <c r="K547"/>
      <c r="L547"/>
      <c r="M547"/>
      <c r="N547"/>
      <c r="O547"/>
      <c r="P547" s="174"/>
      <c r="Q547" s="174"/>
      <c r="R547" s="175"/>
      <c r="S547" s="173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/>
      <c r="AN547"/>
      <c r="AO547"/>
      <c r="AP547"/>
      <c r="AQ547"/>
      <c r="AR547"/>
    </row>
    <row customFormat="1" r="548" s="11" spans="1:44">
      <c r="A548"/>
      <c r="B548"/>
      <c r="C548" s="174"/>
      <c r="D548"/>
      <c r="E548"/>
      <c r="F548"/>
      <c r="G548"/>
      <c r="H548"/>
      <c r="I548"/>
      <c r="J548"/>
      <c r="K548"/>
      <c r="L548"/>
      <c r="M548"/>
      <c r="N548"/>
      <c r="O548"/>
      <c r="P548" s="174"/>
      <c r="Q548" s="174"/>
      <c r="R548" s="175"/>
      <c r="S548" s="173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/>
      <c r="AN548"/>
      <c r="AO548"/>
      <c r="AP548"/>
      <c r="AQ548"/>
      <c r="AR548"/>
    </row>
    <row customFormat="1" r="549" s="11" spans="1:44">
      <c r="A549"/>
      <c r="B549"/>
      <c r="C549" s="174"/>
      <c r="D549"/>
      <c r="E549"/>
      <c r="F549"/>
      <c r="G549"/>
      <c r="H549"/>
      <c r="I549"/>
      <c r="J549"/>
      <c r="K549"/>
      <c r="L549"/>
      <c r="M549"/>
      <c r="N549"/>
      <c r="O549"/>
      <c r="P549" s="174"/>
      <c r="Q549" s="174"/>
      <c r="R549" s="175"/>
      <c r="S549" s="173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/>
      <c r="AN549"/>
      <c r="AO549"/>
      <c r="AP549"/>
      <c r="AQ549"/>
      <c r="AR549"/>
    </row>
    <row customFormat="1" r="550" s="11" spans="1:44">
      <c r="A550"/>
      <c r="B550"/>
      <c r="C550" s="174"/>
      <c r="D550"/>
      <c r="E550"/>
      <c r="F550"/>
      <c r="G550"/>
      <c r="H550"/>
      <c r="I550"/>
      <c r="J550"/>
      <c r="K550"/>
      <c r="L550"/>
      <c r="M550"/>
      <c r="N550"/>
      <c r="O550"/>
      <c r="P550" s="174"/>
      <c r="Q550" s="174"/>
      <c r="R550" s="175"/>
      <c r="S550" s="173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/>
      <c r="AN550"/>
      <c r="AO550"/>
      <c r="AP550"/>
      <c r="AQ550"/>
      <c r="AR550"/>
    </row>
    <row customFormat="1" r="551" s="11" spans="1:44">
      <c r="A551"/>
      <c r="B551"/>
      <c r="C551" s="174"/>
      <c r="D551"/>
      <c r="E551"/>
      <c r="F551"/>
      <c r="G551"/>
      <c r="H551"/>
      <c r="I551"/>
      <c r="J551"/>
      <c r="K551"/>
      <c r="L551"/>
      <c r="M551"/>
      <c r="N551"/>
      <c r="O551"/>
      <c r="P551" s="174"/>
      <c r="Q551" s="174"/>
      <c r="R551" s="175"/>
      <c r="S551" s="173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/>
      <c r="AN551"/>
      <c r="AO551"/>
      <c r="AP551"/>
      <c r="AQ551"/>
      <c r="AR551"/>
    </row>
    <row customFormat="1" r="552" s="11" spans="1:44">
      <c r="A552"/>
      <c r="B552"/>
      <c r="C552" s="174"/>
      <c r="D552"/>
      <c r="E552"/>
      <c r="F552"/>
      <c r="G552"/>
      <c r="H552"/>
      <c r="I552"/>
      <c r="J552"/>
      <c r="K552"/>
      <c r="L552"/>
      <c r="M552"/>
      <c r="N552"/>
      <c r="O552"/>
      <c r="P552" s="174"/>
      <c r="Q552" s="174"/>
      <c r="R552" s="175"/>
      <c r="S552" s="173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/>
      <c r="AN552"/>
      <c r="AO552"/>
      <c r="AP552"/>
      <c r="AQ552"/>
      <c r="AR552"/>
    </row>
    <row customFormat="1" r="553" s="11" spans="1:44">
      <c r="A553"/>
      <c r="B553"/>
      <c r="C553" s="174"/>
      <c r="D553"/>
      <c r="E553"/>
      <c r="F553"/>
      <c r="G553"/>
      <c r="H553"/>
      <c r="I553"/>
      <c r="J553"/>
      <c r="K553"/>
      <c r="L553"/>
      <c r="M553"/>
      <c r="N553"/>
      <c r="O553"/>
      <c r="P553" s="174"/>
      <c r="Q553" s="174"/>
      <c r="R553" s="175"/>
      <c r="S553" s="173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/>
      <c r="AN553"/>
      <c r="AO553"/>
      <c r="AP553"/>
      <c r="AQ553"/>
      <c r="AR553"/>
    </row>
    <row customFormat="1" r="554" s="11" spans="1:44">
      <c r="A554"/>
      <c r="B554"/>
      <c r="C554" s="174"/>
      <c r="D554"/>
      <c r="E554"/>
      <c r="F554"/>
      <c r="G554"/>
      <c r="H554"/>
      <c r="I554"/>
      <c r="J554"/>
      <c r="K554"/>
      <c r="L554"/>
      <c r="M554"/>
      <c r="N554"/>
      <c r="O554"/>
      <c r="P554" s="174"/>
      <c r="Q554" s="174"/>
      <c r="R554" s="175"/>
      <c r="S554" s="173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/>
      <c r="AN554"/>
      <c r="AO554"/>
      <c r="AP554"/>
      <c r="AQ554"/>
      <c r="AR554"/>
    </row>
    <row customFormat="1" r="555" s="11" spans="1:44">
      <c r="A555"/>
      <c r="B555"/>
      <c r="C555" s="174"/>
      <c r="D555"/>
      <c r="E555"/>
      <c r="F555"/>
      <c r="G555"/>
      <c r="H555"/>
      <c r="I555"/>
      <c r="J555"/>
      <c r="K555"/>
      <c r="L555"/>
      <c r="M555"/>
      <c r="N555"/>
      <c r="O555"/>
      <c r="P555" s="174"/>
      <c r="Q555" s="174"/>
      <c r="R555" s="175"/>
      <c r="S555" s="173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/>
      <c r="AN555"/>
      <c r="AO555"/>
      <c r="AP555"/>
      <c r="AQ555"/>
      <c r="AR555"/>
    </row>
    <row customFormat="1" r="556" s="11" spans="1:44">
      <c r="A556"/>
      <c r="B556"/>
      <c r="C556" s="174"/>
      <c r="D556"/>
      <c r="E556"/>
      <c r="F556"/>
      <c r="G556"/>
      <c r="H556"/>
      <c r="I556"/>
      <c r="J556"/>
      <c r="K556"/>
      <c r="L556"/>
      <c r="M556"/>
      <c r="N556"/>
      <c r="O556"/>
      <c r="P556" s="174"/>
      <c r="Q556" s="174"/>
      <c r="R556" s="175"/>
      <c r="S556" s="173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/>
      <c r="AN556"/>
      <c r="AO556"/>
      <c r="AP556"/>
      <c r="AQ556"/>
      <c r="AR556"/>
    </row>
    <row customFormat="1" r="557" s="11" spans="1:44">
      <c r="A557"/>
      <c r="B557"/>
      <c r="C557" s="174"/>
      <c r="D557"/>
      <c r="E557"/>
      <c r="F557"/>
      <c r="G557"/>
      <c r="H557"/>
      <c r="I557"/>
      <c r="J557"/>
      <c r="K557"/>
      <c r="L557"/>
      <c r="M557"/>
      <c r="N557"/>
      <c r="O557"/>
      <c r="P557" s="174"/>
      <c r="Q557" s="174"/>
      <c r="R557" s="175"/>
      <c r="S557" s="173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/>
      <c r="AN557"/>
      <c r="AO557"/>
      <c r="AP557"/>
      <c r="AQ557"/>
      <c r="AR557"/>
    </row>
    <row customFormat="1" r="558" s="11" spans="1:44">
      <c r="A558"/>
      <c r="B558"/>
      <c r="C558" s="174"/>
      <c r="D558"/>
      <c r="E558"/>
      <c r="F558"/>
      <c r="G558"/>
      <c r="H558"/>
      <c r="I558"/>
      <c r="J558"/>
      <c r="K558"/>
      <c r="L558"/>
      <c r="M558"/>
      <c r="N558"/>
      <c r="O558"/>
      <c r="P558" s="174"/>
      <c r="Q558" s="174"/>
      <c r="R558" s="175"/>
      <c r="S558" s="173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/>
      <c r="AN558"/>
      <c r="AO558"/>
      <c r="AP558"/>
      <c r="AQ558"/>
      <c r="AR558"/>
    </row>
    <row customFormat="1" r="559" s="11" spans="1:44">
      <c r="A559"/>
      <c r="B559"/>
      <c r="C559" s="174"/>
      <c r="D559"/>
      <c r="E559"/>
      <c r="F559"/>
      <c r="G559"/>
      <c r="H559"/>
      <c r="I559"/>
      <c r="J559"/>
      <c r="K559"/>
      <c r="L559"/>
      <c r="M559"/>
      <c r="N559"/>
      <c r="O559"/>
      <c r="P559" s="174"/>
      <c r="Q559" s="174"/>
      <c r="R559" s="175"/>
      <c r="S559" s="173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/>
      <c r="AN559"/>
      <c r="AO559"/>
      <c r="AP559"/>
      <c r="AQ559"/>
      <c r="AR559"/>
    </row>
    <row customFormat="1" r="560" s="11" spans="1:44">
      <c r="A560"/>
      <c r="B560"/>
      <c r="C560" s="174"/>
      <c r="D560"/>
      <c r="E560"/>
      <c r="F560"/>
      <c r="G560"/>
      <c r="H560"/>
      <c r="I560"/>
      <c r="J560"/>
      <c r="K560"/>
      <c r="L560"/>
      <c r="M560"/>
      <c r="N560"/>
      <c r="O560"/>
      <c r="P560" s="174"/>
      <c r="Q560" s="174"/>
      <c r="R560" s="175"/>
      <c r="S560" s="173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/>
      <c r="AN560"/>
      <c r="AO560"/>
      <c r="AP560"/>
      <c r="AQ560"/>
      <c r="AR560"/>
    </row>
    <row customFormat="1" r="561" s="11" spans="1:44">
      <c r="A561"/>
      <c r="B561"/>
      <c r="C561" s="174"/>
      <c r="D561"/>
      <c r="E561"/>
      <c r="F561"/>
      <c r="G561"/>
      <c r="H561"/>
      <c r="I561"/>
      <c r="J561"/>
      <c r="K561"/>
      <c r="L561"/>
      <c r="M561"/>
      <c r="N561"/>
      <c r="O561"/>
      <c r="P561" s="174"/>
      <c r="Q561" s="174"/>
      <c r="R561" s="175"/>
      <c r="S561" s="173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/>
      <c r="AN561"/>
      <c r="AO561"/>
      <c r="AP561"/>
      <c r="AQ561"/>
      <c r="AR561"/>
    </row>
    <row customFormat="1" r="562" s="11" spans="1:44">
      <c r="A562"/>
      <c r="B562"/>
      <c r="C562" s="174"/>
      <c r="D562"/>
      <c r="E562"/>
      <c r="F562"/>
      <c r="G562"/>
      <c r="H562"/>
      <c r="I562"/>
      <c r="J562"/>
      <c r="K562"/>
      <c r="L562"/>
      <c r="M562"/>
      <c r="N562"/>
      <c r="O562"/>
      <c r="P562" s="174"/>
      <c r="Q562" s="174"/>
      <c r="R562" s="175"/>
      <c r="S562" s="173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/>
      <c r="AN562"/>
      <c r="AO562"/>
      <c r="AP562"/>
      <c r="AQ562"/>
      <c r="AR562"/>
    </row>
    <row customFormat="1" r="563" s="11" spans="1:44">
      <c r="A563"/>
      <c r="B563"/>
      <c r="C563" s="174"/>
      <c r="D563"/>
      <c r="E563"/>
      <c r="F563"/>
      <c r="G563"/>
      <c r="H563"/>
      <c r="I563"/>
      <c r="J563"/>
      <c r="K563"/>
      <c r="L563"/>
      <c r="M563"/>
      <c r="N563"/>
      <c r="O563"/>
      <c r="P563" s="174"/>
      <c r="Q563" s="174"/>
      <c r="R563" s="175"/>
      <c r="S563" s="173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/>
      <c r="AN563"/>
      <c r="AO563"/>
      <c r="AP563"/>
      <c r="AQ563"/>
      <c r="AR563"/>
    </row>
    <row customFormat="1" r="564" s="11" spans="1:44">
      <c r="A564"/>
      <c r="B564"/>
      <c r="C564" s="174"/>
      <c r="D564"/>
      <c r="E564"/>
      <c r="F564"/>
      <c r="G564"/>
      <c r="H564"/>
      <c r="I564"/>
      <c r="J564"/>
      <c r="K564"/>
      <c r="L564"/>
      <c r="M564"/>
      <c r="N564"/>
      <c r="O564"/>
      <c r="P564" s="174"/>
      <c r="Q564" s="174"/>
      <c r="R564" s="175"/>
      <c r="S564" s="173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/>
      <c r="AN564"/>
      <c r="AO564"/>
      <c r="AP564"/>
      <c r="AQ564"/>
      <c r="AR564"/>
    </row>
    <row customFormat="1" r="565" s="11" spans="1:44">
      <c r="A565"/>
      <c r="B565"/>
      <c r="C565" s="174"/>
      <c r="D565"/>
      <c r="E565"/>
      <c r="F565"/>
      <c r="G565"/>
      <c r="H565"/>
      <c r="I565"/>
      <c r="J565"/>
      <c r="K565"/>
      <c r="L565"/>
      <c r="M565"/>
      <c r="N565"/>
      <c r="O565"/>
      <c r="P565" s="174"/>
      <c r="Q565" s="174"/>
      <c r="R565" s="175"/>
      <c r="S565" s="173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/>
      <c r="AN565"/>
      <c r="AO565"/>
      <c r="AP565"/>
      <c r="AQ565"/>
      <c r="AR565"/>
    </row>
    <row customFormat="1" r="566" s="11" spans="1:44">
      <c r="A566"/>
      <c r="B566"/>
      <c r="C566" s="174"/>
      <c r="D566"/>
      <c r="E566"/>
      <c r="F566"/>
      <c r="G566"/>
      <c r="H566"/>
      <c r="I566"/>
      <c r="J566"/>
      <c r="K566"/>
      <c r="L566"/>
      <c r="M566"/>
      <c r="N566"/>
      <c r="O566"/>
      <c r="P566" s="174"/>
      <c r="Q566" s="174"/>
      <c r="R566" s="175"/>
      <c r="S566" s="173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/>
      <c r="AN566"/>
      <c r="AO566"/>
      <c r="AP566"/>
      <c r="AQ566"/>
      <c r="AR566"/>
    </row>
    <row customFormat="1" r="567" s="11" spans="1:44">
      <c r="A567"/>
      <c r="B567"/>
      <c r="C567" s="174"/>
      <c r="D567"/>
      <c r="E567"/>
      <c r="F567"/>
      <c r="G567"/>
      <c r="H567"/>
      <c r="I567"/>
      <c r="J567"/>
      <c r="K567"/>
      <c r="L567"/>
      <c r="M567"/>
      <c r="N567"/>
      <c r="O567"/>
      <c r="P567" s="174"/>
      <c r="Q567" s="174"/>
      <c r="R567" s="175"/>
      <c r="S567" s="173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/>
      <c r="AN567"/>
      <c r="AO567"/>
      <c r="AP567"/>
      <c r="AQ567"/>
      <c r="AR567"/>
    </row>
    <row customFormat="1" r="568" s="11" spans="1:44">
      <c r="A568"/>
      <c r="B568"/>
      <c r="C568" s="174"/>
      <c r="D568"/>
      <c r="E568"/>
      <c r="F568"/>
      <c r="G568"/>
      <c r="H568"/>
      <c r="I568"/>
      <c r="J568"/>
      <c r="K568"/>
      <c r="L568"/>
      <c r="M568"/>
      <c r="N568"/>
      <c r="O568"/>
      <c r="P568" s="174"/>
      <c r="Q568" s="174"/>
      <c r="R568" s="175"/>
      <c r="S568" s="173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/>
      <c r="AN568"/>
      <c r="AO568"/>
      <c r="AP568"/>
      <c r="AQ568"/>
      <c r="AR568"/>
    </row>
    <row customFormat="1" r="569" s="11" spans="1:44">
      <c r="A569"/>
      <c r="B569"/>
      <c r="C569" s="174"/>
      <c r="D569"/>
      <c r="E569"/>
      <c r="F569"/>
      <c r="G569"/>
      <c r="H569"/>
      <c r="I569"/>
      <c r="J569"/>
      <c r="K569"/>
      <c r="L569"/>
      <c r="M569"/>
      <c r="N569"/>
      <c r="O569"/>
      <c r="P569" s="174"/>
      <c r="Q569" s="174"/>
      <c r="R569" s="175"/>
      <c r="S569" s="173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/>
      <c r="AN569"/>
      <c r="AO569"/>
      <c r="AP569"/>
      <c r="AQ569"/>
      <c r="AR569"/>
    </row>
    <row customFormat="1" r="570" s="11" spans="1:44">
      <c r="A570"/>
      <c r="B570"/>
      <c r="C570" s="174"/>
      <c r="D570"/>
      <c r="E570"/>
      <c r="F570"/>
      <c r="G570"/>
      <c r="H570"/>
      <c r="I570"/>
      <c r="J570"/>
      <c r="K570"/>
      <c r="L570"/>
      <c r="M570"/>
      <c r="N570"/>
      <c r="O570"/>
      <c r="P570" s="174"/>
      <c r="Q570" s="174"/>
      <c r="R570" s="175"/>
      <c r="S570" s="173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/>
      <c r="AN570"/>
      <c r="AO570"/>
      <c r="AP570"/>
      <c r="AQ570"/>
      <c r="AR570"/>
    </row>
    <row customFormat="1" r="571" s="11" spans="1:44">
      <c r="A571"/>
      <c r="B571"/>
      <c r="C571" s="174"/>
      <c r="D571"/>
      <c r="E571"/>
      <c r="F571"/>
      <c r="G571"/>
      <c r="H571"/>
      <c r="I571"/>
      <c r="J571"/>
      <c r="K571"/>
      <c r="L571"/>
      <c r="M571"/>
      <c r="N571"/>
      <c r="O571"/>
      <c r="P571" s="174"/>
      <c r="Q571" s="174"/>
      <c r="R571" s="175"/>
      <c r="S571" s="173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/>
      <c r="AN571"/>
      <c r="AO571"/>
      <c r="AP571"/>
      <c r="AQ571"/>
      <c r="AR571"/>
    </row>
    <row customFormat="1" r="572" s="11" spans="1:44">
      <c r="A572"/>
      <c r="B572"/>
      <c r="C572" s="174"/>
      <c r="D572"/>
      <c r="E572"/>
      <c r="F572"/>
      <c r="G572"/>
      <c r="H572"/>
      <c r="I572"/>
      <c r="J572"/>
      <c r="K572"/>
      <c r="L572"/>
      <c r="M572"/>
      <c r="N572"/>
      <c r="O572"/>
      <c r="P572" s="174"/>
      <c r="Q572" s="174"/>
      <c r="R572" s="175"/>
      <c r="S572" s="173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/>
      <c r="AN572"/>
      <c r="AO572"/>
      <c r="AP572"/>
      <c r="AQ572"/>
      <c r="AR572"/>
    </row>
    <row customFormat="1" r="573" s="11" spans="1:44">
      <c r="A573"/>
      <c r="B573"/>
      <c r="C573" s="174"/>
      <c r="D573"/>
      <c r="E573"/>
      <c r="F573"/>
      <c r="G573"/>
      <c r="H573"/>
      <c r="I573"/>
      <c r="J573"/>
      <c r="K573"/>
      <c r="L573"/>
      <c r="M573"/>
      <c r="N573"/>
      <c r="O573"/>
      <c r="P573" s="174"/>
      <c r="Q573" s="174"/>
      <c r="R573" s="175"/>
      <c r="S573" s="173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/>
      <c r="AN573"/>
      <c r="AO573"/>
      <c r="AP573"/>
      <c r="AQ573"/>
      <c r="AR573"/>
    </row>
    <row customFormat="1" r="574" s="11" spans="1:44">
      <c r="A574"/>
      <c r="B574"/>
      <c r="C574" s="174"/>
      <c r="D574"/>
      <c r="E574"/>
      <c r="F574"/>
      <c r="G574"/>
      <c r="H574"/>
      <c r="I574"/>
      <c r="J574"/>
      <c r="K574"/>
      <c r="L574"/>
      <c r="M574"/>
      <c r="N574"/>
      <c r="O574"/>
      <c r="P574" s="174"/>
      <c r="Q574" s="174"/>
      <c r="R574" s="175"/>
      <c r="S574" s="173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/>
      <c r="AN574"/>
      <c r="AO574"/>
      <c r="AP574"/>
      <c r="AQ574"/>
      <c r="AR574"/>
    </row>
    <row customFormat="1" r="575" s="11" spans="1:44">
      <c r="A575"/>
      <c r="B575"/>
      <c r="C575" s="174"/>
      <c r="D575"/>
      <c r="E575"/>
      <c r="F575"/>
      <c r="G575"/>
      <c r="H575"/>
      <c r="I575"/>
      <c r="J575"/>
      <c r="K575"/>
      <c r="L575"/>
      <c r="M575"/>
      <c r="N575"/>
      <c r="O575"/>
      <c r="P575" s="174"/>
      <c r="Q575" s="174"/>
      <c r="R575" s="175"/>
      <c r="S575" s="173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/>
      <c r="AN575"/>
      <c r="AO575"/>
      <c r="AP575"/>
      <c r="AQ575"/>
      <c r="AR575"/>
    </row>
    <row customFormat="1" r="576" s="11" spans="1:44">
      <c r="A576"/>
      <c r="B576"/>
      <c r="C576" s="174"/>
      <c r="D576"/>
      <c r="E576"/>
      <c r="F576"/>
      <c r="G576"/>
      <c r="H576"/>
      <c r="I576"/>
      <c r="J576"/>
      <c r="K576"/>
      <c r="L576"/>
      <c r="M576"/>
      <c r="N576"/>
      <c r="O576"/>
      <c r="P576" s="174"/>
      <c r="Q576" s="174"/>
      <c r="R576" s="175"/>
      <c r="S576" s="173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/>
      <c r="AN576"/>
      <c r="AO576"/>
      <c r="AP576"/>
      <c r="AQ576"/>
      <c r="AR576"/>
    </row>
    <row customFormat="1" r="577" s="11" spans="1:44">
      <c r="A577"/>
      <c r="B577"/>
      <c r="C577" s="174"/>
      <c r="D577"/>
      <c r="E577"/>
      <c r="F577"/>
      <c r="G577"/>
      <c r="H577"/>
      <c r="I577"/>
      <c r="J577"/>
      <c r="K577"/>
      <c r="L577"/>
      <c r="M577"/>
      <c r="N577"/>
      <c r="O577"/>
      <c r="P577" s="174"/>
      <c r="Q577" s="174"/>
      <c r="R577" s="175"/>
      <c r="S577" s="173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/>
      <c r="AN577"/>
      <c r="AO577"/>
      <c r="AP577"/>
      <c r="AQ577"/>
      <c r="AR577"/>
    </row>
    <row customFormat="1" r="578" s="11" spans="1:44">
      <c r="A578"/>
      <c r="B578"/>
      <c r="C578" s="174"/>
      <c r="D578"/>
      <c r="E578"/>
      <c r="F578"/>
      <c r="G578"/>
      <c r="H578"/>
      <c r="I578"/>
      <c r="J578"/>
      <c r="K578"/>
      <c r="L578"/>
      <c r="M578"/>
      <c r="N578"/>
      <c r="O578"/>
      <c r="P578" s="174"/>
      <c r="Q578" s="174"/>
      <c r="R578" s="175"/>
      <c r="S578" s="173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/>
      <c r="AN578"/>
      <c r="AO578"/>
      <c r="AP578"/>
      <c r="AQ578"/>
      <c r="AR578"/>
    </row>
    <row customFormat="1" r="579" s="11" spans="1:44">
      <c r="A579"/>
      <c r="B579"/>
      <c r="C579" s="174"/>
      <c r="D579"/>
      <c r="E579"/>
      <c r="F579"/>
      <c r="G579"/>
      <c r="H579"/>
      <c r="I579"/>
      <c r="J579"/>
      <c r="K579"/>
      <c r="L579"/>
      <c r="M579"/>
      <c r="N579"/>
      <c r="O579"/>
      <c r="P579" s="174"/>
      <c r="Q579" s="174"/>
      <c r="R579" s="175"/>
      <c r="S579" s="173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/>
      <c r="AN579"/>
      <c r="AO579"/>
      <c r="AP579"/>
      <c r="AQ579"/>
      <c r="AR579"/>
    </row>
    <row customFormat="1" r="580" s="11" spans="1:44">
      <c r="A580"/>
      <c r="B580"/>
      <c r="C580" s="174"/>
      <c r="D580"/>
      <c r="E580"/>
      <c r="F580"/>
      <c r="G580"/>
      <c r="H580"/>
      <c r="I580"/>
      <c r="J580"/>
      <c r="K580"/>
      <c r="L580"/>
      <c r="M580"/>
      <c r="N580"/>
      <c r="O580"/>
      <c r="P580" s="174"/>
      <c r="Q580" s="174"/>
      <c r="R580" s="175"/>
      <c r="S580" s="173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/>
      <c r="AN580"/>
      <c r="AO580"/>
      <c r="AP580"/>
      <c r="AQ580"/>
      <c r="AR580"/>
    </row>
    <row customFormat="1" r="581" s="11" spans="1:44">
      <c r="A581"/>
      <c r="B581"/>
      <c r="C581" s="174"/>
      <c r="D581"/>
      <c r="E581"/>
      <c r="F581"/>
      <c r="G581"/>
      <c r="H581"/>
      <c r="I581"/>
      <c r="J581"/>
      <c r="K581"/>
      <c r="L581"/>
      <c r="M581"/>
      <c r="N581"/>
      <c r="O581"/>
      <c r="P581" s="174"/>
      <c r="Q581" s="174"/>
      <c r="R581" s="175"/>
      <c r="S581" s="173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/>
      <c r="AN581"/>
      <c r="AO581"/>
      <c r="AP581"/>
      <c r="AQ581"/>
      <c r="AR581"/>
    </row>
    <row customFormat="1" r="582" s="11" spans="1:44">
      <c r="A582"/>
      <c r="B582"/>
      <c r="C582" s="174"/>
      <c r="D582"/>
      <c r="E582"/>
      <c r="F582"/>
      <c r="G582"/>
      <c r="H582"/>
      <c r="I582"/>
      <c r="J582"/>
      <c r="K582"/>
      <c r="L582"/>
      <c r="M582"/>
      <c r="N582"/>
      <c r="O582"/>
      <c r="P582" s="174"/>
      <c r="Q582" s="174"/>
      <c r="R582" s="175"/>
      <c r="S582" s="173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/>
      <c r="AN582"/>
      <c r="AO582"/>
      <c r="AP582"/>
      <c r="AQ582"/>
      <c r="AR582"/>
    </row>
    <row customFormat="1" r="583" s="11" spans="1:44">
      <c r="A583"/>
      <c r="B583"/>
      <c r="C583" s="174"/>
      <c r="D583"/>
      <c r="E583"/>
      <c r="F583"/>
      <c r="G583"/>
      <c r="H583"/>
      <c r="I583"/>
      <c r="J583"/>
      <c r="K583"/>
      <c r="L583"/>
      <c r="M583"/>
      <c r="N583"/>
      <c r="O583"/>
      <c r="P583" s="174"/>
      <c r="Q583" s="174"/>
      <c r="R583" s="175"/>
      <c r="S583" s="173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/>
      <c r="AN583"/>
      <c r="AO583"/>
      <c r="AP583"/>
      <c r="AQ583"/>
      <c r="AR583"/>
    </row>
    <row customFormat="1" r="584" s="11" spans="1:44">
      <c r="A584"/>
      <c r="B584"/>
      <c r="C584" s="174"/>
      <c r="D584"/>
      <c r="E584"/>
      <c r="F584"/>
      <c r="G584"/>
      <c r="H584"/>
      <c r="I584"/>
      <c r="J584"/>
      <c r="K584"/>
      <c r="L584"/>
      <c r="M584"/>
      <c r="N584"/>
      <c r="O584"/>
      <c r="P584" s="174"/>
      <c r="Q584" s="174"/>
      <c r="R584" s="175"/>
      <c r="S584" s="173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/>
      <c r="AN584"/>
      <c r="AO584"/>
      <c r="AP584"/>
      <c r="AQ584"/>
      <c r="AR584"/>
    </row>
    <row customFormat="1" r="585" s="11" spans="1:44">
      <c r="A585"/>
      <c r="B585"/>
      <c r="C585" s="174"/>
      <c r="D585"/>
      <c r="E585"/>
      <c r="F585"/>
      <c r="G585"/>
      <c r="H585"/>
      <c r="I585"/>
      <c r="J585"/>
      <c r="K585"/>
      <c r="L585"/>
      <c r="M585"/>
      <c r="N585"/>
      <c r="O585"/>
      <c r="P585" s="174"/>
      <c r="Q585" s="174"/>
      <c r="R585" s="175"/>
      <c r="S585" s="173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/>
      <c r="AN585"/>
      <c r="AO585"/>
      <c r="AP585"/>
      <c r="AQ585"/>
      <c r="AR585"/>
    </row>
    <row customFormat="1" r="586" s="11" spans="1:44">
      <c r="A586"/>
      <c r="B586"/>
      <c r="C586" s="174"/>
      <c r="D586"/>
      <c r="E586"/>
      <c r="F586"/>
      <c r="G586"/>
      <c r="H586"/>
      <c r="I586"/>
      <c r="J586"/>
      <c r="K586"/>
      <c r="L586"/>
      <c r="M586"/>
      <c r="N586"/>
      <c r="O586"/>
      <c r="P586" s="174"/>
      <c r="Q586" s="174"/>
      <c r="R586" s="175"/>
      <c r="S586" s="173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/>
      <c r="AN586"/>
      <c r="AO586"/>
      <c r="AP586"/>
      <c r="AQ586"/>
      <c r="AR586"/>
    </row>
    <row customFormat="1" r="587" s="11" spans="1:44">
      <c r="A587"/>
      <c r="B587"/>
      <c r="C587" s="174"/>
      <c r="D587"/>
      <c r="E587"/>
      <c r="F587"/>
      <c r="G587"/>
      <c r="H587"/>
      <c r="I587"/>
      <c r="J587"/>
      <c r="K587"/>
      <c r="L587"/>
      <c r="M587"/>
      <c r="N587"/>
      <c r="O587"/>
      <c r="P587" s="174"/>
      <c r="Q587" s="174"/>
      <c r="R587" s="175"/>
      <c r="S587" s="173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/>
      <c r="AN587"/>
      <c r="AO587"/>
      <c r="AP587"/>
      <c r="AQ587"/>
      <c r="AR587"/>
    </row>
    <row customFormat="1" r="588" s="11" spans="1:44">
      <c r="A588"/>
      <c r="B588"/>
      <c r="C588" s="174"/>
      <c r="D588"/>
      <c r="E588"/>
      <c r="F588"/>
      <c r="G588"/>
      <c r="H588"/>
      <c r="I588"/>
      <c r="J588"/>
      <c r="K588"/>
      <c r="L588"/>
      <c r="M588"/>
      <c r="N588"/>
      <c r="O588"/>
      <c r="P588" s="174"/>
      <c r="Q588" s="174"/>
      <c r="R588" s="175"/>
      <c r="S588" s="173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/>
      <c r="AN588"/>
      <c r="AO588"/>
      <c r="AP588"/>
      <c r="AQ588"/>
      <c r="AR588"/>
    </row>
    <row customFormat="1" r="589" s="11" spans="1:44">
      <c r="A589"/>
      <c r="B589"/>
      <c r="C589" s="174"/>
      <c r="D589"/>
      <c r="E589"/>
      <c r="F589"/>
      <c r="G589"/>
      <c r="H589"/>
      <c r="I589"/>
      <c r="J589"/>
      <c r="K589"/>
      <c r="L589"/>
      <c r="M589"/>
      <c r="N589"/>
      <c r="O589"/>
      <c r="P589" s="174"/>
      <c r="Q589" s="174"/>
      <c r="R589" s="175"/>
      <c r="S589" s="173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/>
      <c r="AN589"/>
      <c r="AO589"/>
      <c r="AP589"/>
      <c r="AQ589"/>
      <c r="AR589"/>
    </row>
    <row customFormat="1" r="590" s="11" spans="1:44">
      <c r="A590"/>
      <c r="B590"/>
      <c r="C590" s="174"/>
      <c r="D590"/>
      <c r="E590"/>
      <c r="F590"/>
      <c r="G590"/>
      <c r="H590"/>
      <c r="I590"/>
      <c r="J590"/>
      <c r="K590"/>
      <c r="L590"/>
      <c r="M590"/>
      <c r="N590"/>
      <c r="O590"/>
      <c r="P590" s="174"/>
      <c r="Q590" s="174"/>
      <c r="R590" s="175"/>
      <c r="S590" s="173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/>
      <c r="AN590"/>
      <c r="AO590"/>
      <c r="AP590"/>
      <c r="AQ590"/>
      <c r="AR590"/>
    </row>
    <row customFormat="1" r="591" s="11" spans="1:44">
      <c r="A591"/>
      <c r="B591"/>
      <c r="C591" s="174"/>
      <c r="D591"/>
      <c r="E591"/>
      <c r="F591"/>
      <c r="G591"/>
      <c r="H591"/>
      <c r="I591"/>
      <c r="J591"/>
      <c r="K591"/>
      <c r="L591"/>
      <c r="M591"/>
      <c r="N591"/>
      <c r="O591"/>
      <c r="P591" s="174"/>
      <c r="Q591" s="174"/>
      <c r="R591" s="175"/>
      <c r="S591" s="173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/>
      <c r="AN591"/>
      <c r="AO591"/>
      <c r="AP591"/>
      <c r="AQ591"/>
      <c r="AR591"/>
    </row>
    <row customFormat="1" r="592" s="11" spans="1:44">
      <c r="A592"/>
      <c r="B592"/>
      <c r="C592" s="174"/>
      <c r="D592"/>
      <c r="E592"/>
      <c r="F592"/>
      <c r="G592"/>
      <c r="H592"/>
      <c r="I592"/>
      <c r="J592"/>
      <c r="K592"/>
      <c r="L592"/>
      <c r="M592"/>
      <c r="N592"/>
      <c r="O592"/>
      <c r="P592" s="174"/>
      <c r="Q592" s="174"/>
      <c r="R592" s="175"/>
      <c r="S592" s="173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/>
      <c r="AN592"/>
      <c r="AO592"/>
      <c r="AP592"/>
      <c r="AQ592"/>
      <c r="AR592"/>
    </row>
    <row customFormat="1" r="593" s="11" spans="1:44">
      <c r="A593"/>
      <c r="B593"/>
      <c r="C593" s="174"/>
      <c r="D593"/>
      <c r="E593"/>
      <c r="F593"/>
      <c r="G593"/>
      <c r="H593"/>
      <c r="I593"/>
      <c r="J593"/>
      <c r="K593"/>
      <c r="L593"/>
      <c r="M593"/>
      <c r="N593"/>
      <c r="O593"/>
      <c r="P593" s="174"/>
      <c r="Q593" s="174"/>
      <c r="R593" s="175"/>
      <c r="S593" s="173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/>
      <c r="AN593"/>
      <c r="AO593"/>
      <c r="AP593"/>
      <c r="AQ593"/>
      <c r="AR593"/>
    </row>
    <row customFormat="1" r="594" s="11" spans="1:44">
      <c r="A594"/>
      <c r="B594"/>
      <c r="C594" s="174"/>
      <c r="D594"/>
      <c r="E594"/>
      <c r="F594"/>
      <c r="G594"/>
      <c r="H594"/>
      <c r="I594"/>
      <c r="J594"/>
      <c r="K594"/>
      <c r="L594"/>
      <c r="M594"/>
      <c r="N594"/>
      <c r="O594"/>
      <c r="P594" s="174"/>
      <c r="Q594" s="174"/>
      <c r="R594" s="175"/>
      <c r="S594" s="173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/>
      <c r="AN594"/>
      <c r="AO594"/>
      <c r="AP594"/>
      <c r="AQ594"/>
      <c r="AR594"/>
    </row>
    <row customFormat="1" r="595" s="11" spans="1:44">
      <c r="A595"/>
      <c r="B595"/>
      <c r="C595" s="174"/>
      <c r="D595"/>
      <c r="E595"/>
      <c r="F595"/>
      <c r="G595"/>
      <c r="H595"/>
      <c r="I595"/>
      <c r="J595"/>
      <c r="K595"/>
      <c r="L595"/>
      <c r="M595"/>
      <c r="N595"/>
      <c r="O595"/>
      <c r="P595" s="174"/>
      <c r="Q595" s="174"/>
      <c r="R595" s="175"/>
      <c r="S595" s="173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/>
      <c r="AN595"/>
      <c r="AO595"/>
      <c r="AP595"/>
      <c r="AQ595"/>
      <c r="AR595"/>
    </row>
    <row customFormat="1" r="596" s="11" spans="1:44">
      <c r="A596"/>
      <c r="B596"/>
      <c r="C596" s="174"/>
      <c r="D596"/>
      <c r="E596"/>
      <c r="F596"/>
      <c r="G596"/>
      <c r="H596"/>
      <c r="I596"/>
      <c r="J596"/>
      <c r="K596"/>
      <c r="L596"/>
      <c r="M596"/>
      <c r="N596"/>
      <c r="O596"/>
      <c r="P596" s="174"/>
      <c r="Q596" s="174"/>
      <c r="R596" s="175"/>
      <c r="S596" s="173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/>
      <c r="AN596"/>
      <c r="AO596"/>
      <c r="AP596"/>
      <c r="AQ596"/>
      <c r="AR596"/>
    </row>
    <row customFormat="1" r="597" s="11" spans="1:44">
      <c r="A597"/>
      <c r="B597"/>
      <c r="C597" s="174"/>
      <c r="D597"/>
      <c r="E597"/>
      <c r="F597"/>
      <c r="G597"/>
      <c r="H597"/>
      <c r="I597"/>
      <c r="J597"/>
      <c r="K597"/>
      <c r="L597"/>
      <c r="M597"/>
      <c r="N597"/>
      <c r="O597"/>
      <c r="P597" s="174"/>
      <c r="Q597" s="174"/>
      <c r="R597" s="175"/>
      <c r="S597" s="173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/>
      <c r="AN597"/>
      <c r="AO597"/>
      <c r="AP597"/>
      <c r="AQ597"/>
      <c r="AR597"/>
    </row>
    <row customFormat="1" r="598" s="11" spans="1:44">
      <c r="A598"/>
      <c r="B598"/>
      <c r="C598" s="174"/>
      <c r="D598"/>
      <c r="E598"/>
      <c r="F598"/>
      <c r="G598"/>
      <c r="H598"/>
      <c r="I598"/>
      <c r="J598"/>
      <c r="K598"/>
      <c r="L598"/>
      <c r="M598"/>
      <c r="N598"/>
      <c r="O598"/>
      <c r="P598" s="174"/>
      <c r="Q598" s="174"/>
      <c r="R598" s="175"/>
      <c r="S598" s="173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/>
      <c r="AN598"/>
      <c r="AO598"/>
      <c r="AP598"/>
      <c r="AQ598"/>
      <c r="AR598"/>
    </row>
    <row customFormat="1" r="599" s="11" spans="1:44">
      <c r="A599"/>
      <c r="B599"/>
      <c r="C599" s="174"/>
      <c r="D599"/>
      <c r="E599"/>
      <c r="F599"/>
      <c r="G599"/>
      <c r="H599"/>
      <c r="I599"/>
      <c r="J599"/>
      <c r="K599"/>
      <c r="L599"/>
      <c r="M599"/>
      <c r="N599"/>
      <c r="O599"/>
      <c r="P599" s="174"/>
      <c r="Q599" s="174"/>
      <c r="R599" s="175"/>
      <c r="S599" s="173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/>
      <c r="AN599"/>
      <c r="AO599"/>
      <c r="AP599"/>
      <c r="AQ599"/>
      <c r="AR599"/>
    </row>
    <row customFormat="1" r="600" s="11" spans="1:44">
      <c r="A600"/>
      <c r="B600"/>
      <c r="C600" s="174"/>
      <c r="D600"/>
      <c r="E600"/>
      <c r="F600"/>
      <c r="G600"/>
      <c r="H600"/>
      <c r="I600"/>
      <c r="J600"/>
      <c r="K600"/>
      <c r="L600"/>
      <c r="M600"/>
      <c r="N600"/>
      <c r="O600"/>
      <c r="P600" s="174"/>
      <c r="Q600" s="174"/>
      <c r="R600" s="175"/>
      <c r="S600" s="173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/>
      <c r="AN600"/>
      <c r="AO600"/>
      <c r="AP600"/>
      <c r="AQ600"/>
      <c r="AR600"/>
    </row>
    <row customFormat="1" r="601" s="11" spans="1:44">
      <c r="A601"/>
      <c r="B601"/>
      <c r="C601" s="174"/>
      <c r="D601"/>
      <c r="E601"/>
      <c r="F601"/>
      <c r="G601"/>
      <c r="H601"/>
      <c r="I601"/>
      <c r="J601"/>
      <c r="K601"/>
      <c r="L601"/>
      <c r="M601"/>
      <c r="N601"/>
      <c r="O601"/>
      <c r="P601" s="174"/>
      <c r="Q601" s="174"/>
      <c r="R601" s="175"/>
      <c r="S601" s="173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/>
      <c r="AN601"/>
      <c r="AO601"/>
      <c r="AP601"/>
      <c r="AQ601"/>
      <c r="AR601"/>
    </row>
    <row customFormat="1" r="602" s="11" spans="1:44">
      <c r="A602"/>
      <c r="B602"/>
      <c r="C602" s="174"/>
      <c r="D602"/>
      <c r="E602"/>
      <c r="F602"/>
      <c r="G602"/>
      <c r="H602"/>
      <c r="I602"/>
      <c r="J602"/>
      <c r="K602"/>
      <c r="L602"/>
      <c r="M602"/>
      <c r="N602"/>
      <c r="O602"/>
      <c r="P602" s="174"/>
      <c r="Q602" s="174"/>
      <c r="R602" s="175"/>
      <c r="S602" s="173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/>
      <c r="AN602"/>
      <c r="AO602"/>
      <c r="AP602"/>
      <c r="AQ602"/>
      <c r="AR602"/>
    </row>
    <row customFormat="1" r="603" s="11" spans="1:44">
      <c r="A603"/>
      <c r="B603"/>
      <c r="C603" s="174"/>
      <c r="D603"/>
      <c r="E603"/>
      <c r="F603"/>
      <c r="G603"/>
      <c r="H603"/>
      <c r="I603"/>
      <c r="J603"/>
      <c r="K603"/>
      <c r="L603"/>
      <c r="M603"/>
      <c r="N603"/>
      <c r="O603"/>
      <c r="P603" s="174"/>
      <c r="Q603" s="174"/>
      <c r="R603" s="175"/>
      <c r="S603" s="173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/>
      <c r="AN603"/>
      <c r="AO603"/>
      <c r="AP603"/>
      <c r="AQ603"/>
      <c r="AR603"/>
    </row>
    <row customFormat="1" r="604" s="11" spans="1:44">
      <c r="A604"/>
      <c r="B604"/>
      <c r="C604" s="174"/>
      <c r="D604"/>
      <c r="E604"/>
      <c r="F604"/>
      <c r="G604"/>
      <c r="H604"/>
      <c r="I604"/>
      <c r="J604"/>
      <c r="K604"/>
      <c r="L604"/>
      <c r="M604"/>
      <c r="N604"/>
      <c r="O604"/>
      <c r="P604" s="174"/>
      <c r="Q604" s="174"/>
      <c r="R604" s="175"/>
      <c r="S604" s="173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/>
      <c r="AN604"/>
      <c r="AO604"/>
      <c r="AP604"/>
      <c r="AQ604"/>
      <c r="AR604"/>
    </row>
    <row customFormat="1" r="605" s="11" spans="1:44">
      <c r="A605"/>
      <c r="B605"/>
      <c r="C605" s="174"/>
      <c r="D605"/>
      <c r="E605"/>
      <c r="F605"/>
      <c r="G605"/>
      <c r="H605"/>
      <c r="I605"/>
      <c r="J605"/>
      <c r="K605"/>
      <c r="L605"/>
      <c r="M605"/>
      <c r="N605"/>
      <c r="O605"/>
      <c r="P605" s="174"/>
      <c r="Q605" s="174"/>
      <c r="R605" s="175"/>
      <c r="S605" s="173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/>
      <c r="AN605"/>
      <c r="AO605"/>
      <c r="AP605"/>
      <c r="AQ605"/>
      <c r="AR605"/>
    </row>
    <row customFormat="1" r="606" s="11" spans="1:44">
      <c r="A606"/>
      <c r="B606"/>
      <c r="C606" s="174"/>
      <c r="D606"/>
      <c r="E606"/>
      <c r="F606"/>
      <c r="G606"/>
      <c r="H606"/>
      <c r="I606"/>
      <c r="J606"/>
      <c r="K606"/>
      <c r="L606"/>
      <c r="M606"/>
      <c r="N606"/>
      <c r="O606"/>
      <c r="P606" s="174"/>
      <c r="Q606" s="174"/>
      <c r="R606" s="175"/>
      <c r="S606" s="173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/>
      <c r="AN606"/>
      <c r="AO606"/>
      <c r="AP606"/>
      <c r="AQ606"/>
      <c r="AR606"/>
    </row>
    <row customFormat="1" r="607" s="11" spans="1:44">
      <c r="A607"/>
      <c r="B607"/>
      <c r="C607" s="174"/>
      <c r="D607"/>
      <c r="E607"/>
      <c r="F607"/>
      <c r="G607"/>
      <c r="H607"/>
      <c r="I607"/>
      <c r="J607"/>
      <c r="K607"/>
      <c r="L607"/>
      <c r="M607"/>
      <c r="N607"/>
      <c r="O607"/>
      <c r="P607" s="174"/>
      <c r="Q607" s="174"/>
      <c r="R607" s="175"/>
      <c r="S607" s="173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/>
      <c r="AN607"/>
      <c r="AO607"/>
      <c r="AP607"/>
      <c r="AQ607"/>
      <c r="AR607"/>
    </row>
    <row customFormat="1" r="608" s="11" spans="1:44">
      <c r="A608"/>
      <c r="B608"/>
      <c r="C608" s="174"/>
      <c r="D608"/>
      <c r="E608"/>
      <c r="F608"/>
      <c r="G608"/>
      <c r="H608"/>
      <c r="I608"/>
      <c r="J608"/>
      <c r="K608"/>
      <c r="L608"/>
      <c r="M608"/>
      <c r="N608"/>
      <c r="O608"/>
      <c r="P608" s="174"/>
      <c r="Q608" s="174"/>
      <c r="R608" s="175"/>
      <c r="S608" s="173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/>
      <c r="AN608"/>
      <c r="AO608"/>
      <c r="AP608"/>
      <c r="AQ608"/>
      <c r="AR608"/>
    </row>
    <row customFormat="1" r="609" s="11" spans="1:44">
      <c r="A609"/>
      <c r="B609"/>
      <c r="C609" s="174"/>
      <c r="D609"/>
      <c r="E609"/>
      <c r="F609"/>
      <c r="G609"/>
      <c r="H609"/>
      <c r="I609"/>
      <c r="J609"/>
      <c r="K609"/>
      <c r="L609"/>
      <c r="M609"/>
      <c r="N609"/>
      <c r="O609"/>
      <c r="P609" s="174"/>
      <c r="Q609" s="174"/>
      <c r="R609" s="175"/>
      <c r="S609" s="173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/>
      <c r="AN609"/>
      <c r="AO609"/>
      <c r="AP609"/>
      <c r="AQ609"/>
      <c r="AR609"/>
    </row>
    <row customFormat="1" r="610" s="11" spans="1:44">
      <c r="A610"/>
      <c r="B610"/>
      <c r="C610" s="174"/>
      <c r="D610"/>
      <c r="E610"/>
      <c r="F610"/>
      <c r="G610"/>
      <c r="H610"/>
      <c r="I610"/>
      <c r="J610"/>
      <c r="K610"/>
      <c r="L610"/>
      <c r="M610"/>
      <c r="N610"/>
      <c r="O610"/>
      <c r="P610" s="174"/>
      <c r="Q610" s="174"/>
      <c r="R610" s="175"/>
      <c r="S610" s="173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/>
      <c r="AN610"/>
      <c r="AO610"/>
      <c r="AP610"/>
      <c r="AQ610"/>
      <c r="AR610"/>
    </row>
    <row customFormat="1" r="611" s="11" spans="1:44">
      <c r="A611"/>
      <c r="B611"/>
      <c r="C611" s="174"/>
      <c r="D611"/>
      <c r="E611"/>
      <c r="F611"/>
      <c r="G611"/>
      <c r="H611"/>
      <c r="I611"/>
      <c r="J611"/>
      <c r="K611"/>
      <c r="L611"/>
      <c r="M611"/>
      <c r="N611"/>
      <c r="O611"/>
      <c r="P611" s="174"/>
      <c r="Q611" s="174"/>
      <c r="R611" s="175"/>
      <c r="S611" s="173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/>
      <c r="AN611"/>
      <c r="AO611"/>
      <c r="AP611"/>
      <c r="AQ611"/>
      <c r="AR611"/>
    </row>
    <row customFormat="1" r="612" s="11" spans="1:44">
      <c r="A612"/>
      <c r="B612"/>
      <c r="C612" s="174"/>
      <c r="D612"/>
      <c r="E612"/>
      <c r="F612"/>
      <c r="G612"/>
      <c r="H612"/>
      <c r="I612"/>
      <c r="J612"/>
      <c r="K612"/>
      <c r="L612"/>
      <c r="M612"/>
      <c r="N612"/>
      <c r="O612"/>
      <c r="P612" s="174"/>
      <c r="Q612" s="174"/>
      <c r="R612" s="175"/>
      <c r="S612" s="173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/>
      <c r="AN612"/>
      <c r="AO612"/>
      <c r="AP612"/>
      <c r="AQ612"/>
      <c r="AR612"/>
    </row>
    <row customFormat="1" r="613" s="11" spans="1:44">
      <c r="A613"/>
      <c r="B613"/>
      <c r="C613" s="174"/>
      <c r="D613"/>
      <c r="E613"/>
      <c r="F613"/>
      <c r="G613"/>
      <c r="H613"/>
      <c r="I613"/>
      <c r="J613"/>
      <c r="K613"/>
      <c r="L613"/>
      <c r="M613"/>
      <c r="N613"/>
      <c r="O613"/>
      <c r="P613" s="174"/>
      <c r="Q613" s="174"/>
      <c r="R613" s="175"/>
      <c r="S613" s="173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/>
      <c r="AN613"/>
      <c r="AO613"/>
      <c r="AP613"/>
      <c r="AQ613"/>
      <c r="AR613"/>
    </row>
    <row customFormat="1" r="614" s="11" spans="1:44">
      <c r="A614"/>
      <c r="B614"/>
      <c r="C614" s="174"/>
      <c r="D614"/>
      <c r="E614"/>
      <c r="F614"/>
      <c r="G614"/>
      <c r="H614"/>
      <c r="I614"/>
      <c r="J614"/>
      <c r="K614"/>
      <c r="L614"/>
      <c r="M614"/>
      <c r="N614"/>
      <c r="O614"/>
      <c r="P614" s="174"/>
      <c r="Q614" s="174"/>
      <c r="R614" s="175"/>
      <c r="S614" s="173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/>
      <c r="AN614"/>
      <c r="AO614"/>
      <c r="AP614"/>
      <c r="AQ614"/>
      <c r="AR614"/>
    </row>
    <row customFormat="1" r="615" s="11" spans="1:44">
      <c r="A615"/>
      <c r="B615"/>
      <c r="C615" s="174"/>
      <c r="D615"/>
      <c r="E615"/>
      <c r="F615"/>
      <c r="G615"/>
      <c r="H615"/>
      <c r="I615"/>
      <c r="J615"/>
      <c r="K615"/>
      <c r="L615"/>
      <c r="M615"/>
      <c r="N615"/>
      <c r="O615"/>
      <c r="P615" s="174"/>
      <c r="Q615" s="174"/>
      <c r="R615" s="175"/>
      <c r="S615" s="173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/>
      <c r="AN615"/>
      <c r="AO615"/>
      <c r="AP615"/>
      <c r="AQ615"/>
      <c r="AR615"/>
    </row>
    <row customFormat="1" r="616" s="11" spans="1:44">
      <c r="A616"/>
      <c r="B616"/>
      <c r="C616" s="174"/>
      <c r="D616"/>
      <c r="E616"/>
      <c r="F616"/>
      <c r="G616"/>
      <c r="H616"/>
      <c r="I616"/>
      <c r="J616"/>
      <c r="K616"/>
      <c r="L616"/>
      <c r="M616"/>
      <c r="N616"/>
      <c r="O616"/>
      <c r="P616" s="174"/>
      <c r="Q616" s="174"/>
      <c r="R616" s="175"/>
      <c r="S616" s="173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/>
      <c r="AN616"/>
      <c r="AO616"/>
      <c r="AP616"/>
      <c r="AQ616"/>
      <c r="AR616"/>
    </row>
    <row customFormat="1" r="617" s="11" spans="1:44">
      <c r="A617"/>
      <c r="B617"/>
      <c r="C617" s="174"/>
      <c r="D617"/>
      <c r="E617"/>
      <c r="F617"/>
      <c r="G617"/>
      <c r="H617"/>
      <c r="I617"/>
      <c r="J617"/>
      <c r="K617"/>
      <c r="L617"/>
      <c r="M617"/>
      <c r="N617"/>
      <c r="O617"/>
      <c r="P617" s="174"/>
      <c r="Q617" s="174"/>
      <c r="R617" s="175"/>
      <c r="S617" s="173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/>
      <c r="AN617"/>
      <c r="AO617"/>
      <c r="AP617"/>
      <c r="AQ617"/>
      <c r="AR617"/>
    </row>
    <row customFormat="1" r="618" s="11" spans="1:44">
      <c r="A618"/>
      <c r="B618"/>
      <c r="C618" s="174"/>
      <c r="D618"/>
      <c r="E618"/>
      <c r="F618"/>
      <c r="G618"/>
      <c r="H618"/>
      <c r="I618"/>
      <c r="J618"/>
      <c r="K618"/>
      <c r="L618"/>
      <c r="M618"/>
      <c r="N618"/>
      <c r="O618"/>
      <c r="P618" s="174"/>
      <c r="Q618" s="174"/>
      <c r="R618" s="175"/>
      <c r="S618" s="173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/>
      <c r="AN618"/>
      <c r="AO618"/>
      <c r="AP618"/>
      <c r="AQ618"/>
      <c r="AR618"/>
    </row>
    <row customFormat="1" r="619" s="11" spans="1:44">
      <c r="A619"/>
      <c r="B619"/>
      <c r="C619" s="174"/>
      <c r="D619"/>
      <c r="E619"/>
      <c r="F619"/>
      <c r="G619"/>
      <c r="H619"/>
      <c r="I619"/>
      <c r="J619"/>
      <c r="K619"/>
      <c r="L619"/>
      <c r="M619"/>
      <c r="N619"/>
      <c r="O619"/>
      <c r="P619" s="174"/>
      <c r="Q619" s="174"/>
      <c r="R619" s="175"/>
      <c r="S619" s="173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/>
      <c r="AN619"/>
      <c r="AO619"/>
      <c r="AP619"/>
      <c r="AQ619"/>
      <c r="AR619"/>
    </row>
    <row customFormat="1" r="620" s="11" spans="1:44">
      <c r="A620"/>
      <c r="B620"/>
      <c r="C620" s="174"/>
      <c r="D620"/>
      <c r="E620"/>
      <c r="F620"/>
      <c r="G620"/>
      <c r="H620"/>
      <c r="I620"/>
      <c r="J620"/>
      <c r="K620"/>
      <c r="L620"/>
      <c r="M620"/>
      <c r="N620"/>
      <c r="O620"/>
      <c r="P620" s="174"/>
      <c r="Q620" s="174"/>
      <c r="R620" s="175"/>
      <c r="S620" s="173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/>
      <c r="AN620"/>
      <c r="AO620"/>
      <c r="AP620"/>
      <c r="AQ620"/>
      <c r="AR620"/>
    </row>
    <row customFormat="1" r="621" s="11" spans="1:44">
      <c r="A621"/>
      <c r="B621"/>
      <c r="C621" s="174"/>
      <c r="D621"/>
      <c r="E621"/>
      <c r="F621"/>
      <c r="G621"/>
      <c r="H621"/>
      <c r="I621"/>
      <c r="J621"/>
      <c r="K621"/>
      <c r="L621"/>
      <c r="M621"/>
      <c r="N621"/>
      <c r="O621"/>
      <c r="P621" s="174"/>
      <c r="Q621" s="174"/>
      <c r="R621" s="175"/>
      <c r="S621" s="173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/>
      <c r="AN621"/>
      <c r="AO621"/>
      <c r="AP621"/>
      <c r="AQ621"/>
      <c r="AR621"/>
    </row>
    <row customFormat="1" r="622" s="11" spans="1:44">
      <c r="A622"/>
      <c r="B622"/>
      <c r="C622" s="174"/>
      <c r="D622"/>
      <c r="E622"/>
      <c r="F622"/>
      <c r="G622"/>
      <c r="H622"/>
      <c r="I622"/>
      <c r="J622"/>
      <c r="K622"/>
      <c r="L622"/>
      <c r="M622"/>
      <c r="N622"/>
      <c r="O622"/>
      <c r="P622" s="174"/>
      <c r="Q622" s="174"/>
      <c r="R622" s="175"/>
      <c r="S622" s="173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/>
      <c r="AN622"/>
      <c r="AO622"/>
      <c r="AP622"/>
      <c r="AQ622"/>
      <c r="AR622"/>
    </row>
    <row customFormat="1" r="623" s="11" spans="1:44">
      <c r="A623"/>
      <c r="B623"/>
      <c r="C623" s="174"/>
      <c r="D623"/>
      <c r="E623"/>
      <c r="F623"/>
      <c r="G623"/>
      <c r="H623"/>
      <c r="I623"/>
      <c r="J623"/>
      <c r="K623"/>
      <c r="L623"/>
      <c r="M623"/>
      <c r="N623"/>
      <c r="O623"/>
      <c r="P623" s="174"/>
      <c r="Q623" s="174"/>
      <c r="R623" s="175"/>
      <c r="S623" s="173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/>
      <c r="AN623"/>
      <c r="AO623"/>
      <c r="AP623"/>
      <c r="AQ623"/>
      <c r="AR623"/>
    </row>
    <row customFormat="1" r="624" s="11" spans="1:44">
      <c r="A624"/>
      <c r="B624"/>
      <c r="C624" s="174"/>
      <c r="D624"/>
      <c r="E624"/>
      <c r="F624"/>
      <c r="G624"/>
      <c r="H624"/>
      <c r="I624"/>
      <c r="J624"/>
      <c r="K624"/>
      <c r="L624"/>
      <c r="M624"/>
      <c r="N624"/>
      <c r="O624"/>
      <c r="P624" s="174"/>
      <c r="Q624" s="174"/>
      <c r="R624" s="175"/>
      <c r="S624" s="173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/>
      <c r="AN624"/>
      <c r="AO624"/>
      <c r="AP624"/>
      <c r="AQ624"/>
      <c r="AR624"/>
    </row>
    <row customFormat="1" r="625" s="11" spans="1:44">
      <c r="A625"/>
      <c r="B625"/>
      <c r="C625" s="174"/>
      <c r="D625"/>
      <c r="E625"/>
      <c r="F625"/>
      <c r="G625"/>
      <c r="H625"/>
      <c r="I625"/>
      <c r="J625"/>
      <c r="K625"/>
      <c r="L625"/>
      <c r="M625"/>
      <c r="N625"/>
      <c r="O625"/>
      <c r="P625" s="174"/>
      <c r="Q625" s="174"/>
      <c r="R625" s="175"/>
      <c r="S625" s="173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/>
      <c r="AN625"/>
      <c r="AO625"/>
      <c r="AP625"/>
      <c r="AQ625"/>
      <c r="AR625"/>
    </row>
    <row customFormat="1" r="626" s="11" spans="1:44">
      <c r="A626"/>
      <c r="B626"/>
      <c r="C626" s="174"/>
      <c r="D626"/>
      <c r="E626"/>
      <c r="F626"/>
      <c r="G626"/>
      <c r="H626"/>
      <c r="I626"/>
      <c r="J626"/>
      <c r="K626"/>
      <c r="L626"/>
      <c r="M626"/>
      <c r="N626"/>
      <c r="O626"/>
      <c r="P626" s="174"/>
      <c r="Q626" s="174"/>
      <c r="R626" s="175"/>
      <c r="S626" s="173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/>
      <c r="AN626"/>
      <c r="AO626"/>
      <c r="AP626"/>
      <c r="AQ626"/>
      <c r="AR626"/>
    </row>
    <row customFormat="1" r="627" s="11" spans="1:44">
      <c r="A627"/>
      <c r="B627"/>
      <c r="C627" s="174"/>
      <c r="D627"/>
      <c r="E627"/>
      <c r="F627"/>
      <c r="G627"/>
      <c r="H627"/>
      <c r="I627"/>
      <c r="J627"/>
      <c r="K627"/>
      <c r="L627"/>
      <c r="M627"/>
      <c r="N627"/>
      <c r="O627"/>
      <c r="P627" s="174"/>
      <c r="Q627" s="174"/>
      <c r="R627" s="175"/>
      <c r="S627" s="173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/>
      <c r="AN627"/>
      <c r="AO627"/>
      <c r="AP627"/>
      <c r="AQ627"/>
      <c r="AR627"/>
    </row>
    <row customFormat="1" r="628" s="11" spans="1:44">
      <c r="A628"/>
      <c r="B628"/>
      <c r="C628" s="174"/>
      <c r="D628"/>
      <c r="E628"/>
      <c r="F628"/>
      <c r="G628"/>
      <c r="H628"/>
      <c r="I628"/>
      <c r="J628"/>
      <c r="K628"/>
      <c r="L628"/>
      <c r="M628"/>
      <c r="N628"/>
      <c r="O628"/>
      <c r="P628" s="174"/>
      <c r="Q628" s="174"/>
      <c r="R628" s="175"/>
      <c r="S628" s="173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/>
      <c r="AN628"/>
      <c r="AO628"/>
      <c r="AP628"/>
      <c r="AQ628"/>
      <c r="AR628"/>
    </row>
    <row customFormat="1" r="629" s="11" spans="1:44">
      <c r="A629"/>
      <c r="B629"/>
      <c r="C629" s="174"/>
      <c r="D629"/>
      <c r="E629"/>
      <c r="F629"/>
      <c r="G629"/>
      <c r="H629"/>
      <c r="I629"/>
      <c r="J629"/>
      <c r="K629"/>
      <c r="L629"/>
      <c r="M629"/>
      <c r="N629"/>
      <c r="O629"/>
      <c r="P629" s="174"/>
      <c r="Q629" s="174"/>
      <c r="R629" s="175"/>
      <c r="S629" s="173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/>
      <c r="AN629"/>
      <c r="AO629"/>
      <c r="AP629"/>
      <c r="AQ629"/>
      <c r="AR629"/>
    </row>
    <row customFormat="1" r="630" s="11" spans="1:44">
      <c r="A630"/>
      <c r="B630"/>
      <c r="C630" s="174"/>
      <c r="D630"/>
      <c r="E630"/>
      <c r="F630"/>
      <c r="G630"/>
      <c r="H630"/>
      <c r="I630"/>
      <c r="J630"/>
      <c r="K630"/>
      <c r="L630"/>
      <c r="M630"/>
      <c r="N630"/>
      <c r="O630"/>
      <c r="P630" s="174"/>
      <c r="Q630" s="174"/>
      <c r="R630" s="175"/>
      <c r="S630" s="173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/>
      <c r="AN630"/>
      <c r="AO630"/>
      <c r="AP630"/>
      <c r="AQ630"/>
      <c r="AR630"/>
    </row>
    <row customFormat="1" r="631" s="11" spans="1:44">
      <c r="A631"/>
      <c r="B631"/>
      <c r="C631" s="174"/>
      <c r="D631"/>
      <c r="E631"/>
      <c r="F631"/>
      <c r="G631"/>
      <c r="H631"/>
      <c r="I631"/>
      <c r="J631"/>
      <c r="K631"/>
      <c r="L631"/>
      <c r="M631"/>
      <c r="N631"/>
      <c r="O631"/>
      <c r="P631" s="174"/>
      <c r="Q631" s="174"/>
      <c r="R631" s="175"/>
      <c r="S631" s="173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/>
      <c r="AN631"/>
      <c r="AO631"/>
      <c r="AP631"/>
      <c r="AQ631"/>
      <c r="AR631"/>
    </row>
    <row customFormat="1" r="632" s="11" spans="1:44">
      <c r="A632"/>
      <c r="B632"/>
      <c r="C632" s="174"/>
      <c r="D632"/>
      <c r="E632"/>
      <c r="F632"/>
      <c r="G632"/>
      <c r="H632"/>
      <c r="I632"/>
      <c r="J632"/>
      <c r="K632"/>
      <c r="L632"/>
      <c r="M632"/>
      <c r="N632"/>
      <c r="O632"/>
      <c r="P632" s="174"/>
      <c r="Q632" s="174"/>
      <c r="R632" s="175"/>
      <c r="S632" s="173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/>
      <c r="AN632"/>
      <c r="AO632"/>
      <c r="AP632"/>
      <c r="AQ632"/>
      <c r="AR632"/>
    </row>
    <row customFormat="1" r="633" s="11" spans="1:44">
      <c r="A633"/>
      <c r="B633"/>
      <c r="C633" s="174"/>
      <c r="D633"/>
      <c r="E633"/>
      <c r="F633"/>
      <c r="G633"/>
      <c r="H633"/>
      <c r="I633"/>
      <c r="J633"/>
      <c r="K633"/>
      <c r="L633"/>
      <c r="M633"/>
      <c r="N633"/>
      <c r="O633"/>
      <c r="P633" s="174"/>
      <c r="Q633" s="174"/>
      <c r="R633" s="175"/>
      <c r="S633" s="173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/>
      <c r="AN633"/>
      <c r="AO633"/>
      <c r="AP633"/>
      <c r="AQ633"/>
      <c r="AR633"/>
    </row>
    <row customFormat="1" r="634" s="11" spans="1:44">
      <c r="A634"/>
      <c r="B634"/>
      <c r="C634" s="174"/>
      <c r="D634"/>
      <c r="E634"/>
      <c r="F634"/>
      <c r="G634"/>
      <c r="H634"/>
      <c r="I634"/>
      <c r="J634"/>
      <c r="K634"/>
      <c r="L634"/>
      <c r="M634"/>
      <c r="N634"/>
      <c r="O634"/>
      <c r="P634" s="174"/>
      <c r="Q634" s="174"/>
      <c r="R634" s="175"/>
      <c r="S634" s="173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/>
      <c r="AN634"/>
      <c r="AO634"/>
      <c r="AP634"/>
      <c r="AQ634"/>
      <c r="AR634"/>
    </row>
    <row customFormat="1" r="635" s="11" spans="1:44">
      <c r="A635"/>
      <c r="B635"/>
      <c r="C635" s="174"/>
      <c r="D635"/>
      <c r="E635"/>
      <c r="F635"/>
      <c r="G635"/>
      <c r="H635"/>
      <c r="I635"/>
      <c r="J635"/>
      <c r="K635"/>
      <c r="L635"/>
      <c r="M635"/>
      <c r="N635"/>
      <c r="O635"/>
      <c r="P635" s="174"/>
      <c r="Q635" s="174"/>
      <c r="R635" s="175"/>
      <c r="S635" s="173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/>
      <c r="AN635"/>
      <c r="AO635"/>
      <c r="AP635"/>
      <c r="AQ635"/>
      <c r="AR635"/>
    </row>
    <row customFormat="1" r="636" s="11" spans="1:44">
      <c r="A636"/>
      <c r="B636"/>
      <c r="C636" s="174"/>
      <c r="D636"/>
      <c r="E636"/>
      <c r="F636"/>
      <c r="G636"/>
      <c r="H636"/>
      <c r="I636"/>
      <c r="J636"/>
      <c r="K636"/>
      <c r="L636"/>
      <c r="M636"/>
      <c r="N636"/>
      <c r="O636"/>
      <c r="P636" s="174"/>
      <c r="Q636" s="174"/>
      <c r="R636" s="175"/>
      <c r="S636" s="173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/>
      <c r="AN636"/>
      <c r="AO636"/>
      <c r="AP636"/>
      <c r="AQ636"/>
      <c r="AR636"/>
    </row>
    <row customFormat="1" r="637" s="11" spans="1:44">
      <c r="A637"/>
      <c r="B637"/>
      <c r="C637" s="174"/>
      <c r="D637"/>
      <c r="E637"/>
      <c r="F637"/>
      <c r="G637"/>
      <c r="H637"/>
      <c r="I637"/>
      <c r="J637"/>
      <c r="K637"/>
      <c r="L637"/>
      <c r="M637"/>
      <c r="N637"/>
      <c r="O637"/>
      <c r="P637" s="174"/>
      <c r="Q637" s="174"/>
      <c r="R637" s="175"/>
      <c r="S637" s="173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/>
      <c r="AN637"/>
      <c r="AO637"/>
      <c r="AP637"/>
      <c r="AQ637"/>
      <c r="AR637"/>
    </row>
    <row customFormat="1" r="638" s="11" spans="1:44">
      <c r="A638"/>
      <c r="B638"/>
      <c r="C638" s="174"/>
      <c r="D638"/>
      <c r="E638"/>
      <c r="F638"/>
      <c r="G638"/>
      <c r="H638"/>
      <c r="I638"/>
      <c r="J638"/>
      <c r="K638"/>
      <c r="L638"/>
      <c r="M638"/>
      <c r="N638"/>
      <c r="O638"/>
      <c r="P638" s="174"/>
      <c r="Q638" s="174"/>
      <c r="R638" s="175"/>
      <c r="S638" s="173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/>
      <c r="AN638"/>
      <c r="AO638"/>
      <c r="AP638"/>
      <c r="AQ638"/>
      <c r="AR638"/>
    </row>
    <row customFormat="1" r="639" s="11" spans="1:44">
      <c r="A639"/>
      <c r="B639"/>
      <c r="C639" s="174"/>
      <c r="D639"/>
      <c r="E639"/>
      <c r="F639"/>
      <c r="G639"/>
      <c r="H639"/>
      <c r="I639"/>
      <c r="J639"/>
      <c r="K639"/>
      <c r="L639"/>
      <c r="M639"/>
      <c r="N639"/>
      <c r="O639"/>
      <c r="P639" s="174"/>
      <c r="Q639" s="174"/>
      <c r="R639" s="175"/>
      <c r="S639" s="173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/>
      <c r="AN639"/>
      <c r="AO639"/>
      <c r="AP639"/>
      <c r="AQ639"/>
      <c r="AR639"/>
    </row>
    <row customFormat="1" r="640" s="11" spans="1:44">
      <c r="A640"/>
      <c r="B640"/>
      <c r="C640" s="174"/>
      <c r="D640"/>
      <c r="E640"/>
      <c r="F640"/>
      <c r="G640"/>
      <c r="H640"/>
      <c r="I640"/>
      <c r="J640"/>
      <c r="K640"/>
      <c r="L640"/>
      <c r="M640"/>
      <c r="N640"/>
      <c r="O640"/>
      <c r="P640" s="174"/>
      <c r="Q640" s="174"/>
      <c r="R640" s="175"/>
      <c r="S640" s="173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/>
      <c r="AN640"/>
      <c r="AO640"/>
      <c r="AP640"/>
      <c r="AQ640"/>
      <c r="AR640"/>
    </row>
    <row customFormat="1" r="641" s="11" spans="1:44">
      <c r="A641"/>
      <c r="B641"/>
      <c r="C641" s="174"/>
      <c r="D641"/>
      <c r="E641"/>
      <c r="F641"/>
      <c r="G641"/>
      <c r="H641"/>
      <c r="I641"/>
      <c r="J641"/>
      <c r="K641"/>
      <c r="L641"/>
      <c r="M641"/>
      <c r="N641"/>
      <c r="O641"/>
      <c r="P641" s="174"/>
      <c r="Q641" s="174"/>
      <c r="R641" s="175"/>
      <c r="S641" s="173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/>
      <c r="AN641"/>
      <c r="AO641"/>
      <c r="AP641"/>
      <c r="AQ641"/>
      <c r="AR641"/>
    </row>
    <row customFormat="1" r="642" s="11" spans="1:44">
      <c r="A642"/>
      <c r="B642"/>
      <c r="C642" s="174"/>
      <c r="D642"/>
      <c r="E642"/>
      <c r="F642"/>
      <c r="G642"/>
      <c r="H642"/>
      <c r="I642"/>
      <c r="J642"/>
      <c r="K642"/>
      <c r="L642"/>
      <c r="M642"/>
      <c r="N642"/>
      <c r="O642"/>
      <c r="P642" s="174"/>
      <c r="Q642" s="174"/>
      <c r="R642" s="175"/>
      <c r="S642" s="173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/>
      <c r="AN642"/>
      <c r="AO642"/>
      <c r="AP642"/>
      <c r="AQ642"/>
      <c r="AR642"/>
    </row>
    <row customFormat="1" r="643" s="11" spans="1:44">
      <c r="A643"/>
      <c r="B643"/>
      <c r="C643" s="174"/>
      <c r="D643"/>
      <c r="E643"/>
      <c r="F643"/>
      <c r="G643"/>
      <c r="H643"/>
      <c r="I643"/>
      <c r="J643"/>
      <c r="K643"/>
      <c r="L643"/>
      <c r="M643"/>
      <c r="N643"/>
      <c r="O643"/>
      <c r="P643" s="174"/>
      <c r="Q643" s="174"/>
      <c r="R643" s="175"/>
      <c r="S643" s="173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/>
      <c r="AN643"/>
      <c r="AO643"/>
      <c r="AP643"/>
      <c r="AQ643"/>
      <c r="AR643"/>
    </row>
    <row customFormat="1" r="644" s="11" spans="1:44">
      <c r="A644"/>
      <c r="B644"/>
      <c r="C644" s="174"/>
      <c r="D644"/>
      <c r="E644"/>
      <c r="F644"/>
      <c r="G644"/>
      <c r="H644"/>
      <c r="I644"/>
      <c r="J644"/>
      <c r="K644"/>
      <c r="L644"/>
      <c r="M644"/>
      <c r="N644"/>
      <c r="O644"/>
      <c r="P644" s="174"/>
      <c r="Q644" s="174"/>
      <c r="R644" s="175"/>
      <c r="S644" s="173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/>
      <c r="AN644"/>
      <c r="AO644"/>
      <c r="AP644"/>
      <c r="AQ644"/>
      <c r="AR644"/>
    </row>
    <row customFormat="1" r="645" s="11" spans="1:44">
      <c r="A645"/>
      <c r="B645"/>
      <c r="C645" s="174"/>
      <c r="D645"/>
      <c r="E645"/>
      <c r="F645"/>
      <c r="G645"/>
      <c r="H645"/>
      <c r="I645"/>
      <c r="J645"/>
      <c r="K645"/>
      <c r="L645"/>
      <c r="M645"/>
      <c r="N645"/>
      <c r="O645"/>
      <c r="P645" s="174"/>
      <c r="Q645" s="174"/>
      <c r="R645" s="175"/>
      <c r="S645" s="173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/>
      <c r="AN645"/>
      <c r="AO645"/>
      <c r="AP645"/>
      <c r="AQ645"/>
      <c r="AR645"/>
    </row>
    <row customFormat="1" r="646" s="11" spans="1:44">
      <c r="A646"/>
      <c r="B646"/>
      <c r="C646" s="174"/>
      <c r="D646"/>
      <c r="E646"/>
      <c r="F646"/>
      <c r="G646"/>
      <c r="H646"/>
      <c r="I646"/>
      <c r="J646"/>
      <c r="K646"/>
      <c r="L646"/>
      <c r="M646"/>
      <c r="N646"/>
      <c r="O646"/>
      <c r="P646" s="174"/>
      <c r="Q646" s="174"/>
      <c r="R646" s="175"/>
      <c r="S646" s="173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/>
      <c r="AN646"/>
      <c r="AO646"/>
      <c r="AP646"/>
      <c r="AQ646"/>
      <c r="AR646"/>
    </row>
    <row customFormat="1" r="647" s="11" spans="1:44">
      <c r="A647"/>
      <c r="B647"/>
      <c r="C647" s="174"/>
      <c r="D647"/>
      <c r="E647"/>
      <c r="F647"/>
      <c r="G647"/>
      <c r="H647"/>
      <c r="I647"/>
      <c r="J647"/>
      <c r="K647"/>
      <c r="L647"/>
      <c r="M647"/>
      <c r="N647"/>
      <c r="O647"/>
      <c r="P647" s="174"/>
      <c r="Q647" s="174"/>
      <c r="R647" s="175"/>
      <c r="S647" s="173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/>
      <c r="AN647"/>
      <c r="AO647"/>
      <c r="AP647"/>
      <c r="AQ647"/>
      <c r="AR647"/>
    </row>
    <row customFormat="1" r="648" s="11" spans="1:44">
      <c r="A648"/>
      <c r="B648"/>
      <c r="C648" s="174"/>
      <c r="D648"/>
      <c r="E648"/>
      <c r="F648"/>
      <c r="G648"/>
      <c r="H648"/>
      <c r="I648"/>
      <c r="J648"/>
      <c r="K648"/>
      <c r="L648"/>
      <c r="M648"/>
      <c r="N648"/>
      <c r="O648"/>
      <c r="P648" s="174"/>
      <c r="Q648" s="174"/>
      <c r="R648" s="175"/>
      <c r="S648" s="173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/>
      <c r="AN648"/>
      <c r="AO648"/>
      <c r="AP648"/>
      <c r="AQ648"/>
      <c r="AR648"/>
    </row>
    <row customFormat="1" r="649" s="11" spans="1:44">
      <c r="A649"/>
      <c r="B649"/>
      <c r="C649" s="174"/>
      <c r="D649"/>
      <c r="E649"/>
      <c r="F649"/>
      <c r="G649"/>
      <c r="H649"/>
      <c r="I649"/>
      <c r="J649"/>
      <c r="K649"/>
      <c r="L649"/>
      <c r="M649"/>
      <c r="N649"/>
      <c r="O649"/>
      <c r="P649" s="174"/>
      <c r="Q649" s="174"/>
      <c r="R649" s="175"/>
      <c r="S649" s="173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/>
      <c r="AN649"/>
      <c r="AO649"/>
      <c r="AP649"/>
      <c r="AQ649"/>
      <c r="AR649"/>
    </row>
    <row customFormat="1" r="650" s="11" spans="1:44">
      <c r="A650"/>
      <c r="B650"/>
      <c r="C650" s="174"/>
      <c r="D650"/>
      <c r="E650"/>
      <c r="F650"/>
      <c r="G650"/>
      <c r="H650"/>
      <c r="I650"/>
      <c r="J650"/>
      <c r="K650"/>
      <c r="L650"/>
      <c r="M650"/>
      <c r="N650"/>
      <c r="O650"/>
      <c r="P650" s="174"/>
      <c r="Q650" s="174"/>
      <c r="R650" s="175"/>
      <c r="S650" s="173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/>
      <c r="AN650"/>
      <c r="AO650"/>
      <c r="AP650"/>
      <c r="AQ650"/>
      <c r="AR650"/>
    </row>
    <row customFormat="1" r="651" s="11" spans="1:44">
      <c r="A651"/>
      <c r="B651"/>
      <c r="C651" s="174"/>
      <c r="D651"/>
      <c r="E651"/>
      <c r="F651"/>
      <c r="G651"/>
      <c r="H651"/>
      <c r="I651"/>
      <c r="J651"/>
      <c r="K651"/>
      <c r="L651"/>
      <c r="M651"/>
      <c r="N651"/>
      <c r="O651"/>
      <c r="P651" s="174"/>
      <c r="Q651" s="174"/>
      <c r="R651" s="175"/>
      <c r="S651" s="173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/>
      <c r="AN651"/>
      <c r="AO651"/>
      <c r="AP651"/>
      <c r="AQ651"/>
      <c r="AR651"/>
    </row>
    <row customFormat="1" r="652" s="11" spans="1:44">
      <c r="A652"/>
      <c r="B652"/>
      <c r="C652" s="174"/>
      <c r="D652"/>
      <c r="E652"/>
      <c r="F652"/>
      <c r="G652"/>
      <c r="H652"/>
      <c r="I652"/>
      <c r="J652"/>
      <c r="K652"/>
      <c r="L652"/>
      <c r="M652"/>
      <c r="N652"/>
      <c r="O652"/>
      <c r="P652" s="174"/>
      <c r="Q652" s="174"/>
      <c r="R652" s="175"/>
      <c r="S652" s="173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/>
      <c r="AN652"/>
      <c r="AO652"/>
      <c r="AP652"/>
      <c r="AQ652"/>
      <c r="AR652"/>
    </row>
    <row customFormat="1" r="653" s="11" spans="1:44">
      <c r="A653"/>
      <c r="B653"/>
      <c r="C653" s="174"/>
      <c r="D653"/>
      <c r="E653"/>
      <c r="F653"/>
      <c r="G653"/>
      <c r="H653"/>
      <c r="I653"/>
      <c r="J653"/>
      <c r="K653"/>
      <c r="L653"/>
      <c r="M653"/>
      <c r="N653"/>
      <c r="O653"/>
      <c r="P653" s="174"/>
      <c r="Q653" s="174"/>
      <c r="R653" s="175"/>
      <c r="S653" s="173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/>
      <c r="AN653"/>
      <c r="AO653"/>
      <c r="AP653"/>
      <c r="AQ653"/>
      <c r="AR653"/>
    </row>
    <row customFormat="1" r="654" s="11" spans="1:44">
      <c r="A654"/>
      <c r="B654"/>
      <c r="C654" s="174"/>
      <c r="D654"/>
      <c r="E654"/>
      <c r="F654"/>
      <c r="G654"/>
      <c r="H654"/>
      <c r="I654"/>
      <c r="J654"/>
      <c r="K654"/>
      <c r="L654"/>
      <c r="M654"/>
      <c r="N654"/>
      <c r="O654"/>
      <c r="P654" s="174"/>
      <c r="Q654" s="174"/>
      <c r="R654" s="175"/>
      <c r="S654" s="173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/>
      <c r="AN654"/>
      <c r="AO654"/>
      <c r="AP654"/>
      <c r="AQ654"/>
      <c r="AR654"/>
    </row>
    <row customFormat="1" r="655" s="11" spans="1:44">
      <c r="A655"/>
      <c r="B655"/>
      <c r="C655" s="174"/>
      <c r="D655"/>
      <c r="E655"/>
      <c r="F655"/>
      <c r="G655"/>
      <c r="H655"/>
      <c r="I655"/>
      <c r="J655"/>
      <c r="K655"/>
      <c r="L655"/>
      <c r="M655"/>
      <c r="N655"/>
      <c r="O655"/>
      <c r="P655" s="174"/>
      <c r="Q655" s="174"/>
      <c r="R655" s="175"/>
      <c r="S655" s="173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/>
      <c r="AN655"/>
      <c r="AO655"/>
      <c r="AP655"/>
      <c r="AQ655"/>
      <c r="AR655"/>
    </row>
    <row customFormat="1" r="656" s="11" spans="1:44">
      <c r="A656"/>
      <c r="B656"/>
      <c r="C656" s="174"/>
      <c r="D656"/>
      <c r="E656"/>
      <c r="F656"/>
      <c r="G656"/>
      <c r="H656"/>
      <c r="I656"/>
      <c r="J656"/>
      <c r="K656"/>
      <c r="L656"/>
      <c r="M656"/>
      <c r="N656"/>
      <c r="O656"/>
      <c r="P656" s="174"/>
      <c r="Q656" s="174"/>
      <c r="R656" s="175"/>
      <c r="S656" s="173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/>
      <c r="AN656"/>
      <c r="AO656"/>
      <c r="AP656"/>
      <c r="AQ656"/>
      <c r="AR656"/>
    </row>
    <row customFormat="1" r="657" s="11" spans="1:44">
      <c r="A657"/>
      <c r="B657"/>
      <c r="C657" s="174"/>
      <c r="D657"/>
      <c r="E657"/>
      <c r="F657"/>
      <c r="G657"/>
      <c r="H657"/>
      <c r="I657"/>
      <c r="J657"/>
      <c r="K657"/>
      <c r="L657"/>
      <c r="M657"/>
      <c r="N657"/>
      <c r="O657"/>
      <c r="P657" s="174"/>
      <c r="Q657" s="174"/>
      <c r="R657" s="175"/>
      <c r="S657" s="173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/>
      <c r="AN657"/>
      <c r="AO657"/>
      <c r="AP657"/>
      <c r="AQ657"/>
      <c r="AR657"/>
    </row>
    <row customFormat="1" r="658" s="11" spans="1:44">
      <c r="A658"/>
      <c r="B658"/>
      <c r="C658" s="174"/>
      <c r="D658"/>
      <c r="E658"/>
      <c r="F658"/>
      <c r="G658"/>
      <c r="H658"/>
      <c r="I658"/>
      <c r="J658"/>
      <c r="K658"/>
      <c r="L658"/>
      <c r="M658"/>
      <c r="N658"/>
      <c r="O658"/>
      <c r="P658" s="174"/>
      <c r="Q658" s="174"/>
      <c r="R658" s="175"/>
      <c r="S658" s="173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/>
      <c r="AN658"/>
      <c r="AO658"/>
      <c r="AP658"/>
      <c r="AQ658"/>
      <c r="AR658"/>
    </row>
    <row customFormat="1" r="659" s="11" spans="1:44">
      <c r="A659"/>
      <c r="B659"/>
      <c r="C659" s="174"/>
      <c r="D659"/>
      <c r="E659"/>
      <c r="F659"/>
      <c r="G659"/>
      <c r="H659"/>
      <c r="I659"/>
      <c r="J659"/>
      <c r="K659"/>
      <c r="L659"/>
      <c r="M659"/>
      <c r="N659"/>
      <c r="O659"/>
      <c r="P659" s="174"/>
      <c r="Q659" s="174"/>
      <c r="R659" s="175"/>
      <c r="S659" s="173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/>
      <c r="AN659"/>
      <c r="AO659"/>
      <c r="AP659"/>
      <c r="AQ659"/>
      <c r="AR659"/>
    </row>
    <row customFormat="1" r="660" s="11" spans="1:44">
      <c r="A660"/>
      <c r="B660"/>
      <c r="C660" s="174"/>
      <c r="D660"/>
      <c r="E660"/>
      <c r="F660"/>
      <c r="G660"/>
      <c r="H660"/>
      <c r="I660"/>
      <c r="J660"/>
      <c r="K660"/>
      <c r="L660"/>
      <c r="M660"/>
      <c r="N660"/>
      <c r="O660"/>
      <c r="P660" s="174"/>
      <c r="Q660" s="174"/>
      <c r="R660" s="175"/>
      <c r="S660" s="173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/>
      <c r="AN660"/>
      <c r="AO660"/>
      <c r="AP660"/>
      <c r="AQ660"/>
      <c r="AR660"/>
    </row>
    <row customFormat="1" r="661" s="11" spans="1:44">
      <c r="A661"/>
      <c r="B661"/>
      <c r="C661" s="174"/>
      <c r="D661"/>
      <c r="E661"/>
      <c r="F661"/>
      <c r="G661"/>
      <c r="H661"/>
      <c r="I661"/>
      <c r="J661"/>
      <c r="K661"/>
      <c r="L661"/>
      <c r="M661"/>
      <c r="N661"/>
      <c r="O661"/>
      <c r="P661" s="174"/>
      <c r="Q661" s="174"/>
      <c r="R661" s="175"/>
      <c r="S661" s="173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/>
      <c r="AN661"/>
      <c r="AO661"/>
      <c r="AP661"/>
      <c r="AQ661"/>
      <c r="AR661"/>
    </row>
    <row customFormat="1" r="662" s="11" spans="1:44">
      <c r="A662"/>
      <c r="B662"/>
      <c r="C662" s="174"/>
      <c r="D662"/>
      <c r="E662"/>
      <c r="F662"/>
      <c r="G662"/>
      <c r="H662"/>
      <c r="I662"/>
      <c r="J662"/>
      <c r="K662"/>
      <c r="L662"/>
      <c r="M662"/>
      <c r="N662"/>
      <c r="O662"/>
      <c r="P662" s="174"/>
      <c r="Q662" s="174"/>
      <c r="R662" s="175"/>
      <c r="S662" s="173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/>
      <c r="AN662"/>
      <c r="AO662"/>
      <c r="AP662"/>
      <c r="AQ662"/>
      <c r="AR662"/>
    </row>
    <row customFormat="1" r="663" s="11" spans="1:44">
      <c r="A663"/>
      <c r="B663"/>
      <c r="C663" s="174"/>
      <c r="D663"/>
      <c r="E663"/>
      <c r="F663"/>
      <c r="G663"/>
      <c r="H663"/>
      <c r="I663"/>
      <c r="J663"/>
      <c r="K663"/>
      <c r="L663"/>
      <c r="M663"/>
      <c r="N663"/>
      <c r="O663"/>
      <c r="P663" s="174"/>
      <c r="Q663" s="174"/>
      <c r="R663" s="175"/>
      <c r="S663" s="173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/>
      <c r="AN663"/>
      <c r="AO663"/>
      <c r="AP663"/>
      <c r="AQ663"/>
      <c r="AR663"/>
    </row>
    <row customFormat="1" r="664" s="11" spans="1:44">
      <c r="A664"/>
      <c r="B664"/>
      <c r="C664" s="174"/>
      <c r="D664"/>
      <c r="E664"/>
      <c r="F664"/>
      <c r="G664"/>
      <c r="H664"/>
      <c r="I664"/>
      <c r="J664"/>
      <c r="K664"/>
      <c r="L664"/>
      <c r="M664"/>
      <c r="N664"/>
      <c r="O664"/>
      <c r="P664" s="174"/>
      <c r="Q664" s="174"/>
      <c r="R664" s="175"/>
      <c r="S664" s="173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/>
      <c r="AN664"/>
      <c r="AO664"/>
      <c r="AP664"/>
      <c r="AQ664"/>
      <c r="AR664"/>
    </row>
    <row customFormat="1" r="665" s="11" spans="1:44">
      <c r="A665"/>
      <c r="B665"/>
      <c r="C665" s="174"/>
      <c r="D665"/>
      <c r="E665"/>
      <c r="F665"/>
      <c r="G665"/>
      <c r="H665"/>
      <c r="I665"/>
      <c r="J665"/>
      <c r="K665"/>
      <c r="L665"/>
      <c r="M665"/>
      <c r="N665"/>
      <c r="O665"/>
      <c r="P665" s="174"/>
      <c r="Q665" s="174"/>
      <c r="R665" s="175"/>
      <c r="S665" s="173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/>
      <c r="AN665"/>
      <c r="AO665"/>
      <c r="AP665"/>
      <c r="AQ665"/>
      <c r="AR665"/>
    </row>
    <row customFormat="1" r="666" s="11" spans="1:44">
      <c r="A666"/>
      <c r="B666"/>
      <c r="C666" s="174"/>
      <c r="D666"/>
      <c r="E666"/>
      <c r="F666"/>
      <c r="G666"/>
      <c r="H666"/>
      <c r="I666"/>
      <c r="J666"/>
      <c r="K666"/>
      <c r="L666"/>
      <c r="M666"/>
      <c r="N666"/>
      <c r="O666"/>
      <c r="P666" s="174"/>
      <c r="Q666" s="174"/>
      <c r="R666" s="175"/>
      <c r="S666" s="173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/>
      <c r="AN666"/>
      <c r="AO666"/>
      <c r="AP666"/>
      <c r="AQ666"/>
      <c r="AR666"/>
    </row>
    <row customFormat="1" r="667" s="11" spans="1:44">
      <c r="A667"/>
      <c r="B667"/>
      <c r="C667" s="174"/>
      <c r="D667"/>
      <c r="E667"/>
      <c r="F667"/>
      <c r="G667"/>
      <c r="H667"/>
      <c r="I667"/>
      <c r="J667"/>
      <c r="K667"/>
      <c r="L667"/>
      <c r="M667"/>
      <c r="N667"/>
      <c r="O667"/>
      <c r="P667" s="174"/>
      <c r="Q667" s="174"/>
      <c r="R667" s="175"/>
      <c r="S667" s="173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/>
      <c r="AN667"/>
      <c r="AO667"/>
      <c r="AP667"/>
      <c r="AQ667"/>
      <c r="AR667"/>
    </row>
    <row customFormat="1" r="668" s="11" spans="1:44">
      <c r="A668"/>
      <c r="B668"/>
      <c r="C668" s="174"/>
      <c r="D668"/>
      <c r="E668"/>
      <c r="F668"/>
      <c r="G668"/>
      <c r="H668"/>
      <c r="I668"/>
      <c r="J668"/>
      <c r="K668"/>
      <c r="L668"/>
      <c r="M668"/>
      <c r="N668"/>
      <c r="O668"/>
      <c r="P668" s="174"/>
      <c r="Q668" s="174"/>
      <c r="R668" s="175"/>
      <c r="S668" s="173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/>
      <c r="AN668"/>
      <c r="AO668"/>
      <c r="AP668"/>
      <c r="AQ668"/>
      <c r="AR668"/>
    </row>
    <row customFormat="1" r="669" s="11" spans="1:44">
      <c r="A669"/>
      <c r="B669"/>
      <c r="C669" s="174"/>
      <c r="D669"/>
      <c r="E669"/>
      <c r="F669"/>
      <c r="G669"/>
      <c r="H669"/>
      <c r="I669"/>
      <c r="J669"/>
      <c r="K669"/>
      <c r="L669"/>
      <c r="M669"/>
      <c r="N669"/>
      <c r="O669"/>
      <c r="P669" s="174"/>
      <c r="Q669" s="174"/>
      <c r="R669" s="175"/>
      <c r="S669" s="173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/>
      <c r="AN669"/>
      <c r="AO669"/>
      <c r="AP669"/>
      <c r="AQ669"/>
      <c r="AR669"/>
    </row>
    <row customFormat="1" r="670" s="11" spans="1:44">
      <c r="A670"/>
      <c r="B670"/>
      <c r="C670" s="174"/>
      <c r="D670"/>
      <c r="E670"/>
      <c r="F670"/>
      <c r="G670"/>
      <c r="H670"/>
      <c r="I670"/>
      <c r="J670"/>
      <c r="K670"/>
      <c r="L670"/>
      <c r="M670"/>
      <c r="N670"/>
      <c r="O670"/>
      <c r="P670" s="174"/>
      <c r="Q670" s="174"/>
      <c r="R670" s="175"/>
      <c r="S670" s="173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/>
      <c r="AN670"/>
      <c r="AO670"/>
      <c r="AP670"/>
      <c r="AQ670"/>
      <c r="AR670"/>
    </row>
    <row customFormat="1" r="671" s="11" spans="1:44">
      <c r="A671"/>
      <c r="B671"/>
      <c r="C671" s="174"/>
      <c r="D671"/>
      <c r="E671"/>
      <c r="F671"/>
      <c r="G671"/>
      <c r="H671"/>
      <c r="I671"/>
      <c r="J671"/>
      <c r="K671"/>
      <c r="L671"/>
      <c r="M671"/>
      <c r="N671"/>
      <c r="O671"/>
      <c r="P671" s="174"/>
      <c r="Q671" s="174"/>
      <c r="R671" s="175"/>
      <c r="S671" s="173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/>
      <c r="AN671"/>
      <c r="AO671"/>
      <c r="AP671"/>
      <c r="AQ671"/>
      <c r="AR671"/>
    </row>
    <row customFormat="1" r="672" s="11" spans="1:44">
      <c r="A672"/>
      <c r="B672"/>
      <c r="C672" s="174"/>
      <c r="D672"/>
      <c r="E672"/>
      <c r="F672"/>
      <c r="G672"/>
      <c r="H672"/>
      <c r="I672"/>
      <c r="J672"/>
      <c r="K672"/>
      <c r="L672"/>
      <c r="M672"/>
      <c r="N672"/>
      <c r="O672"/>
      <c r="P672" s="174"/>
      <c r="Q672" s="174"/>
      <c r="R672" s="175"/>
      <c r="S672" s="173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/>
      <c r="AN672"/>
      <c r="AO672"/>
      <c r="AP672"/>
      <c r="AQ672"/>
      <c r="AR672"/>
    </row>
    <row customFormat="1" r="673" s="11" spans="1:44">
      <c r="A673"/>
      <c r="B673"/>
      <c r="C673" s="174"/>
      <c r="D673"/>
      <c r="E673"/>
      <c r="F673"/>
      <c r="G673"/>
      <c r="H673"/>
      <c r="I673"/>
      <c r="J673"/>
      <c r="K673"/>
      <c r="L673"/>
      <c r="M673"/>
      <c r="N673"/>
      <c r="O673"/>
      <c r="P673" s="174"/>
      <c r="Q673" s="174"/>
      <c r="R673" s="175"/>
      <c r="S673" s="173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/>
      <c r="AN673"/>
      <c r="AO673"/>
      <c r="AP673"/>
      <c r="AQ673"/>
      <c r="AR673"/>
    </row>
    <row customFormat="1" r="674" s="11" spans="1:44">
      <c r="A674"/>
      <c r="B674"/>
      <c r="C674" s="174"/>
      <c r="D674"/>
      <c r="E674"/>
      <c r="F674"/>
      <c r="G674"/>
      <c r="H674"/>
      <c r="I674"/>
      <c r="J674"/>
      <c r="K674"/>
      <c r="L674"/>
      <c r="M674"/>
      <c r="N674"/>
      <c r="O674"/>
      <c r="P674" s="174"/>
      <c r="Q674" s="174"/>
      <c r="R674" s="175"/>
      <c r="S674" s="173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/>
      <c r="AN674"/>
      <c r="AO674"/>
      <c r="AP674"/>
      <c r="AQ674"/>
      <c r="AR674"/>
    </row>
    <row customFormat="1" r="675" s="11" spans="1:44">
      <c r="A675"/>
      <c r="B675"/>
      <c r="C675" s="174"/>
      <c r="D675"/>
      <c r="E675"/>
      <c r="F675"/>
      <c r="G675"/>
      <c r="H675"/>
      <c r="I675"/>
      <c r="J675"/>
      <c r="K675"/>
      <c r="L675"/>
      <c r="M675"/>
      <c r="N675"/>
      <c r="O675"/>
      <c r="P675" s="174"/>
      <c r="Q675" s="174"/>
      <c r="R675" s="175"/>
      <c r="S675" s="173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/>
      <c r="AN675"/>
      <c r="AO675"/>
      <c r="AP675"/>
      <c r="AQ675"/>
      <c r="AR675"/>
    </row>
    <row customFormat="1" r="676" s="11" spans="1:44">
      <c r="A676"/>
      <c r="B676"/>
      <c r="C676" s="174"/>
      <c r="D676"/>
      <c r="E676"/>
      <c r="F676"/>
      <c r="G676"/>
      <c r="H676"/>
      <c r="I676"/>
      <c r="J676"/>
      <c r="K676"/>
      <c r="L676"/>
      <c r="M676"/>
      <c r="N676"/>
      <c r="O676"/>
      <c r="P676" s="174"/>
      <c r="Q676" s="174"/>
      <c r="R676" s="175"/>
      <c r="S676" s="173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/>
      <c r="AN676"/>
      <c r="AO676"/>
      <c r="AP676"/>
      <c r="AQ676"/>
      <c r="AR676"/>
    </row>
    <row customFormat="1" r="677" s="11" spans="1:44">
      <c r="A677"/>
      <c r="B677"/>
      <c r="C677" s="174"/>
      <c r="D677"/>
      <c r="E677"/>
      <c r="F677"/>
      <c r="G677"/>
      <c r="H677"/>
      <c r="I677"/>
      <c r="J677"/>
      <c r="K677"/>
      <c r="L677"/>
      <c r="M677"/>
      <c r="N677"/>
      <c r="O677"/>
      <c r="P677" s="174"/>
      <c r="Q677" s="174"/>
      <c r="R677" s="175"/>
      <c r="S677" s="173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/>
      <c r="AN677"/>
      <c r="AO677"/>
      <c r="AP677"/>
      <c r="AQ677"/>
      <c r="AR677"/>
    </row>
    <row customFormat="1" r="678" s="11" spans="1:44">
      <c r="A678"/>
      <c r="B678"/>
      <c r="C678" s="174"/>
      <c r="D678"/>
      <c r="E678"/>
      <c r="F678"/>
      <c r="G678"/>
      <c r="H678"/>
      <c r="I678"/>
      <c r="J678"/>
      <c r="K678"/>
      <c r="L678"/>
      <c r="M678"/>
      <c r="N678"/>
      <c r="O678"/>
      <c r="P678" s="174"/>
      <c r="Q678" s="174"/>
      <c r="R678" s="175"/>
      <c r="S678" s="173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/>
      <c r="AN678"/>
      <c r="AO678"/>
      <c r="AP678"/>
      <c r="AQ678"/>
      <c r="AR678"/>
    </row>
    <row customFormat="1" r="679" s="11" spans="1:44">
      <c r="A679"/>
      <c r="B679"/>
      <c r="C679" s="174"/>
      <c r="D679"/>
      <c r="E679"/>
      <c r="F679"/>
      <c r="G679"/>
      <c r="H679"/>
      <c r="I679"/>
      <c r="J679"/>
      <c r="K679"/>
      <c r="L679"/>
      <c r="M679"/>
      <c r="N679"/>
      <c r="O679"/>
      <c r="P679" s="174"/>
      <c r="Q679" s="174"/>
      <c r="R679" s="175"/>
      <c r="S679" s="173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/>
      <c r="AN679"/>
      <c r="AO679"/>
      <c r="AP679"/>
      <c r="AQ679"/>
      <c r="AR679"/>
    </row>
    <row customFormat="1" r="680" s="11" spans="1:44">
      <c r="A680"/>
      <c r="B680"/>
      <c r="C680" s="174"/>
      <c r="D680"/>
      <c r="E680"/>
      <c r="F680"/>
      <c r="G680"/>
      <c r="H680"/>
      <c r="I680"/>
      <c r="J680"/>
      <c r="K680"/>
      <c r="L680"/>
      <c r="M680"/>
      <c r="N680"/>
      <c r="O680"/>
      <c r="P680" s="174"/>
      <c r="Q680" s="174"/>
      <c r="R680" s="175"/>
      <c r="S680" s="173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/>
      <c r="AN680"/>
      <c r="AO680"/>
      <c r="AP680"/>
      <c r="AQ680"/>
      <c r="AR680"/>
    </row>
    <row customFormat="1" r="681" s="11" spans="1:44">
      <c r="A681"/>
      <c r="B681"/>
      <c r="C681" s="174"/>
      <c r="D681"/>
      <c r="E681"/>
      <c r="F681"/>
      <c r="G681"/>
      <c r="H681"/>
      <c r="I681"/>
      <c r="J681"/>
      <c r="K681"/>
      <c r="L681"/>
      <c r="M681"/>
      <c r="N681"/>
      <c r="O681"/>
      <c r="P681" s="174"/>
      <c r="Q681" s="174"/>
      <c r="R681" s="175"/>
      <c r="S681" s="173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/>
      <c r="AN681"/>
      <c r="AO681"/>
      <c r="AP681"/>
      <c r="AQ681"/>
      <c r="AR681"/>
    </row>
    <row customFormat="1" r="682" s="11" spans="1:44">
      <c r="A682"/>
      <c r="B682"/>
      <c r="C682" s="174"/>
      <c r="D682"/>
      <c r="E682"/>
      <c r="F682"/>
      <c r="G682"/>
      <c r="H682"/>
      <c r="I682"/>
      <c r="J682"/>
      <c r="K682"/>
      <c r="L682"/>
      <c r="M682"/>
      <c r="N682"/>
      <c r="O682"/>
      <c r="P682" s="174"/>
      <c r="Q682" s="174"/>
      <c r="R682" s="175"/>
      <c r="S682" s="173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/>
      <c r="AN682"/>
      <c r="AO682"/>
      <c r="AP682"/>
      <c r="AQ682"/>
      <c r="AR682"/>
    </row>
    <row customFormat="1" r="683" s="11" spans="1:44">
      <c r="A683"/>
      <c r="B683"/>
      <c r="C683" s="174"/>
      <c r="D683"/>
      <c r="E683"/>
      <c r="F683"/>
      <c r="G683"/>
      <c r="H683"/>
      <c r="I683"/>
      <c r="J683"/>
      <c r="K683"/>
      <c r="L683"/>
      <c r="M683"/>
      <c r="N683"/>
      <c r="O683"/>
      <c r="P683" s="174"/>
      <c r="Q683" s="174"/>
      <c r="R683" s="175"/>
      <c r="S683" s="173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/>
      <c r="AN683"/>
      <c r="AO683"/>
      <c r="AP683"/>
      <c r="AQ683"/>
      <c r="AR683"/>
    </row>
    <row customFormat="1" r="684" s="11" spans="1:44">
      <c r="A684"/>
      <c r="B684"/>
      <c r="C684" s="174"/>
      <c r="D684"/>
      <c r="E684"/>
      <c r="F684"/>
      <c r="G684"/>
      <c r="H684"/>
      <c r="I684"/>
      <c r="J684"/>
      <c r="K684"/>
      <c r="L684"/>
      <c r="M684"/>
      <c r="N684"/>
      <c r="O684"/>
      <c r="P684" s="174"/>
      <c r="Q684" s="174"/>
      <c r="R684" s="175"/>
      <c r="S684" s="173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/>
      <c r="AN684"/>
      <c r="AO684"/>
      <c r="AP684"/>
      <c r="AQ684"/>
      <c r="AR684"/>
    </row>
    <row customFormat="1" r="685" s="11" spans="1:44">
      <c r="A685"/>
      <c r="B685"/>
      <c r="C685" s="174"/>
      <c r="D685"/>
      <c r="E685"/>
      <c r="F685"/>
      <c r="G685"/>
      <c r="H685"/>
      <c r="I685"/>
      <c r="J685"/>
      <c r="K685"/>
      <c r="L685"/>
      <c r="M685"/>
      <c r="N685"/>
      <c r="O685"/>
      <c r="P685" s="174"/>
      <c r="Q685" s="174"/>
      <c r="R685" s="175"/>
      <c r="S685" s="173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/>
      <c r="AN685"/>
      <c r="AO685"/>
      <c r="AP685"/>
      <c r="AQ685"/>
      <c r="AR685"/>
    </row>
    <row customFormat="1" r="686" s="11" spans="1:44">
      <c r="A686"/>
      <c r="B686"/>
      <c r="C686" s="174"/>
      <c r="D686"/>
      <c r="E686"/>
      <c r="F686"/>
      <c r="G686"/>
      <c r="H686"/>
      <c r="I686"/>
      <c r="J686"/>
      <c r="K686"/>
      <c r="L686"/>
      <c r="M686"/>
      <c r="N686"/>
      <c r="O686"/>
      <c r="P686" s="174"/>
      <c r="Q686" s="174"/>
      <c r="R686" s="175"/>
      <c r="S686" s="173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/>
      <c r="AN686"/>
      <c r="AO686"/>
      <c r="AP686"/>
      <c r="AQ686"/>
      <c r="AR686"/>
    </row>
    <row customFormat="1" r="687" s="11" spans="1:44">
      <c r="A687"/>
      <c r="B687"/>
      <c r="C687" s="174"/>
      <c r="D687"/>
      <c r="E687"/>
      <c r="F687"/>
      <c r="G687"/>
      <c r="H687"/>
      <c r="I687"/>
      <c r="J687"/>
      <c r="K687"/>
      <c r="L687"/>
      <c r="M687"/>
      <c r="N687"/>
      <c r="O687"/>
      <c r="P687" s="174"/>
      <c r="Q687" s="174"/>
      <c r="R687" s="175"/>
      <c r="S687" s="173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/>
      <c r="AN687"/>
      <c r="AO687"/>
      <c r="AP687"/>
      <c r="AQ687"/>
      <c r="AR687"/>
    </row>
    <row customFormat="1" r="688" s="11" spans="1:44">
      <c r="A688"/>
      <c r="B688"/>
      <c r="C688" s="174"/>
      <c r="D688"/>
      <c r="E688"/>
      <c r="F688"/>
      <c r="G688"/>
      <c r="H688"/>
      <c r="I688"/>
      <c r="J688"/>
      <c r="K688"/>
      <c r="L688"/>
      <c r="M688"/>
      <c r="N688"/>
      <c r="O688"/>
      <c r="P688" s="174"/>
      <c r="Q688" s="174"/>
      <c r="R688" s="175"/>
      <c r="S688" s="173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/>
      <c r="AN688"/>
      <c r="AO688"/>
      <c r="AP688"/>
      <c r="AQ688"/>
      <c r="AR688"/>
    </row>
    <row customFormat="1" r="689" s="11" spans="1:44">
      <c r="A689"/>
      <c r="B689"/>
      <c r="C689" s="174"/>
      <c r="D689"/>
      <c r="E689"/>
      <c r="F689"/>
      <c r="G689"/>
      <c r="H689"/>
      <c r="I689"/>
      <c r="J689"/>
      <c r="K689"/>
      <c r="L689"/>
      <c r="M689"/>
      <c r="N689"/>
      <c r="O689"/>
      <c r="P689" s="174"/>
      <c r="Q689" s="174"/>
      <c r="R689" s="175"/>
      <c r="S689" s="173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/>
      <c r="AN689"/>
      <c r="AO689"/>
      <c r="AP689"/>
      <c r="AQ689"/>
      <c r="AR689"/>
    </row>
    <row customFormat="1" r="690" s="11" spans="1:44">
      <c r="A690"/>
      <c r="B690"/>
      <c r="C690" s="174"/>
      <c r="D690"/>
      <c r="E690"/>
      <c r="F690"/>
      <c r="G690"/>
      <c r="H690"/>
      <c r="I690"/>
      <c r="J690"/>
      <c r="K690"/>
      <c r="L690"/>
      <c r="M690"/>
      <c r="N690"/>
      <c r="O690"/>
      <c r="P690" s="174"/>
      <c r="Q690" s="174"/>
      <c r="R690" s="175"/>
      <c r="S690" s="173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/>
      <c r="AN690"/>
      <c r="AO690"/>
      <c r="AP690"/>
      <c r="AQ690"/>
      <c r="AR690"/>
    </row>
    <row customFormat="1" r="691" s="11" spans="1:44">
      <c r="A691"/>
      <c r="B691"/>
      <c r="C691" s="174"/>
      <c r="D691"/>
      <c r="E691"/>
      <c r="F691"/>
      <c r="G691"/>
      <c r="H691"/>
      <c r="I691"/>
      <c r="J691"/>
      <c r="K691"/>
      <c r="L691"/>
      <c r="M691"/>
      <c r="N691"/>
      <c r="O691"/>
      <c r="P691" s="174"/>
      <c r="Q691" s="174"/>
      <c r="R691" s="175"/>
      <c r="S691" s="173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/>
      <c r="AN691"/>
      <c r="AO691"/>
      <c r="AP691"/>
      <c r="AQ691"/>
      <c r="AR691"/>
    </row>
    <row customFormat="1" r="692" s="11" spans="1:44">
      <c r="A692"/>
      <c r="B692"/>
      <c r="C692" s="174"/>
      <c r="D692"/>
      <c r="E692"/>
      <c r="F692"/>
      <c r="G692"/>
      <c r="H692"/>
      <c r="I692"/>
      <c r="J692"/>
      <c r="K692"/>
      <c r="L692"/>
      <c r="M692"/>
      <c r="N692"/>
      <c r="O692"/>
      <c r="P692" s="174"/>
      <c r="Q692" s="174"/>
      <c r="R692" s="175"/>
      <c r="S692" s="173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/>
      <c r="AN692"/>
      <c r="AO692"/>
      <c r="AP692"/>
      <c r="AQ692"/>
      <c r="AR692"/>
    </row>
    <row customFormat="1" r="693" s="11" spans="1:44">
      <c r="A693"/>
      <c r="B693"/>
      <c r="C693" s="174"/>
      <c r="D693"/>
      <c r="E693"/>
      <c r="F693"/>
      <c r="G693"/>
      <c r="H693"/>
      <c r="I693"/>
      <c r="J693"/>
      <c r="K693"/>
      <c r="L693"/>
      <c r="M693"/>
      <c r="N693"/>
      <c r="O693"/>
      <c r="P693" s="174"/>
      <c r="Q693" s="174"/>
      <c r="R693" s="175"/>
      <c r="S693" s="173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/>
      <c r="AN693"/>
      <c r="AO693"/>
      <c r="AP693"/>
      <c r="AQ693"/>
      <c r="AR693"/>
    </row>
    <row customFormat="1" r="694" s="11" spans="1:44">
      <c r="A694"/>
      <c r="B694"/>
      <c r="C694" s="174"/>
      <c r="D694"/>
      <c r="E694"/>
      <c r="F694"/>
      <c r="G694"/>
      <c r="H694"/>
      <c r="I694"/>
      <c r="J694"/>
      <c r="K694"/>
      <c r="L694"/>
      <c r="M694"/>
      <c r="N694"/>
      <c r="O694"/>
      <c r="P694" s="174"/>
      <c r="Q694" s="174"/>
      <c r="R694" s="175"/>
      <c r="S694" s="173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/>
      <c r="AN694"/>
      <c r="AO694"/>
      <c r="AP694"/>
      <c r="AQ694"/>
      <c r="AR694"/>
    </row>
    <row customFormat="1" r="695" s="11" spans="1:44">
      <c r="A695"/>
      <c r="B695"/>
      <c r="C695" s="174"/>
      <c r="D695"/>
      <c r="E695"/>
      <c r="F695"/>
      <c r="G695"/>
      <c r="H695"/>
      <c r="I695"/>
      <c r="J695"/>
      <c r="K695"/>
      <c r="L695"/>
      <c r="M695"/>
      <c r="N695"/>
      <c r="O695"/>
      <c r="P695" s="174"/>
      <c r="Q695" s="174"/>
      <c r="R695" s="175"/>
      <c r="S695" s="173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/>
      <c r="AN695"/>
      <c r="AO695"/>
      <c r="AP695"/>
      <c r="AQ695"/>
      <c r="AR695"/>
    </row>
    <row customFormat="1" r="696" s="11" spans="1:44">
      <c r="A696"/>
      <c r="B696"/>
      <c r="C696" s="174"/>
      <c r="D696"/>
      <c r="E696"/>
      <c r="F696"/>
      <c r="G696"/>
      <c r="H696"/>
      <c r="I696"/>
      <c r="J696"/>
      <c r="K696"/>
      <c r="L696"/>
      <c r="M696"/>
      <c r="N696"/>
      <c r="O696"/>
      <c r="P696" s="174"/>
      <c r="Q696" s="174"/>
      <c r="R696" s="175"/>
      <c r="S696" s="173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/>
      <c r="AN696"/>
      <c r="AO696"/>
      <c r="AP696"/>
      <c r="AQ696"/>
      <c r="AR696"/>
    </row>
    <row customFormat="1" r="697" s="11" spans="1:44">
      <c r="A697"/>
      <c r="B697"/>
      <c r="C697" s="174"/>
      <c r="D697"/>
      <c r="E697"/>
      <c r="F697"/>
      <c r="G697"/>
      <c r="H697"/>
      <c r="I697"/>
      <c r="J697"/>
      <c r="K697"/>
      <c r="L697"/>
      <c r="M697"/>
      <c r="N697"/>
      <c r="O697"/>
      <c r="P697" s="174"/>
      <c r="Q697" s="174"/>
      <c r="R697" s="175"/>
      <c r="S697" s="173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/>
      <c r="AN697"/>
      <c r="AO697"/>
      <c r="AP697"/>
      <c r="AQ697"/>
      <c r="AR697"/>
    </row>
    <row customFormat="1" r="698" s="11" spans="1:44">
      <c r="A698"/>
      <c r="B698"/>
      <c r="C698" s="174"/>
      <c r="D698"/>
      <c r="E698"/>
      <c r="F698"/>
      <c r="G698"/>
      <c r="H698"/>
      <c r="I698"/>
      <c r="J698"/>
      <c r="K698"/>
      <c r="L698"/>
      <c r="M698"/>
      <c r="N698"/>
      <c r="O698"/>
      <c r="P698" s="174"/>
      <c r="Q698" s="174"/>
      <c r="R698" s="175"/>
      <c r="S698" s="173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/>
      <c r="AN698"/>
      <c r="AO698"/>
      <c r="AP698"/>
      <c r="AQ698"/>
      <c r="AR698"/>
    </row>
    <row customFormat="1" r="699" s="11" spans="1:44">
      <c r="A699"/>
      <c r="B699"/>
      <c r="C699" s="174"/>
      <c r="D699"/>
      <c r="E699"/>
      <c r="F699"/>
      <c r="G699"/>
      <c r="H699"/>
      <c r="I699"/>
      <c r="J699"/>
      <c r="K699"/>
      <c r="L699"/>
      <c r="M699"/>
      <c r="N699"/>
      <c r="O699"/>
      <c r="P699" s="174"/>
      <c r="Q699" s="174"/>
      <c r="R699" s="175"/>
      <c r="S699" s="173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/>
      <c r="AN699"/>
      <c r="AO699"/>
      <c r="AP699"/>
      <c r="AQ699"/>
      <c r="AR699"/>
    </row>
    <row customFormat="1" r="700" s="11" spans="1:44">
      <c r="A700"/>
      <c r="B700"/>
      <c r="C700" s="174"/>
      <c r="D700"/>
      <c r="E700"/>
      <c r="F700"/>
      <c r="G700"/>
      <c r="H700"/>
      <c r="I700"/>
      <c r="J700"/>
      <c r="K700"/>
      <c r="L700"/>
      <c r="M700"/>
      <c r="N700"/>
      <c r="O700"/>
      <c r="P700" s="174"/>
      <c r="Q700" s="174"/>
      <c r="R700" s="175"/>
      <c r="S700" s="173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/>
      <c r="AN700"/>
      <c r="AO700"/>
      <c r="AP700"/>
      <c r="AQ700"/>
      <c r="AR700"/>
    </row>
    <row customFormat="1" r="701" s="11" spans="1:44">
      <c r="A701"/>
      <c r="B701"/>
      <c r="C701" s="174"/>
      <c r="D701"/>
      <c r="E701"/>
      <c r="F701"/>
      <c r="G701"/>
      <c r="H701"/>
      <c r="I701"/>
      <c r="J701"/>
      <c r="K701"/>
      <c r="L701"/>
      <c r="M701"/>
      <c r="N701"/>
      <c r="O701"/>
      <c r="P701" s="174"/>
      <c r="Q701" s="174"/>
      <c r="R701" s="175"/>
      <c r="S701" s="173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/>
      <c r="AN701"/>
      <c r="AO701"/>
      <c r="AP701"/>
      <c r="AQ701"/>
      <c r="AR701"/>
    </row>
    <row customFormat="1" r="702" s="11" spans="1:44">
      <c r="A702"/>
      <c r="B702"/>
      <c r="C702" s="174"/>
      <c r="D702"/>
      <c r="E702"/>
      <c r="F702"/>
      <c r="G702"/>
      <c r="H702"/>
      <c r="I702"/>
      <c r="J702"/>
      <c r="K702"/>
      <c r="L702"/>
      <c r="M702"/>
      <c r="N702"/>
      <c r="O702"/>
      <c r="P702" s="174"/>
      <c r="Q702" s="174"/>
      <c r="R702" s="175"/>
      <c r="S702" s="173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/>
      <c r="AN702"/>
      <c r="AO702"/>
      <c r="AP702"/>
      <c r="AQ702"/>
      <c r="AR702"/>
    </row>
    <row customFormat="1" r="703" s="11" spans="1:44">
      <c r="A703"/>
      <c r="B703"/>
      <c r="C703" s="174"/>
      <c r="D703"/>
      <c r="E703"/>
      <c r="F703"/>
      <c r="G703"/>
      <c r="H703"/>
      <c r="I703"/>
      <c r="J703"/>
      <c r="K703"/>
      <c r="L703"/>
      <c r="M703"/>
      <c r="N703"/>
      <c r="O703"/>
      <c r="P703" s="174"/>
      <c r="Q703" s="174"/>
      <c r="R703" s="175"/>
      <c r="S703" s="173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/>
      <c r="AN703"/>
      <c r="AO703"/>
      <c r="AP703"/>
      <c r="AQ703"/>
      <c r="AR703"/>
    </row>
    <row customFormat="1" r="704" s="11" spans="1:44">
      <c r="A704"/>
      <c r="B704"/>
      <c r="C704" s="174"/>
      <c r="D704"/>
      <c r="E704"/>
      <c r="F704"/>
      <c r="G704"/>
      <c r="H704"/>
      <c r="I704"/>
      <c r="J704"/>
      <c r="K704"/>
      <c r="L704"/>
      <c r="M704"/>
      <c r="N704"/>
      <c r="O704"/>
      <c r="P704" s="174"/>
      <c r="Q704" s="174"/>
      <c r="R704" s="175"/>
      <c r="S704" s="173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/>
      <c r="AN704"/>
      <c r="AO704"/>
      <c r="AP704"/>
      <c r="AQ704"/>
      <c r="AR704"/>
    </row>
    <row customFormat="1" r="705" s="11" spans="1:44">
      <c r="A705"/>
      <c r="B705"/>
      <c r="C705" s="174"/>
      <c r="D705"/>
      <c r="E705"/>
      <c r="F705"/>
      <c r="G705"/>
      <c r="H705"/>
      <c r="I705"/>
      <c r="J705"/>
      <c r="K705"/>
      <c r="L705"/>
      <c r="M705"/>
      <c r="N705"/>
      <c r="O705"/>
      <c r="P705" s="174"/>
      <c r="Q705" s="174"/>
      <c r="R705" s="175"/>
      <c r="S705" s="173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/>
      <c r="AN705"/>
      <c r="AO705"/>
      <c r="AP705"/>
      <c r="AQ705"/>
      <c r="AR705"/>
    </row>
    <row customFormat="1" r="706" s="11" spans="1:44">
      <c r="A706"/>
      <c r="B706"/>
      <c r="C706" s="174"/>
      <c r="D706"/>
      <c r="E706"/>
      <c r="F706"/>
      <c r="G706"/>
      <c r="H706"/>
      <c r="I706"/>
      <c r="J706"/>
      <c r="K706"/>
      <c r="L706"/>
      <c r="M706"/>
      <c r="N706"/>
      <c r="O706"/>
      <c r="P706" s="174"/>
      <c r="Q706" s="174"/>
      <c r="R706" s="175"/>
      <c r="S706" s="173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/>
      <c r="AN706"/>
      <c r="AO706"/>
      <c r="AP706"/>
      <c r="AQ706"/>
      <c r="AR706"/>
    </row>
    <row customFormat="1" r="707" s="11" spans="1:44">
      <c r="A707"/>
      <c r="B707"/>
      <c r="C707" s="174"/>
      <c r="D707"/>
      <c r="E707"/>
      <c r="F707"/>
      <c r="G707"/>
      <c r="H707"/>
      <c r="I707"/>
      <c r="J707"/>
      <c r="K707"/>
      <c r="L707"/>
      <c r="M707"/>
      <c r="N707"/>
      <c r="O707"/>
      <c r="P707" s="174"/>
      <c r="Q707" s="174"/>
      <c r="R707" s="175"/>
      <c r="S707" s="173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/>
      <c r="AN707"/>
      <c r="AO707"/>
      <c r="AP707"/>
      <c r="AQ707"/>
      <c r="AR707"/>
    </row>
    <row customFormat="1" r="708" s="11" spans="1:44">
      <c r="A708"/>
      <c r="B708"/>
      <c r="C708" s="174"/>
      <c r="D708"/>
      <c r="E708"/>
      <c r="F708"/>
      <c r="G708"/>
      <c r="H708"/>
      <c r="I708"/>
      <c r="J708"/>
      <c r="K708"/>
      <c r="L708"/>
      <c r="M708"/>
      <c r="N708"/>
      <c r="O708"/>
      <c r="P708" s="174"/>
      <c r="Q708" s="174"/>
      <c r="R708" s="175"/>
      <c r="S708" s="173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/>
      <c r="AN708"/>
      <c r="AO708"/>
      <c r="AP708"/>
      <c r="AQ708"/>
      <c r="AR708"/>
    </row>
    <row customFormat="1" r="709" s="11" spans="1:44">
      <c r="A709"/>
      <c r="B709"/>
      <c r="C709" s="174"/>
      <c r="D709"/>
      <c r="E709"/>
      <c r="F709"/>
      <c r="G709"/>
      <c r="H709"/>
      <c r="I709"/>
      <c r="J709"/>
      <c r="K709"/>
      <c r="L709"/>
      <c r="M709"/>
      <c r="N709"/>
      <c r="O709"/>
      <c r="P709" s="174"/>
      <c r="Q709" s="174"/>
      <c r="R709" s="175"/>
      <c r="S709" s="173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/>
      <c r="AN709"/>
      <c r="AO709"/>
      <c r="AP709"/>
      <c r="AQ709"/>
      <c r="AR709"/>
    </row>
    <row customFormat="1" r="710" s="11" spans="1:44">
      <c r="A710"/>
      <c r="B710"/>
      <c r="C710" s="174"/>
      <c r="D710"/>
      <c r="E710"/>
      <c r="F710"/>
      <c r="G710"/>
      <c r="H710"/>
      <c r="I710"/>
      <c r="J710"/>
      <c r="K710"/>
      <c r="L710"/>
      <c r="M710"/>
      <c r="N710"/>
      <c r="O710"/>
      <c r="P710" s="174"/>
      <c r="Q710" s="174"/>
      <c r="R710" s="175"/>
      <c r="S710" s="173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/>
      <c r="AN710"/>
      <c r="AO710"/>
      <c r="AP710"/>
      <c r="AQ710"/>
      <c r="AR710"/>
    </row>
    <row customFormat="1" r="711" s="11" spans="1:44">
      <c r="A711"/>
      <c r="B711"/>
      <c r="C711" s="174"/>
      <c r="D711"/>
      <c r="E711"/>
      <c r="F711"/>
      <c r="G711"/>
      <c r="H711"/>
      <c r="I711"/>
      <c r="J711"/>
      <c r="K711"/>
      <c r="L711"/>
      <c r="M711"/>
      <c r="N711"/>
      <c r="O711"/>
      <c r="P711" s="174"/>
      <c r="Q711" s="174"/>
      <c r="R711" s="175"/>
      <c r="S711" s="173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/>
      <c r="AN711"/>
      <c r="AO711"/>
      <c r="AP711"/>
      <c r="AQ711"/>
      <c r="AR711"/>
    </row>
    <row customFormat="1" r="712" s="11" spans="1:44">
      <c r="A712"/>
      <c r="B712"/>
      <c r="C712" s="174"/>
      <c r="D712"/>
      <c r="E712"/>
      <c r="F712"/>
      <c r="G712"/>
      <c r="H712"/>
      <c r="I712"/>
      <c r="J712"/>
      <c r="K712"/>
      <c r="L712"/>
      <c r="M712"/>
      <c r="N712"/>
      <c r="O712"/>
      <c r="P712" s="174"/>
      <c r="Q712" s="174"/>
      <c r="R712" s="175"/>
      <c r="S712" s="173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/>
      <c r="AN712"/>
      <c r="AO712"/>
      <c r="AP712"/>
      <c r="AQ712"/>
      <c r="AR712"/>
    </row>
    <row customFormat="1" r="713" s="11" spans="1:44">
      <c r="A713"/>
      <c r="B713"/>
      <c r="C713" s="174"/>
      <c r="D713"/>
      <c r="E713"/>
      <c r="F713"/>
      <c r="G713"/>
      <c r="H713"/>
      <c r="I713"/>
      <c r="J713"/>
      <c r="K713"/>
      <c r="L713"/>
      <c r="M713"/>
      <c r="N713"/>
      <c r="O713"/>
      <c r="P713" s="174"/>
      <c r="Q713" s="174"/>
      <c r="R713" s="175"/>
      <c r="S713" s="173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/>
      <c r="AN713"/>
      <c r="AO713"/>
      <c r="AP713"/>
      <c r="AQ713"/>
      <c r="AR713"/>
    </row>
    <row customFormat="1" r="714" s="11" spans="1:44">
      <c r="A714"/>
      <c r="B714"/>
      <c r="C714" s="174"/>
      <c r="D714"/>
      <c r="E714"/>
      <c r="F714"/>
      <c r="G714"/>
      <c r="H714"/>
      <c r="I714"/>
      <c r="J714"/>
      <c r="K714"/>
      <c r="L714"/>
      <c r="M714"/>
      <c r="N714"/>
      <c r="O714"/>
      <c r="P714" s="174"/>
      <c r="Q714" s="174"/>
      <c r="R714" s="175"/>
      <c r="S714" s="173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/>
      <c r="AN714"/>
      <c r="AO714"/>
      <c r="AP714"/>
      <c r="AQ714"/>
      <c r="AR714"/>
    </row>
    <row customFormat="1" r="715" s="11" spans="1:44">
      <c r="A715"/>
      <c r="B715"/>
      <c r="C715" s="174"/>
      <c r="D715"/>
      <c r="E715"/>
      <c r="F715"/>
      <c r="G715"/>
      <c r="H715"/>
      <c r="I715"/>
      <c r="J715"/>
      <c r="K715"/>
      <c r="L715"/>
      <c r="M715"/>
      <c r="N715"/>
      <c r="O715"/>
      <c r="P715" s="174"/>
      <c r="Q715" s="174"/>
      <c r="R715" s="175"/>
      <c r="S715" s="173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/>
      <c r="AN715"/>
      <c r="AO715"/>
      <c r="AP715"/>
      <c r="AQ715"/>
      <c r="AR715"/>
    </row>
    <row customFormat="1" r="716" s="11" spans="1:44">
      <c r="A716"/>
      <c r="B716"/>
      <c r="C716" s="174"/>
      <c r="D716"/>
      <c r="E716"/>
      <c r="F716"/>
      <c r="G716"/>
      <c r="H716"/>
      <c r="I716"/>
      <c r="J716"/>
      <c r="K716"/>
      <c r="L716"/>
      <c r="M716"/>
      <c r="N716"/>
      <c r="O716"/>
      <c r="P716" s="174"/>
      <c r="Q716" s="174"/>
      <c r="R716" s="175"/>
      <c r="S716" s="173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/>
      <c r="AN716"/>
      <c r="AO716"/>
      <c r="AP716"/>
      <c r="AQ716"/>
      <c r="AR716"/>
    </row>
    <row customFormat="1" r="717" s="11" spans="1:44">
      <c r="A717"/>
      <c r="B717"/>
      <c r="C717" s="174"/>
      <c r="D717"/>
      <c r="E717"/>
      <c r="F717"/>
      <c r="G717"/>
      <c r="H717"/>
      <c r="I717"/>
      <c r="J717"/>
      <c r="K717"/>
      <c r="L717"/>
      <c r="M717"/>
      <c r="N717"/>
      <c r="O717"/>
      <c r="P717" s="174"/>
      <c r="Q717" s="174"/>
      <c r="R717" s="175"/>
      <c r="S717" s="173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/>
      <c r="AN717"/>
      <c r="AO717"/>
      <c r="AP717"/>
      <c r="AQ717"/>
      <c r="AR717"/>
    </row>
    <row customFormat="1" r="718" s="11" spans="1:44">
      <c r="A718"/>
      <c r="B718"/>
      <c r="C718" s="174"/>
      <c r="D718"/>
      <c r="E718"/>
      <c r="F718"/>
      <c r="G718"/>
      <c r="H718"/>
      <c r="I718"/>
      <c r="J718"/>
      <c r="K718"/>
      <c r="L718"/>
      <c r="M718"/>
      <c r="N718"/>
      <c r="O718"/>
      <c r="P718" s="174"/>
      <c r="Q718" s="174"/>
      <c r="R718" s="175"/>
      <c r="S718" s="173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/>
      <c r="AN718"/>
      <c r="AO718"/>
      <c r="AP718"/>
      <c r="AQ718"/>
      <c r="AR718"/>
    </row>
    <row customFormat="1" r="719" s="11" spans="1:44">
      <c r="A719"/>
      <c r="B719"/>
      <c r="C719" s="174"/>
      <c r="D719"/>
      <c r="E719"/>
      <c r="F719"/>
      <c r="G719"/>
      <c r="H719"/>
      <c r="I719"/>
      <c r="J719"/>
      <c r="K719"/>
      <c r="L719"/>
      <c r="M719"/>
      <c r="N719"/>
      <c r="O719"/>
      <c r="P719" s="174"/>
      <c r="Q719" s="174"/>
      <c r="R719" s="175"/>
      <c r="S719" s="173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/>
      <c r="AN719"/>
      <c r="AO719"/>
      <c r="AP719"/>
      <c r="AQ719"/>
      <c r="AR719"/>
    </row>
    <row customFormat="1" r="720" s="11" spans="1:44">
      <c r="A720"/>
      <c r="B720"/>
      <c r="C720" s="174"/>
      <c r="D720"/>
      <c r="E720"/>
      <c r="F720"/>
      <c r="G720"/>
      <c r="H720"/>
      <c r="I720"/>
      <c r="J720"/>
      <c r="K720"/>
      <c r="L720"/>
      <c r="M720"/>
      <c r="N720"/>
      <c r="O720"/>
      <c r="P720" s="174"/>
      <c r="Q720" s="174"/>
      <c r="R720" s="175"/>
      <c r="S720" s="173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/>
      <c r="AN720"/>
      <c r="AO720"/>
      <c r="AP720"/>
      <c r="AQ720"/>
      <c r="AR720"/>
    </row>
    <row customFormat="1" r="721" s="11" spans="1:44">
      <c r="A721"/>
      <c r="B721"/>
      <c r="C721" s="174"/>
      <c r="D721"/>
      <c r="E721"/>
      <c r="F721"/>
      <c r="G721"/>
      <c r="H721"/>
      <c r="I721"/>
      <c r="J721"/>
      <c r="K721"/>
      <c r="L721"/>
      <c r="M721"/>
      <c r="N721"/>
      <c r="O721"/>
      <c r="P721" s="174"/>
      <c r="Q721" s="174"/>
      <c r="R721" s="175"/>
      <c r="S721" s="173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/>
      <c r="AN721"/>
      <c r="AO721"/>
      <c r="AP721"/>
      <c r="AQ721"/>
      <c r="AR721"/>
    </row>
    <row customFormat="1" r="722" s="11" spans="1:44">
      <c r="A722"/>
      <c r="B722"/>
      <c r="C722" s="174"/>
      <c r="D722"/>
      <c r="E722"/>
      <c r="F722"/>
      <c r="G722"/>
      <c r="H722"/>
      <c r="I722"/>
      <c r="J722"/>
      <c r="K722"/>
      <c r="L722"/>
      <c r="M722"/>
      <c r="N722"/>
      <c r="O722"/>
      <c r="P722" s="174"/>
      <c r="Q722" s="174"/>
      <c r="R722" s="175"/>
      <c r="S722" s="173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/>
      <c r="AN722"/>
      <c r="AO722"/>
      <c r="AP722"/>
      <c r="AQ722"/>
      <c r="AR722"/>
    </row>
    <row customFormat="1" r="723" s="11" spans="1:44">
      <c r="A723"/>
      <c r="B723"/>
      <c r="C723" s="174"/>
      <c r="D723"/>
      <c r="E723"/>
      <c r="F723"/>
      <c r="G723"/>
      <c r="H723"/>
      <c r="I723"/>
      <c r="J723"/>
      <c r="K723"/>
      <c r="L723"/>
      <c r="M723"/>
      <c r="N723"/>
      <c r="O723"/>
      <c r="P723" s="174"/>
      <c r="Q723" s="174"/>
      <c r="R723" s="175"/>
      <c r="S723" s="173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/>
      <c r="AN723"/>
      <c r="AO723"/>
      <c r="AP723"/>
      <c r="AQ723"/>
      <c r="AR723"/>
    </row>
    <row customFormat="1" r="724" s="11" spans="1:44">
      <c r="A724"/>
      <c r="B724"/>
      <c r="C724" s="174"/>
      <c r="D724"/>
      <c r="E724"/>
      <c r="F724"/>
      <c r="G724"/>
      <c r="H724"/>
      <c r="I724"/>
      <c r="J724"/>
      <c r="K724"/>
      <c r="L724"/>
      <c r="M724"/>
      <c r="N724"/>
      <c r="O724"/>
      <c r="P724" s="174"/>
      <c r="Q724" s="174"/>
      <c r="R724" s="175"/>
      <c r="S724" s="173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/>
      <c r="AN724"/>
      <c r="AO724"/>
      <c r="AP724"/>
      <c r="AQ724"/>
      <c r="AR724"/>
    </row>
    <row customFormat="1" r="725" s="11" spans="1:44">
      <c r="A725"/>
      <c r="B725"/>
      <c r="C725" s="174"/>
      <c r="D725"/>
      <c r="E725"/>
      <c r="F725"/>
      <c r="G725"/>
      <c r="H725"/>
      <c r="I725"/>
      <c r="J725"/>
      <c r="K725"/>
      <c r="L725"/>
      <c r="M725"/>
      <c r="N725"/>
      <c r="O725"/>
      <c r="P725" s="174"/>
      <c r="Q725" s="174"/>
      <c r="R725" s="175"/>
      <c r="S725" s="173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/>
      <c r="AN725"/>
      <c r="AO725"/>
      <c r="AP725"/>
      <c r="AQ725"/>
      <c r="AR725"/>
    </row>
    <row customFormat="1" r="726" s="11" spans="1:44">
      <c r="A726"/>
      <c r="B726"/>
      <c r="C726" s="174"/>
      <c r="D726"/>
      <c r="E726"/>
      <c r="F726"/>
      <c r="G726"/>
      <c r="H726"/>
      <c r="I726"/>
      <c r="J726"/>
      <c r="K726"/>
      <c r="L726"/>
      <c r="M726"/>
      <c r="N726"/>
      <c r="O726"/>
      <c r="P726" s="174"/>
      <c r="Q726" s="174"/>
      <c r="R726" s="175"/>
      <c r="S726" s="173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/>
      <c r="AN726"/>
      <c r="AO726"/>
      <c r="AP726"/>
      <c r="AQ726"/>
      <c r="AR726"/>
    </row>
    <row customFormat="1" r="727" s="11" spans="1:44">
      <c r="A727"/>
      <c r="B727"/>
      <c r="C727" s="174"/>
      <c r="D727"/>
      <c r="E727"/>
      <c r="F727"/>
      <c r="G727"/>
      <c r="H727"/>
      <c r="I727"/>
      <c r="J727"/>
      <c r="K727"/>
      <c r="L727"/>
      <c r="M727"/>
      <c r="N727"/>
      <c r="O727"/>
      <c r="P727" s="174"/>
      <c r="Q727" s="174"/>
      <c r="R727" s="175"/>
      <c r="S727" s="173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/>
      <c r="AN727"/>
      <c r="AO727"/>
      <c r="AP727"/>
      <c r="AQ727"/>
      <c r="AR727"/>
    </row>
    <row customFormat="1" r="728" s="11" spans="1:44">
      <c r="A728"/>
      <c r="B728"/>
      <c r="C728" s="174"/>
      <c r="D728"/>
      <c r="E728"/>
      <c r="F728"/>
      <c r="G728"/>
      <c r="H728"/>
      <c r="I728"/>
      <c r="J728"/>
      <c r="K728"/>
      <c r="L728"/>
      <c r="M728"/>
      <c r="N728"/>
      <c r="O728"/>
      <c r="P728" s="174"/>
      <c r="Q728" s="174"/>
      <c r="R728" s="175"/>
      <c r="S728" s="173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/>
      <c r="AN728"/>
      <c r="AO728"/>
      <c r="AP728"/>
      <c r="AQ728"/>
      <c r="AR728"/>
    </row>
    <row customFormat="1" r="729" s="11" spans="1:44">
      <c r="A729"/>
      <c r="B729"/>
      <c r="C729" s="174"/>
      <c r="D729"/>
      <c r="E729"/>
      <c r="F729"/>
      <c r="G729"/>
      <c r="H729"/>
      <c r="I729"/>
      <c r="J729"/>
      <c r="K729"/>
      <c r="L729"/>
      <c r="M729"/>
      <c r="N729"/>
      <c r="O729"/>
      <c r="P729" s="174"/>
      <c r="Q729" s="174"/>
      <c r="R729" s="175"/>
      <c r="S729" s="173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/>
      <c r="AN729"/>
      <c r="AO729"/>
      <c r="AP729"/>
      <c r="AQ729"/>
      <c r="AR729"/>
    </row>
    <row customFormat="1" r="730" s="11" spans="1:44">
      <c r="A730"/>
      <c r="B730"/>
      <c r="C730" s="174"/>
      <c r="D730"/>
      <c r="E730"/>
      <c r="F730"/>
      <c r="G730"/>
      <c r="H730"/>
      <c r="I730"/>
      <c r="J730"/>
      <c r="K730"/>
      <c r="L730"/>
      <c r="M730"/>
      <c r="N730"/>
      <c r="O730"/>
      <c r="P730" s="174"/>
      <c r="Q730" s="174"/>
      <c r="R730" s="175"/>
      <c r="S730" s="173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/>
      <c r="AN730"/>
      <c r="AO730"/>
      <c r="AP730"/>
      <c r="AQ730"/>
      <c r="AR730"/>
    </row>
    <row customFormat="1" r="731" s="11" spans="1:44">
      <c r="A731"/>
      <c r="B731"/>
      <c r="C731" s="174"/>
      <c r="D731"/>
      <c r="E731"/>
      <c r="F731"/>
      <c r="G731"/>
      <c r="H731"/>
      <c r="I731"/>
      <c r="J731"/>
      <c r="K731"/>
      <c r="L731"/>
      <c r="M731"/>
      <c r="N731"/>
      <c r="O731"/>
      <c r="P731" s="174"/>
      <c r="Q731" s="174"/>
      <c r="R731" s="175"/>
      <c r="S731" s="173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/>
      <c r="AN731"/>
      <c r="AO731"/>
      <c r="AP731"/>
      <c r="AQ731"/>
      <c r="AR731"/>
    </row>
    <row customFormat="1" r="732" s="11" spans="1:44">
      <c r="A732"/>
      <c r="B732"/>
      <c r="C732" s="174"/>
      <c r="D732"/>
      <c r="E732"/>
      <c r="F732"/>
      <c r="G732"/>
      <c r="H732"/>
      <c r="I732"/>
      <c r="J732"/>
      <c r="K732"/>
      <c r="L732"/>
      <c r="M732"/>
      <c r="N732"/>
      <c r="O732"/>
      <c r="P732" s="174"/>
      <c r="Q732" s="174"/>
      <c r="R732" s="175"/>
      <c r="S732" s="173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/>
      <c r="AN732"/>
      <c r="AO732"/>
      <c r="AP732"/>
      <c r="AQ732"/>
      <c r="AR732"/>
    </row>
    <row customFormat="1" r="733" s="11" spans="1:44">
      <c r="A733"/>
      <c r="B733"/>
      <c r="C733" s="174"/>
      <c r="D733"/>
      <c r="E733"/>
      <c r="F733"/>
      <c r="G733"/>
      <c r="H733"/>
      <c r="I733"/>
      <c r="J733"/>
      <c r="K733"/>
      <c r="L733"/>
      <c r="M733"/>
      <c r="N733"/>
      <c r="O733"/>
      <c r="P733" s="174"/>
      <c r="Q733" s="174"/>
      <c r="R733" s="175"/>
      <c r="S733" s="173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/>
      <c r="AN733"/>
      <c r="AO733"/>
      <c r="AP733"/>
      <c r="AQ733"/>
      <c r="AR733"/>
    </row>
    <row customFormat="1" r="734" s="11" spans="1:44">
      <c r="A734"/>
      <c r="B734"/>
      <c r="C734" s="174"/>
      <c r="D734"/>
      <c r="E734"/>
      <c r="F734"/>
      <c r="G734"/>
      <c r="H734"/>
      <c r="I734"/>
      <c r="J734"/>
      <c r="K734"/>
      <c r="L734"/>
      <c r="M734"/>
      <c r="N734"/>
      <c r="O734"/>
      <c r="P734" s="174"/>
      <c r="Q734" s="174"/>
      <c r="R734" s="175"/>
      <c r="S734" s="173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/>
      <c r="AN734"/>
      <c r="AO734"/>
      <c r="AP734"/>
      <c r="AQ734"/>
      <c r="AR734"/>
    </row>
    <row customFormat="1" r="735" s="11" spans="1:44">
      <c r="A735"/>
      <c r="B735"/>
      <c r="C735" s="174"/>
      <c r="D735"/>
      <c r="E735"/>
      <c r="F735"/>
      <c r="G735"/>
      <c r="H735"/>
      <c r="I735"/>
      <c r="J735"/>
      <c r="K735"/>
      <c r="L735"/>
      <c r="M735"/>
      <c r="N735"/>
      <c r="O735"/>
      <c r="P735" s="174"/>
      <c r="Q735" s="174"/>
      <c r="R735" s="175"/>
      <c r="S735" s="173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/>
      <c r="AN735"/>
      <c r="AO735"/>
      <c r="AP735"/>
      <c r="AQ735"/>
      <c r="AR735"/>
    </row>
    <row customFormat="1" r="736" s="11" spans="1:44">
      <c r="A736"/>
      <c r="B736"/>
      <c r="C736" s="174"/>
      <c r="D736"/>
      <c r="E736"/>
      <c r="F736"/>
      <c r="G736"/>
      <c r="H736"/>
      <c r="I736"/>
      <c r="J736"/>
      <c r="K736"/>
      <c r="L736"/>
      <c r="M736"/>
      <c r="N736"/>
      <c r="O736"/>
      <c r="P736" s="174"/>
      <c r="Q736" s="174"/>
      <c r="R736" s="175"/>
      <c r="S736" s="173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/>
      <c r="AN736"/>
      <c r="AO736"/>
      <c r="AP736"/>
      <c r="AQ736"/>
      <c r="AR736"/>
    </row>
    <row customFormat="1" r="737" s="11" spans="1:44">
      <c r="A737"/>
      <c r="B737"/>
      <c r="C737" s="174"/>
      <c r="D737"/>
      <c r="E737"/>
      <c r="F737"/>
      <c r="G737"/>
      <c r="H737"/>
      <c r="I737"/>
      <c r="J737"/>
      <c r="K737"/>
      <c r="L737"/>
      <c r="M737"/>
      <c r="N737"/>
      <c r="O737"/>
      <c r="P737" s="174"/>
      <c r="Q737" s="174"/>
      <c r="R737" s="175"/>
      <c r="S737" s="173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/>
      <c r="AN737"/>
      <c r="AO737"/>
      <c r="AP737"/>
      <c r="AQ737"/>
      <c r="AR737"/>
    </row>
    <row customFormat="1" r="738" s="11" spans="1:44">
      <c r="A738"/>
      <c r="B738"/>
      <c r="C738" s="174"/>
      <c r="D738"/>
      <c r="E738"/>
      <c r="F738"/>
      <c r="G738"/>
      <c r="H738"/>
      <c r="I738"/>
      <c r="J738"/>
      <c r="K738"/>
      <c r="L738"/>
      <c r="M738"/>
      <c r="N738"/>
      <c r="O738"/>
      <c r="P738" s="174"/>
      <c r="Q738" s="174"/>
      <c r="R738" s="175"/>
      <c r="S738" s="173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/>
      <c r="AN738"/>
      <c r="AO738"/>
      <c r="AP738"/>
      <c r="AQ738"/>
      <c r="AR738"/>
    </row>
    <row customFormat="1" r="739" s="11" spans="1:44">
      <c r="A739"/>
      <c r="B739"/>
      <c r="C739" s="174"/>
      <c r="D739"/>
      <c r="E739"/>
      <c r="F739"/>
      <c r="G739"/>
      <c r="H739"/>
      <c r="I739"/>
      <c r="J739"/>
      <c r="K739"/>
      <c r="L739"/>
      <c r="M739"/>
      <c r="N739"/>
      <c r="O739"/>
      <c r="P739" s="174"/>
      <c r="Q739" s="174"/>
      <c r="R739" s="175"/>
      <c r="S739" s="173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/>
      <c r="AN739"/>
      <c r="AO739"/>
      <c r="AP739"/>
      <c r="AQ739"/>
      <c r="AR739"/>
    </row>
    <row customFormat="1" r="740" s="11" spans="1:44">
      <c r="A740"/>
      <c r="B740"/>
      <c r="C740" s="174"/>
      <c r="D740"/>
      <c r="E740"/>
      <c r="F740"/>
      <c r="G740"/>
      <c r="H740"/>
      <c r="I740"/>
      <c r="J740"/>
      <c r="K740"/>
      <c r="L740"/>
      <c r="M740"/>
      <c r="N740"/>
      <c r="O740"/>
      <c r="P740" s="174"/>
      <c r="Q740" s="174"/>
      <c r="R740" s="175"/>
      <c r="S740" s="173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/>
      <c r="AN740"/>
      <c r="AO740"/>
      <c r="AP740"/>
      <c r="AQ740"/>
      <c r="AR740"/>
    </row>
    <row customFormat="1" r="741" s="11" spans="1:44">
      <c r="A741"/>
      <c r="B741"/>
      <c r="C741" s="174"/>
      <c r="D741"/>
      <c r="E741"/>
      <c r="F741"/>
      <c r="G741"/>
      <c r="H741"/>
      <c r="I741"/>
      <c r="J741"/>
      <c r="K741"/>
      <c r="L741"/>
      <c r="M741"/>
      <c r="N741"/>
      <c r="O741"/>
      <c r="P741" s="174"/>
      <c r="Q741" s="174"/>
      <c r="R741" s="175"/>
      <c r="S741" s="173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/>
      <c r="AN741"/>
      <c r="AO741"/>
      <c r="AP741"/>
      <c r="AQ741"/>
      <c r="AR741"/>
    </row>
    <row customFormat="1" r="742" s="11" spans="1:44">
      <c r="A742"/>
      <c r="B742"/>
      <c r="C742" s="174"/>
      <c r="D742"/>
      <c r="E742"/>
      <c r="F742"/>
      <c r="G742"/>
      <c r="H742"/>
      <c r="I742"/>
      <c r="J742"/>
      <c r="K742"/>
      <c r="L742"/>
      <c r="M742"/>
      <c r="N742"/>
      <c r="O742"/>
      <c r="P742" s="174"/>
      <c r="Q742" s="174"/>
      <c r="R742" s="175"/>
      <c r="S742" s="173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/>
      <c r="AN742"/>
      <c r="AO742"/>
      <c r="AP742"/>
      <c r="AQ742"/>
      <c r="AR742"/>
    </row>
    <row customFormat="1" r="743" s="11" spans="1:44">
      <c r="A743"/>
      <c r="B743"/>
      <c r="C743" s="174"/>
      <c r="D743"/>
      <c r="E743"/>
      <c r="F743"/>
      <c r="G743"/>
      <c r="H743"/>
      <c r="I743"/>
      <c r="J743"/>
      <c r="K743"/>
      <c r="L743"/>
      <c r="M743"/>
      <c r="N743"/>
      <c r="O743"/>
      <c r="P743" s="174"/>
      <c r="Q743" s="174"/>
      <c r="R743" s="175"/>
      <c r="S743" s="173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/>
      <c r="AN743"/>
      <c r="AO743"/>
      <c r="AP743"/>
      <c r="AQ743"/>
      <c r="AR743"/>
    </row>
    <row customFormat="1" r="744" s="11" spans="1:44">
      <c r="A744"/>
      <c r="B744"/>
      <c r="C744" s="174"/>
      <c r="D744"/>
      <c r="E744"/>
      <c r="F744"/>
      <c r="G744"/>
      <c r="H744"/>
      <c r="I744"/>
      <c r="J744"/>
      <c r="K744"/>
      <c r="L744"/>
      <c r="M744"/>
      <c r="N744"/>
      <c r="O744"/>
      <c r="P744" s="174"/>
      <c r="Q744" s="174"/>
      <c r="R744" s="175"/>
      <c r="S744" s="173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/>
      <c r="AN744"/>
      <c r="AO744"/>
      <c r="AP744"/>
      <c r="AQ744"/>
      <c r="AR744"/>
    </row>
    <row customFormat="1" r="745" s="11" spans="1:44">
      <c r="A745"/>
      <c r="B745"/>
      <c r="C745" s="174"/>
      <c r="D745"/>
      <c r="E745"/>
      <c r="F745"/>
      <c r="G745"/>
      <c r="H745"/>
      <c r="I745"/>
      <c r="J745"/>
      <c r="K745"/>
      <c r="L745"/>
      <c r="M745"/>
      <c r="N745"/>
      <c r="O745"/>
      <c r="P745" s="174"/>
      <c r="Q745" s="174"/>
      <c r="R745" s="175"/>
      <c r="S745" s="173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/>
      <c r="AN745"/>
      <c r="AO745"/>
      <c r="AP745"/>
      <c r="AQ745"/>
      <c r="AR745"/>
    </row>
    <row customFormat="1" r="746" s="11" spans="1:44">
      <c r="A746"/>
      <c r="B746"/>
      <c r="C746" s="174"/>
      <c r="D746"/>
      <c r="E746"/>
      <c r="F746"/>
      <c r="G746"/>
      <c r="H746"/>
      <c r="I746"/>
      <c r="J746"/>
      <c r="K746"/>
      <c r="L746"/>
      <c r="M746"/>
      <c r="N746"/>
      <c r="O746"/>
      <c r="P746" s="174"/>
      <c r="Q746" s="174"/>
      <c r="R746" s="175"/>
      <c r="S746" s="173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/>
      <c r="AN746"/>
      <c r="AO746"/>
      <c r="AP746"/>
      <c r="AQ746"/>
      <c r="AR746"/>
    </row>
    <row customFormat="1" r="747" s="11" spans="1:44">
      <c r="A747"/>
      <c r="B747"/>
      <c r="C747" s="174"/>
      <c r="D747"/>
      <c r="E747"/>
      <c r="F747"/>
      <c r="G747"/>
      <c r="H747"/>
      <c r="I747"/>
      <c r="J747"/>
      <c r="K747"/>
      <c r="L747"/>
      <c r="M747"/>
      <c r="N747"/>
      <c r="O747"/>
      <c r="P747" s="174"/>
      <c r="Q747" s="174"/>
      <c r="R747" s="175"/>
      <c r="S747" s="173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/>
      <c r="AN747"/>
      <c r="AO747"/>
      <c r="AP747"/>
      <c r="AQ747"/>
      <c r="AR747"/>
    </row>
    <row customFormat="1" r="748" s="11" spans="1:44">
      <c r="A748"/>
      <c r="B748"/>
      <c r="C748" s="174"/>
      <c r="D748"/>
      <c r="E748"/>
      <c r="F748"/>
      <c r="G748"/>
      <c r="H748"/>
      <c r="I748"/>
      <c r="J748"/>
      <c r="K748"/>
      <c r="L748"/>
      <c r="M748"/>
      <c r="N748"/>
      <c r="O748"/>
      <c r="P748" s="174"/>
      <c r="Q748" s="174"/>
      <c r="R748" s="175"/>
      <c r="S748" s="173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/>
      <c r="AN748"/>
      <c r="AO748"/>
      <c r="AP748"/>
      <c r="AQ748"/>
      <c r="AR748"/>
    </row>
    <row customFormat="1" r="749" s="11" spans="1:44">
      <c r="A749"/>
      <c r="B749"/>
      <c r="C749" s="174"/>
      <c r="D749"/>
      <c r="E749"/>
      <c r="F749"/>
      <c r="G749"/>
      <c r="H749"/>
      <c r="I749"/>
      <c r="J749"/>
      <c r="K749"/>
      <c r="L749"/>
      <c r="M749"/>
      <c r="N749"/>
      <c r="O749"/>
      <c r="P749" s="174"/>
      <c r="Q749" s="174"/>
      <c r="R749" s="175"/>
      <c r="S749" s="173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/>
      <c r="AN749"/>
      <c r="AO749"/>
      <c r="AP749"/>
      <c r="AQ749"/>
      <c r="AR749"/>
    </row>
    <row customFormat="1" r="750" s="11" spans="1:44">
      <c r="A750"/>
      <c r="B750"/>
      <c r="C750" s="174"/>
      <c r="D750"/>
      <c r="E750"/>
      <c r="F750"/>
      <c r="G750"/>
      <c r="H750"/>
      <c r="I750"/>
      <c r="J750"/>
      <c r="K750"/>
      <c r="L750"/>
      <c r="M750"/>
      <c r="N750"/>
      <c r="O750"/>
      <c r="P750" s="174"/>
      <c r="Q750" s="174"/>
      <c r="R750" s="175"/>
      <c r="S750" s="173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/>
      <c r="AN750"/>
      <c r="AO750"/>
      <c r="AP750"/>
      <c r="AQ750"/>
      <c r="AR750"/>
    </row>
    <row customFormat="1" r="751" s="11" spans="1:44">
      <c r="A751"/>
      <c r="B751"/>
      <c r="C751" s="174"/>
      <c r="D751"/>
      <c r="E751"/>
      <c r="F751"/>
      <c r="G751"/>
      <c r="H751"/>
      <c r="I751"/>
      <c r="J751"/>
      <c r="K751"/>
      <c r="L751"/>
      <c r="M751"/>
      <c r="N751"/>
      <c r="O751"/>
      <c r="P751" s="174"/>
      <c r="Q751" s="174"/>
      <c r="R751" s="175"/>
      <c r="S751" s="173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/>
      <c r="AN751"/>
      <c r="AO751"/>
      <c r="AP751"/>
      <c r="AQ751"/>
      <c r="AR751"/>
    </row>
    <row customFormat="1" r="752" s="11" spans="1:44">
      <c r="A752"/>
      <c r="B752"/>
      <c r="C752" s="174"/>
      <c r="D752"/>
      <c r="E752"/>
      <c r="F752"/>
      <c r="G752"/>
      <c r="H752"/>
      <c r="I752"/>
      <c r="J752"/>
      <c r="K752"/>
      <c r="L752"/>
      <c r="M752"/>
      <c r="N752"/>
      <c r="O752"/>
      <c r="P752" s="174"/>
      <c r="Q752" s="174"/>
      <c r="R752" s="175"/>
      <c r="S752" s="173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/>
      <c r="AN752"/>
      <c r="AO752"/>
      <c r="AP752"/>
      <c r="AQ752"/>
      <c r="AR752"/>
    </row>
    <row customFormat="1" r="753" s="11" spans="1:44">
      <c r="A753"/>
      <c r="B753"/>
      <c r="C753" s="174"/>
      <c r="D753"/>
      <c r="E753"/>
      <c r="F753"/>
      <c r="G753"/>
      <c r="H753"/>
      <c r="I753"/>
      <c r="J753"/>
      <c r="K753"/>
      <c r="L753"/>
      <c r="M753"/>
      <c r="N753"/>
      <c r="O753"/>
      <c r="P753" s="174"/>
      <c r="Q753" s="174"/>
      <c r="R753" s="175"/>
      <c r="S753" s="173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/>
      <c r="AN753"/>
      <c r="AO753"/>
      <c r="AP753"/>
      <c r="AQ753"/>
      <c r="AR753"/>
    </row>
    <row customFormat="1" r="754" s="11" spans="1:44">
      <c r="A754"/>
      <c r="B754"/>
      <c r="C754" s="174"/>
      <c r="D754"/>
      <c r="E754"/>
      <c r="F754"/>
      <c r="G754"/>
      <c r="H754"/>
      <c r="I754"/>
      <c r="J754"/>
      <c r="K754"/>
      <c r="L754"/>
      <c r="M754"/>
      <c r="N754"/>
      <c r="O754"/>
      <c r="P754" s="174"/>
      <c r="Q754" s="174"/>
      <c r="R754" s="175"/>
      <c r="S754" s="173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/>
      <c r="AN754"/>
      <c r="AO754"/>
      <c r="AP754"/>
      <c r="AQ754"/>
      <c r="AR754"/>
    </row>
    <row customFormat="1" r="755" s="11" spans="1:44">
      <c r="A755"/>
      <c r="B755"/>
      <c r="C755" s="174"/>
      <c r="D755"/>
      <c r="E755"/>
      <c r="F755"/>
      <c r="G755"/>
      <c r="H755"/>
      <c r="I755"/>
      <c r="J755"/>
      <c r="K755"/>
      <c r="L755"/>
      <c r="M755"/>
      <c r="N755"/>
      <c r="O755"/>
      <c r="P755" s="174"/>
      <c r="Q755" s="174"/>
      <c r="R755" s="175"/>
      <c r="S755" s="173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/>
      <c r="AN755"/>
      <c r="AO755"/>
      <c r="AP755"/>
      <c r="AQ755"/>
      <c r="AR755"/>
    </row>
    <row customFormat="1" r="756" s="11" spans="1:44">
      <c r="A756"/>
      <c r="B756"/>
      <c r="C756" s="174"/>
      <c r="D756"/>
      <c r="E756"/>
      <c r="F756"/>
      <c r="G756"/>
      <c r="H756"/>
      <c r="I756"/>
      <c r="J756"/>
      <c r="K756"/>
      <c r="L756"/>
      <c r="M756"/>
      <c r="N756"/>
      <c r="O756"/>
      <c r="P756" s="174"/>
      <c r="Q756" s="174"/>
      <c r="R756" s="175"/>
      <c r="S756" s="173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/>
      <c r="AN756"/>
      <c r="AO756"/>
      <c r="AP756"/>
      <c r="AQ756"/>
      <c r="AR756"/>
    </row>
    <row customFormat="1" r="757" s="11" spans="1:44">
      <c r="A757"/>
      <c r="B757"/>
      <c r="C757" s="174"/>
      <c r="D757"/>
      <c r="E757"/>
      <c r="F757"/>
      <c r="G757"/>
      <c r="H757"/>
      <c r="I757"/>
      <c r="J757"/>
      <c r="K757"/>
      <c r="L757"/>
      <c r="M757"/>
      <c r="N757"/>
      <c r="O757"/>
      <c r="P757" s="174"/>
      <c r="Q757" s="174"/>
      <c r="R757" s="175"/>
      <c r="S757" s="173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/>
      <c r="AN757"/>
      <c r="AO757"/>
      <c r="AP757"/>
      <c r="AQ757"/>
      <c r="AR757"/>
    </row>
    <row customFormat="1" r="758" s="11" spans="1:44">
      <c r="A758"/>
      <c r="B758"/>
      <c r="C758" s="174"/>
      <c r="D758"/>
      <c r="E758"/>
      <c r="F758"/>
      <c r="G758"/>
      <c r="H758"/>
      <c r="I758"/>
      <c r="J758"/>
      <c r="K758"/>
      <c r="L758"/>
      <c r="M758"/>
      <c r="N758"/>
      <c r="O758"/>
      <c r="P758" s="174"/>
      <c r="Q758" s="174"/>
      <c r="R758" s="175"/>
      <c r="S758" s="173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/>
      <c r="AN758"/>
      <c r="AO758"/>
      <c r="AP758"/>
      <c r="AQ758"/>
      <c r="AR758"/>
    </row>
    <row customFormat="1" r="759" s="11" spans="1:44">
      <c r="A759"/>
      <c r="B759"/>
      <c r="C759" s="174"/>
      <c r="D759"/>
      <c r="E759"/>
      <c r="F759"/>
      <c r="G759"/>
      <c r="H759"/>
      <c r="I759"/>
      <c r="J759"/>
      <c r="K759"/>
      <c r="L759"/>
      <c r="M759"/>
      <c r="N759"/>
      <c r="O759"/>
      <c r="P759" s="174"/>
      <c r="Q759" s="174"/>
      <c r="R759" s="175"/>
      <c r="S759" s="173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/>
      <c r="AN759"/>
      <c r="AO759"/>
      <c r="AP759"/>
      <c r="AQ759"/>
      <c r="AR759"/>
    </row>
    <row customFormat="1" r="760" s="11" spans="1:44">
      <c r="A760"/>
      <c r="B760"/>
      <c r="C760" s="174"/>
      <c r="D760"/>
      <c r="E760"/>
      <c r="F760"/>
      <c r="G760"/>
      <c r="H760"/>
      <c r="I760"/>
      <c r="J760"/>
      <c r="K760"/>
      <c r="L760"/>
      <c r="M760"/>
      <c r="N760"/>
      <c r="O760"/>
      <c r="P760" s="174"/>
      <c r="Q760" s="174"/>
      <c r="R760" s="175"/>
      <c r="S760" s="173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/>
      <c r="AN760"/>
      <c r="AO760"/>
      <c r="AP760"/>
      <c r="AQ760"/>
      <c r="AR760"/>
    </row>
    <row customFormat="1" r="761" s="11" spans="1:44">
      <c r="A761"/>
      <c r="B761"/>
      <c r="C761" s="174"/>
      <c r="D761"/>
      <c r="E761"/>
      <c r="F761"/>
      <c r="G761"/>
      <c r="H761"/>
      <c r="I761"/>
      <c r="J761"/>
      <c r="K761"/>
      <c r="L761"/>
      <c r="M761"/>
      <c r="N761"/>
      <c r="O761"/>
      <c r="P761" s="174"/>
      <c r="Q761" s="174"/>
      <c r="R761" s="175"/>
      <c r="S761" s="173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/>
      <c r="AN761"/>
      <c r="AO761"/>
      <c r="AP761"/>
      <c r="AQ761"/>
      <c r="AR761"/>
    </row>
    <row customFormat="1" r="762" s="11" spans="1:44">
      <c r="A762"/>
      <c r="B762"/>
      <c r="C762" s="174"/>
      <c r="D762"/>
      <c r="E762"/>
      <c r="F762"/>
      <c r="G762"/>
      <c r="H762"/>
      <c r="I762"/>
      <c r="J762"/>
      <c r="K762"/>
      <c r="L762"/>
      <c r="M762"/>
      <c r="N762"/>
      <c r="O762"/>
      <c r="P762" s="174"/>
      <c r="Q762" s="174"/>
      <c r="R762" s="175"/>
      <c r="S762" s="173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/>
      <c r="AN762"/>
      <c r="AO762"/>
      <c r="AP762"/>
      <c r="AQ762"/>
      <c r="AR762"/>
    </row>
    <row customFormat="1" r="763" s="11" spans="1:44">
      <c r="A763"/>
      <c r="B763"/>
      <c r="C763" s="174"/>
      <c r="D763"/>
      <c r="E763"/>
      <c r="F763"/>
      <c r="G763"/>
      <c r="H763"/>
      <c r="I763"/>
      <c r="J763"/>
      <c r="K763"/>
      <c r="L763"/>
      <c r="M763"/>
      <c r="N763"/>
      <c r="O763"/>
      <c r="P763" s="174"/>
      <c r="Q763" s="174"/>
      <c r="R763" s="175"/>
      <c r="S763" s="173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/>
      <c r="AN763"/>
      <c r="AO763"/>
      <c r="AP763"/>
      <c r="AQ763"/>
      <c r="AR763"/>
    </row>
    <row customFormat="1" r="764" s="11" spans="1:44">
      <c r="A764"/>
      <c r="B764"/>
      <c r="C764" s="174"/>
      <c r="D764"/>
      <c r="E764"/>
      <c r="F764"/>
      <c r="G764"/>
      <c r="H764"/>
      <c r="I764"/>
      <c r="J764"/>
      <c r="K764"/>
      <c r="L764"/>
      <c r="M764"/>
      <c r="N764"/>
      <c r="O764"/>
      <c r="P764" s="174"/>
      <c r="Q764" s="174"/>
      <c r="R764" s="175"/>
      <c r="S764" s="173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/>
      <c r="AN764"/>
      <c r="AO764"/>
      <c r="AP764"/>
      <c r="AQ764"/>
      <c r="AR764"/>
    </row>
    <row customFormat="1" r="765" s="11" spans="1:44">
      <c r="A765"/>
      <c r="B765"/>
      <c r="C765" s="174"/>
      <c r="D765"/>
      <c r="E765"/>
      <c r="F765"/>
      <c r="G765"/>
      <c r="H765"/>
      <c r="I765"/>
      <c r="J765"/>
      <c r="K765"/>
      <c r="L765"/>
      <c r="M765"/>
      <c r="N765"/>
      <c r="O765"/>
      <c r="P765" s="174"/>
      <c r="Q765" s="174"/>
      <c r="R765" s="175"/>
      <c r="S765" s="173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/>
      <c r="AN765"/>
      <c r="AO765"/>
      <c r="AP765"/>
      <c r="AQ765"/>
      <c r="AR765"/>
    </row>
    <row customFormat="1" r="766" s="11" spans="1:44">
      <c r="A766"/>
      <c r="B766"/>
      <c r="C766" s="174"/>
      <c r="D766"/>
      <c r="E766"/>
      <c r="F766"/>
      <c r="G766"/>
      <c r="H766"/>
      <c r="I766"/>
      <c r="J766"/>
      <c r="K766"/>
      <c r="L766"/>
      <c r="M766"/>
      <c r="N766"/>
      <c r="O766"/>
      <c r="P766" s="174"/>
      <c r="Q766" s="174"/>
      <c r="R766" s="175"/>
      <c r="S766" s="173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/>
      <c r="AN766"/>
      <c r="AO766"/>
      <c r="AP766"/>
      <c r="AQ766"/>
      <c r="AR766"/>
    </row>
    <row customFormat="1" r="767" s="11" spans="1:44">
      <c r="A767"/>
      <c r="B767"/>
      <c r="C767" s="174"/>
      <c r="D767"/>
      <c r="E767"/>
      <c r="F767"/>
      <c r="G767"/>
      <c r="H767"/>
      <c r="I767"/>
      <c r="J767"/>
      <c r="K767"/>
      <c r="L767"/>
      <c r="M767"/>
      <c r="N767"/>
      <c r="O767"/>
      <c r="P767" s="174"/>
      <c r="Q767" s="174"/>
      <c r="R767" s="175"/>
      <c r="S767" s="173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/>
      <c r="AN767"/>
      <c r="AO767"/>
      <c r="AP767"/>
      <c r="AQ767"/>
      <c r="AR767"/>
    </row>
    <row customFormat="1" r="768" s="11" spans="1:44">
      <c r="A768"/>
      <c r="B768"/>
      <c r="C768" s="174"/>
      <c r="D768"/>
      <c r="E768"/>
      <c r="F768"/>
      <c r="G768"/>
      <c r="H768"/>
      <c r="I768"/>
      <c r="J768"/>
      <c r="K768"/>
      <c r="L768"/>
      <c r="M768"/>
      <c r="N768"/>
      <c r="O768"/>
      <c r="P768" s="174"/>
      <c r="Q768" s="174"/>
      <c r="R768" s="175"/>
      <c r="S768" s="173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/>
      <c r="AN768"/>
      <c r="AO768"/>
      <c r="AP768"/>
      <c r="AQ768"/>
      <c r="AR768"/>
    </row>
    <row customFormat="1" r="769" s="11" spans="1:44">
      <c r="A769"/>
      <c r="B769"/>
      <c r="C769" s="174"/>
      <c r="D769"/>
      <c r="E769"/>
      <c r="F769"/>
      <c r="G769"/>
      <c r="H769"/>
      <c r="I769"/>
      <c r="J769"/>
      <c r="K769"/>
      <c r="L769"/>
      <c r="M769"/>
      <c r="N769"/>
      <c r="O769"/>
      <c r="P769" s="174"/>
      <c r="Q769" s="174"/>
      <c r="R769" s="175"/>
      <c r="S769" s="173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/>
      <c r="AN769"/>
      <c r="AO769"/>
      <c r="AP769"/>
      <c r="AQ769"/>
      <c r="AR769"/>
    </row>
    <row customFormat="1" r="770" s="11" spans="1:44">
      <c r="A770"/>
      <c r="B770"/>
      <c r="C770" s="174"/>
      <c r="D770"/>
      <c r="E770"/>
      <c r="F770"/>
      <c r="G770"/>
      <c r="H770"/>
      <c r="I770"/>
      <c r="J770"/>
      <c r="K770"/>
      <c r="L770"/>
      <c r="M770"/>
      <c r="N770"/>
      <c r="O770"/>
      <c r="P770" s="174"/>
      <c r="Q770" s="174"/>
      <c r="R770" s="175"/>
      <c r="S770" s="173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/>
      <c r="AN770"/>
      <c r="AO770"/>
      <c r="AP770"/>
      <c r="AQ770"/>
      <c r="AR770"/>
    </row>
    <row customFormat="1" r="771" s="11" spans="1:44">
      <c r="A771"/>
      <c r="B771"/>
      <c r="C771" s="174"/>
      <c r="D771"/>
      <c r="E771"/>
      <c r="F771"/>
      <c r="G771"/>
      <c r="H771"/>
      <c r="I771"/>
      <c r="J771"/>
      <c r="K771"/>
      <c r="L771"/>
      <c r="M771"/>
      <c r="N771"/>
      <c r="O771"/>
      <c r="P771" s="174"/>
      <c r="Q771" s="174"/>
      <c r="R771" s="175"/>
      <c r="S771" s="173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/>
      <c r="AN771"/>
      <c r="AO771"/>
      <c r="AP771"/>
      <c r="AQ771"/>
      <c r="AR771"/>
    </row>
    <row customFormat="1" r="772" s="11" spans="1:44">
      <c r="A772"/>
      <c r="B772"/>
      <c r="C772" s="174"/>
      <c r="D772"/>
      <c r="E772"/>
      <c r="F772"/>
      <c r="G772"/>
      <c r="H772"/>
      <c r="I772"/>
      <c r="J772"/>
      <c r="K772"/>
      <c r="L772"/>
      <c r="M772"/>
      <c r="N772"/>
      <c r="O772"/>
      <c r="P772" s="174"/>
      <c r="Q772" s="174"/>
      <c r="R772" s="175"/>
      <c r="S772" s="173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/>
      <c r="AN772"/>
      <c r="AO772"/>
      <c r="AP772"/>
      <c r="AQ772"/>
      <c r="AR772"/>
    </row>
    <row customFormat="1" r="773" s="11" spans="1:44">
      <c r="A773"/>
      <c r="B773"/>
      <c r="C773" s="174"/>
      <c r="D773"/>
      <c r="E773"/>
      <c r="F773"/>
      <c r="G773"/>
      <c r="H773"/>
      <c r="I773"/>
      <c r="J773"/>
      <c r="K773"/>
      <c r="L773"/>
      <c r="M773"/>
      <c r="N773"/>
      <c r="O773"/>
      <c r="P773" s="174"/>
      <c r="Q773" s="174"/>
      <c r="R773" s="175"/>
      <c r="S773" s="173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/>
      <c r="AN773"/>
      <c r="AO773"/>
      <c r="AP773"/>
      <c r="AQ773"/>
      <c r="AR773"/>
    </row>
    <row customFormat="1" r="774" s="11" spans="1:44">
      <c r="A774"/>
      <c r="B774"/>
      <c r="C774" s="174"/>
      <c r="D774"/>
      <c r="E774"/>
      <c r="F774"/>
      <c r="G774"/>
      <c r="H774"/>
      <c r="I774"/>
      <c r="J774"/>
      <c r="K774"/>
      <c r="L774"/>
      <c r="M774"/>
      <c r="N774"/>
      <c r="O774"/>
      <c r="P774" s="174"/>
      <c r="Q774" s="174"/>
      <c r="R774" s="175"/>
      <c r="S774" s="173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/>
      <c r="AN774"/>
      <c r="AO774"/>
      <c r="AP774"/>
      <c r="AQ774"/>
      <c r="AR774"/>
    </row>
    <row customFormat="1" r="775" s="11" spans="1:44">
      <c r="A775"/>
      <c r="B775"/>
      <c r="C775" s="174"/>
      <c r="D775"/>
      <c r="E775"/>
      <c r="F775"/>
      <c r="G775"/>
      <c r="H775"/>
      <c r="I775"/>
      <c r="J775"/>
      <c r="K775"/>
      <c r="L775"/>
      <c r="M775"/>
      <c r="N775"/>
      <c r="O775"/>
      <c r="P775" s="174"/>
      <c r="Q775" s="174"/>
      <c r="R775" s="175"/>
      <c r="S775" s="173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/>
      <c r="AN775"/>
      <c r="AO775"/>
      <c r="AP775"/>
      <c r="AQ775"/>
      <c r="AR775"/>
    </row>
    <row customFormat="1" r="776" s="11" spans="1:44">
      <c r="A776"/>
      <c r="B776"/>
      <c r="C776" s="174"/>
      <c r="D776"/>
      <c r="E776"/>
      <c r="F776"/>
      <c r="G776"/>
      <c r="H776"/>
      <c r="I776"/>
      <c r="J776"/>
      <c r="K776"/>
      <c r="L776"/>
      <c r="M776"/>
      <c r="N776"/>
      <c r="O776"/>
      <c r="P776" s="174"/>
      <c r="Q776" s="174"/>
      <c r="R776" s="175"/>
      <c r="S776" s="173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/>
      <c r="AN776"/>
      <c r="AO776"/>
      <c r="AP776"/>
      <c r="AQ776"/>
      <c r="AR776"/>
    </row>
    <row customFormat="1" r="777" s="11" spans="1:44">
      <c r="A777"/>
      <c r="B777"/>
      <c r="C777" s="174"/>
      <c r="D777"/>
      <c r="E777"/>
      <c r="F777"/>
      <c r="G777"/>
      <c r="H777"/>
      <c r="I777"/>
      <c r="J777"/>
      <c r="K777"/>
      <c r="L777"/>
      <c r="M777"/>
      <c r="N777"/>
      <c r="O777"/>
      <c r="P777" s="174"/>
      <c r="Q777" s="174"/>
      <c r="R777" s="175"/>
      <c r="S777" s="173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/>
      <c r="AN777"/>
      <c r="AO777"/>
      <c r="AP777"/>
      <c r="AQ777"/>
      <c r="AR777"/>
    </row>
    <row customFormat="1" r="778" s="11" spans="1:44">
      <c r="A778"/>
      <c r="B778"/>
      <c r="C778" s="174"/>
      <c r="D778"/>
      <c r="E778"/>
      <c r="F778"/>
      <c r="G778"/>
      <c r="H778"/>
      <c r="I778"/>
      <c r="J778"/>
      <c r="K778"/>
      <c r="L778"/>
      <c r="M778"/>
      <c r="N778"/>
      <c r="O778"/>
      <c r="P778" s="174"/>
      <c r="Q778" s="174"/>
      <c r="R778" s="175"/>
      <c r="S778" s="173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/>
      <c r="AN778"/>
      <c r="AO778"/>
      <c r="AP778"/>
      <c r="AQ778"/>
      <c r="AR778"/>
    </row>
    <row customFormat="1" r="779" s="11" spans="1:44">
      <c r="A779"/>
      <c r="B779"/>
      <c r="C779" s="174"/>
      <c r="D779"/>
      <c r="E779"/>
      <c r="F779"/>
      <c r="G779"/>
      <c r="H779"/>
      <c r="I779"/>
      <c r="J779"/>
      <c r="K779"/>
      <c r="L779"/>
      <c r="M779"/>
      <c r="N779"/>
      <c r="O779"/>
      <c r="P779" s="174"/>
      <c r="Q779" s="174"/>
      <c r="R779" s="175"/>
      <c r="S779" s="173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/>
      <c r="AN779"/>
      <c r="AO779"/>
      <c r="AP779"/>
      <c r="AQ779"/>
      <c r="AR779"/>
    </row>
    <row customFormat="1" r="780" s="11" spans="1:44">
      <c r="A780"/>
      <c r="B780"/>
      <c r="C780" s="174"/>
      <c r="D780"/>
      <c r="E780"/>
      <c r="F780"/>
      <c r="G780"/>
      <c r="H780"/>
      <c r="I780"/>
      <c r="J780"/>
      <c r="K780"/>
      <c r="L780"/>
      <c r="M780"/>
      <c r="N780"/>
      <c r="O780"/>
      <c r="P780" s="174"/>
      <c r="Q780" s="174"/>
      <c r="R780" s="175"/>
      <c r="S780" s="173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/>
      <c r="AN780"/>
      <c r="AO780"/>
      <c r="AP780"/>
      <c r="AQ780"/>
      <c r="AR780"/>
    </row>
    <row customFormat="1" r="781" s="11" spans="1:44">
      <c r="A781"/>
      <c r="B781"/>
      <c r="C781" s="174"/>
      <c r="D781"/>
      <c r="E781"/>
      <c r="F781"/>
      <c r="G781"/>
      <c r="H781"/>
      <c r="I781"/>
      <c r="J781"/>
      <c r="K781"/>
      <c r="L781"/>
      <c r="M781"/>
      <c r="N781"/>
      <c r="O781"/>
      <c r="P781" s="174"/>
      <c r="Q781" s="174"/>
      <c r="R781" s="175"/>
      <c r="S781" s="173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/>
      <c r="AN781"/>
      <c r="AO781"/>
      <c r="AP781"/>
      <c r="AQ781"/>
      <c r="AR781"/>
    </row>
    <row customFormat="1" r="782" s="11" spans="1:44">
      <c r="A782"/>
      <c r="B782"/>
      <c r="C782" s="174"/>
      <c r="D782"/>
      <c r="E782"/>
      <c r="F782"/>
      <c r="G782"/>
      <c r="H782"/>
      <c r="I782"/>
      <c r="J782"/>
      <c r="K782"/>
      <c r="L782"/>
      <c r="M782"/>
      <c r="N782"/>
      <c r="O782"/>
      <c r="P782" s="174"/>
      <c r="Q782" s="174"/>
      <c r="R782" s="175"/>
      <c r="S782" s="173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/>
      <c r="AN782"/>
      <c r="AO782"/>
      <c r="AP782"/>
      <c r="AQ782"/>
      <c r="AR782"/>
    </row>
    <row customFormat="1" r="783" s="11" spans="1:44">
      <c r="A783"/>
      <c r="B783"/>
      <c r="C783" s="174"/>
      <c r="D783"/>
      <c r="E783"/>
      <c r="F783"/>
      <c r="G783"/>
      <c r="H783"/>
      <c r="I783"/>
      <c r="J783"/>
      <c r="K783"/>
      <c r="L783"/>
      <c r="M783"/>
      <c r="N783"/>
      <c r="O783"/>
      <c r="P783" s="174"/>
      <c r="Q783" s="174"/>
      <c r="R783" s="175"/>
      <c r="S783" s="173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/>
      <c r="AN783"/>
      <c r="AO783"/>
      <c r="AP783"/>
      <c r="AQ783"/>
      <c r="AR783"/>
    </row>
    <row customFormat="1" r="784" s="11" spans="1:44">
      <c r="A784"/>
      <c r="B784"/>
      <c r="C784" s="174"/>
      <c r="D784"/>
      <c r="E784"/>
      <c r="F784"/>
      <c r="G784"/>
      <c r="H784"/>
      <c r="I784"/>
      <c r="J784"/>
      <c r="K784"/>
      <c r="L784"/>
      <c r="M784"/>
      <c r="N784"/>
      <c r="O784"/>
      <c r="P784" s="174"/>
      <c r="Q784" s="174"/>
      <c r="R784" s="175"/>
      <c r="S784" s="173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/>
      <c r="AN784"/>
      <c r="AO784"/>
      <c r="AP784"/>
      <c r="AQ784"/>
      <c r="AR784"/>
    </row>
    <row customFormat="1" r="785" s="11" spans="1:44">
      <c r="A785"/>
      <c r="B785"/>
      <c r="C785" s="174"/>
      <c r="D785"/>
      <c r="E785"/>
      <c r="F785"/>
      <c r="G785"/>
      <c r="H785"/>
      <c r="I785"/>
      <c r="J785"/>
      <c r="K785"/>
      <c r="L785"/>
      <c r="M785"/>
      <c r="N785"/>
      <c r="O785"/>
      <c r="P785" s="174"/>
      <c r="Q785" s="174"/>
      <c r="R785" s="175"/>
      <c r="S785" s="173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/>
      <c r="AN785"/>
      <c r="AO785"/>
      <c r="AP785"/>
      <c r="AQ785"/>
      <c r="AR785"/>
    </row>
    <row customFormat="1" r="786" s="11" spans="1:44">
      <c r="A786"/>
      <c r="B786"/>
      <c r="C786" s="174"/>
      <c r="D786"/>
      <c r="E786"/>
      <c r="F786"/>
      <c r="G786"/>
      <c r="H786"/>
      <c r="I786"/>
      <c r="J786"/>
      <c r="K786"/>
      <c r="L786"/>
      <c r="M786"/>
      <c r="N786"/>
      <c r="O786"/>
      <c r="P786" s="174"/>
      <c r="Q786" s="174"/>
      <c r="R786" s="175"/>
      <c r="S786" s="173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/>
      <c r="AN786"/>
      <c r="AO786"/>
      <c r="AP786"/>
      <c r="AQ786"/>
      <c r="AR786"/>
    </row>
    <row customFormat="1" r="787" s="11" spans="1:44">
      <c r="A787"/>
      <c r="B787"/>
      <c r="C787" s="174"/>
      <c r="D787"/>
      <c r="E787"/>
      <c r="F787"/>
      <c r="G787"/>
      <c r="H787"/>
      <c r="I787"/>
      <c r="J787"/>
      <c r="K787"/>
      <c r="L787"/>
      <c r="M787"/>
      <c r="N787"/>
      <c r="O787"/>
      <c r="P787" s="174"/>
      <c r="Q787" s="174"/>
      <c r="R787" s="175"/>
      <c r="S787" s="173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/>
      <c r="AN787"/>
      <c r="AO787"/>
      <c r="AP787"/>
      <c r="AQ787"/>
      <c r="AR787"/>
    </row>
    <row customFormat="1" r="788" s="11" spans="1:44">
      <c r="A788"/>
      <c r="B788"/>
      <c r="C788" s="174"/>
      <c r="D788"/>
      <c r="E788"/>
      <c r="F788"/>
      <c r="G788"/>
      <c r="H788"/>
      <c r="I788"/>
      <c r="J788"/>
      <c r="K788"/>
      <c r="L788"/>
      <c r="M788"/>
      <c r="N788"/>
      <c r="O788"/>
      <c r="P788" s="174"/>
      <c r="Q788" s="174"/>
      <c r="R788" s="175"/>
      <c r="S788" s="173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/>
      <c r="AN788"/>
      <c r="AO788"/>
      <c r="AP788"/>
      <c r="AQ788"/>
      <c r="AR788"/>
    </row>
    <row customFormat="1" r="789" s="11" spans="1:44">
      <c r="A789"/>
      <c r="B789"/>
      <c r="C789" s="174"/>
      <c r="D789"/>
      <c r="E789"/>
      <c r="F789"/>
      <c r="G789"/>
      <c r="H789"/>
      <c r="I789"/>
      <c r="J789"/>
      <c r="K789"/>
      <c r="L789"/>
      <c r="M789"/>
      <c r="N789"/>
      <c r="O789"/>
      <c r="P789" s="174"/>
      <c r="Q789" s="174"/>
      <c r="R789" s="175"/>
      <c r="S789" s="173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/>
      <c r="AN789"/>
      <c r="AO789"/>
      <c r="AP789"/>
      <c r="AQ789"/>
      <c r="AR789"/>
    </row>
    <row customFormat="1" r="790" s="11" spans="1:44">
      <c r="A790"/>
      <c r="B790"/>
      <c r="C790" s="174"/>
      <c r="D790"/>
      <c r="E790"/>
      <c r="F790"/>
      <c r="G790"/>
      <c r="H790"/>
      <c r="I790"/>
      <c r="J790"/>
      <c r="K790"/>
      <c r="L790"/>
      <c r="M790"/>
      <c r="N790"/>
      <c r="O790"/>
      <c r="P790" s="174"/>
      <c r="Q790" s="174"/>
      <c r="R790" s="175"/>
      <c r="S790" s="173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/>
      <c r="AN790"/>
      <c r="AO790"/>
      <c r="AP790"/>
      <c r="AQ790"/>
      <c r="AR790"/>
    </row>
    <row customFormat="1" r="791" s="11" spans="1:44">
      <c r="A791"/>
      <c r="B791"/>
      <c r="C791" s="174"/>
      <c r="D791"/>
      <c r="E791"/>
      <c r="F791"/>
      <c r="G791"/>
      <c r="H791"/>
      <c r="I791"/>
      <c r="J791"/>
      <c r="K791"/>
      <c r="L791"/>
      <c r="M791"/>
      <c r="N791"/>
      <c r="O791"/>
      <c r="P791" s="174"/>
      <c r="Q791" s="174"/>
      <c r="R791" s="175"/>
      <c r="S791" s="173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/>
      <c r="AN791"/>
      <c r="AO791"/>
      <c r="AP791"/>
      <c r="AQ791"/>
      <c r="AR791"/>
    </row>
    <row customFormat="1" r="792" s="11" spans="1:44">
      <c r="A792"/>
      <c r="B792"/>
      <c r="C792" s="174"/>
      <c r="D792"/>
      <c r="E792"/>
      <c r="F792"/>
      <c r="G792"/>
      <c r="H792"/>
      <c r="I792"/>
      <c r="J792"/>
      <c r="K792"/>
      <c r="L792"/>
      <c r="M792"/>
      <c r="N792"/>
      <c r="O792"/>
      <c r="P792" s="174"/>
      <c r="Q792" s="174"/>
      <c r="R792" s="175"/>
      <c r="S792" s="173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/>
      <c r="AN792"/>
      <c r="AO792"/>
      <c r="AP792"/>
      <c r="AQ792"/>
      <c r="AR792"/>
    </row>
    <row customFormat="1" r="793" s="11" spans="1:44">
      <c r="A793"/>
      <c r="B793"/>
      <c r="C793" s="174"/>
      <c r="D793"/>
      <c r="E793"/>
      <c r="F793"/>
      <c r="G793"/>
      <c r="H793"/>
      <c r="I793"/>
      <c r="J793"/>
      <c r="K793"/>
      <c r="L793"/>
      <c r="M793"/>
      <c r="N793"/>
      <c r="O793"/>
      <c r="P793" s="174"/>
      <c r="Q793" s="174"/>
      <c r="R793" s="175"/>
      <c r="S793" s="173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/>
      <c r="AN793"/>
      <c r="AO793"/>
      <c r="AP793"/>
      <c r="AQ793"/>
      <c r="AR793"/>
    </row>
    <row customFormat="1" r="794" s="11" spans="1:44">
      <c r="A794"/>
      <c r="B794"/>
      <c r="C794" s="174"/>
      <c r="D794"/>
      <c r="E794"/>
      <c r="F794"/>
      <c r="G794"/>
      <c r="H794"/>
      <c r="I794"/>
      <c r="J794"/>
      <c r="K794"/>
      <c r="L794"/>
      <c r="M794"/>
      <c r="N794"/>
      <c r="O794"/>
      <c r="P794" s="174"/>
      <c r="Q794" s="174"/>
      <c r="R794" s="175"/>
      <c r="S794" s="173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/>
      <c r="AN794"/>
      <c r="AO794"/>
      <c r="AP794"/>
      <c r="AQ794"/>
      <c r="AR794"/>
    </row>
    <row customFormat="1" r="795" s="11" spans="1:44">
      <c r="A795"/>
      <c r="B795"/>
      <c r="C795" s="174"/>
      <c r="D795"/>
      <c r="E795"/>
      <c r="F795"/>
      <c r="G795"/>
      <c r="H795"/>
      <c r="I795"/>
      <c r="J795"/>
      <c r="K795"/>
      <c r="L795"/>
      <c r="M795"/>
      <c r="N795"/>
      <c r="O795"/>
      <c r="P795" s="174"/>
      <c r="Q795" s="174"/>
      <c r="R795" s="175"/>
      <c r="S795" s="173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/>
      <c r="AN795"/>
      <c r="AO795"/>
      <c r="AP795"/>
      <c r="AQ795"/>
      <c r="AR795"/>
    </row>
    <row customFormat="1" r="796" s="11" spans="1:44">
      <c r="A796"/>
      <c r="B796"/>
      <c r="C796" s="174"/>
      <c r="D796"/>
      <c r="E796"/>
      <c r="F796"/>
      <c r="G796"/>
      <c r="H796"/>
      <c r="I796"/>
      <c r="J796"/>
      <c r="K796"/>
      <c r="L796"/>
      <c r="M796"/>
      <c r="N796"/>
      <c r="O796"/>
      <c r="P796" s="174"/>
      <c r="Q796" s="174"/>
      <c r="R796" s="175"/>
      <c r="S796" s="173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/>
      <c r="AN796"/>
      <c r="AO796"/>
      <c r="AP796"/>
      <c r="AQ796"/>
      <c r="AR796"/>
    </row>
    <row customFormat="1" r="797" s="11" spans="1:44">
      <c r="A797"/>
      <c r="B797"/>
      <c r="C797" s="174"/>
      <c r="D797"/>
      <c r="E797"/>
      <c r="F797"/>
      <c r="G797"/>
      <c r="H797"/>
      <c r="I797"/>
      <c r="J797"/>
      <c r="K797"/>
      <c r="L797"/>
      <c r="M797"/>
      <c r="N797"/>
      <c r="O797"/>
      <c r="P797" s="174"/>
      <c r="Q797" s="174"/>
      <c r="R797" s="175"/>
      <c r="S797" s="173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/>
      <c r="AN797"/>
      <c r="AO797"/>
      <c r="AP797"/>
      <c r="AQ797"/>
      <c r="AR797"/>
    </row>
    <row customFormat="1" r="798" s="11" spans="1:44">
      <c r="A798"/>
      <c r="B798"/>
      <c r="C798" s="174"/>
      <c r="D798"/>
      <c r="E798"/>
      <c r="F798"/>
      <c r="G798"/>
      <c r="H798"/>
      <c r="I798"/>
      <c r="J798"/>
      <c r="K798"/>
      <c r="L798"/>
      <c r="M798"/>
      <c r="N798"/>
      <c r="O798"/>
      <c r="P798" s="174"/>
      <c r="Q798" s="174"/>
      <c r="R798" s="175"/>
      <c r="S798" s="173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/>
      <c r="AN798"/>
      <c r="AO798"/>
      <c r="AP798"/>
      <c r="AQ798"/>
      <c r="AR798"/>
    </row>
    <row customFormat="1" r="799" s="11" spans="1:44">
      <c r="A799"/>
      <c r="B799"/>
      <c r="C799" s="174"/>
      <c r="D799"/>
      <c r="E799"/>
      <c r="F799"/>
      <c r="G799"/>
      <c r="H799"/>
      <c r="I799"/>
      <c r="J799"/>
      <c r="K799"/>
      <c r="L799"/>
      <c r="M799"/>
      <c r="N799"/>
      <c r="O799"/>
      <c r="P799" s="174"/>
      <c r="Q799" s="174"/>
      <c r="R799" s="175"/>
      <c r="S799" s="173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/>
      <c r="AN799"/>
      <c r="AO799"/>
      <c r="AP799"/>
      <c r="AQ799"/>
      <c r="AR799"/>
    </row>
    <row customFormat="1" r="800" s="11" spans="1:44">
      <c r="A800"/>
      <c r="B800"/>
      <c r="C800" s="174"/>
      <c r="D800"/>
      <c r="E800"/>
      <c r="F800"/>
      <c r="G800"/>
      <c r="H800"/>
      <c r="I800"/>
      <c r="J800"/>
      <c r="K800"/>
      <c r="L800"/>
      <c r="M800"/>
      <c r="N800"/>
      <c r="O800"/>
      <c r="P800" s="174"/>
      <c r="Q800" s="174"/>
      <c r="R800" s="175"/>
      <c r="S800" s="173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/>
      <c r="AN800"/>
      <c r="AO800"/>
      <c r="AP800"/>
      <c r="AQ800"/>
      <c r="AR800"/>
    </row>
    <row customFormat="1" r="801" s="11" spans="1:44">
      <c r="A801"/>
      <c r="B801"/>
      <c r="C801" s="174"/>
      <c r="D801"/>
      <c r="E801"/>
      <c r="F801"/>
      <c r="G801"/>
      <c r="H801"/>
      <c r="I801"/>
      <c r="J801"/>
      <c r="K801"/>
      <c r="L801"/>
      <c r="M801"/>
      <c r="N801"/>
      <c r="O801"/>
      <c r="P801" s="174"/>
      <c r="Q801" s="174"/>
      <c r="R801" s="175"/>
      <c r="S801" s="173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/>
      <c r="AN801"/>
      <c r="AO801"/>
      <c r="AP801"/>
      <c r="AQ801"/>
      <c r="AR801"/>
    </row>
    <row customFormat="1" r="802" s="11" spans="1:44">
      <c r="A802"/>
      <c r="B802"/>
      <c r="C802" s="174"/>
      <c r="D802"/>
      <c r="E802"/>
      <c r="F802"/>
      <c r="G802"/>
      <c r="H802"/>
      <c r="I802"/>
      <c r="J802"/>
      <c r="K802"/>
      <c r="L802"/>
      <c r="M802"/>
      <c r="N802"/>
      <c r="O802"/>
      <c r="P802" s="174"/>
      <c r="Q802" s="174"/>
      <c r="R802" s="175"/>
      <c r="S802" s="173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/>
      <c r="AN802"/>
      <c r="AO802"/>
      <c r="AP802"/>
      <c r="AQ802"/>
      <c r="AR802"/>
    </row>
    <row customFormat="1" r="803" s="11" spans="1:44">
      <c r="A803"/>
      <c r="B803"/>
      <c r="C803" s="174"/>
      <c r="D803"/>
      <c r="E803"/>
      <c r="F803"/>
      <c r="G803"/>
      <c r="H803"/>
      <c r="I803"/>
      <c r="J803"/>
      <c r="K803"/>
      <c r="L803"/>
      <c r="M803"/>
      <c r="N803"/>
      <c r="O803"/>
      <c r="P803" s="174"/>
      <c r="Q803" s="174"/>
      <c r="R803" s="175"/>
      <c r="S803" s="173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/>
      <c r="AN803"/>
      <c r="AO803"/>
      <c r="AP803"/>
      <c r="AQ803"/>
      <c r="AR803"/>
    </row>
    <row customFormat="1" r="804" s="11" spans="1:44">
      <c r="A804"/>
      <c r="B804"/>
      <c r="C804" s="174"/>
      <c r="D804"/>
      <c r="E804"/>
      <c r="F804"/>
      <c r="G804"/>
      <c r="H804"/>
      <c r="I804"/>
      <c r="J804"/>
      <c r="K804"/>
      <c r="L804"/>
      <c r="M804"/>
      <c r="N804"/>
      <c r="O804"/>
      <c r="P804" s="174"/>
      <c r="Q804" s="174"/>
      <c r="R804" s="175"/>
      <c r="S804" s="173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/>
      <c r="AN804"/>
      <c r="AO804"/>
      <c r="AP804"/>
      <c r="AQ804"/>
      <c r="AR804"/>
    </row>
    <row customFormat="1" r="805" s="11" spans="1:44">
      <c r="A805"/>
      <c r="B805"/>
      <c r="C805" s="174"/>
      <c r="D805"/>
      <c r="E805"/>
      <c r="F805"/>
      <c r="G805"/>
      <c r="H805"/>
      <c r="I805"/>
      <c r="J805"/>
      <c r="K805"/>
      <c r="L805"/>
      <c r="M805"/>
      <c r="N805"/>
      <c r="O805"/>
      <c r="P805" s="174"/>
      <c r="Q805" s="174"/>
      <c r="R805" s="175"/>
      <c r="S805" s="173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/>
      <c r="AN805"/>
      <c r="AO805"/>
      <c r="AP805"/>
      <c r="AQ805"/>
      <c r="AR805"/>
    </row>
    <row customFormat="1" r="806" s="11" spans="1:44">
      <c r="A806"/>
      <c r="B806"/>
      <c r="C806" s="174"/>
      <c r="D806"/>
      <c r="E806"/>
      <c r="F806"/>
      <c r="G806"/>
      <c r="H806"/>
      <c r="I806"/>
      <c r="J806"/>
      <c r="K806"/>
      <c r="L806"/>
      <c r="M806"/>
      <c r="N806"/>
      <c r="O806"/>
      <c r="P806" s="174"/>
      <c r="Q806" s="174"/>
      <c r="R806" s="175"/>
      <c r="S806" s="173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/>
      <c r="AN806"/>
      <c r="AO806"/>
      <c r="AP806"/>
      <c r="AQ806"/>
      <c r="AR806"/>
    </row>
    <row customFormat="1" r="807" s="11" spans="1:44">
      <c r="A807"/>
      <c r="B807"/>
      <c r="C807" s="174"/>
      <c r="D807"/>
      <c r="E807"/>
      <c r="F807"/>
      <c r="G807"/>
      <c r="H807"/>
      <c r="I807"/>
      <c r="J807"/>
      <c r="K807"/>
      <c r="L807"/>
      <c r="M807"/>
      <c r="N807"/>
      <c r="O807"/>
      <c r="P807" s="174"/>
      <c r="Q807" s="174"/>
      <c r="R807" s="175"/>
      <c r="S807" s="173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/>
      <c r="AN807"/>
      <c r="AO807"/>
      <c r="AP807"/>
      <c r="AQ807"/>
      <c r="AR807"/>
    </row>
    <row customFormat="1" r="808" s="11" spans="1:44">
      <c r="A808"/>
      <c r="B808"/>
      <c r="C808" s="174"/>
      <c r="D808"/>
      <c r="E808"/>
      <c r="F808"/>
      <c r="G808"/>
      <c r="H808"/>
      <c r="I808"/>
      <c r="J808"/>
      <c r="K808"/>
      <c r="L808"/>
      <c r="M808"/>
      <c r="N808"/>
      <c r="O808"/>
      <c r="P808" s="174"/>
      <c r="Q808" s="174"/>
      <c r="R808" s="175"/>
      <c r="S808" s="173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/>
      <c r="AN808"/>
      <c r="AO808"/>
      <c r="AP808"/>
      <c r="AQ808"/>
      <c r="AR808"/>
    </row>
    <row customFormat="1" r="809" s="11" spans="1:44">
      <c r="A809"/>
      <c r="B809"/>
      <c r="C809" s="174"/>
      <c r="D809"/>
      <c r="E809"/>
      <c r="F809"/>
      <c r="G809"/>
      <c r="H809"/>
      <c r="I809"/>
      <c r="J809"/>
      <c r="K809"/>
      <c r="L809"/>
      <c r="M809"/>
      <c r="N809"/>
      <c r="O809"/>
      <c r="P809" s="174"/>
      <c r="Q809" s="174"/>
      <c r="R809" s="175"/>
      <c r="S809" s="173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/>
      <c r="AN809"/>
      <c r="AO809"/>
      <c r="AP809"/>
      <c r="AQ809"/>
      <c r="AR809"/>
    </row>
    <row customFormat="1" r="810" s="11" spans="1:44">
      <c r="A810"/>
      <c r="B810"/>
      <c r="C810" s="174"/>
      <c r="D810"/>
      <c r="E810"/>
      <c r="F810"/>
      <c r="G810"/>
      <c r="H810"/>
      <c r="I810"/>
      <c r="J810"/>
      <c r="K810"/>
      <c r="L810"/>
      <c r="M810"/>
      <c r="N810"/>
      <c r="O810"/>
      <c r="P810" s="174"/>
      <c r="Q810" s="174"/>
      <c r="R810" s="175"/>
      <c r="S810" s="173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/>
      <c r="AN810"/>
      <c r="AO810"/>
      <c r="AP810"/>
      <c r="AQ810"/>
      <c r="AR810"/>
    </row>
    <row customFormat="1" r="811" s="11" spans="1:44">
      <c r="A811"/>
      <c r="B811"/>
      <c r="C811" s="174"/>
      <c r="D811"/>
      <c r="E811"/>
      <c r="F811"/>
      <c r="G811"/>
      <c r="H811"/>
      <c r="I811"/>
      <c r="J811"/>
      <c r="K811"/>
      <c r="L811"/>
      <c r="M811"/>
      <c r="N811"/>
      <c r="O811"/>
      <c r="P811" s="174"/>
      <c r="Q811" s="174"/>
      <c r="R811" s="175"/>
      <c r="S811" s="173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/>
      <c r="AN811"/>
      <c r="AO811"/>
      <c r="AP811"/>
      <c r="AQ811"/>
      <c r="AR811"/>
    </row>
    <row customFormat="1" r="812" s="11" spans="1:44">
      <c r="A812"/>
      <c r="B812"/>
      <c r="C812" s="174"/>
      <c r="D812"/>
      <c r="E812"/>
      <c r="F812"/>
      <c r="G812"/>
      <c r="H812"/>
      <c r="I812"/>
      <c r="J812"/>
      <c r="K812"/>
      <c r="L812"/>
      <c r="M812"/>
      <c r="N812"/>
      <c r="O812"/>
      <c r="P812" s="174"/>
      <c r="Q812" s="174"/>
      <c r="R812" s="175"/>
      <c r="S812" s="173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/>
      <c r="AN812"/>
      <c r="AO812"/>
      <c r="AP812"/>
      <c r="AQ812"/>
      <c r="AR812"/>
    </row>
    <row customFormat="1" r="813" s="11" spans="1:44">
      <c r="A813"/>
      <c r="B813"/>
      <c r="C813" s="174"/>
      <c r="D813"/>
      <c r="E813"/>
      <c r="F813"/>
      <c r="G813"/>
      <c r="H813"/>
      <c r="I813"/>
      <c r="J813"/>
      <c r="K813"/>
      <c r="L813"/>
      <c r="M813"/>
      <c r="N813"/>
      <c r="O813"/>
      <c r="P813" s="174"/>
      <c r="Q813" s="174"/>
      <c r="R813" s="175"/>
      <c r="S813" s="173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/>
      <c r="AN813"/>
      <c r="AO813"/>
      <c r="AP813"/>
      <c r="AQ813"/>
      <c r="AR813"/>
    </row>
    <row customFormat="1" r="814" s="11" spans="1:44">
      <c r="A814"/>
      <c r="B814"/>
      <c r="C814" s="174"/>
      <c r="D814"/>
      <c r="E814"/>
      <c r="F814"/>
      <c r="G814"/>
      <c r="H814"/>
      <c r="I814"/>
      <c r="J814"/>
      <c r="K814"/>
      <c r="L814"/>
      <c r="M814"/>
      <c r="N814"/>
      <c r="O814"/>
      <c r="P814" s="174"/>
      <c r="Q814" s="174"/>
      <c r="R814" s="175"/>
      <c r="S814" s="173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/>
      <c r="AN814"/>
      <c r="AO814"/>
      <c r="AP814"/>
      <c r="AQ814"/>
      <c r="AR814"/>
    </row>
    <row customFormat="1" r="815" s="11" spans="1:44">
      <c r="A815"/>
      <c r="B815"/>
      <c r="C815" s="174"/>
      <c r="D815"/>
      <c r="E815"/>
      <c r="F815"/>
      <c r="G815"/>
      <c r="H815"/>
      <c r="I815"/>
      <c r="J815"/>
      <c r="K815"/>
      <c r="L815"/>
      <c r="M815"/>
      <c r="N815"/>
      <c r="O815"/>
      <c r="P815" s="174"/>
      <c r="Q815" s="174"/>
      <c r="R815" s="175"/>
      <c r="S815" s="173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/>
      <c r="AN815"/>
      <c r="AO815"/>
      <c r="AP815"/>
      <c r="AQ815"/>
      <c r="AR815"/>
    </row>
    <row customFormat="1" r="816" s="11" spans="1:44">
      <c r="A816"/>
      <c r="B816"/>
      <c r="C816" s="174"/>
      <c r="D816"/>
      <c r="E816"/>
      <c r="F816"/>
      <c r="G816"/>
      <c r="H816"/>
      <c r="I816"/>
      <c r="J816"/>
      <c r="K816"/>
      <c r="L816"/>
      <c r="M816"/>
      <c r="N816"/>
      <c r="O816"/>
      <c r="P816" s="174"/>
      <c r="Q816" s="174"/>
      <c r="R816" s="175"/>
      <c r="S816" s="173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/>
      <c r="AN816"/>
      <c r="AO816"/>
      <c r="AP816"/>
      <c r="AQ816"/>
      <c r="AR816"/>
    </row>
    <row customFormat="1" r="817" s="11" spans="1:44">
      <c r="A817"/>
      <c r="B817"/>
      <c r="C817" s="174"/>
      <c r="D817"/>
      <c r="E817"/>
      <c r="F817"/>
      <c r="G817"/>
      <c r="H817"/>
      <c r="I817"/>
      <c r="J817"/>
      <c r="K817"/>
      <c r="L817"/>
      <c r="M817"/>
      <c r="N817"/>
      <c r="O817"/>
      <c r="P817" s="174"/>
      <c r="Q817" s="174"/>
      <c r="R817" s="175"/>
      <c r="S817" s="173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/>
      <c r="AN817"/>
      <c r="AO817"/>
      <c r="AP817"/>
      <c r="AQ817"/>
      <c r="AR817"/>
    </row>
    <row customFormat="1" r="818" s="11" spans="1:44">
      <c r="A818"/>
      <c r="B818"/>
      <c r="C818" s="174"/>
      <c r="D818"/>
      <c r="E818"/>
      <c r="F818"/>
      <c r="G818"/>
      <c r="H818"/>
      <c r="I818"/>
      <c r="J818"/>
      <c r="K818"/>
      <c r="L818"/>
      <c r="M818"/>
      <c r="N818"/>
      <c r="O818"/>
      <c r="P818" s="174"/>
      <c r="Q818" s="174"/>
      <c r="R818" s="175"/>
      <c r="S818" s="173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/>
      <c r="AN818"/>
      <c r="AO818"/>
      <c r="AP818"/>
      <c r="AQ818"/>
      <c r="AR818"/>
    </row>
    <row customFormat="1" r="819" s="11" spans="1:44">
      <c r="A819"/>
      <c r="B819"/>
      <c r="C819" s="174"/>
      <c r="D819"/>
      <c r="E819"/>
      <c r="F819"/>
      <c r="G819"/>
      <c r="H819"/>
      <c r="I819"/>
      <c r="J819"/>
      <c r="K819"/>
      <c r="L819"/>
      <c r="M819"/>
      <c r="N819"/>
      <c r="O819"/>
      <c r="P819" s="174"/>
      <c r="Q819" s="174"/>
      <c r="R819" s="175"/>
      <c r="S819" s="173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/>
      <c r="AN819"/>
      <c r="AO819"/>
      <c r="AP819"/>
      <c r="AQ819"/>
      <c r="AR819"/>
    </row>
    <row customFormat="1" r="820" s="11" spans="1:44">
      <c r="A820"/>
      <c r="B820"/>
      <c r="C820" s="174"/>
      <c r="D820"/>
      <c r="E820"/>
      <c r="F820"/>
      <c r="G820"/>
      <c r="H820"/>
      <c r="I820"/>
      <c r="J820"/>
      <c r="K820"/>
      <c r="L820"/>
      <c r="M820"/>
      <c r="N820"/>
      <c r="O820"/>
      <c r="P820" s="174"/>
      <c r="Q820" s="174"/>
      <c r="R820" s="175"/>
      <c r="S820" s="173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/>
      <c r="AN820"/>
      <c r="AO820"/>
      <c r="AP820"/>
      <c r="AQ820"/>
      <c r="AR820"/>
    </row>
    <row customFormat="1" r="821" s="11" spans="1:44">
      <c r="A821"/>
      <c r="B821"/>
      <c r="C821" s="174"/>
      <c r="D821"/>
      <c r="E821"/>
      <c r="F821"/>
      <c r="G821"/>
      <c r="H821"/>
      <c r="I821"/>
      <c r="J821"/>
      <c r="K821"/>
      <c r="L821"/>
      <c r="M821"/>
      <c r="N821"/>
      <c r="O821"/>
      <c r="P821" s="174"/>
      <c r="Q821" s="174"/>
      <c r="R821" s="175"/>
      <c r="S821" s="173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/>
      <c r="AN821"/>
      <c r="AO821"/>
      <c r="AP821"/>
      <c r="AQ821"/>
      <c r="AR821"/>
    </row>
    <row customFormat="1" r="822" s="11" spans="1:44">
      <c r="A822"/>
      <c r="B822"/>
      <c r="C822" s="174"/>
      <c r="D822"/>
      <c r="E822"/>
      <c r="F822"/>
      <c r="G822"/>
      <c r="H822"/>
      <c r="I822"/>
      <c r="J822"/>
      <c r="K822"/>
      <c r="L822"/>
      <c r="M822"/>
      <c r="N822"/>
      <c r="O822"/>
      <c r="P822" s="174"/>
      <c r="Q822" s="174"/>
      <c r="R822" s="175"/>
      <c r="S822" s="173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/>
      <c r="AN822"/>
      <c r="AO822"/>
      <c r="AP822"/>
      <c r="AQ822"/>
      <c r="AR822"/>
    </row>
    <row customFormat="1" r="823" s="11" spans="1:44">
      <c r="A823"/>
      <c r="B823"/>
      <c r="C823" s="174"/>
      <c r="D823"/>
      <c r="E823"/>
      <c r="F823"/>
      <c r="G823"/>
      <c r="H823"/>
      <c r="I823"/>
      <c r="J823"/>
      <c r="K823"/>
      <c r="L823"/>
      <c r="M823"/>
      <c r="N823"/>
      <c r="O823"/>
      <c r="P823" s="174"/>
      <c r="Q823" s="174"/>
      <c r="R823" s="175"/>
      <c r="S823" s="173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/>
      <c r="AN823"/>
      <c r="AO823"/>
      <c r="AP823"/>
      <c r="AQ823"/>
      <c r="AR823"/>
    </row>
    <row customFormat="1" r="824" s="11" spans="1:44">
      <c r="A824"/>
      <c r="B824"/>
      <c r="C824" s="174"/>
      <c r="D824"/>
      <c r="E824"/>
      <c r="F824"/>
      <c r="G824"/>
      <c r="H824"/>
      <c r="I824"/>
      <c r="J824"/>
      <c r="K824"/>
      <c r="L824"/>
      <c r="M824"/>
      <c r="N824"/>
      <c r="O824"/>
      <c r="P824" s="174"/>
      <c r="Q824" s="174"/>
      <c r="R824" s="175"/>
      <c r="S824" s="173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/>
      <c r="AN824"/>
      <c r="AO824"/>
      <c r="AP824"/>
      <c r="AQ824"/>
      <c r="AR824"/>
    </row>
    <row customFormat="1" r="825" s="11" spans="1:44">
      <c r="A825"/>
      <c r="B825"/>
      <c r="C825" s="174"/>
      <c r="D825"/>
      <c r="E825"/>
      <c r="F825"/>
      <c r="G825"/>
      <c r="H825"/>
      <c r="I825"/>
      <c r="J825"/>
      <c r="K825"/>
      <c r="L825"/>
      <c r="M825"/>
      <c r="N825"/>
      <c r="O825"/>
      <c r="P825" s="174"/>
      <c r="Q825" s="174"/>
      <c r="R825" s="175"/>
      <c r="S825" s="173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/>
      <c r="AN825"/>
      <c r="AO825"/>
      <c r="AP825"/>
      <c r="AQ825"/>
      <c r="AR825"/>
    </row>
    <row customFormat="1" r="826" s="11" spans="1:44">
      <c r="A826"/>
      <c r="B826"/>
      <c r="C826" s="174"/>
      <c r="D826"/>
      <c r="E826"/>
      <c r="F826"/>
      <c r="G826"/>
      <c r="H826"/>
      <c r="I826"/>
      <c r="J826"/>
      <c r="K826"/>
      <c r="L826"/>
      <c r="M826"/>
      <c r="N826"/>
      <c r="O826"/>
      <c r="P826" s="174"/>
      <c r="Q826" s="174"/>
      <c r="R826" s="175"/>
      <c r="S826" s="173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/>
      <c r="AN826"/>
      <c r="AO826"/>
      <c r="AP826"/>
      <c r="AQ826"/>
      <c r="AR826"/>
    </row>
    <row customFormat="1" r="827" s="11" spans="1:44">
      <c r="A827"/>
      <c r="B827"/>
      <c r="C827" s="174"/>
      <c r="D827"/>
      <c r="E827"/>
      <c r="F827"/>
      <c r="G827"/>
      <c r="H827"/>
      <c r="I827"/>
      <c r="J827"/>
      <c r="K827"/>
      <c r="L827"/>
      <c r="M827"/>
      <c r="N827"/>
      <c r="O827"/>
      <c r="P827" s="174"/>
      <c r="Q827" s="174"/>
      <c r="R827" s="175"/>
      <c r="S827" s="173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/>
      <c r="AN827"/>
      <c r="AO827"/>
      <c r="AP827"/>
      <c r="AQ827"/>
      <c r="AR827"/>
    </row>
    <row customFormat="1" r="828" s="11" spans="1:44">
      <c r="A828"/>
      <c r="B828"/>
      <c r="C828" s="174"/>
      <c r="D828"/>
      <c r="E828"/>
      <c r="F828"/>
      <c r="G828"/>
      <c r="H828"/>
      <c r="I828"/>
      <c r="J828"/>
      <c r="K828"/>
      <c r="L828"/>
      <c r="M828"/>
      <c r="N828"/>
      <c r="O828"/>
      <c r="P828" s="174"/>
      <c r="Q828" s="174"/>
      <c r="R828" s="175"/>
      <c r="S828" s="173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/>
      <c r="AN828"/>
      <c r="AO828"/>
      <c r="AP828"/>
      <c r="AQ828"/>
      <c r="AR828"/>
    </row>
    <row customFormat="1" r="829" s="11" spans="1:44">
      <c r="A829"/>
      <c r="B829"/>
      <c r="C829" s="174"/>
      <c r="D829"/>
      <c r="E829"/>
      <c r="F829"/>
      <c r="G829"/>
      <c r="H829"/>
      <c r="I829"/>
      <c r="J829"/>
      <c r="K829"/>
      <c r="L829"/>
      <c r="M829"/>
      <c r="N829"/>
      <c r="O829"/>
      <c r="P829" s="174"/>
      <c r="Q829" s="174"/>
      <c r="R829" s="175"/>
      <c r="S829" s="173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/>
      <c r="AN829"/>
      <c r="AO829"/>
      <c r="AP829"/>
      <c r="AQ829"/>
      <c r="AR829"/>
    </row>
    <row customFormat="1" r="830" s="11" spans="1:44">
      <c r="A830"/>
      <c r="B830"/>
      <c r="C830" s="174"/>
      <c r="D830"/>
      <c r="E830"/>
      <c r="F830"/>
      <c r="G830"/>
      <c r="H830"/>
      <c r="I830"/>
      <c r="J830"/>
      <c r="K830"/>
      <c r="L830"/>
      <c r="M830"/>
      <c r="N830"/>
      <c r="O830"/>
      <c r="P830" s="174"/>
      <c r="Q830" s="174"/>
      <c r="R830" s="175"/>
      <c r="S830" s="173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/>
      <c r="AN830"/>
      <c r="AO830"/>
      <c r="AP830"/>
      <c r="AQ830"/>
      <c r="AR830"/>
    </row>
    <row customFormat="1" r="831" s="11" spans="1:44">
      <c r="A831"/>
      <c r="B831"/>
      <c r="C831" s="174"/>
      <c r="D831"/>
      <c r="E831"/>
      <c r="F831"/>
      <c r="G831"/>
      <c r="H831"/>
      <c r="I831"/>
      <c r="J831"/>
      <c r="K831"/>
      <c r="L831"/>
      <c r="M831"/>
      <c r="N831"/>
      <c r="O831"/>
      <c r="P831" s="174"/>
      <c r="Q831" s="174"/>
      <c r="R831" s="175"/>
      <c r="S831" s="173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/>
      <c r="AN831"/>
      <c r="AO831"/>
      <c r="AP831"/>
      <c r="AQ831"/>
      <c r="AR831"/>
    </row>
    <row customFormat="1" r="832" s="11" spans="1:44">
      <c r="A832"/>
      <c r="B832"/>
      <c r="C832" s="174"/>
      <c r="D832"/>
      <c r="E832"/>
      <c r="F832"/>
      <c r="G832"/>
      <c r="H832"/>
      <c r="I832"/>
      <c r="J832"/>
      <c r="K832"/>
      <c r="L832"/>
      <c r="M832"/>
      <c r="N832"/>
      <c r="O832"/>
      <c r="P832" s="174"/>
      <c r="Q832" s="174"/>
      <c r="R832" s="175"/>
      <c r="S832" s="173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/>
      <c r="AN832"/>
      <c r="AO832"/>
      <c r="AP832"/>
      <c r="AQ832"/>
      <c r="AR832"/>
    </row>
    <row customFormat="1" r="833" s="11" spans="1:44">
      <c r="A833"/>
      <c r="B833"/>
      <c r="C833" s="174"/>
      <c r="D833"/>
      <c r="E833"/>
      <c r="F833"/>
      <c r="G833"/>
      <c r="H833"/>
      <c r="I833"/>
      <c r="J833"/>
      <c r="K833"/>
      <c r="L833"/>
      <c r="M833"/>
      <c r="N833"/>
      <c r="O833"/>
      <c r="P833" s="174"/>
      <c r="Q833" s="174"/>
      <c r="R833" s="175"/>
      <c r="S833" s="173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/>
      <c r="AN833"/>
      <c r="AO833"/>
      <c r="AP833"/>
      <c r="AQ833"/>
      <c r="AR833"/>
    </row>
    <row customFormat="1" r="834" s="11" spans="1:44">
      <c r="A834"/>
      <c r="B834"/>
      <c r="C834" s="174"/>
      <c r="D834"/>
      <c r="E834"/>
      <c r="F834"/>
      <c r="G834"/>
      <c r="H834"/>
      <c r="I834"/>
      <c r="J834"/>
      <c r="K834"/>
      <c r="L834"/>
      <c r="M834"/>
      <c r="N834"/>
      <c r="O834"/>
      <c r="P834" s="174"/>
      <c r="Q834" s="174"/>
      <c r="R834" s="175"/>
      <c r="S834" s="173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/>
      <c r="AN834"/>
      <c r="AO834"/>
      <c r="AP834"/>
      <c r="AQ834"/>
      <c r="AR834"/>
    </row>
    <row customFormat="1" r="835" s="11" spans="1:44">
      <c r="A835"/>
      <c r="B835"/>
      <c r="C835" s="174"/>
      <c r="D835"/>
      <c r="E835"/>
      <c r="F835"/>
      <c r="G835"/>
      <c r="H835"/>
      <c r="I835"/>
      <c r="J835"/>
      <c r="K835"/>
      <c r="L835"/>
      <c r="M835"/>
      <c r="N835"/>
      <c r="O835"/>
      <c r="P835" s="174"/>
      <c r="Q835" s="174"/>
      <c r="R835" s="175"/>
      <c r="S835" s="173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/>
      <c r="AN835"/>
      <c r="AO835"/>
      <c r="AP835"/>
      <c r="AQ835"/>
      <c r="AR835"/>
    </row>
    <row customFormat="1" r="836" s="11" spans="1:44">
      <c r="A836"/>
      <c r="B836"/>
      <c r="C836" s="174"/>
      <c r="D836"/>
      <c r="E836"/>
      <c r="F836"/>
      <c r="G836"/>
      <c r="H836"/>
      <c r="I836"/>
      <c r="J836"/>
      <c r="K836"/>
      <c r="L836"/>
      <c r="M836"/>
      <c r="N836"/>
      <c r="O836"/>
      <c r="P836" s="174"/>
      <c r="Q836" s="174"/>
      <c r="R836" s="175"/>
      <c r="S836" s="173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/>
      <c r="AN836"/>
      <c r="AO836"/>
      <c r="AP836"/>
      <c r="AQ836"/>
      <c r="AR836"/>
    </row>
    <row customFormat="1" r="837" s="11" spans="1:44">
      <c r="A837"/>
      <c r="B837"/>
      <c r="C837" s="174"/>
      <c r="D837"/>
      <c r="E837"/>
      <c r="F837"/>
      <c r="G837"/>
      <c r="H837"/>
      <c r="I837"/>
      <c r="J837"/>
      <c r="K837"/>
      <c r="L837"/>
      <c r="M837"/>
      <c r="N837"/>
      <c r="O837"/>
      <c r="P837" s="174"/>
      <c r="Q837" s="174"/>
      <c r="R837" s="175"/>
      <c r="S837" s="173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/>
      <c r="AN837"/>
      <c r="AO837"/>
      <c r="AP837"/>
      <c r="AQ837"/>
      <c r="AR837"/>
    </row>
    <row customFormat="1" r="838" s="11" spans="1:44">
      <c r="A838"/>
      <c r="B838"/>
      <c r="C838" s="174"/>
      <c r="D838"/>
      <c r="E838"/>
      <c r="F838"/>
      <c r="G838"/>
      <c r="H838"/>
      <c r="I838"/>
      <c r="J838"/>
      <c r="K838"/>
      <c r="L838"/>
      <c r="M838"/>
      <c r="N838"/>
      <c r="O838"/>
      <c r="P838" s="174"/>
      <c r="Q838" s="174"/>
      <c r="R838" s="175"/>
      <c r="S838" s="173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/>
      <c r="AN838"/>
      <c r="AO838"/>
      <c r="AP838"/>
      <c r="AQ838"/>
      <c r="AR838"/>
    </row>
    <row customFormat="1" r="839" s="11" spans="1:44">
      <c r="A839"/>
      <c r="B839"/>
      <c r="C839" s="174"/>
      <c r="D839"/>
      <c r="E839"/>
      <c r="F839"/>
      <c r="G839"/>
      <c r="H839"/>
      <c r="I839"/>
      <c r="J839"/>
      <c r="K839"/>
      <c r="L839"/>
      <c r="M839"/>
      <c r="N839"/>
      <c r="O839"/>
      <c r="P839" s="174"/>
      <c r="Q839" s="174"/>
      <c r="R839" s="175"/>
      <c r="S839" s="173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/>
      <c r="AN839"/>
      <c r="AO839"/>
      <c r="AP839"/>
      <c r="AQ839"/>
      <c r="AR839"/>
    </row>
    <row customFormat="1" r="840" s="11" spans="1:44">
      <c r="A840"/>
      <c r="B840"/>
      <c r="C840" s="174"/>
      <c r="D840"/>
      <c r="E840"/>
      <c r="F840"/>
      <c r="G840"/>
      <c r="H840"/>
      <c r="I840"/>
      <c r="J840"/>
      <c r="K840"/>
      <c r="L840"/>
      <c r="M840"/>
      <c r="N840"/>
      <c r="O840"/>
      <c r="P840" s="174"/>
      <c r="Q840" s="174"/>
      <c r="R840" s="175"/>
      <c r="S840" s="173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/>
      <c r="AN840"/>
      <c r="AO840"/>
      <c r="AP840"/>
      <c r="AQ840"/>
      <c r="AR840"/>
    </row>
    <row customFormat="1" r="841" s="11" spans="1:44">
      <c r="A841"/>
      <c r="B841"/>
      <c r="C841" s="174"/>
      <c r="D841"/>
      <c r="E841"/>
      <c r="F841"/>
      <c r="G841"/>
      <c r="H841"/>
      <c r="I841"/>
      <c r="J841"/>
      <c r="K841"/>
      <c r="L841"/>
      <c r="M841"/>
      <c r="N841"/>
      <c r="O841"/>
      <c r="P841" s="174"/>
      <c r="Q841" s="174"/>
      <c r="R841" s="175"/>
      <c r="S841" s="173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/>
      <c r="AN841"/>
      <c r="AO841"/>
      <c r="AP841"/>
      <c r="AQ841"/>
      <c r="AR841"/>
    </row>
    <row customFormat="1" r="842" s="11" spans="1:44">
      <c r="A842"/>
      <c r="B842"/>
      <c r="C842" s="174"/>
      <c r="D842"/>
      <c r="E842"/>
      <c r="F842"/>
      <c r="G842"/>
      <c r="H842"/>
      <c r="I842"/>
      <c r="J842"/>
      <c r="K842"/>
      <c r="L842"/>
      <c r="M842"/>
      <c r="N842"/>
      <c r="O842"/>
      <c r="P842" s="174"/>
      <c r="Q842" s="174"/>
      <c r="R842" s="175"/>
      <c r="S842" s="173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/>
      <c r="AN842"/>
      <c r="AO842"/>
      <c r="AP842"/>
      <c r="AQ842"/>
      <c r="AR842"/>
    </row>
    <row customFormat="1" r="843" s="11" spans="1:44">
      <c r="A843"/>
      <c r="B843"/>
      <c r="C843" s="174"/>
      <c r="D843"/>
      <c r="E843"/>
      <c r="F843"/>
      <c r="G843"/>
      <c r="H843"/>
      <c r="I843"/>
      <c r="J843"/>
      <c r="K843"/>
      <c r="L843"/>
      <c r="M843"/>
      <c r="N843"/>
      <c r="O843"/>
      <c r="P843" s="174"/>
      <c r="Q843" s="174"/>
      <c r="R843" s="175"/>
      <c r="S843" s="173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/>
      <c r="AN843"/>
      <c r="AO843"/>
      <c r="AP843"/>
      <c r="AQ843"/>
      <c r="AR843"/>
    </row>
    <row customFormat="1" r="844" s="11" spans="1:44">
      <c r="A844"/>
      <c r="B844"/>
      <c r="C844" s="174"/>
      <c r="D844"/>
      <c r="E844"/>
      <c r="F844"/>
      <c r="G844"/>
      <c r="H844"/>
      <c r="I844"/>
      <c r="J844"/>
      <c r="K844"/>
      <c r="L844"/>
      <c r="M844"/>
      <c r="N844"/>
      <c r="O844"/>
      <c r="P844" s="174"/>
      <c r="Q844" s="174"/>
      <c r="R844" s="175"/>
      <c r="S844" s="173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/>
      <c r="AN844"/>
      <c r="AO844"/>
      <c r="AP844"/>
      <c r="AQ844"/>
      <c r="AR844"/>
    </row>
    <row customFormat="1" r="845" s="11" spans="1:44">
      <c r="A845"/>
      <c r="B845"/>
      <c r="C845" s="174"/>
      <c r="D845"/>
      <c r="E845"/>
      <c r="F845"/>
      <c r="G845"/>
      <c r="H845"/>
      <c r="I845"/>
      <c r="J845"/>
      <c r="K845"/>
      <c r="L845"/>
      <c r="M845"/>
      <c r="N845"/>
      <c r="O845"/>
      <c r="P845" s="174"/>
      <c r="Q845" s="174"/>
      <c r="R845" s="175"/>
      <c r="S845" s="173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/>
      <c r="AN845"/>
      <c r="AO845"/>
      <c r="AP845"/>
      <c r="AQ845"/>
      <c r="AR845"/>
    </row>
    <row customFormat="1" r="846" s="11" spans="1:44">
      <c r="A846"/>
      <c r="B846"/>
      <c r="C846" s="174"/>
      <c r="D846"/>
      <c r="E846"/>
      <c r="F846"/>
      <c r="G846"/>
      <c r="H846"/>
      <c r="I846"/>
      <c r="J846"/>
      <c r="K846"/>
      <c r="L846"/>
      <c r="M846"/>
      <c r="N846"/>
      <c r="O846"/>
      <c r="P846" s="174"/>
      <c r="Q846" s="174"/>
      <c r="R846" s="175"/>
      <c r="S846" s="173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/>
      <c r="AN846"/>
      <c r="AO846"/>
      <c r="AP846"/>
      <c r="AQ846"/>
      <c r="AR846"/>
    </row>
    <row customFormat="1" r="847" s="11" spans="1:44">
      <c r="A847"/>
      <c r="B847"/>
      <c r="C847" s="174"/>
      <c r="D847"/>
      <c r="E847"/>
      <c r="F847"/>
      <c r="G847"/>
      <c r="H847"/>
      <c r="I847"/>
      <c r="J847"/>
      <c r="K847"/>
      <c r="L847"/>
      <c r="M847"/>
      <c r="N847"/>
      <c r="O847"/>
      <c r="P847" s="174"/>
      <c r="Q847" s="174"/>
      <c r="R847" s="175"/>
      <c r="S847" s="173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/>
      <c r="AN847"/>
      <c r="AO847"/>
      <c r="AP847"/>
      <c r="AQ847"/>
      <c r="AR847"/>
    </row>
    <row customFormat="1" r="848" s="11" spans="1:44">
      <c r="A848"/>
      <c r="B848"/>
      <c r="C848" s="174"/>
      <c r="D848"/>
      <c r="E848"/>
      <c r="F848"/>
      <c r="G848"/>
      <c r="H848"/>
      <c r="I848"/>
      <c r="J848"/>
      <c r="K848"/>
      <c r="L848"/>
      <c r="M848"/>
      <c r="N848"/>
      <c r="O848"/>
      <c r="P848" s="174"/>
      <c r="Q848" s="174"/>
      <c r="R848" s="175"/>
      <c r="S848" s="173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/>
      <c r="AN848"/>
      <c r="AO848"/>
      <c r="AP848"/>
      <c r="AQ848"/>
      <c r="AR848"/>
    </row>
    <row customFormat="1" r="849" s="11" spans="1:44">
      <c r="A849"/>
      <c r="B849"/>
      <c r="C849" s="174"/>
      <c r="D849"/>
      <c r="E849"/>
      <c r="F849"/>
      <c r="G849"/>
      <c r="H849"/>
      <c r="I849"/>
      <c r="J849"/>
      <c r="K849"/>
      <c r="L849"/>
      <c r="M849"/>
      <c r="N849"/>
      <c r="O849"/>
      <c r="P849" s="174"/>
      <c r="Q849" s="174"/>
      <c r="R849" s="175"/>
      <c r="S849" s="173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/>
      <c r="AN849"/>
      <c r="AO849"/>
      <c r="AP849"/>
      <c r="AQ849"/>
      <c r="AR849"/>
    </row>
    <row customFormat="1" r="850" s="11" spans="1:44">
      <c r="A850"/>
      <c r="B850"/>
      <c r="C850" s="174"/>
      <c r="D850"/>
      <c r="E850"/>
      <c r="F850"/>
      <c r="G850"/>
      <c r="H850"/>
      <c r="I850"/>
      <c r="J850"/>
      <c r="K850"/>
      <c r="L850"/>
      <c r="M850"/>
      <c r="N850"/>
      <c r="O850"/>
      <c r="P850" s="174"/>
      <c r="Q850" s="174"/>
      <c r="R850" s="175"/>
      <c r="S850" s="173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/>
      <c r="AN850"/>
      <c r="AO850"/>
      <c r="AP850"/>
      <c r="AQ850"/>
      <c r="AR850"/>
    </row>
    <row customFormat="1" r="851" s="11" spans="1:44">
      <c r="A851"/>
      <c r="B851"/>
      <c r="C851" s="174"/>
      <c r="D851"/>
      <c r="E851"/>
      <c r="F851"/>
      <c r="G851"/>
      <c r="H851"/>
      <c r="I851"/>
      <c r="J851"/>
      <c r="K851"/>
      <c r="L851"/>
      <c r="M851"/>
      <c r="N851"/>
      <c r="O851"/>
      <c r="P851" s="174"/>
      <c r="Q851" s="174"/>
      <c r="R851" s="175"/>
      <c r="S851" s="173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/>
      <c r="AN851"/>
      <c r="AO851"/>
      <c r="AP851"/>
      <c r="AQ851"/>
      <c r="AR851"/>
    </row>
    <row customFormat="1" r="852" s="11" spans="1:44">
      <c r="A852"/>
      <c r="B852"/>
      <c r="C852" s="174"/>
      <c r="D852"/>
      <c r="E852"/>
      <c r="F852"/>
      <c r="G852"/>
      <c r="H852"/>
      <c r="I852"/>
      <c r="J852"/>
      <c r="K852"/>
      <c r="L852"/>
      <c r="M852"/>
      <c r="N852"/>
      <c r="O852"/>
      <c r="P852" s="174"/>
      <c r="Q852" s="174"/>
      <c r="R852" s="175"/>
      <c r="S852" s="173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/>
      <c r="AN852"/>
      <c r="AO852"/>
      <c r="AP852"/>
      <c r="AQ852"/>
      <c r="AR852"/>
    </row>
    <row customFormat="1" r="853" s="11" spans="1:44">
      <c r="A853"/>
      <c r="B853"/>
      <c r="C853" s="174"/>
      <c r="D853"/>
      <c r="E853"/>
      <c r="F853"/>
      <c r="G853"/>
      <c r="H853"/>
      <c r="I853"/>
      <c r="J853"/>
      <c r="K853"/>
      <c r="L853"/>
      <c r="M853"/>
      <c r="N853"/>
      <c r="O853"/>
      <c r="P853" s="174"/>
      <c r="Q853" s="174"/>
      <c r="R853" s="175"/>
      <c r="S853" s="173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/>
      <c r="AN853"/>
      <c r="AO853"/>
      <c r="AP853"/>
      <c r="AQ853"/>
      <c r="AR853"/>
    </row>
    <row customFormat="1" r="854" s="11" spans="1:44">
      <c r="A854"/>
      <c r="B854"/>
      <c r="C854" s="174"/>
      <c r="D854"/>
      <c r="E854"/>
      <c r="F854"/>
      <c r="G854"/>
      <c r="H854"/>
      <c r="I854"/>
      <c r="J854"/>
      <c r="K854"/>
      <c r="L854"/>
      <c r="M854"/>
      <c r="N854"/>
      <c r="O854"/>
      <c r="P854" s="174"/>
      <c r="Q854" s="174"/>
      <c r="R854" s="175"/>
      <c r="S854" s="173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/>
      <c r="AN854"/>
      <c r="AO854"/>
      <c r="AP854"/>
      <c r="AQ854"/>
      <c r="AR854"/>
    </row>
    <row customFormat="1" r="855" s="11" spans="1:44">
      <c r="A855"/>
      <c r="B855"/>
      <c r="C855" s="174"/>
      <c r="D855"/>
      <c r="E855"/>
      <c r="F855"/>
      <c r="G855"/>
      <c r="H855"/>
      <c r="I855"/>
      <c r="J855"/>
      <c r="K855"/>
      <c r="L855"/>
      <c r="M855"/>
      <c r="N855"/>
      <c r="O855"/>
      <c r="P855" s="174"/>
      <c r="Q855" s="174"/>
      <c r="R855" s="175"/>
      <c r="S855" s="173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/>
      <c r="AN855"/>
      <c r="AO855"/>
      <c r="AP855"/>
      <c r="AQ855"/>
      <c r="AR855"/>
    </row>
    <row customFormat="1" r="856" s="11" spans="1:44">
      <c r="A856"/>
      <c r="B856"/>
      <c r="C856" s="174"/>
      <c r="D856"/>
      <c r="E856"/>
      <c r="F856"/>
      <c r="G856"/>
      <c r="H856"/>
      <c r="I856"/>
      <c r="J856"/>
      <c r="K856"/>
      <c r="L856"/>
      <c r="M856"/>
      <c r="N856"/>
      <c r="O856"/>
      <c r="P856" s="174"/>
      <c r="Q856" s="174"/>
      <c r="R856" s="175"/>
      <c r="S856" s="173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/>
      <c r="AN856"/>
      <c r="AO856"/>
      <c r="AP856"/>
      <c r="AQ856"/>
      <c r="AR856"/>
    </row>
    <row customFormat="1" r="857" s="11" spans="1:44">
      <c r="A857"/>
      <c r="B857"/>
      <c r="C857" s="174"/>
      <c r="D857"/>
      <c r="E857"/>
      <c r="F857"/>
      <c r="G857"/>
      <c r="H857"/>
      <c r="I857"/>
      <c r="J857"/>
      <c r="K857"/>
      <c r="L857"/>
      <c r="M857"/>
      <c r="N857"/>
      <c r="O857"/>
      <c r="P857" s="174"/>
      <c r="Q857" s="174"/>
      <c r="R857" s="175"/>
      <c r="S857" s="173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/>
      <c r="AN857"/>
      <c r="AO857"/>
      <c r="AP857"/>
      <c r="AQ857"/>
      <c r="AR857"/>
    </row>
    <row customFormat="1" r="858" s="11" spans="1:44">
      <c r="A858"/>
      <c r="B858"/>
      <c r="C858" s="174"/>
      <c r="D858"/>
      <c r="E858"/>
      <c r="F858"/>
      <c r="G858"/>
      <c r="H858"/>
      <c r="I858"/>
      <c r="J858"/>
      <c r="K858"/>
      <c r="L858"/>
      <c r="M858"/>
      <c r="N858"/>
      <c r="O858"/>
      <c r="P858" s="174"/>
      <c r="Q858" s="174"/>
      <c r="R858" s="175"/>
      <c r="S858" s="173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/>
      <c r="AN858"/>
      <c r="AO858"/>
      <c r="AP858"/>
      <c r="AQ858"/>
      <c r="AR858"/>
    </row>
    <row customFormat="1" r="859" s="11" spans="1:44">
      <c r="A859"/>
      <c r="B859"/>
      <c r="C859" s="174"/>
      <c r="D859"/>
      <c r="E859"/>
      <c r="F859"/>
      <c r="G859"/>
      <c r="H859"/>
      <c r="I859"/>
      <c r="J859"/>
      <c r="K859"/>
      <c r="L859"/>
      <c r="M859"/>
      <c r="N859"/>
      <c r="O859"/>
      <c r="P859" s="174"/>
      <c r="Q859" s="174"/>
      <c r="R859" s="175"/>
      <c r="S859" s="173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/>
      <c r="AN859"/>
      <c r="AO859"/>
      <c r="AP859"/>
      <c r="AQ859"/>
      <c r="AR859"/>
    </row>
    <row customFormat="1" r="860" s="11" spans="1:44">
      <c r="A860"/>
      <c r="B860"/>
      <c r="C860" s="174"/>
      <c r="D860"/>
      <c r="E860"/>
      <c r="F860"/>
      <c r="G860"/>
      <c r="H860"/>
      <c r="I860"/>
      <c r="J860"/>
      <c r="K860"/>
      <c r="L860"/>
      <c r="M860"/>
      <c r="N860"/>
      <c r="O860"/>
      <c r="P860" s="174"/>
      <c r="Q860" s="174"/>
      <c r="R860" s="175"/>
      <c r="S860" s="173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/>
      <c r="AN860"/>
      <c r="AO860"/>
      <c r="AP860"/>
      <c r="AQ860"/>
      <c r="AR860"/>
    </row>
    <row customFormat="1" r="861" s="11" spans="1:44">
      <c r="A861"/>
      <c r="B861"/>
      <c r="C861" s="174"/>
      <c r="D861"/>
      <c r="E861"/>
      <c r="F861"/>
      <c r="G861"/>
      <c r="H861"/>
      <c r="I861"/>
      <c r="J861"/>
      <c r="K861"/>
      <c r="L861"/>
      <c r="M861"/>
      <c r="N861"/>
      <c r="O861"/>
      <c r="P861" s="174"/>
      <c r="Q861" s="174"/>
      <c r="R861" s="175"/>
      <c r="S861" s="173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/>
      <c r="AN861"/>
      <c r="AO861"/>
      <c r="AP861"/>
      <c r="AQ861"/>
      <c r="AR861"/>
    </row>
    <row customFormat="1" r="862" s="11" spans="1:44">
      <c r="A862"/>
      <c r="B862"/>
      <c r="C862" s="174"/>
      <c r="D862"/>
      <c r="E862"/>
      <c r="F862"/>
      <c r="G862"/>
      <c r="H862"/>
      <c r="I862"/>
      <c r="J862"/>
      <c r="K862"/>
      <c r="L862"/>
      <c r="M862"/>
      <c r="N862"/>
      <c r="O862"/>
      <c r="P862" s="174"/>
      <c r="Q862" s="174"/>
      <c r="R862" s="175"/>
      <c r="S862" s="173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/>
      <c r="AN862"/>
      <c r="AO862"/>
      <c r="AP862"/>
      <c r="AQ862"/>
      <c r="AR862"/>
    </row>
    <row customFormat="1" r="863" s="11" spans="1:44">
      <c r="A863"/>
      <c r="B863"/>
      <c r="C863" s="174"/>
      <c r="D863"/>
      <c r="E863"/>
      <c r="F863"/>
      <c r="G863"/>
      <c r="H863"/>
      <c r="I863"/>
      <c r="J863"/>
      <c r="K863"/>
      <c r="L863"/>
      <c r="M863"/>
      <c r="N863"/>
      <c r="O863"/>
      <c r="P863" s="174"/>
      <c r="Q863" s="174"/>
      <c r="R863" s="175"/>
      <c r="S863" s="173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/>
      <c r="AN863"/>
      <c r="AO863"/>
      <c r="AP863"/>
      <c r="AQ863"/>
      <c r="AR863"/>
    </row>
    <row customFormat="1" r="864" s="11" spans="1:44">
      <c r="A864"/>
      <c r="B864"/>
      <c r="C864" s="174"/>
      <c r="D864"/>
      <c r="E864"/>
      <c r="F864"/>
      <c r="G864"/>
      <c r="H864"/>
      <c r="I864"/>
      <c r="J864"/>
      <c r="K864"/>
      <c r="L864"/>
      <c r="M864"/>
      <c r="N864"/>
      <c r="O864"/>
      <c r="P864" s="174"/>
      <c r="Q864" s="174"/>
      <c r="R864" s="175"/>
      <c r="S864" s="173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/>
      <c r="AN864"/>
      <c r="AO864"/>
      <c r="AP864"/>
      <c r="AQ864"/>
      <c r="AR864"/>
    </row>
    <row customFormat="1" r="865" s="11" spans="1:44">
      <c r="A865"/>
      <c r="B865"/>
      <c r="C865" s="174"/>
      <c r="D865"/>
      <c r="E865"/>
      <c r="F865"/>
      <c r="G865"/>
      <c r="H865"/>
      <c r="I865"/>
      <c r="J865"/>
      <c r="K865"/>
      <c r="L865"/>
      <c r="M865"/>
      <c r="N865"/>
      <c r="O865"/>
      <c r="P865" s="174"/>
      <c r="Q865" s="174"/>
      <c r="R865" s="175"/>
      <c r="S865" s="173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/>
      <c r="AN865"/>
      <c r="AO865"/>
      <c r="AP865"/>
      <c r="AQ865"/>
      <c r="AR865"/>
    </row>
    <row customFormat="1" r="866" s="11" spans="1:44">
      <c r="A866"/>
      <c r="B866"/>
      <c r="C866" s="174"/>
      <c r="D866"/>
      <c r="E866"/>
      <c r="F866"/>
      <c r="G866"/>
      <c r="H866"/>
      <c r="I866"/>
      <c r="J866"/>
      <c r="K866"/>
      <c r="L866"/>
      <c r="M866"/>
      <c r="N866"/>
      <c r="O866"/>
      <c r="P866" s="174"/>
      <c r="Q866" s="174"/>
      <c r="R866" s="175"/>
      <c r="S866" s="173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/>
      <c r="AN866"/>
      <c r="AO866"/>
      <c r="AP866"/>
      <c r="AQ866"/>
      <c r="AR866"/>
    </row>
    <row customFormat="1" r="867" s="11" spans="1:44">
      <c r="A867"/>
      <c r="B867"/>
      <c r="C867" s="174"/>
      <c r="D867"/>
      <c r="E867"/>
      <c r="F867"/>
      <c r="G867"/>
      <c r="H867"/>
      <c r="I867"/>
      <c r="J867"/>
      <c r="K867"/>
      <c r="L867"/>
      <c r="M867"/>
      <c r="N867"/>
      <c r="O867"/>
      <c r="P867" s="174"/>
      <c r="Q867" s="174"/>
      <c r="R867" s="175"/>
      <c r="S867" s="173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/>
      <c r="AN867"/>
      <c r="AO867"/>
      <c r="AP867"/>
      <c r="AQ867"/>
      <c r="AR867"/>
    </row>
    <row customFormat="1" r="868" s="11" spans="1:44">
      <c r="A868"/>
      <c r="B868"/>
      <c r="C868" s="174"/>
      <c r="D868"/>
      <c r="E868"/>
      <c r="F868"/>
      <c r="G868"/>
      <c r="H868"/>
      <c r="I868"/>
      <c r="J868"/>
      <c r="K868"/>
      <c r="L868"/>
      <c r="M868"/>
      <c r="N868"/>
      <c r="O868"/>
      <c r="P868" s="174"/>
      <c r="Q868" s="174"/>
      <c r="R868" s="175"/>
      <c r="S868" s="173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/>
      <c r="AN868"/>
      <c r="AO868"/>
      <c r="AP868"/>
      <c r="AQ868"/>
      <c r="AR868"/>
    </row>
    <row customFormat="1" r="869" s="11" spans="1:44">
      <c r="A869"/>
      <c r="B869"/>
      <c r="C869" s="174"/>
      <c r="D869"/>
      <c r="E869"/>
      <c r="F869"/>
      <c r="G869"/>
      <c r="H869"/>
      <c r="I869"/>
      <c r="J869"/>
      <c r="K869"/>
      <c r="L869"/>
      <c r="M869"/>
      <c r="N869"/>
      <c r="O869"/>
      <c r="P869" s="174"/>
      <c r="Q869" s="174"/>
      <c r="R869" s="175"/>
      <c r="S869" s="173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/>
      <c r="AN869"/>
      <c r="AO869"/>
      <c r="AP869"/>
      <c r="AQ869"/>
      <c r="AR869"/>
    </row>
    <row customFormat="1" r="870" s="11" spans="1:44">
      <c r="A870"/>
      <c r="B870"/>
      <c r="C870" s="174"/>
      <c r="D870"/>
      <c r="E870"/>
      <c r="F870"/>
      <c r="G870"/>
      <c r="H870"/>
      <c r="I870"/>
      <c r="J870"/>
      <c r="K870"/>
      <c r="L870"/>
      <c r="M870"/>
      <c r="N870"/>
      <c r="O870"/>
      <c r="P870" s="174"/>
      <c r="Q870" s="174"/>
      <c r="R870" s="175"/>
      <c r="S870" s="173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/>
      <c r="AN870"/>
      <c r="AO870"/>
      <c r="AP870"/>
      <c r="AQ870"/>
      <c r="AR870"/>
    </row>
    <row customFormat="1" r="871" s="11" spans="1:44">
      <c r="A871"/>
      <c r="B871"/>
      <c r="C871" s="174"/>
      <c r="D871"/>
      <c r="E871"/>
      <c r="F871"/>
      <c r="G871"/>
      <c r="H871"/>
      <c r="I871"/>
      <c r="J871"/>
      <c r="K871"/>
      <c r="L871"/>
      <c r="M871"/>
      <c r="N871"/>
      <c r="O871"/>
      <c r="P871" s="174"/>
      <c r="Q871" s="174"/>
      <c r="R871" s="175"/>
      <c r="S871" s="173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/>
      <c r="AN871"/>
      <c r="AO871"/>
      <c r="AP871"/>
      <c r="AQ871"/>
      <c r="AR871"/>
    </row>
    <row customFormat="1" r="872" s="11" spans="1:44">
      <c r="A872"/>
      <c r="B872"/>
      <c r="C872" s="174"/>
      <c r="D872"/>
      <c r="E872"/>
      <c r="F872"/>
      <c r="G872"/>
      <c r="H872"/>
      <c r="I872"/>
      <c r="J872"/>
      <c r="K872"/>
      <c r="L872"/>
      <c r="M872"/>
      <c r="N872"/>
      <c r="O872"/>
      <c r="P872" s="174"/>
      <c r="Q872" s="174"/>
      <c r="R872" s="175"/>
      <c r="S872" s="173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/>
      <c r="AN872"/>
      <c r="AO872"/>
      <c r="AP872"/>
      <c r="AQ872"/>
      <c r="AR872"/>
    </row>
    <row customFormat="1" r="873" s="11" spans="1:44">
      <c r="A873"/>
      <c r="B873"/>
      <c r="C873" s="174"/>
      <c r="D873"/>
      <c r="E873"/>
      <c r="F873"/>
      <c r="G873"/>
      <c r="H873"/>
      <c r="I873"/>
      <c r="J873"/>
      <c r="K873"/>
      <c r="L873"/>
      <c r="M873"/>
      <c r="N873"/>
      <c r="O873"/>
      <c r="P873" s="174"/>
      <c r="Q873" s="174"/>
      <c r="R873" s="175"/>
      <c r="S873" s="173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/>
      <c r="AN873"/>
      <c r="AO873"/>
      <c r="AP873"/>
      <c r="AQ873"/>
      <c r="AR873"/>
    </row>
    <row customFormat="1" r="874" s="11" spans="1:44">
      <c r="A874"/>
      <c r="B874"/>
      <c r="C874" s="174"/>
      <c r="D874"/>
      <c r="E874"/>
      <c r="F874"/>
      <c r="G874"/>
      <c r="H874"/>
      <c r="I874"/>
      <c r="J874"/>
      <c r="K874"/>
      <c r="L874"/>
      <c r="M874"/>
      <c r="N874"/>
      <c r="O874"/>
      <c r="P874" s="174"/>
      <c r="Q874" s="174"/>
      <c r="R874" s="175"/>
      <c r="S874" s="173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/>
      <c r="AN874"/>
      <c r="AO874"/>
      <c r="AP874"/>
      <c r="AQ874"/>
      <c r="AR874"/>
    </row>
    <row customFormat="1" r="875" s="11" spans="1:44">
      <c r="A875"/>
      <c r="B875"/>
      <c r="C875" s="174"/>
      <c r="D875"/>
      <c r="E875"/>
      <c r="F875"/>
      <c r="G875"/>
      <c r="H875"/>
      <c r="I875"/>
      <c r="J875"/>
      <c r="K875"/>
      <c r="L875"/>
      <c r="M875"/>
      <c r="N875"/>
      <c r="O875"/>
      <c r="P875" s="174"/>
      <c r="Q875" s="174"/>
      <c r="R875" s="175"/>
      <c r="S875" s="173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/>
      <c r="AN875"/>
      <c r="AO875"/>
      <c r="AP875"/>
      <c r="AQ875"/>
      <c r="AR875"/>
    </row>
    <row customFormat="1" r="876" s="11" spans="1:44">
      <c r="A876"/>
      <c r="B876"/>
      <c r="C876" s="174"/>
      <c r="D876"/>
      <c r="E876"/>
      <c r="F876"/>
      <c r="G876"/>
      <c r="H876"/>
      <c r="I876"/>
      <c r="J876"/>
      <c r="K876"/>
      <c r="L876"/>
      <c r="M876"/>
      <c r="N876"/>
      <c r="O876"/>
      <c r="P876" s="174"/>
      <c r="Q876" s="174"/>
      <c r="R876" s="175"/>
      <c r="S876" s="173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/>
      <c r="AN876"/>
      <c r="AO876"/>
      <c r="AP876"/>
      <c r="AQ876"/>
      <c r="AR876"/>
    </row>
    <row customFormat="1" r="877" s="11" spans="1:44">
      <c r="A877"/>
      <c r="B877"/>
      <c r="C877" s="174"/>
      <c r="D877"/>
      <c r="E877"/>
      <c r="F877"/>
      <c r="G877"/>
      <c r="H877"/>
      <c r="I877"/>
      <c r="J877"/>
      <c r="K877"/>
      <c r="L877"/>
      <c r="M877"/>
      <c r="N877"/>
      <c r="O877"/>
      <c r="P877" s="174"/>
      <c r="Q877" s="174"/>
      <c r="R877" s="175"/>
      <c r="S877" s="173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/>
      <c r="AN877"/>
      <c r="AO877"/>
      <c r="AP877"/>
      <c r="AQ877"/>
      <c r="AR877"/>
    </row>
    <row customFormat="1" r="878" s="11" spans="1:44">
      <c r="A878"/>
      <c r="B878"/>
      <c r="C878" s="174"/>
      <c r="D878"/>
      <c r="E878"/>
      <c r="F878"/>
      <c r="G878"/>
      <c r="H878"/>
      <c r="I878"/>
      <c r="J878"/>
      <c r="K878"/>
      <c r="L878"/>
      <c r="M878"/>
      <c r="N878"/>
      <c r="O878"/>
      <c r="P878" s="174"/>
      <c r="Q878" s="174"/>
      <c r="R878" s="175"/>
      <c r="S878" s="173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/>
      <c r="AN878"/>
      <c r="AO878"/>
      <c r="AP878"/>
      <c r="AQ878"/>
      <c r="AR878"/>
    </row>
    <row customFormat="1" r="879" s="11" spans="1:44">
      <c r="A879"/>
      <c r="B879"/>
      <c r="C879" s="174"/>
      <c r="D879"/>
      <c r="E879"/>
      <c r="F879"/>
      <c r="G879"/>
      <c r="H879"/>
      <c r="I879"/>
      <c r="J879"/>
      <c r="K879"/>
      <c r="L879"/>
      <c r="M879"/>
      <c r="N879"/>
      <c r="O879"/>
      <c r="P879" s="174"/>
      <c r="Q879" s="174"/>
      <c r="R879" s="175"/>
      <c r="S879" s="173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/>
      <c r="AN879"/>
      <c r="AO879"/>
      <c r="AP879"/>
      <c r="AQ879"/>
      <c r="AR879"/>
    </row>
    <row customFormat="1" r="880" s="11" spans="1:44">
      <c r="A880"/>
      <c r="B880"/>
      <c r="C880" s="174"/>
      <c r="D880"/>
      <c r="E880"/>
      <c r="F880"/>
      <c r="G880"/>
      <c r="H880"/>
      <c r="I880"/>
      <c r="J880"/>
      <c r="K880"/>
      <c r="L880"/>
      <c r="M880"/>
      <c r="N880"/>
      <c r="O880"/>
      <c r="P880" s="174"/>
      <c r="Q880" s="174"/>
      <c r="R880" s="175"/>
      <c r="S880" s="173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/>
      <c r="AN880"/>
      <c r="AO880"/>
      <c r="AP880"/>
      <c r="AQ880"/>
      <c r="AR880"/>
    </row>
    <row customFormat="1" r="881" s="11" spans="1:44">
      <c r="A881"/>
      <c r="B881"/>
      <c r="C881" s="174"/>
      <c r="D881"/>
      <c r="E881"/>
      <c r="F881"/>
      <c r="G881"/>
      <c r="H881"/>
      <c r="I881"/>
      <c r="J881"/>
      <c r="K881"/>
      <c r="L881"/>
      <c r="M881"/>
      <c r="N881"/>
      <c r="O881"/>
      <c r="P881" s="174"/>
      <c r="Q881" s="174"/>
      <c r="R881" s="175"/>
      <c r="S881" s="173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/>
      <c r="AN881"/>
      <c r="AO881"/>
      <c r="AP881"/>
      <c r="AQ881"/>
      <c r="AR881"/>
    </row>
    <row customFormat="1" r="882" s="11" spans="1:44">
      <c r="A882"/>
      <c r="B882"/>
      <c r="C882" s="174"/>
      <c r="D882"/>
      <c r="E882"/>
      <c r="F882"/>
      <c r="G882"/>
      <c r="H882"/>
      <c r="I882"/>
      <c r="J882"/>
      <c r="K882"/>
      <c r="L882"/>
      <c r="M882"/>
      <c r="N882"/>
      <c r="O882"/>
      <c r="P882" s="174"/>
      <c r="Q882" s="174"/>
      <c r="R882" s="175"/>
      <c r="S882" s="173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/>
      <c r="AN882"/>
      <c r="AO882"/>
      <c r="AP882"/>
      <c r="AQ882"/>
      <c r="AR882"/>
    </row>
    <row customFormat="1" r="883" s="11" spans="1:44">
      <c r="A883"/>
      <c r="B883"/>
      <c r="C883" s="174"/>
      <c r="D883"/>
      <c r="E883"/>
      <c r="F883"/>
      <c r="G883"/>
      <c r="H883"/>
      <c r="I883"/>
      <c r="J883"/>
      <c r="K883"/>
      <c r="L883"/>
      <c r="M883"/>
      <c r="N883"/>
      <c r="O883"/>
      <c r="P883" s="174"/>
      <c r="Q883" s="174"/>
      <c r="R883" s="175"/>
      <c r="S883" s="173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/>
      <c r="AN883"/>
      <c r="AO883"/>
      <c r="AP883"/>
      <c r="AQ883"/>
      <c r="AR883"/>
    </row>
    <row customFormat="1" r="884" s="11" spans="1:44">
      <c r="A884"/>
      <c r="B884"/>
      <c r="C884" s="174"/>
      <c r="D884"/>
      <c r="E884"/>
      <c r="F884"/>
      <c r="G884"/>
      <c r="H884"/>
      <c r="I884"/>
      <c r="J884"/>
      <c r="K884"/>
      <c r="L884"/>
      <c r="M884"/>
      <c r="N884"/>
      <c r="O884"/>
      <c r="P884" s="174"/>
      <c r="Q884" s="174"/>
      <c r="R884" s="175"/>
      <c r="S884" s="173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/>
      <c r="AN884"/>
      <c r="AO884"/>
      <c r="AP884"/>
      <c r="AQ884"/>
      <c r="AR884"/>
    </row>
    <row customFormat="1" r="885" s="11" spans="1:44">
      <c r="A885"/>
      <c r="B885"/>
      <c r="C885" s="174"/>
      <c r="D885"/>
      <c r="E885"/>
      <c r="F885"/>
      <c r="G885"/>
      <c r="H885"/>
      <c r="I885"/>
      <c r="J885"/>
      <c r="K885"/>
      <c r="L885"/>
      <c r="M885"/>
      <c r="N885"/>
      <c r="O885"/>
      <c r="P885" s="174"/>
      <c r="Q885" s="174"/>
      <c r="R885" s="175"/>
      <c r="S885" s="173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/>
      <c r="AN885"/>
      <c r="AO885"/>
      <c r="AP885"/>
      <c r="AQ885"/>
      <c r="AR885"/>
    </row>
    <row customFormat="1" r="886" s="11" spans="1:44">
      <c r="A886"/>
      <c r="B886"/>
      <c r="C886" s="174"/>
      <c r="D886"/>
      <c r="E886"/>
      <c r="F886"/>
      <c r="G886"/>
      <c r="H886"/>
      <c r="I886"/>
      <c r="J886"/>
      <c r="K886"/>
      <c r="L886"/>
      <c r="M886"/>
      <c r="N886"/>
      <c r="O886"/>
      <c r="P886" s="174"/>
      <c r="Q886" s="174"/>
      <c r="R886" s="175"/>
      <c r="S886" s="173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/>
      <c r="AN886"/>
      <c r="AO886"/>
      <c r="AP886"/>
      <c r="AQ886"/>
      <c r="AR886"/>
    </row>
    <row customFormat="1" r="887" s="11" spans="1:44">
      <c r="A887"/>
      <c r="B887"/>
      <c r="C887" s="174"/>
      <c r="D887"/>
      <c r="E887"/>
      <c r="F887"/>
      <c r="G887"/>
      <c r="H887"/>
      <c r="I887"/>
      <c r="J887"/>
      <c r="K887"/>
      <c r="L887"/>
      <c r="M887"/>
      <c r="N887"/>
      <c r="O887"/>
      <c r="P887" s="174"/>
      <c r="Q887" s="174"/>
      <c r="R887" s="175"/>
      <c r="S887" s="173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/>
      <c r="AN887"/>
      <c r="AO887"/>
      <c r="AP887"/>
      <c r="AQ887"/>
      <c r="AR887"/>
    </row>
    <row customFormat="1" r="888" s="11" spans="1:44">
      <c r="A888"/>
      <c r="B888"/>
      <c r="C888" s="174"/>
      <c r="D888"/>
      <c r="E888"/>
      <c r="F888"/>
      <c r="G888"/>
      <c r="H888"/>
      <c r="I888"/>
      <c r="J888"/>
      <c r="K888"/>
      <c r="L888"/>
      <c r="M888"/>
      <c r="N888"/>
      <c r="O888"/>
      <c r="P888" s="174"/>
      <c r="Q888" s="174"/>
      <c r="R888" s="175"/>
      <c r="S888" s="173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/>
      <c r="AN888"/>
      <c r="AO888"/>
      <c r="AP888"/>
      <c r="AQ888"/>
      <c r="AR888"/>
    </row>
    <row customFormat="1" r="889" s="11" spans="1:44">
      <c r="A889"/>
      <c r="B889"/>
      <c r="C889" s="174"/>
      <c r="D889"/>
      <c r="E889"/>
      <c r="F889"/>
      <c r="G889"/>
      <c r="H889"/>
      <c r="I889"/>
      <c r="J889"/>
      <c r="K889"/>
      <c r="L889"/>
      <c r="M889"/>
      <c r="N889"/>
      <c r="O889"/>
      <c r="P889" s="174"/>
      <c r="Q889" s="174"/>
      <c r="R889" s="175"/>
      <c r="S889" s="173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/>
      <c r="AN889"/>
      <c r="AO889"/>
      <c r="AP889"/>
      <c r="AQ889"/>
      <c r="AR889"/>
    </row>
    <row customFormat="1" r="890" s="11" spans="1:44">
      <c r="A890"/>
      <c r="B890"/>
      <c r="C890" s="174"/>
      <c r="D890"/>
      <c r="E890"/>
      <c r="F890"/>
      <c r="G890"/>
      <c r="H890"/>
      <c r="I890"/>
      <c r="J890"/>
      <c r="K890"/>
      <c r="L890"/>
      <c r="M890"/>
      <c r="N890"/>
      <c r="O890"/>
      <c r="P890" s="174"/>
      <c r="Q890" s="174"/>
      <c r="R890" s="175"/>
      <c r="S890" s="173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/>
      <c r="AN890"/>
      <c r="AO890"/>
      <c r="AP890"/>
      <c r="AQ890"/>
      <c r="AR890"/>
    </row>
    <row customFormat="1" r="891" s="11" spans="1:44">
      <c r="A891"/>
      <c r="B891"/>
      <c r="C891" s="174"/>
      <c r="D891"/>
      <c r="E891"/>
      <c r="F891"/>
      <c r="G891"/>
      <c r="H891"/>
      <c r="I891"/>
      <c r="J891"/>
      <c r="K891"/>
      <c r="L891"/>
      <c r="M891"/>
      <c r="N891"/>
      <c r="O891"/>
      <c r="P891" s="174"/>
      <c r="Q891" s="174"/>
      <c r="R891" s="175"/>
      <c r="S891" s="173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/>
      <c r="AN891"/>
      <c r="AO891"/>
      <c r="AP891"/>
      <c r="AQ891"/>
      <c r="AR891"/>
    </row>
    <row customFormat="1" r="892" s="11" spans="1:44">
      <c r="A892"/>
      <c r="B892"/>
      <c r="C892" s="174"/>
      <c r="D892"/>
      <c r="E892"/>
      <c r="F892"/>
      <c r="G892"/>
      <c r="H892"/>
      <c r="I892"/>
      <c r="J892"/>
      <c r="K892"/>
      <c r="L892"/>
      <c r="M892"/>
      <c r="N892"/>
      <c r="O892"/>
      <c r="P892" s="174"/>
      <c r="Q892" s="174"/>
      <c r="R892" s="175"/>
      <c r="S892" s="173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/>
      <c r="AN892"/>
      <c r="AO892"/>
      <c r="AP892"/>
      <c r="AQ892"/>
      <c r="AR892"/>
    </row>
    <row customFormat="1" r="893" s="11" spans="1:44">
      <c r="A893"/>
      <c r="B893"/>
      <c r="C893" s="174"/>
      <c r="D893"/>
      <c r="E893"/>
      <c r="F893"/>
      <c r="G893"/>
      <c r="H893"/>
      <c r="I893"/>
      <c r="J893"/>
      <c r="K893"/>
      <c r="L893"/>
      <c r="M893"/>
      <c r="N893"/>
      <c r="O893"/>
      <c r="P893" s="174"/>
      <c r="Q893" s="174"/>
      <c r="R893" s="175"/>
      <c r="S893" s="173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/>
      <c r="AN893"/>
      <c r="AO893"/>
      <c r="AP893"/>
      <c r="AQ893"/>
      <c r="AR893"/>
    </row>
    <row customFormat="1" r="894" s="11" spans="1:44">
      <c r="A894"/>
      <c r="B894"/>
      <c r="C894" s="174"/>
      <c r="D894"/>
      <c r="E894"/>
      <c r="F894"/>
      <c r="G894"/>
      <c r="H894"/>
      <c r="I894"/>
      <c r="J894"/>
      <c r="K894"/>
      <c r="L894"/>
      <c r="M894"/>
      <c r="N894"/>
      <c r="O894"/>
      <c r="P894" s="174"/>
      <c r="Q894" s="174"/>
      <c r="R894" s="175"/>
      <c r="S894" s="173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/>
      <c r="AN894"/>
      <c r="AO894"/>
      <c r="AP894"/>
      <c r="AQ894"/>
      <c r="AR894"/>
    </row>
    <row customFormat="1" r="895" s="11" spans="1:44">
      <c r="A895"/>
      <c r="B895"/>
      <c r="C895" s="174"/>
      <c r="D895"/>
      <c r="E895"/>
      <c r="F895"/>
      <c r="G895"/>
      <c r="H895"/>
      <c r="I895"/>
      <c r="J895"/>
      <c r="K895"/>
      <c r="L895"/>
      <c r="M895"/>
      <c r="N895"/>
      <c r="O895"/>
      <c r="P895" s="174"/>
      <c r="Q895" s="174"/>
      <c r="R895" s="175"/>
      <c r="S895" s="173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/>
      <c r="AN895"/>
      <c r="AO895"/>
      <c r="AP895"/>
      <c r="AQ895"/>
      <c r="AR895"/>
    </row>
    <row customFormat="1" r="896" s="11" spans="1:44">
      <c r="A896"/>
      <c r="B896"/>
      <c r="C896" s="174"/>
      <c r="D896"/>
      <c r="E896"/>
      <c r="F896"/>
      <c r="G896"/>
      <c r="H896"/>
      <c r="I896"/>
      <c r="J896"/>
      <c r="K896"/>
      <c r="L896"/>
      <c r="M896"/>
      <c r="N896"/>
      <c r="O896"/>
      <c r="P896" s="174"/>
      <c r="Q896" s="174"/>
      <c r="R896" s="175"/>
      <c r="S896" s="173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/>
      <c r="AN896"/>
      <c r="AO896"/>
      <c r="AP896"/>
      <c r="AQ896"/>
      <c r="AR896"/>
    </row>
    <row customFormat="1" r="897" s="11" spans="1:44">
      <c r="A897"/>
      <c r="B897"/>
      <c r="C897" s="174"/>
      <c r="D897"/>
      <c r="E897"/>
      <c r="F897"/>
      <c r="G897"/>
      <c r="H897"/>
      <c r="I897"/>
      <c r="J897"/>
      <c r="K897"/>
      <c r="L897"/>
      <c r="M897"/>
      <c r="N897"/>
      <c r="O897"/>
      <c r="P897" s="174"/>
      <c r="Q897" s="174"/>
      <c r="R897" s="175"/>
      <c r="S897" s="173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/>
      <c r="AN897"/>
      <c r="AO897"/>
      <c r="AP897"/>
      <c r="AQ897"/>
      <c r="AR897"/>
    </row>
    <row customFormat="1" r="898" s="11" spans="1:44">
      <c r="A898"/>
      <c r="B898"/>
      <c r="C898" s="174"/>
      <c r="D898"/>
      <c r="E898"/>
      <c r="F898"/>
      <c r="G898"/>
      <c r="H898"/>
      <c r="I898"/>
      <c r="J898"/>
      <c r="K898"/>
      <c r="L898"/>
      <c r="M898"/>
      <c r="N898"/>
      <c r="O898"/>
      <c r="P898" s="174"/>
      <c r="Q898" s="174"/>
      <c r="R898" s="175"/>
      <c r="S898" s="173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/>
      <c r="AN898"/>
      <c r="AO898"/>
      <c r="AP898"/>
      <c r="AQ898"/>
      <c r="AR898"/>
    </row>
    <row customFormat="1" r="899" s="11" spans="1:44">
      <c r="A899"/>
      <c r="B899"/>
      <c r="C899" s="174"/>
      <c r="D899"/>
      <c r="E899"/>
      <c r="F899"/>
      <c r="G899"/>
      <c r="H899"/>
      <c r="I899"/>
      <c r="J899"/>
      <c r="K899"/>
      <c r="L899"/>
      <c r="M899"/>
      <c r="N899"/>
      <c r="O899"/>
      <c r="P899" s="174"/>
      <c r="Q899" s="174"/>
      <c r="R899" s="175"/>
      <c r="S899" s="173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/>
      <c r="AN899"/>
      <c r="AO899"/>
      <c r="AP899"/>
      <c r="AQ899"/>
      <c r="AR899"/>
    </row>
    <row customFormat="1" r="900" s="11" spans="1:44">
      <c r="A900"/>
      <c r="B900"/>
      <c r="C900" s="174"/>
      <c r="D900"/>
      <c r="E900"/>
      <c r="F900"/>
      <c r="G900"/>
      <c r="H900"/>
      <c r="I900"/>
      <c r="J900"/>
      <c r="K900"/>
      <c r="L900"/>
      <c r="M900"/>
      <c r="N900"/>
      <c r="O900"/>
      <c r="P900" s="174"/>
      <c r="Q900" s="174"/>
      <c r="R900" s="175"/>
      <c r="S900" s="173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/>
      <c r="AN900"/>
      <c r="AO900"/>
      <c r="AP900"/>
      <c r="AQ900"/>
      <c r="AR900"/>
    </row>
    <row customFormat="1" r="901" s="11" spans="1:44">
      <c r="A901"/>
      <c r="B901"/>
      <c r="C901" s="174"/>
      <c r="D901"/>
      <c r="E901"/>
      <c r="F901"/>
      <c r="G901"/>
      <c r="H901"/>
      <c r="I901"/>
      <c r="J901"/>
      <c r="K901"/>
      <c r="L901"/>
      <c r="M901"/>
      <c r="N901"/>
      <c r="O901"/>
      <c r="P901" s="174"/>
      <c r="Q901" s="174"/>
      <c r="R901" s="175"/>
      <c r="S901" s="173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/>
      <c r="AN901"/>
      <c r="AO901"/>
      <c r="AP901"/>
      <c r="AQ901"/>
      <c r="AR901"/>
    </row>
    <row customFormat="1" r="902" s="11" spans="1:44">
      <c r="A902"/>
      <c r="B902"/>
      <c r="C902" s="174"/>
      <c r="D902"/>
      <c r="E902"/>
      <c r="F902"/>
      <c r="G902"/>
      <c r="H902"/>
      <c r="I902"/>
      <c r="J902"/>
      <c r="K902"/>
      <c r="L902"/>
      <c r="M902"/>
      <c r="N902"/>
      <c r="O902"/>
      <c r="P902" s="174"/>
      <c r="Q902" s="174"/>
      <c r="R902" s="175"/>
      <c r="S902" s="173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/>
      <c r="AN902"/>
      <c r="AO902"/>
      <c r="AP902"/>
      <c r="AQ902"/>
      <c r="AR902"/>
    </row>
    <row customFormat="1" r="903" s="11" spans="1:44">
      <c r="A903"/>
      <c r="B903"/>
      <c r="C903" s="174"/>
      <c r="D903"/>
      <c r="E903"/>
      <c r="F903"/>
      <c r="G903"/>
      <c r="H903"/>
      <c r="I903"/>
      <c r="J903"/>
      <c r="K903"/>
      <c r="L903"/>
      <c r="M903"/>
      <c r="N903"/>
      <c r="O903"/>
      <c r="P903" s="174"/>
      <c r="Q903" s="174"/>
      <c r="R903" s="175"/>
      <c r="S903" s="173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/>
      <c r="AN903"/>
      <c r="AO903"/>
      <c r="AP903"/>
      <c r="AQ903"/>
      <c r="AR903"/>
    </row>
    <row customFormat="1" r="904" s="11" spans="1:44">
      <c r="A904"/>
      <c r="B904"/>
      <c r="C904" s="174"/>
      <c r="D904"/>
      <c r="E904"/>
      <c r="F904"/>
      <c r="G904"/>
      <c r="H904"/>
      <c r="I904"/>
      <c r="J904"/>
      <c r="K904"/>
      <c r="L904"/>
      <c r="M904"/>
      <c r="N904"/>
      <c r="O904"/>
      <c r="P904" s="174"/>
      <c r="Q904" s="174"/>
      <c r="R904" s="175"/>
      <c r="S904" s="173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/>
      <c r="AN904"/>
      <c r="AO904"/>
      <c r="AP904"/>
      <c r="AQ904"/>
      <c r="AR904"/>
    </row>
    <row customFormat="1" r="905" s="11" spans="1:44">
      <c r="A905"/>
      <c r="B905"/>
      <c r="C905" s="174"/>
      <c r="D905"/>
      <c r="E905"/>
      <c r="F905"/>
      <c r="G905"/>
      <c r="H905"/>
      <c r="I905"/>
      <c r="J905"/>
      <c r="K905"/>
      <c r="L905"/>
      <c r="M905"/>
      <c r="N905"/>
      <c r="O905"/>
      <c r="P905" s="174"/>
      <c r="Q905" s="174"/>
      <c r="R905" s="175"/>
      <c r="S905" s="173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/>
      <c r="AN905"/>
      <c r="AO905"/>
      <c r="AP905"/>
      <c r="AQ905"/>
      <c r="AR905"/>
    </row>
    <row customFormat="1" r="906" s="11" spans="1:44">
      <c r="A906"/>
      <c r="B906"/>
      <c r="C906" s="174"/>
      <c r="D906"/>
      <c r="E906"/>
      <c r="F906"/>
      <c r="G906"/>
      <c r="H906"/>
      <c r="I906"/>
      <c r="J906"/>
      <c r="K906"/>
      <c r="L906"/>
      <c r="M906"/>
      <c r="N906"/>
      <c r="O906"/>
      <c r="P906" s="174"/>
      <c r="Q906" s="174"/>
      <c r="R906" s="175"/>
      <c r="S906" s="173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/>
      <c r="AN906"/>
      <c r="AO906"/>
      <c r="AP906"/>
      <c r="AQ906"/>
      <c r="AR906"/>
    </row>
    <row customFormat="1" r="907" s="11" spans="1:44">
      <c r="A907"/>
      <c r="B907"/>
      <c r="C907" s="174"/>
      <c r="D907"/>
      <c r="E907"/>
      <c r="F907"/>
      <c r="G907"/>
      <c r="H907"/>
      <c r="I907"/>
      <c r="J907"/>
      <c r="K907"/>
      <c r="L907"/>
      <c r="M907"/>
      <c r="N907"/>
      <c r="O907"/>
      <c r="P907" s="174"/>
      <c r="Q907" s="174"/>
      <c r="R907" s="175"/>
      <c r="S907" s="173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/>
      <c r="AN907"/>
      <c r="AO907"/>
      <c r="AP907"/>
      <c r="AQ907"/>
      <c r="AR907"/>
    </row>
    <row customFormat="1" r="908" s="11" spans="1:44">
      <c r="A908"/>
      <c r="B908"/>
      <c r="C908" s="174"/>
      <c r="D908"/>
      <c r="E908"/>
      <c r="F908"/>
      <c r="G908"/>
      <c r="H908"/>
      <c r="I908"/>
      <c r="J908"/>
      <c r="K908"/>
      <c r="L908"/>
      <c r="M908"/>
      <c r="N908"/>
      <c r="O908"/>
      <c r="P908" s="174"/>
      <c r="Q908" s="174"/>
      <c r="R908" s="175"/>
      <c r="S908" s="173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/>
      <c r="AN908"/>
      <c r="AO908"/>
      <c r="AP908"/>
      <c r="AQ908"/>
      <c r="AR908"/>
    </row>
    <row customFormat="1" r="909" s="11" spans="1:44">
      <c r="A909"/>
      <c r="B909"/>
      <c r="C909" s="174"/>
      <c r="D909"/>
      <c r="E909"/>
      <c r="F909"/>
      <c r="G909"/>
      <c r="H909"/>
      <c r="I909"/>
      <c r="J909"/>
      <c r="K909"/>
      <c r="L909"/>
      <c r="M909"/>
      <c r="N909"/>
      <c r="O909"/>
      <c r="P909" s="174"/>
      <c r="Q909" s="174"/>
      <c r="R909" s="175"/>
      <c r="S909" s="173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/>
      <c r="AN909"/>
      <c r="AO909"/>
      <c r="AP909"/>
      <c r="AQ909"/>
      <c r="AR909"/>
    </row>
    <row customFormat="1" r="910" s="11" spans="1:44">
      <c r="A910"/>
      <c r="B910"/>
      <c r="C910" s="174"/>
      <c r="D910"/>
      <c r="E910"/>
      <c r="F910"/>
      <c r="G910"/>
      <c r="H910"/>
      <c r="I910"/>
      <c r="J910"/>
      <c r="K910"/>
      <c r="L910"/>
      <c r="M910"/>
      <c r="N910"/>
      <c r="O910"/>
      <c r="P910" s="174"/>
      <c r="Q910" s="174"/>
      <c r="R910" s="175"/>
      <c r="S910" s="173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/>
      <c r="AN910"/>
      <c r="AO910"/>
      <c r="AP910"/>
      <c r="AQ910"/>
      <c r="AR910"/>
    </row>
    <row customFormat="1" r="911" s="11" spans="1:44">
      <c r="A911"/>
      <c r="B911"/>
      <c r="C911" s="174"/>
      <c r="D911"/>
      <c r="E911"/>
      <c r="F911"/>
      <c r="G911"/>
      <c r="H911"/>
      <c r="I911"/>
      <c r="J911"/>
      <c r="K911"/>
      <c r="L911"/>
      <c r="M911"/>
      <c r="N911"/>
      <c r="O911"/>
      <c r="P911" s="174"/>
      <c r="Q911" s="174"/>
      <c r="R911" s="175"/>
      <c r="S911" s="173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/>
      <c r="AN911"/>
      <c r="AO911"/>
      <c r="AP911"/>
      <c r="AQ911"/>
      <c r="AR911"/>
    </row>
    <row customFormat="1" r="912" s="11" spans="1:44">
      <c r="A912"/>
      <c r="B912"/>
      <c r="C912" s="174"/>
      <c r="D912"/>
      <c r="E912"/>
      <c r="F912"/>
      <c r="G912"/>
      <c r="H912"/>
      <c r="I912"/>
      <c r="J912"/>
      <c r="K912"/>
      <c r="L912"/>
      <c r="M912"/>
      <c r="N912"/>
      <c r="O912"/>
      <c r="P912" s="174"/>
      <c r="Q912" s="174"/>
      <c r="R912" s="175"/>
      <c r="S912" s="173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/>
      <c r="AN912"/>
      <c r="AO912"/>
      <c r="AP912"/>
      <c r="AQ912"/>
      <c r="AR912"/>
    </row>
    <row customFormat="1" r="913" s="11" spans="1:44">
      <c r="A913"/>
      <c r="B913"/>
      <c r="C913" s="174"/>
      <c r="D913"/>
      <c r="E913"/>
      <c r="F913"/>
      <c r="G913"/>
      <c r="H913"/>
      <c r="I913"/>
      <c r="J913"/>
      <c r="K913"/>
      <c r="L913"/>
      <c r="M913"/>
      <c r="N913"/>
      <c r="O913"/>
      <c r="P913" s="174"/>
      <c r="Q913" s="174"/>
      <c r="R913" s="175"/>
      <c r="S913" s="173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/>
      <c r="AN913"/>
      <c r="AO913"/>
      <c r="AP913"/>
      <c r="AQ913"/>
      <c r="AR913"/>
    </row>
    <row customFormat="1" r="914" s="11" spans="1:44">
      <c r="A914"/>
      <c r="B914"/>
      <c r="C914" s="174"/>
      <c r="D914"/>
      <c r="E914"/>
      <c r="F914"/>
      <c r="G914"/>
      <c r="H914"/>
      <c r="I914"/>
      <c r="J914"/>
      <c r="K914"/>
      <c r="L914"/>
      <c r="M914"/>
      <c r="N914"/>
      <c r="O914"/>
      <c r="P914" s="174"/>
      <c r="Q914" s="174"/>
      <c r="R914" s="175"/>
      <c r="S914" s="173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/>
      <c r="AN914"/>
      <c r="AO914"/>
      <c r="AP914"/>
      <c r="AQ914"/>
      <c r="AR914"/>
    </row>
    <row customFormat="1" r="915" s="11" spans="1:44">
      <c r="A915"/>
      <c r="B915"/>
      <c r="C915" s="174"/>
      <c r="D915"/>
      <c r="E915"/>
      <c r="F915"/>
      <c r="G915"/>
      <c r="H915"/>
      <c r="I915"/>
      <c r="J915"/>
      <c r="K915"/>
      <c r="L915"/>
      <c r="M915"/>
      <c r="N915"/>
      <c r="O915"/>
      <c r="P915" s="174"/>
      <c r="Q915" s="174"/>
      <c r="R915" s="175"/>
      <c r="S915" s="173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/>
      <c r="AN915"/>
      <c r="AO915"/>
      <c r="AP915"/>
      <c r="AQ915"/>
      <c r="AR915"/>
    </row>
    <row customFormat="1" r="916" s="11" spans="1:44">
      <c r="A916"/>
      <c r="B916"/>
      <c r="C916" s="174"/>
      <c r="D916"/>
      <c r="E916"/>
      <c r="F916"/>
      <c r="G916"/>
      <c r="H916"/>
      <c r="I916"/>
      <c r="J916"/>
      <c r="K916"/>
      <c r="L916"/>
      <c r="M916"/>
      <c r="N916"/>
      <c r="O916"/>
      <c r="P916" s="174"/>
      <c r="Q916" s="174"/>
      <c r="R916" s="175"/>
      <c r="S916" s="173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/>
      <c r="AN916"/>
      <c r="AO916"/>
      <c r="AP916"/>
      <c r="AQ916"/>
      <c r="AR916"/>
    </row>
    <row customFormat="1" r="917" s="11" spans="1:44">
      <c r="A917"/>
      <c r="B917"/>
      <c r="C917" s="174"/>
      <c r="D917"/>
      <c r="E917"/>
      <c r="F917"/>
      <c r="G917"/>
      <c r="H917"/>
      <c r="I917"/>
      <c r="J917"/>
      <c r="K917"/>
      <c r="L917"/>
      <c r="M917"/>
      <c r="N917"/>
      <c r="O917"/>
      <c r="P917" s="174"/>
      <c r="Q917" s="174"/>
      <c r="R917" s="175"/>
      <c r="S917" s="173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/>
      <c r="AN917"/>
      <c r="AO917"/>
      <c r="AP917"/>
      <c r="AQ917"/>
      <c r="AR917"/>
    </row>
    <row customFormat="1" r="918" s="11" spans="1:44">
      <c r="A918"/>
      <c r="B918"/>
      <c r="C918" s="174"/>
      <c r="D918"/>
      <c r="E918"/>
      <c r="F918"/>
      <c r="G918"/>
      <c r="H918"/>
      <c r="I918"/>
      <c r="J918"/>
      <c r="K918"/>
      <c r="L918"/>
      <c r="M918"/>
      <c r="N918"/>
      <c r="O918"/>
      <c r="P918" s="174"/>
      <c r="Q918" s="174"/>
      <c r="R918" s="175"/>
      <c r="S918" s="173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/>
      <c r="AN918"/>
      <c r="AO918"/>
      <c r="AP918"/>
      <c r="AQ918"/>
      <c r="AR918"/>
    </row>
    <row customFormat="1" r="919" s="11" spans="1:44">
      <c r="A919"/>
      <c r="B919"/>
      <c r="C919" s="174"/>
      <c r="D919"/>
      <c r="E919"/>
      <c r="F919"/>
      <c r="G919"/>
      <c r="H919"/>
      <c r="I919"/>
      <c r="J919"/>
      <c r="K919"/>
      <c r="L919"/>
      <c r="M919"/>
      <c r="N919"/>
      <c r="O919"/>
      <c r="P919" s="174"/>
      <c r="Q919" s="174"/>
      <c r="R919" s="175"/>
      <c r="S919" s="173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/>
      <c r="AN919"/>
      <c r="AO919"/>
      <c r="AP919"/>
      <c r="AQ919"/>
      <c r="AR919"/>
    </row>
    <row customFormat="1" r="920" s="11" spans="1:44">
      <c r="A920"/>
      <c r="B920"/>
      <c r="C920" s="174"/>
      <c r="D920"/>
      <c r="E920"/>
      <c r="F920"/>
      <c r="G920"/>
      <c r="H920"/>
      <c r="I920"/>
      <c r="J920"/>
      <c r="K920"/>
      <c r="L920"/>
      <c r="M920"/>
      <c r="N920"/>
      <c r="O920"/>
      <c r="P920" s="174"/>
      <c r="Q920" s="174"/>
      <c r="R920" s="175"/>
      <c r="S920" s="173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/>
      <c r="AN920"/>
      <c r="AO920"/>
      <c r="AP920"/>
      <c r="AQ920"/>
      <c r="AR920"/>
    </row>
    <row customFormat="1" r="921" s="11" spans="1:44">
      <c r="A921"/>
      <c r="B921"/>
      <c r="C921" s="174"/>
      <c r="D921"/>
      <c r="E921"/>
      <c r="F921"/>
      <c r="G921"/>
      <c r="H921"/>
      <c r="I921"/>
      <c r="J921"/>
      <c r="K921"/>
      <c r="L921"/>
      <c r="M921"/>
      <c r="N921"/>
      <c r="O921"/>
      <c r="P921" s="174"/>
      <c r="Q921" s="174"/>
      <c r="R921" s="175"/>
      <c r="S921" s="173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/>
      <c r="AN921"/>
      <c r="AO921"/>
      <c r="AP921"/>
      <c r="AQ921"/>
      <c r="AR921"/>
    </row>
    <row customFormat="1" r="922" s="11" spans="1:44">
      <c r="A922"/>
      <c r="B922"/>
      <c r="C922" s="174"/>
      <c r="D922"/>
      <c r="E922"/>
      <c r="F922"/>
      <c r="G922"/>
      <c r="H922"/>
      <c r="I922"/>
      <c r="J922"/>
      <c r="K922"/>
      <c r="L922"/>
      <c r="M922"/>
      <c r="N922"/>
      <c r="O922"/>
      <c r="P922" s="174"/>
      <c r="Q922" s="174"/>
      <c r="R922" s="175"/>
      <c r="S922" s="173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/>
      <c r="AN922"/>
      <c r="AO922"/>
      <c r="AP922"/>
      <c r="AQ922"/>
      <c r="AR922"/>
    </row>
  </sheetData>
  <mergeCells count="65">
    <mergeCell ref="C35:D35"/>
    <mergeCell ref="C36:D36"/>
    <mergeCell ref="C37:D37"/>
    <mergeCell ref="C38:D38"/>
    <mergeCell ref="C49:D49"/>
    <mergeCell ref="C62:D62"/>
    <mergeCell ref="C56:D56"/>
    <mergeCell ref="C57:D57"/>
    <mergeCell ref="C58:D58"/>
    <mergeCell ref="C59:D59"/>
    <mergeCell ref="C61:D61"/>
    <mergeCell ref="C60:D60"/>
    <mergeCell ref="C67:D67"/>
    <mergeCell ref="C68:D68"/>
    <mergeCell ref="C69:D69"/>
    <mergeCell ref="C70:D70"/>
    <mergeCell ref="C63:D63"/>
    <mergeCell ref="C64:D64"/>
    <mergeCell ref="C65:D65"/>
    <mergeCell ref="C66:D66"/>
    <mergeCell ref="C55:D55"/>
    <mergeCell ref="C45:D45"/>
    <mergeCell ref="C46:D46"/>
    <mergeCell ref="C39:D39"/>
    <mergeCell ref="C40:D40"/>
    <mergeCell ref="C41:D41"/>
    <mergeCell ref="C42:D42"/>
    <mergeCell ref="C43:D43"/>
    <mergeCell ref="C44:D44"/>
    <mergeCell ref="C47:D47"/>
    <mergeCell ref="C48:D48"/>
    <mergeCell ref="C51:D51"/>
    <mergeCell ref="C52:D52"/>
    <mergeCell ref="C53:D53"/>
    <mergeCell ref="C54:D54"/>
    <mergeCell ref="C50:D50"/>
    <mergeCell ref="C21:D21"/>
    <mergeCell ref="C33:D33"/>
    <mergeCell ref="C34:D34"/>
    <mergeCell ref="C27:D27"/>
    <mergeCell ref="C28:D28"/>
    <mergeCell ref="C29:D29"/>
    <mergeCell ref="C30:D30"/>
    <mergeCell ref="C31:D31"/>
    <mergeCell ref="C32:D32"/>
    <mergeCell ref="C22:D22"/>
    <mergeCell ref="C23:D23"/>
    <mergeCell ref="C24:D24"/>
    <mergeCell ref="C25:D25"/>
    <mergeCell ref="C26:D26"/>
    <mergeCell ref="C16:D16"/>
    <mergeCell ref="C17:D17"/>
    <mergeCell ref="C18:D18"/>
    <mergeCell ref="C19:D19"/>
    <mergeCell ref="C20:D20"/>
    <mergeCell ref="D4:E4"/>
    <mergeCell ref="C7:R7"/>
    <mergeCell ref="C9:D10"/>
    <mergeCell ref="E9:E10"/>
    <mergeCell ref="F9:Q9"/>
    <mergeCell ref="C11:D11"/>
    <mergeCell ref="C12:D12"/>
    <mergeCell ref="C13:D13"/>
    <mergeCell ref="C14:D14"/>
    <mergeCell ref="C15:D15"/>
  </mergeCells>
  <pageMargins bottom="0.75" footer="0.3" header="0.3" left="0.7" right="0.7" top="0.75"/>
  <pageSetup orientation="landscape" paperSize="9" r:id="rId1" scale="43" verticalDpi="0"/>
  <drawing r:id="rId2"/>
  <legacyDrawing r:id="rId3"/>
  <oleObjects>
    <mc:AlternateContent>
      <mc:Choice Requires="x14">
        <oleObject progId="Excel.Sheet.8" r:id="rId4" shapeId="2049">
          <objectPr autoPict="0" defaultSize="0" r:id="rId5">
            <anchor moveWithCells="1" sizeWithCells="1">
              <from>
                <xdr:col>1</xdr:col>
                <xdr:colOff>9525</xdr:colOff>
                <xdr:row>93</xdr:row>
                <xdr:rowOff>0</xdr:rowOff>
              </from>
              <to>
                <xdr:col>5</xdr:col>
                <xdr:colOff>66675</xdr:colOff>
                <xdr:row>95</xdr:row>
                <xdr:rowOff>114300</xdr:rowOff>
              </to>
            </anchor>
          </objectPr>
        </oleObject>
      </mc:Choice>
      <mc:Fallback>
        <oleObject progId="Excel.Sheet.8" r:id="rId4" shapeId="2049"/>
      </mc:Fallback>
    </mc:AlternateContent>
    <mc:AlternateContent>
      <mc:Choice Requires="x14">
        <oleObject progId="Excel.Sheet.8" r:id="rId6" shapeId="2050">
          <objectPr autoPict="0" defaultSize="0" r:id="rId7">
            <anchor moveWithCells="1" sizeWithCells="1">
              <from>
                <xdr:col>1</xdr:col>
                <xdr:colOff>9525</xdr:colOff>
                <xdr:row>103</xdr:row>
                <xdr:rowOff>0</xdr:rowOff>
              </from>
              <to>
                <xdr:col>5</xdr:col>
                <xdr:colOff>219075</xdr:colOff>
                <xdr:row>106</xdr:row>
                <xdr:rowOff>152400</xdr:rowOff>
              </to>
            </anchor>
          </objectPr>
        </oleObject>
      </mc:Choice>
      <mc:Fallback>
        <oleObject progId="Excel.Sheet.8" r:id="rId6" shapeId="2050"/>
      </mc:Fallback>
    </mc:AlternateContent>
  </oleObjects>
</worksheet>
</file>

<file path=xl/worksheets/sheet2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8">
    <pageSetUpPr fitToPage="1"/>
  </sheetPr>
  <dimension ref="A1:IW922"/>
  <sheetViews>
    <sheetView workbookViewId="0">
      <selection activeCell="H1" sqref="H1"/>
    </sheetView>
  </sheetViews>
  <sheetFormatPr defaultRowHeight="12.75"/>
  <cols>
    <col min="1" max="1" customWidth="true" width="5.0" collapsed="true"/>
    <col min="2" max="2" customWidth="true" width="22.140625" collapsed="true"/>
    <col min="3" max="3" customWidth="true" style="174" width="17.0" collapsed="true"/>
    <col min="4" max="4" customWidth="true" width="22.5703125" collapsed="true"/>
    <col min="6" max="6" customWidth="true" width="9.85546875" collapsed="true"/>
    <col min="7" max="7" bestFit="true" customWidth="true" width="11.28515625" collapsed="true"/>
    <col min="8" max="15" customWidth="true" width="9.85546875" collapsed="true"/>
    <col min="16" max="17" customWidth="true" style="174" width="9.85546875" collapsed="true"/>
    <col min="18" max="18" customWidth="true" style="175" width="10.28515625" collapsed="true"/>
    <col min="19" max="19" customWidth="true" style="176" width="4.0" collapsed="true"/>
    <col min="20" max="20" customWidth="true" style="11" width="64.42578125" collapsed="true"/>
    <col min="21" max="38" customWidth="true" style="12" width="6.28515625" collapsed="true"/>
  </cols>
  <sheetData>
    <row ht="22.5" r="1" spans="1:44">
      <c r="A1" s="177" t="s">
        <v>12</v>
      </c>
      <c r="B1" s="177"/>
      <c r="C1" s="177"/>
      <c r="D1" s="178"/>
      <c r="E1" s="178"/>
      <c r="F1" s="178"/>
      <c r="S1" s="173"/>
    </row>
    <row ht="18.75" r="2" spans="1:44">
      <c r="A2" s="179" t="s">
        <v>56</v>
      </c>
      <c r="B2" s="179"/>
      <c r="C2" s="179"/>
      <c r="D2" s="180"/>
      <c r="E2" s="181"/>
      <c r="F2" s="182"/>
      <c r="S2" s="173"/>
    </row>
    <row ht="18.75" r="3" spans="1:44">
      <c r="A3" s="179" t="s">
        <v>14</v>
      </c>
      <c r="B3" s="179"/>
      <c r="C3" s="179"/>
      <c r="D3" s="183"/>
      <c r="E3" s="184"/>
      <c r="F3" s="184"/>
      <c r="S3" s="173"/>
    </row>
    <row ht="18.75" r="4" spans="1:44">
      <c r="A4" s="179" t="s">
        <v>15</v>
      </c>
      <c r="B4" s="179"/>
      <c r="C4" s="179"/>
      <c r="D4" s="545"/>
      <c r="E4" s="545"/>
      <c r="F4" s="185"/>
      <c r="S4" s="173"/>
    </row>
    <row ht="15.75" r="5" spans="1:44">
      <c r="C5" s="7"/>
      <c r="D5" s="8"/>
      <c r="E5" s="9"/>
      <c r="F5" s="10"/>
      <c r="G5" s="1"/>
      <c r="H5" s="1"/>
      <c r="I5" s="1"/>
      <c r="J5" s="1"/>
      <c r="K5" s="1"/>
      <c r="L5" s="1"/>
      <c r="M5" s="1"/>
      <c r="N5" s="1"/>
      <c r="O5" s="1"/>
      <c r="P5" s="2"/>
      <c r="Q5" s="2"/>
      <c r="R5" s="3"/>
      <c r="S5" s="4"/>
    </row>
    <row customFormat="1" r="6" s="1" spans="1:44">
      <c r="C6" s="2"/>
      <c r="F6" s="3"/>
      <c r="G6" s="13"/>
      <c r="P6" s="2"/>
      <c r="Q6" s="2"/>
      <c r="R6" s="3"/>
      <c r="S6" s="4"/>
      <c r="T6" s="5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</row>
    <row customFormat="1" ht="20.25" r="7" s="14" spans="1:44">
      <c r="C7" s="546" t="s">
        <v>264</v>
      </c>
      <c r="D7" s="546"/>
      <c r="E7" s="546"/>
      <c r="F7" s="546"/>
      <c r="G7" s="546"/>
      <c r="H7" s="546"/>
      <c r="I7" s="546"/>
      <c r="J7" s="546"/>
      <c r="K7" s="546"/>
      <c r="L7" s="546"/>
      <c r="M7" s="546"/>
      <c r="N7" s="546"/>
      <c r="O7" s="546"/>
      <c r="P7" s="546"/>
      <c r="Q7" s="546"/>
      <c r="R7" s="546"/>
      <c r="S7" s="15"/>
      <c r="T7" s="11"/>
      <c r="U7" s="12"/>
      <c r="V7" s="1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</row>
    <row customFormat="1" ht="13.5" r="8" s="1" spans="1:44" thickBot="1">
      <c r="C8" s="17"/>
      <c r="D8" s="17"/>
      <c r="E8" s="17"/>
      <c r="F8" s="17"/>
      <c r="G8" s="17"/>
      <c r="H8" s="17"/>
      <c r="I8" s="17"/>
      <c r="J8" s="17"/>
      <c r="P8" s="2"/>
      <c r="Q8" s="2"/>
      <c r="R8" s="3"/>
      <c r="S8" s="4"/>
      <c r="T8" s="5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</row>
    <row customFormat="1" customHeight="1" ht="15" r="9" s="18" spans="1:44">
      <c r="B9" s="221"/>
      <c r="C9" s="547" t="s">
        <v>16</v>
      </c>
      <c r="D9" s="548"/>
      <c r="E9" s="551" t="s">
        <v>69</v>
      </c>
      <c r="F9" s="584" t="s">
        <v>240</v>
      </c>
      <c r="G9" s="585"/>
      <c r="H9" s="585"/>
      <c r="I9" s="585"/>
      <c r="J9" s="585"/>
      <c r="K9" s="585"/>
      <c r="L9" s="585"/>
      <c r="M9" s="585"/>
      <c r="N9" s="585"/>
      <c r="O9" s="585"/>
      <c r="P9" s="585"/>
      <c r="Q9" s="586"/>
      <c r="R9" s="364">
        <v>2014</v>
      </c>
      <c r="S9" s="20"/>
    </row>
    <row customFormat="1" ht="30.75" r="10" s="18" spans="1:44" thickBot="1">
      <c r="B10" s="353" t="s">
        <v>339</v>
      </c>
      <c r="C10" s="549"/>
      <c r="D10" s="550"/>
      <c r="E10" s="552"/>
      <c r="F10" s="233">
        <v>41640</v>
      </c>
      <c r="G10" s="233">
        <v>41671</v>
      </c>
      <c r="H10" s="233">
        <v>41699</v>
      </c>
      <c r="I10" s="233">
        <v>41730</v>
      </c>
      <c r="J10" s="233">
        <v>41760</v>
      </c>
      <c r="K10" s="233">
        <v>41791</v>
      </c>
      <c r="L10" s="233">
        <v>41821</v>
      </c>
      <c r="M10" s="233">
        <v>41852</v>
      </c>
      <c r="N10" s="233">
        <v>41883</v>
      </c>
      <c r="O10" s="233">
        <v>41913</v>
      </c>
      <c r="P10" s="233">
        <v>41944</v>
      </c>
      <c r="Q10" s="233">
        <v>41974</v>
      </c>
      <c r="R10" s="383" t="s">
        <v>0</v>
      </c>
      <c r="S10" s="23">
        <v>1</v>
      </c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</row>
    <row customFormat="1" ht="15" r="11" s="25" spans="1:44">
      <c r="B11" s="221" t="s">
        <v>43</v>
      </c>
      <c r="C11" s="535" t="s">
        <v>238</v>
      </c>
      <c r="D11" s="540"/>
      <c r="E11" s="235"/>
      <c r="F11" s="236"/>
      <c r="G11" s="237"/>
      <c r="H11" s="238"/>
      <c r="I11" s="238"/>
      <c r="J11" s="238"/>
      <c r="K11" s="238"/>
      <c r="L11" s="81"/>
      <c r="M11" s="238"/>
      <c r="N11" s="238"/>
      <c r="O11" s="238"/>
      <c r="P11" s="238"/>
      <c r="Q11" s="239"/>
      <c r="R11" s="366"/>
      <c r="S11" s="29">
        <v>22</v>
      </c>
      <c r="T11" s="18"/>
    </row>
    <row customFormat="1" ht="15" r="12" s="25" spans="1:44">
      <c r="B12" s="222" t="s">
        <v>50</v>
      </c>
      <c r="C12" s="556" t="s">
        <v>174</v>
      </c>
      <c r="D12" s="542"/>
      <c r="E12" s="43"/>
      <c r="F12" s="83"/>
      <c r="G12" s="84"/>
      <c r="H12" s="84"/>
      <c r="I12" s="85"/>
      <c r="J12" s="85"/>
      <c r="K12" s="86"/>
      <c r="L12" s="86"/>
      <c r="M12" s="86"/>
      <c r="N12" s="86"/>
      <c r="O12" s="86"/>
      <c r="P12" s="86"/>
      <c r="Q12" s="87"/>
      <c r="R12" s="384">
        <f>+SUM(F12:Q12)</f>
        <v>0</v>
      </c>
      <c r="S12" s="23">
        <v>23</v>
      </c>
      <c r="T12" s="18"/>
    </row>
    <row customFormat="1" ht="15" r="13" s="25" spans="1:44">
      <c r="B13" s="222"/>
      <c r="C13" s="557" t="s">
        <v>175</v>
      </c>
      <c r="D13" s="558"/>
      <c r="E13" s="43"/>
      <c r="F13" s="88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9"/>
      <c r="R13" s="384">
        <f>+SUM(F13:Q13)</f>
        <v>0</v>
      </c>
      <c r="S13" s="29">
        <v>24</v>
      </c>
      <c r="T13" s="71"/>
    </row>
    <row customFormat="1" ht="15" r="14" s="25" spans="1:44">
      <c r="B14" s="222"/>
      <c r="C14" s="559" t="s">
        <v>10</v>
      </c>
      <c r="D14" s="560"/>
      <c r="E14" s="72"/>
      <c r="F14" s="90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2"/>
      <c r="R14" s="394">
        <f>+SUM(F14:Q14)</f>
        <v>0</v>
      </c>
      <c r="S14" s="23">
        <v>25</v>
      </c>
      <c r="T14" s="53"/>
    </row>
    <row customFormat="1" hidden="1" ht="15" r="15" s="25" spans="1:44">
      <c r="B15" s="222"/>
      <c r="C15" s="535" t="s">
        <v>77</v>
      </c>
      <c r="D15" s="540"/>
      <c r="E15" s="192"/>
      <c r="F15" s="26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6"/>
      <c r="R15" s="369"/>
      <c r="S15" s="29">
        <v>2</v>
      </c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1"/>
      <c r="AG15" s="30"/>
      <c r="AH15" s="31"/>
      <c r="AI15" s="31"/>
      <c r="AJ15" s="31"/>
      <c r="AK15" s="31"/>
      <c r="AL15" s="31"/>
    </row>
    <row customFormat="1" hidden="1" ht="15" r="16" s="25" spans="1:44">
      <c r="B16" s="222"/>
      <c r="C16" s="570" t="s">
        <v>174</v>
      </c>
      <c r="D16" s="573"/>
      <c r="E16" s="332">
        <v>825</v>
      </c>
      <c r="F16" s="333"/>
      <c r="G16" s="334"/>
      <c r="H16" s="334"/>
      <c r="I16" s="334"/>
      <c r="J16" s="334"/>
      <c r="K16" s="335"/>
      <c r="L16" s="335"/>
      <c r="M16" s="335"/>
      <c r="N16" s="335"/>
      <c r="O16" s="335"/>
      <c r="P16" s="335"/>
      <c r="Q16" s="336"/>
      <c r="R16" s="384"/>
      <c r="S16" s="23">
        <v>3</v>
      </c>
      <c r="T16" s="18"/>
      <c r="U16" s="39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1"/>
      <c r="AH16" s="41"/>
      <c r="AI16" s="41"/>
      <c r="AJ16" s="41"/>
      <c r="AK16" s="41"/>
    </row>
    <row customFormat="1" hidden="1" ht="15" r="17" s="42" spans="1:37">
      <c r="A17" s="25"/>
      <c r="B17" s="222"/>
      <c r="C17" s="570" t="s">
        <v>175</v>
      </c>
      <c r="D17" s="573"/>
      <c r="E17" s="327"/>
      <c r="F17" s="333"/>
      <c r="G17" s="334"/>
      <c r="H17" s="334"/>
      <c r="I17" s="334"/>
      <c r="J17" s="334"/>
      <c r="K17" s="334"/>
      <c r="L17" s="334"/>
      <c r="M17" s="334"/>
      <c r="N17" s="334"/>
      <c r="O17" s="334"/>
      <c r="P17" s="334"/>
      <c r="Q17" s="337"/>
      <c r="R17" s="384"/>
      <c r="S17" s="29">
        <v>4</v>
      </c>
      <c r="T17" s="18"/>
      <c r="U17" s="45"/>
      <c r="V17" s="46"/>
      <c r="W17" s="46"/>
      <c r="X17" s="45"/>
      <c r="Y17" s="45"/>
      <c r="Z17" s="45"/>
      <c r="AA17" s="45"/>
      <c r="AB17" s="45"/>
      <c r="AC17" s="45"/>
      <c r="AD17" s="45"/>
      <c r="AE17" s="47"/>
      <c r="AF17" s="47"/>
      <c r="AG17" s="45"/>
      <c r="AH17" s="46"/>
      <c r="AI17" s="46"/>
      <c r="AJ17" s="46"/>
      <c r="AK17" s="46"/>
    </row>
    <row customFormat="1" hidden="1" ht="15" r="18" s="25" spans="1:37">
      <c r="B18" s="222"/>
      <c r="C18" s="583" t="s">
        <v>10</v>
      </c>
      <c r="D18" s="577"/>
      <c r="E18" s="338"/>
      <c r="F18" s="339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1"/>
      <c r="R18" s="385"/>
      <c r="S18" s="29">
        <v>6</v>
      </c>
      <c r="T18" s="53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5"/>
      <c r="AF18" s="55"/>
      <c r="AG18" s="54"/>
      <c r="AH18" s="54"/>
      <c r="AI18" s="54"/>
      <c r="AJ18" s="54"/>
      <c r="AK18" s="54"/>
    </row>
    <row customFormat="1" hidden="1" ht="15" r="19" s="25" spans="1:37">
      <c r="B19" s="222"/>
      <c r="C19" s="534" t="s">
        <v>239</v>
      </c>
      <c r="D19" s="540"/>
      <c r="E19" s="56"/>
      <c r="F19" s="57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9"/>
      <c r="R19" s="370"/>
      <c r="S19" s="29">
        <v>18</v>
      </c>
      <c r="T19" s="18"/>
    </row>
    <row customFormat="1" hidden="1" ht="15" r="20" s="25" spans="1:37">
      <c r="B20" s="222"/>
      <c r="C20" s="570" t="s">
        <v>174</v>
      </c>
      <c r="D20" s="573"/>
      <c r="E20" s="217"/>
      <c r="F20" s="218"/>
      <c r="G20" s="219"/>
      <c r="H20" s="219"/>
      <c r="I20" s="219"/>
      <c r="J20" s="219"/>
      <c r="K20" s="320"/>
      <c r="L20" s="320"/>
      <c r="M20" s="320"/>
      <c r="N20" s="320"/>
      <c r="O20" s="320"/>
      <c r="P20" s="320"/>
      <c r="Q20" s="321"/>
      <c r="R20" s="376"/>
      <c r="S20" s="23">
        <v>19</v>
      </c>
      <c r="T20" s="18"/>
    </row>
    <row customFormat="1" hidden="1" ht="15" r="21" s="25" spans="1:37">
      <c r="B21" s="222"/>
      <c r="C21" s="570" t="s">
        <v>175</v>
      </c>
      <c r="D21" s="573"/>
      <c r="E21" s="220"/>
      <c r="F21" s="218"/>
      <c r="G21" s="219"/>
      <c r="H21" s="219"/>
      <c r="I21" s="219"/>
      <c r="J21" s="219"/>
      <c r="K21" s="219"/>
      <c r="L21" s="219"/>
      <c r="M21" s="219"/>
      <c r="N21" s="219"/>
      <c r="O21" s="219"/>
      <c r="P21" s="219"/>
      <c r="Q21" s="322"/>
      <c r="R21" s="376"/>
      <c r="S21" s="29">
        <v>20</v>
      </c>
      <c r="T21" s="71"/>
    </row>
    <row customFormat="1" hidden="1" ht="15" r="22" s="25" spans="1:37">
      <c r="B22" s="222"/>
      <c r="C22" s="583" t="s">
        <v>10</v>
      </c>
      <c r="D22" s="577"/>
      <c r="E22" s="323"/>
      <c r="F22" s="324"/>
      <c r="G22" s="325"/>
      <c r="H22" s="325"/>
      <c r="I22" s="325"/>
      <c r="J22" s="325"/>
      <c r="K22" s="325"/>
      <c r="L22" s="325"/>
      <c r="M22" s="325"/>
      <c r="N22" s="325"/>
      <c r="O22" s="325"/>
      <c r="P22" s="325"/>
      <c r="Q22" s="326"/>
      <c r="R22" s="386"/>
      <c r="S22" s="23">
        <v>21</v>
      </c>
      <c r="T22" s="53"/>
    </row>
    <row customFormat="1" ht="15" r="23" s="25" spans="1:37">
      <c r="B23" s="222"/>
      <c r="C23" s="534" t="s">
        <v>361</v>
      </c>
      <c r="D23" s="540"/>
      <c r="E23" s="56"/>
      <c r="F23" s="57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9"/>
      <c r="R23" s="370"/>
      <c r="S23" s="23"/>
      <c r="T23" s="53"/>
    </row>
    <row customFormat="1" ht="15" r="24" s="25" spans="1:37">
      <c r="B24" s="222"/>
      <c r="C24" s="541" t="s">
        <v>174</v>
      </c>
      <c r="D24" s="542"/>
      <c r="E24" s="147"/>
      <c r="F24" s="62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9"/>
      <c r="R24" s="384"/>
      <c r="S24" s="23"/>
      <c r="T24" s="53"/>
    </row>
    <row customFormat="1" ht="15" r="25" s="25" spans="1:37">
      <c r="B25" s="222"/>
      <c r="C25" s="541" t="s">
        <v>175</v>
      </c>
      <c r="D25" s="542"/>
      <c r="E25" s="147"/>
      <c r="F25" s="62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9"/>
      <c r="R25" s="384"/>
      <c r="S25" s="23"/>
      <c r="T25" s="53"/>
    </row>
    <row customFormat="1" ht="15.75" r="26" s="25" spans="1:37" thickBot="1">
      <c r="B26" s="222"/>
      <c r="C26" s="579" t="s">
        <v>10</v>
      </c>
      <c r="D26" s="580"/>
      <c r="E26" s="404"/>
      <c r="F26" s="73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5"/>
      <c r="R26" s="394"/>
      <c r="S26" s="23"/>
      <c r="T26" s="53"/>
    </row>
    <row customFormat="1" ht="15" r="27" s="25" spans="1:37">
      <c r="B27" s="221" t="s">
        <v>1</v>
      </c>
      <c r="C27" s="524" t="s">
        <v>49</v>
      </c>
      <c r="D27" s="525"/>
      <c r="E27" s="94"/>
      <c r="F27" s="95"/>
      <c r="G27" s="96"/>
      <c r="H27" s="96"/>
      <c r="I27" s="96"/>
      <c r="J27" s="97"/>
      <c r="K27" s="96"/>
      <c r="L27" s="96"/>
      <c r="M27" s="96"/>
      <c r="N27" s="96"/>
      <c r="O27" s="96"/>
      <c r="P27" s="96"/>
      <c r="Q27" s="98"/>
      <c r="R27" s="371"/>
      <c r="S27" s="29">
        <v>30</v>
      </c>
      <c r="T27" s="18"/>
    </row>
    <row customFormat="1" ht="15" r="28" s="25" spans="1:37">
      <c r="B28" s="222" t="s">
        <v>50</v>
      </c>
      <c r="C28" s="541" t="s">
        <v>174</v>
      </c>
      <c r="D28" s="556"/>
      <c r="E28" s="99"/>
      <c r="F28" s="100"/>
      <c r="G28" s="101"/>
      <c r="H28" s="101"/>
      <c r="I28" s="101"/>
      <c r="J28" s="101"/>
      <c r="K28" s="102"/>
      <c r="L28" s="102"/>
      <c r="M28" s="102"/>
      <c r="N28" s="102"/>
      <c r="O28" s="102"/>
      <c r="P28" s="102"/>
      <c r="Q28" s="103"/>
      <c r="R28" s="384"/>
      <c r="S28" s="23">
        <v>31</v>
      </c>
      <c r="T28" s="71"/>
    </row>
    <row customFormat="1" ht="15" r="29" s="25" spans="1:37">
      <c r="B29" s="222"/>
      <c r="C29" s="565" t="s">
        <v>175</v>
      </c>
      <c r="D29" s="557"/>
      <c r="E29" s="105"/>
      <c r="F29" s="106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7"/>
      <c r="R29" s="384"/>
      <c r="S29" s="23">
        <v>33</v>
      </c>
      <c r="T29" s="71"/>
    </row>
    <row customFormat="1" ht="15" r="30" s="25" spans="1:37">
      <c r="B30" s="222"/>
      <c r="C30" s="564" t="s">
        <v>10</v>
      </c>
      <c r="D30" s="559"/>
      <c r="E30" s="187"/>
      <c r="F30" s="188"/>
      <c r="G30" s="189"/>
      <c r="H30" s="189"/>
      <c r="I30" s="189"/>
      <c r="J30" s="189"/>
      <c r="K30" s="189"/>
      <c r="L30" s="189"/>
      <c r="M30" s="189"/>
      <c r="N30" s="189"/>
      <c r="O30" s="189"/>
      <c r="P30" s="189"/>
      <c r="Q30" s="190"/>
      <c r="R30" s="394"/>
      <c r="S30" s="29">
        <v>34</v>
      </c>
      <c r="T30" s="53"/>
    </row>
    <row customFormat="1" ht="15" r="31" s="25" spans="1:37">
      <c r="B31" s="222"/>
      <c r="C31" s="524" t="s">
        <v>54</v>
      </c>
      <c r="D31" s="525"/>
      <c r="E31" s="186"/>
      <c r="F31" s="157"/>
      <c r="G31" s="158"/>
      <c r="H31" s="158"/>
      <c r="I31" s="158"/>
      <c r="J31" s="158"/>
      <c r="K31" s="158"/>
      <c r="L31" s="158"/>
      <c r="M31" s="158"/>
      <c r="N31" s="158"/>
      <c r="O31" s="158"/>
      <c r="P31" s="158"/>
      <c r="Q31" s="159"/>
      <c r="R31" s="374"/>
      <c r="S31" s="29"/>
      <c r="T31" s="53"/>
    </row>
    <row customFormat="1" ht="15" r="32" s="25" spans="1:37">
      <c r="B32" s="222"/>
      <c r="C32" s="541" t="s">
        <v>174</v>
      </c>
      <c r="D32" s="542"/>
      <c r="E32" s="151"/>
      <c r="F32" s="62"/>
      <c r="G32" s="152"/>
      <c r="H32" s="152"/>
      <c r="I32" s="152"/>
      <c r="J32" s="152"/>
      <c r="K32" s="68"/>
      <c r="L32" s="68"/>
      <c r="M32" s="68"/>
      <c r="N32" s="68"/>
      <c r="O32" s="68"/>
      <c r="P32" s="68"/>
      <c r="Q32" s="153"/>
      <c r="R32" s="384"/>
      <c r="S32" s="29"/>
      <c r="T32" s="53"/>
    </row>
    <row customFormat="1" ht="15" r="33" s="25" spans="2:20">
      <c r="B33" s="222"/>
      <c r="C33" s="565" t="s">
        <v>175</v>
      </c>
      <c r="D33" s="558"/>
      <c r="E33" s="68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384"/>
      <c r="S33" s="29"/>
      <c r="T33" s="53"/>
    </row>
    <row customFormat="1" ht="15.75" r="34" s="25" spans="2:20" thickBot="1">
      <c r="B34" s="223"/>
      <c r="C34" s="564" t="s">
        <v>10</v>
      </c>
      <c r="D34" s="560"/>
      <c r="E34" s="154"/>
      <c r="F34" s="73"/>
      <c r="G34" s="155"/>
      <c r="H34" s="155"/>
      <c r="I34" s="155"/>
      <c r="J34" s="155"/>
      <c r="K34" s="155"/>
      <c r="L34" s="155"/>
      <c r="M34" s="155"/>
      <c r="N34" s="155"/>
      <c r="O34" s="155"/>
      <c r="P34" s="155"/>
      <c r="Q34" s="156"/>
      <c r="R34" s="394"/>
      <c r="S34" s="29"/>
      <c r="T34" s="53"/>
    </row>
    <row customFormat="1" ht="15" r="35" s="25" spans="2:20">
      <c r="B35" s="253" t="s">
        <v>52</v>
      </c>
      <c r="C35" s="571" t="s">
        <v>17</v>
      </c>
      <c r="D35" s="535"/>
      <c r="E35" s="150"/>
      <c r="F35" s="206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207"/>
      <c r="R35" s="381"/>
      <c r="S35" s="29"/>
      <c r="T35" s="53"/>
    </row>
    <row customFormat="1" ht="15" r="36" s="25" spans="2:20">
      <c r="B36" s="222"/>
      <c r="C36" s="587" t="s">
        <v>174</v>
      </c>
      <c r="D36" s="542"/>
      <c r="E36" s="151"/>
      <c r="F36" s="62"/>
      <c r="G36" s="152"/>
      <c r="H36" s="152"/>
      <c r="I36" s="152"/>
      <c r="J36" s="152"/>
      <c r="K36" s="68"/>
      <c r="L36" s="68"/>
      <c r="M36" s="68"/>
      <c r="N36" s="68"/>
      <c r="O36" s="68"/>
      <c r="P36" s="68"/>
      <c r="Q36" s="153"/>
      <c r="R36" s="384"/>
      <c r="S36" s="29"/>
      <c r="T36" s="53"/>
    </row>
    <row customFormat="1" ht="15" r="37" s="25" spans="2:20">
      <c r="B37" s="222"/>
      <c r="C37" s="588" t="s">
        <v>175</v>
      </c>
      <c r="D37" s="558"/>
      <c r="E37" s="68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384"/>
      <c r="S37" s="29"/>
      <c r="T37" s="53"/>
    </row>
    <row customFormat="1" ht="15" r="38" s="25" spans="2:20">
      <c r="B38" s="222"/>
      <c r="C38" s="589" t="s">
        <v>10</v>
      </c>
      <c r="D38" s="560"/>
      <c r="E38" s="154"/>
      <c r="F38" s="73"/>
      <c r="G38" s="155"/>
      <c r="H38" s="155"/>
      <c r="I38" s="155"/>
      <c r="J38" s="155"/>
      <c r="K38" s="155"/>
      <c r="L38" s="155"/>
      <c r="M38" s="155"/>
      <c r="N38" s="155"/>
      <c r="O38" s="155"/>
      <c r="P38" s="155"/>
      <c r="Q38" s="156"/>
      <c r="R38" s="394"/>
      <c r="S38" s="29"/>
      <c r="T38" s="53"/>
    </row>
    <row customFormat="1" ht="15" r="39" s="25" spans="2:20">
      <c r="B39" s="222"/>
      <c r="C39" s="524" t="s">
        <v>18</v>
      </c>
      <c r="D39" s="525"/>
      <c r="E39" s="186"/>
      <c r="F39" s="157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9"/>
      <c r="R39" s="374"/>
      <c r="S39" s="29"/>
      <c r="T39" s="53"/>
    </row>
    <row customFormat="1" ht="15" r="40" s="25" spans="2:20">
      <c r="B40" s="222"/>
      <c r="C40" s="541" t="s">
        <v>174</v>
      </c>
      <c r="D40" s="542"/>
      <c r="E40" s="151"/>
      <c r="F40" s="62"/>
      <c r="G40" s="152"/>
      <c r="H40" s="152"/>
      <c r="I40" s="152"/>
      <c r="J40" s="152"/>
      <c r="K40" s="68"/>
      <c r="L40" s="68"/>
      <c r="M40" s="68"/>
      <c r="N40" s="68"/>
      <c r="O40" s="68"/>
      <c r="P40" s="68"/>
      <c r="Q40" s="153"/>
      <c r="R40" s="384"/>
      <c r="S40" s="29"/>
      <c r="T40" s="53"/>
    </row>
    <row customFormat="1" ht="15" r="41" s="25" spans="2:20">
      <c r="B41" s="222"/>
      <c r="C41" s="565" t="s">
        <v>175</v>
      </c>
      <c r="D41" s="558"/>
      <c r="E41" s="68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384"/>
      <c r="S41" s="29"/>
      <c r="T41" s="53"/>
    </row>
    <row customFormat="1" ht="15" r="42" s="25" spans="2:20">
      <c r="B42" s="222"/>
      <c r="C42" s="564" t="s">
        <v>10</v>
      </c>
      <c r="D42" s="560"/>
      <c r="E42" s="154"/>
      <c r="F42" s="73"/>
      <c r="G42" s="155"/>
      <c r="H42" s="155"/>
      <c r="I42" s="155"/>
      <c r="J42" s="155"/>
      <c r="K42" s="155"/>
      <c r="L42" s="155"/>
      <c r="M42" s="155"/>
      <c r="N42" s="155"/>
      <c r="O42" s="155"/>
      <c r="P42" s="155"/>
      <c r="Q42" s="156"/>
      <c r="R42" s="394"/>
      <c r="S42" s="29"/>
      <c r="T42" s="53"/>
    </row>
    <row customFormat="1" ht="15" r="43" s="25" spans="2:20">
      <c r="B43" s="222"/>
      <c r="C43" s="524" t="s">
        <v>53</v>
      </c>
      <c r="D43" s="525"/>
      <c r="E43" s="186"/>
      <c r="F43" s="157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9"/>
      <c r="R43" s="374"/>
      <c r="S43" s="29"/>
      <c r="T43" s="53"/>
    </row>
    <row customFormat="1" ht="15" r="44" s="25" spans="2:20">
      <c r="B44" s="222"/>
      <c r="C44" s="541" t="s">
        <v>174</v>
      </c>
      <c r="D44" s="542"/>
      <c r="E44" s="151"/>
      <c r="F44" s="62"/>
      <c r="G44" s="152"/>
      <c r="H44" s="152"/>
      <c r="I44" s="152"/>
      <c r="J44" s="152"/>
      <c r="K44" s="68"/>
      <c r="L44" s="68"/>
      <c r="M44" s="68"/>
      <c r="N44" s="68"/>
      <c r="O44" s="68"/>
      <c r="P44" s="68"/>
      <c r="Q44" s="153"/>
      <c r="R44" s="384"/>
      <c r="S44" s="29"/>
      <c r="T44" s="53"/>
    </row>
    <row customFormat="1" ht="15" r="45" s="25" spans="2:20">
      <c r="B45" s="222"/>
      <c r="C45" s="565" t="s">
        <v>175</v>
      </c>
      <c r="D45" s="558"/>
      <c r="E45" s="68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384"/>
      <c r="S45" s="29"/>
      <c r="T45" s="53"/>
    </row>
    <row customFormat="1" ht="15" r="46" s="25" spans="2:20">
      <c r="B46" s="222"/>
      <c r="C46" s="564" t="s">
        <v>10</v>
      </c>
      <c r="D46" s="560"/>
      <c r="E46" s="154"/>
      <c r="F46" s="73"/>
      <c r="G46" s="155"/>
      <c r="H46" s="155"/>
      <c r="I46" s="155"/>
      <c r="J46" s="155"/>
      <c r="K46" s="155"/>
      <c r="L46" s="155"/>
      <c r="M46" s="155"/>
      <c r="N46" s="155"/>
      <c r="O46" s="155"/>
      <c r="P46" s="155"/>
      <c r="Q46" s="156"/>
      <c r="R46" s="394"/>
      <c r="S46" s="29"/>
      <c r="T46" s="53"/>
    </row>
    <row customFormat="1" ht="15" r="47" s="25" spans="2:20">
      <c r="B47" s="222"/>
      <c r="C47" s="524" t="s">
        <v>254</v>
      </c>
      <c r="D47" s="525"/>
      <c r="E47" s="43"/>
      <c r="F47" s="6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256"/>
      <c r="R47" s="371"/>
      <c r="S47" s="29"/>
      <c r="T47" s="53"/>
    </row>
    <row customFormat="1" ht="15" r="48" s="25" spans="2:20">
      <c r="B48" s="222"/>
      <c r="C48" s="541" t="s">
        <v>174</v>
      </c>
      <c r="D48" s="542"/>
      <c r="E48" s="43"/>
      <c r="F48" s="6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256"/>
      <c r="R48" s="384"/>
      <c r="S48" s="29"/>
      <c r="T48" s="53"/>
    </row>
    <row customFormat="1" ht="15" r="49" s="25" spans="2:31">
      <c r="B49" s="222"/>
      <c r="C49" s="565" t="s">
        <v>175</v>
      </c>
      <c r="D49" s="558"/>
      <c r="E49" s="43"/>
      <c r="F49" s="6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256"/>
      <c r="R49" s="384"/>
      <c r="S49" s="29"/>
      <c r="T49" s="53"/>
    </row>
    <row customFormat="1" ht="15.75" r="50" s="25" spans="2:31" thickBot="1">
      <c r="B50" s="222"/>
      <c r="C50" s="564" t="s">
        <v>10</v>
      </c>
      <c r="D50" s="560"/>
      <c r="E50" s="43"/>
      <c r="F50" s="62"/>
      <c r="G50" s="152"/>
      <c r="H50" s="152"/>
      <c r="I50" s="152"/>
      <c r="J50" s="152"/>
      <c r="K50" s="152"/>
      <c r="L50" s="152"/>
      <c r="M50" s="152"/>
      <c r="N50" s="152"/>
      <c r="O50" s="152"/>
      <c r="P50" s="152"/>
      <c r="Q50" s="256"/>
      <c r="R50" s="394"/>
      <c r="S50" s="29"/>
      <c r="T50" s="53"/>
    </row>
    <row customFormat="1" ht="15" r="51" s="25" spans="2:31">
      <c r="B51" s="221" t="s">
        <v>44</v>
      </c>
      <c r="C51" s="530" t="s">
        <v>265</v>
      </c>
      <c r="D51" s="531"/>
      <c r="E51" s="110"/>
      <c r="F51" s="111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3"/>
      <c r="R51" s="375"/>
      <c r="S51" s="23">
        <v>35</v>
      </c>
    </row>
    <row customFormat="1" ht="15" r="52" s="25" spans="2:31">
      <c r="B52" s="222" t="s">
        <v>50</v>
      </c>
      <c r="C52" s="541" t="s">
        <v>174</v>
      </c>
      <c r="D52" s="556"/>
      <c r="E52" s="396" t="str">
        <f>+IF(E12&gt;0,E12/E28,"-")</f>
        <v>-</v>
      </c>
      <c r="F52" s="396" t="str">
        <f ref="F52:Q52" si="0" t="shared">+IF(F12&gt;0,F12/F28,"-")</f>
        <v>-</v>
      </c>
      <c r="G52" s="396" t="str">
        <f si="0" t="shared"/>
        <v>-</v>
      </c>
      <c r="H52" s="396" t="str">
        <f si="0" t="shared"/>
        <v>-</v>
      </c>
      <c r="I52" s="396" t="str">
        <f si="0" t="shared"/>
        <v>-</v>
      </c>
      <c r="J52" s="396" t="str">
        <f si="0" t="shared"/>
        <v>-</v>
      </c>
      <c r="K52" s="396" t="str">
        <f si="0" t="shared"/>
        <v>-</v>
      </c>
      <c r="L52" s="396" t="str">
        <f si="0" t="shared"/>
        <v>-</v>
      </c>
      <c r="M52" s="396" t="str">
        <f si="0" t="shared"/>
        <v>-</v>
      </c>
      <c r="N52" s="396" t="str">
        <f si="0" t="shared"/>
        <v>-</v>
      </c>
      <c r="O52" s="396" t="str">
        <f si="0" t="shared"/>
        <v>-</v>
      </c>
      <c r="P52" s="396" t="str">
        <f si="0" t="shared"/>
        <v>-</v>
      </c>
      <c r="Q52" s="396" t="str">
        <f si="0" t="shared"/>
        <v>-</v>
      </c>
      <c r="R52" s="384"/>
      <c r="S52" s="29">
        <v>36</v>
      </c>
      <c r="T52" s="18"/>
    </row>
    <row customFormat="1" ht="15" r="53" s="25" spans="2:31">
      <c r="B53" s="222"/>
      <c r="C53" s="565" t="s">
        <v>175</v>
      </c>
      <c r="D53" s="557"/>
      <c r="E53" s="396" t="str">
        <f>+IF(E13&gt;0,E13/E29,"-")</f>
        <v>-</v>
      </c>
      <c r="F53" s="396" t="str">
        <f ref="F53:Q53" si="1" t="shared">+IF(F13&gt;0,F13/F29,"-")</f>
        <v>-</v>
      </c>
      <c r="G53" s="396" t="str">
        <f si="1" t="shared"/>
        <v>-</v>
      </c>
      <c r="H53" s="396" t="str">
        <f si="1" t="shared"/>
        <v>-</v>
      </c>
      <c r="I53" s="396" t="str">
        <f si="1" t="shared"/>
        <v>-</v>
      </c>
      <c r="J53" s="396" t="str">
        <f si="1" t="shared"/>
        <v>-</v>
      </c>
      <c r="K53" s="396" t="str">
        <f si="1" t="shared"/>
        <v>-</v>
      </c>
      <c r="L53" s="396" t="str">
        <f si="1" t="shared"/>
        <v>-</v>
      </c>
      <c r="M53" s="396" t="str">
        <f si="1" t="shared"/>
        <v>-</v>
      </c>
      <c r="N53" s="396" t="str">
        <f si="1" t="shared"/>
        <v>-</v>
      </c>
      <c r="O53" s="396" t="str">
        <f si="1" t="shared"/>
        <v>-</v>
      </c>
      <c r="P53" s="396" t="str">
        <f si="1" t="shared"/>
        <v>-</v>
      </c>
      <c r="Q53" s="396" t="str">
        <f si="1" t="shared"/>
        <v>-</v>
      </c>
      <c r="R53" s="384"/>
      <c r="S53" s="29">
        <v>38</v>
      </c>
      <c r="T53" s="71"/>
      <c r="Y53" s="25" t="s">
        <v>2</v>
      </c>
      <c r="Z53" s="25" t="s">
        <v>2</v>
      </c>
      <c r="AA53" s="25" t="s">
        <v>2</v>
      </c>
      <c r="AB53" s="25" t="s">
        <v>2</v>
      </c>
      <c r="AC53" s="25" t="s">
        <v>2</v>
      </c>
      <c r="AD53" s="25" t="s">
        <v>2</v>
      </c>
      <c r="AE53" s="25" t="s">
        <v>2</v>
      </c>
    </row>
    <row customFormat="1" ht="15" r="54" s="25" spans="2:31">
      <c r="B54" s="222"/>
      <c r="C54" s="564" t="s">
        <v>10</v>
      </c>
      <c r="D54" s="559"/>
      <c r="E54" s="396" t="str">
        <f>+IF(E14&gt;0,E14/E30,"-")</f>
        <v>-</v>
      </c>
      <c r="F54" s="396" t="str">
        <f ref="F54:Q54" si="2" t="shared">+IF(F14&gt;0,F14/F30,"-")</f>
        <v>-</v>
      </c>
      <c r="G54" s="396" t="str">
        <f si="2" t="shared"/>
        <v>-</v>
      </c>
      <c r="H54" s="396" t="str">
        <f si="2" t="shared"/>
        <v>-</v>
      </c>
      <c r="I54" s="396" t="str">
        <f si="2" t="shared"/>
        <v>-</v>
      </c>
      <c r="J54" s="396" t="str">
        <f si="2" t="shared"/>
        <v>-</v>
      </c>
      <c r="K54" s="396" t="str">
        <f si="2" t="shared"/>
        <v>-</v>
      </c>
      <c r="L54" s="396" t="str">
        <f si="2" t="shared"/>
        <v>-</v>
      </c>
      <c r="M54" s="396" t="str">
        <f si="2" t="shared"/>
        <v>-</v>
      </c>
      <c r="N54" s="396" t="str">
        <f si="2" t="shared"/>
        <v>-</v>
      </c>
      <c r="O54" s="396" t="str">
        <f si="2" t="shared"/>
        <v>-</v>
      </c>
      <c r="P54" s="396" t="str">
        <f si="2" t="shared"/>
        <v>-</v>
      </c>
      <c r="Q54" s="396" t="str">
        <f si="2" t="shared"/>
        <v>-</v>
      </c>
      <c r="R54" s="394"/>
      <c r="S54" s="29">
        <v>40</v>
      </c>
      <c r="T54" s="71"/>
    </row>
    <row customFormat="1" ht="15" r="55" s="25" spans="2:31">
      <c r="B55" s="222"/>
      <c r="C55" s="568" t="s">
        <v>266</v>
      </c>
      <c r="D55" s="525"/>
      <c r="E55" s="194"/>
      <c r="F55" s="143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95"/>
      <c r="R55" s="378"/>
      <c r="S55" s="29">
        <v>42</v>
      </c>
    </row>
    <row customFormat="1" ht="15" r="56" s="25" spans="2:31">
      <c r="B56" s="222"/>
      <c r="C56" s="541" t="s">
        <v>174</v>
      </c>
      <c r="D56" s="556"/>
      <c r="E56" s="413" t="e">
        <f>+E24/E28</f>
        <v>#DIV/0!</v>
      </c>
      <c r="F56" s="413" t="e">
        <f ref="F56:Q56" si="3" t="shared">+F24/F28</f>
        <v>#DIV/0!</v>
      </c>
      <c r="G56" s="413" t="e">
        <f si="3" t="shared"/>
        <v>#DIV/0!</v>
      </c>
      <c r="H56" s="413" t="e">
        <f si="3" t="shared"/>
        <v>#DIV/0!</v>
      </c>
      <c r="I56" s="413" t="e">
        <f si="3" t="shared"/>
        <v>#DIV/0!</v>
      </c>
      <c r="J56" s="413" t="e">
        <f si="3" t="shared"/>
        <v>#DIV/0!</v>
      </c>
      <c r="K56" s="413" t="e">
        <f si="3" t="shared"/>
        <v>#DIV/0!</v>
      </c>
      <c r="L56" s="413" t="e">
        <f si="3" t="shared"/>
        <v>#DIV/0!</v>
      </c>
      <c r="M56" s="413" t="e">
        <f si="3" t="shared"/>
        <v>#DIV/0!</v>
      </c>
      <c r="N56" s="413" t="e">
        <f si="3" t="shared"/>
        <v>#DIV/0!</v>
      </c>
      <c r="O56" s="413" t="e">
        <f si="3" t="shared"/>
        <v>#DIV/0!</v>
      </c>
      <c r="P56" s="413" t="e">
        <f si="3" t="shared"/>
        <v>#DIV/0!</v>
      </c>
      <c r="Q56" s="413" t="e">
        <f si="3" t="shared"/>
        <v>#DIV/0!</v>
      </c>
      <c r="R56" s="384"/>
      <c r="S56" s="23">
        <v>43</v>
      </c>
      <c r="T56" s="18"/>
    </row>
    <row customFormat="1" ht="15" r="57" s="25" spans="2:31">
      <c r="B57" s="222"/>
      <c r="C57" s="541" t="s">
        <v>175</v>
      </c>
      <c r="D57" s="556"/>
      <c r="E57" s="413" t="e">
        <f ref="E57:Q58" si="4" t="shared">+E25/E29</f>
        <v>#DIV/0!</v>
      </c>
      <c r="F57" s="413" t="e">
        <f si="4" t="shared"/>
        <v>#DIV/0!</v>
      </c>
      <c r="G57" s="413" t="e">
        <f si="4" t="shared"/>
        <v>#DIV/0!</v>
      </c>
      <c r="H57" s="413" t="e">
        <f si="4" t="shared"/>
        <v>#DIV/0!</v>
      </c>
      <c r="I57" s="413" t="e">
        <f si="4" t="shared"/>
        <v>#DIV/0!</v>
      </c>
      <c r="J57" s="413" t="e">
        <f si="4" t="shared"/>
        <v>#DIV/0!</v>
      </c>
      <c r="K57" s="413" t="e">
        <f si="4" t="shared"/>
        <v>#DIV/0!</v>
      </c>
      <c r="L57" s="413" t="e">
        <f si="4" t="shared"/>
        <v>#DIV/0!</v>
      </c>
      <c r="M57" s="413" t="e">
        <f si="4" t="shared"/>
        <v>#DIV/0!</v>
      </c>
      <c r="N57" s="413" t="e">
        <f si="4" t="shared"/>
        <v>#DIV/0!</v>
      </c>
      <c r="O57" s="413" t="e">
        <f si="4" t="shared"/>
        <v>#DIV/0!</v>
      </c>
      <c r="P57" s="413" t="e">
        <f si="4" t="shared"/>
        <v>#DIV/0!</v>
      </c>
      <c r="Q57" s="413" t="e">
        <f si="4" t="shared"/>
        <v>#DIV/0!</v>
      </c>
      <c r="R57" s="384"/>
      <c r="S57" s="23">
        <v>45</v>
      </c>
      <c r="T57" s="71"/>
    </row>
    <row customFormat="1" ht="15" r="58" s="25" spans="2:31">
      <c r="B58" s="222"/>
      <c r="C58" s="564" t="s">
        <v>10</v>
      </c>
      <c r="D58" s="560"/>
      <c r="E58" s="413" t="e">
        <f si="4" t="shared"/>
        <v>#DIV/0!</v>
      </c>
      <c r="F58" s="413" t="e">
        <f si="4" t="shared"/>
        <v>#DIV/0!</v>
      </c>
      <c r="G58" s="413" t="e">
        <f si="4" t="shared"/>
        <v>#DIV/0!</v>
      </c>
      <c r="H58" s="413" t="e">
        <f si="4" t="shared"/>
        <v>#DIV/0!</v>
      </c>
      <c r="I58" s="413" t="e">
        <f si="4" t="shared"/>
        <v>#DIV/0!</v>
      </c>
      <c r="J58" s="413" t="e">
        <f si="4" t="shared"/>
        <v>#DIV/0!</v>
      </c>
      <c r="K58" s="413" t="e">
        <f si="4" t="shared"/>
        <v>#DIV/0!</v>
      </c>
      <c r="L58" s="413" t="e">
        <f si="4" t="shared"/>
        <v>#DIV/0!</v>
      </c>
      <c r="M58" s="413" t="e">
        <f si="4" t="shared"/>
        <v>#DIV/0!</v>
      </c>
      <c r="N58" s="413" t="e">
        <f si="4" t="shared"/>
        <v>#DIV/0!</v>
      </c>
      <c r="O58" s="413" t="e">
        <f si="4" t="shared"/>
        <v>#DIV/0!</v>
      </c>
      <c r="P58" s="413" t="e">
        <f si="4" t="shared"/>
        <v>#DIV/0!</v>
      </c>
      <c r="Q58" s="413" t="e">
        <f si="4" t="shared"/>
        <v>#DIV/0!</v>
      </c>
      <c r="R58" s="394"/>
      <c r="S58" s="23">
        <v>47</v>
      </c>
      <c r="T58" s="53"/>
    </row>
    <row customFormat="1" ht="15" r="59" s="25" spans="2:31">
      <c r="B59" s="222"/>
      <c r="C59" s="568" t="s">
        <v>55</v>
      </c>
      <c r="D59" s="525"/>
      <c r="E59" s="194"/>
      <c r="F59" s="143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95"/>
      <c r="R59" s="378"/>
      <c r="S59" s="29">
        <v>42</v>
      </c>
    </row>
    <row customFormat="1" ht="15" r="60" s="25" spans="2:31">
      <c r="B60" s="222"/>
      <c r="C60" s="541" t="s">
        <v>174</v>
      </c>
      <c r="D60" s="556"/>
      <c r="E60" s="409" t="e">
        <f>+IF(E52&gt;0,E52/E56,"-")</f>
        <v>#VALUE!</v>
      </c>
      <c r="F60" s="409" t="e">
        <f ref="F60:Q60" si="5" t="shared">+IF(F52&gt;0,F52/F56,"-")</f>
        <v>#VALUE!</v>
      </c>
      <c r="G60" s="409" t="e">
        <f si="5" t="shared"/>
        <v>#VALUE!</v>
      </c>
      <c r="H60" s="409" t="e">
        <f si="5" t="shared"/>
        <v>#VALUE!</v>
      </c>
      <c r="I60" s="409" t="e">
        <f si="5" t="shared"/>
        <v>#VALUE!</v>
      </c>
      <c r="J60" s="409" t="e">
        <f si="5" t="shared"/>
        <v>#VALUE!</v>
      </c>
      <c r="K60" s="409" t="e">
        <f si="5" t="shared"/>
        <v>#VALUE!</v>
      </c>
      <c r="L60" s="409" t="e">
        <f si="5" t="shared"/>
        <v>#VALUE!</v>
      </c>
      <c r="M60" s="409" t="e">
        <f si="5" t="shared"/>
        <v>#VALUE!</v>
      </c>
      <c r="N60" s="409" t="e">
        <f si="5" t="shared"/>
        <v>#VALUE!</v>
      </c>
      <c r="O60" s="409" t="e">
        <f si="5" t="shared"/>
        <v>#VALUE!</v>
      </c>
      <c r="P60" s="409" t="e">
        <f si="5" t="shared"/>
        <v>#VALUE!</v>
      </c>
      <c r="Q60" s="409" t="e">
        <f si="5" t="shared"/>
        <v>#VALUE!</v>
      </c>
      <c r="R60" s="384"/>
      <c r="S60" s="23">
        <v>43</v>
      </c>
      <c r="T60" s="18"/>
    </row>
    <row customFormat="1" ht="15" r="61" s="25" spans="2:31">
      <c r="B61" s="222"/>
      <c r="C61" s="541" t="s">
        <v>175</v>
      </c>
      <c r="D61" s="556"/>
      <c r="E61" s="409" t="e">
        <f ref="E61:Q62" si="6" t="shared">+IF(E53&gt;0,E53/E57,"-")</f>
        <v>#VALUE!</v>
      </c>
      <c r="F61" s="409" t="e">
        <f si="6" t="shared"/>
        <v>#VALUE!</v>
      </c>
      <c r="G61" s="409" t="e">
        <f si="6" t="shared"/>
        <v>#VALUE!</v>
      </c>
      <c r="H61" s="409" t="e">
        <f si="6" t="shared"/>
        <v>#VALUE!</v>
      </c>
      <c r="I61" s="409" t="e">
        <f si="6" t="shared"/>
        <v>#VALUE!</v>
      </c>
      <c r="J61" s="409" t="e">
        <f si="6" t="shared"/>
        <v>#VALUE!</v>
      </c>
      <c r="K61" s="409" t="e">
        <f si="6" t="shared"/>
        <v>#VALUE!</v>
      </c>
      <c r="L61" s="409" t="e">
        <f si="6" t="shared"/>
        <v>#VALUE!</v>
      </c>
      <c r="M61" s="409" t="e">
        <f si="6" t="shared"/>
        <v>#VALUE!</v>
      </c>
      <c r="N61" s="409" t="e">
        <f si="6" t="shared"/>
        <v>#VALUE!</v>
      </c>
      <c r="O61" s="409" t="e">
        <f si="6" t="shared"/>
        <v>#VALUE!</v>
      </c>
      <c r="P61" s="409" t="e">
        <f si="6" t="shared"/>
        <v>#VALUE!</v>
      </c>
      <c r="Q61" s="409" t="e">
        <f si="6" t="shared"/>
        <v>#VALUE!</v>
      </c>
      <c r="R61" s="384"/>
      <c r="S61" s="23">
        <v>45</v>
      </c>
      <c r="T61" s="71"/>
    </row>
    <row customFormat="1" ht="15.75" r="62" s="25" spans="2:31" thickBot="1">
      <c r="B62" s="223"/>
      <c r="C62" s="566" t="s">
        <v>10</v>
      </c>
      <c r="D62" s="567"/>
      <c r="E62" s="420" t="e">
        <f si="6" t="shared"/>
        <v>#VALUE!</v>
      </c>
      <c r="F62" s="420" t="e">
        <f si="6" t="shared"/>
        <v>#VALUE!</v>
      </c>
      <c r="G62" s="420" t="e">
        <f si="6" t="shared"/>
        <v>#VALUE!</v>
      </c>
      <c r="H62" s="420" t="e">
        <f si="6" t="shared"/>
        <v>#VALUE!</v>
      </c>
      <c r="I62" s="420" t="e">
        <f si="6" t="shared"/>
        <v>#VALUE!</v>
      </c>
      <c r="J62" s="420" t="e">
        <f si="6" t="shared"/>
        <v>#VALUE!</v>
      </c>
      <c r="K62" s="420" t="e">
        <f si="6" t="shared"/>
        <v>#VALUE!</v>
      </c>
      <c r="L62" s="420" t="e">
        <f si="6" t="shared"/>
        <v>#VALUE!</v>
      </c>
      <c r="M62" s="420" t="e">
        <f si="6" t="shared"/>
        <v>#VALUE!</v>
      </c>
      <c r="N62" s="420" t="e">
        <f si="6" t="shared"/>
        <v>#VALUE!</v>
      </c>
      <c r="O62" s="420" t="e">
        <f si="6" t="shared"/>
        <v>#VALUE!</v>
      </c>
      <c r="P62" s="420" t="e">
        <f si="6" t="shared"/>
        <v>#VALUE!</v>
      </c>
      <c r="Q62" s="420" t="e">
        <f si="6" t="shared"/>
        <v>#VALUE!</v>
      </c>
      <c r="R62" s="421"/>
      <c r="S62" s="23">
        <v>47</v>
      </c>
      <c r="T62" s="53"/>
    </row>
    <row customFormat="1" hidden="1" ht="15" r="63" s="25" spans="2:31">
      <c r="B63" s="253" t="s">
        <v>46</v>
      </c>
      <c r="C63" s="524" t="s">
        <v>3</v>
      </c>
      <c r="D63" s="525"/>
      <c r="E63" s="186"/>
      <c r="F63" s="157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9"/>
      <c r="R63" s="374"/>
      <c r="S63" s="23">
        <v>77</v>
      </c>
      <c r="T63" s="53"/>
    </row>
    <row customFormat="1" hidden="1" ht="15" r="64" s="25" spans="2:31">
      <c r="B64" s="222" t="s">
        <v>367</v>
      </c>
      <c r="C64" s="569" t="s">
        <v>174</v>
      </c>
      <c r="D64" s="573"/>
      <c r="E64" s="217">
        <v>0.76</v>
      </c>
      <c r="F64" s="218"/>
      <c r="G64" s="219"/>
      <c r="H64" s="219"/>
      <c r="I64" s="219"/>
      <c r="J64" s="219"/>
      <c r="K64" s="220"/>
      <c r="L64" s="220"/>
      <c r="M64" s="220"/>
      <c r="N64" s="220"/>
      <c r="O64" s="220"/>
      <c r="P64" s="220"/>
      <c r="Q64" s="249"/>
      <c r="R64" s="376"/>
      <c r="S64" s="29">
        <v>78</v>
      </c>
      <c r="T64" s="18"/>
    </row>
    <row customFormat="1" hidden="1" ht="15" r="65" s="25" spans="1:256">
      <c r="B65" s="222"/>
      <c r="C65" s="569" t="s">
        <v>175</v>
      </c>
      <c r="D65" s="573"/>
      <c r="E65" s="220"/>
      <c r="F65" s="250"/>
      <c r="G65" s="250"/>
      <c r="H65" s="250"/>
      <c r="I65" s="250"/>
      <c r="J65" s="250"/>
      <c r="K65" s="250"/>
      <c r="L65" s="250"/>
      <c r="M65" s="250"/>
      <c r="N65" s="250"/>
      <c r="O65" s="250"/>
      <c r="P65" s="250"/>
      <c r="Q65" s="250"/>
      <c r="R65" s="376"/>
      <c r="S65" s="23">
        <v>79</v>
      </c>
      <c r="T65" s="71"/>
    </row>
    <row customFormat="1" hidden="1" ht="15.75" r="66" s="25" spans="1:256" thickBot="1">
      <c r="B66" s="222"/>
      <c r="C66" s="581" t="s">
        <v>10</v>
      </c>
      <c r="D66" s="582"/>
      <c r="E66" s="251"/>
      <c r="F66" s="230"/>
      <c r="G66" s="231"/>
      <c r="H66" s="231"/>
      <c r="I66" s="231"/>
      <c r="J66" s="231"/>
      <c r="K66" s="231"/>
      <c r="L66" s="231"/>
      <c r="M66" s="231"/>
      <c r="N66" s="231"/>
      <c r="O66" s="231"/>
      <c r="P66" s="231"/>
      <c r="Q66" s="252"/>
      <c r="R66" s="391"/>
      <c r="S66" s="29">
        <v>80</v>
      </c>
      <c r="T66" s="53"/>
    </row>
    <row customFormat="1" hidden="1" ht="15" r="67" s="12" spans="1:256">
      <c r="A67"/>
      <c r="B67" s="245"/>
      <c r="C67" s="534" t="s">
        <v>45</v>
      </c>
      <c r="D67" s="535"/>
      <c r="E67" s="150"/>
      <c r="F67" s="206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207"/>
      <c r="R67" s="381"/>
      <c r="S67" s="176"/>
      <c r="T67" s="11"/>
      <c r="AM67"/>
      <c r="AN67"/>
      <c r="AO67"/>
      <c r="AP67"/>
      <c r="AQ67"/>
      <c r="AR67"/>
    </row>
    <row customFormat="1" hidden="1" ht="14.25" r="68" s="12" spans="1:256">
      <c r="A68"/>
      <c r="B68" s="245"/>
      <c r="C68" s="569" t="s">
        <v>174</v>
      </c>
      <c r="D68" s="573"/>
      <c r="E68" s="217">
        <v>0.76</v>
      </c>
      <c r="F68" s="218"/>
      <c r="G68" s="219"/>
      <c r="H68" s="219"/>
      <c r="I68" s="219"/>
      <c r="J68" s="219"/>
      <c r="K68" s="220"/>
      <c r="L68" s="220"/>
      <c r="M68" s="220"/>
      <c r="N68" s="220"/>
      <c r="O68" s="220"/>
      <c r="P68" s="220"/>
      <c r="Q68" s="249"/>
      <c r="R68" s="376"/>
      <c r="S68" s="176"/>
      <c r="T68" s="11"/>
      <c r="AM68"/>
      <c r="AN68"/>
      <c r="AO68"/>
      <c r="AP68"/>
      <c r="AQ68"/>
      <c r="AR68"/>
    </row>
    <row customFormat="1" hidden="1" ht="14.25" r="69" s="12" spans="1:256">
      <c r="A69"/>
      <c r="B69" s="245"/>
      <c r="C69" s="569" t="s">
        <v>175</v>
      </c>
      <c r="D69" s="573"/>
      <c r="E69" s="220"/>
      <c r="F69" s="250"/>
      <c r="G69" s="250"/>
      <c r="H69" s="250"/>
      <c r="I69" s="250"/>
      <c r="J69" s="250"/>
      <c r="K69" s="250"/>
      <c r="L69" s="250"/>
      <c r="M69" s="250"/>
      <c r="N69" s="250"/>
      <c r="O69" s="250"/>
      <c r="P69" s="250"/>
      <c r="Q69" s="250"/>
      <c r="R69" s="376"/>
      <c r="S69" s="176"/>
      <c r="T69" s="11"/>
      <c r="AM69"/>
      <c r="AN69"/>
      <c r="AO69"/>
      <c r="AP69"/>
      <c r="AQ69"/>
      <c r="AR69"/>
    </row>
    <row customFormat="1" hidden="1" ht="15" r="70" s="12" spans="1:256" thickBot="1">
      <c r="A70"/>
      <c r="B70" s="246"/>
      <c r="C70" s="581" t="s">
        <v>10</v>
      </c>
      <c r="D70" s="582"/>
      <c r="E70" s="251"/>
      <c r="F70" s="230"/>
      <c r="G70" s="231"/>
      <c r="H70" s="231"/>
      <c r="I70" s="231"/>
      <c r="J70" s="231"/>
      <c r="K70" s="231"/>
      <c r="L70" s="231"/>
      <c r="M70" s="231"/>
      <c r="N70" s="231"/>
      <c r="O70" s="231"/>
      <c r="P70" s="231"/>
      <c r="Q70" s="252"/>
      <c r="R70" s="391"/>
      <c r="S70" s="176"/>
      <c r="T70" s="11"/>
      <c r="AM70"/>
      <c r="AN70"/>
      <c r="AO70"/>
      <c r="AP70"/>
      <c r="AQ70"/>
      <c r="AR70"/>
    </row>
    <row customFormat="1" hidden="1" r="72" s="11" spans="1:256">
      <c r="B72" s="306" t="s">
        <v>176</v>
      </c>
      <c r="C72" s="309"/>
      <c r="P72" s="309"/>
      <c r="Q72" s="309"/>
      <c r="R72" s="270"/>
      <c r="S72" s="176"/>
    </row>
    <row customFormat="1" hidden="1" r="73" s="11" spans="1:256">
      <c r="B73" t="s">
        <v>238</v>
      </c>
      <c r="C73" s="309"/>
      <c r="D73" s="308" t="s">
        <v>303</v>
      </c>
      <c r="P73" s="309"/>
      <c r="Q73" s="309"/>
      <c r="R73" s="270"/>
      <c r="S73" s="176"/>
    </row>
    <row customFormat="1" hidden="1" r="74" s="11" spans="1:256">
      <c r="B74" t="s">
        <v>77</v>
      </c>
      <c r="C74" s="309"/>
      <c r="D74" s="308" t="s">
        <v>304</v>
      </c>
      <c r="P74" s="309"/>
      <c r="Q74" s="309"/>
      <c r="R74" s="270"/>
      <c r="S74" s="176"/>
    </row>
    <row customFormat="1" hidden="1" r="75" s="11" spans="1:256">
      <c r="B75" t="s">
        <v>239</v>
      </c>
      <c r="C75" s="309"/>
      <c r="D75" s="286" t="s">
        <v>305</v>
      </c>
      <c r="P75" s="309"/>
      <c r="Q75" s="309"/>
      <c r="R75" s="270"/>
      <c r="S75" s="176"/>
    </row>
    <row customFormat="1" hidden="1" r="76" s="11" spans="1:256">
      <c r="B76" t="s">
        <v>360</v>
      </c>
      <c r="C76" s="309"/>
      <c r="D76" s="308" t="s">
        <v>359</v>
      </c>
      <c r="P76" s="309"/>
      <c r="Q76" s="309"/>
      <c r="R76" s="270"/>
      <c r="S76" s="176"/>
    </row>
    <row customFormat="1" hidden="1" r="77" s="5" spans="1:256">
      <c r="A77" s="11"/>
      <c r="B77" t="s">
        <v>49</v>
      </c>
      <c r="C77" s="309"/>
      <c r="D77" s="308" t="s">
        <v>341</v>
      </c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309"/>
      <c r="Q77" s="309"/>
      <c r="R77" s="270"/>
      <c r="S77" s="176">
        <v>97</v>
      </c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  <c r="IQ77" s="11"/>
      <c r="IR77" s="11"/>
      <c r="IS77" s="11"/>
      <c r="IT77" s="11"/>
      <c r="IU77" s="11"/>
      <c r="IV77" s="11"/>
    </row>
    <row customFormat="1" hidden="1" r="78" s="5" spans="1:256">
      <c r="A78" s="11"/>
      <c r="B78" t="s">
        <v>54</v>
      </c>
      <c r="C78" s="309"/>
      <c r="D78" s="308" t="s">
        <v>342</v>
      </c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309"/>
      <c r="Q78" s="309"/>
      <c r="R78" s="270"/>
      <c r="S78" s="176">
        <v>97</v>
      </c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</row>
    <row customFormat="1" hidden="1" r="79" s="5" spans="1:256">
      <c r="A79" s="11"/>
      <c r="B79" s="11" t="s">
        <v>17</v>
      </c>
      <c r="C79" s="309"/>
      <c r="D79" s="308" t="s">
        <v>257</v>
      </c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309"/>
      <c r="Q79" s="309"/>
      <c r="R79" s="270"/>
      <c r="S79" s="176">
        <v>97</v>
      </c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</row>
    <row customFormat="1" hidden="1" r="80" s="5" spans="1:256">
      <c r="A80" s="11"/>
      <c r="B80" s="11" t="s">
        <v>18</v>
      </c>
      <c r="C80" s="309"/>
      <c r="D80" s="308" t="s">
        <v>258</v>
      </c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309"/>
      <c r="Q80" s="309"/>
      <c r="R80" s="270"/>
      <c r="S80" s="176">
        <v>97</v>
      </c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1"/>
      <c r="IS80" s="11"/>
      <c r="IT80" s="11"/>
      <c r="IU80" s="11"/>
      <c r="IV80" s="11"/>
    </row>
    <row customFormat="1" hidden="1" r="81" s="5" spans="1:256">
      <c r="A81" s="11"/>
      <c r="B81" t="s">
        <v>53</v>
      </c>
      <c r="C81" s="309"/>
      <c r="D81" s="308" t="s">
        <v>259</v>
      </c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309"/>
      <c r="Q81" s="309"/>
      <c r="R81" s="270"/>
      <c r="S81" s="176">
        <v>97</v>
      </c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</row>
    <row customFormat="1" hidden="1" r="82" s="5" spans="1:256">
      <c r="A82" s="11"/>
      <c r="B82" t="s">
        <v>254</v>
      </c>
      <c r="C82" s="308"/>
      <c r="D82" s="308" t="s">
        <v>358</v>
      </c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309"/>
      <c r="Q82" s="309"/>
      <c r="R82" s="270"/>
      <c r="S82" s="176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</row>
    <row customFormat="1" hidden="1" r="83" s="5" spans="1:256">
      <c r="A83" s="11"/>
      <c r="B83" t="s">
        <v>265</v>
      </c>
      <c r="C83" s="308"/>
      <c r="D83" s="308" t="s">
        <v>323</v>
      </c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309"/>
      <c r="Q83" s="309"/>
      <c r="R83" s="270"/>
      <c r="S83" s="176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  <c r="IQ83" s="11"/>
      <c r="IR83" s="11"/>
      <c r="IS83" s="11"/>
      <c r="IT83" s="11"/>
      <c r="IU83" s="11"/>
      <c r="IV83" s="11"/>
    </row>
    <row customFormat="1" hidden="1" r="84" s="5" spans="1:256">
      <c r="A84" s="11"/>
      <c r="B84" t="s">
        <v>266</v>
      </c>
      <c r="C84" s="308"/>
      <c r="D84" s="308" t="s">
        <v>324</v>
      </c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309"/>
      <c r="Q84" s="309"/>
      <c r="R84" s="270"/>
      <c r="S84" s="176">
        <v>97</v>
      </c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1"/>
      <c r="IS84" s="11"/>
      <c r="IT84" s="11"/>
      <c r="IU84" s="11"/>
      <c r="IV84" s="11"/>
    </row>
    <row customFormat="1" hidden="1" r="85" s="5" spans="1:256">
      <c r="A85" s="11"/>
      <c r="B85" t="s">
        <v>55</v>
      </c>
      <c r="C85" s="308"/>
      <c r="D85" s="308" t="s">
        <v>325</v>
      </c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309"/>
      <c r="Q85" s="309"/>
      <c r="R85" s="270"/>
      <c r="S85" s="176">
        <v>97</v>
      </c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  <c r="IQ85" s="11"/>
      <c r="IR85" s="11"/>
      <c r="IS85" s="11"/>
      <c r="IT85" s="11"/>
      <c r="IU85" s="11"/>
      <c r="IV85" s="11"/>
    </row>
    <row customFormat="1" hidden="1" r="86" s="270" spans="1:256">
      <c r="B86" t="s">
        <v>3</v>
      </c>
      <c r="C86" s="308"/>
      <c r="D86" s="317" t="s">
        <v>210</v>
      </c>
      <c r="P86" s="316"/>
      <c r="Q86" s="316"/>
      <c r="S86" s="318"/>
    </row>
    <row customFormat="1" hidden="1" r="87" s="270" spans="1:256">
      <c r="B87" t="s">
        <v>45</v>
      </c>
      <c r="C87" s="308"/>
      <c r="D87" s="317" t="s">
        <v>211</v>
      </c>
      <c r="P87" s="316"/>
      <c r="Q87" s="316"/>
      <c r="S87" s="318"/>
    </row>
    <row hidden="1" r="88" spans="1:256">
      <c r="B88" t="s">
        <v>212</v>
      </c>
      <c r="C88" s="308"/>
      <c r="D88" s="308"/>
      <c r="S88" s="173"/>
    </row>
    <row hidden="1" r="89" spans="1:256">
      <c r="D89" s="174"/>
      <c r="S89" s="173"/>
    </row>
    <row hidden="1" r="90" spans="1:256">
      <c r="B90" s="319" t="s">
        <v>213</v>
      </c>
      <c r="D90" s="174"/>
      <c r="S90" s="173"/>
    </row>
    <row hidden="1" ht="14.25" r="91" spans="1:256">
      <c r="B91" s="315" t="s">
        <v>2</v>
      </c>
      <c r="D91" s="174"/>
      <c r="S91" s="173"/>
    </row>
    <row hidden="1" r="92" spans="1:256">
      <c r="B92" t="s">
        <v>214</v>
      </c>
      <c r="D92" s="174"/>
      <c r="S92" s="173"/>
    </row>
    <row hidden="1" ht="14.25" r="93" spans="1:256">
      <c r="B93" s="315"/>
      <c r="C93" s="315"/>
      <c r="S93" s="173"/>
    </row>
    <row hidden="1" ht="14.25" r="94" spans="1:256">
      <c r="B94" s="315"/>
      <c r="C94"/>
      <c r="S94" s="173"/>
    </row>
    <row hidden="1" ht="14.25" r="95" spans="1:256">
      <c r="B95" s="315" t="s">
        <v>2</v>
      </c>
      <c r="C95"/>
      <c r="S95" s="173"/>
    </row>
    <row hidden="1" r="96" spans="1:256">
      <c r="C96"/>
      <c r="S96" s="173"/>
    </row>
    <row hidden="1" r="97" spans="2:19">
      <c r="B97" t="s">
        <v>215</v>
      </c>
      <c r="C97"/>
      <c r="S97" s="173"/>
    </row>
    <row hidden="1" ht="14.25" r="98" spans="2:19">
      <c r="B98" s="315"/>
      <c r="C98"/>
      <c r="S98" s="173"/>
    </row>
    <row hidden="1" ht="17.25" r="99" spans="2:19">
      <c r="B99" s="315" t="s">
        <v>216</v>
      </c>
      <c r="C99" t="s">
        <v>217</v>
      </c>
      <c r="S99" s="173"/>
    </row>
    <row hidden="1" ht="14.25" r="100" spans="2:19">
      <c r="B100" s="315"/>
      <c r="C100"/>
      <c r="S100" s="173"/>
    </row>
    <row hidden="1" ht="14.25" r="101" spans="2:19">
      <c r="B101" s="315"/>
      <c r="C101"/>
      <c r="S101" s="173"/>
    </row>
    <row hidden="1" r="102" spans="2:19">
      <c r="B102" t="s">
        <v>218</v>
      </c>
      <c r="C102"/>
      <c r="S102" s="173"/>
    </row>
    <row hidden="1" r="103" spans="2:19">
      <c r="C103"/>
      <c r="S103" s="173"/>
    </row>
    <row hidden="1" r="104" spans="2:19">
      <c r="C104"/>
      <c r="S104" s="173"/>
    </row>
    <row hidden="1" r="105" spans="2:19">
      <c r="C105"/>
      <c r="S105" s="173"/>
    </row>
    <row hidden="1" r="106" spans="2:19">
      <c r="C106"/>
      <c r="S106" s="173"/>
    </row>
    <row hidden="1" r="107" spans="2:19">
      <c r="C107"/>
      <c r="S107" s="173"/>
    </row>
    <row hidden="1" r="108" spans="2:19">
      <c r="C108"/>
      <c r="S108" s="173"/>
    </row>
    <row hidden="1" r="109" spans="2:19">
      <c r="B109" t="s">
        <v>219</v>
      </c>
      <c r="C109"/>
      <c r="S109" s="173"/>
    </row>
    <row hidden="1" ht="14.25" r="110" spans="2:19">
      <c r="B110" s="315"/>
      <c r="C110"/>
      <c r="S110" s="173"/>
    </row>
    <row hidden="1" ht="17.25" r="111" spans="2:19">
      <c r="B111" s="315" t="s">
        <v>221</v>
      </c>
      <c r="C111" t="s">
        <v>222</v>
      </c>
      <c r="S111" s="173"/>
    </row>
    <row hidden="1" ht="14.25" r="112" spans="2:19">
      <c r="B112" s="315"/>
      <c r="C112"/>
      <c r="S112" s="173"/>
    </row>
    <row hidden="1" ht="17.25" r="113" spans="1:44">
      <c r="B113" t="s">
        <v>220</v>
      </c>
      <c r="C113"/>
      <c r="S113" s="173"/>
    </row>
    <row customFormat="1" r="114" s="11" spans="1:44">
      <c r="A114"/>
      <c r="B114"/>
      <c r="C114" s="174"/>
      <c r="D114"/>
      <c r="E114"/>
      <c r="F114"/>
      <c r="G114"/>
      <c r="H114"/>
      <c r="I114"/>
      <c r="J114"/>
      <c r="K114"/>
      <c r="L114"/>
      <c r="M114"/>
      <c r="N114"/>
      <c r="O114"/>
      <c r="P114" s="174"/>
      <c r="Q114" s="174"/>
      <c r="R114" s="175"/>
      <c r="S114" s="173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/>
      <c r="AN114"/>
      <c r="AO114"/>
      <c r="AP114"/>
      <c r="AQ114"/>
      <c r="AR114"/>
    </row>
    <row customFormat="1" r="115" s="11" spans="1:44">
      <c r="A115"/>
      <c r="B115"/>
      <c r="C115" s="174"/>
      <c r="D115"/>
      <c r="E115"/>
      <c r="F115"/>
      <c r="G115"/>
      <c r="H115"/>
      <c r="I115"/>
      <c r="J115"/>
      <c r="K115"/>
      <c r="L115"/>
      <c r="M115"/>
      <c r="N115"/>
      <c r="O115"/>
      <c r="P115" s="174"/>
      <c r="Q115" s="174"/>
      <c r="R115" s="175"/>
      <c r="S115" s="173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/>
      <c r="AN115"/>
      <c r="AO115"/>
      <c r="AP115"/>
      <c r="AQ115"/>
      <c r="AR115"/>
    </row>
    <row customFormat="1" r="116" s="11" spans="1:44">
      <c r="A116"/>
      <c r="B116"/>
      <c r="C116" s="174"/>
      <c r="D116"/>
      <c r="E116"/>
      <c r="F116"/>
      <c r="G116"/>
      <c r="H116"/>
      <c r="I116"/>
      <c r="J116"/>
      <c r="K116"/>
      <c r="L116"/>
      <c r="M116"/>
      <c r="N116"/>
      <c r="O116"/>
      <c r="P116" s="174"/>
      <c r="Q116" s="174"/>
      <c r="R116" s="175"/>
      <c r="S116" s="173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/>
      <c r="AN116"/>
      <c r="AO116"/>
      <c r="AP116"/>
      <c r="AQ116"/>
      <c r="AR116"/>
    </row>
    <row customFormat="1" r="117" s="11" spans="1:44">
      <c r="A117"/>
      <c r="B117"/>
      <c r="C117" s="174"/>
      <c r="D117"/>
      <c r="E117"/>
      <c r="F117"/>
      <c r="G117"/>
      <c r="H117"/>
      <c r="I117"/>
      <c r="J117"/>
      <c r="K117"/>
      <c r="L117"/>
      <c r="M117"/>
      <c r="N117"/>
      <c r="O117"/>
      <c r="P117" s="174"/>
      <c r="Q117" s="174"/>
      <c r="R117" s="175"/>
      <c r="S117" s="173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/>
      <c r="AN117"/>
      <c r="AO117"/>
      <c r="AP117"/>
      <c r="AQ117"/>
      <c r="AR117"/>
    </row>
    <row customFormat="1" r="118" s="11" spans="1:44">
      <c r="A118"/>
      <c r="B118"/>
      <c r="C118" s="174"/>
      <c r="D118"/>
      <c r="E118"/>
      <c r="F118"/>
      <c r="G118"/>
      <c r="H118"/>
      <c r="I118"/>
      <c r="J118"/>
      <c r="K118"/>
      <c r="L118"/>
      <c r="M118"/>
      <c r="N118"/>
      <c r="O118"/>
      <c r="P118" s="174"/>
      <c r="Q118" s="174"/>
      <c r="R118" s="175"/>
      <c r="S118" s="173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/>
      <c r="AN118"/>
      <c r="AO118"/>
      <c r="AP118"/>
      <c r="AQ118"/>
      <c r="AR118"/>
    </row>
    <row customFormat="1" r="119" s="11" spans="1:44">
      <c r="A119"/>
      <c r="B119"/>
      <c r="C119" s="174"/>
      <c r="D119"/>
      <c r="E119"/>
      <c r="F119"/>
      <c r="G119"/>
      <c r="H119"/>
      <c r="I119"/>
      <c r="J119"/>
      <c r="K119"/>
      <c r="L119"/>
      <c r="M119"/>
      <c r="N119"/>
      <c r="O119"/>
      <c r="P119" s="174"/>
      <c r="Q119" s="174"/>
      <c r="R119" s="175"/>
      <c r="S119" s="173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/>
      <c r="AN119"/>
      <c r="AO119"/>
      <c r="AP119"/>
      <c r="AQ119"/>
      <c r="AR119"/>
    </row>
    <row customFormat="1" r="120" s="11" spans="1:44">
      <c r="A120"/>
      <c r="B120"/>
      <c r="C120" s="174"/>
      <c r="D120"/>
      <c r="E120"/>
      <c r="F120"/>
      <c r="G120"/>
      <c r="H120"/>
      <c r="I120"/>
      <c r="J120"/>
      <c r="K120"/>
      <c r="L120"/>
      <c r="M120"/>
      <c r="N120"/>
      <c r="O120"/>
      <c r="P120" s="174"/>
      <c r="Q120" s="174"/>
      <c r="R120" s="175"/>
      <c r="S120" s="173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/>
      <c r="AN120"/>
      <c r="AO120"/>
      <c r="AP120"/>
      <c r="AQ120"/>
      <c r="AR120"/>
    </row>
    <row customFormat="1" r="121" s="11" spans="1:44">
      <c r="A121"/>
      <c r="B121"/>
      <c r="C121" s="174"/>
      <c r="D121"/>
      <c r="E121"/>
      <c r="F121"/>
      <c r="G121"/>
      <c r="H121"/>
      <c r="I121"/>
      <c r="J121"/>
      <c r="K121"/>
      <c r="L121"/>
      <c r="M121"/>
      <c r="N121"/>
      <c r="O121"/>
      <c r="P121" s="174"/>
      <c r="Q121" s="174"/>
      <c r="R121" s="175"/>
      <c r="S121" s="173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/>
      <c r="AN121"/>
      <c r="AO121"/>
      <c r="AP121"/>
      <c r="AQ121"/>
      <c r="AR121"/>
    </row>
    <row customFormat="1" r="122" s="11" spans="1:44">
      <c r="A122"/>
      <c r="B122"/>
      <c r="C122" s="174"/>
      <c r="D122"/>
      <c r="E122"/>
      <c r="F122"/>
      <c r="G122"/>
      <c r="H122"/>
      <c r="I122"/>
      <c r="J122"/>
      <c r="K122"/>
      <c r="L122"/>
      <c r="M122"/>
      <c r="N122"/>
      <c r="O122"/>
      <c r="P122" s="174"/>
      <c r="Q122" s="174"/>
      <c r="R122" s="175"/>
      <c r="S122" s="173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/>
      <c r="AN122"/>
      <c r="AO122"/>
      <c r="AP122"/>
      <c r="AQ122"/>
      <c r="AR122"/>
    </row>
    <row customFormat="1" r="123" s="11" spans="1:44">
      <c r="A123"/>
      <c r="B123"/>
      <c r="C123" s="174"/>
      <c r="D123"/>
      <c r="E123"/>
      <c r="F123"/>
      <c r="G123"/>
      <c r="H123"/>
      <c r="I123"/>
      <c r="J123"/>
      <c r="K123"/>
      <c r="L123"/>
      <c r="M123"/>
      <c r="N123"/>
      <c r="O123"/>
      <c r="P123" s="174"/>
      <c r="Q123" s="174"/>
      <c r="R123" s="175"/>
      <c r="S123" s="173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/>
      <c r="AN123"/>
      <c r="AO123"/>
      <c r="AP123"/>
      <c r="AQ123"/>
      <c r="AR123"/>
    </row>
    <row customFormat="1" r="124" s="11" spans="1:44">
      <c r="A124"/>
      <c r="B124"/>
      <c r="C124" s="174"/>
      <c r="D124"/>
      <c r="E124"/>
      <c r="F124"/>
      <c r="G124"/>
      <c r="H124"/>
      <c r="I124"/>
      <c r="J124"/>
      <c r="K124"/>
      <c r="L124"/>
      <c r="M124"/>
      <c r="N124"/>
      <c r="O124"/>
      <c r="P124" s="174"/>
      <c r="Q124" s="174"/>
      <c r="R124" s="175"/>
      <c r="S124" s="173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/>
      <c r="AN124"/>
      <c r="AO124"/>
      <c r="AP124"/>
      <c r="AQ124"/>
      <c r="AR124"/>
    </row>
    <row customFormat="1" r="125" s="11" spans="1:44">
      <c r="A125"/>
      <c r="B125"/>
      <c r="C125" s="174"/>
      <c r="D125"/>
      <c r="E125"/>
      <c r="F125"/>
      <c r="G125"/>
      <c r="H125"/>
      <c r="I125"/>
      <c r="J125"/>
      <c r="K125"/>
      <c r="L125"/>
      <c r="M125"/>
      <c r="N125"/>
      <c r="O125"/>
      <c r="P125" s="174"/>
      <c r="Q125" s="174"/>
      <c r="R125" s="175"/>
      <c r="S125" s="173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/>
      <c r="AN125"/>
      <c r="AO125"/>
      <c r="AP125"/>
      <c r="AQ125"/>
      <c r="AR125"/>
    </row>
    <row customFormat="1" r="126" s="11" spans="1:44">
      <c r="A126"/>
      <c r="B126"/>
      <c r="C126" s="174"/>
      <c r="D126"/>
      <c r="E126"/>
      <c r="F126"/>
      <c r="G126"/>
      <c r="H126"/>
      <c r="I126"/>
      <c r="J126"/>
      <c r="K126"/>
      <c r="L126"/>
      <c r="M126"/>
      <c r="N126"/>
      <c r="O126"/>
      <c r="P126" s="174"/>
      <c r="Q126" s="174"/>
      <c r="R126" s="175"/>
      <c r="S126" s="173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/>
      <c r="AN126"/>
      <c r="AO126"/>
      <c r="AP126"/>
      <c r="AQ126"/>
      <c r="AR126"/>
    </row>
    <row customFormat="1" r="127" s="11" spans="1:44">
      <c r="A127"/>
      <c r="B127"/>
      <c r="C127" s="174"/>
      <c r="D127"/>
      <c r="E127"/>
      <c r="F127"/>
      <c r="G127"/>
      <c r="H127"/>
      <c r="I127"/>
      <c r="J127"/>
      <c r="K127"/>
      <c r="L127"/>
      <c r="M127"/>
      <c r="N127"/>
      <c r="O127"/>
      <c r="P127" s="174"/>
      <c r="Q127" s="174"/>
      <c r="R127" s="175"/>
      <c r="S127" s="173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/>
      <c r="AN127"/>
      <c r="AO127"/>
      <c r="AP127"/>
      <c r="AQ127"/>
      <c r="AR127"/>
    </row>
    <row customFormat="1" r="128" s="11" spans="1:44">
      <c r="A128"/>
      <c r="B128"/>
      <c r="C128" s="174"/>
      <c r="D128"/>
      <c r="E128"/>
      <c r="F128"/>
      <c r="G128"/>
      <c r="H128"/>
      <c r="I128"/>
      <c r="J128"/>
      <c r="K128"/>
      <c r="L128"/>
      <c r="M128"/>
      <c r="N128"/>
      <c r="O128"/>
      <c r="P128" s="174"/>
      <c r="Q128" s="174"/>
      <c r="R128" s="175"/>
      <c r="S128" s="173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/>
      <c r="AN128"/>
      <c r="AO128"/>
      <c r="AP128"/>
      <c r="AQ128"/>
      <c r="AR128"/>
    </row>
    <row customFormat="1" r="129" s="11" spans="1:44">
      <c r="A129"/>
      <c r="B129"/>
      <c r="C129" s="174"/>
      <c r="D129"/>
      <c r="E129"/>
      <c r="F129"/>
      <c r="G129"/>
      <c r="H129"/>
      <c r="I129"/>
      <c r="J129"/>
      <c r="K129"/>
      <c r="L129"/>
      <c r="M129"/>
      <c r="N129"/>
      <c r="O129"/>
      <c r="P129" s="174"/>
      <c r="Q129" s="174"/>
      <c r="R129" s="175"/>
      <c r="S129" s="173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/>
      <c r="AN129"/>
      <c r="AO129"/>
      <c r="AP129"/>
      <c r="AQ129"/>
      <c r="AR129"/>
    </row>
    <row customFormat="1" r="130" s="11" spans="1:44">
      <c r="A130"/>
      <c r="B130"/>
      <c r="C130" s="174"/>
      <c r="D130"/>
      <c r="E130"/>
      <c r="F130"/>
      <c r="G130"/>
      <c r="H130"/>
      <c r="I130"/>
      <c r="J130"/>
      <c r="K130"/>
      <c r="L130"/>
      <c r="M130"/>
      <c r="N130"/>
      <c r="O130"/>
      <c r="P130" s="174"/>
      <c r="Q130" s="174"/>
      <c r="R130" s="175"/>
      <c r="S130" s="173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/>
      <c r="AN130"/>
      <c r="AO130"/>
      <c r="AP130"/>
      <c r="AQ130"/>
      <c r="AR130"/>
    </row>
    <row customFormat="1" r="131" s="11" spans="1:44">
      <c r="A131"/>
      <c r="B131"/>
      <c r="C131" s="174"/>
      <c r="D131"/>
      <c r="E131"/>
      <c r="F131"/>
      <c r="G131"/>
      <c r="H131"/>
      <c r="I131"/>
      <c r="J131"/>
      <c r="K131"/>
      <c r="L131"/>
      <c r="M131"/>
      <c r="N131"/>
      <c r="O131"/>
      <c r="P131" s="174"/>
      <c r="Q131" s="174"/>
      <c r="R131" s="175"/>
      <c r="S131" s="173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/>
      <c r="AN131"/>
      <c r="AO131"/>
      <c r="AP131"/>
      <c r="AQ131"/>
      <c r="AR131"/>
    </row>
    <row customFormat="1" r="132" s="11" spans="1:44">
      <c r="A132"/>
      <c r="B132"/>
      <c r="C132" s="174"/>
      <c r="D132"/>
      <c r="E132"/>
      <c r="F132"/>
      <c r="G132"/>
      <c r="H132"/>
      <c r="I132"/>
      <c r="J132"/>
      <c r="K132"/>
      <c r="L132"/>
      <c r="M132"/>
      <c r="N132"/>
      <c r="O132"/>
      <c r="P132" s="174"/>
      <c r="Q132" s="174"/>
      <c r="R132" s="175"/>
      <c r="S132" s="173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/>
      <c r="AN132"/>
      <c r="AO132"/>
      <c r="AP132"/>
      <c r="AQ132"/>
      <c r="AR132"/>
    </row>
    <row customFormat="1" r="133" s="11" spans="1:44">
      <c r="A133"/>
      <c r="B133"/>
      <c r="C133" s="174"/>
      <c r="D133"/>
      <c r="E133"/>
      <c r="F133"/>
      <c r="G133"/>
      <c r="H133"/>
      <c r="I133"/>
      <c r="J133"/>
      <c r="K133"/>
      <c r="L133"/>
      <c r="M133"/>
      <c r="N133"/>
      <c r="O133"/>
      <c r="P133" s="174"/>
      <c r="Q133" s="174"/>
      <c r="R133" s="175"/>
      <c r="S133" s="173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/>
      <c r="AN133"/>
      <c r="AO133"/>
      <c r="AP133"/>
      <c r="AQ133"/>
      <c r="AR133"/>
    </row>
    <row customFormat="1" r="134" s="11" spans="1:44">
      <c r="A134"/>
      <c r="B134"/>
      <c r="C134" s="174"/>
      <c r="D134"/>
      <c r="E134"/>
      <c r="F134"/>
      <c r="G134"/>
      <c r="H134"/>
      <c r="I134"/>
      <c r="J134"/>
      <c r="K134"/>
      <c r="L134"/>
      <c r="M134"/>
      <c r="N134"/>
      <c r="O134"/>
      <c r="P134" s="174"/>
      <c r="Q134" s="174"/>
      <c r="R134" s="175"/>
      <c r="S134" s="173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/>
      <c r="AN134"/>
      <c r="AO134"/>
      <c r="AP134"/>
      <c r="AQ134"/>
      <c r="AR134"/>
    </row>
    <row customFormat="1" r="135" s="11" spans="1:44">
      <c r="A135"/>
      <c r="B135"/>
      <c r="C135" s="174"/>
      <c r="D135"/>
      <c r="E135"/>
      <c r="F135"/>
      <c r="G135"/>
      <c r="H135"/>
      <c r="I135"/>
      <c r="J135"/>
      <c r="K135"/>
      <c r="L135"/>
      <c r="M135"/>
      <c r="N135"/>
      <c r="O135"/>
      <c r="P135" s="174"/>
      <c r="Q135" s="174"/>
      <c r="R135" s="175"/>
      <c r="S135" s="173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/>
      <c r="AN135"/>
      <c r="AO135"/>
      <c r="AP135"/>
      <c r="AQ135"/>
      <c r="AR135"/>
    </row>
    <row customFormat="1" r="136" s="11" spans="1:44">
      <c r="A136"/>
      <c r="B136"/>
      <c r="C136" s="174"/>
      <c r="D136"/>
      <c r="E136"/>
      <c r="F136"/>
      <c r="G136"/>
      <c r="H136"/>
      <c r="I136"/>
      <c r="J136"/>
      <c r="K136"/>
      <c r="L136"/>
      <c r="M136"/>
      <c r="N136"/>
      <c r="O136"/>
      <c r="P136" s="174"/>
      <c r="Q136" s="174"/>
      <c r="R136" s="175"/>
      <c r="S136" s="173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/>
      <c r="AN136"/>
      <c r="AO136"/>
      <c r="AP136"/>
      <c r="AQ136"/>
      <c r="AR136"/>
    </row>
    <row customFormat="1" r="137" s="11" spans="1:44">
      <c r="A137"/>
      <c r="B137"/>
      <c r="C137" s="174"/>
      <c r="D137"/>
      <c r="E137"/>
      <c r="F137"/>
      <c r="G137"/>
      <c r="H137"/>
      <c r="I137"/>
      <c r="J137"/>
      <c r="K137"/>
      <c r="L137"/>
      <c r="M137"/>
      <c r="N137"/>
      <c r="O137"/>
      <c r="P137" s="174"/>
      <c r="Q137" s="174"/>
      <c r="R137" s="175"/>
      <c r="S137" s="173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/>
      <c r="AN137"/>
      <c r="AO137"/>
      <c r="AP137"/>
      <c r="AQ137"/>
      <c r="AR137"/>
    </row>
    <row customFormat="1" r="138" s="11" spans="1:44">
      <c r="A138"/>
      <c r="B138"/>
      <c r="C138" s="174"/>
      <c r="D138"/>
      <c r="E138"/>
      <c r="F138"/>
      <c r="G138"/>
      <c r="H138"/>
      <c r="I138"/>
      <c r="J138"/>
      <c r="K138"/>
      <c r="L138"/>
      <c r="M138"/>
      <c r="N138"/>
      <c r="O138"/>
      <c r="P138" s="174"/>
      <c r="Q138" s="174"/>
      <c r="R138" s="175"/>
      <c r="S138" s="173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/>
      <c r="AN138"/>
      <c r="AO138"/>
      <c r="AP138"/>
      <c r="AQ138"/>
      <c r="AR138"/>
    </row>
    <row customFormat="1" r="139" s="11" spans="1:44">
      <c r="A139"/>
      <c r="B139"/>
      <c r="C139" s="174"/>
      <c r="D139"/>
      <c r="E139"/>
      <c r="F139"/>
      <c r="G139"/>
      <c r="H139"/>
      <c r="I139"/>
      <c r="J139"/>
      <c r="K139"/>
      <c r="L139"/>
      <c r="M139"/>
      <c r="N139"/>
      <c r="O139"/>
      <c r="P139" s="174"/>
      <c r="Q139" s="174"/>
      <c r="R139" s="175"/>
      <c r="S139" s="173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/>
      <c r="AN139"/>
      <c r="AO139"/>
      <c r="AP139"/>
      <c r="AQ139"/>
      <c r="AR139"/>
    </row>
    <row customFormat="1" r="140" s="11" spans="1:44">
      <c r="A140"/>
      <c r="B140"/>
      <c r="C140" s="174"/>
      <c r="D140"/>
      <c r="E140"/>
      <c r="F140"/>
      <c r="G140"/>
      <c r="H140"/>
      <c r="I140"/>
      <c r="J140"/>
      <c r="K140"/>
      <c r="L140"/>
      <c r="M140"/>
      <c r="N140"/>
      <c r="O140"/>
      <c r="P140" s="174"/>
      <c r="Q140" s="174"/>
      <c r="R140" s="175"/>
      <c r="S140" s="173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/>
      <c r="AN140"/>
      <c r="AO140"/>
      <c r="AP140"/>
      <c r="AQ140"/>
      <c r="AR140"/>
    </row>
    <row customFormat="1" r="141" s="11" spans="1:44">
      <c r="A141"/>
      <c r="B141"/>
      <c r="C141" s="174"/>
      <c r="D141"/>
      <c r="E141"/>
      <c r="F141"/>
      <c r="G141"/>
      <c r="H141"/>
      <c r="I141"/>
      <c r="J141"/>
      <c r="K141"/>
      <c r="L141"/>
      <c r="M141"/>
      <c r="N141"/>
      <c r="O141"/>
      <c r="P141" s="174"/>
      <c r="Q141" s="174"/>
      <c r="R141" s="175"/>
      <c r="S141" s="173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/>
      <c r="AN141"/>
      <c r="AO141"/>
      <c r="AP141"/>
      <c r="AQ141"/>
      <c r="AR141"/>
    </row>
    <row customFormat="1" r="142" s="11" spans="1:44">
      <c r="A142"/>
      <c r="B142"/>
      <c r="C142" s="174"/>
      <c r="D142"/>
      <c r="E142"/>
      <c r="F142"/>
      <c r="G142"/>
      <c r="H142"/>
      <c r="I142"/>
      <c r="J142"/>
      <c r="K142"/>
      <c r="L142"/>
      <c r="M142"/>
      <c r="N142"/>
      <c r="O142"/>
      <c r="P142" s="174"/>
      <c r="Q142" s="174"/>
      <c r="R142" s="175"/>
      <c r="S142" s="173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/>
      <c r="AN142"/>
      <c r="AO142"/>
      <c r="AP142"/>
      <c r="AQ142"/>
      <c r="AR142"/>
    </row>
    <row customFormat="1" r="143" s="11" spans="1:44">
      <c r="A143"/>
      <c r="B143"/>
      <c r="C143" s="174"/>
      <c r="D143"/>
      <c r="E143"/>
      <c r="F143"/>
      <c r="G143"/>
      <c r="H143"/>
      <c r="I143"/>
      <c r="J143"/>
      <c r="K143"/>
      <c r="L143"/>
      <c r="M143"/>
      <c r="N143"/>
      <c r="O143"/>
      <c r="P143" s="174"/>
      <c r="Q143" s="174"/>
      <c r="R143" s="175"/>
      <c r="S143" s="173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/>
      <c r="AN143"/>
      <c r="AO143"/>
      <c r="AP143"/>
      <c r="AQ143"/>
      <c r="AR143"/>
    </row>
    <row customFormat="1" r="144" s="11" spans="1:44">
      <c r="A144"/>
      <c r="B144"/>
      <c r="C144" s="174"/>
      <c r="D144"/>
      <c r="E144"/>
      <c r="F144"/>
      <c r="G144"/>
      <c r="H144"/>
      <c r="I144"/>
      <c r="J144"/>
      <c r="K144"/>
      <c r="L144"/>
      <c r="M144"/>
      <c r="N144"/>
      <c r="O144"/>
      <c r="P144" s="174"/>
      <c r="Q144" s="174"/>
      <c r="R144" s="175"/>
      <c r="S144" s="173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/>
      <c r="AN144"/>
      <c r="AO144"/>
      <c r="AP144"/>
      <c r="AQ144"/>
      <c r="AR144"/>
    </row>
    <row customFormat="1" r="145" s="11" spans="1:44">
      <c r="A145"/>
      <c r="B145"/>
      <c r="C145" s="174"/>
      <c r="D145"/>
      <c r="E145"/>
      <c r="F145"/>
      <c r="G145"/>
      <c r="H145"/>
      <c r="I145"/>
      <c r="J145"/>
      <c r="K145"/>
      <c r="L145"/>
      <c r="M145"/>
      <c r="N145"/>
      <c r="O145"/>
      <c r="P145" s="174"/>
      <c r="Q145" s="174"/>
      <c r="R145" s="175"/>
      <c r="S145" s="173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/>
      <c r="AN145"/>
      <c r="AO145"/>
      <c r="AP145"/>
      <c r="AQ145"/>
      <c r="AR145"/>
    </row>
    <row customFormat="1" r="146" s="11" spans="1:44">
      <c r="A146"/>
      <c r="B146"/>
      <c r="C146" s="174"/>
      <c r="D146"/>
      <c r="E146"/>
      <c r="F146"/>
      <c r="G146"/>
      <c r="H146"/>
      <c r="I146"/>
      <c r="J146"/>
      <c r="K146"/>
      <c r="L146"/>
      <c r="M146"/>
      <c r="N146"/>
      <c r="O146"/>
      <c r="P146" s="174"/>
      <c r="Q146" s="174"/>
      <c r="R146" s="175"/>
      <c r="S146" s="173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/>
      <c r="AN146"/>
      <c r="AO146"/>
      <c r="AP146"/>
      <c r="AQ146"/>
      <c r="AR146"/>
    </row>
    <row customFormat="1" r="147" s="11" spans="1:44">
      <c r="A147"/>
      <c r="B147"/>
      <c r="C147" s="174"/>
      <c r="D147"/>
      <c r="E147"/>
      <c r="F147"/>
      <c r="G147"/>
      <c r="H147"/>
      <c r="I147"/>
      <c r="J147"/>
      <c r="K147"/>
      <c r="L147"/>
      <c r="M147"/>
      <c r="N147"/>
      <c r="O147"/>
      <c r="P147" s="174"/>
      <c r="Q147" s="174"/>
      <c r="R147" s="175"/>
      <c r="S147" s="173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/>
      <c r="AN147"/>
      <c r="AO147"/>
      <c r="AP147"/>
      <c r="AQ147"/>
      <c r="AR147"/>
    </row>
    <row customFormat="1" r="148" s="11" spans="1:44">
      <c r="A148"/>
      <c r="B148"/>
      <c r="C148" s="174"/>
      <c r="D148"/>
      <c r="E148"/>
      <c r="F148"/>
      <c r="G148"/>
      <c r="H148"/>
      <c r="I148"/>
      <c r="J148"/>
      <c r="K148"/>
      <c r="L148"/>
      <c r="M148"/>
      <c r="N148"/>
      <c r="O148"/>
      <c r="P148" s="174"/>
      <c r="Q148" s="174"/>
      <c r="R148" s="175"/>
      <c r="S148" s="173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/>
      <c r="AN148"/>
      <c r="AO148"/>
      <c r="AP148"/>
      <c r="AQ148"/>
      <c r="AR148"/>
    </row>
    <row customFormat="1" r="149" s="11" spans="1:44">
      <c r="A149"/>
      <c r="B149"/>
      <c r="C149" s="174"/>
      <c r="D149"/>
      <c r="E149"/>
      <c r="F149"/>
      <c r="G149"/>
      <c r="H149"/>
      <c r="I149"/>
      <c r="J149"/>
      <c r="K149"/>
      <c r="L149"/>
      <c r="M149"/>
      <c r="N149"/>
      <c r="O149"/>
      <c r="P149" s="174"/>
      <c r="Q149" s="174"/>
      <c r="R149" s="175"/>
      <c r="S149" s="173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/>
      <c r="AN149"/>
      <c r="AO149"/>
      <c r="AP149"/>
      <c r="AQ149"/>
      <c r="AR149"/>
    </row>
    <row customFormat="1" r="150" s="11" spans="1:44">
      <c r="A150"/>
      <c r="B150"/>
      <c r="C150" s="174"/>
      <c r="D150"/>
      <c r="E150"/>
      <c r="F150"/>
      <c r="G150"/>
      <c r="H150"/>
      <c r="I150"/>
      <c r="J150"/>
      <c r="K150"/>
      <c r="L150"/>
      <c r="M150"/>
      <c r="N150"/>
      <c r="O150"/>
      <c r="P150" s="174"/>
      <c r="Q150" s="174"/>
      <c r="R150" s="175"/>
      <c r="S150" s="173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/>
      <c r="AN150"/>
      <c r="AO150"/>
      <c r="AP150"/>
      <c r="AQ150"/>
      <c r="AR150"/>
    </row>
    <row customFormat="1" r="151" s="11" spans="1:44">
      <c r="A151"/>
      <c r="B151"/>
      <c r="C151" s="174"/>
      <c r="D151"/>
      <c r="E151"/>
      <c r="F151"/>
      <c r="G151"/>
      <c r="H151"/>
      <c r="I151"/>
      <c r="J151"/>
      <c r="K151"/>
      <c r="L151"/>
      <c r="M151"/>
      <c r="N151"/>
      <c r="O151"/>
      <c r="P151" s="174"/>
      <c r="Q151" s="174"/>
      <c r="R151" s="175"/>
      <c r="S151" s="173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/>
      <c r="AN151"/>
      <c r="AO151"/>
      <c r="AP151"/>
      <c r="AQ151"/>
      <c r="AR151"/>
    </row>
    <row customFormat="1" r="152" s="11" spans="1:44">
      <c r="A152"/>
      <c r="B152"/>
      <c r="C152" s="174"/>
      <c r="D152"/>
      <c r="E152"/>
      <c r="F152"/>
      <c r="G152"/>
      <c r="H152"/>
      <c r="I152"/>
      <c r="J152"/>
      <c r="K152"/>
      <c r="L152"/>
      <c r="M152"/>
      <c r="N152"/>
      <c r="O152"/>
      <c r="P152" s="174"/>
      <c r="Q152" s="174"/>
      <c r="R152" s="175"/>
      <c r="S152" s="173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/>
      <c r="AN152"/>
      <c r="AO152"/>
      <c r="AP152"/>
      <c r="AQ152"/>
      <c r="AR152"/>
    </row>
    <row customFormat="1" r="153" s="11" spans="1:44">
      <c r="A153"/>
      <c r="B153"/>
      <c r="C153" s="174"/>
      <c r="D153"/>
      <c r="E153"/>
      <c r="F153"/>
      <c r="G153"/>
      <c r="H153"/>
      <c r="I153"/>
      <c r="J153"/>
      <c r="K153"/>
      <c r="L153"/>
      <c r="M153"/>
      <c r="N153"/>
      <c r="O153"/>
      <c r="P153" s="174"/>
      <c r="Q153" s="174"/>
      <c r="R153" s="175"/>
      <c r="S153" s="173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/>
      <c r="AN153"/>
      <c r="AO153"/>
      <c r="AP153"/>
      <c r="AQ153"/>
      <c r="AR153"/>
    </row>
    <row customFormat="1" r="154" s="11" spans="1:44">
      <c r="A154"/>
      <c r="B154"/>
      <c r="C154" s="174"/>
      <c r="D154"/>
      <c r="E154"/>
      <c r="F154"/>
      <c r="G154"/>
      <c r="H154"/>
      <c r="I154"/>
      <c r="J154"/>
      <c r="K154"/>
      <c r="L154"/>
      <c r="M154"/>
      <c r="N154"/>
      <c r="O154"/>
      <c r="P154" s="174"/>
      <c r="Q154" s="174"/>
      <c r="R154" s="175"/>
      <c r="S154" s="173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/>
      <c r="AN154"/>
      <c r="AO154"/>
      <c r="AP154"/>
      <c r="AQ154"/>
      <c r="AR154"/>
    </row>
    <row customFormat="1" r="155" s="11" spans="1:44">
      <c r="A155"/>
      <c r="B155"/>
      <c r="C155" s="174"/>
      <c r="D155"/>
      <c r="E155"/>
      <c r="F155"/>
      <c r="G155"/>
      <c r="H155"/>
      <c r="I155"/>
      <c r="J155"/>
      <c r="K155"/>
      <c r="L155"/>
      <c r="M155"/>
      <c r="N155"/>
      <c r="O155"/>
      <c r="P155" s="174"/>
      <c r="Q155" s="174"/>
      <c r="R155" s="175"/>
      <c r="S155" s="173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/>
      <c r="AN155"/>
      <c r="AO155"/>
      <c r="AP155"/>
      <c r="AQ155"/>
      <c r="AR155"/>
    </row>
    <row customFormat="1" r="156" s="11" spans="1:44">
      <c r="A156"/>
      <c r="B156"/>
      <c r="C156" s="174"/>
      <c r="D156"/>
      <c r="E156"/>
      <c r="F156"/>
      <c r="G156"/>
      <c r="H156"/>
      <c r="I156"/>
      <c r="J156"/>
      <c r="K156"/>
      <c r="L156"/>
      <c r="M156"/>
      <c r="N156"/>
      <c r="O156"/>
      <c r="P156" s="174"/>
      <c r="Q156" s="174"/>
      <c r="R156" s="175"/>
      <c r="S156" s="173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/>
      <c r="AN156"/>
      <c r="AO156"/>
      <c r="AP156"/>
      <c r="AQ156"/>
      <c r="AR156"/>
    </row>
    <row customFormat="1" r="157" s="11" spans="1:44">
      <c r="A157"/>
      <c r="B157"/>
      <c r="C157" s="174"/>
      <c r="D157"/>
      <c r="E157"/>
      <c r="F157"/>
      <c r="G157"/>
      <c r="H157"/>
      <c r="I157"/>
      <c r="J157"/>
      <c r="K157"/>
      <c r="L157"/>
      <c r="M157"/>
      <c r="N157"/>
      <c r="O157"/>
      <c r="P157" s="174"/>
      <c r="Q157" s="174"/>
      <c r="R157" s="175"/>
      <c r="S157" s="173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/>
      <c r="AN157"/>
      <c r="AO157"/>
      <c r="AP157"/>
      <c r="AQ157"/>
      <c r="AR157"/>
    </row>
    <row customFormat="1" r="158" s="11" spans="1:44">
      <c r="A158"/>
      <c r="B158"/>
      <c r="C158" s="174"/>
      <c r="D158"/>
      <c r="E158"/>
      <c r="F158"/>
      <c r="G158"/>
      <c r="H158"/>
      <c r="I158"/>
      <c r="J158"/>
      <c r="K158"/>
      <c r="L158"/>
      <c r="M158"/>
      <c r="N158"/>
      <c r="O158"/>
      <c r="P158" s="174"/>
      <c r="Q158" s="174"/>
      <c r="R158" s="175"/>
      <c r="S158" s="173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/>
      <c r="AN158"/>
      <c r="AO158"/>
      <c r="AP158"/>
      <c r="AQ158"/>
      <c r="AR158"/>
    </row>
    <row customFormat="1" r="159" s="11" spans="1:44">
      <c r="A159"/>
      <c r="B159"/>
      <c r="C159" s="174"/>
      <c r="D159"/>
      <c r="E159"/>
      <c r="F159"/>
      <c r="G159"/>
      <c r="H159"/>
      <c r="I159"/>
      <c r="J159"/>
      <c r="K159"/>
      <c r="L159"/>
      <c r="M159"/>
      <c r="N159"/>
      <c r="O159"/>
      <c r="P159" s="174"/>
      <c r="Q159" s="174"/>
      <c r="R159" s="175"/>
      <c r="S159" s="173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/>
      <c r="AN159"/>
      <c r="AO159"/>
      <c r="AP159"/>
      <c r="AQ159"/>
      <c r="AR159"/>
    </row>
    <row customFormat="1" r="160" s="11" spans="1:44">
      <c r="A160"/>
      <c r="B160"/>
      <c r="C160" s="174"/>
      <c r="D160"/>
      <c r="E160"/>
      <c r="F160"/>
      <c r="G160"/>
      <c r="H160"/>
      <c r="I160"/>
      <c r="J160"/>
      <c r="K160"/>
      <c r="L160"/>
      <c r="M160"/>
      <c r="N160"/>
      <c r="O160"/>
      <c r="P160" s="174"/>
      <c r="Q160" s="174"/>
      <c r="R160" s="175"/>
      <c r="S160" s="173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/>
      <c r="AN160"/>
      <c r="AO160"/>
      <c r="AP160"/>
      <c r="AQ160"/>
      <c r="AR160"/>
    </row>
    <row customFormat="1" r="161" s="11" spans="1:44">
      <c r="A161"/>
      <c r="B161"/>
      <c r="C161" s="174"/>
      <c r="D161"/>
      <c r="E161"/>
      <c r="F161"/>
      <c r="G161"/>
      <c r="H161"/>
      <c r="I161"/>
      <c r="J161"/>
      <c r="K161"/>
      <c r="L161"/>
      <c r="M161"/>
      <c r="N161"/>
      <c r="O161"/>
      <c r="P161" s="174"/>
      <c r="Q161" s="174"/>
      <c r="R161" s="175"/>
      <c r="S161" s="173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/>
      <c r="AN161"/>
      <c r="AO161"/>
      <c r="AP161"/>
      <c r="AQ161"/>
      <c r="AR161"/>
    </row>
    <row customFormat="1" r="162" s="11" spans="1:44">
      <c r="A162"/>
      <c r="B162"/>
      <c r="C162" s="174"/>
      <c r="D162"/>
      <c r="E162"/>
      <c r="F162"/>
      <c r="G162"/>
      <c r="H162"/>
      <c r="I162"/>
      <c r="J162"/>
      <c r="K162"/>
      <c r="L162"/>
      <c r="M162"/>
      <c r="N162"/>
      <c r="O162"/>
      <c r="P162" s="174"/>
      <c r="Q162" s="174"/>
      <c r="R162" s="175"/>
      <c r="S162" s="173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/>
      <c r="AN162"/>
      <c r="AO162"/>
      <c r="AP162"/>
      <c r="AQ162"/>
      <c r="AR162"/>
    </row>
    <row customFormat="1" r="163" s="11" spans="1:44">
      <c r="A163"/>
      <c r="B163"/>
      <c r="C163" s="174"/>
      <c r="D163"/>
      <c r="E163"/>
      <c r="F163"/>
      <c r="G163"/>
      <c r="H163"/>
      <c r="I163"/>
      <c r="J163"/>
      <c r="K163"/>
      <c r="L163"/>
      <c r="M163"/>
      <c r="N163"/>
      <c r="O163"/>
      <c r="P163" s="174"/>
      <c r="Q163" s="174"/>
      <c r="R163" s="175"/>
      <c r="S163" s="173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/>
      <c r="AN163"/>
      <c r="AO163"/>
      <c r="AP163"/>
      <c r="AQ163"/>
      <c r="AR163"/>
    </row>
    <row customFormat="1" r="164" s="11" spans="1:44">
      <c r="A164"/>
      <c r="B164"/>
      <c r="C164" s="174"/>
      <c r="D164"/>
      <c r="E164"/>
      <c r="F164"/>
      <c r="G164"/>
      <c r="H164"/>
      <c r="I164"/>
      <c r="J164"/>
      <c r="K164"/>
      <c r="L164"/>
      <c r="M164"/>
      <c r="N164"/>
      <c r="O164"/>
      <c r="P164" s="174"/>
      <c r="Q164" s="174"/>
      <c r="R164" s="175"/>
      <c r="S164" s="173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/>
      <c r="AN164"/>
      <c r="AO164"/>
      <c r="AP164"/>
      <c r="AQ164"/>
      <c r="AR164"/>
    </row>
    <row customFormat="1" r="165" s="11" spans="1:44">
      <c r="A165"/>
      <c r="B165"/>
      <c r="C165" s="174"/>
      <c r="D165"/>
      <c r="E165"/>
      <c r="F165"/>
      <c r="G165"/>
      <c r="H165"/>
      <c r="I165"/>
      <c r="J165"/>
      <c r="K165"/>
      <c r="L165"/>
      <c r="M165"/>
      <c r="N165"/>
      <c r="O165"/>
      <c r="P165" s="174"/>
      <c r="Q165" s="174"/>
      <c r="R165" s="175"/>
      <c r="S165" s="173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/>
      <c r="AN165"/>
      <c r="AO165"/>
      <c r="AP165"/>
      <c r="AQ165"/>
      <c r="AR165"/>
    </row>
    <row customFormat="1" r="166" s="11" spans="1:44">
      <c r="A166"/>
      <c r="B166"/>
      <c r="C166" s="174"/>
      <c r="D166"/>
      <c r="E166"/>
      <c r="F166"/>
      <c r="G166"/>
      <c r="H166"/>
      <c r="I166"/>
      <c r="J166"/>
      <c r="K166"/>
      <c r="L166"/>
      <c r="M166"/>
      <c r="N166"/>
      <c r="O166"/>
      <c r="P166" s="174"/>
      <c r="Q166" s="174"/>
      <c r="R166" s="175"/>
      <c r="S166" s="173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/>
      <c r="AN166"/>
      <c r="AO166"/>
      <c r="AP166"/>
      <c r="AQ166"/>
      <c r="AR166"/>
    </row>
    <row customFormat="1" r="167" s="11" spans="1:44">
      <c r="A167"/>
      <c r="B167"/>
      <c r="C167" s="174"/>
      <c r="D167"/>
      <c r="E167"/>
      <c r="F167"/>
      <c r="G167"/>
      <c r="H167"/>
      <c r="I167"/>
      <c r="J167"/>
      <c r="K167"/>
      <c r="L167"/>
      <c r="M167"/>
      <c r="N167"/>
      <c r="O167"/>
      <c r="P167" s="174"/>
      <c r="Q167" s="174"/>
      <c r="R167" s="175"/>
      <c r="S167" s="173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/>
      <c r="AN167"/>
      <c r="AO167"/>
      <c r="AP167"/>
      <c r="AQ167"/>
      <c r="AR167"/>
    </row>
    <row customFormat="1" r="168" s="11" spans="1:44">
      <c r="A168"/>
      <c r="B168"/>
      <c r="C168" s="174"/>
      <c r="D168"/>
      <c r="E168"/>
      <c r="F168"/>
      <c r="G168"/>
      <c r="H168"/>
      <c r="I168"/>
      <c r="J168"/>
      <c r="K168"/>
      <c r="L168"/>
      <c r="M168"/>
      <c r="N168"/>
      <c r="O168"/>
      <c r="P168" s="174"/>
      <c r="Q168" s="174"/>
      <c r="R168" s="175"/>
      <c r="S168" s="173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/>
      <c r="AN168"/>
      <c r="AO168"/>
      <c r="AP168"/>
      <c r="AQ168"/>
      <c r="AR168"/>
    </row>
    <row customFormat="1" r="169" s="11" spans="1:44">
      <c r="A169"/>
      <c r="B169"/>
      <c r="C169" s="174"/>
      <c r="D169"/>
      <c r="E169"/>
      <c r="F169"/>
      <c r="G169"/>
      <c r="H169"/>
      <c r="I169"/>
      <c r="J169"/>
      <c r="K169"/>
      <c r="L169"/>
      <c r="M169"/>
      <c r="N169"/>
      <c r="O169"/>
      <c r="P169" s="174"/>
      <c r="Q169" s="174"/>
      <c r="R169" s="175"/>
      <c r="S169" s="173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/>
      <c r="AN169"/>
      <c r="AO169"/>
      <c r="AP169"/>
      <c r="AQ169"/>
      <c r="AR169"/>
    </row>
    <row customFormat="1" r="170" s="11" spans="1:44">
      <c r="A170"/>
      <c r="B170"/>
      <c r="C170" s="174"/>
      <c r="D170"/>
      <c r="E170"/>
      <c r="F170"/>
      <c r="G170"/>
      <c r="H170"/>
      <c r="I170"/>
      <c r="J170"/>
      <c r="K170"/>
      <c r="L170"/>
      <c r="M170"/>
      <c r="N170"/>
      <c r="O170"/>
      <c r="P170" s="174"/>
      <c r="Q170" s="174"/>
      <c r="R170" s="175"/>
      <c r="S170" s="173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/>
      <c r="AN170"/>
      <c r="AO170"/>
      <c r="AP170"/>
      <c r="AQ170"/>
      <c r="AR170"/>
    </row>
    <row customFormat="1" r="171" s="11" spans="1:44">
      <c r="A171"/>
      <c r="B171"/>
      <c r="C171" s="174"/>
      <c r="D171"/>
      <c r="E171"/>
      <c r="F171"/>
      <c r="G171"/>
      <c r="H171"/>
      <c r="I171"/>
      <c r="J171"/>
      <c r="K171"/>
      <c r="L171"/>
      <c r="M171"/>
      <c r="N171"/>
      <c r="O171"/>
      <c r="P171" s="174"/>
      <c r="Q171" s="174"/>
      <c r="R171" s="175"/>
      <c r="S171" s="173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/>
      <c r="AN171"/>
      <c r="AO171"/>
      <c r="AP171"/>
      <c r="AQ171"/>
      <c r="AR171"/>
    </row>
    <row customFormat="1" r="172" s="11" spans="1:44">
      <c r="A172"/>
      <c r="B172"/>
      <c r="C172" s="174"/>
      <c r="D172"/>
      <c r="E172"/>
      <c r="F172"/>
      <c r="G172"/>
      <c r="H172"/>
      <c r="I172"/>
      <c r="J172"/>
      <c r="K172"/>
      <c r="L172"/>
      <c r="M172"/>
      <c r="N172"/>
      <c r="O172"/>
      <c r="P172" s="174"/>
      <c r="Q172" s="174"/>
      <c r="R172" s="175"/>
      <c r="S172" s="173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/>
      <c r="AN172"/>
      <c r="AO172"/>
      <c r="AP172"/>
      <c r="AQ172"/>
      <c r="AR172"/>
    </row>
    <row customFormat="1" r="173" s="11" spans="1:44">
      <c r="A173"/>
      <c r="B173"/>
      <c r="C173" s="174"/>
      <c r="D173"/>
      <c r="E173"/>
      <c r="F173"/>
      <c r="G173"/>
      <c r="H173"/>
      <c r="I173"/>
      <c r="J173"/>
      <c r="K173"/>
      <c r="L173"/>
      <c r="M173"/>
      <c r="N173"/>
      <c r="O173"/>
      <c r="P173" s="174"/>
      <c r="Q173" s="174"/>
      <c r="R173" s="175"/>
      <c r="S173" s="173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/>
      <c r="AN173"/>
      <c r="AO173"/>
      <c r="AP173"/>
      <c r="AQ173"/>
      <c r="AR173"/>
    </row>
    <row customFormat="1" r="174" s="11" spans="1:44">
      <c r="A174"/>
      <c r="B174"/>
      <c r="C174" s="174"/>
      <c r="D174"/>
      <c r="E174"/>
      <c r="F174"/>
      <c r="G174"/>
      <c r="H174"/>
      <c r="I174"/>
      <c r="J174"/>
      <c r="K174"/>
      <c r="L174"/>
      <c r="M174"/>
      <c r="N174"/>
      <c r="O174"/>
      <c r="P174" s="174"/>
      <c r="Q174" s="174"/>
      <c r="R174" s="175"/>
      <c r="S174" s="173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/>
      <c r="AN174"/>
      <c r="AO174"/>
      <c r="AP174"/>
      <c r="AQ174"/>
      <c r="AR174"/>
    </row>
    <row customFormat="1" r="175" s="11" spans="1:44">
      <c r="A175"/>
      <c r="B175"/>
      <c r="C175" s="174"/>
      <c r="D175"/>
      <c r="E175"/>
      <c r="F175"/>
      <c r="G175"/>
      <c r="H175"/>
      <c r="I175"/>
      <c r="J175"/>
      <c r="K175"/>
      <c r="L175"/>
      <c r="M175"/>
      <c r="N175"/>
      <c r="O175"/>
      <c r="P175" s="174"/>
      <c r="Q175" s="174"/>
      <c r="R175" s="175"/>
      <c r="S175" s="173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/>
      <c r="AN175"/>
      <c r="AO175"/>
      <c r="AP175"/>
      <c r="AQ175"/>
      <c r="AR175"/>
    </row>
    <row customFormat="1" r="176" s="11" spans="1:44">
      <c r="A176"/>
      <c r="B176"/>
      <c r="C176" s="174"/>
      <c r="D176"/>
      <c r="E176"/>
      <c r="F176"/>
      <c r="G176"/>
      <c r="H176"/>
      <c r="I176"/>
      <c r="J176"/>
      <c r="K176"/>
      <c r="L176"/>
      <c r="M176"/>
      <c r="N176"/>
      <c r="O176"/>
      <c r="P176" s="174"/>
      <c r="Q176" s="174"/>
      <c r="R176" s="175"/>
      <c r="S176" s="173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/>
      <c r="AN176"/>
      <c r="AO176"/>
      <c r="AP176"/>
      <c r="AQ176"/>
      <c r="AR176"/>
    </row>
    <row customFormat="1" r="177" s="11" spans="1:44">
      <c r="A177"/>
      <c r="B177"/>
      <c r="C177" s="174"/>
      <c r="D177"/>
      <c r="E177"/>
      <c r="F177"/>
      <c r="G177"/>
      <c r="H177"/>
      <c r="I177"/>
      <c r="J177"/>
      <c r="K177"/>
      <c r="L177"/>
      <c r="M177"/>
      <c r="N177"/>
      <c r="O177"/>
      <c r="P177" s="174"/>
      <c r="Q177" s="174"/>
      <c r="R177" s="175"/>
      <c r="S177" s="173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/>
      <c r="AN177"/>
      <c r="AO177"/>
      <c r="AP177"/>
      <c r="AQ177"/>
      <c r="AR177"/>
    </row>
    <row customFormat="1" r="178" s="11" spans="1:44">
      <c r="A178"/>
      <c r="B178"/>
      <c r="C178" s="174"/>
      <c r="D178"/>
      <c r="E178"/>
      <c r="F178"/>
      <c r="G178"/>
      <c r="H178"/>
      <c r="I178"/>
      <c r="J178"/>
      <c r="K178"/>
      <c r="L178"/>
      <c r="M178"/>
      <c r="N178"/>
      <c r="O178"/>
      <c r="P178" s="174"/>
      <c r="Q178" s="174"/>
      <c r="R178" s="175"/>
      <c r="S178" s="173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/>
      <c r="AN178"/>
      <c r="AO178"/>
      <c r="AP178"/>
      <c r="AQ178"/>
      <c r="AR178"/>
    </row>
    <row customFormat="1" r="179" s="11" spans="1:44">
      <c r="A179"/>
      <c r="B179"/>
      <c r="C179" s="174"/>
      <c r="D179"/>
      <c r="E179"/>
      <c r="F179"/>
      <c r="G179"/>
      <c r="H179"/>
      <c r="I179"/>
      <c r="J179"/>
      <c r="K179"/>
      <c r="L179"/>
      <c r="M179"/>
      <c r="N179"/>
      <c r="O179"/>
      <c r="P179" s="174"/>
      <c r="Q179" s="174"/>
      <c r="R179" s="175"/>
      <c r="S179" s="173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/>
      <c r="AN179"/>
      <c r="AO179"/>
      <c r="AP179"/>
      <c r="AQ179"/>
      <c r="AR179"/>
    </row>
    <row customFormat="1" r="180" s="11" spans="1:44">
      <c r="A180"/>
      <c r="B180"/>
      <c r="C180" s="174"/>
      <c r="D180"/>
      <c r="E180"/>
      <c r="F180"/>
      <c r="G180"/>
      <c r="H180"/>
      <c r="I180"/>
      <c r="J180"/>
      <c r="K180"/>
      <c r="L180"/>
      <c r="M180"/>
      <c r="N180"/>
      <c r="O180"/>
      <c r="P180" s="174"/>
      <c r="Q180" s="174"/>
      <c r="R180" s="175"/>
      <c r="S180" s="173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/>
      <c r="AN180"/>
      <c r="AO180"/>
      <c r="AP180"/>
      <c r="AQ180"/>
      <c r="AR180"/>
    </row>
    <row customFormat="1" r="181" s="11" spans="1:44">
      <c r="A181"/>
      <c r="B181"/>
      <c r="C181" s="174"/>
      <c r="D181"/>
      <c r="E181"/>
      <c r="F181"/>
      <c r="G181"/>
      <c r="H181"/>
      <c r="I181"/>
      <c r="J181"/>
      <c r="K181"/>
      <c r="L181"/>
      <c r="M181"/>
      <c r="N181"/>
      <c r="O181"/>
      <c r="P181" s="174"/>
      <c r="Q181" s="174"/>
      <c r="R181" s="175"/>
      <c r="S181" s="173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/>
      <c r="AN181"/>
      <c r="AO181"/>
      <c r="AP181"/>
      <c r="AQ181"/>
      <c r="AR181"/>
    </row>
    <row customFormat="1" r="182" s="11" spans="1:44">
      <c r="A182"/>
      <c r="B182"/>
      <c r="C182" s="174"/>
      <c r="D182"/>
      <c r="E182"/>
      <c r="F182"/>
      <c r="G182"/>
      <c r="H182"/>
      <c r="I182"/>
      <c r="J182"/>
      <c r="K182"/>
      <c r="L182"/>
      <c r="M182"/>
      <c r="N182"/>
      <c r="O182"/>
      <c r="P182" s="174"/>
      <c r="Q182" s="174"/>
      <c r="R182" s="175"/>
      <c r="S182" s="173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/>
      <c r="AN182"/>
      <c r="AO182"/>
      <c r="AP182"/>
      <c r="AQ182"/>
      <c r="AR182"/>
    </row>
    <row customFormat="1" r="183" s="11" spans="1:44">
      <c r="A183"/>
      <c r="B183"/>
      <c r="C183" s="174"/>
      <c r="D183"/>
      <c r="E183"/>
      <c r="F183"/>
      <c r="G183"/>
      <c r="H183"/>
      <c r="I183"/>
      <c r="J183"/>
      <c r="K183"/>
      <c r="L183"/>
      <c r="M183"/>
      <c r="N183"/>
      <c r="O183"/>
      <c r="P183" s="174"/>
      <c r="Q183" s="174"/>
      <c r="R183" s="175"/>
      <c r="S183" s="173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/>
      <c r="AN183"/>
      <c r="AO183"/>
      <c r="AP183"/>
      <c r="AQ183"/>
      <c r="AR183"/>
    </row>
    <row customFormat="1" r="184" s="11" spans="1:44">
      <c r="A184"/>
      <c r="B184"/>
      <c r="C184" s="174"/>
      <c r="D184"/>
      <c r="E184"/>
      <c r="F184"/>
      <c r="G184"/>
      <c r="H184"/>
      <c r="I184"/>
      <c r="J184"/>
      <c r="K184"/>
      <c r="L184"/>
      <c r="M184"/>
      <c r="N184"/>
      <c r="O184"/>
      <c r="P184" s="174"/>
      <c r="Q184" s="174"/>
      <c r="R184" s="175"/>
      <c r="S184" s="173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/>
      <c r="AN184"/>
      <c r="AO184"/>
      <c r="AP184"/>
      <c r="AQ184"/>
      <c r="AR184"/>
    </row>
    <row customFormat="1" r="185" s="11" spans="1:44">
      <c r="A185"/>
      <c r="B185"/>
      <c r="C185" s="174"/>
      <c r="D185"/>
      <c r="E185"/>
      <c r="F185"/>
      <c r="G185"/>
      <c r="H185"/>
      <c r="I185"/>
      <c r="J185"/>
      <c r="K185"/>
      <c r="L185"/>
      <c r="M185"/>
      <c r="N185"/>
      <c r="O185"/>
      <c r="P185" s="174"/>
      <c r="Q185" s="174"/>
      <c r="R185" s="175"/>
      <c r="S185" s="173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/>
      <c r="AN185"/>
      <c r="AO185"/>
      <c r="AP185"/>
      <c r="AQ185"/>
      <c r="AR185"/>
    </row>
    <row customFormat="1" r="186" s="11" spans="1:44">
      <c r="A186"/>
      <c r="B186"/>
      <c r="C186" s="174"/>
      <c r="D186"/>
      <c r="E186"/>
      <c r="F186"/>
      <c r="G186"/>
      <c r="H186"/>
      <c r="I186"/>
      <c r="J186"/>
      <c r="K186"/>
      <c r="L186"/>
      <c r="M186"/>
      <c r="N186"/>
      <c r="O186"/>
      <c r="P186" s="174"/>
      <c r="Q186" s="174"/>
      <c r="R186" s="175"/>
      <c r="S186" s="173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/>
      <c r="AN186"/>
      <c r="AO186"/>
      <c r="AP186"/>
      <c r="AQ186"/>
      <c r="AR186"/>
    </row>
    <row customFormat="1" r="187" s="11" spans="1:44">
      <c r="A187"/>
      <c r="B187"/>
      <c r="C187" s="174"/>
      <c r="D187"/>
      <c r="E187"/>
      <c r="F187"/>
      <c r="G187"/>
      <c r="H187"/>
      <c r="I187"/>
      <c r="J187"/>
      <c r="K187"/>
      <c r="L187"/>
      <c r="M187"/>
      <c r="N187"/>
      <c r="O187"/>
      <c r="P187" s="174"/>
      <c r="Q187" s="174"/>
      <c r="R187" s="175"/>
      <c r="S187" s="173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/>
      <c r="AN187"/>
      <c r="AO187"/>
      <c r="AP187"/>
      <c r="AQ187"/>
      <c r="AR187"/>
    </row>
    <row customFormat="1" r="188" s="11" spans="1:44">
      <c r="A188"/>
      <c r="B188"/>
      <c r="C188" s="174"/>
      <c r="D188"/>
      <c r="E188"/>
      <c r="F188"/>
      <c r="G188"/>
      <c r="H188"/>
      <c r="I188"/>
      <c r="J188"/>
      <c r="K188"/>
      <c r="L188"/>
      <c r="M188"/>
      <c r="N188"/>
      <c r="O188"/>
      <c r="P188" s="174"/>
      <c r="Q188" s="174"/>
      <c r="R188" s="175"/>
      <c r="S188" s="173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/>
      <c r="AN188"/>
      <c r="AO188"/>
      <c r="AP188"/>
      <c r="AQ188"/>
      <c r="AR188"/>
    </row>
    <row customFormat="1" r="189" s="11" spans="1:44">
      <c r="A189"/>
      <c r="B189"/>
      <c r="C189" s="174"/>
      <c r="D189"/>
      <c r="E189"/>
      <c r="F189"/>
      <c r="G189"/>
      <c r="H189"/>
      <c r="I189"/>
      <c r="J189"/>
      <c r="K189"/>
      <c r="L189"/>
      <c r="M189"/>
      <c r="N189"/>
      <c r="O189"/>
      <c r="P189" s="174"/>
      <c r="Q189" s="174"/>
      <c r="R189" s="175"/>
      <c r="S189" s="173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/>
      <c r="AN189"/>
      <c r="AO189"/>
      <c r="AP189"/>
      <c r="AQ189"/>
      <c r="AR189"/>
    </row>
    <row customFormat="1" r="190" s="11" spans="1:44">
      <c r="A190"/>
      <c r="B190"/>
      <c r="C190" s="174"/>
      <c r="D190"/>
      <c r="E190"/>
      <c r="F190"/>
      <c r="G190"/>
      <c r="H190"/>
      <c r="I190"/>
      <c r="J190"/>
      <c r="K190"/>
      <c r="L190"/>
      <c r="M190"/>
      <c r="N190"/>
      <c r="O190"/>
      <c r="P190" s="174"/>
      <c r="Q190" s="174"/>
      <c r="R190" s="175"/>
      <c r="S190" s="173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/>
      <c r="AN190"/>
      <c r="AO190"/>
      <c r="AP190"/>
      <c r="AQ190"/>
      <c r="AR190"/>
    </row>
    <row customFormat="1" r="191" s="11" spans="1:44">
      <c r="A191"/>
      <c r="B191"/>
      <c r="C191" s="174"/>
      <c r="D191"/>
      <c r="E191"/>
      <c r="F191"/>
      <c r="G191"/>
      <c r="H191"/>
      <c r="I191"/>
      <c r="J191"/>
      <c r="K191"/>
      <c r="L191"/>
      <c r="M191"/>
      <c r="N191"/>
      <c r="O191"/>
      <c r="P191" s="174"/>
      <c r="Q191" s="174"/>
      <c r="R191" s="175"/>
      <c r="S191" s="173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/>
      <c r="AN191"/>
      <c r="AO191"/>
      <c r="AP191"/>
      <c r="AQ191"/>
      <c r="AR191"/>
    </row>
    <row customFormat="1" r="192" s="11" spans="1:44">
      <c r="A192"/>
      <c r="B192"/>
      <c r="C192" s="174"/>
      <c r="D192"/>
      <c r="E192"/>
      <c r="F192"/>
      <c r="G192"/>
      <c r="H192"/>
      <c r="I192"/>
      <c r="J192"/>
      <c r="K192"/>
      <c r="L192"/>
      <c r="M192"/>
      <c r="N192"/>
      <c r="O192"/>
      <c r="P192" s="174"/>
      <c r="Q192" s="174"/>
      <c r="R192" s="175"/>
      <c r="S192" s="173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/>
      <c r="AN192"/>
      <c r="AO192"/>
      <c r="AP192"/>
      <c r="AQ192"/>
      <c r="AR192"/>
    </row>
    <row customFormat="1" r="193" s="11" spans="1:44">
      <c r="A193"/>
      <c r="B193"/>
      <c r="C193" s="174"/>
      <c r="D193"/>
      <c r="E193"/>
      <c r="F193"/>
      <c r="G193"/>
      <c r="H193"/>
      <c r="I193"/>
      <c r="J193"/>
      <c r="K193"/>
      <c r="L193"/>
      <c r="M193"/>
      <c r="N193"/>
      <c r="O193"/>
      <c r="P193" s="174"/>
      <c r="Q193" s="174"/>
      <c r="R193" s="175"/>
      <c r="S193" s="173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/>
      <c r="AN193"/>
      <c r="AO193"/>
      <c r="AP193"/>
      <c r="AQ193"/>
      <c r="AR193"/>
    </row>
    <row customFormat="1" r="194" s="11" spans="1:44">
      <c r="A194"/>
      <c r="B194"/>
      <c r="C194" s="174"/>
      <c r="D194"/>
      <c r="E194"/>
      <c r="F194"/>
      <c r="G194"/>
      <c r="H194"/>
      <c r="I194"/>
      <c r="J194"/>
      <c r="K194"/>
      <c r="L194"/>
      <c r="M194"/>
      <c r="N194"/>
      <c r="O194"/>
      <c r="P194" s="174"/>
      <c r="Q194" s="174"/>
      <c r="R194" s="175"/>
      <c r="S194" s="173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/>
      <c r="AN194"/>
      <c r="AO194"/>
      <c r="AP194"/>
      <c r="AQ194"/>
      <c r="AR194"/>
    </row>
    <row customFormat="1" r="195" s="11" spans="1:44">
      <c r="A195"/>
      <c r="B195"/>
      <c r="C195" s="174"/>
      <c r="D195"/>
      <c r="E195"/>
      <c r="F195"/>
      <c r="G195"/>
      <c r="H195"/>
      <c r="I195"/>
      <c r="J195"/>
      <c r="K195"/>
      <c r="L195"/>
      <c r="M195"/>
      <c r="N195"/>
      <c r="O195"/>
      <c r="P195" s="174"/>
      <c r="Q195" s="174"/>
      <c r="R195" s="175"/>
      <c r="S195" s="173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/>
      <c r="AN195"/>
      <c r="AO195"/>
      <c r="AP195"/>
      <c r="AQ195"/>
      <c r="AR195"/>
    </row>
    <row customFormat="1" r="196" s="11" spans="1:44">
      <c r="A196"/>
      <c r="B196"/>
      <c r="C196" s="174"/>
      <c r="D196"/>
      <c r="E196"/>
      <c r="F196"/>
      <c r="G196"/>
      <c r="H196"/>
      <c r="I196"/>
      <c r="J196"/>
      <c r="K196"/>
      <c r="L196"/>
      <c r="M196"/>
      <c r="N196"/>
      <c r="O196"/>
      <c r="P196" s="174"/>
      <c r="Q196" s="174"/>
      <c r="R196" s="175"/>
      <c r="S196" s="173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/>
      <c r="AN196"/>
      <c r="AO196"/>
      <c r="AP196"/>
      <c r="AQ196"/>
      <c r="AR196"/>
    </row>
    <row customFormat="1" r="197" s="11" spans="1:44">
      <c r="A197"/>
      <c r="B197"/>
      <c r="C197" s="174"/>
      <c r="D197"/>
      <c r="E197"/>
      <c r="F197"/>
      <c r="G197"/>
      <c r="H197"/>
      <c r="I197"/>
      <c r="J197"/>
      <c r="K197"/>
      <c r="L197"/>
      <c r="M197"/>
      <c r="N197"/>
      <c r="O197"/>
      <c r="P197" s="174"/>
      <c r="Q197" s="174"/>
      <c r="R197" s="175"/>
      <c r="S197" s="173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/>
      <c r="AN197"/>
      <c r="AO197"/>
      <c r="AP197"/>
      <c r="AQ197"/>
      <c r="AR197"/>
    </row>
    <row customFormat="1" r="198" s="11" spans="1:44">
      <c r="A198"/>
      <c r="B198"/>
      <c r="C198" s="174"/>
      <c r="D198"/>
      <c r="E198"/>
      <c r="F198"/>
      <c r="G198"/>
      <c r="H198"/>
      <c r="I198"/>
      <c r="J198"/>
      <c r="K198"/>
      <c r="L198"/>
      <c r="M198"/>
      <c r="N198"/>
      <c r="O198"/>
      <c r="P198" s="174"/>
      <c r="Q198" s="174"/>
      <c r="R198" s="175"/>
      <c r="S198" s="173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/>
      <c r="AN198"/>
      <c r="AO198"/>
      <c r="AP198"/>
      <c r="AQ198"/>
      <c r="AR198"/>
    </row>
    <row customFormat="1" r="199" s="11" spans="1:44">
      <c r="A199"/>
      <c r="B199"/>
      <c r="C199" s="174"/>
      <c r="D199"/>
      <c r="E199"/>
      <c r="F199"/>
      <c r="G199"/>
      <c r="H199"/>
      <c r="I199"/>
      <c r="J199"/>
      <c r="K199"/>
      <c r="L199"/>
      <c r="M199"/>
      <c r="N199"/>
      <c r="O199"/>
      <c r="P199" s="174"/>
      <c r="Q199" s="174"/>
      <c r="R199" s="175"/>
      <c r="S199" s="173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/>
      <c r="AN199"/>
      <c r="AO199"/>
      <c r="AP199"/>
      <c r="AQ199"/>
      <c r="AR199"/>
    </row>
    <row customFormat="1" r="200" s="11" spans="1:44">
      <c r="A200"/>
      <c r="B200"/>
      <c r="C200" s="174"/>
      <c r="D200"/>
      <c r="E200"/>
      <c r="F200"/>
      <c r="G200"/>
      <c r="H200"/>
      <c r="I200"/>
      <c r="J200"/>
      <c r="K200"/>
      <c r="L200"/>
      <c r="M200"/>
      <c r="N200"/>
      <c r="O200"/>
      <c r="P200" s="174"/>
      <c r="Q200" s="174"/>
      <c r="R200" s="175"/>
      <c r="S200" s="173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/>
      <c r="AN200"/>
      <c r="AO200"/>
      <c r="AP200"/>
      <c r="AQ200"/>
      <c r="AR200"/>
    </row>
    <row customFormat="1" r="201" s="11" spans="1:44">
      <c r="A201"/>
      <c r="B201"/>
      <c r="C201" s="174"/>
      <c r="D201"/>
      <c r="E201"/>
      <c r="F201"/>
      <c r="G201"/>
      <c r="H201"/>
      <c r="I201"/>
      <c r="J201"/>
      <c r="K201"/>
      <c r="L201"/>
      <c r="M201"/>
      <c r="N201"/>
      <c r="O201"/>
      <c r="P201" s="174"/>
      <c r="Q201" s="174"/>
      <c r="R201" s="175"/>
      <c r="S201" s="173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/>
      <c r="AN201"/>
      <c r="AO201"/>
      <c r="AP201"/>
      <c r="AQ201"/>
      <c r="AR201"/>
    </row>
    <row customFormat="1" r="202" s="11" spans="1:44">
      <c r="A202"/>
      <c r="B202"/>
      <c r="C202" s="174"/>
      <c r="D202"/>
      <c r="E202"/>
      <c r="F202"/>
      <c r="G202"/>
      <c r="H202"/>
      <c r="I202"/>
      <c r="J202"/>
      <c r="K202"/>
      <c r="L202"/>
      <c r="M202"/>
      <c r="N202"/>
      <c r="O202"/>
      <c r="P202" s="174"/>
      <c r="Q202" s="174"/>
      <c r="R202" s="175"/>
      <c r="S202" s="173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/>
      <c r="AN202"/>
      <c r="AO202"/>
      <c r="AP202"/>
      <c r="AQ202"/>
      <c r="AR202"/>
    </row>
    <row customFormat="1" r="203" s="11" spans="1:44">
      <c r="A203"/>
      <c r="B203"/>
      <c r="C203" s="174"/>
      <c r="D203"/>
      <c r="E203"/>
      <c r="F203"/>
      <c r="G203"/>
      <c r="H203"/>
      <c r="I203"/>
      <c r="J203"/>
      <c r="K203"/>
      <c r="L203"/>
      <c r="M203"/>
      <c r="N203"/>
      <c r="O203"/>
      <c r="P203" s="174"/>
      <c r="Q203" s="174"/>
      <c r="R203" s="175"/>
      <c r="S203" s="173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/>
      <c r="AN203"/>
      <c r="AO203"/>
      <c r="AP203"/>
      <c r="AQ203"/>
      <c r="AR203"/>
    </row>
    <row customFormat="1" r="204" s="11" spans="1:44">
      <c r="A204"/>
      <c r="B204"/>
      <c r="C204" s="174"/>
      <c r="D204"/>
      <c r="E204"/>
      <c r="F204"/>
      <c r="G204"/>
      <c r="H204"/>
      <c r="I204"/>
      <c r="J204"/>
      <c r="K204"/>
      <c r="L204"/>
      <c r="M204"/>
      <c r="N204"/>
      <c r="O204"/>
      <c r="P204" s="174"/>
      <c r="Q204" s="174"/>
      <c r="R204" s="175"/>
      <c r="S204" s="173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/>
      <c r="AN204"/>
      <c r="AO204"/>
      <c r="AP204"/>
      <c r="AQ204"/>
      <c r="AR204"/>
    </row>
    <row customFormat="1" r="205" s="11" spans="1:44">
      <c r="A205"/>
      <c r="B205"/>
      <c r="C205" s="174"/>
      <c r="D205"/>
      <c r="E205"/>
      <c r="F205"/>
      <c r="G205"/>
      <c r="H205"/>
      <c r="I205"/>
      <c r="J205"/>
      <c r="K205"/>
      <c r="L205"/>
      <c r="M205"/>
      <c r="N205"/>
      <c r="O205"/>
      <c r="P205" s="174"/>
      <c r="Q205" s="174"/>
      <c r="R205" s="175"/>
      <c r="S205" s="173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/>
      <c r="AN205"/>
      <c r="AO205"/>
      <c r="AP205"/>
      <c r="AQ205"/>
      <c r="AR205"/>
    </row>
    <row customFormat="1" r="206" s="11" spans="1:44">
      <c r="A206"/>
      <c r="B206"/>
      <c r="C206" s="174"/>
      <c r="D206"/>
      <c r="E206"/>
      <c r="F206"/>
      <c r="G206"/>
      <c r="H206"/>
      <c r="I206"/>
      <c r="J206"/>
      <c r="K206"/>
      <c r="L206"/>
      <c r="M206"/>
      <c r="N206"/>
      <c r="O206"/>
      <c r="P206" s="174"/>
      <c r="Q206" s="174"/>
      <c r="R206" s="175"/>
      <c r="S206" s="173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/>
      <c r="AN206"/>
      <c r="AO206"/>
      <c r="AP206"/>
      <c r="AQ206"/>
      <c r="AR206"/>
    </row>
    <row customFormat="1" r="207" s="11" spans="1:44">
      <c r="A207"/>
      <c r="B207"/>
      <c r="C207" s="174"/>
      <c r="D207"/>
      <c r="E207"/>
      <c r="F207"/>
      <c r="G207"/>
      <c r="H207"/>
      <c r="I207"/>
      <c r="J207"/>
      <c r="K207"/>
      <c r="L207"/>
      <c r="M207"/>
      <c r="N207"/>
      <c r="O207"/>
      <c r="P207" s="174"/>
      <c r="Q207" s="174"/>
      <c r="R207" s="175"/>
      <c r="S207" s="173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/>
      <c r="AN207"/>
      <c r="AO207"/>
      <c r="AP207"/>
      <c r="AQ207"/>
      <c r="AR207"/>
    </row>
    <row customFormat="1" r="208" s="11" spans="1:44">
      <c r="A208"/>
      <c r="B208"/>
      <c r="C208" s="174"/>
      <c r="D208"/>
      <c r="E208"/>
      <c r="F208"/>
      <c r="G208"/>
      <c r="H208"/>
      <c r="I208"/>
      <c r="J208"/>
      <c r="K208"/>
      <c r="L208"/>
      <c r="M208"/>
      <c r="N208"/>
      <c r="O208"/>
      <c r="P208" s="174"/>
      <c r="Q208" s="174"/>
      <c r="R208" s="175"/>
      <c r="S208" s="173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/>
      <c r="AN208"/>
      <c r="AO208"/>
      <c r="AP208"/>
      <c r="AQ208"/>
      <c r="AR208"/>
    </row>
    <row customFormat="1" r="209" s="11" spans="1:44">
      <c r="A209"/>
      <c r="B209"/>
      <c r="C209" s="174"/>
      <c r="D209"/>
      <c r="E209"/>
      <c r="F209"/>
      <c r="G209"/>
      <c r="H209"/>
      <c r="I209"/>
      <c r="J209"/>
      <c r="K209"/>
      <c r="L209"/>
      <c r="M209"/>
      <c r="N209"/>
      <c r="O209"/>
      <c r="P209" s="174"/>
      <c r="Q209" s="174"/>
      <c r="R209" s="175"/>
      <c r="S209" s="173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/>
      <c r="AN209"/>
      <c r="AO209"/>
      <c r="AP209"/>
      <c r="AQ209"/>
      <c r="AR209"/>
    </row>
    <row customFormat="1" r="210" s="11" spans="1:44">
      <c r="A210"/>
      <c r="B210"/>
      <c r="C210" s="174"/>
      <c r="D210"/>
      <c r="E210"/>
      <c r="F210"/>
      <c r="G210"/>
      <c r="H210"/>
      <c r="I210"/>
      <c r="J210"/>
      <c r="K210"/>
      <c r="L210"/>
      <c r="M210"/>
      <c r="N210"/>
      <c r="O210"/>
      <c r="P210" s="174"/>
      <c r="Q210" s="174"/>
      <c r="R210" s="175"/>
      <c r="S210" s="173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/>
      <c r="AN210"/>
      <c r="AO210"/>
      <c r="AP210"/>
      <c r="AQ210"/>
      <c r="AR210"/>
    </row>
    <row customFormat="1" r="211" s="11" spans="1:44">
      <c r="A211"/>
      <c r="B211"/>
      <c r="C211" s="174"/>
      <c r="D211"/>
      <c r="E211"/>
      <c r="F211"/>
      <c r="G211"/>
      <c r="H211"/>
      <c r="I211"/>
      <c r="J211"/>
      <c r="K211"/>
      <c r="L211"/>
      <c r="M211"/>
      <c r="N211"/>
      <c r="O211"/>
      <c r="P211" s="174"/>
      <c r="Q211" s="174"/>
      <c r="R211" s="175"/>
      <c r="S211" s="173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/>
      <c r="AN211"/>
      <c r="AO211"/>
      <c r="AP211"/>
      <c r="AQ211"/>
      <c r="AR211"/>
    </row>
    <row customFormat="1" r="212" s="11" spans="1:44">
      <c r="A212"/>
      <c r="B212"/>
      <c r="C212" s="174"/>
      <c r="D212"/>
      <c r="E212"/>
      <c r="F212"/>
      <c r="G212"/>
      <c r="H212"/>
      <c r="I212"/>
      <c r="J212"/>
      <c r="K212"/>
      <c r="L212"/>
      <c r="M212"/>
      <c r="N212"/>
      <c r="O212"/>
      <c r="P212" s="174"/>
      <c r="Q212" s="174"/>
      <c r="R212" s="175"/>
      <c r="S212" s="173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/>
      <c r="AN212"/>
      <c r="AO212"/>
      <c r="AP212"/>
      <c r="AQ212"/>
      <c r="AR212"/>
    </row>
    <row customFormat="1" r="213" s="11" spans="1:44">
      <c r="A213"/>
      <c r="B213"/>
      <c r="C213" s="174"/>
      <c r="D213"/>
      <c r="E213"/>
      <c r="F213"/>
      <c r="G213"/>
      <c r="H213"/>
      <c r="I213"/>
      <c r="J213"/>
      <c r="K213"/>
      <c r="L213"/>
      <c r="M213"/>
      <c r="N213"/>
      <c r="O213"/>
      <c r="P213" s="174"/>
      <c r="Q213" s="174"/>
      <c r="R213" s="175"/>
      <c r="S213" s="173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/>
      <c r="AN213"/>
      <c r="AO213"/>
      <c r="AP213"/>
      <c r="AQ213"/>
      <c r="AR213"/>
    </row>
    <row customFormat="1" r="214" s="11" spans="1:44">
      <c r="A214"/>
      <c r="B214"/>
      <c r="C214" s="174"/>
      <c r="D214"/>
      <c r="E214"/>
      <c r="F214"/>
      <c r="G214"/>
      <c r="H214"/>
      <c r="I214"/>
      <c r="J214"/>
      <c r="K214"/>
      <c r="L214"/>
      <c r="M214"/>
      <c r="N214"/>
      <c r="O214"/>
      <c r="P214" s="174"/>
      <c r="Q214" s="174"/>
      <c r="R214" s="175"/>
      <c r="S214" s="173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/>
      <c r="AN214"/>
      <c r="AO214"/>
      <c r="AP214"/>
      <c r="AQ214"/>
      <c r="AR214"/>
    </row>
    <row customFormat="1" r="215" s="11" spans="1:44">
      <c r="A215"/>
      <c r="B215"/>
      <c r="C215" s="174"/>
      <c r="D215"/>
      <c r="E215"/>
      <c r="F215"/>
      <c r="G215"/>
      <c r="H215"/>
      <c r="I215"/>
      <c r="J215"/>
      <c r="K215"/>
      <c r="L215"/>
      <c r="M215"/>
      <c r="N215"/>
      <c r="O215"/>
      <c r="P215" s="174"/>
      <c r="Q215" s="174"/>
      <c r="R215" s="175"/>
      <c r="S215" s="173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/>
      <c r="AN215"/>
      <c r="AO215"/>
      <c r="AP215"/>
      <c r="AQ215"/>
      <c r="AR215"/>
    </row>
    <row customFormat="1" r="216" s="11" spans="1:44">
      <c r="A216"/>
      <c r="B216"/>
      <c r="C216" s="174"/>
      <c r="D216"/>
      <c r="E216"/>
      <c r="F216"/>
      <c r="G216"/>
      <c r="H216"/>
      <c r="I216"/>
      <c r="J216"/>
      <c r="K216"/>
      <c r="L216"/>
      <c r="M216"/>
      <c r="N216"/>
      <c r="O216"/>
      <c r="P216" s="174"/>
      <c r="Q216" s="174"/>
      <c r="R216" s="175"/>
      <c r="S216" s="173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/>
      <c r="AN216"/>
      <c r="AO216"/>
      <c r="AP216"/>
      <c r="AQ216"/>
      <c r="AR216"/>
    </row>
    <row customFormat="1" r="217" s="11" spans="1:44">
      <c r="A217"/>
      <c r="B217"/>
      <c r="C217" s="174"/>
      <c r="D217"/>
      <c r="E217"/>
      <c r="F217"/>
      <c r="G217"/>
      <c r="H217"/>
      <c r="I217"/>
      <c r="J217"/>
      <c r="K217"/>
      <c r="L217"/>
      <c r="M217"/>
      <c r="N217"/>
      <c r="O217"/>
      <c r="P217" s="174"/>
      <c r="Q217" s="174"/>
      <c r="R217" s="175"/>
      <c r="S217" s="173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/>
      <c r="AN217"/>
      <c r="AO217"/>
      <c r="AP217"/>
      <c r="AQ217"/>
      <c r="AR217"/>
    </row>
    <row customFormat="1" r="218" s="11" spans="1:44">
      <c r="A218"/>
      <c r="B218"/>
      <c r="C218" s="174"/>
      <c r="D218"/>
      <c r="E218"/>
      <c r="F218"/>
      <c r="G218"/>
      <c r="H218"/>
      <c r="I218"/>
      <c r="J218"/>
      <c r="K218"/>
      <c r="L218"/>
      <c r="M218"/>
      <c r="N218"/>
      <c r="O218"/>
      <c r="P218" s="174"/>
      <c r="Q218" s="174"/>
      <c r="R218" s="175"/>
      <c r="S218" s="173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/>
      <c r="AN218"/>
      <c r="AO218"/>
      <c r="AP218"/>
      <c r="AQ218"/>
      <c r="AR218"/>
    </row>
    <row customFormat="1" r="219" s="11" spans="1:44">
      <c r="A219"/>
      <c r="B219"/>
      <c r="C219" s="174"/>
      <c r="D219"/>
      <c r="E219"/>
      <c r="F219"/>
      <c r="G219"/>
      <c r="H219"/>
      <c r="I219"/>
      <c r="J219"/>
      <c r="K219"/>
      <c r="L219"/>
      <c r="M219"/>
      <c r="N219"/>
      <c r="O219"/>
      <c r="P219" s="174"/>
      <c r="Q219" s="174"/>
      <c r="R219" s="175"/>
      <c r="S219" s="173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/>
      <c r="AN219"/>
      <c r="AO219"/>
      <c r="AP219"/>
      <c r="AQ219"/>
      <c r="AR219"/>
    </row>
    <row customFormat="1" r="220" s="11" spans="1:44">
      <c r="A220"/>
      <c r="B220"/>
      <c r="C220" s="174"/>
      <c r="D220"/>
      <c r="E220"/>
      <c r="F220"/>
      <c r="G220"/>
      <c r="H220"/>
      <c r="I220"/>
      <c r="J220"/>
      <c r="K220"/>
      <c r="L220"/>
      <c r="M220"/>
      <c r="N220"/>
      <c r="O220"/>
      <c r="P220" s="174"/>
      <c r="Q220" s="174"/>
      <c r="R220" s="175"/>
      <c r="S220" s="173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/>
      <c r="AN220"/>
      <c r="AO220"/>
      <c r="AP220"/>
      <c r="AQ220"/>
      <c r="AR220"/>
    </row>
    <row customFormat="1" r="221" s="11" spans="1:44">
      <c r="A221"/>
      <c r="B221"/>
      <c r="C221" s="174"/>
      <c r="D221"/>
      <c r="E221"/>
      <c r="F221"/>
      <c r="G221"/>
      <c r="H221"/>
      <c r="I221"/>
      <c r="J221"/>
      <c r="K221"/>
      <c r="L221"/>
      <c r="M221"/>
      <c r="N221"/>
      <c r="O221"/>
      <c r="P221" s="174"/>
      <c r="Q221" s="174"/>
      <c r="R221" s="175"/>
      <c r="S221" s="173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/>
      <c r="AN221"/>
      <c r="AO221"/>
      <c r="AP221"/>
      <c r="AQ221"/>
      <c r="AR221"/>
    </row>
    <row customFormat="1" r="222" s="11" spans="1:44">
      <c r="A222"/>
      <c r="B222"/>
      <c r="C222" s="174"/>
      <c r="D222"/>
      <c r="E222"/>
      <c r="F222"/>
      <c r="G222"/>
      <c r="H222"/>
      <c r="I222"/>
      <c r="J222"/>
      <c r="K222"/>
      <c r="L222"/>
      <c r="M222"/>
      <c r="N222"/>
      <c r="O222"/>
      <c r="P222" s="174"/>
      <c r="Q222" s="174"/>
      <c r="R222" s="175"/>
      <c r="S222" s="173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/>
      <c r="AN222"/>
      <c r="AO222"/>
      <c r="AP222"/>
      <c r="AQ222"/>
      <c r="AR222"/>
    </row>
    <row customFormat="1" r="223" s="11" spans="1:44">
      <c r="A223"/>
      <c r="B223"/>
      <c r="C223" s="174"/>
      <c r="D223"/>
      <c r="E223"/>
      <c r="F223"/>
      <c r="G223"/>
      <c r="H223"/>
      <c r="I223"/>
      <c r="J223"/>
      <c r="K223"/>
      <c r="L223"/>
      <c r="M223"/>
      <c r="N223"/>
      <c r="O223"/>
      <c r="P223" s="174"/>
      <c r="Q223" s="174"/>
      <c r="R223" s="175"/>
      <c r="S223" s="173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/>
      <c r="AN223"/>
      <c r="AO223"/>
      <c r="AP223"/>
      <c r="AQ223"/>
      <c r="AR223"/>
    </row>
    <row customFormat="1" r="224" s="11" spans="1:44">
      <c r="A224"/>
      <c r="B224"/>
      <c r="C224" s="174"/>
      <c r="D224"/>
      <c r="E224"/>
      <c r="F224"/>
      <c r="G224"/>
      <c r="H224"/>
      <c r="I224"/>
      <c r="J224"/>
      <c r="K224"/>
      <c r="L224"/>
      <c r="M224"/>
      <c r="N224"/>
      <c r="O224"/>
      <c r="P224" s="174"/>
      <c r="Q224" s="174"/>
      <c r="R224" s="175"/>
      <c r="S224" s="173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/>
      <c r="AN224"/>
      <c r="AO224"/>
      <c r="AP224"/>
      <c r="AQ224"/>
      <c r="AR224"/>
    </row>
    <row customFormat="1" r="225" s="11" spans="1:44">
      <c r="A225"/>
      <c r="B225"/>
      <c r="C225" s="174"/>
      <c r="D225"/>
      <c r="E225"/>
      <c r="F225"/>
      <c r="G225"/>
      <c r="H225"/>
      <c r="I225"/>
      <c r="J225"/>
      <c r="K225"/>
      <c r="L225"/>
      <c r="M225"/>
      <c r="N225"/>
      <c r="O225"/>
      <c r="P225" s="174"/>
      <c r="Q225" s="174"/>
      <c r="R225" s="175"/>
      <c r="S225" s="173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/>
      <c r="AN225"/>
      <c r="AO225"/>
      <c r="AP225"/>
      <c r="AQ225"/>
      <c r="AR225"/>
    </row>
    <row customFormat="1" r="226" s="11" spans="1:44">
      <c r="A226"/>
      <c r="B226"/>
      <c r="C226" s="174"/>
      <c r="D226"/>
      <c r="E226"/>
      <c r="F226"/>
      <c r="G226"/>
      <c r="H226"/>
      <c r="I226"/>
      <c r="J226"/>
      <c r="K226"/>
      <c r="L226"/>
      <c r="M226"/>
      <c r="N226"/>
      <c r="O226"/>
      <c r="P226" s="174"/>
      <c r="Q226" s="174"/>
      <c r="R226" s="175"/>
      <c r="S226" s="173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/>
      <c r="AN226"/>
      <c r="AO226"/>
      <c r="AP226"/>
      <c r="AQ226"/>
      <c r="AR226"/>
    </row>
    <row customFormat="1" r="227" s="11" spans="1:44">
      <c r="A227"/>
      <c r="B227"/>
      <c r="C227" s="174"/>
      <c r="D227"/>
      <c r="E227"/>
      <c r="F227"/>
      <c r="G227"/>
      <c r="H227"/>
      <c r="I227"/>
      <c r="J227"/>
      <c r="K227"/>
      <c r="L227"/>
      <c r="M227"/>
      <c r="N227"/>
      <c r="O227"/>
      <c r="P227" s="174"/>
      <c r="Q227" s="174"/>
      <c r="R227" s="175"/>
      <c r="S227" s="173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/>
      <c r="AN227"/>
      <c r="AO227"/>
      <c r="AP227"/>
      <c r="AQ227"/>
      <c r="AR227"/>
    </row>
    <row customFormat="1" r="228" s="11" spans="1:44">
      <c r="A228"/>
      <c r="B228"/>
      <c r="C228" s="174"/>
      <c r="D228"/>
      <c r="E228"/>
      <c r="F228"/>
      <c r="G228"/>
      <c r="H228"/>
      <c r="I228"/>
      <c r="J228"/>
      <c r="K228"/>
      <c r="L228"/>
      <c r="M228"/>
      <c r="N228"/>
      <c r="O228"/>
      <c r="P228" s="174"/>
      <c r="Q228" s="174"/>
      <c r="R228" s="175"/>
      <c r="S228" s="173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/>
      <c r="AN228"/>
      <c r="AO228"/>
      <c r="AP228"/>
      <c r="AQ228"/>
      <c r="AR228"/>
    </row>
    <row customFormat="1" r="229" s="11" spans="1:44">
      <c r="A229"/>
      <c r="B229"/>
      <c r="C229" s="174"/>
      <c r="D229"/>
      <c r="E229"/>
      <c r="F229"/>
      <c r="G229"/>
      <c r="H229"/>
      <c r="I229"/>
      <c r="J229"/>
      <c r="K229"/>
      <c r="L229"/>
      <c r="M229"/>
      <c r="N229"/>
      <c r="O229"/>
      <c r="P229" s="174"/>
      <c r="Q229" s="174"/>
      <c r="R229" s="175"/>
      <c r="S229" s="173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/>
      <c r="AN229"/>
      <c r="AO229"/>
      <c r="AP229"/>
      <c r="AQ229"/>
      <c r="AR229"/>
    </row>
    <row customFormat="1" r="230" s="11" spans="1:44">
      <c r="A230"/>
      <c r="B230"/>
      <c r="C230" s="174"/>
      <c r="D230"/>
      <c r="E230"/>
      <c r="F230"/>
      <c r="G230"/>
      <c r="H230"/>
      <c r="I230"/>
      <c r="J230"/>
      <c r="K230"/>
      <c r="L230"/>
      <c r="M230"/>
      <c r="N230"/>
      <c r="O230"/>
      <c r="P230" s="174"/>
      <c r="Q230" s="174"/>
      <c r="R230" s="175"/>
      <c r="S230" s="173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/>
      <c r="AN230"/>
      <c r="AO230"/>
      <c r="AP230"/>
      <c r="AQ230"/>
      <c r="AR230"/>
    </row>
    <row customFormat="1" r="231" s="11" spans="1:44">
      <c r="A231"/>
      <c r="B231"/>
      <c r="C231" s="174"/>
      <c r="D231"/>
      <c r="E231"/>
      <c r="F231"/>
      <c r="G231"/>
      <c r="H231"/>
      <c r="I231"/>
      <c r="J231"/>
      <c r="K231"/>
      <c r="L231"/>
      <c r="M231"/>
      <c r="N231"/>
      <c r="O231"/>
      <c r="P231" s="174"/>
      <c r="Q231" s="174"/>
      <c r="R231" s="175"/>
      <c r="S231" s="173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/>
      <c r="AN231"/>
      <c r="AO231"/>
      <c r="AP231"/>
      <c r="AQ231"/>
      <c r="AR231"/>
    </row>
    <row customFormat="1" r="232" s="11" spans="1:44">
      <c r="A232"/>
      <c r="B232"/>
      <c r="C232" s="174"/>
      <c r="D232"/>
      <c r="E232"/>
      <c r="F232"/>
      <c r="G232"/>
      <c r="H232"/>
      <c r="I232"/>
      <c r="J232"/>
      <c r="K232"/>
      <c r="L232"/>
      <c r="M232"/>
      <c r="N232"/>
      <c r="O232"/>
      <c r="P232" s="174"/>
      <c r="Q232" s="174"/>
      <c r="R232" s="175"/>
      <c r="S232" s="173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/>
      <c r="AN232"/>
      <c r="AO232"/>
      <c r="AP232"/>
      <c r="AQ232"/>
      <c r="AR232"/>
    </row>
    <row customFormat="1" r="233" s="11" spans="1:44">
      <c r="A233"/>
      <c r="B233"/>
      <c r="C233" s="174"/>
      <c r="D233"/>
      <c r="E233"/>
      <c r="F233"/>
      <c r="G233"/>
      <c r="H233"/>
      <c r="I233"/>
      <c r="J233"/>
      <c r="K233"/>
      <c r="L233"/>
      <c r="M233"/>
      <c r="N233"/>
      <c r="O233"/>
      <c r="P233" s="174"/>
      <c r="Q233" s="174"/>
      <c r="R233" s="175"/>
      <c r="S233" s="173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/>
      <c r="AN233"/>
      <c r="AO233"/>
      <c r="AP233"/>
      <c r="AQ233"/>
      <c r="AR233"/>
    </row>
    <row customFormat="1" r="234" s="11" spans="1:44">
      <c r="A234"/>
      <c r="B234"/>
      <c r="C234" s="174"/>
      <c r="D234"/>
      <c r="E234"/>
      <c r="F234"/>
      <c r="G234"/>
      <c r="H234"/>
      <c r="I234"/>
      <c r="J234"/>
      <c r="K234"/>
      <c r="L234"/>
      <c r="M234"/>
      <c r="N234"/>
      <c r="O234"/>
      <c r="P234" s="174"/>
      <c r="Q234" s="174"/>
      <c r="R234" s="175"/>
      <c r="S234" s="173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/>
      <c r="AN234"/>
      <c r="AO234"/>
      <c r="AP234"/>
      <c r="AQ234"/>
      <c r="AR234"/>
    </row>
    <row customFormat="1" r="235" s="11" spans="1:44">
      <c r="A235"/>
      <c r="B235"/>
      <c r="C235" s="174"/>
      <c r="D235"/>
      <c r="E235"/>
      <c r="F235"/>
      <c r="G235"/>
      <c r="H235"/>
      <c r="I235"/>
      <c r="J235"/>
      <c r="K235"/>
      <c r="L235"/>
      <c r="M235"/>
      <c r="N235"/>
      <c r="O235"/>
      <c r="P235" s="174"/>
      <c r="Q235" s="174"/>
      <c r="R235" s="175"/>
      <c r="S235" s="173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/>
      <c r="AN235"/>
      <c r="AO235"/>
      <c r="AP235"/>
      <c r="AQ235"/>
      <c r="AR235"/>
    </row>
    <row customFormat="1" r="236" s="11" spans="1:44">
      <c r="A236"/>
      <c r="B236"/>
      <c r="C236" s="174"/>
      <c r="D236"/>
      <c r="E236"/>
      <c r="F236"/>
      <c r="G236"/>
      <c r="H236"/>
      <c r="I236"/>
      <c r="J236"/>
      <c r="K236"/>
      <c r="L236"/>
      <c r="M236"/>
      <c r="N236"/>
      <c r="O236"/>
      <c r="P236" s="174"/>
      <c r="Q236" s="174"/>
      <c r="R236" s="175"/>
      <c r="S236" s="173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/>
      <c r="AN236"/>
      <c r="AO236"/>
      <c r="AP236"/>
      <c r="AQ236"/>
      <c r="AR236"/>
    </row>
    <row customFormat="1" r="237" s="11" spans="1:44">
      <c r="A237"/>
      <c r="B237"/>
      <c r="C237" s="174"/>
      <c r="D237"/>
      <c r="E237"/>
      <c r="F237"/>
      <c r="G237"/>
      <c r="H237"/>
      <c r="I237"/>
      <c r="J237"/>
      <c r="K237"/>
      <c r="L237"/>
      <c r="M237"/>
      <c r="N237"/>
      <c r="O237"/>
      <c r="P237" s="174"/>
      <c r="Q237" s="174"/>
      <c r="R237" s="175"/>
      <c r="S237" s="173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/>
      <c r="AN237"/>
      <c r="AO237"/>
      <c r="AP237"/>
      <c r="AQ237"/>
      <c r="AR237"/>
    </row>
    <row customFormat="1" r="238" s="11" spans="1:44">
      <c r="A238"/>
      <c r="B238"/>
      <c r="C238" s="174"/>
      <c r="D238"/>
      <c r="E238"/>
      <c r="F238"/>
      <c r="G238"/>
      <c r="H238"/>
      <c r="I238"/>
      <c r="J238"/>
      <c r="K238"/>
      <c r="L238"/>
      <c r="M238"/>
      <c r="N238"/>
      <c r="O238"/>
      <c r="P238" s="174"/>
      <c r="Q238" s="174"/>
      <c r="R238" s="175"/>
      <c r="S238" s="173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/>
      <c r="AN238"/>
      <c r="AO238"/>
      <c r="AP238"/>
      <c r="AQ238"/>
      <c r="AR238"/>
    </row>
    <row customFormat="1" r="239" s="11" spans="1:44">
      <c r="A239"/>
      <c r="B239"/>
      <c r="C239" s="174"/>
      <c r="D239"/>
      <c r="E239"/>
      <c r="F239"/>
      <c r="G239"/>
      <c r="H239"/>
      <c r="I239"/>
      <c r="J239"/>
      <c r="K239"/>
      <c r="L239"/>
      <c r="M239"/>
      <c r="N239"/>
      <c r="O239"/>
      <c r="P239" s="174"/>
      <c r="Q239" s="174"/>
      <c r="R239" s="175"/>
      <c r="S239" s="173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/>
      <c r="AN239"/>
      <c r="AO239"/>
      <c r="AP239"/>
      <c r="AQ239"/>
      <c r="AR239"/>
    </row>
    <row customFormat="1" r="240" s="11" spans="1:44">
      <c r="A240"/>
      <c r="B240"/>
      <c r="C240" s="174"/>
      <c r="D240"/>
      <c r="E240"/>
      <c r="F240"/>
      <c r="G240"/>
      <c r="H240"/>
      <c r="I240"/>
      <c r="J240"/>
      <c r="K240"/>
      <c r="L240"/>
      <c r="M240"/>
      <c r="N240"/>
      <c r="O240"/>
      <c r="P240" s="174"/>
      <c r="Q240" s="174"/>
      <c r="R240" s="175"/>
      <c r="S240" s="173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/>
      <c r="AN240"/>
      <c r="AO240"/>
      <c r="AP240"/>
      <c r="AQ240"/>
      <c r="AR240"/>
    </row>
    <row customFormat="1" r="241" s="11" spans="1:44">
      <c r="A241"/>
      <c r="B241"/>
      <c r="C241" s="174"/>
      <c r="D241"/>
      <c r="E241"/>
      <c r="F241"/>
      <c r="G241"/>
      <c r="H241"/>
      <c r="I241"/>
      <c r="J241"/>
      <c r="K241"/>
      <c r="L241"/>
      <c r="M241"/>
      <c r="N241"/>
      <c r="O241"/>
      <c r="P241" s="174"/>
      <c r="Q241" s="174"/>
      <c r="R241" s="175"/>
      <c r="S241" s="173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/>
      <c r="AN241"/>
      <c r="AO241"/>
      <c r="AP241"/>
      <c r="AQ241"/>
      <c r="AR241"/>
    </row>
    <row customFormat="1" r="242" s="11" spans="1:44">
      <c r="A242"/>
      <c r="B242"/>
      <c r="C242" s="174"/>
      <c r="D242"/>
      <c r="E242"/>
      <c r="F242"/>
      <c r="G242"/>
      <c r="H242"/>
      <c r="I242"/>
      <c r="J242"/>
      <c r="K242"/>
      <c r="L242"/>
      <c r="M242"/>
      <c r="N242"/>
      <c r="O242"/>
      <c r="P242" s="174"/>
      <c r="Q242" s="174"/>
      <c r="R242" s="175"/>
      <c r="S242" s="173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/>
      <c r="AN242"/>
      <c r="AO242"/>
      <c r="AP242"/>
      <c r="AQ242"/>
      <c r="AR242"/>
    </row>
    <row customFormat="1" r="243" s="11" spans="1:44">
      <c r="A243"/>
      <c r="B243"/>
      <c r="C243" s="174"/>
      <c r="D243"/>
      <c r="E243"/>
      <c r="F243"/>
      <c r="G243"/>
      <c r="H243"/>
      <c r="I243"/>
      <c r="J243"/>
      <c r="K243"/>
      <c r="L243"/>
      <c r="M243"/>
      <c r="N243"/>
      <c r="O243"/>
      <c r="P243" s="174"/>
      <c r="Q243" s="174"/>
      <c r="R243" s="175"/>
      <c r="S243" s="173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/>
      <c r="AN243"/>
      <c r="AO243"/>
      <c r="AP243"/>
      <c r="AQ243"/>
      <c r="AR243"/>
    </row>
    <row customFormat="1" r="244" s="11" spans="1:44">
      <c r="A244"/>
      <c r="B244"/>
      <c r="C244" s="174"/>
      <c r="D244"/>
      <c r="E244"/>
      <c r="F244"/>
      <c r="G244"/>
      <c r="H244"/>
      <c r="I244"/>
      <c r="J244"/>
      <c r="K244"/>
      <c r="L244"/>
      <c r="M244"/>
      <c r="N244"/>
      <c r="O244"/>
      <c r="P244" s="174"/>
      <c r="Q244" s="174"/>
      <c r="R244" s="175"/>
      <c r="S244" s="173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/>
      <c r="AN244"/>
      <c r="AO244"/>
      <c r="AP244"/>
      <c r="AQ244"/>
      <c r="AR244"/>
    </row>
    <row customFormat="1" r="245" s="11" spans="1:44">
      <c r="A245"/>
      <c r="B245"/>
      <c r="C245" s="174"/>
      <c r="D245"/>
      <c r="E245"/>
      <c r="F245"/>
      <c r="G245"/>
      <c r="H245"/>
      <c r="I245"/>
      <c r="J245"/>
      <c r="K245"/>
      <c r="L245"/>
      <c r="M245"/>
      <c r="N245"/>
      <c r="O245"/>
      <c r="P245" s="174"/>
      <c r="Q245" s="174"/>
      <c r="R245" s="175"/>
      <c r="S245" s="173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/>
      <c r="AN245"/>
      <c r="AO245"/>
      <c r="AP245"/>
      <c r="AQ245"/>
      <c r="AR245"/>
    </row>
    <row customFormat="1" r="246" s="11" spans="1:44">
      <c r="A246"/>
      <c r="B246"/>
      <c r="C246" s="174"/>
      <c r="D246"/>
      <c r="E246"/>
      <c r="F246"/>
      <c r="G246"/>
      <c r="H246"/>
      <c r="I246"/>
      <c r="J246"/>
      <c r="K246"/>
      <c r="L246"/>
      <c r="M246"/>
      <c r="N246"/>
      <c r="O246"/>
      <c r="P246" s="174"/>
      <c r="Q246" s="174"/>
      <c r="R246" s="175"/>
      <c r="S246" s="173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/>
      <c r="AN246"/>
      <c r="AO246"/>
      <c r="AP246"/>
      <c r="AQ246"/>
      <c r="AR246"/>
    </row>
    <row customFormat="1" r="247" s="11" spans="1:44">
      <c r="A247"/>
      <c r="B247"/>
      <c r="C247" s="174"/>
      <c r="D247"/>
      <c r="E247"/>
      <c r="F247"/>
      <c r="G247"/>
      <c r="H247"/>
      <c r="I247"/>
      <c r="J247"/>
      <c r="K247"/>
      <c r="L247"/>
      <c r="M247"/>
      <c r="N247"/>
      <c r="O247"/>
      <c r="P247" s="174"/>
      <c r="Q247" s="174"/>
      <c r="R247" s="175"/>
      <c r="S247" s="173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/>
      <c r="AN247"/>
      <c r="AO247"/>
      <c r="AP247"/>
      <c r="AQ247"/>
      <c r="AR247"/>
    </row>
    <row customFormat="1" r="248" s="11" spans="1:44">
      <c r="A248"/>
      <c r="B248"/>
      <c r="C248" s="174"/>
      <c r="D248"/>
      <c r="E248"/>
      <c r="F248"/>
      <c r="G248"/>
      <c r="H248"/>
      <c r="I248"/>
      <c r="J248"/>
      <c r="K248"/>
      <c r="L248"/>
      <c r="M248"/>
      <c r="N248"/>
      <c r="O248"/>
      <c r="P248" s="174"/>
      <c r="Q248" s="174"/>
      <c r="R248" s="175"/>
      <c r="S248" s="173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/>
      <c r="AN248"/>
      <c r="AO248"/>
      <c r="AP248"/>
      <c r="AQ248"/>
      <c r="AR248"/>
    </row>
    <row customFormat="1" r="249" s="11" spans="1:44">
      <c r="A249"/>
      <c r="B249"/>
      <c r="C249" s="174"/>
      <c r="D249"/>
      <c r="E249"/>
      <c r="F249"/>
      <c r="G249"/>
      <c r="H249"/>
      <c r="I249"/>
      <c r="J249"/>
      <c r="K249"/>
      <c r="L249"/>
      <c r="M249"/>
      <c r="N249"/>
      <c r="O249"/>
      <c r="P249" s="174"/>
      <c r="Q249" s="174"/>
      <c r="R249" s="175"/>
      <c r="S249" s="173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/>
      <c r="AN249"/>
      <c r="AO249"/>
      <c r="AP249"/>
      <c r="AQ249"/>
      <c r="AR249"/>
    </row>
    <row customFormat="1" r="250" s="11" spans="1:44">
      <c r="A250"/>
      <c r="B250"/>
      <c r="C250" s="174"/>
      <c r="D250"/>
      <c r="E250"/>
      <c r="F250"/>
      <c r="G250"/>
      <c r="H250"/>
      <c r="I250"/>
      <c r="J250"/>
      <c r="K250"/>
      <c r="L250"/>
      <c r="M250"/>
      <c r="N250"/>
      <c r="O250"/>
      <c r="P250" s="174"/>
      <c r="Q250" s="174"/>
      <c r="R250" s="175"/>
      <c r="S250" s="173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/>
      <c r="AN250"/>
      <c r="AO250"/>
      <c r="AP250"/>
      <c r="AQ250"/>
      <c r="AR250"/>
    </row>
    <row customFormat="1" r="251" s="11" spans="1:44">
      <c r="A251"/>
      <c r="B251"/>
      <c r="C251" s="174"/>
      <c r="D251"/>
      <c r="E251"/>
      <c r="F251"/>
      <c r="G251"/>
      <c r="H251"/>
      <c r="I251"/>
      <c r="J251"/>
      <c r="K251"/>
      <c r="L251"/>
      <c r="M251"/>
      <c r="N251"/>
      <c r="O251"/>
      <c r="P251" s="174"/>
      <c r="Q251" s="174"/>
      <c r="R251" s="175"/>
      <c r="S251" s="173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/>
      <c r="AN251"/>
      <c r="AO251"/>
      <c r="AP251"/>
      <c r="AQ251"/>
      <c r="AR251"/>
    </row>
    <row customFormat="1" r="252" s="11" spans="1:44">
      <c r="A252"/>
      <c r="B252"/>
      <c r="C252" s="174"/>
      <c r="D252"/>
      <c r="E252"/>
      <c r="F252"/>
      <c r="G252"/>
      <c r="H252"/>
      <c r="I252"/>
      <c r="J252"/>
      <c r="K252"/>
      <c r="L252"/>
      <c r="M252"/>
      <c r="N252"/>
      <c r="O252"/>
      <c r="P252" s="174"/>
      <c r="Q252" s="174"/>
      <c r="R252" s="175"/>
      <c r="S252" s="173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/>
      <c r="AN252"/>
      <c r="AO252"/>
      <c r="AP252"/>
      <c r="AQ252"/>
      <c r="AR252"/>
    </row>
    <row customFormat="1" r="253" s="11" spans="1:44">
      <c r="A253"/>
      <c r="B253"/>
      <c r="C253" s="174"/>
      <c r="D253"/>
      <c r="E253"/>
      <c r="F253"/>
      <c r="G253"/>
      <c r="H253"/>
      <c r="I253"/>
      <c r="J253"/>
      <c r="K253"/>
      <c r="L253"/>
      <c r="M253"/>
      <c r="N253"/>
      <c r="O253"/>
      <c r="P253" s="174"/>
      <c r="Q253" s="174"/>
      <c r="R253" s="175"/>
      <c r="S253" s="173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/>
      <c r="AN253"/>
      <c r="AO253"/>
      <c r="AP253"/>
      <c r="AQ253"/>
      <c r="AR253"/>
    </row>
    <row customFormat="1" r="254" s="11" spans="1:44">
      <c r="A254"/>
      <c r="B254"/>
      <c r="C254" s="174"/>
      <c r="D254"/>
      <c r="E254"/>
      <c r="F254"/>
      <c r="G254"/>
      <c r="H254"/>
      <c r="I254"/>
      <c r="J254"/>
      <c r="K254"/>
      <c r="L254"/>
      <c r="M254"/>
      <c r="N254"/>
      <c r="O254"/>
      <c r="P254" s="174"/>
      <c r="Q254" s="174"/>
      <c r="R254" s="175"/>
      <c r="S254" s="173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/>
      <c r="AN254"/>
      <c r="AO254"/>
      <c r="AP254"/>
      <c r="AQ254"/>
      <c r="AR254"/>
    </row>
    <row customFormat="1" r="255" s="11" spans="1:44">
      <c r="A255"/>
      <c r="B255"/>
      <c r="C255" s="174"/>
      <c r="D255"/>
      <c r="E255"/>
      <c r="F255"/>
      <c r="G255"/>
      <c r="H255"/>
      <c r="I255"/>
      <c r="J255"/>
      <c r="K255"/>
      <c r="L255"/>
      <c r="M255"/>
      <c r="N255"/>
      <c r="O255"/>
      <c r="P255" s="174"/>
      <c r="Q255" s="174"/>
      <c r="R255" s="175"/>
      <c r="S255" s="173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/>
      <c r="AN255"/>
      <c r="AO255"/>
      <c r="AP255"/>
      <c r="AQ255"/>
      <c r="AR255"/>
    </row>
    <row customFormat="1" r="256" s="11" spans="1:44">
      <c r="A256"/>
      <c r="B256"/>
      <c r="C256" s="174"/>
      <c r="D256"/>
      <c r="E256"/>
      <c r="F256"/>
      <c r="G256"/>
      <c r="H256"/>
      <c r="I256"/>
      <c r="J256"/>
      <c r="K256"/>
      <c r="L256"/>
      <c r="M256"/>
      <c r="N256"/>
      <c r="O256"/>
      <c r="P256" s="174"/>
      <c r="Q256" s="174"/>
      <c r="R256" s="175"/>
      <c r="S256" s="173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/>
      <c r="AN256"/>
      <c r="AO256"/>
      <c r="AP256"/>
      <c r="AQ256"/>
      <c r="AR256"/>
    </row>
    <row customFormat="1" r="257" s="11" spans="1:44">
      <c r="A257"/>
      <c r="B257"/>
      <c r="C257" s="174"/>
      <c r="D257"/>
      <c r="E257"/>
      <c r="F257"/>
      <c r="G257"/>
      <c r="H257"/>
      <c r="I257"/>
      <c r="J257"/>
      <c r="K257"/>
      <c r="L257"/>
      <c r="M257"/>
      <c r="N257"/>
      <c r="O257"/>
      <c r="P257" s="174"/>
      <c r="Q257" s="174"/>
      <c r="R257" s="175"/>
      <c r="S257" s="173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/>
      <c r="AN257"/>
      <c r="AO257"/>
      <c r="AP257"/>
      <c r="AQ257"/>
      <c r="AR257"/>
    </row>
    <row customFormat="1" r="258" s="11" spans="1:44">
      <c r="A258"/>
      <c r="B258"/>
      <c r="C258" s="174"/>
      <c r="D258"/>
      <c r="E258"/>
      <c r="F258"/>
      <c r="G258"/>
      <c r="H258"/>
      <c r="I258"/>
      <c r="J258"/>
      <c r="K258"/>
      <c r="L258"/>
      <c r="M258"/>
      <c r="N258"/>
      <c r="O258"/>
      <c r="P258" s="174"/>
      <c r="Q258" s="174"/>
      <c r="R258" s="175"/>
      <c r="S258" s="173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/>
      <c r="AN258"/>
      <c r="AO258"/>
      <c r="AP258"/>
      <c r="AQ258"/>
      <c r="AR258"/>
    </row>
    <row customFormat="1" r="259" s="11" spans="1:44">
      <c r="A259"/>
      <c r="B259"/>
      <c r="C259" s="174"/>
      <c r="D259"/>
      <c r="E259"/>
      <c r="F259"/>
      <c r="G259"/>
      <c r="H259"/>
      <c r="I259"/>
      <c r="J259"/>
      <c r="K259"/>
      <c r="L259"/>
      <c r="M259"/>
      <c r="N259"/>
      <c r="O259"/>
      <c r="P259" s="174"/>
      <c r="Q259" s="174"/>
      <c r="R259" s="175"/>
      <c r="S259" s="173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/>
      <c r="AN259"/>
      <c r="AO259"/>
      <c r="AP259"/>
      <c r="AQ259"/>
      <c r="AR259"/>
    </row>
    <row customFormat="1" r="260" s="11" spans="1:44">
      <c r="A260"/>
      <c r="B260"/>
      <c r="C260" s="174"/>
      <c r="D260"/>
      <c r="E260"/>
      <c r="F260"/>
      <c r="G260"/>
      <c r="H260"/>
      <c r="I260"/>
      <c r="J260"/>
      <c r="K260"/>
      <c r="L260"/>
      <c r="M260"/>
      <c r="N260"/>
      <c r="O260"/>
      <c r="P260" s="174"/>
      <c r="Q260" s="174"/>
      <c r="R260" s="175"/>
      <c r="S260" s="173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/>
      <c r="AN260"/>
      <c r="AO260"/>
      <c r="AP260"/>
      <c r="AQ260"/>
      <c r="AR260"/>
    </row>
    <row customFormat="1" r="261" s="11" spans="1:44">
      <c r="A261"/>
      <c r="B261"/>
      <c r="C261" s="174"/>
      <c r="D261"/>
      <c r="E261"/>
      <c r="F261"/>
      <c r="G261"/>
      <c r="H261"/>
      <c r="I261"/>
      <c r="J261"/>
      <c r="K261"/>
      <c r="L261"/>
      <c r="M261"/>
      <c r="N261"/>
      <c r="O261"/>
      <c r="P261" s="174"/>
      <c r="Q261" s="174"/>
      <c r="R261" s="175"/>
      <c r="S261" s="173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/>
      <c r="AN261"/>
      <c r="AO261"/>
      <c r="AP261"/>
      <c r="AQ261"/>
      <c r="AR261"/>
    </row>
    <row customFormat="1" r="262" s="11" spans="1:44">
      <c r="A262"/>
      <c r="B262"/>
      <c r="C262" s="174"/>
      <c r="D262"/>
      <c r="E262"/>
      <c r="F262"/>
      <c r="G262"/>
      <c r="H262"/>
      <c r="I262"/>
      <c r="J262"/>
      <c r="K262"/>
      <c r="L262"/>
      <c r="M262"/>
      <c r="N262"/>
      <c r="O262"/>
      <c r="P262" s="174"/>
      <c r="Q262" s="174"/>
      <c r="R262" s="175"/>
      <c r="S262" s="173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/>
      <c r="AN262"/>
      <c r="AO262"/>
      <c r="AP262"/>
      <c r="AQ262"/>
      <c r="AR262"/>
    </row>
    <row customFormat="1" r="263" s="11" spans="1:44">
      <c r="A263"/>
      <c r="B263"/>
      <c r="C263" s="174"/>
      <c r="D263"/>
      <c r="E263"/>
      <c r="F263"/>
      <c r="G263"/>
      <c r="H263"/>
      <c r="I263"/>
      <c r="J263"/>
      <c r="K263"/>
      <c r="L263"/>
      <c r="M263"/>
      <c r="N263"/>
      <c r="O263"/>
      <c r="P263" s="174"/>
      <c r="Q263" s="174"/>
      <c r="R263" s="175"/>
      <c r="S263" s="173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/>
      <c r="AN263"/>
      <c r="AO263"/>
      <c r="AP263"/>
      <c r="AQ263"/>
      <c r="AR263"/>
    </row>
    <row customFormat="1" r="264" s="11" spans="1:44">
      <c r="A264"/>
      <c r="B264"/>
      <c r="C264" s="174"/>
      <c r="D264"/>
      <c r="E264"/>
      <c r="F264"/>
      <c r="G264"/>
      <c r="H264"/>
      <c r="I264"/>
      <c r="J264"/>
      <c r="K264"/>
      <c r="L264"/>
      <c r="M264"/>
      <c r="N264"/>
      <c r="O264"/>
      <c r="P264" s="174"/>
      <c r="Q264" s="174"/>
      <c r="R264" s="175"/>
      <c r="S264" s="173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/>
      <c r="AN264"/>
      <c r="AO264"/>
      <c r="AP264"/>
      <c r="AQ264"/>
      <c r="AR264"/>
    </row>
    <row customFormat="1" r="265" s="11" spans="1:44">
      <c r="A265"/>
      <c r="B265"/>
      <c r="C265" s="174"/>
      <c r="D265"/>
      <c r="E265"/>
      <c r="F265"/>
      <c r="G265"/>
      <c r="H265"/>
      <c r="I265"/>
      <c r="J265"/>
      <c r="K265"/>
      <c r="L265"/>
      <c r="M265"/>
      <c r="N265"/>
      <c r="O265"/>
      <c r="P265" s="174"/>
      <c r="Q265" s="174"/>
      <c r="R265" s="175"/>
      <c r="S265" s="173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/>
      <c r="AN265"/>
      <c r="AO265"/>
      <c r="AP265"/>
      <c r="AQ265"/>
      <c r="AR265"/>
    </row>
    <row customFormat="1" r="266" s="11" spans="1:44">
      <c r="A266"/>
      <c r="B266"/>
      <c r="C266" s="174"/>
      <c r="D266"/>
      <c r="E266"/>
      <c r="F266"/>
      <c r="G266"/>
      <c r="H266"/>
      <c r="I266"/>
      <c r="J266"/>
      <c r="K266"/>
      <c r="L266"/>
      <c r="M266"/>
      <c r="N266"/>
      <c r="O266"/>
      <c r="P266" s="174"/>
      <c r="Q266" s="174"/>
      <c r="R266" s="175"/>
      <c r="S266" s="173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/>
      <c r="AN266"/>
      <c r="AO266"/>
      <c r="AP266"/>
      <c r="AQ266"/>
      <c r="AR266"/>
    </row>
    <row customFormat="1" r="267" s="11" spans="1:44">
      <c r="A267"/>
      <c r="B267"/>
      <c r="C267" s="174"/>
      <c r="D267"/>
      <c r="E267"/>
      <c r="F267"/>
      <c r="G267"/>
      <c r="H267"/>
      <c r="I267"/>
      <c r="J267"/>
      <c r="K267"/>
      <c r="L267"/>
      <c r="M267"/>
      <c r="N267"/>
      <c r="O267"/>
      <c r="P267" s="174"/>
      <c r="Q267" s="174"/>
      <c r="R267" s="175"/>
      <c r="S267" s="173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/>
      <c r="AN267"/>
      <c r="AO267"/>
      <c r="AP267"/>
      <c r="AQ267"/>
      <c r="AR267"/>
    </row>
    <row customFormat="1" r="268" s="11" spans="1:44">
      <c r="A268"/>
      <c r="B268"/>
      <c r="C268" s="174"/>
      <c r="D268"/>
      <c r="E268"/>
      <c r="F268"/>
      <c r="G268"/>
      <c r="H268"/>
      <c r="I268"/>
      <c r="J268"/>
      <c r="K268"/>
      <c r="L268"/>
      <c r="M268"/>
      <c r="N268"/>
      <c r="O268"/>
      <c r="P268" s="174"/>
      <c r="Q268" s="174"/>
      <c r="R268" s="175"/>
      <c r="S268" s="173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/>
      <c r="AN268"/>
      <c r="AO268"/>
      <c r="AP268"/>
      <c r="AQ268"/>
      <c r="AR268"/>
    </row>
    <row customFormat="1" r="269" s="11" spans="1:44">
      <c r="A269"/>
      <c r="B269"/>
      <c r="C269" s="174"/>
      <c r="D269"/>
      <c r="E269"/>
      <c r="F269"/>
      <c r="G269"/>
      <c r="H269"/>
      <c r="I269"/>
      <c r="J269"/>
      <c r="K269"/>
      <c r="L269"/>
      <c r="M269"/>
      <c r="N269"/>
      <c r="O269"/>
      <c r="P269" s="174"/>
      <c r="Q269" s="174"/>
      <c r="R269" s="175"/>
      <c r="S269" s="173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/>
      <c r="AN269"/>
      <c r="AO269"/>
      <c r="AP269"/>
      <c r="AQ269"/>
      <c r="AR269"/>
    </row>
    <row customFormat="1" r="270" s="11" spans="1:44">
      <c r="A270"/>
      <c r="B270"/>
      <c r="C270" s="174"/>
      <c r="D270"/>
      <c r="E270"/>
      <c r="F270"/>
      <c r="G270"/>
      <c r="H270"/>
      <c r="I270"/>
      <c r="J270"/>
      <c r="K270"/>
      <c r="L270"/>
      <c r="M270"/>
      <c r="N270"/>
      <c r="O270"/>
      <c r="P270" s="174"/>
      <c r="Q270" s="174"/>
      <c r="R270" s="175"/>
      <c r="S270" s="173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/>
      <c r="AN270"/>
      <c r="AO270"/>
      <c r="AP270"/>
      <c r="AQ270"/>
      <c r="AR270"/>
    </row>
    <row customFormat="1" r="271" s="11" spans="1:44">
      <c r="A271"/>
      <c r="B271"/>
      <c r="C271" s="174"/>
      <c r="D271"/>
      <c r="E271"/>
      <c r="F271"/>
      <c r="G271"/>
      <c r="H271"/>
      <c r="I271"/>
      <c r="J271"/>
      <c r="K271"/>
      <c r="L271"/>
      <c r="M271"/>
      <c r="N271"/>
      <c r="O271"/>
      <c r="P271" s="174"/>
      <c r="Q271" s="174"/>
      <c r="R271" s="175"/>
      <c r="S271" s="173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/>
      <c r="AN271"/>
      <c r="AO271"/>
      <c r="AP271"/>
      <c r="AQ271"/>
      <c r="AR271"/>
    </row>
    <row customFormat="1" r="272" s="11" spans="1:44">
      <c r="A272"/>
      <c r="B272"/>
      <c r="C272" s="174"/>
      <c r="D272"/>
      <c r="E272"/>
      <c r="F272"/>
      <c r="G272"/>
      <c r="H272"/>
      <c r="I272"/>
      <c r="J272"/>
      <c r="K272"/>
      <c r="L272"/>
      <c r="M272"/>
      <c r="N272"/>
      <c r="O272"/>
      <c r="P272" s="174"/>
      <c r="Q272" s="174"/>
      <c r="R272" s="175"/>
      <c r="S272" s="173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/>
      <c r="AN272"/>
      <c r="AO272"/>
      <c r="AP272"/>
      <c r="AQ272"/>
      <c r="AR272"/>
    </row>
    <row customFormat="1" r="273" s="11" spans="1:44">
      <c r="A273"/>
      <c r="B273"/>
      <c r="C273" s="174"/>
      <c r="D273"/>
      <c r="E273"/>
      <c r="F273"/>
      <c r="G273"/>
      <c r="H273"/>
      <c r="I273"/>
      <c r="J273"/>
      <c r="K273"/>
      <c r="L273"/>
      <c r="M273"/>
      <c r="N273"/>
      <c r="O273"/>
      <c r="P273" s="174"/>
      <c r="Q273" s="174"/>
      <c r="R273" s="175"/>
      <c r="S273" s="173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/>
      <c r="AN273"/>
      <c r="AO273"/>
      <c r="AP273"/>
      <c r="AQ273"/>
      <c r="AR273"/>
    </row>
    <row customFormat="1" r="274" s="11" spans="1:44">
      <c r="A274"/>
      <c r="B274"/>
      <c r="C274" s="174"/>
      <c r="D274"/>
      <c r="E274"/>
      <c r="F274"/>
      <c r="G274"/>
      <c r="H274"/>
      <c r="I274"/>
      <c r="J274"/>
      <c r="K274"/>
      <c r="L274"/>
      <c r="M274"/>
      <c r="N274"/>
      <c r="O274"/>
      <c r="P274" s="174"/>
      <c r="Q274" s="174"/>
      <c r="R274" s="175"/>
      <c r="S274" s="173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/>
      <c r="AN274"/>
      <c r="AO274"/>
      <c r="AP274"/>
      <c r="AQ274"/>
      <c r="AR274"/>
    </row>
    <row customFormat="1" r="275" s="11" spans="1:44">
      <c r="A275"/>
      <c r="B275"/>
      <c r="C275" s="174"/>
      <c r="D275"/>
      <c r="E275"/>
      <c r="F275"/>
      <c r="G275"/>
      <c r="H275"/>
      <c r="I275"/>
      <c r="J275"/>
      <c r="K275"/>
      <c r="L275"/>
      <c r="M275"/>
      <c r="N275"/>
      <c r="O275"/>
      <c r="P275" s="174"/>
      <c r="Q275" s="174"/>
      <c r="R275" s="175"/>
      <c r="S275" s="173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/>
      <c r="AN275"/>
      <c r="AO275"/>
      <c r="AP275"/>
      <c r="AQ275"/>
      <c r="AR275"/>
    </row>
    <row customFormat="1" r="276" s="11" spans="1:44">
      <c r="A276"/>
      <c r="B276"/>
      <c r="C276" s="174"/>
      <c r="D276"/>
      <c r="E276"/>
      <c r="F276"/>
      <c r="G276"/>
      <c r="H276"/>
      <c r="I276"/>
      <c r="J276"/>
      <c r="K276"/>
      <c r="L276"/>
      <c r="M276"/>
      <c r="N276"/>
      <c r="O276"/>
      <c r="P276" s="174"/>
      <c r="Q276" s="174"/>
      <c r="R276" s="175"/>
      <c r="S276" s="173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/>
      <c r="AN276"/>
      <c r="AO276"/>
      <c r="AP276"/>
      <c r="AQ276"/>
      <c r="AR276"/>
    </row>
    <row customFormat="1" r="277" s="11" spans="1:44">
      <c r="A277"/>
      <c r="B277"/>
      <c r="C277" s="174"/>
      <c r="D277"/>
      <c r="E277"/>
      <c r="F277"/>
      <c r="G277"/>
      <c r="H277"/>
      <c r="I277"/>
      <c r="J277"/>
      <c r="K277"/>
      <c r="L277"/>
      <c r="M277"/>
      <c r="N277"/>
      <c r="O277"/>
      <c r="P277" s="174"/>
      <c r="Q277" s="174"/>
      <c r="R277" s="175"/>
      <c r="S277" s="173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/>
      <c r="AN277"/>
      <c r="AO277"/>
      <c r="AP277"/>
      <c r="AQ277"/>
      <c r="AR277"/>
    </row>
    <row customFormat="1" r="278" s="11" spans="1:44">
      <c r="A278"/>
      <c r="B278"/>
      <c r="C278" s="174"/>
      <c r="D278"/>
      <c r="E278"/>
      <c r="F278"/>
      <c r="G278"/>
      <c r="H278"/>
      <c r="I278"/>
      <c r="J278"/>
      <c r="K278"/>
      <c r="L278"/>
      <c r="M278"/>
      <c r="N278"/>
      <c r="O278"/>
      <c r="P278" s="174"/>
      <c r="Q278" s="174"/>
      <c r="R278" s="175"/>
      <c r="S278" s="173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/>
      <c r="AN278"/>
      <c r="AO278"/>
      <c r="AP278"/>
      <c r="AQ278"/>
      <c r="AR278"/>
    </row>
    <row customFormat="1" r="279" s="11" spans="1:44">
      <c r="A279"/>
      <c r="B279"/>
      <c r="C279" s="174"/>
      <c r="D279"/>
      <c r="E279"/>
      <c r="F279"/>
      <c r="G279"/>
      <c r="H279"/>
      <c r="I279"/>
      <c r="J279"/>
      <c r="K279"/>
      <c r="L279"/>
      <c r="M279"/>
      <c r="N279"/>
      <c r="O279"/>
      <c r="P279" s="174"/>
      <c r="Q279" s="174"/>
      <c r="R279" s="175"/>
      <c r="S279" s="173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/>
      <c r="AN279"/>
      <c r="AO279"/>
      <c r="AP279"/>
      <c r="AQ279"/>
      <c r="AR279"/>
    </row>
    <row customFormat="1" r="280" s="11" spans="1:44">
      <c r="A280"/>
      <c r="B280"/>
      <c r="C280" s="174"/>
      <c r="D280"/>
      <c r="E280"/>
      <c r="F280"/>
      <c r="G280"/>
      <c r="H280"/>
      <c r="I280"/>
      <c r="J280"/>
      <c r="K280"/>
      <c r="L280"/>
      <c r="M280"/>
      <c r="N280"/>
      <c r="O280"/>
      <c r="P280" s="174"/>
      <c r="Q280" s="174"/>
      <c r="R280" s="175"/>
      <c r="S280" s="173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/>
      <c r="AN280"/>
      <c r="AO280"/>
      <c r="AP280"/>
      <c r="AQ280"/>
      <c r="AR280"/>
    </row>
    <row customFormat="1" r="281" s="11" spans="1:44">
      <c r="A281"/>
      <c r="B281"/>
      <c r="C281" s="174"/>
      <c r="D281"/>
      <c r="E281"/>
      <c r="F281"/>
      <c r="G281"/>
      <c r="H281"/>
      <c r="I281"/>
      <c r="J281"/>
      <c r="K281"/>
      <c r="L281"/>
      <c r="M281"/>
      <c r="N281"/>
      <c r="O281"/>
      <c r="P281" s="174"/>
      <c r="Q281" s="174"/>
      <c r="R281" s="175"/>
      <c r="S281" s="173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/>
      <c r="AN281"/>
      <c r="AO281"/>
      <c r="AP281"/>
      <c r="AQ281"/>
      <c r="AR281"/>
    </row>
    <row customFormat="1" r="282" s="11" spans="1:44">
      <c r="A282"/>
      <c r="B282"/>
      <c r="C282" s="174"/>
      <c r="D282"/>
      <c r="E282"/>
      <c r="F282"/>
      <c r="G282"/>
      <c r="H282"/>
      <c r="I282"/>
      <c r="J282"/>
      <c r="K282"/>
      <c r="L282"/>
      <c r="M282"/>
      <c r="N282"/>
      <c r="O282"/>
      <c r="P282" s="174"/>
      <c r="Q282" s="174"/>
      <c r="R282" s="175"/>
      <c r="S282" s="173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/>
      <c r="AN282"/>
      <c r="AO282"/>
      <c r="AP282"/>
      <c r="AQ282"/>
      <c r="AR282"/>
    </row>
    <row customFormat="1" r="283" s="11" spans="1:44">
      <c r="A283"/>
      <c r="B283"/>
      <c r="C283" s="174"/>
      <c r="D283"/>
      <c r="E283"/>
      <c r="F283"/>
      <c r="G283"/>
      <c r="H283"/>
      <c r="I283"/>
      <c r="J283"/>
      <c r="K283"/>
      <c r="L283"/>
      <c r="M283"/>
      <c r="N283"/>
      <c r="O283"/>
      <c r="P283" s="174"/>
      <c r="Q283" s="174"/>
      <c r="R283" s="175"/>
      <c r="S283" s="173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/>
      <c r="AN283"/>
      <c r="AO283"/>
      <c r="AP283"/>
      <c r="AQ283"/>
      <c r="AR283"/>
    </row>
    <row customFormat="1" r="284" s="11" spans="1:44">
      <c r="A284"/>
      <c r="B284"/>
      <c r="C284" s="174"/>
      <c r="D284"/>
      <c r="E284"/>
      <c r="F284"/>
      <c r="G284"/>
      <c r="H284"/>
      <c r="I284"/>
      <c r="J284"/>
      <c r="K284"/>
      <c r="L284"/>
      <c r="M284"/>
      <c r="N284"/>
      <c r="O284"/>
      <c r="P284" s="174"/>
      <c r="Q284" s="174"/>
      <c r="R284" s="175"/>
      <c r="S284" s="173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/>
      <c r="AN284"/>
      <c r="AO284"/>
      <c r="AP284"/>
      <c r="AQ284"/>
      <c r="AR284"/>
    </row>
    <row customFormat="1" r="285" s="11" spans="1:44">
      <c r="A285"/>
      <c r="B285"/>
      <c r="C285" s="174"/>
      <c r="D285"/>
      <c r="E285"/>
      <c r="F285"/>
      <c r="G285"/>
      <c r="H285"/>
      <c r="I285"/>
      <c r="J285"/>
      <c r="K285"/>
      <c r="L285"/>
      <c r="M285"/>
      <c r="N285"/>
      <c r="O285"/>
      <c r="P285" s="174"/>
      <c r="Q285" s="174"/>
      <c r="R285" s="175"/>
      <c r="S285" s="173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/>
      <c r="AN285"/>
      <c r="AO285"/>
      <c r="AP285"/>
      <c r="AQ285"/>
      <c r="AR285"/>
    </row>
    <row customFormat="1" r="286" s="11" spans="1:44">
      <c r="A286"/>
      <c r="B286"/>
      <c r="C286" s="174"/>
      <c r="D286"/>
      <c r="E286"/>
      <c r="F286"/>
      <c r="G286"/>
      <c r="H286"/>
      <c r="I286"/>
      <c r="J286"/>
      <c r="K286"/>
      <c r="L286"/>
      <c r="M286"/>
      <c r="N286"/>
      <c r="O286"/>
      <c r="P286" s="174"/>
      <c r="Q286" s="174"/>
      <c r="R286" s="175"/>
      <c r="S286" s="173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/>
      <c r="AN286"/>
      <c r="AO286"/>
      <c r="AP286"/>
      <c r="AQ286"/>
      <c r="AR286"/>
    </row>
    <row customFormat="1" r="287" s="11" spans="1:44">
      <c r="A287"/>
      <c r="B287"/>
      <c r="C287" s="174"/>
      <c r="D287"/>
      <c r="E287"/>
      <c r="F287"/>
      <c r="G287"/>
      <c r="H287"/>
      <c r="I287"/>
      <c r="J287"/>
      <c r="K287"/>
      <c r="L287"/>
      <c r="M287"/>
      <c r="N287"/>
      <c r="O287"/>
      <c r="P287" s="174"/>
      <c r="Q287" s="174"/>
      <c r="R287" s="175"/>
      <c r="S287" s="173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/>
      <c r="AN287"/>
      <c r="AO287"/>
      <c r="AP287"/>
      <c r="AQ287"/>
      <c r="AR287"/>
    </row>
    <row customFormat="1" r="288" s="11" spans="1:44">
      <c r="A288"/>
      <c r="B288"/>
      <c r="C288" s="174"/>
      <c r="D288"/>
      <c r="E288"/>
      <c r="F288"/>
      <c r="G288"/>
      <c r="H288"/>
      <c r="I288"/>
      <c r="J288"/>
      <c r="K288"/>
      <c r="L288"/>
      <c r="M288"/>
      <c r="N288"/>
      <c r="O288"/>
      <c r="P288" s="174"/>
      <c r="Q288" s="174"/>
      <c r="R288" s="175"/>
      <c r="S288" s="173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/>
      <c r="AN288"/>
      <c r="AO288"/>
      <c r="AP288"/>
      <c r="AQ288"/>
      <c r="AR288"/>
    </row>
    <row customFormat="1" r="289" s="11" spans="1:44">
      <c r="A289"/>
      <c r="B289"/>
      <c r="C289" s="174"/>
      <c r="D289"/>
      <c r="E289"/>
      <c r="F289"/>
      <c r="G289"/>
      <c r="H289"/>
      <c r="I289"/>
      <c r="J289"/>
      <c r="K289"/>
      <c r="L289"/>
      <c r="M289"/>
      <c r="N289"/>
      <c r="O289"/>
      <c r="P289" s="174"/>
      <c r="Q289" s="174"/>
      <c r="R289" s="175"/>
      <c r="S289" s="173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/>
      <c r="AN289"/>
      <c r="AO289"/>
      <c r="AP289"/>
      <c r="AQ289"/>
      <c r="AR289"/>
    </row>
    <row customFormat="1" r="290" s="11" spans="1:44">
      <c r="A290"/>
      <c r="B290"/>
      <c r="C290" s="174"/>
      <c r="D290"/>
      <c r="E290"/>
      <c r="F290"/>
      <c r="G290"/>
      <c r="H290"/>
      <c r="I290"/>
      <c r="J290"/>
      <c r="K290"/>
      <c r="L290"/>
      <c r="M290"/>
      <c r="N290"/>
      <c r="O290"/>
      <c r="P290" s="174"/>
      <c r="Q290" s="174"/>
      <c r="R290" s="175"/>
      <c r="S290" s="173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/>
      <c r="AN290"/>
      <c r="AO290"/>
      <c r="AP290"/>
      <c r="AQ290"/>
      <c r="AR290"/>
    </row>
    <row customFormat="1" r="291" s="11" spans="1:44">
      <c r="A291"/>
      <c r="B291"/>
      <c r="C291" s="174"/>
      <c r="D291"/>
      <c r="E291"/>
      <c r="F291"/>
      <c r="G291"/>
      <c r="H291"/>
      <c r="I291"/>
      <c r="J291"/>
      <c r="K291"/>
      <c r="L291"/>
      <c r="M291"/>
      <c r="N291"/>
      <c r="O291"/>
      <c r="P291" s="174"/>
      <c r="Q291" s="174"/>
      <c r="R291" s="175"/>
      <c r="S291" s="173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/>
      <c r="AN291"/>
      <c r="AO291"/>
      <c r="AP291"/>
      <c r="AQ291"/>
      <c r="AR291"/>
    </row>
    <row customFormat="1" r="292" s="11" spans="1:44">
      <c r="A292"/>
      <c r="B292"/>
      <c r="C292" s="174"/>
      <c r="D292"/>
      <c r="E292"/>
      <c r="F292"/>
      <c r="G292"/>
      <c r="H292"/>
      <c r="I292"/>
      <c r="J292"/>
      <c r="K292"/>
      <c r="L292"/>
      <c r="M292"/>
      <c r="N292"/>
      <c r="O292"/>
      <c r="P292" s="174"/>
      <c r="Q292" s="174"/>
      <c r="R292" s="175"/>
      <c r="S292" s="173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/>
      <c r="AN292"/>
      <c r="AO292"/>
      <c r="AP292"/>
      <c r="AQ292"/>
      <c r="AR292"/>
    </row>
    <row customFormat="1" r="293" s="11" spans="1:44">
      <c r="A293"/>
      <c r="B293"/>
      <c r="C293" s="174"/>
      <c r="D293"/>
      <c r="E293"/>
      <c r="F293"/>
      <c r="G293"/>
      <c r="H293"/>
      <c r="I293"/>
      <c r="J293"/>
      <c r="K293"/>
      <c r="L293"/>
      <c r="M293"/>
      <c r="N293"/>
      <c r="O293"/>
      <c r="P293" s="174"/>
      <c r="Q293" s="174"/>
      <c r="R293" s="175"/>
      <c r="S293" s="173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/>
      <c r="AN293"/>
      <c r="AO293"/>
      <c r="AP293"/>
      <c r="AQ293"/>
      <c r="AR293"/>
    </row>
    <row customFormat="1" r="294" s="11" spans="1:44">
      <c r="A294"/>
      <c r="B294"/>
      <c r="C294" s="174"/>
      <c r="D294"/>
      <c r="E294"/>
      <c r="F294"/>
      <c r="G294"/>
      <c r="H294"/>
      <c r="I294"/>
      <c r="J294"/>
      <c r="K294"/>
      <c r="L294"/>
      <c r="M294"/>
      <c r="N294"/>
      <c r="O294"/>
      <c r="P294" s="174"/>
      <c r="Q294" s="174"/>
      <c r="R294" s="175"/>
      <c r="S294" s="173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/>
      <c r="AN294"/>
      <c r="AO294"/>
      <c r="AP294"/>
      <c r="AQ294"/>
      <c r="AR294"/>
    </row>
    <row customFormat="1" r="295" s="11" spans="1:44">
      <c r="A295"/>
      <c r="B295"/>
      <c r="C295" s="174"/>
      <c r="D295"/>
      <c r="E295"/>
      <c r="F295"/>
      <c r="G295"/>
      <c r="H295"/>
      <c r="I295"/>
      <c r="J295"/>
      <c r="K295"/>
      <c r="L295"/>
      <c r="M295"/>
      <c r="N295"/>
      <c r="O295"/>
      <c r="P295" s="174"/>
      <c r="Q295" s="174"/>
      <c r="R295" s="175"/>
      <c r="S295" s="173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/>
      <c r="AN295"/>
      <c r="AO295"/>
      <c r="AP295"/>
      <c r="AQ295"/>
      <c r="AR295"/>
    </row>
    <row customFormat="1" r="296" s="11" spans="1:44">
      <c r="A296"/>
      <c r="B296"/>
      <c r="C296" s="174"/>
      <c r="D296"/>
      <c r="E296"/>
      <c r="F296"/>
      <c r="G296"/>
      <c r="H296"/>
      <c r="I296"/>
      <c r="J296"/>
      <c r="K296"/>
      <c r="L296"/>
      <c r="M296"/>
      <c r="N296"/>
      <c r="O296"/>
      <c r="P296" s="174"/>
      <c r="Q296" s="174"/>
      <c r="R296" s="175"/>
      <c r="S296" s="173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/>
      <c r="AN296"/>
      <c r="AO296"/>
      <c r="AP296"/>
      <c r="AQ296"/>
      <c r="AR296"/>
    </row>
    <row customFormat="1" r="297" s="11" spans="1:44">
      <c r="A297"/>
      <c r="B297"/>
      <c r="C297" s="174"/>
      <c r="D297"/>
      <c r="E297"/>
      <c r="F297"/>
      <c r="G297"/>
      <c r="H297"/>
      <c r="I297"/>
      <c r="J297"/>
      <c r="K297"/>
      <c r="L297"/>
      <c r="M297"/>
      <c r="N297"/>
      <c r="O297"/>
      <c r="P297" s="174"/>
      <c r="Q297" s="174"/>
      <c r="R297" s="175"/>
      <c r="S297" s="173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/>
      <c r="AN297"/>
      <c r="AO297"/>
      <c r="AP297"/>
      <c r="AQ297"/>
      <c r="AR297"/>
    </row>
    <row customFormat="1" r="298" s="11" spans="1:44">
      <c r="A298"/>
      <c r="B298"/>
      <c r="C298" s="174"/>
      <c r="D298"/>
      <c r="E298"/>
      <c r="F298"/>
      <c r="G298"/>
      <c r="H298"/>
      <c r="I298"/>
      <c r="J298"/>
      <c r="K298"/>
      <c r="L298"/>
      <c r="M298"/>
      <c r="N298"/>
      <c r="O298"/>
      <c r="P298" s="174"/>
      <c r="Q298" s="174"/>
      <c r="R298" s="175"/>
      <c r="S298" s="173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/>
      <c r="AN298"/>
      <c r="AO298"/>
      <c r="AP298"/>
      <c r="AQ298"/>
      <c r="AR298"/>
    </row>
    <row customFormat="1" r="299" s="11" spans="1:44">
      <c r="A299"/>
      <c r="B299"/>
      <c r="C299" s="174"/>
      <c r="D299"/>
      <c r="E299"/>
      <c r="F299"/>
      <c r="G299"/>
      <c r="H299"/>
      <c r="I299"/>
      <c r="J299"/>
      <c r="K299"/>
      <c r="L299"/>
      <c r="M299"/>
      <c r="N299"/>
      <c r="O299"/>
      <c r="P299" s="174"/>
      <c r="Q299" s="174"/>
      <c r="R299" s="175"/>
      <c r="S299" s="173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/>
      <c r="AN299"/>
      <c r="AO299"/>
      <c r="AP299"/>
      <c r="AQ299"/>
      <c r="AR299"/>
    </row>
    <row customFormat="1" r="300" s="11" spans="1:44">
      <c r="A300"/>
      <c r="B300"/>
      <c r="C300" s="174"/>
      <c r="D300"/>
      <c r="E300"/>
      <c r="F300"/>
      <c r="G300"/>
      <c r="H300"/>
      <c r="I300"/>
      <c r="J300"/>
      <c r="K300"/>
      <c r="L300"/>
      <c r="M300"/>
      <c r="N300"/>
      <c r="O300"/>
      <c r="P300" s="174"/>
      <c r="Q300" s="174"/>
      <c r="R300" s="175"/>
      <c r="S300" s="173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/>
      <c r="AN300"/>
      <c r="AO300"/>
      <c r="AP300"/>
      <c r="AQ300"/>
      <c r="AR300"/>
    </row>
    <row customFormat="1" r="301" s="11" spans="1:44">
      <c r="A301"/>
      <c r="B301"/>
      <c r="C301" s="174"/>
      <c r="D301"/>
      <c r="E301"/>
      <c r="F301"/>
      <c r="G301"/>
      <c r="H301"/>
      <c r="I301"/>
      <c r="J301"/>
      <c r="K301"/>
      <c r="L301"/>
      <c r="M301"/>
      <c r="N301"/>
      <c r="O301"/>
      <c r="P301" s="174"/>
      <c r="Q301" s="174"/>
      <c r="R301" s="175"/>
      <c r="S301" s="173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/>
      <c r="AN301"/>
      <c r="AO301"/>
      <c r="AP301"/>
      <c r="AQ301"/>
      <c r="AR301"/>
    </row>
    <row customFormat="1" r="302" s="11" spans="1:44">
      <c r="A302"/>
      <c r="B302"/>
      <c r="C302" s="174"/>
      <c r="D302"/>
      <c r="E302"/>
      <c r="F302"/>
      <c r="G302"/>
      <c r="H302"/>
      <c r="I302"/>
      <c r="J302"/>
      <c r="K302"/>
      <c r="L302"/>
      <c r="M302"/>
      <c r="N302"/>
      <c r="O302"/>
      <c r="P302" s="174"/>
      <c r="Q302" s="174"/>
      <c r="R302" s="175"/>
      <c r="S302" s="173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/>
      <c r="AN302"/>
      <c r="AO302"/>
      <c r="AP302"/>
      <c r="AQ302"/>
      <c r="AR302"/>
    </row>
    <row customFormat="1" r="303" s="11" spans="1:44">
      <c r="A303"/>
      <c r="B303"/>
      <c r="C303" s="174"/>
      <c r="D303"/>
      <c r="E303"/>
      <c r="F303"/>
      <c r="G303"/>
      <c r="H303"/>
      <c r="I303"/>
      <c r="J303"/>
      <c r="K303"/>
      <c r="L303"/>
      <c r="M303"/>
      <c r="N303"/>
      <c r="O303"/>
      <c r="P303" s="174"/>
      <c r="Q303" s="174"/>
      <c r="R303" s="175"/>
      <c r="S303" s="173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/>
      <c r="AN303"/>
      <c r="AO303"/>
      <c r="AP303"/>
      <c r="AQ303"/>
      <c r="AR303"/>
    </row>
    <row customFormat="1" r="304" s="11" spans="1:44">
      <c r="A304"/>
      <c r="B304"/>
      <c r="C304" s="174"/>
      <c r="D304"/>
      <c r="E304"/>
      <c r="F304"/>
      <c r="G304"/>
      <c r="H304"/>
      <c r="I304"/>
      <c r="J304"/>
      <c r="K304"/>
      <c r="L304"/>
      <c r="M304"/>
      <c r="N304"/>
      <c r="O304"/>
      <c r="P304" s="174"/>
      <c r="Q304" s="174"/>
      <c r="R304" s="175"/>
      <c r="S304" s="173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/>
      <c r="AN304"/>
      <c r="AO304"/>
      <c r="AP304"/>
      <c r="AQ304"/>
      <c r="AR304"/>
    </row>
    <row customFormat="1" r="305" s="11" spans="1:44">
      <c r="A305"/>
      <c r="B305"/>
      <c r="C305" s="174"/>
      <c r="D305"/>
      <c r="E305"/>
      <c r="F305"/>
      <c r="G305"/>
      <c r="H305"/>
      <c r="I305"/>
      <c r="J305"/>
      <c r="K305"/>
      <c r="L305"/>
      <c r="M305"/>
      <c r="N305"/>
      <c r="O305"/>
      <c r="P305" s="174"/>
      <c r="Q305" s="174"/>
      <c r="R305" s="175"/>
      <c r="S305" s="173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/>
      <c r="AN305"/>
      <c r="AO305"/>
      <c r="AP305"/>
      <c r="AQ305"/>
      <c r="AR305"/>
    </row>
    <row customFormat="1" r="306" s="11" spans="1:44">
      <c r="A306"/>
      <c r="B306"/>
      <c r="C306" s="174"/>
      <c r="D306"/>
      <c r="E306"/>
      <c r="F306"/>
      <c r="G306"/>
      <c r="H306"/>
      <c r="I306"/>
      <c r="J306"/>
      <c r="K306"/>
      <c r="L306"/>
      <c r="M306"/>
      <c r="N306"/>
      <c r="O306"/>
      <c r="P306" s="174"/>
      <c r="Q306" s="174"/>
      <c r="R306" s="175"/>
      <c r="S306" s="173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/>
      <c r="AN306"/>
      <c r="AO306"/>
      <c r="AP306"/>
      <c r="AQ306"/>
      <c r="AR306"/>
    </row>
    <row customFormat="1" r="307" s="11" spans="1:44">
      <c r="A307"/>
      <c r="B307"/>
      <c r="C307" s="174"/>
      <c r="D307"/>
      <c r="E307"/>
      <c r="F307"/>
      <c r="G307"/>
      <c r="H307"/>
      <c r="I307"/>
      <c r="J307"/>
      <c r="K307"/>
      <c r="L307"/>
      <c r="M307"/>
      <c r="N307"/>
      <c r="O307"/>
      <c r="P307" s="174"/>
      <c r="Q307" s="174"/>
      <c r="R307" s="175"/>
      <c r="S307" s="173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/>
      <c r="AN307"/>
      <c r="AO307"/>
      <c r="AP307"/>
      <c r="AQ307"/>
      <c r="AR307"/>
    </row>
    <row customFormat="1" r="308" s="11" spans="1:44">
      <c r="A308"/>
      <c r="B308"/>
      <c r="C308" s="174"/>
      <c r="D308"/>
      <c r="E308"/>
      <c r="F308"/>
      <c r="G308"/>
      <c r="H308"/>
      <c r="I308"/>
      <c r="J308"/>
      <c r="K308"/>
      <c r="L308"/>
      <c r="M308"/>
      <c r="N308"/>
      <c r="O308"/>
      <c r="P308" s="174"/>
      <c r="Q308" s="174"/>
      <c r="R308" s="175"/>
      <c r="S308" s="173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/>
      <c r="AN308"/>
      <c r="AO308"/>
      <c r="AP308"/>
      <c r="AQ308"/>
      <c r="AR308"/>
    </row>
    <row customFormat="1" r="309" s="11" spans="1:44">
      <c r="A309"/>
      <c r="B309"/>
      <c r="C309" s="174"/>
      <c r="D309"/>
      <c r="E309"/>
      <c r="F309"/>
      <c r="G309"/>
      <c r="H309"/>
      <c r="I309"/>
      <c r="J309"/>
      <c r="K309"/>
      <c r="L309"/>
      <c r="M309"/>
      <c r="N309"/>
      <c r="O309"/>
      <c r="P309" s="174"/>
      <c r="Q309" s="174"/>
      <c r="R309" s="175"/>
      <c r="S309" s="173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/>
      <c r="AN309"/>
      <c r="AO309"/>
      <c r="AP309"/>
      <c r="AQ309"/>
      <c r="AR309"/>
    </row>
    <row customFormat="1" r="310" s="11" spans="1:44">
      <c r="A310"/>
      <c r="B310"/>
      <c r="C310" s="174"/>
      <c r="D310"/>
      <c r="E310"/>
      <c r="F310"/>
      <c r="G310"/>
      <c r="H310"/>
      <c r="I310"/>
      <c r="J310"/>
      <c r="K310"/>
      <c r="L310"/>
      <c r="M310"/>
      <c r="N310"/>
      <c r="O310"/>
      <c r="P310" s="174"/>
      <c r="Q310" s="174"/>
      <c r="R310" s="175"/>
      <c r="S310" s="173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/>
      <c r="AN310"/>
      <c r="AO310"/>
      <c r="AP310"/>
      <c r="AQ310"/>
      <c r="AR310"/>
    </row>
    <row customFormat="1" r="311" s="11" spans="1:44">
      <c r="A311"/>
      <c r="B311"/>
      <c r="C311" s="174"/>
      <c r="D311"/>
      <c r="E311"/>
      <c r="F311"/>
      <c r="G311"/>
      <c r="H311"/>
      <c r="I311"/>
      <c r="J311"/>
      <c r="K311"/>
      <c r="L311"/>
      <c r="M311"/>
      <c r="N311"/>
      <c r="O311"/>
      <c r="P311" s="174"/>
      <c r="Q311" s="174"/>
      <c r="R311" s="175"/>
      <c r="S311" s="173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/>
      <c r="AN311"/>
      <c r="AO311"/>
      <c r="AP311"/>
      <c r="AQ311"/>
      <c r="AR311"/>
    </row>
    <row customFormat="1" r="312" s="11" spans="1:44">
      <c r="A312"/>
      <c r="B312"/>
      <c r="C312" s="174"/>
      <c r="D312"/>
      <c r="E312"/>
      <c r="F312"/>
      <c r="G312"/>
      <c r="H312"/>
      <c r="I312"/>
      <c r="J312"/>
      <c r="K312"/>
      <c r="L312"/>
      <c r="M312"/>
      <c r="N312"/>
      <c r="O312"/>
      <c r="P312" s="174"/>
      <c r="Q312" s="174"/>
      <c r="R312" s="175"/>
      <c r="S312" s="173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/>
      <c r="AN312"/>
      <c r="AO312"/>
      <c r="AP312"/>
      <c r="AQ312"/>
      <c r="AR312"/>
    </row>
    <row customFormat="1" r="313" s="11" spans="1:44">
      <c r="A313"/>
      <c r="B313"/>
      <c r="C313" s="174"/>
      <c r="D313"/>
      <c r="E313"/>
      <c r="F313"/>
      <c r="G313"/>
      <c r="H313"/>
      <c r="I313"/>
      <c r="J313"/>
      <c r="K313"/>
      <c r="L313"/>
      <c r="M313"/>
      <c r="N313"/>
      <c r="O313"/>
      <c r="P313" s="174"/>
      <c r="Q313" s="174"/>
      <c r="R313" s="175"/>
      <c r="S313" s="173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/>
      <c r="AN313"/>
      <c r="AO313"/>
      <c r="AP313"/>
      <c r="AQ313"/>
      <c r="AR313"/>
    </row>
    <row customFormat="1" r="314" s="11" spans="1:44">
      <c r="A314"/>
      <c r="B314"/>
      <c r="C314" s="174"/>
      <c r="D314"/>
      <c r="E314"/>
      <c r="F314"/>
      <c r="G314"/>
      <c r="H314"/>
      <c r="I314"/>
      <c r="J314"/>
      <c r="K314"/>
      <c r="L314"/>
      <c r="M314"/>
      <c r="N314"/>
      <c r="O314"/>
      <c r="P314" s="174"/>
      <c r="Q314" s="174"/>
      <c r="R314" s="175"/>
      <c r="S314" s="173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/>
      <c r="AN314"/>
      <c r="AO314"/>
      <c r="AP314"/>
      <c r="AQ314"/>
      <c r="AR314"/>
    </row>
    <row customFormat="1" r="315" s="11" spans="1:44">
      <c r="A315"/>
      <c r="B315"/>
      <c r="C315" s="174"/>
      <c r="D315"/>
      <c r="E315"/>
      <c r="F315"/>
      <c r="G315"/>
      <c r="H315"/>
      <c r="I315"/>
      <c r="J315"/>
      <c r="K315"/>
      <c r="L315"/>
      <c r="M315"/>
      <c r="N315"/>
      <c r="O315"/>
      <c r="P315" s="174"/>
      <c r="Q315" s="174"/>
      <c r="R315" s="175"/>
      <c r="S315" s="173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/>
      <c r="AN315"/>
      <c r="AO315"/>
      <c r="AP315"/>
      <c r="AQ315"/>
      <c r="AR315"/>
    </row>
    <row customFormat="1" r="316" s="11" spans="1:44">
      <c r="A316"/>
      <c r="B316"/>
      <c r="C316" s="174"/>
      <c r="D316"/>
      <c r="E316"/>
      <c r="F316"/>
      <c r="G316"/>
      <c r="H316"/>
      <c r="I316"/>
      <c r="J316"/>
      <c r="K316"/>
      <c r="L316"/>
      <c r="M316"/>
      <c r="N316"/>
      <c r="O316"/>
      <c r="P316" s="174"/>
      <c r="Q316" s="174"/>
      <c r="R316" s="175"/>
      <c r="S316" s="173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/>
      <c r="AN316"/>
      <c r="AO316"/>
      <c r="AP316"/>
      <c r="AQ316"/>
      <c r="AR316"/>
    </row>
    <row customFormat="1" r="317" s="11" spans="1:44">
      <c r="A317"/>
      <c r="B317"/>
      <c r="C317" s="174"/>
      <c r="D317"/>
      <c r="E317"/>
      <c r="F317"/>
      <c r="G317"/>
      <c r="H317"/>
      <c r="I317"/>
      <c r="J317"/>
      <c r="K317"/>
      <c r="L317"/>
      <c r="M317"/>
      <c r="N317"/>
      <c r="O317"/>
      <c r="P317" s="174"/>
      <c r="Q317" s="174"/>
      <c r="R317" s="175"/>
      <c r="S317" s="173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/>
      <c r="AN317"/>
      <c r="AO317"/>
      <c r="AP317"/>
      <c r="AQ317"/>
      <c r="AR317"/>
    </row>
    <row customFormat="1" r="318" s="11" spans="1:44">
      <c r="A318"/>
      <c r="B318"/>
      <c r="C318" s="174"/>
      <c r="D318"/>
      <c r="E318"/>
      <c r="F318"/>
      <c r="G318"/>
      <c r="H318"/>
      <c r="I318"/>
      <c r="J318"/>
      <c r="K318"/>
      <c r="L318"/>
      <c r="M318"/>
      <c r="N318"/>
      <c r="O318"/>
      <c r="P318" s="174"/>
      <c r="Q318" s="174"/>
      <c r="R318" s="175"/>
      <c r="S318" s="173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/>
      <c r="AN318"/>
      <c r="AO318"/>
      <c r="AP318"/>
      <c r="AQ318"/>
      <c r="AR318"/>
    </row>
    <row customFormat="1" r="319" s="11" spans="1:44">
      <c r="A319"/>
      <c r="B319"/>
      <c r="C319" s="174"/>
      <c r="D319"/>
      <c r="E319"/>
      <c r="F319"/>
      <c r="G319"/>
      <c r="H319"/>
      <c r="I319"/>
      <c r="J319"/>
      <c r="K319"/>
      <c r="L319"/>
      <c r="M319"/>
      <c r="N319"/>
      <c r="O319"/>
      <c r="P319" s="174"/>
      <c r="Q319" s="174"/>
      <c r="R319" s="175"/>
      <c r="S319" s="173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/>
      <c r="AN319"/>
      <c r="AO319"/>
      <c r="AP319"/>
      <c r="AQ319"/>
      <c r="AR319"/>
    </row>
    <row customFormat="1" r="320" s="11" spans="1:44">
      <c r="A320"/>
      <c r="B320"/>
      <c r="C320" s="174"/>
      <c r="D320"/>
      <c r="E320"/>
      <c r="F320"/>
      <c r="G320"/>
      <c r="H320"/>
      <c r="I320"/>
      <c r="J320"/>
      <c r="K320"/>
      <c r="L320"/>
      <c r="M320"/>
      <c r="N320"/>
      <c r="O320"/>
      <c r="P320" s="174"/>
      <c r="Q320" s="174"/>
      <c r="R320" s="175"/>
      <c r="S320" s="173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/>
      <c r="AN320"/>
      <c r="AO320"/>
      <c r="AP320"/>
      <c r="AQ320"/>
      <c r="AR320"/>
    </row>
    <row customFormat="1" r="321" s="11" spans="1:44">
      <c r="A321"/>
      <c r="B321"/>
      <c r="C321" s="174"/>
      <c r="D321"/>
      <c r="E321"/>
      <c r="F321"/>
      <c r="G321"/>
      <c r="H321"/>
      <c r="I321"/>
      <c r="J321"/>
      <c r="K321"/>
      <c r="L321"/>
      <c r="M321"/>
      <c r="N321"/>
      <c r="O321"/>
      <c r="P321" s="174"/>
      <c r="Q321" s="174"/>
      <c r="R321" s="175"/>
      <c r="S321" s="173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/>
      <c r="AN321"/>
      <c r="AO321"/>
      <c r="AP321"/>
      <c r="AQ321"/>
      <c r="AR321"/>
    </row>
    <row customFormat="1" r="322" s="11" spans="1:44">
      <c r="A322"/>
      <c r="B322"/>
      <c r="C322" s="174"/>
      <c r="D322"/>
      <c r="E322"/>
      <c r="F322"/>
      <c r="G322"/>
      <c r="H322"/>
      <c r="I322"/>
      <c r="J322"/>
      <c r="K322"/>
      <c r="L322"/>
      <c r="M322"/>
      <c r="N322"/>
      <c r="O322"/>
      <c r="P322" s="174"/>
      <c r="Q322" s="174"/>
      <c r="R322" s="175"/>
      <c r="S322" s="173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/>
      <c r="AN322"/>
      <c r="AO322"/>
      <c r="AP322"/>
      <c r="AQ322"/>
      <c r="AR322"/>
    </row>
    <row customFormat="1" r="323" s="11" spans="1:44">
      <c r="A323"/>
      <c r="B323"/>
      <c r="C323" s="174"/>
      <c r="D323"/>
      <c r="E323"/>
      <c r="F323"/>
      <c r="G323"/>
      <c r="H323"/>
      <c r="I323"/>
      <c r="J323"/>
      <c r="K323"/>
      <c r="L323"/>
      <c r="M323"/>
      <c r="N323"/>
      <c r="O323"/>
      <c r="P323" s="174"/>
      <c r="Q323" s="174"/>
      <c r="R323" s="175"/>
      <c r="S323" s="173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/>
      <c r="AN323"/>
      <c r="AO323"/>
      <c r="AP323"/>
      <c r="AQ323"/>
      <c r="AR323"/>
    </row>
    <row customFormat="1" r="324" s="11" spans="1:44">
      <c r="A324"/>
      <c r="B324"/>
      <c r="C324" s="174"/>
      <c r="D324"/>
      <c r="E324"/>
      <c r="F324"/>
      <c r="G324"/>
      <c r="H324"/>
      <c r="I324"/>
      <c r="J324"/>
      <c r="K324"/>
      <c r="L324"/>
      <c r="M324"/>
      <c r="N324"/>
      <c r="O324"/>
      <c r="P324" s="174"/>
      <c r="Q324" s="174"/>
      <c r="R324" s="175"/>
      <c r="S324" s="173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/>
      <c r="AN324"/>
      <c r="AO324"/>
      <c r="AP324"/>
      <c r="AQ324"/>
      <c r="AR324"/>
    </row>
    <row customFormat="1" r="325" s="11" spans="1:44">
      <c r="A325"/>
      <c r="B325"/>
      <c r="C325" s="174"/>
      <c r="D325"/>
      <c r="E325"/>
      <c r="F325"/>
      <c r="G325"/>
      <c r="H325"/>
      <c r="I325"/>
      <c r="J325"/>
      <c r="K325"/>
      <c r="L325"/>
      <c r="M325"/>
      <c r="N325"/>
      <c r="O325"/>
      <c r="P325" s="174"/>
      <c r="Q325" s="174"/>
      <c r="R325" s="175"/>
      <c r="S325" s="173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/>
      <c r="AN325"/>
      <c r="AO325"/>
      <c r="AP325"/>
      <c r="AQ325"/>
      <c r="AR325"/>
    </row>
    <row customFormat="1" r="326" s="11" spans="1:44">
      <c r="A326"/>
      <c r="B326"/>
      <c r="C326" s="174"/>
      <c r="D326"/>
      <c r="E326"/>
      <c r="F326"/>
      <c r="G326"/>
      <c r="H326"/>
      <c r="I326"/>
      <c r="J326"/>
      <c r="K326"/>
      <c r="L326"/>
      <c r="M326"/>
      <c r="N326"/>
      <c r="O326"/>
      <c r="P326" s="174"/>
      <c r="Q326" s="174"/>
      <c r="R326" s="175"/>
      <c r="S326" s="173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/>
      <c r="AN326"/>
      <c r="AO326"/>
      <c r="AP326"/>
      <c r="AQ326"/>
      <c r="AR326"/>
    </row>
    <row customFormat="1" r="327" s="11" spans="1:44">
      <c r="A327"/>
      <c r="B327"/>
      <c r="C327" s="174"/>
      <c r="D327"/>
      <c r="E327"/>
      <c r="F327"/>
      <c r="G327"/>
      <c r="H327"/>
      <c r="I327"/>
      <c r="J327"/>
      <c r="K327"/>
      <c r="L327"/>
      <c r="M327"/>
      <c r="N327"/>
      <c r="O327"/>
      <c r="P327" s="174"/>
      <c r="Q327" s="174"/>
      <c r="R327" s="175"/>
      <c r="S327" s="173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/>
      <c r="AN327"/>
      <c r="AO327"/>
      <c r="AP327"/>
      <c r="AQ327"/>
      <c r="AR327"/>
    </row>
    <row customFormat="1" r="328" s="11" spans="1:44">
      <c r="A328"/>
      <c r="B328"/>
      <c r="C328" s="174"/>
      <c r="D328"/>
      <c r="E328"/>
      <c r="F328"/>
      <c r="G328"/>
      <c r="H328"/>
      <c r="I328"/>
      <c r="J328"/>
      <c r="K328"/>
      <c r="L328"/>
      <c r="M328"/>
      <c r="N328"/>
      <c r="O328"/>
      <c r="P328" s="174"/>
      <c r="Q328" s="174"/>
      <c r="R328" s="175"/>
      <c r="S328" s="173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/>
      <c r="AN328"/>
      <c r="AO328"/>
      <c r="AP328"/>
      <c r="AQ328"/>
      <c r="AR328"/>
    </row>
    <row customFormat="1" r="329" s="11" spans="1:44">
      <c r="A329"/>
      <c r="B329"/>
      <c r="C329" s="174"/>
      <c r="D329"/>
      <c r="E329"/>
      <c r="F329"/>
      <c r="G329"/>
      <c r="H329"/>
      <c r="I329"/>
      <c r="J329"/>
      <c r="K329"/>
      <c r="L329"/>
      <c r="M329"/>
      <c r="N329"/>
      <c r="O329"/>
      <c r="P329" s="174"/>
      <c r="Q329" s="174"/>
      <c r="R329" s="175"/>
      <c r="S329" s="173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/>
      <c r="AN329"/>
      <c r="AO329"/>
      <c r="AP329"/>
      <c r="AQ329"/>
      <c r="AR329"/>
    </row>
    <row customFormat="1" r="330" s="11" spans="1:44">
      <c r="A330"/>
      <c r="B330"/>
      <c r="C330" s="174"/>
      <c r="D330"/>
      <c r="E330"/>
      <c r="F330"/>
      <c r="G330"/>
      <c r="H330"/>
      <c r="I330"/>
      <c r="J330"/>
      <c r="K330"/>
      <c r="L330"/>
      <c r="M330"/>
      <c r="N330"/>
      <c r="O330"/>
      <c r="P330" s="174"/>
      <c r="Q330" s="174"/>
      <c r="R330" s="175"/>
      <c r="S330" s="173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/>
      <c r="AN330"/>
      <c r="AO330"/>
      <c r="AP330"/>
      <c r="AQ330"/>
      <c r="AR330"/>
    </row>
    <row customFormat="1" r="331" s="11" spans="1:44">
      <c r="A331"/>
      <c r="B331"/>
      <c r="C331" s="174"/>
      <c r="D331"/>
      <c r="E331"/>
      <c r="F331"/>
      <c r="G331"/>
      <c r="H331"/>
      <c r="I331"/>
      <c r="J331"/>
      <c r="K331"/>
      <c r="L331"/>
      <c r="M331"/>
      <c r="N331"/>
      <c r="O331"/>
      <c r="P331" s="174"/>
      <c r="Q331" s="174"/>
      <c r="R331" s="175"/>
      <c r="S331" s="173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/>
      <c r="AN331"/>
      <c r="AO331"/>
      <c r="AP331"/>
      <c r="AQ331"/>
      <c r="AR331"/>
    </row>
    <row customFormat="1" r="332" s="11" spans="1:44">
      <c r="A332"/>
      <c r="B332"/>
      <c r="C332" s="174"/>
      <c r="D332"/>
      <c r="E332"/>
      <c r="F332"/>
      <c r="G332"/>
      <c r="H332"/>
      <c r="I332"/>
      <c r="J332"/>
      <c r="K332"/>
      <c r="L332"/>
      <c r="M332"/>
      <c r="N332"/>
      <c r="O332"/>
      <c r="P332" s="174"/>
      <c r="Q332" s="174"/>
      <c r="R332" s="175"/>
      <c r="S332" s="173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/>
      <c r="AN332"/>
      <c r="AO332"/>
      <c r="AP332"/>
      <c r="AQ332"/>
      <c r="AR332"/>
    </row>
    <row customFormat="1" r="333" s="11" spans="1:44">
      <c r="A333"/>
      <c r="B333"/>
      <c r="C333" s="174"/>
      <c r="D333"/>
      <c r="E333"/>
      <c r="F333"/>
      <c r="G333"/>
      <c r="H333"/>
      <c r="I333"/>
      <c r="J333"/>
      <c r="K333"/>
      <c r="L333"/>
      <c r="M333"/>
      <c r="N333"/>
      <c r="O333"/>
      <c r="P333" s="174"/>
      <c r="Q333" s="174"/>
      <c r="R333" s="175"/>
      <c r="S333" s="173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/>
      <c r="AN333"/>
      <c r="AO333"/>
      <c r="AP333"/>
      <c r="AQ333"/>
      <c r="AR333"/>
    </row>
    <row customFormat="1" r="334" s="11" spans="1:44">
      <c r="A334"/>
      <c r="B334"/>
      <c r="C334" s="174"/>
      <c r="D334"/>
      <c r="E334"/>
      <c r="F334"/>
      <c r="G334"/>
      <c r="H334"/>
      <c r="I334"/>
      <c r="J334"/>
      <c r="K334"/>
      <c r="L334"/>
      <c r="M334"/>
      <c r="N334"/>
      <c r="O334"/>
      <c r="P334" s="174"/>
      <c r="Q334" s="174"/>
      <c r="R334" s="175"/>
      <c r="S334" s="173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/>
      <c r="AN334"/>
      <c r="AO334"/>
      <c r="AP334"/>
      <c r="AQ334"/>
      <c r="AR334"/>
    </row>
    <row customFormat="1" r="335" s="11" spans="1:44">
      <c r="A335"/>
      <c r="B335"/>
      <c r="C335" s="174"/>
      <c r="D335"/>
      <c r="E335"/>
      <c r="F335"/>
      <c r="G335"/>
      <c r="H335"/>
      <c r="I335"/>
      <c r="J335"/>
      <c r="K335"/>
      <c r="L335"/>
      <c r="M335"/>
      <c r="N335"/>
      <c r="O335"/>
      <c r="P335" s="174"/>
      <c r="Q335" s="174"/>
      <c r="R335" s="175"/>
      <c r="S335" s="173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/>
      <c r="AN335"/>
      <c r="AO335"/>
      <c r="AP335"/>
      <c r="AQ335"/>
      <c r="AR335"/>
    </row>
    <row customFormat="1" r="336" s="11" spans="1:44">
      <c r="A336"/>
      <c r="B336"/>
      <c r="C336" s="174"/>
      <c r="D336"/>
      <c r="E336"/>
      <c r="F336"/>
      <c r="G336"/>
      <c r="H336"/>
      <c r="I336"/>
      <c r="J336"/>
      <c r="K336"/>
      <c r="L336"/>
      <c r="M336"/>
      <c r="N336"/>
      <c r="O336"/>
      <c r="P336" s="174"/>
      <c r="Q336" s="174"/>
      <c r="R336" s="175"/>
      <c r="S336" s="173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/>
      <c r="AN336"/>
      <c r="AO336"/>
      <c r="AP336"/>
      <c r="AQ336"/>
      <c r="AR336"/>
    </row>
    <row customFormat="1" r="337" s="11" spans="1:44">
      <c r="A337"/>
      <c r="B337"/>
      <c r="C337" s="174"/>
      <c r="D337"/>
      <c r="E337"/>
      <c r="F337"/>
      <c r="G337"/>
      <c r="H337"/>
      <c r="I337"/>
      <c r="J337"/>
      <c r="K337"/>
      <c r="L337"/>
      <c r="M337"/>
      <c r="N337"/>
      <c r="O337"/>
      <c r="P337" s="174"/>
      <c r="Q337" s="174"/>
      <c r="R337" s="175"/>
      <c r="S337" s="173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/>
      <c r="AN337"/>
      <c r="AO337"/>
      <c r="AP337"/>
      <c r="AQ337"/>
      <c r="AR337"/>
    </row>
    <row customFormat="1" r="338" s="11" spans="1:44">
      <c r="A338"/>
      <c r="B338"/>
      <c r="C338" s="174"/>
      <c r="D338"/>
      <c r="E338"/>
      <c r="F338"/>
      <c r="G338"/>
      <c r="H338"/>
      <c r="I338"/>
      <c r="J338"/>
      <c r="K338"/>
      <c r="L338"/>
      <c r="M338"/>
      <c r="N338"/>
      <c r="O338"/>
      <c r="P338" s="174"/>
      <c r="Q338" s="174"/>
      <c r="R338" s="175"/>
      <c r="S338" s="173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/>
      <c r="AN338"/>
      <c r="AO338"/>
      <c r="AP338"/>
      <c r="AQ338"/>
      <c r="AR338"/>
    </row>
    <row customFormat="1" r="339" s="11" spans="1:44">
      <c r="A339"/>
      <c r="B339"/>
      <c r="C339" s="174"/>
      <c r="D339"/>
      <c r="E339"/>
      <c r="F339"/>
      <c r="G339"/>
      <c r="H339"/>
      <c r="I339"/>
      <c r="J339"/>
      <c r="K339"/>
      <c r="L339"/>
      <c r="M339"/>
      <c r="N339"/>
      <c r="O339"/>
      <c r="P339" s="174"/>
      <c r="Q339" s="174"/>
      <c r="R339" s="175"/>
      <c r="S339" s="173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/>
      <c r="AN339"/>
      <c r="AO339"/>
      <c r="AP339"/>
      <c r="AQ339"/>
      <c r="AR339"/>
    </row>
    <row customFormat="1" r="340" s="11" spans="1:44">
      <c r="A340"/>
      <c r="B340"/>
      <c r="C340" s="174"/>
      <c r="D340"/>
      <c r="E340"/>
      <c r="F340"/>
      <c r="G340"/>
      <c r="H340"/>
      <c r="I340"/>
      <c r="J340"/>
      <c r="K340"/>
      <c r="L340"/>
      <c r="M340"/>
      <c r="N340"/>
      <c r="O340"/>
      <c r="P340" s="174"/>
      <c r="Q340" s="174"/>
      <c r="R340" s="175"/>
      <c r="S340" s="173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/>
      <c r="AN340"/>
      <c r="AO340"/>
      <c r="AP340"/>
      <c r="AQ340"/>
      <c r="AR340"/>
    </row>
    <row customFormat="1" r="341" s="11" spans="1:44">
      <c r="A341"/>
      <c r="B341"/>
      <c r="C341" s="174"/>
      <c r="D341"/>
      <c r="E341"/>
      <c r="F341"/>
      <c r="G341"/>
      <c r="H341"/>
      <c r="I341"/>
      <c r="J341"/>
      <c r="K341"/>
      <c r="L341"/>
      <c r="M341"/>
      <c r="N341"/>
      <c r="O341"/>
      <c r="P341" s="174"/>
      <c r="Q341" s="174"/>
      <c r="R341" s="175"/>
      <c r="S341" s="173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/>
      <c r="AN341"/>
      <c r="AO341"/>
      <c r="AP341"/>
      <c r="AQ341"/>
      <c r="AR341"/>
    </row>
    <row customFormat="1" r="342" s="11" spans="1:44">
      <c r="A342"/>
      <c r="B342"/>
      <c r="C342" s="174"/>
      <c r="D342"/>
      <c r="E342"/>
      <c r="F342"/>
      <c r="G342"/>
      <c r="H342"/>
      <c r="I342"/>
      <c r="J342"/>
      <c r="K342"/>
      <c r="L342"/>
      <c r="M342"/>
      <c r="N342"/>
      <c r="O342"/>
      <c r="P342" s="174"/>
      <c r="Q342" s="174"/>
      <c r="R342" s="175"/>
      <c r="S342" s="173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/>
      <c r="AN342"/>
      <c r="AO342"/>
      <c r="AP342"/>
      <c r="AQ342"/>
      <c r="AR342"/>
    </row>
    <row customFormat="1" r="343" s="11" spans="1:44">
      <c r="A343"/>
      <c r="B343"/>
      <c r="C343" s="174"/>
      <c r="D343"/>
      <c r="E343"/>
      <c r="F343"/>
      <c r="G343"/>
      <c r="H343"/>
      <c r="I343"/>
      <c r="J343"/>
      <c r="K343"/>
      <c r="L343"/>
      <c r="M343"/>
      <c r="N343"/>
      <c r="O343"/>
      <c r="P343" s="174"/>
      <c r="Q343" s="174"/>
      <c r="R343" s="175"/>
      <c r="S343" s="173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/>
      <c r="AN343"/>
      <c r="AO343"/>
      <c r="AP343"/>
      <c r="AQ343"/>
      <c r="AR343"/>
    </row>
    <row customFormat="1" r="344" s="11" spans="1:44">
      <c r="A344"/>
      <c r="B344"/>
      <c r="C344" s="174"/>
      <c r="D344"/>
      <c r="E344"/>
      <c r="F344"/>
      <c r="G344"/>
      <c r="H344"/>
      <c r="I344"/>
      <c r="J344"/>
      <c r="K344"/>
      <c r="L344"/>
      <c r="M344"/>
      <c r="N344"/>
      <c r="O344"/>
      <c r="P344" s="174"/>
      <c r="Q344" s="174"/>
      <c r="R344" s="175"/>
      <c r="S344" s="173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/>
      <c r="AN344"/>
      <c r="AO344"/>
      <c r="AP344"/>
      <c r="AQ344"/>
      <c r="AR344"/>
    </row>
    <row customFormat="1" r="345" s="11" spans="1:44">
      <c r="A345"/>
      <c r="B345"/>
      <c r="C345" s="174"/>
      <c r="D345"/>
      <c r="E345"/>
      <c r="F345"/>
      <c r="G345"/>
      <c r="H345"/>
      <c r="I345"/>
      <c r="J345"/>
      <c r="K345"/>
      <c r="L345"/>
      <c r="M345"/>
      <c r="N345"/>
      <c r="O345"/>
      <c r="P345" s="174"/>
      <c r="Q345" s="174"/>
      <c r="R345" s="175"/>
      <c r="S345" s="173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/>
      <c r="AN345"/>
      <c r="AO345"/>
      <c r="AP345"/>
      <c r="AQ345"/>
      <c r="AR345"/>
    </row>
    <row customFormat="1" r="346" s="11" spans="1:44">
      <c r="A346"/>
      <c r="B346"/>
      <c r="C346" s="174"/>
      <c r="D346"/>
      <c r="E346"/>
      <c r="F346"/>
      <c r="G346"/>
      <c r="H346"/>
      <c r="I346"/>
      <c r="J346"/>
      <c r="K346"/>
      <c r="L346"/>
      <c r="M346"/>
      <c r="N346"/>
      <c r="O346"/>
      <c r="P346" s="174"/>
      <c r="Q346" s="174"/>
      <c r="R346" s="175"/>
      <c r="S346" s="173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/>
      <c r="AN346"/>
      <c r="AO346"/>
      <c r="AP346"/>
      <c r="AQ346"/>
      <c r="AR346"/>
    </row>
    <row customFormat="1" r="347" s="11" spans="1:44">
      <c r="A347"/>
      <c r="B347"/>
      <c r="C347" s="174"/>
      <c r="D347"/>
      <c r="E347"/>
      <c r="F347"/>
      <c r="G347"/>
      <c r="H347"/>
      <c r="I347"/>
      <c r="J347"/>
      <c r="K347"/>
      <c r="L347"/>
      <c r="M347"/>
      <c r="N347"/>
      <c r="O347"/>
      <c r="P347" s="174"/>
      <c r="Q347" s="174"/>
      <c r="R347" s="175"/>
      <c r="S347" s="173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/>
      <c r="AN347"/>
      <c r="AO347"/>
      <c r="AP347"/>
      <c r="AQ347"/>
      <c r="AR347"/>
    </row>
    <row customFormat="1" r="348" s="11" spans="1:44">
      <c r="A348"/>
      <c r="B348"/>
      <c r="C348" s="174"/>
      <c r="D348"/>
      <c r="E348"/>
      <c r="F348"/>
      <c r="G348"/>
      <c r="H348"/>
      <c r="I348"/>
      <c r="J348"/>
      <c r="K348"/>
      <c r="L348"/>
      <c r="M348"/>
      <c r="N348"/>
      <c r="O348"/>
      <c r="P348" s="174"/>
      <c r="Q348" s="174"/>
      <c r="R348" s="175"/>
      <c r="S348" s="173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/>
      <c r="AN348"/>
      <c r="AO348"/>
      <c r="AP348"/>
      <c r="AQ348"/>
      <c r="AR348"/>
    </row>
    <row customFormat="1" r="349" s="11" spans="1:44">
      <c r="A349"/>
      <c r="B349"/>
      <c r="C349" s="174"/>
      <c r="D349"/>
      <c r="E349"/>
      <c r="F349"/>
      <c r="G349"/>
      <c r="H349"/>
      <c r="I349"/>
      <c r="J349"/>
      <c r="K349"/>
      <c r="L349"/>
      <c r="M349"/>
      <c r="N349"/>
      <c r="O349"/>
      <c r="P349" s="174"/>
      <c r="Q349" s="174"/>
      <c r="R349" s="175"/>
      <c r="S349" s="173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/>
      <c r="AN349"/>
      <c r="AO349"/>
      <c r="AP349"/>
      <c r="AQ349"/>
      <c r="AR349"/>
    </row>
    <row customFormat="1" r="350" s="11" spans="1:44">
      <c r="A350"/>
      <c r="B350"/>
      <c r="C350" s="174"/>
      <c r="D350"/>
      <c r="E350"/>
      <c r="F350"/>
      <c r="G350"/>
      <c r="H350"/>
      <c r="I350"/>
      <c r="J350"/>
      <c r="K350"/>
      <c r="L350"/>
      <c r="M350"/>
      <c r="N350"/>
      <c r="O350"/>
      <c r="P350" s="174"/>
      <c r="Q350" s="174"/>
      <c r="R350" s="175"/>
      <c r="S350" s="173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/>
      <c r="AN350"/>
      <c r="AO350"/>
      <c r="AP350"/>
      <c r="AQ350"/>
      <c r="AR350"/>
    </row>
    <row customFormat="1" r="351" s="11" spans="1:44">
      <c r="A351"/>
      <c r="B351"/>
      <c r="C351" s="174"/>
      <c r="D351"/>
      <c r="E351"/>
      <c r="F351"/>
      <c r="G351"/>
      <c r="H351"/>
      <c r="I351"/>
      <c r="J351"/>
      <c r="K351"/>
      <c r="L351"/>
      <c r="M351"/>
      <c r="N351"/>
      <c r="O351"/>
      <c r="P351" s="174"/>
      <c r="Q351" s="174"/>
      <c r="R351" s="175"/>
      <c r="S351" s="173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/>
      <c r="AN351"/>
      <c r="AO351"/>
      <c r="AP351"/>
      <c r="AQ351"/>
      <c r="AR351"/>
    </row>
    <row customFormat="1" r="352" s="11" spans="1:44">
      <c r="A352"/>
      <c r="B352"/>
      <c r="C352" s="174"/>
      <c r="D352"/>
      <c r="E352"/>
      <c r="F352"/>
      <c r="G352"/>
      <c r="H352"/>
      <c r="I352"/>
      <c r="J352"/>
      <c r="K352"/>
      <c r="L352"/>
      <c r="M352"/>
      <c r="N352"/>
      <c r="O352"/>
      <c r="P352" s="174"/>
      <c r="Q352" s="174"/>
      <c r="R352" s="175"/>
      <c r="S352" s="173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/>
      <c r="AN352"/>
      <c r="AO352"/>
      <c r="AP352"/>
      <c r="AQ352"/>
      <c r="AR352"/>
    </row>
    <row customFormat="1" r="353" s="11" spans="1:44">
      <c r="A353"/>
      <c r="B353"/>
      <c r="C353" s="174"/>
      <c r="D353"/>
      <c r="E353"/>
      <c r="F353"/>
      <c r="G353"/>
      <c r="H353"/>
      <c r="I353"/>
      <c r="J353"/>
      <c r="K353"/>
      <c r="L353"/>
      <c r="M353"/>
      <c r="N353"/>
      <c r="O353"/>
      <c r="P353" s="174"/>
      <c r="Q353" s="174"/>
      <c r="R353" s="175"/>
      <c r="S353" s="173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/>
      <c r="AN353"/>
      <c r="AO353"/>
      <c r="AP353"/>
      <c r="AQ353"/>
      <c r="AR353"/>
    </row>
    <row customFormat="1" r="354" s="11" spans="1:44">
      <c r="A354"/>
      <c r="B354"/>
      <c r="C354" s="174"/>
      <c r="D354"/>
      <c r="E354"/>
      <c r="F354"/>
      <c r="G354"/>
      <c r="H354"/>
      <c r="I354"/>
      <c r="J354"/>
      <c r="K354"/>
      <c r="L354"/>
      <c r="M354"/>
      <c r="N354"/>
      <c r="O354"/>
      <c r="P354" s="174"/>
      <c r="Q354" s="174"/>
      <c r="R354" s="175"/>
      <c r="S354" s="173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/>
      <c r="AN354"/>
      <c r="AO354"/>
      <c r="AP354"/>
      <c r="AQ354"/>
      <c r="AR354"/>
    </row>
    <row customFormat="1" r="355" s="11" spans="1:44">
      <c r="A355"/>
      <c r="B355"/>
      <c r="C355" s="174"/>
      <c r="D355"/>
      <c r="E355"/>
      <c r="F355"/>
      <c r="G355"/>
      <c r="H355"/>
      <c r="I355"/>
      <c r="J355"/>
      <c r="K355"/>
      <c r="L355"/>
      <c r="M355"/>
      <c r="N355"/>
      <c r="O355"/>
      <c r="P355" s="174"/>
      <c r="Q355" s="174"/>
      <c r="R355" s="175"/>
      <c r="S355" s="173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/>
      <c r="AN355"/>
      <c r="AO355"/>
      <c r="AP355"/>
      <c r="AQ355"/>
      <c r="AR355"/>
    </row>
    <row customFormat="1" r="356" s="11" spans="1:44">
      <c r="A356"/>
      <c r="B356"/>
      <c r="C356" s="174"/>
      <c r="D356"/>
      <c r="E356"/>
      <c r="F356"/>
      <c r="G356"/>
      <c r="H356"/>
      <c r="I356"/>
      <c r="J356"/>
      <c r="K356"/>
      <c r="L356"/>
      <c r="M356"/>
      <c r="N356"/>
      <c r="O356"/>
      <c r="P356" s="174"/>
      <c r="Q356" s="174"/>
      <c r="R356" s="175"/>
      <c r="S356" s="173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/>
      <c r="AN356"/>
      <c r="AO356"/>
      <c r="AP356"/>
      <c r="AQ356"/>
      <c r="AR356"/>
    </row>
    <row customFormat="1" r="357" s="11" spans="1:44">
      <c r="A357"/>
      <c r="B357"/>
      <c r="C357" s="174"/>
      <c r="D357"/>
      <c r="E357"/>
      <c r="F357"/>
      <c r="G357"/>
      <c r="H357"/>
      <c r="I357"/>
      <c r="J357"/>
      <c r="K357"/>
      <c r="L357"/>
      <c r="M357"/>
      <c r="N357"/>
      <c r="O357"/>
      <c r="P357" s="174"/>
      <c r="Q357" s="174"/>
      <c r="R357" s="175"/>
      <c r="S357" s="173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/>
      <c r="AN357"/>
      <c r="AO357"/>
      <c r="AP357"/>
      <c r="AQ357"/>
      <c r="AR357"/>
    </row>
    <row customFormat="1" r="358" s="11" spans="1:44">
      <c r="A358"/>
      <c r="B358"/>
      <c r="C358" s="174"/>
      <c r="D358"/>
      <c r="E358"/>
      <c r="F358"/>
      <c r="G358"/>
      <c r="H358"/>
      <c r="I358"/>
      <c r="J358"/>
      <c r="K358"/>
      <c r="L358"/>
      <c r="M358"/>
      <c r="N358"/>
      <c r="O358"/>
      <c r="P358" s="174"/>
      <c r="Q358" s="174"/>
      <c r="R358" s="175"/>
      <c r="S358" s="173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/>
      <c r="AN358"/>
      <c r="AO358"/>
      <c r="AP358"/>
      <c r="AQ358"/>
      <c r="AR358"/>
    </row>
    <row customFormat="1" r="359" s="11" spans="1:44">
      <c r="A359"/>
      <c r="B359"/>
      <c r="C359" s="174"/>
      <c r="D359"/>
      <c r="E359"/>
      <c r="F359"/>
      <c r="G359"/>
      <c r="H359"/>
      <c r="I359"/>
      <c r="J359"/>
      <c r="K359"/>
      <c r="L359"/>
      <c r="M359"/>
      <c r="N359"/>
      <c r="O359"/>
      <c r="P359" s="174"/>
      <c r="Q359" s="174"/>
      <c r="R359" s="175"/>
      <c r="S359" s="173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/>
      <c r="AN359"/>
      <c r="AO359"/>
      <c r="AP359"/>
      <c r="AQ359"/>
      <c r="AR359"/>
    </row>
    <row customFormat="1" r="360" s="11" spans="1:44">
      <c r="A360"/>
      <c r="B360"/>
      <c r="C360" s="174"/>
      <c r="D360"/>
      <c r="E360"/>
      <c r="F360"/>
      <c r="G360"/>
      <c r="H360"/>
      <c r="I360"/>
      <c r="J360"/>
      <c r="K360"/>
      <c r="L360"/>
      <c r="M360"/>
      <c r="N360"/>
      <c r="O360"/>
      <c r="P360" s="174"/>
      <c r="Q360" s="174"/>
      <c r="R360" s="175"/>
      <c r="S360" s="173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/>
      <c r="AN360"/>
      <c r="AO360"/>
      <c r="AP360"/>
      <c r="AQ360"/>
      <c r="AR360"/>
    </row>
    <row customFormat="1" r="361" s="11" spans="1:44">
      <c r="A361"/>
      <c r="B361"/>
      <c r="C361" s="174"/>
      <c r="D361"/>
      <c r="E361"/>
      <c r="F361"/>
      <c r="G361"/>
      <c r="H361"/>
      <c r="I361"/>
      <c r="J361"/>
      <c r="K361"/>
      <c r="L361"/>
      <c r="M361"/>
      <c r="N361"/>
      <c r="O361"/>
      <c r="P361" s="174"/>
      <c r="Q361" s="174"/>
      <c r="R361" s="175"/>
      <c r="S361" s="173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/>
      <c r="AN361"/>
      <c r="AO361"/>
      <c r="AP361"/>
      <c r="AQ361"/>
      <c r="AR361"/>
    </row>
    <row customFormat="1" r="362" s="11" spans="1:44">
      <c r="A362"/>
      <c r="B362"/>
      <c r="C362" s="174"/>
      <c r="D362"/>
      <c r="E362"/>
      <c r="F362"/>
      <c r="G362"/>
      <c r="H362"/>
      <c r="I362"/>
      <c r="J362"/>
      <c r="K362"/>
      <c r="L362"/>
      <c r="M362"/>
      <c r="N362"/>
      <c r="O362"/>
      <c r="P362" s="174"/>
      <c r="Q362" s="174"/>
      <c r="R362" s="175"/>
      <c r="S362" s="173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/>
      <c r="AN362"/>
      <c r="AO362"/>
      <c r="AP362"/>
      <c r="AQ362"/>
      <c r="AR362"/>
    </row>
    <row customFormat="1" r="363" s="11" spans="1:44">
      <c r="A363"/>
      <c r="B363"/>
      <c r="C363" s="174"/>
      <c r="D363"/>
      <c r="E363"/>
      <c r="F363"/>
      <c r="G363"/>
      <c r="H363"/>
      <c r="I363"/>
      <c r="J363"/>
      <c r="K363"/>
      <c r="L363"/>
      <c r="M363"/>
      <c r="N363"/>
      <c r="O363"/>
      <c r="P363" s="174"/>
      <c r="Q363" s="174"/>
      <c r="R363" s="175"/>
      <c r="S363" s="173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/>
      <c r="AN363"/>
      <c r="AO363"/>
      <c r="AP363"/>
      <c r="AQ363"/>
      <c r="AR363"/>
    </row>
    <row customFormat="1" r="364" s="11" spans="1:44">
      <c r="A364"/>
      <c r="B364"/>
      <c r="C364" s="174"/>
      <c r="D364"/>
      <c r="E364"/>
      <c r="F364"/>
      <c r="G364"/>
      <c r="H364"/>
      <c r="I364"/>
      <c r="J364"/>
      <c r="K364"/>
      <c r="L364"/>
      <c r="M364"/>
      <c r="N364"/>
      <c r="O364"/>
      <c r="P364" s="174"/>
      <c r="Q364" s="174"/>
      <c r="R364" s="175"/>
      <c r="S364" s="173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/>
      <c r="AN364"/>
      <c r="AO364"/>
      <c r="AP364"/>
      <c r="AQ364"/>
      <c r="AR364"/>
    </row>
    <row customFormat="1" r="365" s="11" spans="1:44">
      <c r="A365"/>
      <c r="B365"/>
      <c r="C365" s="174"/>
      <c r="D365"/>
      <c r="E365"/>
      <c r="F365"/>
      <c r="G365"/>
      <c r="H365"/>
      <c r="I365"/>
      <c r="J365"/>
      <c r="K365"/>
      <c r="L365"/>
      <c r="M365"/>
      <c r="N365"/>
      <c r="O365"/>
      <c r="P365" s="174"/>
      <c r="Q365" s="174"/>
      <c r="R365" s="175"/>
      <c r="S365" s="173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/>
      <c r="AN365"/>
      <c r="AO365"/>
      <c r="AP365"/>
      <c r="AQ365"/>
      <c r="AR365"/>
    </row>
    <row customFormat="1" r="366" s="11" spans="1:44">
      <c r="A366"/>
      <c r="B366"/>
      <c r="C366" s="174"/>
      <c r="D366"/>
      <c r="E366"/>
      <c r="F366"/>
      <c r="G366"/>
      <c r="H366"/>
      <c r="I366"/>
      <c r="J366"/>
      <c r="K366"/>
      <c r="L366"/>
      <c r="M366"/>
      <c r="N366"/>
      <c r="O366"/>
      <c r="P366" s="174"/>
      <c r="Q366" s="174"/>
      <c r="R366" s="175"/>
      <c r="S366" s="173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/>
      <c r="AN366"/>
      <c r="AO366"/>
      <c r="AP366"/>
      <c r="AQ366"/>
      <c r="AR366"/>
    </row>
    <row customFormat="1" r="367" s="11" spans="1:44">
      <c r="A367"/>
      <c r="B367"/>
      <c r="C367" s="174"/>
      <c r="D367"/>
      <c r="E367"/>
      <c r="F367"/>
      <c r="G367"/>
      <c r="H367"/>
      <c r="I367"/>
      <c r="J367"/>
      <c r="K367"/>
      <c r="L367"/>
      <c r="M367"/>
      <c r="N367"/>
      <c r="O367"/>
      <c r="P367" s="174"/>
      <c r="Q367" s="174"/>
      <c r="R367" s="175"/>
      <c r="S367" s="173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/>
      <c r="AN367"/>
      <c r="AO367"/>
      <c r="AP367"/>
      <c r="AQ367"/>
      <c r="AR367"/>
    </row>
    <row customFormat="1" r="368" s="11" spans="1:44">
      <c r="A368"/>
      <c r="B368"/>
      <c r="C368" s="174"/>
      <c r="D368"/>
      <c r="E368"/>
      <c r="F368"/>
      <c r="G368"/>
      <c r="H368"/>
      <c r="I368"/>
      <c r="J368"/>
      <c r="K368"/>
      <c r="L368"/>
      <c r="M368"/>
      <c r="N368"/>
      <c r="O368"/>
      <c r="P368" s="174"/>
      <c r="Q368" s="174"/>
      <c r="R368" s="175"/>
      <c r="S368" s="173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/>
      <c r="AN368"/>
      <c r="AO368"/>
      <c r="AP368"/>
      <c r="AQ368"/>
      <c r="AR368"/>
    </row>
    <row customFormat="1" r="369" s="11" spans="1:44">
      <c r="A369"/>
      <c r="B369"/>
      <c r="C369" s="174"/>
      <c r="D369"/>
      <c r="E369"/>
      <c r="F369"/>
      <c r="G369"/>
      <c r="H369"/>
      <c r="I369"/>
      <c r="J369"/>
      <c r="K369"/>
      <c r="L369"/>
      <c r="M369"/>
      <c r="N369"/>
      <c r="O369"/>
      <c r="P369" s="174"/>
      <c r="Q369" s="174"/>
      <c r="R369" s="175"/>
      <c r="S369" s="173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/>
      <c r="AN369"/>
      <c r="AO369"/>
      <c r="AP369"/>
      <c r="AQ369"/>
      <c r="AR369"/>
    </row>
    <row customFormat="1" r="370" s="11" spans="1:44">
      <c r="A370"/>
      <c r="B370"/>
      <c r="C370" s="174"/>
      <c r="D370"/>
      <c r="E370"/>
      <c r="F370"/>
      <c r="G370"/>
      <c r="H370"/>
      <c r="I370"/>
      <c r="J370"/>
      <c r="K370"/>
      <c r="L370"/>
      <c r="M370"/>
      <c r="N370"/>
      <c r="O370"/>
      <c r="P370" s="174"/>
      <c r="Q370" s="174"/>
      <c r="R370" s="175"/>
      <c r="S370" s="173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/>
      <c r="AN370"/>
      <c r="AO370"/>
      <c r="AP370"/>
      <c r="AQ370"/>
      <c r="AR370"/>
    </row>
    <row customFormat="1" r="371" s="11" spans="1:44">
      <c r="A371"/>
      <c r="B371"/>
      <c r="C371" s="174"/>
      <c r="D371"/>
      <c r="E371"/>
      <c r="F371"/>
      <c r="G371"/>
      <c r="H371"/>
      <c r="I371"/>
      <c r="J371"/>
      <c r="K371"/>
      <c r="L371"/>
      <c r="M371"/>
      <c r="N371"/>
      <c r="O371"/>
      <c r="P371" s="174"/>
      <c r="Q371" s="174"/>
      <c r="R371" s="175"/>
      <c r="S371" s="173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/>
      <c r="AN371"/>
      <c r="AO371"/>
      <c r="AP371"/>
      <c r="AQ371"/>
      <c r="AR371"/>
    </row>
    <row customFormat="1" r="372" s="11" spans="1:44">
      <c r="A372"/>
      <c r="B372"/>
      <c r="C372" s="174"/>
      <c r="D372"/>
      <c r="E372"/>
      <c r="F372"/>
      <c r="G372"/>
      <c r="H372"/>
      <c r="I372"/>
      <c r="J372"/>
      <c r="K372"/>
      <c r="L372"/>
      <c r="M372"/>
      <c r="N372"/>
      <c r="O372"/>
      <c r="P372" s="174"/>
      <c r="Q372" s="174"/>
      <c r="R372" s="175"/>
      <c r="S372" s="173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/>
      <c r="AN372"/>
      <c r="AO372"/>
      <c r="AP372"/>
      <c r="AQ372"/>
      <c r="AR372"/>
    </row>
    <row customFormat="1" r="373" s="11" spans="1:44">
      <c r="A373"/>
      <c r="B373"/>
      <c r="C373" s="174"/>
      <c r="D373"/>
      <c r="E373"/>
      <c r="F373"/>
      <c r="G373"/>
      <c r="H373"/>
      <c r="I373"/>
      <c r="J373"/>
      <c r="K373"/>
      <c r="L373"/>
      <c r="M373"/>
      <c r="N373"/>
      <c r="O373"/>
      <c r="P373" s="174"/>
      <c r="Q373" s="174"/>
      <c r="R373" s="175"/>
      <c r="S373" s="173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/>
      <c r="AN373"/>
      <c r="AO373"/>
      <c r="AP373"/>
      <c r="AQ373"/>
      <c r="AR373"/>
    </row>
    <row customFormat="1" r="374" s="11" spans="1:44">
      <c r="A374"/>
      <c r="B374"/>
      <c r="C374" s="174"/>
      <c r="D374"/>
      <c r="E374"/>
      <c r="F374"/>
      <c r="G374"/>
      <c r="H374"/>
      <c r="I374"/>
      <c r="J374"/>
      <c r="K374"/>
      <c r="L374"/>
      <c r="M374"/>
      <c r="N374"/>
      <c r="O374"/>
      <c r="P374" s="174"/>
      <c r="Q374" s="174"/>
      <c r="R374" s="175"/>
      <c r="S374" s="173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/>
      <c r="AN374"/>
      <c r="AO374"/>
      <c r="AP374"/>
      <c r="AQ374"/>
      <c r="AR374"/>
    </row>
    <row customFormat="1" r="375" s="11" spans="1:44">
      <c r="A375"/>
      <c r="B375"/>
      <c r="C375" s="174"/>
      <c r="D375"/>
      <c r="E375"/>
      <c r="F375"/>
      <c r="G375"/>
      <c r="H375"/>
      <c r="I375"/>
      <c r="J375"/>
      <c r="K375"/>
      <c r="L375"/>
      <c r="M375"/>
      <c r="N375"/>
      <c r="O375"/>
      <c r="P375" s="174"/>
      <c r="Q375" s="174"/>
      <c r="R375" s="175"/>
      <c r="S375" s="173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/>
      <c r="AN375"/>
      <c r="AO375"/>
      <c r="AP375"/>
      <c r="AQ375"/>
      <c r="AR375"/>
    </row>
    <row customFormat="1" r="376" s="11" spans="1:44">
      <c r="A376"/>
      <c r="B376"/>
      <c r="C376" s="174"/>
      <c r="D376"/>
      <c r="E376"/>
      <c r="F376"/>
      <c r="G376"/>
      <c r="H376"/>
      <c r="I376"/>
      <c r="J376"/>
      <c r="K376"/>
      <c r="L376"/>
      <c r="M376"/>
      <c r="N376"/>
      <c r="O376"/>
      <c r="P376" s="174"/>
      <c r="Q376" s="174"/>
      <c r="R376" s="175"/>
      <c r="S376" s="173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/>
      <c r="AN376"/>
      <c r="AO376"/>
      <c r="AP376"/>
      <c r="AQ376"/>
      <c r="AR376"/>
    </row>
    <row customFormat="1" r="377" s="11" spans="1:44">
      <c r="A377"/>
      <c r="B377"/>
      <c r="C377" s="174"/>
      <c r="D377"/>
      <c r="E377"/>
      <c r="F377"/>
      <c r="G377"/>
      <c r="H377"/>
      <c r="I377"/>
      <c r="J377"/>
      <c r="K377"/>
      <c r="L377"/>
      <c r="M377"/>
      <c r="N377"/>
      <c r="O377"/>
      <c r="P377" s="174"/>
      <c r="Q377" s="174"/>
      <c r="R377" s="175"/>
      <c r="S377" s="173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/>
      <c r="AN377"/>
      <c r="AO377"/>
      <c r="AP377"/>
      <c r="AQ377"/>
      <c r="AR377"/>
    </row>
    <row customFormat="1" r="378" s="11" spans="1:44">
      <c r="A378"/>
      <c r="B378"/>
      <c r="C378" s="174"/>
      <c r="D378"/>
      <c r="E378"/>
      <c r="F378"/>
      <c r="G378"/>
      <c r="H378"/>
      <c r="I378"/>
      <c r="J378"/>
      <c r="K378"/>
      <c r="L378"/>
      <c r="M378"/>
      <c r="N378"/>
      <c r="O378"/>
      <c r="P378" s="174"/>
      <c r="Q378" s="174"/>
      <c r="R378" s="175"/>
      <c r="S378" s="173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/>
      <c r="AN378"/>
      <c r="AO378"/>
      <c r="AP378"/>
      <c r="AQ378"/>
      <c r="AR378"/>
    </row>
    <row customFormat="1" r="379" s="11" spans="1:44">
      <c r="A379"/>
      <c r="B379"/>
      <c r="C379" s="174"/>
      <c r="D379"/>
      <c r="E379"/>
      <c r="F379"/>
      <c r="G379"/>
      <c r="H379"/>
      <c r="I379"/>
      <c r="J379"/>
      <c r="K379"/>
      <c r="L379"/>
      <c r="M379"/>
      <c r="N379"/>
      <c r="O379"/>
      <c r="P379" s="174"/>
      <c r="Q379" s="174"/>
      <c r="R379" s="175"/>
      <c r="S379" s="173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/>
      <c r="AN379"/>
      <c r="AO379"/>
      <c r="AP379"/>
      <c r="AQ379"/>
      <c r="AR379"/>
    </row>
    <row customFormat="1" r="380" s="11" spans="1:44">
      <c r="A380"/>
      <c r="B380"/>
      <c r="C380" s="174"/>
      <c r="D380"/>
      <c r="E380"/>
      <c r="F380"/>
      <c r="G380"/>
      <c r="H380"/>
      <c r="I380"/>
      <c r="J380"/>
      <c r="K380"/>
      <c r="L380"/>
      <c r="M380"/>
      <c r="N380"/>
      <c r="O380"/>
      <c r="P380" s="174"/>
      <c r="Q380" s="174"/>
      <c r="R380" s="175"/>
      <c r="S380" s="173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/>
      <c r="AN380"/>
      <c r="AO380"/>
      <c r="AP380"/>
      <c r="AQ380"/>
      <c r="AR380"/>
    </row>
    <row customFormat="1" r="381" s="11" spans="1:44">
      <c r="A381"/>
      <c r="B381"/>
      <c r="C381" s="174"/>
      <c r="D381"/>
      <c r="E381"/>
      <c r="F381"/>
      <c r="G381"/>
      <c r="H381"/>
      <c r="I381"/>
      <c r="J381"/>
      <c r="K381"/>
      <c r="L381"/>
      <c r="M381"/>
      <c r="N381"/>
      <c r="O381"/>
      <c r="P381" s="174"/>
      <c r="Q381" s="174"/>
      <c r="R381" s="175"/>
      <c r="S381" s="173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/>
      <c r="AN381"/>
      <c r="AO381"/>
      <c r="AP381"/>
      <c r="AQ381"/>
      <c r="AR381"/>
    </row>
    <row customFormat="1" r="382" s="11" spans="1:44">
      <c r="A382"/>
      <c r="B382"/>
      <c r="C382" s="174"/>
      <c r="D382"/>
      <c r="E382"/>
      <c r="F382"/>
      <c r="G382"/>
      <c r="H382"/>
      <c r="I382"/>
      <c r="J382"/>
      <c r="K382"/>
      <c r="L382"/>
      <c r="M382"/>
      <c r="N382"/>
      <c r="O382"/>
      <c r="P382" s="174"/>
      <c r="Q382" s="174"/>
      <c r="R382" s="175"/>
      <c r="S382" s="173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/>
      <c r="AN382"/>
      <c r="AO382"/>
      <c r="AP382"/>
      <c r="AQ382"/>
      <c r="AR382"/>
    </row>
    <row customFormat="1" r="383" s="11" spans="1:44">
      <c r="A383"/>
      <c r="B383"/>
      <c r="C383" s="174"/>
      <c r="D383"/>
      <c r="E383"/>
      <c r="F383"/>
      <c r="G383"/>
      <c r="H383"/>
      <c r="I383"/>
      <c r="J383"/>
      <c r="K383"/>
      <c r="L383"/>
      <c r="M383"/>
      <c r="N383"/>
      <c r="O383"/>
      <c r="P383" s="174"/>
      <c r="Q383" s="174"/>
      <c r="R383" s="175"/>
      <c r="S383" s="173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/>
      <c r="AN383"/>
      <c r="AO383"/>
      <c r="AP383"/>
      <c r="AQ383"/>
      <c r="AR383"/>
    </row>
    <row customFormat="1" r="384" s="11" spans="1:44">
      <c r="A384"/>
      <c r="B384"/>
      <c r="C384" s="174"/>
      <c r="D384"/>
      <c r="E384"/>
      <c r="F384"/>
      <c r="G384"/>
      <c r="H384"/>
      <c r="I384"/>
      <c r="J384"/>
      <c r="K384"/>
      <c r="L384"/>
      <c r="M384"/>
      <c r="N384"/>
      <c r="O384"/>
      <c r="P384" s="174"/>
      <c r="Q384" s="174"/>
      <c r="R384" s="175"/>
      <c r="S384" s="173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/>
      <c r="AN384"/>
      <c r="AO384"/>
      <c r="AP384"/>
      <c r="AQ384"/>
      <c r="AR384"/>
    </row>
    <row customFormat="1" r="385" s="11" spans="1:44">
      <c r="A385"/>
      <c r="B385"/>
      <c r="C385" s="174"/>
      <c r="D385"/>
      <c r="E385"/>
      <c r="F385"/>
      <c r="G385"/>
      <c r="H385"/>
      <c r="I385"/>
      <c r="J385"/>
      <c r="K385"/>
      <c r="L385"/>
      <c r="M385"/>
      <c r="N385"/>
      <c r="O385"/>
      <c r="P385" s="174"/>
      <c r="Q385" s="174"/>
      <c r="R385" s="175"/>
      <c r="S385" s="173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/>
      <c r="AN385"/>
      <c r="AO385"/>
      <c r="AP385"/>
      <c r="AQ385"/>
      <c r="AR385"/>
    </row>
    <row customFormat="1" r="386" s="11" spans="1:44">
      <c r="A386"/>
      <c r="B386"/>
      <c r="C386" s="174"/>
      <c r="D386"/>
      <c r="E386"/>
      <c r="F386"/>
      <c r="G386"/>
      <c r="H386"/>
      <c r="I386"/>
      <c r="J386"/>
      <c r="K386"/>
      <c r="L386"/>
      <c r="M386"/>
      <c r="N386"/>
      <c r="O386"/>
      <c r="P386" s="174"/>
      <c r="Q386" s="174"/>
      <c r="R386" s="175"/>
      <c r="S386" s="173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/>
      <c r="AN386"/>
      <c r="AO386"/>
      <c r="AP386"/>
      <c r="AQ386"/>
      <c r="AR386"/>
    </row>
    <row customFormat="1" r="387" s="11" spans="1:44">
      <c r="A387"/>
      <c r="B387"/>
      <c r="C387" s="174"/>
      <c r="D387"/>
      <c r="E387"/>
      <c r="F387"/>
      <c r="G387"/>
      <c r="H387"/>
      <c r="I387"/>
      <c r="J387"/>
      <c r="K387"/>
      <c r="L387"/>
      <c r="M387"/>
      <c r="N387"/>
      <c r="O387"/>
      <c r="P387" s="174"/>
      <c r="Q387" s="174"/>
      <c r="R387" s="175"/>
      <c r="S387" s="173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/>
      <c r="AN387"/>
      <c r="AO387"/>
      <c r="AP387"/>
      <c r="AQ387"/>
      <c r="AR387"/>
    </row>
    <row customFormat="1" r="388" s="11" spans="1:44">
      <c r="A388"/>
      <c r="B388"/>
      <c r="C388" s="174"/>
      <c r="D388"/>
      <c r="E388"/>
      <c r="F388"/>
      <c r="G388"/>
      <c r="H388"/>
      <c r="I388"/>
      <c r="J388"/>
      <c r="K388"/>
      <c r="L388"/>
      <c r="M388"/>
      <c r="N388"/>
      <c r="O388"/>
      <c r="P388" s="174"/>
      <c r="Q388" s="174"/>
      <c r="R388" s="175"/>
      <c r="S388" s="173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/>
      <c r="AN388"/>
      <c r="AO388"/>
      <c r="AP388"/>
      <c r="AQ388"/>
      <c r="AR388"/>
    </row>
    <row customFormat="1" r="389" s="11" spans="1:44">
      <c r="A389"/>
      <c r="B389"/>
      <c r="C389" s="174"/>
      <c r="D389"/>
      <c r="E389"/>
      <c r="F389"/>
      <c r="G389"/>
      <c r="H389"/>
      <c r="I389"/>
      <c r="J389"/>
      <c r="K389"/>
      <c r="L389"/>
      <c r="M389"/>
      <c r="N389"/>
      <c r="O389"/>
      <c r="P389" s="174"/>
      <c r="Q389" s="174"/>
      <c r="R389" s="175"/>
      <c r="S389" s="173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/>
      <c r="AN389"/>
      <c r="AO389"/>
      <c r="AP389"/>
      <c r="AQ389"/>
      <c r="AR389"/>
    </row>
    <row customFormat="1" r="390" s="11" spans="1:44">
      <c r="A390"/>
      <c r="B390"/>
      <c r="C390" s="174"/>
      <c r="D390"/>
      <c r="E390"/>
      <c r="F390"/>
      <c r="G390"/>
      <c r="H390"/>
      <c r="I390"/>
      <c r="J390"/>
      <c r="K390"/>
      <c r="L390"/>
      <c r="M390"/>
      <c r="N390"/>
      <c r="O390"/>
      <c r="P390" s="174"/>
      <c r="Q390" s="174"/>
      <c r="R390" s="175"/>
      <c r="S390" s="173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/>
      <c r="AN390"/>
      <c r="AO390"/>
      <c r="AP390"/>
      <c r="AQ390"/>
      <c r="AR390"/>
    </row>
    <row customFormat="1" r="391" s="11" spans="1:44">
      <c r="A391"/>
      <c r="B391"/>
      <c r="C391" s="174"/>
      <c r="D391"/>
      <c r="E391"/>
      <c r="F391"/>
      <c r="G391"/>
      <c r="H391"/>
      <c r="I391"/>
      <c r="J391"/>
      <c r="K391"/>
      <c r="L391"/>
      <c r="M391"/>
      <c r="N391"/>
      <c r="O391"/>
      <c r="P391" s="174"/>
      <c r="Q391" s="174"/>
      <c r="R391" s="175"/>
      <c r="S391" s="173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/>
      <c r="AN391"/>
      <c r="AO391"/>
      <c r="AP391"/>
      <c r="AQ391"/>
      <c r="AR391"/>
    </row>
    <row customFormat="1" r="392" s="11" spans="1:44">
      <c r="A392"/>
      <c r="B392"/>
      <c r="C392" s="174"/>
      <c r="D392"/>
      <c r="E392"/>
      <c r="F392"/>
      <c r="G392"/>
      <c r="H392"/>
      <c r="I392"/>
      <c r="J392"/>
      <c r="K392"/>
      <c r="L392"/>
      <c r="M392"/>
      <c r="N392"/>
      <c r="O392"/>
      <c r="P392" s="174"/>
      <c r="Q392" s="174"/>
      <c r="R392" s="175"/>
      <c r="S392" s="173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/>
      <c r="AN392"/>
      <c r="AO392"/>
      <c r="AP392"/>
      <c r="AQ392"/>
      <c r="AR392"/>
    </row>
    <row customFormat="1" r="393" s="11" spans="1:44">
      <c r="A393"/>
      <c r="B393"/>
      <c r="C393" s="174"/>
      <c r="D393"/>
      <c r="E393"/>
      <c r="F393"/>
      <c r="G393"/>
      <c r="H393"/>
      <c r="I393"/>
      <c r="J393"/>
      <c r="K393"/>
      <c r="L393"/>
      <c r="M393"/>
      <c r="N393"/>
      <c r="O393"/>
      <c r="P393" s="174"/>
      <c r="Q393" s="174"/>
      <c r="R393" s="175"/>
      <c r="S393" s="173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/>
      <c r="AN393"/>
      <c r="AO393"/>
      <c r="AP393"/>
      <c r="AQ393"/>
      <c r="AR393"/>
    </row>
    <row customFormat="1" r="394" s="11" spans="1:44">
      <c r="A394"/>
      <c r="B394"/>
      <c r="C394" s="174"/>
      <c r="D394"/>
      <c r="E394"/>
      <c r="F394"/>
      <c r="G394"/>
      <c r="H394"/>
      <c r="I394"/>
      <c r="J394"/>
      <c r="K394"/>
      <c r="L394"/>
      <c r="M394"/>
      <c r="N394"/>
      <c r="O394"/>
      <c r="P394" s="174"/>
      <c r="Q394" s="174"/>
      <c r="R394" s="175"/>
      <c r="S394" s="173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/>
      <c r="AN394"/>
      <c r="AO394"/>
      <c r="AP394"/>
      <c r="AQ394"/>
      <c r="AR394"/>
    </row>
    <row customFormat="1" r="395" s="11" spans="1:44">
      <c r="A395"/>
      <c r="B395"/>
      <c r="C395" s="174"/>
      <c r="D395"/>
      <c r="E395"/>
      <c r="F395"/>
      <c r="G395"/>
      <c r="H395"/>
      <c r="I395"/>
      <c r="J395"/>
      <c r="K395"/>
      <c r="L395"/>
      <c r="M395"/>
      <c r="N395"/>
      <c r="O395"/>
      <c r="P395" s="174"/>
      <c r="Q395" s="174"/>
      <c r="R395" s="175"/>
      <c r="S395" s="173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/>
      <c r="AN395"/>
      <c r="AO395"/>
      <c r="AP395"/>
      <c r="AQ395"/>
      <c r="AR395"/>
    </row>
    <row customFormat="1" r="396" s="11" spans="1:44">
      <c r="A396"/>
      <c r="B396"/>
      <c r="C396" s="174"/>
      <c r="D396"/>
      <c r="E396"/>
      <c r="F396"/>
      <c r="G396"/>
      <c r="H396"/>
      <c r="I396"/>
      <c r="J396"/>
      <c r="K396"/>
      <c r="L396"/>
      <c r="M396"/>
      <c r="N396"/>
      <c r="O396"/>
      <c r="P396" s="174"/>
      <c r="Q396" s="174"/>
      <c r="R396" s="175"/>
      <c r="S396" s="173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/>
      <c r="AN396"/>
      <c r="AO396"/>
      <c r="AP396"/>
      <c r="AQ396"/>
      <c r="AR396"/>
    </row>
    <row customFormat="1" r="397" s="11" spans="1:44">
      <c r="A397"/>
      <c r="B397"/>
      <c r="C397" s="174"/>
      <c r="D397"/>
      <c r="E397"/>
      <c r="F397"/>
      <c r="G397"/>
      <c r="H397"/>
      <c r="I397"/>
      <c r="J397"/>
      <c r="K397"/>
      <c r="L397"/>
      <c r="M397"/>
      <c r="N397"/>
      <c r="O397"/>
      <c r="P397" s="174"/>
      <c r="Q397" s="174"/>
      <c r="R397" s="175"/>
      <c r="S397" s="173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/>
      <c r="AN397"/>
      <c r="AO397"/>
      <c r="AP397"/>
      <c r="AQ397"/>
      <c r="AR397"/>
    </row>
    <row customFormat="1" r="398" s="11" spans="1:44">
      <c r="A398"/>
      <c r="B398"/>
      <c r="C398" s="174"/>
      <c r="D398"/>
      <c r="E398"/>
      <c r="F398"/>
      <c r="G398"/>
      <c r="H398"/>
      <c r="I398"/>
      <c r="J398"/>
      <c r="K398"/>
      <c r="L398"/>
      <c r="M398"/>
      <c r="N398"/>
      <c r="O398"/>
      <c r="P398" s="174"/>
      <c r="Q398" s="174"/>
      <c r="R398" s="175"/>
      <c r="S398" s="173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/>
      <c r="AN398"/>
      <c r="AO398"/>
      <c r="AP398"/>
      <c r="AQ398"/>
      <c r="AR398"/>
    </row>
    <row customFormat="1" r="399" s="11" spans="1:44">
      <c r="A399"/>
      <c r="B399"/>
      <c r="C399" s="174"/>
      <c r="D399"/>
      <c r="E399"/>
      <c r="F399"/>
      <c r="G399"/>
      <c r="H399"/>
      <c r="I399"/>
      <c r="J399"/>
      <c r="K399"/>
      <c r="L399"/>
      <c r="M399"/>
      <c r="N399"/>
      <c r="O399"/>
      <c r="P399" s="174"/>
      <c r="Q399" s="174"/>
      <c r="R399" s="175"/>
      <c r="S399" s="173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/>
      <c r="AN399"/>
      <c r="AO399"/>
      <c r="AP399"/>
      <c r="AQ399"/>
      <c r="AR399"/>
    </row>
    <row customFormat="1" r="400" s="11" spans="1:44">
      <c r="A400"/>
      <c r="B400"/>
      <c r="C400" s="174"/>
      <c r="D400"/>
      <c r="E400"/>
      <c r="F400"/>
      <c r="G400"/>
      <c r="H400"/>
      <c r="I400"/>
      <c r="J400"/>
      <c r="K400"/>
      <c r="L400"/>
      <c r="M400"/>
      <c r="N400"/>
      <c r="O400"/>
      <c r="P400" s="174"/>
      <c r="Q400" s="174"/>
      <c r="R400" s="175"/>
      <c r="S400" s="173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/>
      <c r="AN400"/>
      <c r="AO400"/>
      <c r="AP400"/>
      <c r="AQ400"/>
      <c r="AR400"/>
    </row>
    <row customFormat="1" r="401" s="11" spans="1:44">
      <c r="A401"/>
      <c r="B401"/>
      <c r="C401" s="174"/>
      <c r="D401"/>
      <c r="E401"/>
      <c r="F401"/>
      <c r="G401"/>
      <c r="H401"/>
      <c r="I401"/>
      <c r="J401"/>
      <c r="K401"/>
      <c r="L401"/>
      <c r="M401"/>
      <c r="N401"/>
      <c r="O401"/>
      <c r="P401" s="174"/>
      <c r="Q401" s="174"/>
      <c r="R401" s="175"/>
      <c r="S401" s="173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/>
      <c r="AN401"/>
      <c r="AO401"/>
      <c r="AP401"/>
      <c r="AQ401"/>
      <c r="AR401"/>
    </row>
    <row customFormat="1" r="402" s="11" spans="1:44">
      <c r="A402"/>
      <c r="B402"/>
      <c r="C402" s="174"/>
      <c r="D402"/>
      <c r="E402"/>
      <c r="F402"/>
      <c r="G402"/>
      <c r="H402"/>
      <c r="I402"/>
      <c r="J402"/>
      <c r="K402"/>
      <c r="L402"/>
      <c r="M402"/>
      <c r="N402"/>
      <c r="O402"/>
      <c r="P402" s="174"/>
      <c r="Q402" s="174"/>
      <c r="R402" s="175"/>
      <c r="S402" s="173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/>
      <c r="AN402"/>
      <c r="AO402"/>
      <c r="AP402"/>
      <c r="AQ402"/>
      <c r="AR402"/>
    </row>
    <row customFormat="1" r="403" s="11" spans="1:44">
      <c r="A403"/>
      <c r="B403"/>
      <c r="C403" s="174"/>
      <c r="D403"/>
      <c r="E403"/>
      <c r="F403"/>
      <c r="G403"/>
      <c r="H403"/>
      <c r="I403"/>
      <c r="J403"/>
      <c r="K403"/>
      <c r="L403"/>
      <c r="M403"/>
      <c r="N403"/>
      <c r="O403"/>
      <c r="P403" s="174"/>
      <c r="Q403" s="174"/>
      <c r="R403" s="175"/>
      <c r="S403" s="173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/>
      <c r="AN403"/>
      <c r="AO403"/>
      <c r="AP403"/>
      <c r="AQ403"/>
      <c r="AR403"/>
    </row>
    <row customFormat="1" r="404" s="11" spans="1:44">
      <c r="A404"/>
      <c r="B404"/>
      <c r="C404" s="174"/>
      <c r="D404"/>
      <c r="E404"/>
      <c r="F404"/>
      <c r="G404"/>
      <c r="H404"/>
      <c r="I404"/>
      <c r="J404"/>
      <c r="K404"/>
      <c r="L404"/>
      <c r="M404"/>
      <c r="N404"/>
      <c r="O404"/>
      <c r="P404" s="174"/>
      <c r="Q404" s="174"/>
      <c r="R404" s="175"/>
      <c r="S404" s="173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/>
      <c r="AN404"/>
      <c r="AO404"/>
      <c r="AP404"/>
      <c r="AQ404"/>
      <c r="AR404"/>
    </row>
    <row customFormat="1" r="405" s="11" spans="1:44">
      <c r="A405"/>
      <c r="B405"/>
      <c r="C405" s="174"/>
      <c r="D405"/>
      <c r="E405"/>
      <c r="F405"/>
      <c r="G405"/>
      <c r="H405"/>
      <c r="I405"/>
      <c r="J405"/>
      <c r="K405"/>
      <c r="L405"/>
      <c r="M405"/>
      <c r="N405"/>
      <c r="O405"/>
      <c r="P405" s="174"/>
      <c r="Q405" s="174"/>
      <c r="R405" s="175"/>
      <c r="S405" s="173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/>
      <c r="AN405"/>
      <c r="AO405"/>
      <c r="AP405"/>
      <c r="AQ405"/>
      <c r="AR405"/>
    </row>
    <row customFormat="1" r="406" s="11" spans="1:44">
      <c r="A406"/>
      <c r="B406"/>
      <c r="C406" s="174"/>
      <c r="D406"/>
      <c r="E406"/>
      <c r="F406"/>
      <c r="G406"/>
      <c r="H406"/>
      <c r="I406"/>
      <c r="J406"/>
      <c r="K406"/>
      <c r="L406"/>
      <c r="M406"/>
      <c r="N406"/>
      <c r="O406"/>
      <c r="P406" s="174"/>
      <c r="Q406" s="174"/>
      <c r="R406" s="175"/>
      <c r="S406" s="173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/>
      <c r="AN406"/>
      <c r="AO406"/>
      <c r="AP406"/>
      <c r="AQ406"/>
      <c r="AR406"/>
    </row>
    <row customFormat="1" r="407" s="11" spans="1:44">
      <c r="A407"/>
      <c r="B407"/>
      <c r="C407" s="174"/>
      <c r="D407"/>
      <c r="E407"/>
      <c r="F407"/>
      <c r="G407"/>
      <c r="H407"/>
      <c r="I407"/>
      <c r="J407"/>
      <c r="K407"/>
      <c r="L407"/>
      <c r="M407"/>
      <c r="N407"/>
      <c r="O407"/>
      <c r="P407" s="174"/>
      <c r="Q407" s="174"/>
      <c r="R407" s="175"/>
      <c r="S407" s="173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/>
      <c r="AN407"/>
      <c r="AO407"/>
      <c r="AP407"/>
      <c r="AQ407"/>
      <c r="AR407"/>
    </row>
    <row customFormat="1" r="408" s="11" spans="1:44">
      <c r="A408"/>
      <c r="B408"/>
      <c r="C408" s="174"/>
      <c r="D408"/>
      <c r="E408"/>
      <c r="F408"/>
      <c r="G408"/>
      <c r="H408"/>
      <c r="I408"/>
      <c r="J408"/>
      <c r="K408"/>
      <c r="L408"/>
      <c r="M408"/>
      <c r="N408"/>
      <c r="O408"/>
      <c r="P408" s="174"/>
      <c r="Q408" s="174"/>
      <c r="R408" s="175"/>
      <c r="S408" s="173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/>
      <c r="AN408"/>
      <c r="AO408"/>
      <c r="AP408"/>
      <c r="AQ408"/>
      <c r="AR408"/>
    </row>
    <row customFormat="1" r="409" s="11" spans="1:44">
      <c r="A409"/>
      <c r="B409"/>
      <c r="C409" s="174"/>
      <c r="D409"/>
      <c r="E409"/>
      <c r="F409"/>
      <c r="G409"/>
      <c r="H409"/>
      <c r="I409"/>
      <c r="J409"/>
      <c r="K409"/>
      <c r="L409"/>
      <c r="M409"/>
      <c r="N409"/>
      <c r="O409"/>
      <c r="P409" s="174"/>
      <c r="Q409" s="174"/>
      <c r="R409" s="175"/>
      <c r="S409" s="173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/>
      <c r="AN409"/>
      <c r="AO409"/>
      <c r="AP409"/>
      <c r="AQ409"/>
      <c r="AR409"/>
    </row>
    <row customFormat="1" r="410" s="11" spans="1:44">
      <c r="A410"/>
      <c r="B410"/>
      <c r="C410" s="174"/>
      <c r="D410"/>
      <c r="E410"/>
      <c r="F410"/>
      <c r="G410"/>
      <c r="H410"/>
      <c r="I410"/>
      <c r="J410"/>
      <c r="K410"/>
      <c r="L410"/>
      <c r="M410"/>
      <c r="N410"/>
      <c r="O410"/>
      <c r="P410" s="174"/>
      <c r="Q410" s="174"/>
      <c r="R410" s="175"/>
      <c r="S410" s="173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/>
      <c r="AN410"/>
      <c r="AO410"/>
      <c r="AP410"/>
      <c r="AQ410"/>
      <c r="AR410"/>
    </row>
    <row customFormat="1" r="411" s="11" spans="1:44">
      <c r="A411"/>
      <c r="B411"/>
      <c r="C411" s="174"/>
      <c r="D411"/>
      <c r="E411"/>
      <c r="F411"/>
      <c r="G411"/>
      <c r="H411"/>
      <c r="I411"/>
      <c r="J411"/>
      <c r="K411"/>
      <c r="L411"/>
      <c r="M411"/>
      <c r="N411"/>
      <c r="O411"/>
      <c r="P411" s="174"/>
      <c r="Q411" s="174"/>
      <c r="R411" s="175"/>
      <c r="S411" s="173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/>
      <c r="AN411"/>
      <c r="AO411"/>
      <c r="AP411"/>
      <c r="AQ411"/>
      <c r="AR411"/>
    </row>
    <row customFormat="1" r="412" s="11" spans="1:44">
      <c r="A412"/>
      <c r="B412"/>
      <c r="C412" s="174"/>
      <c r="D412"/>
      <c r="E412"/>
      <c r="F412"/>
      <c r="G412"/>
      <c r="H412"/>
      <c r="I412"/>
      <c r="J412"/>
      <c r="K412"/>
      <c r="L412"/>
      <c r="M412"/>
      <c r="N412"/>
      <c r="O412"/>
      <c r="P412" s="174"/>
      <c r="Q412" s="174"/>
      <c r="R412" s="175"/>
      <c r="S412" s="173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/>
      <c r="AN412"/>
      <c r="AO412"/>
      <c r="AP412"/>
      <c r="AQ412"/>
      <c r="AR412"/>
    </row>
    <row customFormat="1" r="413" s="11" spans="1:44">
      <c r="A413"/>
      <c r="B413"/>
      <c r="C413" s="174"/>
      <c r="D413"/>
      <c r="E413"/>
      <c r="F413"/>
      <c r="G413"/>
      <c r="H413"/>
      <c r="I413"/>
      <c r="J413"/>
      <c r="K413"/>
      <c r="L413"/>
      <c r="M413"/>
      <c r="N413"/>
      <c r="O413"/>
      <c r="P413" s="174"/>
      <c r="Q413" s="174"/>
      <c r="R413" s="175"/>
      <c r="S413" s="173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/>
      <c r="AN413"/>
      <c r="AO413"/>
      <c r="AP413"/>
      <c r="AQ413"/>
      <c r="AR413"/>
    </row>
    <row customFormat="1" r="414" s="11" spans="1:44">
      <c r="A414"/>
      <c r="B414"/>
      <c r="C414" s="174"/>
      <c r="D414"/>
      <c r="E414"/>
      <c r="F414"/>
      <c r="G414"/>
      <c r="H414"/>
      <c r="I414"/>
      <c r="J414"/>
      <c r="K414"/>
      <c r="L414"/>
      <c r="M414"/>
      <c r="N414"/>
      <c r="O414"/>
      <c r="P414" s="174"/>
      <c r="Q414" s="174"/>
      <c r="R414" s="175"/>
      <c r="S414" s="173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/>
      <c r="AN414"/>
      <c r="AO414"/>
      <c r="AP414"/>
      <c r="AQ414"/>
      <c r="AR414"/>
    </row>
    <row customFormat="1" r="415" s="11" spans="1:44">
      <c r="A415"/>
      <c r="B415"/>
      <c r="C415" s="174"/>
      <c r="D415"/>
      <c r="E415"/>
      <c r="F415"/>
      <c r="G415"/>
      <c r="H415"/>
      <c r="I415"/>
      <c r="J415"/>
      <c r="K415"/>
      <c r="L415"/>
      <c r="M415"/>
      <c r="N415"/>
      <c r="O415"/>
      <c r="P415" s="174"/>
      <c r="Q415" s="174"/>
      <c r="R415" s="175"/>
      <c r="S415" s="173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/>
      <c r="AN415"/>
      <c r="AO415"/>
      <c r="AP415"/>
      <c r="AQ415"/>
      <c r="AR415"/>
    </row>
    <row customFormat="1" r="416" s="11" spans="1:44">
      <c r="A416"/>
      <c r="B416"/>
      <c r="C416" s="174"/>
      <c r="D416"/>
      <c r="E416"/>
      <c r="F416"/>
      <c r="G416"/>
      <c r="H416"/>
      <c r="I416"/>
      <c r="J416"/>
      <c r="K416"/>
      <c r="L416"/>
      <c r="M416"/>
      <c r="N416"/>
      <c r="O416"/>
      <c r="P416" s="174"/>
      <c r="Q416" s="174"/>
      <c r="R416" s="175"/>
      <c r="S416" s="173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/>
      <c r="AN416"/>
      <c r="AO416"/>
      <c r="AP416"/>
      <c r="AQ416"/>
      <c r="AR416"/>
    </row>
    <row customFormat="1" r="417" s="11" spans="1:44">
      <c r="A417"/>
      <c r="B417"/>
      <c r="C417" s="174"/>
      <c r="D417"/>
      <c r="E417"/>
      <c r="F417"/>
      <c r="G417"/>
      <c r="H417"/>
      <c r="I417"/>
      <c r="J417"/>
      <c r="K417"/>
      <c r="L417"/>
      <c r="M417"/>
      <c r="N417"/>
      <c r="O417"/>
      <c r="P417" s="174"/>
      <c r="Q417" s="174"/>
      <c r="R417" s="175"/>
      <c r="S417" s="173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/>
      <c r="AN417"/>
      <c r="AO417"/>
      <c r="AP417"/>
      <c r="AQ417"/>
      <c r="AR417"/>
    </row>
    <row customFormat="1" r="418" s="11" spans="1:44">
      <c r="A418"/>
      <c r="B418"/>
      <c r="C418" s="174"/>
      <c r="D418"/>
      <c r="E418"/>
      <c r="F418"/>
      <c r="G418"/>
      <c r="H418"/>
      <c r="I418"/>
      <c r="J418"/>
      <c r="K418"/>
      <c r="L418"/>
      <c r="M418"/>
      <c r="N418"/>
      <c r="O418"/>
      <c r="P418" s="174"/>
      <c r="Q418" s="174"/>
      <c r="R418" s="175"/>
      <c r="S418" s="173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/>
      <c r="AN418"/>
      <c r="AO418"/>
      <c r="AP418"/>
      <c r="AQ418"/>
      <c r="AR418"/>
    </row>
    <row customFormat="1" r="419" s="11" spans="1:44">
      <c r="A419"/>
      <c r="B419"/>
      <c r="C419" s="174"/>
      <c r="D419"/>
      <c r="E419"/>
      <c r="F419"/>
      <c r="G419"/>
      <c r="H419"/>
      <c r="I419"/>
      <c r="J419"/>
      <c r="K419"/>
      <c r="L419"/>
      <c r="M419"/>
      <c r="N419"/>
      <c r="O419"/>
      <c r="P419" s="174"/>
      <c r="Q419" s="174"/>
      <c r="R419" s="175"/>
      <c r="S419" s="173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/>
      <c r="AN419"/>
      <c r="AO419"/>
      <c r="AP419"/>
      <c r="AQ419"/>
      <c r="AR419"/>
    </row>
    <row customFormat="1" r="420" s="11" spans="1:44">
      <c r="A420"/>
      <c r="B420"/>
      <c r="C420" s="174"/>
      <c r="D420"/>
      <c r="E420"/>
      <c r="F420"/>
      <c r="G420"/>
      <c r="H420"/>
      <c r="I420"/>
      <c r="J420"/>
      <c r="K420"/>
      <c r="L420"/>
      <c r="M420"/>
      <c r="N420"/>
      <c r="O420"/>
      <c r="P420" s="174"/>
      <c r="Q420" s="174"/>
      <c r="R420" s="175"/>
      <c r="S420" s="173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/>
      <c r="AN420"/>
      <c r="AO420"/>
      <c r="AP420"/>
      <c r="AQ420"/>
      <c r="AR420"/>
    </row>
    <row customFormat="1" r="421" s="11" spans="1:44">
      <c r="A421"/>
      <c r="B421"/>
      <c r="C421" s="174"/>
      <c r="D421"/>
      <c r="E421"/>
      <c r="F421"/>
      <c r="G421"/>
      <c r="H421"/>
      <c r="I421"/>
      <c r="J421"/>
      <c r="K421"/>
      <c r="L421"/>
      <c r="M421"/>
      <c r="N421"/>
      <c r="O421"/>
      <c r="P421" s="174"/>
      <c r="Q421" s="174"/>
      <c r="R421" s="175"/>
      <c r="S421" s="173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/>
      <c r="AN421"/>
      <c r="AO421"/>
      <c r="AP421"/>
      <c r="AQ421"/>
      <c r="AR421"/>
    </row>
    <row customFormat="1" r="422" s="11" spans="1:44">
      <c r="A422"/>
      <c r="B422"/>
      <c r="C422" s="174"/>
      <c r="D422"/>
      <c r="E422"/>
      <c r="F422"/>
      <c r="G422"/>
      <c r="H422"/>
      <c r="I422"/>
      <c r="J422"/>
      <c r="K422"/>
      <c r="L422"/>
      <c r="M422"/>
      <c r="N422"/>
      <c r="O422"/>
      <c r="P422" s="174"/>
      <c r="Q422" s="174"/>
      <c r="R422" s="175"/>
      <c r="S422" s="173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/>
      <c r="AN422"/>
      <c r="AO422"/>
      <c r="AP422"/>
      <c r="AQ422"/>
      <c r="AR422"/>
    </row>
    <row customFormat="1" r="423" s="11" spans="1:44">
      <c r="A423"/>
      <c r="B423"/>
      <c r="C423" s="174"/>
      <c r="D423"/>
      <c r="E423"/>
      <c r="F423"/>
      <c r="G423"/>
      <c r="H423"/>
      <c r="I423"/>
      <c r="J423"/>
      <c r="K423"/>
      <c r="L423"/>
      <c r="M423"/>
      <c r="N423"/>
      <c r="O423"/>
      <c r="P423" s="174"/>
      <c r="Q423" s="174"/>
      <c r="R423" s="175"/>
      <c r="S423" s="173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/>
      <c r="AN423"/>
      <c r="AO423"/>
      <c r="AP423"/>
      <c r="AQ423"/>
      <c r="AR423"/>
    </row>
    <row customFormat="1" r="424" s="11" spans="1:44">
      <c r="A424"/>
      <c r="B424"/>
      <c r="C424" s="174"/>
      <c r="D424"/>
      <c r="E424"/>
      <c r="F424"/>
      <c r="G424"/>
      <c r="H424"/>
      <c r="I424"/>
      <c r="J424"/>
      <c r="K424"/>
      <c r="L424"/>
      <c r="M424"/>
      <c r="N424"/>
      <c r="O424"/>
      <c r="P424" s="174"/>
      <c r="Q424" s="174"/>
      <c r="R424" s="175"/>
      <c r="S424" s="173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/>
      <c r="AN424"/>
      <c r="AO424"/>
      <c r="AP424"/>
      <c r="AQ424"/>
      <c r="AR424"/>
    </row>
    <row customFormat="1" r="425" s="11" spans="1:44">
      <c r="A425"/>
      <c r="B425"/>
      <c r="C425" s="174"/>
      <c r="D425"/>
      <c r="E425"/>
      <c r="F425"/>
      <c r="G425"/>
      <c r="H425"/>
      <c r="I425"/>
      <c r="J425"/>
      <c r="K425"/>
      <c r="L425"/>
      <c r="M425"/>
      <c r="N425"/>
      <c r="O425"/>
      <c r="P425" s="174"/>
      <c r="Q425" s="174"/>
      <c r="R425" s="175"/>
      <c r="S425" s="173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/>
      <c r="AN425"/>
      <c r="AO425"/>
      <c r="AP425"/>
      <c r="AQ425"/>
      <c r="AR425"/>
    </row>
    <row customFormat="1" r="426" s="11" spans="1:44">
      <c r="A426"/>
      <c r="B426"/>
      <c r="C426" s="174"/>
      <c r="D426"/>
      <c r="E426"/>
      <c r="F426"/>
      <c r="G426"/>
      <c r="H426"/>
      <c r="I426"/>
      <c r="J426"/>
      <c r="K426"/>
      <c r="L426"/>
      <c r="M426"/>
      <c r="N426"/>
      <c r="O426"/>
      <c r="P426" s="174"/>
      <c r="Q426" s="174"/>
      <c r="R426" s="175"/>
      <c r="S426" s="173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/>
      <c r="AN426"/>
      <c r="AO426"/>
      <c r="AP426"/>
      <c r="AQ426"/>
      <c r="AR426"/>
    </row>
    <row customFormat="1" r="427" s="11" spans="1:44">
      <c r="A427"/>
      <c r="B427"/>
      <c r="C427" s="174"/>
      <c r="D427"/>
      <c r="E427"/>
      <c r="F427"/>
      <c r="G427"/>
      <c r="H427"/>
      <c r="I427"/>
      <c r="J427"/>
      <c r="K427"/>
      <c r="L427"/>
      <c r="M427"/>
      <c r="N427"/>
      <c r="O427"/>
      <c r="P427" s="174"/>
      <c r="Q427" s="174"/>
      <c r="R427" s="175"/>
      <c r="S427" s="173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/>
      <c r="AN427"/>
      <c r="AO427"/>
      <c r="AP427"/>
      <c r="AQ427"/>
      <c r="AR427"/>
    </row>
    <row customFormat="1" r="428" s="11" spans="1:44">
      <c r="A428"/>
      <c r="B428"/>
      <c r="C428" s="174"/>
      <c r="D428"/>
      <c r="E428"/>
      <c r="F428"/>
      <c r="G428"/>
      <c r="H428"/>
      <c r="I428"/>
      <c r="J428"/>
      <c r="K428"/>
      <c r="L428"/>
      <c r="M428"/>
      <c r="N428"/>
      <c r="O428"/>
      <c r="P428" s="174"/>
      <c r="Q428" s="174"/>
      <c r="R428" s="175"/>
      <c r="S428" s="173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/>
      <c r="AN428"/>
      <c r="AO428"/>
      <c r="AP428"/>
      <c r="AQ428"/>
      <c r="AR428"/>
    </row>
    <row customFormat="1" r="429" s="11" spans="1:44">
      <c r="A429"/>
      <c r="B429"/>
      <c r="C429" s="174"/>
      <c r="D429"/>
      <c r="E429"/>
      <c r="F429"/>
      <c r="G429"/>
      <c r="H429"/>
      <c r="I429"/>
      <c r="J429"/>
      <c r="K429"/>
      <c r="L429"/>
      <c r="M429"/>
      <c r="N429"/>
      <c r="O429"/>
      <c r="P429" s="174"/>
      <c r="Q429" s="174"/>
      <c r="R429" s="175"/>
      <c r="S429" s="173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/>
      <c r="AN429"/>
      <c r="AO429"/>
      <c r="AP429"/>
      <c r="AQ429"/>
      <c r="AR429"/>
    </row>
    <row customFormat="1" r="430" s="11" spans="1:44">
      <c r="A430"/>
      <c r="B430"/>
      <c r="C430" s="174"/>
      <c r="D430"/>
      <c r="E430"/>
      <c r="F430"/>
      <c r="G430"/>
      <c r="H430"/>
      <c r="I430"/>
      <c r="J430"/>
      <c r="K430"/>
      <c r="L430"/>
      <c r="M430"/>
      <c r="N430"/>
      <c r="O430"/>
      <c r="P430" s="174"/>
      <c r="Q430" s="174"/>
      <c r="R430" s="175"/>
      <c r="S430" s="173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/>
      <c r="AN430"/>
      <c r="AO430"/>
      <c r="AP430"/>
      <c r="AQ430"/>
      <c r="AR430"/>
    </row>
    <row customFormat="1" r="431" s="11" spans="1:44">
      <c r="A431"/>
      <c r="B431"/>
      <c r="C431" s="174"/>
      <c r="D431"/>
      <c r="E431"/>
      <c r="F431"/>
      <c r="G431"/>
      <c r="H431"/>
      <c r="I431"/>
      <c r="J431"/>
      <c r="K431"/>
      <c r="L431"/>
      <c r="M431"/>
      <c r="N431"/>
      <c r="O431"/>
      <c r="P431" s="174"/>
      <c r="Q431" s="174"/>
      <c r="R431" s="175"/>
      <c r="S431" s="173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/>
      <c r="AN431"/>
      <c r="AO431"/>
      <c r="AP431"/>
      <c r="AQ431"/>
      <c r="AR431"/>
    </row>
    <row customFormat="1" r="432" s="11" spans="1:44">
      <c r="A432"/>
      <c r="B432"/>
      <c r="C432" s="174"/>
      <c r="D432"/>
      <c r="E432"/>
      <c r="F432"/>
      <c r="G432"/>
      <c r="H432"/>
      <c r="I432"/>
      <c r="J432"/>
      <c r="K432"/>
      <c r="L432"/>
      <c r="M432"/>
      <c r="N432"/>
      <c r="O432"/>
      <c r="P432" s="174"/>
      <c r="Q432" s="174"/>
      <c r="R432" s="175"/>
      <c r="S432" s="173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/>
      <c r="AN432"/>
      <c r="AO432"/>
      <c r="AP432"/>
      <c r="AQ432"/>
      <c r="AR432"/>
    </row>
    <row customFormat="1" r="433" s="11" spans="1:44">
      <c r="A433"/>
      <c r="B433"/>
      <c r="C433" s="174"/>
      <c r="D433"/>
      <c r="E433"/>
      <c r="F433"/>
      <c r="G433"/>
      <c r="H433"/>
      <c r="I433"/>
      <c r="J433"/>
      <c r="K433"/>
      <c r="L433"/>
      <c r="M433"/>
      <c r="N433"/>
      <c r="O433"/>
      <c r="P433" s="174"/>
      <c r="Q433" s="174"/>
      <c r="R433" s="175"/>
      <c r="S433" s="173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/>
      <c r="AN433"/>
      <c r="AO433"/>
      <c r="AP433"/>
      <c r="AQ433"/>
      <c r="AR433"/>
    </row>
    <row customFormat="1" r="434" s="11" spans="1:44">
      <c r="A434"/>
      <c r="B434"/>
      <c r="C434" s="174"/>
      <c r="D434"/>
      <c r="E434"/>
      <c r="F434"/>
      <c r="G434"/>
      <c r="H434"/>
      <c r="I434"/>
      <c r="J434"/>
      <c r="K434"/>
      <c r="L434"/>
      <c r="M434"/>
      <c r="N434"/>
      <c r="O434"/>
      <c r="P434" s="174"/>
      <c r="Q434" s="174"/>
      <c r="R434" s="175"/>
      <c r="S434" s="173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/>
      <c r="AN434"/>
      <c r="AO434"/>
      <c r="AP434"/>
      <c r="AQ434"/>
      <c r="AR434"/>
    </row>
    <row customFormat="1" r="435" s="11" spans="1:44">
      <c r="A435"/>
      <c r="B435"/>
      <c r="C435" s="174"/>
      <c r="D435"/>
      <c r="E435"/>
      <c r="F435"/>
      <c r="G435"/>
      <c r="H435"/>
      <c r="I435"/>
      <c r="J435"/>
      <c r="K435"/>
      <c r="L435"/>
      <c r="M435"/>
      <c r="N435"/>
      <c r="O435"/>
      <c r="P435" s="174"/>
      <c r="Q435" s="174"/>
      <c r="R435" s="175"/>
      <c r="S435" s="173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/>
      <c r="AN435"/>
      <c r="AO435"/>
      <c r="AP435"/>
      <c r="AQ435"/>
      <c r="AR435"/>
    </row>
    <row customFormat="1" r="436" s="11" spans="1:44">
      <c r="A436"/>
      <c r="B436"/>
      <c r="C436" s="174"/>
      <c r="D436"/>
      <c r="E436"/>
      <c r="F436"/>
      <c r="G436"/>
      <c r="H436"/>
      <c r="I436"/>
      <c r="J436"/>
      <c r="K436"/>
      <c r="L436"/>
      <c r="M436"/>
      <c r="N436"/>
      <c r="O436"/>
      <c r="P436" s="174"/>
      <c r="Q436" s="174"/>
      <c r="R436" s="175"/>
      <c r="S436" s="173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/>
      <c r="AN436"/>
      <c r="AO436"/>
      <c r="AP436"/>
      <c r="AQ436"/>
      <c r="AR436"/>
    </row>
    <row customFormat="1" r="437" s="11" spans="1:44">
      <c r="A437"/>
      <c r="B437"/>
      <c r="C437" s="174"/>
      <c r="D437"/>
      <c r="E437"/>
      <c r="F437"/>
      <c r="G437"/>
      <c r="H437"/>
      <c r="I437"/>
      <c r="J437"/>
      <c r="K437"/>
      <c r="L437"/>
      <c r="M437"/>
      <c r="N437"/>
      <c r="O437"/>
      <c r="P437" s="174"/>
      <c r="Q437" s="174"/>
      <c r="R437" s="175"/>
      <c r="S437" s="173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/>
      <c r="AN437"/>
      <c r="AO437"/>
      <c r="AP437"/>
      <c r="AQ437"/>
      <c r="AR437"/>
    </row>
    <row customFormat="1" r="438" s="11" spans="1:44">
      <c r="A438"/>
      <c r="B438"/>
      <c r="C438" s="174"/>
      <c r="D438"/>
      <c r="E438"/>
      <c r="F438"/>
      <c r="G438"/>
      <c r="H438"/>
      <c r="I438"/>
      <c r="J438"/>
      <c r="K438"/>
      <c r="L438"/>
      <c r="M438"/>
      <c r="N438"/>
      <c r="O438"/>
      <c r="P438" s="174"/>
      <c r="Q438" s="174"/>
      <c r="R438" s="175"/>
      <c r="S438" s="173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/>
      <c r="AN438"/>
      <c r="AO438"/>
      <c r="AP438"/>
      <c r="AQ438"/>
      <c r="AR438"/>
    </row>
    <row customFormat="1" r="439" s="11" spans="1:44">
      <c r="A439"/>
      <c r="B439"/>
      <c r="C439" s="174"/>
      <c r="D439"/>
      <c r="E439"/>
      <c r="F439"/>
      <c r="G439"/>
      <c r="H439"/>
      <c r="I439"/>
      <c r="J439"/>
      <c r="K439"/>
      <c r="L439"/>
      <c r="M439"/>
      <c r="N439"/>
      <c r="O439"/>
      <c r="P439" s="174"/>
      <c r="Q439" s="174"/>
      <c r="R439" s="175"/>
      <c r="S439" s="173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/>
      <c r="AN439"/>
      <c r="AO439"/>
      <c r="AP439"/>
      <c r="AQ439"/>
      <c r="AR439"/>
    </row>
    <row customFormat="1" r="440" s="11" spans="1:44">
      <c r="A440"/>
      <c r="B440"/>
      <c r="C440" s="174"/>
      <c r="D440"/>
      <c r="E440"/>
      <c r="F440"/>
      <c r="G440"/>
      <c r="H440"/>
      <c r="I440"/>
      <c r="J440"/>
      <c r="K440"/>
      <c r="L440"/>
      <c r="M440"/>
      <c r="N440"/>
      <c r="O440"/>
      <c r="P440" s="174"/>
      <c r="Q440" s="174"/>
      <c r="R440" s="175"/>
      <c r="S440" s="173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/>
      <c r="AN440"/>
      <c r="AO440"/>
      <c r="AP440"/>
      <c r="AQ440"/>
      <c r="AR440"/>
    </row>
    <row customFormat="1" r="441" s="11" spans="1:44">
      <c r="A441"/>
      <c r="B441"/>
      <c r="C441" s="174"/>
      <c r="D441"/>
      <c r="E441"/>
      <c r="F441"/>
      <c r="G441"/>
      <c r="H441"/>
      <c r="I441"/>
      <c r="J441"/>
      <c r="K441"/>
      <c r="L441"/>
      <c r="M441"/>
      <c r="N441"/>
      <c r="O441"/>
      <c r="P441" s="174"/>
      <c r="Q441" s="174"/>
      <c r="R441" s="175"/>
      <c r="S441" s="173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/>
      <c r="AN441"/>
      <c r="AO441"/>
      <c r="AP441"/>
      <c r="AQ441"/>
      <c r="AR441"/>
    </row>
    <row customFormat="1" r="442" s="11" spans="1:44">
      <c r="A442"/>
      <c r="B442"/>
      <c r="C442" s="174"/>
      <c r="D442"/>
      <c r="E442"/>
      <c r="F442"/>
      <c r="G442"/>
      <c r="H442"/>
      <c r="I442"/>
      <c r="J442"/>
      <c r="K442"/>
      <c r="L442"/>
      <c r="M442"/>
      <c r="N442"/>
      <c r="O442"/>
      <c r="P442" s="174"/>
      <c r="Q442" s="174"/>
      <c r="R442" s="175"/>
      <c r="S442" s="173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/>
      <c r="AN442"/>
      <c r="AO442"/>
      <c r="AP442"/>
      <c r="AQ442"/>
      <c r="AR442"/>
    </row>
    <row customFormat="1" r="443" s="11" spans="1:44">
      <c r="A443"/>
      <c r="B443"/>
      <c r="C443" s="174"/>
      <c r="D443"/>
      <c r="E443"/>
      <c r="F443"/>
      <c r="G443"/>
      <c r="H443"/>
      <c r="I443"/>
      <c r="J443"/>
      <c r="K443"/>
      <c r="L443"/>
      <c r="M443"/>
      <c r="N443"/>
      <c r="O443"/>
      <c r="P443" s="174"/>
      <c r="Q443" s="174"/>
      <c r="R443" s="175"/>
      <c r="S443" s="173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/>
      <c r="AN443"/>
      <c r="AO443"/>
      <c r="AP443"/>
      <c r="AQ443"/>
      <c r="AR443"/>
    </row>
    <row customFormat="1" r="444" s="11" spans="1:44">
      <c r="A444"/>
      <c r="B444"/>
      <c r="C444" s="174"/>
      <c r="D444"/>
      <c r="E444"/>
      <c r="F444"/>
      <c r="G444"/>
      <c r="H444"/>
      <c r="I444"/>
      <c r="J444"/>
      <c r="K444"/>
      <c r="L444"/>
      <c r="M444"/>
      <c r="N444"/>
      <c r="O444"/>
      <c r="P444" s="174"/>
      <c r="Q444" s="174"/>
      <c r="R444" s="175"/>
      <c r="S444" s="173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/>
      <c r="AN444"/>
      <c r="AO444"/>
      <c r="AP444"/>
      <c r="AQ444"/>
      <c r="AR444"/>
    </row>
    <row customFormat="1" r="445" s="11" spans="1:44">
      <c r="A445"/>
      <c r="B445"/>
      <c r="C445" s="174"/>
      <c r="D445"/>
      <c r="E445"/>
      <c r="F445"/>
      <c r="G445"/>
      <c r="H445"/>
      <c r="I445"/>
      <c r="J445"/>
      <c r="K445"/>
      <c r="L445"/>
      <c r="M445"/>
      <c r="N445"/>
      <c r="O445"/>
      <c r="P445" s="174"/>
      <c r="Q445" s="174"/>
      <c r="R445" s="175"/>
      <c r="S445" s="173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/>
      <c r="AN445"/>
      <c r="AO445"/>
      <c r="AP445"/>
      <c r="AQ445"/>
      <c r="AR445"/>
    </row>
    <row customFormat="1" r="446" s="11" spans="1:44">
      <c r="A446"/>
      <c r="B446"/>
      <c r="C446" s="174"/>
      <c r="D446"/>
      <c r="E446"/>
      <c r="F446"/>
      <c r="G446"/>
      <c r="H446"/>
      <c r="I446"/>
      <c r="J446"/>
      <c r="K446"/>
      <c r="L446"/>
      <c r="M446"/>
      <c r="N446"/>
      <c r="O446"/>
      <c r="P446" s="174"/>
      <c r="Q446" s="174"/>
      <c r="R446" s="175"/>
      <c r="S446" s="173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/>
      <c r="AN446"/>
      <c r="AO446"/>
      <c r="AP446"/>
      <c r="AQ446"/>
      <c r="AR446"/>
    </row>
    <row customFormat="1" r="447" s="11" spans="1:44">
      <c r="A447"/>
      <c r="B447"/>
      <c r="C447" s="174"/>
      <c r="D447"/>
      <c r="E447"/>
      <c r="F447"/>
      <c r="G447"/>
      <c r="H447"/>
      <c r="I447"/>
      <c r="J447"/>
      <c r="K447"/>
      <c r="L447"/>
      <c r="M447"/>
      <c r="N447"/>
      <c r="O447"/>
      <c r="P447" s="174"/>
      <c r="Q447" s="174"/>
      <c r="R447" s="175"/>
      <c r="S447" s="173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/>
      <c r="AN447"/>
      <c r="AO447"/>
      <c r="AP447"/>
      <c r="AQ447"/>
      <c r="AR447"/>
    </row>
    <row customFormat="1" r="448" s="11" spans="1:44">
      <c r="A448"/>
      <c r="B448"/>
      <c r="C448" s="174"/>
      <c r="D448"/>
      <c r="E448"/>
      <c r="F448"/>
      <c r="G448"/>
      <c r="H448"/>
      <c r="I448"/>
      <c r="J448"/>
      <c r="K448"/>
      <c r="L448"/>
      <c r="M448"/>
      <c r="N448"/>
      <c r="O448"/>
      <c r="P448" s="174"/>
      <c r="Q448" s="174"/>
      <c r="R448" s="175"/>
      <c r="S448" s="173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/>
      <c r="AN448"/>
      <c r="AO448"/>
      <c r="AP448"/>
      <c r="AQ448"/>
      <c r="AR448"/>
    </row>
    <row customFormat="1" r="449" s="11" spans="1:44">
      <c r="A449"/>
      <c r="B449"/>
      <c r="C449" s="174"/>
      <c r="D449"/>
      <c r="E449"/>
      <c r="F449"/>
      <c r="G449"/>
      <c r="H449"/>
      <c r="I449"/>
      <c r="J449"/>
      <c r="K449"/>
      <c r="L449"/>
      <c r="M449"/>
      <c r="N449"/>
      <c r="O449"/>
      <c r="P449" s="174"/>
      <c r="Q449" s="174"/>
      <c r="R449" s="175"/>
      <c r="S449" s="173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/>
      <c r="AN449"/>
      <c r="AO449"/>
      <c r="AP449"/>
      <c r="AQ449"/>
      <c r="AR449"/>
    </row>
    <row customFormat="1" r="450" s="11" spans="1:44">
      <c r="A450"/>
      <c r="B450"/>
      <c r="C450" s="174"/>
      <c r="D450"/>
      <c r="E450"/>
      <c r="F450"/>
      <c r="G450"/>
      <c r="H450"/>
      <c r="I450"/>
      <c r="J450"/>
      <c r="K450"/>
      <c r="L450"/>
      <c r="M450"/>
      <c r="N450"/>
      <c r="O450"/>
      <c r="P450" s="174"/>
      <c r="Q450" s="174"/>
      <c r="R450" s="175"/>
      <c r="S450" s="173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/>
      <c r="AN450"/>
      <c r="AO450"/>
      <c r="AP450"/>
      <c r="AQ450"/>
      <c r="AR450"/>
    </row>
    <row customFormat="1" r="451" s="11" spans="1:44">
      <c r="A451"/>
      <c r="B451"/>
      <c r="C451" s="174"/>
      <c r="D451"/>
      <c r="E451"/>
      <c r="F451"/>
      <c r="G451"/>
      <c r="H451"/>
      <c r="I451"/>
      <c r="J451"/>
      <c r="K451"/>
      <c r="L451"/>
      <c r="M451"/>
      <c r="N451"/>
      <c r="O451"/>
      <c r="P451" s="174"/>
      <c r="Q451" s="174"/>
      <c r="R451" s="175"/>
      <c r="S451" s="173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/>
      <c r="AN451"/>
      <c r="AO451"/>
      <c r="AP451"/>
      <c r="AQ451"/>
      <c r="AR451"/>
    </row>
    <row customFormat="1" r="452" s="11" spans="1:44">
      <c r="A452"/>
      <c r="B452"/>
      <c r="C452" s="174"/>
      <c r="D452"/>
      <c r="E452"/>
      <c r="F452"/>
      <c r="G452"/>
      <c r="H452"/>
      <c r="I452"/>
      <c r="J452"/>
      <c r="K452"/>
      <c r="L452"/>
      <c r="M452"/>
      <c r="N452"/>
      <c r="O452"/>
      <c r="P452" s="174"/>
      <c r="Q452" s="174"/>
      <c r="R452" s="175"/>
      <c r="S452" s="173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/>
      <c r="AN452"/>
      <c r="AO452"/>
      <c r="AP452"/>
      <c r="AQ452"/>
      <c r="AR452"/>
    </row>
    <row customFormat="1" r="453" s="11" spans="1:44">
      <c r="A453"/>
      <c r="B453"/>
      <c r="C453" s="174"/>
      <c r="D453"/>
      <c r="E453"/>
      <c r="F453"/>
      <c r="G453"/>
      <c r="H453"/>
      <c r="I453"/>
      <c r="J453"/>
      <c r="K453"/>
      <c r="L453"/>
      <c r="M453"/>
      <c r="N453"/>
      <c r="O453"/>
      <c r="P453" s="174"/>
      <c r="Q453" s="174"/>
      <c r="R453" s="175"/>
      <c r="S453" s="173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/>
      <c r="AN453"/>
      <c r="AO453"/>
      <c r="AP453"/>
      <c r="AQ453"/>
      <c r="AR453"/>
    </row>
    <row customFormat="1" r="454" s="11" spans="1:44">
      <c r="A454"/>
      <c r="B454"/>
      <c r="C454" s="174"/>
      <c r="D454"/>
      <c r="E454"/>
      <c r="F454"/>
      <c r="G454"/>
      <c r="H454"/>
      <c r="I454"/>
      <c r="J454"/>
      <c r="K454"/>
      <c r="L454"/>
      <c r="M454"/>
      <c r="N454"/>
      <c r="O454"/>
      <c r="P454" s="174"/>
      <c r="Q454" s="174"/>
      <c r="R454" s="175"/>
      <c r="S454" s="173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/>
      <c r="AN454"/>
      <c r="AO454"/>
      <c r="AP454"/>
      <c r="AQ454"/>
      <c r="AR454"/>
    </row>
    <row customFormat="1" r="455" s="11" spans="1:44">
      <c r="A455"/>
      <c r="B455"/>
      <c r="C455" s="174"/>
      <c r="D455"/>
      <c r="E455"/>
      <c r="F455"/>
      <c r="G455"/>
      <c r="H455"/>
      <c r="I455"/>
      <c r="J455"/>
      <c r="K455"/>
      <c r="L455"/>
      <c r="M455"/>
      <c r="N455"/>
      <c r="O455"/>
      <c r="P455" s="174"/>
      <c r="Q455" s="174"/>
      <c r="R455" s="175"/>
      <c r="S455" s="173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/>
      <c r="AN455"/>
      <c r="AO455"/>
      <c r="AP455"/>
      <c r="AQ455"/>
      <c r="AR455"/>
    </row>
    <row customFormat="1" r="456" s="11" spans="1:44">
      <c r="A456"/>
      <c r="B456"/>
      <c r="C456" s="174"/>
      <c r="D456"/>
      <c r="E456"/>
      <c r="F456"/>
      <c r="G456"/>
      <c r="H456"/>
      <c r="I456"/>
      <c r="J456"/>
      <c r="K456"/>
      <c r="L456"/>
      <c r="M456"/>
      <c r="N456"/>
      <c r="O456"/>
      <c r="P456" s="174"/>
      <c r="Q456" s="174"/>
      <c r="R456" s="175"/>
      <c r="S456" s="173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/>
      <c r="AN456"/>
      <c r="AO456"/>
      <c r="AP456"/>
      <c r="AQ456"/>
      <c r="AR456"/>
    </row>
    <row customFormat="1" r="457" s="11" spans="1:44">
      <c r="A457"/>
      <c r="B457"/>
      <c r="C457" s="174"/>
      <c r="D457"/>
      <c r="E457"/>
      <c r="F457"/>
      <c r="G457"/>
      <c r="H457"/>
      <c r="I457"/>
      <c r="J457"/>
      <c r="K457"/>
      <c r="L457"/>
      <c r="M457"/>
      <c r="N457"/>
      <c r="O457"/>
      <c r="P457" s="174"/>
      <c r="Q457" s="174"/>
      <c r="R457" s="175"/>
      <c r="S457" s="173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/>
      <c r="AN457"/>
      <c r="AO457"/>
      <c r="AP457"/>
      <c r="AQ457"/>
      <c r="AR457"/>
    </row>
    <row customFormat="1" r="458" s="11" spans="1:44">
      <c r="A458"/>
      <c r="B458"/>
      <c r="C458" s="174"/>
      <c r="D458"/>
      <c r="E458"/>
      <c r="F458"/>
      <c r="G458"/>
      <c r="H458"/>
      <c r="I458"/>
      <c r="J458"/>
      <c r="K458"/>
      <c r="L458"/>
      <c r="M458"/>
      <c r="N458"/>
      <c r="O458"/>
      <c r="P458" s="174"/>
      <c r="Q458" s="174"/>
      <c r="R458" s="175"/>
      <c r="S458" s="173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/>
      <c r="AN458"/>
      <c r="AO458"/>
      <c r="AP458"/>
      <c r="AQ458"/>
      <c r="AR458"/>
    </row>
    <row customFormat="1" r="459" s="11" spans="1:44">
      <c r="A459"/>
      <c r="B459"/>
      <c r="C459" s="174"/>
      <c r="D459"/>
      <c r="E459"/>
      <c r="F459"/>
      <c r="G459"/>
      <c r="H459"/>
      <c r="I459"/>
      <c r="J459"/>
      <c r="K459"/>
      <c r="L459"/>
      <c r="M459"/>
      <c r="N459"/>
      <c r="O459"/>
      <c r="P459" s="174"/>
      <c r="Q459" s="174"/>
      <c r="R459" s="175"/>
      <c r="S459" s="173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/>
      <c r="AN459"/>
      <c r="AO459"/>
      <c r="AP459"/>
      <c r="AQ459"/>
      <c r="AR459"/>
    </row>
    <row customFormat="1" r="460" s="11" spans="1:44">
      <c r="A460"/>
      <c r="B460"/>
      <c r="C460" s="174"/>
      <c r="D460"/>
      <c r="E460"/>
      <c r="F460"/>
      <c r="G460"/>
      <c r="H460"/>
      <c r="I460"/>
      <c r="J460"/>
      <c r="K460"/>
      <c r="L460"/>
      <c r="M460"/>
      <c r="N460"/>
      <c r="O460"/>
      <c r="P460" s="174"/>
      <c r="Q460" s="174"/>
      <c r="R460" s="175"/>
      <c r="S460" s="173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/>
      <c r="AN460"/>
      <c r="AO460"/>
      <c r="AP460"/>
      <c r="AQ460"/>
      <c r="AR460"/>
    </row>
    <row customFormat="1" r="461" s="11" spans="1:44">
      <c r="A461"/>
      <c r="B461"/>
      <c r="C461" s="174"/>
      <c r="D461"/>
      <c r="E461"/>
      <c r="F461"/>
      <c r="G461"/>
      <c r="H461"/>
      <c r="I461"/>
      <c r="J461"/>
      <c r="K461"/>
      <c r="L461"/>
      <c r="M461"/>
      <c r="N461"/>
      <c r="O461"/>
      <c r="P461" s="174"/>
      <c r="Q461" s="174"/>
      <c r="R461" s="175"/>
      <c r="S461" s="173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/>
      <c r="AN461"/>
      <c r="AO461"/>
      <c r="AP461"/>
      <c r="AQ461"/>
      <c r="AR461"/>
    </row>
    <row customFormat="1" r="462" s="11" spans="1:44">
      <c r="A462"/>
      <c r="B462"/>
      <c r="C462" s="174"/>
      <c r="D462"/>
      <c r="E462"/>
      <c r="F462"/>
      <c r="G462"/>
      <c r="H462"/>
      <c r="I462"/>
      <c r="J462"/>
      <c r="K462"/>
      <c r="L462"/>
      <c r="M462"/>
      <c r="N462"/>
      <c r="O462"/>
      <c r="P462" s="174"/>
      <c r="Q462" s="174"/>
      <c r="R462" s="175"/>
      <c r="S462" s="173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/>
      <c r="AN462"/>
      <c r="AO462"/>
      <c r="AP462"/>
      <c r="AQ462"/>
      <c r="AR462"/>
    </row>
    <row customFormat="1" r="463" s="11" spans="1:44">
      <c r="A463"/>
      <c r="B463"/>
      <c r="C463" s="174"/>
      <c r="D463"/>
      <c r="E463"/>
      <c r="F463"/>
      <c r="G463"/>
      <c r="H463"/>
      <c r="I463"/>
      <c r="J463"/>
      <c r="K463"/>
      <c r="L463"/>
      <c r="M463"/>
      <c r="N463"/>
      <c r="O463"/>
      <c r="P463" s="174"/>
      <c r="Q463" s="174"/>
      <c r="R463" s="175"/>
      <c r="S463" s="173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/>
      <c r="AN463"/>
      <c r="AO463"/>
      <c r="AP463"/>
      <c r="AQ463"/>
      <c r="AR463"/>
    </row>
    <row customFormat="1" r="464" s="11" spans="1:44">
      <c r="A464"/>
      <c r="B464"/>
      <c r="C464" s="174"/>
      <c r="D464"/>
      <c r="E464"/>
      <c r="F464"/>
      <c r="G464"/>
      <c r="H464"/>
      <c r="I464"/>
      <c r="J464"/>
      <c r="K464"/>
      <c r="L464"/>
      <c r="M464"/>
      <c r="N464"/>
      <c r="O464"/>
      <c r="P464" s="174"/>
      <c r="Q464" s="174"/>
      <c r="R464" s="175"/>
      <c r="S464" s="173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/>
      <c r="AN464"/>
      <c r="AO464"/>
      <c r="AP464"/>
      <c r="AQ464"/>
      <c r="AR464"/>
    </row>
    <row customFormat="1" r="465" s="11" spans="1:44">
      <c r="A465"/>
      <c r="B465"/>
      <c r="C465" s="174"/>
      <c r="D465"/>
      <c r="E465"/>
      <c r="F465"/>
      <c r="G465"/>
      <c r="H465"/>
      <c r="I465"/>
      <c r="J465"/>
      <c r="K465"/>
      <c r="L465"/>
      <c r="M465"/>
      <c r="N465"/>
      <c r="O465"/>
      <c r="P465" s="174"/>
      <c r="Q465" s="174"/>
      <c r="R465" s="175"/>
      <c r="S465" s="173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/>
      <c r="AN465"/>
      <c r="AO465"/>
      <c r="AP465"/>
      <c r="AQ465"/>
      <c r="AR465"/>
    </row>
    <row customFormat="1" r="466" s="11" spans="1:44">
      <c r="A466"/>
      <c r="B466"/>
      <c r="C466" s="174"/>
      <c r="D466"/>
      <c r="E466"/>
      <c r="F466"/>
      <c r="G466"/>
      <c r="H466"/>
      <c r="I466"/>
      <c r="J466"/>
      <c r="K466"/>
      <c r="L466"/>
      <c r="M466"/>
      <c r="N466"/>
      <c r="O466"/>
      <c r="P466" s="174"/>
      <c r="Q466" s="174"/>
      <c r="R466" s="175"/>
      <c r="S466" s="173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/>
      <c r="AN466"/>
      <c r="AO466"/>
      <c r="AP466"/>
      <c r="AQ466"/>
      <c r="AR466"/>
    </row>
    <row customFormat="1" r="467" s="11" spans="1:44">
      <c r="A467"/>
      <c r="B467"/>
      <c r="C467" s="174"/>
      <c r="D467"/>
      <c r="E467"/>
      <c r="F467"/>
      <c r="G467"/>
      <c r="H467"/>
      <c r="I467"/>
      <c r="J467"/>
      <c r="K467"/>
      <c r="L467"/>
      <c r="M467"/>
      <c r="N467"/>
      <c r="O467"/>
      <c r="P467" s="174"/>
      <c r="Q467" s="174"/>
      <c r="R467" s="175"/>
      <c r="S467" s="173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/>
      <c r="AN467"/>
      <c r="AO467"/>
      <c r="AP467"/>
      <c r="AQ467"/>
      <c r="AR467"/>
    </row>
    <row customFormat="1" r="468" s="11" spans="1:44">
      <c r="A468"/>
      <c r="B468"/>
      <c r="C468" s="174"/>
      <c r="D468"/>
      <c r="E468"/>
      <c r="F468"/>
      <c r="G468"/>
      <c r="H468"/>
      <c r="I468"/>
      <c r="J468"/>
      <c r="K468"/>
      <c r="L468"/>
      <c r="M468"/>
      <c r="N468"/>
      <c r="O468"/>
      <c r="P468" s="174"/>
      <c r="Q468" s="174"/>
      <c r="R468" s="175"/>
      <c r="S468" s="173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/>
      <c r="AN468"/>
      <c r="AO468"/>
      <c r="AP468"/>
      <c r="AQ468"/>
      <c r="AR468"/>
    </row>
    <row customFormat="1" r="469" s="11" spans="1:44">
      <c r="A469"/>
      <c r="B469"/>
      <c r="C469" s="174"/>
      <c r="D469"/>
      <c r="E469"/>
      <c r="F469"/>
      <c r="G469"/>
      <c r="H469"/>
      <c r="I469"/>
      <c r="J469"/>
      <c r="K469"/>
      <c r="L469"/>
      <c r="M469"/>
      <c r="N469"/>
      <c r="O469"/>
      <c r="P469" s="174"/>
      <c r="Q469" s="174"/>
      <c r="R469" s="175"/>
      <c r="S469" s="173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/>
      <c r="AN469"/>
      <c r="AO469"/>
      <c r="AP469"/>
      <c r="AQ469"/>
      <c r="AR469"/>
    </row>
    <row customFormat="1" r="470" s="11" spans="1:44">
      <c r="A470"/>
      <c r="B470"/>
      <c r="C470" s="174"/>
      <c r="D470"/>
      <c r="E470"/>
      <c r="F470"/>
      <c r="G470"/>
      <c r="H470"/>
      <c r="I470"/>
      <c r="J470"/>
      <c r="K470"/>
      <c r="L470"/>
      <c r="M470"/>
      <c r="N470"/>
      <c r="O470"/>
      <c r="P470" s="174"/>
      <c r="Q470" s="174"/>
      <c r="R470" s="175"/>
      <c r="S470" s="173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/>
      <c r="AN470"/>
      <c r="AO470"/>
      <c r="AP470"/>
      <c r="AQ470"/>
      <c r="AR470"/>
    </row>
    <row customFormat="1" r="471" s="11" spans="1:44">
      <c r="A471"/>
      <c r="B471"/>
      <c r="C471" s="174"/>
      <c r="D471"/>
      <c r="E471"/>
      <c r="F471"/>
      <c r="G471"/>
      <c r="H471"/>
      <c r="I471"/>
      <c r="J471"/>
      <c r="K471"/>
      <c r="L471"/>
      <c r="M471"/>
      <c r="N471"/>
      <c r="O471"/>
      <c r="P471" s="174"/>
      <c r="Q471" s="174"/>
      <c r="R471" s="175"/>
      <c r="S471" s="173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/>
      <c r="AN471"/>
      <c r="AO471"/>
      <c r="AP471"/>
      <c r="AQ471"/>
      <c r="AR471"/>
    </row>
    <row customFormat="1" r="472" s="11" spans="1:44">
      <c r="A472"/>
      <c r="B472"/>
      <c r="C472" s="174"/>
      <c r="D472"/>
      <c r="E472"/>
      <c r="F472"/>
      <c r="G472"/>
      <c r="H472"/>
      <c r="I472"/>
      <c r="J472"/>
      <c r="K472"/>
      <c r="L472"/>
      <c r="M472"/>
      <c r="N472"/>
      <c r="O472"/>
      <c r="P472" s="174"/>
      <c r="Q472" s="174"/>
      <c r="R472" s="175"/>
      <c r="S472" s="173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/>
      <c r="AN472"/>
      <c r="AO472"/>
      <c r="AP472"/>
      <c r="AQ472"/>
      <c r="AR472"/>
    </row>
    <row customFormat="1" r="473" s="11" spans="1:44">
      <c r="A473"/>
      <c r="B473"/>
      <c r="C473" s="174"/>
      <c r="D473"/>
      <c r="E473"/>
      <c r="F473"/>
      <c r="G473"/>
      <c r="H473"/>
      <c r="I473"/>
      <c r="J473"/>
      <c r="K473"/>
      <c r="L473"/>
      <c r="M473"/>
      <c r="N473"/>
      <c r="O473"/>
      <c r="P473" s="174"/>
      <c r="Q473" s="174"/>
      <c r="R473" s="175"/>
      <c r="S473" s="173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/>
      <c r="AN473"/>
      <c r="AO473"/>
      <c r="AP473"/>
      <c r="AQ473"/>
      <c r="AR473"/>
    </row>
    <row customFormat="1" r="474" s="11" spans="1:44">
      <c r="A474"/>
      <c r="B474"/>
      <c r="C474" s="174"/>
      <c r="D474"/>
      <c r="E474"/>
      <c r="F474"/>
      <c r="G474"/>
      <c r="H474"/>
      <c r="I474"/>
      <c r="J474"/>
      <c r="K474"/>
      <c r="L474"/>
      <c r="M474"/>
      <c r="N474"/>
      <c r="O474"/>
      <c r="P474" s="174"/>
      <c r="Q474" s="174"/>
      <c r="R474" s="175"/>
      <c r="S474" s="173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/>
      <c r="AN474"/>
      <c r="AO474"/>
      <c r="AP474"/>
      <c r="AQ474"/>
      <c r="AR474"/>
    </row>
    <row customFormat="1" r="475" s="11" spans="1:44">
      <c r="A475"/>
      <c r="B475"/>
      <c r="C475" s="174"/>
      <c r="D475"/>
      <c r="E475"/>
      <c r="F475"/>
      <c r="G475"/>
      <c r="H475"/>
      <c r="I475"/>
      <c r="J475"/>
      <c r="K475"/>
      <c r="L475"/>
      <c r="M475"/>
      <c r="N475"/>
      <c r="O475"/>
      <c r="P475" s="174"/>
      <c r="Q475" s="174"/>
      <c r="R475" s="175"/>
      <c r="S475" s="173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/>
      <c r="AN475"/>
      <c r="AO475"/>
      <c r="AP475"/>
      <c r="AQ475"/>
      <c r="AR475"/>
    </row>
    <row customFormat="1" r="476" s="11" spans="1:44">
      <c r="A476"/>
      <c r="B476"/>
      <c r="C476" s="174"/>
      <c r="D476"/>
      <c r="E476"/>
      <c r="F476"/>
      <c r="G476"/>
      <c r="H476"/>
      <c r="I476"/>
      <c r="J476"/>
      <c r="K476"/>
      <c r="L476"/>
      <c r="M476"/>
      <c r="N476"/>
      <c r="O476"/>
      <c r="P476" s="174"/>
      <c r="Q476" s="174"/>
      <c r="R476" s="175"/>
      <c r="S476" s="173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/>
      <c r="AN476"/>
      <c r="AO476"/>
      <c r="AP476"/>
      <c r="AQ476"/>
      <c r="AR476"/>
    </row>
    <row customFormat="1" r="477" s="11" spans="1:44">
      <c r="A477"/>
      <c r="B477"/>
      <c r="C477" s="174"/>
      <c r="D477"/>
      <c r="E477"/>
      <c r="F477"/>
      <c r="G477"/>
      <c r="H477"/>
      <c r="I477"/>
      <c r="J477"/>
      <c r="K477"/>
      <c r="L477"/>
      <c r="M477"/>
      <c r="N477"/>
      <c r="O477"/>
      <c r="P477" s="174"/>
      <c r="Q477" s="174"/>
      <c r="R477" s="175"/>
      <c r="S477" s="173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/>
      <c r="AN477"/>
      <c r="AO477"/>
      <c r="AP477"/>
      <c r="AQ477"/>
      <c r="AR477"/>
    </row>
    <row customFormat="1" r="478" s="11" spans="1:44">
      <c r="A478"/>
      <c r="B478"/>
      <c r="C478" s="174"/>
      <c r="D478"/>
      <c r="E478"/>
      <c r="F478"/>
      <c r="G478"/>
      <c r="H478"/>
      <c r="I478"/>
      <c r="J478"/>
      <c r="K478"/>
      <c r="L478"/>
      <c r="M478"/>
      <c r="N478"/>
      <c r="O478"/>
      <c r="P478" s="174"/>
      <c r="Q478" s="174"/>
      <c r="R478" s="175"/>
      <c r="S478" s="173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/>
      <c r="AN478"/>
      <c r="AO478"/>
      <c r="AP478"/>
      <c r="AQ478"/>
      <c r="AR478"/>
    </row>
    <row customFormat="1" r="479" s="11" spans="1:44">
      <c r="A479"/>
      <c r="B479"/>
      <c r="C479" s="174"/>
      <c r="D479"/>
      <c r="E479"/>
      <c r="F479"/>
      <c r="G479"/>
      <c r="H479"/>
      <c r="I479"/>
      <c r="J479"/>
      <c r="K479"/>
      <c r="L479"/>
      <c r="M479"/>
      <c r="N479"/>
      <c r="O479"/>
      <c r="P479" s="174"/>
      <c r="Q479" s="174"/>
      <c r="R479" s="175"/>
      <c r="S479" s="173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/>
      <c r="AN479"/>
      <c r="AO479"/>
      <c r="AP479"/>
      <c r="AQ479"/>
      <c r="AR479"/>
    </row>
    <row customFormat="1" r="480" s="11" spans="1:44">
      <c r="A480"/>
      <c r="B480"/>
      <c r="C480" s="174"/>
      <c r="D480"/>
      <c r="E480"/>
      <c r="F480"/>
      <c r="G480"/>
      <c r="H480"/>
      <c r="I480"/>
      <c r="J480"/>
      <c r="K480"/>
      <c r="L480"/>
      <c r="M480"/>
      <c r="N480"/>
      <c r="O480"/>
      <c r="P480" s="174"/>
      <c r="Q480" s="174"/>
      <c r="R480" s="175"/>
      <c r="S480" s="173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/>
      <c r="AN480"/>
      <c r="AO480"/>
      <c r="AP480"/>
      <c r="AQ480"/>
      <c r="AR480"/>
    </row>
    <row customFormat="1" r="481" s="11" spans="1:44">
      <c r="A481"/>
      <c r="B481"/>
      <c r="C481" s="174"/>
      <c r="D481"/>
      <c r="E481"/>
      <c r="F481"/>
      <c r="G481"/>
      <c r="H481"/>
      <c r="I481"/>
      <c r="J481"/>
      <c r="K481"/>
      <c r="L481"/>
      <c r="M481"/>
      <c r="N481"/>
      <c r="O481"/>
      <c r="P481" s="174"/>
      <c r="Q481" s="174"/>
      <c r="R481" s="175"/>
      <c r="S481" s="173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/>
      <c r="AN481"/>
      <c r="AO481"/>
      <c r="AP481"/>
      <c r="AQ481"/>
      <c r="AR481"/>
    </row>
    <row customFormat="1" r="482" s="11" spans="1:44">
      <c r="A482"/>
      <c r="B482"/>
      <c r="C482" s="174"/>
      <c r="D482"/>
      <c r="E482"/>
      <c r="F482"/>
      <c r="G482"/>
      <c r="H482"/>
      <c r="I482"/>
      <c r="J482"/>
      <c r="K482"/>
      <c r="L482"/>
      <c r="M482"/>
      <c r="N482"/>
      <c r="O482"/>
      <c r="P482" s="174"/>
      <c r="Q482" s="174"/>
      <c r="R482" s="175"/>
      <c r="S482" s="173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/>
      <c r="AN482"/>
      <c r="AO482"/>
      <c r="AP482"/>
      <c r="AQ482"/>
      <c r="AR482"/>
    </row>
    <row customFormat="1" r="483" s="11" spans="1:44">
      <c r="A483"/>
      <c r="B483"/>
      <c r="C483" s="174"/>
      <c r="D483"/>
      <c r="E483"/>
      <c r="F483"/>
      <c r="G483"/>
      <c r="H483"/>
      <c r="I483"/>
      <c r="J483"/>
      <c r="K483"/>
      <c r="L483"/>
      <c r="M483"/>
      <c r="N483"/>
      <c r="O483"/>
      <c r="P483" s="174"/>
      <c r="Q483" s="174"/>
      <c r="R483" s="175"/>
      <c r="S483" s="173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/>
      <c r="AN483"/>
      <c r="AO483"/>
      <c r="AP483"/>
      <c r="AQ483"/>
      <c r="AR483"/>
    </row>
    <row customFormat="1" r="484" s="11" spans="1:44">
      <c r="A484"/>
      <c r="B484"/>
      <c r="C484" s="174"/>
      <c r="D484"/>
      <c r="E484"/>
      <c r="F484"/>
      <c r="G484"/>
      <c r="H484"/>
      <c r="I484"/>
      <c r="J484"/>
      <c r="K484"/>
      <c r="L484"/>
      <c r="M484"/>
      <c r="N484"/>
      <c r="O484"/>
      <c r="P484" s="174"/>
      <c r="Q484" s="174"/>
      <c r="R484" s="175"/>
      <c r="S484" s="173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/>
      <c r="AN484"/>
      <c r="AO484"/>
      <c r="AP484"/>
      <c r="AQ484"/>
      <c r="AR484"/>
    </row>
    <row customFormat="1" r="485" s="11" spans="1:44">
      <c r="A485"/>
      <c r="B485"/>
      <c r="C485" s="174"/>
      <c r="D485"/>
      <c r="E485"/>
      <c r="F485"/>
      <c r="G485"/>
      <c r="H485"/>
      <c r="I485"/>
      <c r="J485"/>
      <c r="K485"/>
      <c r="L485"/>
      <c r="M485"/>
      <c r="N485"/>
      <c r="O485"/>
      <c r="P485" s="174"/>
      <c r="Q485" s="174"/>
      <c r="R485" s="175"/>
      <c r="S485" s="173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/>
      <c r="AN485"/>
      <c r="AO485"/>
      <c r="AP485"/>
      <c r="AQ485"/>
      <c r="AR485"/>
    </row>
    <row customFormat="1" r="486" s="11" spans="1:44">
      <c r="A486"/>
      <c r="B486"/>
      <c r="C486" s="174"/>
      <c r="D486"/>
      <c r="E486"/>
      <c r="F486"/>
      <c r="G486"/>
      <c r="H486"/>
      <c r="I486"/>
      <c r="J486"/>
      <c r="K486"/>
      <c r="L486"/>
      <c r="M486"/>
      <c r="N486"/>
      <c r="O486"/>
      <c r="P486" s="174"/>
      <c r="Q486" s="174"/>
      <c r="R486" s="175"/>
      <c r="S486" s="173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/>
      <c r="AN486"/>
      <c r="AO486"/>
      <c r="AP486"/>
      <c r="AQ486"/>
      <c r="AR486"/>
    </row>
    <row customFormat="1" r="487" s="11" spans="1:44">
      <c r="A487"/>
      <c r="B487"/>
      <c r="C487" s="174"/>
      <c r="D487"/>
      <c r="E487"/>
      <c r="F487"/>
      <c r="G487"/>
      <c r="H487"/>
      <c r="I487"/>
      <c r="J487"/>
      <c r="K487"/>
      <c r="L487"/>
      <c r="M487"/>
      <c r="N487"/>
      <c r="O487"/>
      <c r="P487" s="174"/>
      <c r="Q487" s="174"/>
      <c r="R487" s="175"/>
      <c r="S487" s="173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/>
      <c r="AN487"/>
      <c r="AO487"/>
      <c r="AP487"/>
      <c r="AQ487"/>
      <c r="AR487"/>
    </row>
    <row customFormat="1" r="488" s="11" spans="1:44">
      <c r="A488"/>
      <c r="B488"/>
      <c r="C488" s="174"/>
      <c r="D488"/>
      <c r="E488"/>
      <c r="F488"/>
      <c r="G488"/>
      <c r="H488"/>
      <c r="I488"/>
      <c r="J488"/>
      <c r="K488"/>
      <c r="L488"/>
      <c r="M488"/>
      <c r="N488"/>
      <c r="O488"/>
      <c r="P488" s="174"/>
      <c r="Q488" s="174"/>
      <c r="R488" s="175"/>
      <c r="S488" s="173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/>
      <c r="AN488"/>
      <c r="AO488"/>
      <c r="AP488"/>
      <c r="AQ488"/>
      <c r="AR488"/>
    </row>
    <row customFormat="1" r="489" s="11" spans="1:44">
      <c r="A489"/>
      <c r="B489"/>
      <c r="C489" s="174"/>
      <c r="D489"/>
      <c r="E489"/>
      <c r="F489"/>
      <c r="G489"/>
      <c r="H489"/>
      <c r="I489"/>
      <c r="J489"/>
      <c r="K489"/>
      <c r="L489"/>
      <c r="M489"/>
      <c r="N489"/>
      <c r="O489"/>
      <c r="P489" s="174"/>
      <c r="Q489" s="174"/>
      <c r="R489" s="175"/>
      <c r="S489" s="173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/>
      <c r="AN489"/>
      <c r="AO489"/>
      <c r="AP489"/>
      <c r="AQ489"/>
      <c r="AR489"/>
    </row>
    <row customFormat="1" r="490" s="11" spans="1:44">
      <c r="A490"/>
      <c r="B490"/>
      <c r="C490" s="174"/>
      <c r="D490"/>
      <c r="E490"/>
      <c r="F490"/>
      <c r="G490"/>
      <c r="H490"/>
      <c r="I490"/>
      <c r="J490"/>
      <c r="K490"/>
      <c r="L490"/>
      <c r="M490"/>
      <c r="N490"/>
      <c r="O490"/>
      <c r="P490" s="174"/>
      <c r="Q490" s="174"/>
      <c r="R490" s="175"/>
      <c r="S490" s="173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/>
      <c r="AN490"/>
      <c r="AO490"/>
      <c r="AP490"/>
      <c r="AQ490"/>
      <c r="AR490"/>
    </row>
    <row customFormat="1" r="491" s="11" spans="1:44">
      <c r="A491"/>
      <c r="B491"/>
      <c r="C491" s="174"/>
      <c r="D491"/>
      <c r="E491"/>
      <c r="F491"/>
      <c r="G491"/>
      <c r="H491"/>
      <c r="I491"/>
      <c r="J491"/>
      <c r="K491"/>
      <c r="L491"/>
      <c r="M491"/>
      <c r="N491"/>
      <c r="O491"/>
      <c r="P491" s="174"/>
      <c r="Q491" s="174"/>
      <c r="R491" s="175"/>
      <c r="S491" s="173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/>
      <c r="AN491"/>
      <c r="AO491"/>
      <c r="AP491"/>
      <c r="AQ491"/>
      <c r="AR491"/>
    </row>
    <row customFormat="1" r="492" s="11" spans="1:44">
      <c r="A492"/>
      <c r="B492"/>
      <c r="C492" s="174"/>
      <c r="D492"/>
      <c r="E492"/>
      <c r="F492"/>
      <c r="G492"/>
      <c r="H492"/>
      <c r="I492"/>
      <c r="J492"/>
      <c r="K492"/>
      <c r="L492"/>
      <c r="M492"/>
      <c r="N492"/>
      <c r="O492"/>
      <c r="P492" s="174"/>
      <c r="Q492" s="174"/>
      <c r="R492" s="175"/>
      <c r="S492" s="173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/>
      <c r="AN492"/>
      <c r="AO492"/>
      <c r="AP492"/>
      <c r="AQ492"/>
      <c r="AR492"/>
    </row>
    <row customFormat="1" r="493" s="11" spans="1:44">
      <c r="A493"/>
      <c r="B493"/>
      <c r="C493" s="174"/>
      <c r="D493"/>
      <c r="E493"/>
      <c r="F493"/>
      <c r="G493"/>
      <c r="H493"/>
      <c r="I493"/>
      <c r="J493"/>
      <c r="K493"/>
      <c r="L493"/>
      <c r="M493"/>
      <c r="N493"/>
      <c r="O493"/>
      <c r="P493" s="174"/>
      <c r="Q493" s="174"/>
      <c r="R493" s="175"/>
      <c r="S493" s="173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/>
      <c r="AN493"/>
      <c r="AO493"/>
      <c r="AP493"/>
      <c r="AQ493"/>
      <c r="AR493"/>
    </row>
    <row customFormat="1" r="494" s="11" spans="1:44">
      <c r="A494"/>
      <c r="B494"/>
      <c r="C494" s="174"/>
      <c r="D494"/>
      <c r="E494"/>
      <c r="F494"/>
      <c r="G494"/>
      <c r="H494"/>
      <c r="I494"/>
      <c r="J494"/>
      <c r="K494"/>
      <c r="L494"/>
      <c r="M494"/>
      <c r="N494"/>
      <c r="O494"/>
      <c r="P494" s="174"/>
      <c r="Q494" s="174"/>
      <c r="R494" s="175"/>
      <c r="S494" s="173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/>
      <c r="AN494"/>
      <c r="AO494"/>
      <c r="AP494"/>
      <c r="AQ494"/>
      <c r="AR494"/>
    </row>
    <row customFormat="1" r="495" s="11" spans="1:44">
      <c r="A495"/>
      <c r="B495"/>
      <c r="C495" s="174"/>
      <c r="D495"/>
      <c r="E495"/>
      <c r="F495"/>
      <c r="G495"/>
      <c r="H495"/>
      <c r="I495"/>
      <c r="J495"/>
      <c r="K495"/>
      <c r="L495"/>
      <c r="M495"/>
      <c r="N495"/>
      <c r="O495"/>
      <c r="P495" s="174"/>
      <c r="Q495" s="174"/>
      <c r="R495" s="175"/>
      <c r="S495" s="173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/>
      <c r="AN495"/>
      <c r="AO495"/>
      <c r="AP495"/>
      <c r="AQ495"/>
      <c r="AR495"/>
    </row>
    <row customFormat="1" r="496" s="11" spans="1:44">
      <c r="A496"/>
      <c r="B496"/>
      <c r="C496" s="174"/>
      <c r="D496"/>
      <c r="E496"/>
      <c r="F496"/>
      <c r="G496"/>
      <c r="H496"/>
      <c r="I496"/>
      <c r="J496"/>
      <c r="K496"/>
      <c r="L496"/>
      <c r="M496"/>
      <c r="N496"/>
      <c r="O496"/>
      <c r="P496" s="174"/>
      <c r="Q496" s="174"/>
      <c r="R496" s="175"/>
      <c r="S496" s="173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/>
      <c r="AN496"/>
      <c r="AO496"/>
      <c r="AP496"/>
      <c r="AQ496"/>
      <c r="AR496"/>
    </row>
    <row customFormat="1" r="497" s="11" spans="1:44">
      <c r="A497"/>
      <c r="B497"/>
      <c r="C497" s="174"/>
      <c r="D497"/>
      <c r="E497"/>
      <c r="F497"/>
      <c r="G497"/>
      <c r="H497"/>
      <c r="I497"/>
      <c r="J497"/>
      <c r="K497"/>
      <c r="L497"/>
      <c r="M497"/>
      <c r="N497"/>
      <c r="O497"/>
      <c r="P497" s="174"/>
      <c r="Q497" s="174"/>
      <c r="R497" s="175"/>
      <c r="S497" s="173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/>
      <c r="AN497"/>
      <c r="AO497"/>
      <c r="AP497"/>
      <c r="AQ497"/>
      <c r="AR497"/>
    </row>
    <row customFormat="1" r="498" s="11" spans="1:44">
      <c r="A498"/>
      <c r="B498"/>
      <c r="C498" s="174"/>
      <c r="D498"/>
      <c r="E498"/>
      <c r="F498"/>
      <c r="G498"/>
      <c r="H498"/>
      <c r="I498"/>
      <c r="J498"/>
      <c r="K498"/>
      <c r="L498"/>
      <c r="M498"/>
      <c r="N498"/>
      <c r="O498"/>
      <c r="P498" s="174"/>
      <c r="Q498" s="174"/>
      <c r="R498" s="175"/>
      <c r="S498" s="173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/>
      <c r="AN498"/>
      <c r="AO498"/>
      <c r="AP498"/>
      <c r="AQ498"/>
      <c r="AR498"/>
    </row>
    <row customFormat="1" r="499" s="11" spans="1:44">
      <c r="A499"/>
      <c r="B499"/>
      <c r="C499" s="174"/>
      <c r="D499"/>
      <c r="E499"/>
      <c r="F499"/>
      <c r="G499"/>
      <c r="H499"/>
      <c r="I499"/>
      <c r="J499"/>
      <c r="K499"/>
      <c r="L499"/>
      <c r="M499"/>
      <c r="N499"/>
      <c r="O499"/>
      <c r="P499" s="174"/>
      <c r="Q499" s="174"/>
      <c r="R499" s="175"/>
      <c r="S499" s="173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/>
      <c r="AN499"/>
      <c r="AO499"/>
      <c r="AP499"/>
      <c r="AQ499"/>
      <c r="AR499"/>
    </row>
    <row customFormat="1" r="500" s="11" spans="1:44">
      <c r="A500"/>
      <c r="B500"/>
      <c r="C500" s="174"/>
      <c r="D500"/>
      <c r="E500"/>
      <c r="F500"/>
      <c r="G500"/>
      <c r="H500"/>
      <c r="I500"/>
      <c r="J500"/>
      <c r="K500"/>
      <c r="L500"/>
      <c r="M500"/>
      <c r="N500"/>
      <c r="O500"/>
      <c r="P500" s="174"/>
      <c r="Q500" s="174"/>
      <c r="R500" s="175"/>
      <c r="S500" s="173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/>
      <c r="AN500"/>
      <c r="AO500"/>
      <c r="AP500"/>
      <c r="AQ500"/>
      <c r="AR500"/>
    </row>
    <row customFormat="1" r="501" s="11" spans="1:44">
      <c r="A501"/>
      <c r="B501"/>
      <c r="C501" s="174"/>
      <c r="D501"/>
      <c r="E501"/>
      <c r="F501"/>
      <c r="G501"/>
      <c r="H501"/>
      <c r="I501"/>
      <c r="J501"/>
      <c r="K501"/>
      <c r="L501"/>
      <c r="M501"/>
      <c r="N501"/>
      <c r="O501"/>
      <c r="P501" s="174"/>
      <c r="Q501" s="174"/>
      <c r="R501" s="175"/>
      <c r="S501" s="173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/>
      <c r="AN501"/>
      <c r="AO501"/>
      <c r="AP501"/>
      <c r="AQ501"/>
      <c r="AR501"/>
    </row>
    <row customFormat="1" r="502" s="11" spans="1:44">
      <c r="A502"/>
      <c r="B502"/>
      <c r="C502" s="174"/>
      <c r="D502"/>
      <c r="E502"/>
      <c r="F502"/>
      <c r="G502"/>
      <c r="H502"/>
      <c r="I502"/>
      <c r="J502"/>
      <c r="K502"/>
      <c r="L502"/>
      <c r="M502"/>
      <c r="N502"/>
      <c r="O502"/>
      <c r="P502" s="174"/>
      <c r="Q502" s="174"/>
      <c r="R502" s="175"/>
      <c r="S502" s="173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/>
      <c r="AN502"/>
      <c r="AO502"/>
      <c r="AP502"/>
      <c r="AQ502"/>
      <c r="AR502"/>
    </row>
    <row customFormat="1" r="503" s="11" spans="1:44">
      <c r="A503"/>
      <c r="B503"/>
      <c r="C503" s="174"/>
      <c r="D503"/>
      <c r="E503"/>
      <c r="F503"/>
      <c r="G503"/>
      <c r="H503"/>
      <c r="I503"/>
      <c r="J503"/>
      <c r="K503"/>
      <c r="L503"/>
      <c r="M503"/>
      <c r="N503"/>
      <c r="O503"/>
      <c r="P503" s="174"/>
      <c r="Q503" s="174"/>
      <c r="R503" s="175"/>
      <c r="S503" s="173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/>
      <c r="AN503"/>
      <c r="AO503"/>
      <c r="AP503"/>
      <c r="AQ503"/>
      <c r="AR503"/>
    </row>
    <row customFormat="1" r="504" s="11" spans="1:44">
      <c r="A504"/>
      <c r="B504"/>
      <c r="C504" s="174"/>
      <c r="D504"/>
      <c r="E504"/>
      <c r="F504"/>
      <c r="G504"/>
      <c r="H504"/>
      <c r="I504"/>
      <c r="J504"/>
      <c r="K504"/>
      <c r="L504"/>
      <c r="M504"/>
      <c r="N504"/>
      <c r="O504"/>
      <c r="P504" s="174"/>
      <c r="Q504" s="174"/>
      <c r="R504" s="175"/>
      <c r="S504" s="173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/>
      <c r="AN504"/>
      <c r="AO504"/>
      <c r="AP504"/>
      <c r="AQ504"/>
      <c r="AR504"/>
    </row>
    <row customFormat="1" r="505" s="11" spans="1:44">
      <c r="A505"/>
      <c r="B505"/>
      <c r="C505" s="174"/>
      <c r="D505"/>
      <c r="E505"/>
      <c r="F505"/>
      <c r="G505"/>
      <c r="H505"/>
      <c r="I505"/>
      <c r="J505"/>
      <c r="K505"/>
      <c r="L505"/>
      <c r="M505"/>
      <c r="N505"/>
      <c r="O505"/>
      <c r="P505" s="174"/>
      <c r="Q505" s="174"/>
      <c r="R505" s="175"/>
      <c r="S505" s="173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/>
      <c r="AN505"/>
      <c r="AO505"/>
      <c r="AP505"/>
      <c r="AQ505"/>
      <c r="AR505"/>
    </row>
    <row customFormat="1" r="506" s="11" spans="1:44">
      <c r="A506"/>
      <c r="B506"/>
      <c r="C506" s="174"/>
      <c r="D506"/>
      <c r="E506"/>
      <c r="F506"/>
      <c r="G506"/>
      <c r="H506"/>
      <c r="I506"/>
      <c r="J506"/>
      <c r="K506"/>
      <c r="L506"/>
      <c r="M506"/>
      <c r="N506"/>
      <c r="O506"/>
      <c r="P506" s="174"/>
      <c r="Q506" s="174"/>
      <c r="R506" s="175"/>
      <c r="S506" s="173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/>
      <c r="AN506"/>
      <c r="AO506"/>
      <c r="AP506"/>
      <c r="AQ506"/>
      <c r="AR506"/>
    </row>
    <row customFormat="1" r="507" s="11" spans="1:44">
      <c r="A507"/>
      <c r="B507"/>
      <c r="C507" s="174"/>
      <c r="D507"/>
      <c r="E507"/>
      <c r="F507"/>
      <c r="G507"/>
      <c r="H507"/>
      <c r="I507"/>
      <c r="J507"/>
      <c r="K507"/>
      <c r="L507"/>
      <c r="M507"/>
      <c r="N507"/>
      <c r="O507"/>
      <c r="P507" s="174"/>
      <c r="Q507" s="174"/>
      <c r="R507" s="175"/>
      <c r="S507" s="173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/>
      <c r="AN507"/>
      <c r="AO507"/>
      <c r="AP507"/>
      <c r="AQ507"/>
      <c r="AR507"/>
    </row>
    <row customFormat="1" r="508" s="11" spans="1:44">
      <c r="A508"/>
      <c r="B508"/>
      <c r="C508" s="174"/>
      <c r="D508"/>
      <c r="E508"/>
      <c r="F508"/>
      <c r="G508"/>
      <c r="H508"/>
      <c r="I508"/>
      <c r="J508"/>
      <c r="K508"/>
      <c r="L508"/>
      <c r="M508"/>
      <c r="N508"/>
      <c r="O508"/>
      <c r="P508" s="174"/>
      <c r="Q508" s="174"/>
      <c r="R508" s="175"/>
      <c r="S508" s="173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/>
      <c r="AN508"/>
      <c r="AO508"/>
      <c r="AP508"/>
      <c r="AQ508"/>
      <c r="AR508"/>
    </row>
    <row customFormat="1" r="509" s="11" spans="1:44">
      <c r="A509"/>
      <c r="B509"/>
      <c r="C509" s="174"/>
      <c r="D509"/>
      <c r="E509"/>
      <c r="F509"/>
      <c r="G509"/>
      <c r="H509"/>
      <c r="I509"/>
      <c r="J509"/>
      <c r="K509"/>
      <c r="L509"/>
      <c r="M509"/>
      <c r="N509"/>
      <c r="O509"/>
      <c r="P509" s="174"/>
      <c r="Q509" s="174"/>
      <c r="R509" s="175"/>
      <c r="S509" s="173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/>
      <c r="AN509"/>
      <c r="AO509"/>
      <c r="AP509"/>
      <c r="AQ509"/>
      <c r="AR509"/>
    </row>
    <row customFormat="1" r="510" s="11" spans="1:44">
      <c r="A510"/>
      <c r="B510"/>
      <c r="C510" s="174"/>
      <c r="D510"/>
      <c r="E510"/>
      <c r="F510"/>
      <c r="G510"/>
      <c r="H510"/>
      <c r="I510"/>
      <c r="J510"/>
      <c r="K510"/>
      <c r="L510"/>
      <c r="M510"/>
      <c r="N510"/>
      <c r="O510"/>
      <c r="P510" s="174"/>
      <c r="Q510" s="174"/>
      <c r="R510" s="175"/>
      <c r="S510" s="173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/>
      <c r="AN510"/>
      <c r="AO510"/>
      <c r="AP510"/>
      <c r="AQ510"/>
      <c r="AR510"/>
    </row>
    <row customFormat="1" r="511" s="11" spans="1:44">
      <c r="A511"/>
      <c r="B511"/>
      <c r="C511" s="174"/>
      <c r="D511"/>
      <c r="E511"/>
      <c r="F511"/>
      <c r="G511"/>
      <c r="H511"/>
      <c r="I511"/>
      <c r="J511"/>
      <c r="K511"/>
      <c r="L511"/>
      <c r="M511"/>
      <c r="N511"/>
      <c r="O511"/>
      <c r="P511" s="174"/>
      <c r="Q511" s="174"/>
      <c r="R511" s="175"/>
      <c r="S511" s="173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/>
      <c r="AN511"/>
      <c r="AO511"/>
      <c r="AP511"/>
      <c r="AQ511"/>
      <c r="AR511"/>
    </row>
    <row customFormat="1" r="512" s="11" spans="1:44">
      <c r="A512"/>
      <c r="B512"/>
      <c r="C512" s="174"/>
      <c r="D512"/>
      <c r="E512"/>
      <c r="F512"/>
      <c r="G512"/>
      <c r="H512"/>
      <c r="I512"/>
      <c r="J512"/>
      <c r="K512"/>
      <c r="L512"/>
      <c r="M512"/>
      <c r="N512"/>
      <c r="O512"/>
      <c r="P512" s="174"/>
      <c r="Q512" s="174"/>
      <c r="R512" s="175"/>
      <c r="S512" s="173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/>
      <c r="AN512"/>
      <c r="AO512"/>
      <c r="AP512"/>
      <c r="AQ512"/>
      <c r="AR512"/>
    </row>
    <row customFormat="1" r="513" s="11" spans="1:44">
      <c r="A513"/>
      <c r="B513"/>
      <c r="C513" s="174"/>
      <c r="D513"/>
      <c r="E513"/>
      <c r="F513"/>
      <c r="G513"/>
      <c r="H513"/>
      <c r="I513"/>
      <c r="J513"/>
      <c r="K513"/>
      <c r="L513"/>
      <c r="M513"/>
      <c r="N513"/>
      <c r="O513"/>
      <c r="P513" s="174"/>
      <c r="Q513" s="174"/>
      <c r="R513" s="175"/>
      <c r="S513" s="173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/>
      <c r="AN513"/>
      <c r="AO513"/>
      <c r="AP513"/>
      <c r="AQ513"/>
      <c r="AR513"/>
    </row>
    <row customFormat="1" r="514" s="11" spans="1:44">
      <c r="A514"/>
      <c r="B514"/>
      <c r="C514" s="174"/>
      <c r="D514"/>
      <c r="E514"/>
      <c r="F514"/>
      <c r="G514"/>
      <c r="H514"/>
      <c r="I514"/>
      <c r="J514"/>
      <c r="K514"/>
      <c r="L514"/>
      <c r="M514"/>
      <c r="N514"/>
      <c r="O514"/>
      <c r="P514" s="174"/>
      <c r="Q514" s="174"/>
      <c r="R514" s="175"/>
      <c r="S514" s="173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/>
      <c r="AN514"/>
      <c r="AO514"/>
      <c r="AP514"/>
      <c r="AQ514"/>
      <c r="AR514"/>
    </row>
    <row customFormat="1" r="515" s="11" spans="1:44">
      <c r="A515"/>
      <c r="B515"/>
      <c r="C515" s="174"/>
      <c r="D515"/>
      <c r="E515"/>
      <c r="F515"/>
      <c r="G515"/>
      <c r="H515"/>
      <c r="I515"/>
      <c r="J515"/>
      <c r="K515"/>
      <c r="L515"/>
      <c r="M515"/>
      <c r="N515"/>
      <c r="O515"/>
      <c r="P515" s="174"/>
      <c r="Q515" s="174"/>
      <c r="R515" s="175"/>
      <c r="S515" s="173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/>
      <c r="AN515"/>
      <c r="AO515"/>
      <c r="AP515"/>
      <c r="AQ515"/>
      <c r="AR515"/>
    </row>
    <row customFormat="1" r="516" s="11" spans="1:44">
      <c r="A516"/>
      <c r="B516"/>
      <c r="C516" s="174"/>
      <c r="D516"/>
      <c r="E516"/>
      <c r="F516"/>
      <c r="G516"/>
      <c r="H516"/>
      <c r="I516"/>
      <c r="J516"/>
      <c r="K516"/>
      <c r="L516"/>
      <c r="M516"/>
      <c r="N516"/>
      <c r="O516"/>
      <c r="P516" s="174"/>
      <c r="Q516" s="174"/>
      <c r="R516" s="175"/>
      <c r="S516" s="173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/>
      <c r="AN516"/>
      <c r="AO516"/>
      <c r="AP516"/>
      <c r="AQ516"/>
      <c r="AR516"/>
    </row>
    <row customFormat="1" r="517" s="11" spans="1:44">
      <c r="A517"/>
      <c r="B517"/>
      <c r="C517" s="174"/>
      <c r="D517"/>
      <c r="E517"/>
      <c r="F517"/>
      <c r="G517"/>
      <c r="H517"/>
      <c r="I517"/>
      <c r="J517"/>
      <c r="K517"/>
      <c r="L517"/>
      <c r="M517"/>
      <c r="N517"/>
      <c r="O517"/>
      <c r="P517" s="174"/>
      <c r="Q517" s="174"/>
      <c r="R517" s="175"/>
      <c r="S517" s="173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/>
      <c r="AN517"/>
      <c r="AO517"/>
      <c r="AP517"/>
      <c r="AQ517"/>
      <c r="AR517"/>
    </row>
    <row customFormat="1" r="518" s="11" spans="1:44">
      <c r="A518"/>
      <c r="B518"/>
      <c r="C518" s="174"/>
      <c r="D518"/>
      <c r="E518"/>
      <c r="F518"/>
      <c r="G518"/>
      <c r="H518"/>
      <c r="I518"/>
      <c r="J518"/>
      <c r="K518"/>
      <c r="L518"/>
      <c r="M518"/>
      <c r="N518"/>
      <c r="O518"/>
      <c r="P518" s="174"/>
      <c r="Q518" s="174"/>
      <c r="R518" s="175"/>
      <c r="S518" s="173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/>
      <c r="AN518"/>
      <c r="AO518"/>
      <c r="AP518"/>
      <c r="AQ518"/>
      <c r="AR518"/>
    </row>
    <row customFormat="1" r="519" s="11" spans="1:44">
      <c r="A519"/>
      <c r="B519"/>
      <c r="C519" s="174"/>
      <c r="D519"/>
      <c r="E519"/>
      <c r="F519"/>
      <c r="G519"/>
      <c r="H519"/>
      <c r="I519"/>
      <c r="J519"/>
      <c r="K519"/>
      <c r="L519"/>
      <c r="M519"/>
      <c r="N519"/>
      <c r="O519"/>
      <c r="P519" s="174"/>
      <c r="Q519" s="174"/>
      <c r="R519" s="175"/>
      <c r="S519" s="173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/>
      <c r="AN519"/>
      <c r="AO519"/>
      <c r="AP519"/>
      <c r="AQ519"/>
      <c r="AR519"/>
    </row>
    <row customFormat="1" r="520" s="11" spans="1:44">
      <c r="A520"/>
      <c r="B520"/>
      <c r="C520" s="174"/>
      <c r="D520"/>
      <c r="E520"/>
      <c r="F520"/>
      <c r="G520"/>
      <c r="H520"/>
      <c r="I520"/>
      <c r="J520"/>
      <c r="K520"/>
      <c r="L520"/>
      <c r="M520"/>
      <c r="N520"/>
      <c r="O520"/>
      <c r="P520" s="174"/>
      <c r="Q520" s="174"/>
      <c r="R520" s="175"/>
      <c r="S520" s="173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/>
      <c r="AN520"/>
      <c r="AO520"/>
      <c r="AP520"/>
      <c r="AQ520"/>
      <c r="AR520"/>
    </row>
    <row customFormat="1" r="521" s="11" spans="1:44">
      <c r="A521"/>
      <c r="B521"/>
      <c r="C521" s="174"/>
      <c r="D521"/>
      <c r="E521"/>
      <c r="F521"/>
      <c r="G521"/>
      <c r="H521"/>
      <c r="I521"/>
      <c r="J521"/>
      <c r="K521"/>
      <c r="L521"/>
      <c r="M521"/>
      <c r="N521"/>
      <c r="O521"/>
      <c r="P521" s="174"/>
      <c r="Q521" s="174"/>
      <c r="R521" s="175"/>
      <c r="S521" s="173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/>
      <c r="AN521"/>
      <c r="AO521"/>
      <c r="AP521"/>
      <c r="AQ521"/>
      <c r="AR521"/>
    </row>
    <row customFormat="1" r="522" s="11" spans="1:44">
      <c r="A522"/>
      <c r="B522"/>
      <c r="C522" s="174"/>
      <c r="D522"/>
      <c r="E522"/>
      <c r="F522"/>
      <c r="G522"/>
      <c r="H522"/>
      <c r="I522"/>
      <c r="J522"/>
      <c r="K522"/>
      <c r="L522"/>
      <c r="M522"/>
      <c r="N522"/>
      <c r="O522"/>
      <c r="P522" s="174"/>
      <c r="Q522" s="174"/>
      <c r="R522" s="175"/>
      <c r="S522" s="173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/>
      <c r="AN522"/>
      <c r="AO522"/>
      <c r="AP522"/>
      <c r="AQ522"/>
      <c r="AR522"/>
    </row>
    <row customFormat="1" r="523" s="11" spans="1:44">
      <c r="A523"/>
      <c r="B523"/>
      <c r="C523" s="174"/>
      <c r="D523"/>
      <c r="E523"/>
      <c r="F523"/>
      <c r="G523"/>
      <c r="H523"/>
      <c r="I523"/>
      <c r="J523"/>
      <c r="K523"/>
      <c r="L523"/>
      <c r="M523"/>
      <c r="N523"/>
      <c r="O523"/>
      <c r="P523" s="174"/>
      <c r="Q523" s="174"/>
      <c r="R523" s="175"/>
      <c r="S523" s="173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/>
      <c r="AN523"/>
      <c r="AO523"/>
      <c r="AP523"/>
      <c r="AQ523"/>
      <c r="AR523"/>
    </row>
    <row customFormat="1" r="524" s="11" spans="1:44">
      <c r="A524"/>
      <c r="B524"/>
      <c r="C524" s="174"/>
      <c r="D524"/>
      <c r="E524"/>
      <c r="F524"/>
      <c r="G524"/>
      <c r="H524"/>
      <c r="I524"/>
      <c r="J524"/>
      <c r="K524"/>
      <c r="L524"/>
      <c r="M524"/>
      <c r="N524"/>
      <c r="O524"/>
      <c r="P524" s="174"/>
      <c r="Q524" s="174"/>
      <c r="R524" s="175"/>
      <c r="S524" s="173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/>
      <c r="AN524"/>
      <c r="AO524"/>
      <c r="AP524"/>
      <c r="AQ524"/>
      <c r="AR524"/>
    </row>
    <row customFormat="1" r="525" s="11" spans="1:44">
      <c r="A525"/>
      <c r="B525"/>
      <c r="C525" s="174"/>
      <c r="D525"/>
      <c r="E525"/>
      <c r="F525"/>
      <c r="G525"/>
      <c r="H525"/>
      <c r="I525"/>
      <c r="J525"/>
      <c r="K525"/>
      <c r="L525"/>
      <c r="M525"/>
      <c r="N525"/>
      <c r="O525"/>
      <c r="P525" s="174"/>
      <c r="Q525" s="174"/>
      <c r="R525" s="175"/>
      <c r="S525" s="173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/>
      <c r="AN525"/>
      <c r="AO525"/>
      <c r="AP525"/>
      <c r="AQ525"/>
      <c r="AR525"/>
    </row>
    <row customFormat="1" r="526" s="11" spans="1:44">
      <c r="A526"/>
      <c r="B526"/>
      <c r="C526" s="174"/>
      <c r="D526"/>
      <c r="E526"/>
      <c r="F526"/>
      <c r="G526"/>
      <c r="H526"/>
      <c r="I526"/>
      <c r="J526"/>
      <c r="K526"/>
      <c r="L526"/>
      <c r="M526"/>
      <c r="N526"/>
      <c r="O526"/>
      <c r="P526" s="174"/>
      <c r="Q526" s="174"/>
      <c r="R526" s="175"/>
      <c r="S526" s="173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/>
      <c r="AN526"/>
      <c r="AO526"/>
      <c r="AP526"/>
      <c r="AQ526"/>
      <c r="AR526"/>
    </row>
    <row customFormat="1" r="527" s="11" spans="1:44">
      <c r="A527"/>
      <c r="B527"/>
      <c r="C527" s="174"/>
      <c r="D527"/>
      <c r="E527"/>
      <c r="F527"/>
      <c r="G527"/>
      <c r="H527"/>
      <c r="I527"/>
      <c r="J527"/>
      <c r="K527"/>
      <c r="L527"/>
      <c r="M527"/>
      <c r="N527"/>
      <c r="O527"/>
      <c r="P527" s="174"/>
      <c r="Q527" s="174"/>
      <c r="R527" s="175"/>
      <c r="S527" s="173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/>
      <c r="AN527"/>
      <c r="AO527"/>
      <c r="AP527"/>
      <c r="AQ527"/>
      <c r="AR527"/>
    </row>
    <row customFormat="1" r="528" s="11" spans="1:44">
      <c r="A528"/>
      <c r="B528"/>
      <c r="C528" s="174"/>
      <c r="D528"/>
      <c r="E528"/>
      <c r="F528"/>
      <c r="G528"/>
      <c r="H528"/>
      <c r="I528"/>
      <c r="J528"/>
      <c r="K528"/>
      <c r="L528"/>
      <c r="M528"/>
      <c r="N528"/>
      <c r="O528"/>
      <c r="P528" s="174"/>
      <c r="Q528" s="174"/>
      <c r="R528" s="175"/>
      <c r="S528" s="173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/>
      <c r="AN528"/>
      <c r="AO528"/>
      <c r="AP528"/>
      <c r="AQ528"/>
      <c r="AR528"/>
    </row>
    <row customFormat="1" r="529" s="11" spans="1:44">
      <c r="A529"/>
      <c r="B529"/>
      <c r="C529" s="174"/>
      <c r="D529"/>
      <c r="E529"/>
      <c r="F529"/>
      <c r="G529"/>
      <c r="H529"/>
      <c r="I529"/>
      <c r="J529"/>
      <c r="K529"/>
      <c r="L529"/>
      <c r="M529"/>
      <c r="N529"/>
      <c r="O529"/>
      <c r="P529" s="174"/>
      <c r="Q529" s="174"/>
      <c r="R529" s="175"/>
      <c r="S529" s="173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/>
      <c r="AN529"/>
      <c r="AO529"/>
      <c r="AP529"/>
      <c r="AQ529"/>
      <c r="AR529"/>
    </row>
    <row customFormat="1" r="530" s="11" spans="1:44">
      <c r="A530"/>
      <c r="B530"/>
      <c r="C530" s="174"/>
      <c r="D530"/>
      <c r="E530"/>
      <c r="F530"/>
      <c r="G530"/>
      <c r="H530"/>
      <c r="I530"/>
      <c r="J530"/>
      <c r="K530"/>
      <c r="L530"/>
      <c r="M530"/>
      <c r="N530"/>
      <c r="O530"/>
      <c r="P530" s="174"/>
      <c r="Q530" s="174"/>
      <c r="R530" s="175"/>
      <c r="S530" s="173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/>
      <c r="AN530"/>
      <c r="AO530"/>
      <c r="AP530"/>
      <c r="AQ530"/>
      <c r="AR530"/>
    </row>
    <row customFormat="1" r="531" s="11" spans="1:44">
      <c r="A531"/>
      <c r="B531"/>
      <c r="C531" s="174"/>
      <c r="D531"/>
      <c r="E531"/>
      <c r="F531"/>
      <c r="G531"/>
      <c r="H531"/>
      <c r="I531"/>
      <c r="J531"/>
      <c r="K531"/>
      <c r="L531"/>
      <c r="M531"/>
      <c r="N531"/>
      <c r="O531"/>
      <c r="P531" s="174"/>
      <c r="Q531" s="174"/>
      <c r="R531" s="175"/>
      <c r="S531" s="173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/>
      <c r="AN531"/>
      <c r="AO531"/>
      <c r="AP531"/>
      <c r="AQ531"/>
      <c r="AR531"/>
    </row>
    <row customFormat="1" r="532" s="11" spans="1:44">
      <c r="A532"/>
      <c r="B532"/>
      <c r="C532" s="174"/>
      <c r="D532"/>
      <c r="E532"/>
      <c r="F532"/>
      <c r="G532"/>
      <c r="H532"/>
      <c r="I532"/>
      <c r="J532"/>
      <c r="K532"/>
      <c r="L532"/>
      <c r="M532"/>
      <c r="N532"/>
      <c r="O532"/>
      <c r="P532" s="174"/>
      <c r="Q532" s="174"/>
      <c r="R532" s="175"/>
      <c r="S532" s="173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/>
      <c r="AN532"/>
      <c r="AO532"/>
      <c r="AP532"/>
      <c r="AQ532"/>
      <c r="AR532"/>
    </row>
    <row customFormat="1" r="533" s="11" spans="1:44">
      <c r="A533"/>
      <c r="B533"/>
      <c r="C533" s="174"/>
      <c r="D533"/>
      <c r="E533"/>
      <c r="F533"/>
      <c r="G533"/>
      <c r="H533"/>
      <c r="I533"/>
      <c r="J533"/>
      <c r="K533"/>
      <c r="L533"/>
      <c r="M533"/>
      <c r="N533"/>
      <c r="O533"/>
      <c r="P533" s="174"/>
      <c r="Q533" s="174"/>
      <c r="R533" s="175"/>
      <c r="S533" s="173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/>
      <c r="AN533"/>
      <c r="AO533"/>
      <c r="AP533"/>
      <c r="AQ533"/>
      <c r="AR533"/>
    </row>
    <row customFormat="1" r="534" s="11" spans="1:44">
      <c r="A534"/>
      <c r="B534"/>
      <c r="C534" s="174"/>
      <c r="D534"/>
      <c r="E534"/>
      <c r="F534"/>
      <c r="G534"/>
      <c r="H534"/>
      <c r="I534"/>
      <c r="J534"/>
      <c r="K534"/>
      <c r="L534"/>
      <c r="M534"/>
      <c r="N534"/>
      <c r="O534"/>
      <c r="P534" s="174"/>
      <c r="Q534" s="174"/>
      <c r="R534" s="175"/>
      <c r="S534" s="173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/>
      <c r="AN534"/>
      <c r="AO534"/>
      <c r="AP534"/>
      <c r="AQ534"/>
      <c r="AR534"/>
    </row>
    <row customFormat="1" r="535" s="11" spans="1:44">
      <c r="A535"/>
      <c r="B535"/>
      <c r="C535" s="174"/>
      <c r="D535"/>
      <c r="E535"/>
      <c r="F535"/>
      <c r="G535"/>
      <c r="H535"/>
      <c r="I535"/>
      <c r="J535"/>
      <c r="K535"/>
      <c r="L535"/>
      <c r="M535"/>
      <c r="N535"/>
      <c r="O535"/>
      <c r="P535" s="174"/>
      <c r="Q535" s="174"/>
      <c r="R535" s="175"/>
      <c r="S535" s="173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/>
      <c r="AN535"/>
      <c r="AO535"/>
      <c r="AP535"/>
      <c r="AQ535"/>
      <c r="AR535"/>
    </row>
    <row customFormat="1" r="536" s="11" spans="1:44">
      <c r="A536"/>
      <c r="B536"/>
      <c r="C536" s="174"/>
      <c r="D536"/>
      <c r="E536"/>
      <c r="F536"/>
      <c r="G536"/>
      <c r="H536"/>
      <c r="I536"/>
      <c r="J536"/>
      <c r="K536"/>
      <c r="L536"/>
      <c r="M536"/>
      <c r="N536"/>
      <c r="O536"/>
      <c r="P536" s="174"/>
      <c r="Q536" s="174"/>
      <c r="R536" s="175"/>
      <c r="S536" s="173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/>
      <c r="AN536"/>
      <c r="AO536"/>
      <c r="AP536"/>
      <c r="AQ536"/>
      <c r="AR536"/>
    </row>
    <row customFormat="1" r="537" s="11" spans="1:44">
      <c r="A537"/>
      <c r="B537"/>
      <c r="C537" s="174"/>
      <c r="D537"/>
      <c r="E537"/>
      <c r="F537"/>
      <c r="G537"/>
      <c r="H537"/>
      <c r="I537"/>
      <c r="J537"/>
      <c r="K537"/>
      <c r="L537"/>
      <c r="M537"/>
      <c r="N537"/>
      <c r="O537"/>
      <c r="P537" s="174"/>
      <c r="Q537" s="174"/>
      <c r="R537" s="175"/>
      <c r="S537" s="173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/>
      <c r="AN537"/>
      <c r="AO537"/>
      <c r="AP537"/>
      <c r="AQ537"/>
      <c r="AR537"/>
    </row>
    <row customFormat="1" r="538" s="11" spans="1:44">
      <c r="A538"/>
      <c r="B538"/>
      <c r="C538" s="174"/>
      <c r="D538"/>
      <c r="E538"/>
      <c r="F538"/>
      <c r="G538"/>
      <c r="H538"/>
      <c r="I538"/>
      <c r="J538"/>
      <c r="K538"/>
      <c r="L538"/>
      <c r="M538"/>
      <c r="N538"/>
      <c r="O538"/>
      <c r="P538" s="174"/>
      <c r="Q538" s="174"/>
      <c r="R538" s="175"/>
      <c r="S538" s="173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/>
      <c r="AN538"/>
      <c r="AO538"/>
      <c r="AP538"/>
      <c r="AQ538"/>
      <c r="AR538"/>
    </row>
    <row customFormat="1" r="539" s="11" spans="1:44">
      <c r="A539"/>
      <c r="B539"/>
      <c r="C539" s="174"/>
      <c r="D539"/>
      <c r="E539"/>
      <c r="F539"/>
      <c r="G539"/>
      <c r="H539"/>
      <c r="I539"/>
      <c r="J539"/>
      <c r="K539"/>
      <c r="L539"/>
      <c r="M539"/>
      <c r="N539"/>
      <c r="O539"/>
      <c r="P539" s="174"/>
      <c r="Q539" s="174"/>
      <c r="R539" s="175"/>
      <c r="S539" s="173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/>
      <c r="AN539"/>
      <c r="AO539"/>
      <c r="AP539"/>
      <c r="AQ539"/>
      <c r="AR539"/>
    </row>
    <row customFormat="1" r="540" s="11" spans="1:44">
      <c r="A540"/>
      <c r="B540"/>
      <c r="C540" s="174"/>
      <c r="D540"/>
      <c r="E540"/>
      <c r="F540"/>
      <c r="G540"/>
      <c r="H540"/>
      <c r="I540"/>
      <c r="J540"/>
      <c r="K540"/>
      <c r="L540"/>
      <c r="M540"/>
      <c r="N540"/>
      <c r="O540"/>
      <c r="P540" s="174"/>
      <c r="Q540" s="174"/>
      <c r="R540" s="175"/>
      <c r="S540" s="173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/>
      <c r="AN540"/>
      <c r="AO540"/>
      <c r="AP540"/>
      <c r="AQ540"/>
      <c r="AR540"/>
    </row>
    <row customFormat="1" r="541" s="11" spans="1:44">
      <c r="A541"/>
      <c r="B541"/>
      <c r="C541" s="174"/>
      <c r="D541"/>
      <c r="E541"/>
      <c r="F541"/>
      <c r="G541"/>
      <c r="H541"/>
      <c r="I541"/>
      <c r="J541"/>
      <c r="K541"/>
      <c r="L541"/>
      <c r="M541"/>
      <c r="N541"/>
      <c r="O541"/>
      <c r="P541" s="174"/>
      <c r="Q541" s="174"/>
      <c r="R541" s="175"/>
      <c r="S541" s="173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/>
      <c r="AN541"/>
      <c r="AO541"/>
      <c r="AP541"/>
      <c r="AQ541"/>
      <c r="AR541"/>
    </row>
    <row customFormat="1" r="542" s="11" spans="1:44">
      <c r="A542"/>
      <c r="B542"/>
      <c r="C542" s="174"/>
      <c r="D542"/>
      <c r="E542"/>
      <c r="F542"/>
      <c r="G542"/>
      <c r="H542"/>
      <c r="I542"/>
      <c r="J542"/>
      <c r="K542"/>
      <c r="L542"/>
      <c r="M542"/>
      <c r="N542"/>
      <c r="O542"/>
      <c r="P542" s="174"/>
      <c r="Q542" s="174"/>
      <c r="R542" s="175"/>
      <c r="S542" s="173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/>
      <c r="AN542"/>
      <c r="AO542"/>
      <c r="AP542"/>
      <c r="AQ542"/>
      <c r="AR542"/>
    </row>
    <row customFormat="1" r="543" s="11" spans="1:44">
      <c r="A543"/>
      <c r="B543"/>
      <c r="C543" s="174"/>
      <c r="D543"/>
      <c r="E543"/>
      <c r="F543"/>
      <c r="G543"/>
      <c r="H543"/>
      <c r="I543"/>
      <c r="J543"/>
      <c r="K543"/>
      <c r="L543"/>
      <c r="M543"/>
      <c r="N543"/>
      <c r="O543"/>
      <c r="P543" s="174"/>
      <c r="Q543" s="174"/>
      <c r="R543" s="175"/>
      <c r="S543" s="173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/>
      <c r="AN543"/>
      <c r="AO543"/>
      <c r="AP543"/>
      <c r="AQ543"/>
      <c r="AR543"/>
    </row>
    <row customFormat="1" r="544" s="11" spans="1:44">
      <c r="A544"/>
      <c r="B544"/>
      <c r="C544" s="174"/>
      <c r="D544"/>
      <c r="E544"/>
      <c r="F544"/>
      <c r="G544"/>
      <c r="H544"/>
      <c r="I544"/>
      <c r="J544"/>
      <c r="K544"/>
      <c r="L544"/>
      <c r="M544"/>
      <c r="N544"/>
      <c r="O544"/>
      <c r="P544" s="174"/>
      <c r="Q544" s="174"/>
      <c r="R544" s="175"/>
      <c r="S544" s="173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/>
      <c r="AN544"/>
      <c r="AO544"/>
      <c r="AP544"/>
      <c r="AQ544"/>
      <c r="AR544"/>
    </row>
    <row customFormat="1" r="545" s="11" spans="1:44">
      <c r="A545"/>
      <c r="B545"/>
      <c r="C545" s="174"/>
      <c r="D545"/>
      <c r="E545"/>
      <c r="F545"/>
      <c r="G545"/>
      <c r="H545"/>
      <c r="I545"/>
      <c r="J545"/>
      <c r="K545"/>
      <c r="L545"/>
      <c r="M545"/>
      <c r="N545"/>
      <c r="O545"/>
      <c r="P545" s="174"/>
      <c r="Q545" s="174"/>
      <c r="R545" s="175"/>
      <c r="S545" s="173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/>
      <c r="AN545"/>
      <c r="AO545"/>
      <c r="AP545"/>
      <c r="AQ545"/>
      <c r="AR545"/>
    </row>
    <row customFormat="1" r="546" s="11" spans="1:44">
      <c r="A546"/>
      <c r="B546"/>
      <c r="C546" s="174"/>
      <c r="D546"/>
      <c r="E546"/>
      <c r="F546"/>
      <c r="G546"/>
      <c r="H546"/>
      <c r="I546"/>
      <c r="J546"/>
      <c r="K546"/>
      <c r="L546"/>
      <c r="M546"/>
      <c r="N546"/>
      <c r="O546"/>
      <c r="P546" s="174"/>
      <c r="Q546" s="174"/>
      <c r="R546" s="175"/>
      <c r="S546" s="173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/>
      <c r="AN546"/>
      <c r="AO546"/>
      <c r="AP546"/>
      <c r="AQ546"/>
      <c r="AR546"/>
    </row>
    <row customFormat="1" r="547" s="11" spans="1:44">
      <c r="A547"/>
      <c r="B547"/>
      <c r="C547" s="174"/>
      <c r="D547"/>
      <c r="E547"/>
      <c r="F547"/>
      <c r="G547"/>
      <c r="H547"/>
      <c r="I547"/>
      <c r="J547"/>
      <c r="K547"/>
      <c r="L547"/>
      <c r="M547"/>
      <c r="N547"/>
      <c r="O547"/>
      <c r="P547" s="174"/>
      <c r="Q547" s="174"/>
      <c r="R547" s="175"/>
      <c r="S547" s="173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/>
      <c r="AN547"/>
      <c r="AO547"/>
      <c r="AP547"/>
      <c r="AQ547"/>
      <c r="AR547"/>
    </row>
    <row customFormat="1" r="548" s="11" spans="1:44">
      <c r="A548"/>
      <c r="B548"/>
      <c r="C548" s="174"/>
      <c r="D548"/>
      <c r="E548"/>
      <c r="F548"/>
      <c r="G548"/>
      <c r="H548"/>
      <c r="I548"/>
      <c r="J548"/>
      <c r="K548"/>
      <c r="L548"/>
      <c r="M548"/>
      <c r="N548"/>
      <c r="O548"/>
      <c r="P548" s="174"/>
      <c r="Q548" s="174"/>
      <c r="R548" s="175"/>
      <c r="S548" s="173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/>
      <c r="AN548"/>
      <c r="AO548"/>
      <c r="AP548"/>
      <c r="AQ548"/>
      <c r="AR548"/>
    </row>
    <row customFormat="1" r="549" s="11" spans="1:44">
      <c r="A549"/>
      <c r="B549"/>
      <c r="C549" s="174"/>
      <c r="D549"/>
      <c r="E549"/>
      <c r="F549"/>
      <c r="G549"/>
      <c r="H549"/>
      <c r="I549"/>
      <c r="J549"/>
      <c r="K549"/>
      <c r="L549"/>
      <c r="M549"/>
      <c r="N549"/>
      <c r="O549"/>
      <c r="P549" s="174"/>
      <c r="Q549" s="174"/>
      <c r="R549" s="175"/>
      <c r="S549" s="173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/>
      <c r="AN549"/>
      <c r="AO549"/>
      <c r="AP549"/>
      <c r="AQ549"/>
      <c r="AR549"/>
    </row>
    <row customFormat="1" r="550" s="11" spans="1:44">
      <c r="A550"/>
      <c r="B550"/>
      <c r="C550" s="174"/>
      <c r="D550"/>
      <c r="E550"/>
      <c r="F550"/>
      <c r="G550"/>
      <c r="H550"/>
      <c r="I550"/>
      <c r="J550"/>
      <c r="K550"/>
      <c r="L550"/>
      <c r="M550"/>
      <c r="N550"/>
      <c r="O550"/>
      <c r="P550" s="174"/>
      <c r="Q550" s="174"/>
      <c r="R550" s="175"/>
      <c r="S550" s="173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/>
      <c r="AN550"/>
      <c r="AO550"/>
      <c r="AP550"/>
      <c r="AQ550"/>
      <c r="AR550"/>
    </row>
    <row customFormat="1" r="551" s="11" spans="1:44">
      <c r="A551"/>
      <c r="B551"/>
      <c r="C551" s="174"/>
      <c r="D551"/>
      <c r="E551"/>
      <c r="F551"/>
      <c r="G551"/>
      <c r="H551"/>
      <c r="I551"/>
      <c r="J551"/>
      <c r="K551"/>
      <c r="L551"/>
      <c r="M551"/>
      <c r="N551"/>
      <c r="O551"/>
      <c r="P551" s="174"/>
      <c r="Q551" s="174"/>
      <c r="R551" s="175"/>
      <c r="S551" s="173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/>
      <c r="AN551"/>
      <c r="AO551"/>
      <c r="AP551"/>
      <c r="AQ551"/>
      <c r="AR551"/>
    </row>
    <row customFormat="1" r="552" s="11" spans="1:44">
      <c r="A552"/>
      <c r="B552"/>
      <c r="C552" s="174"/>
      <c r="D552"/>
      <c r="E552"/>
      <c r="F552"/>
      <c r="G552"/>
      <c r="H552"/>
      <c r="I552"/>
      <c r="J552"/>
      <c r="K552"/>
      <c r="L552"/>
      <c r="M552"/>
      <c r="N552"/>
      <c r="O552"/>
      <c r="P552" s="174"/>
      <c r="Q552" s="174"/>
      <c r="R552" s="175"/>
      <c r="S552" s="173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/>
      <c r="AN552"/>
      <c r="AO552"/>
      <c r="AP552"/>
      <c r="AQ552"/>
      <c r="AR552"/>
    </row>
    <row customFormat="1" r="553" s="11" spans="1:44">
      <c r="A553"/>
      <c r="B553"/>
      <c r="C553" s="174"/>
      <c r="D553"/>
      <c r="E553"/>
      <c r="F553"/>
      <c r="G553"/>
      <c r="H553"/>
      <c r="I553"/>
      <c r="J553"/>
      <c r="K553"/>
      <c r="L553"/>
      <c r="M553"/>
      <c r="N553"/>
      <c r="O553"/>
      <c r="P553" s="174"/>
      <c r="Q553" s="174"/>
      <c r="R553" s="175"/>
      <c r="S553" s="173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/>
      <c r="AN553"/>
      <c r="AO553"/>
      <c r="AP553"/>
      <c r="AQ553"/>
      <c r="AR553"/>
    </row>
    <row customFormat="1" r="554" s="11" spans="1:44">
      <c r="A554"/>
      <c r="B554"/>
      <c r="C554" s="174"/>
      <c r="D554"/>
      <c r="E554"/>
      <c r="F554"/>
      <c r="G554"/>
      <c r="H554"/>
      <c r="I554"/>
      <c r="J554"/>
      <c r="K554"/>
      <c r="L554"/>
      <c r="M554"/>
      <c r="N554"/>
      <c r="O554"/>
      <c r="P554" s="174"/>
      <c r="Q554" s="174"/>
      <c r="R554" s="175"/>
      <c r="S554" s="173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/>
      <c r="AN554"/>
      <c r="AO554"/>
      <c r="AP554"/>
      <c r="AQ554"/>
      <c r="AR554"/>
    </row>
    <row customFormat="1" r="555" s="11" spans="1:44">
      <c r="A555"/>
      <c r="B555"/>
      <c r="C555" s="174"/>
      <c r="D555"/>
      <c r="E555"/>
      <c r="F555"/>
      <c r="G555"/>
      <c r="H555"/>
      <c r="I555"/>
      <c r="J555"/>
      <c r="K555"/>
      <c r="L555"/>
      <c r="M555"/>
      <c r="N555"/>
      <c r="O555"/>
      <c r="P555" s="174"/>
      <c r="Q555" s="174"/>
      <c r="R555" s="175"/>
      <c r="S555" s="173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/>
      <c r="AN555"/>
      <c r="AO555"/>
      <c r="AP555"/>
      <c r="AQ555"/>
      <c r="AR555"/>
    </row>
    <row customFormat="1" r="556" s="11" spans="1:44">
      <c r="A556"/>
      <c r="B556"/>
      <c r="C556" s="174"/>
      <c r="D556"/>
      <c r="E556"/>
      <c r="F556"/>
      <c r="G556"/>
      <c r="H556"/>
      <c r="I556"/>
      <c r="J556"/>
      <c r="K556"/>
      <c r="L556"/>
      <c r="M556"/>
      <c r="N556"/>
      <c r="O556"/>
      <c r="P556" s="174"/>
      <c r="Q556" s="174"/>
      <c r="R556" s="175"/>
      <c r="S556" s="173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/>
      <c r="AN556"/>
      <c r="AO556"/>
      <c r="AP556"/>
      <c r="AQ556"/>
      <c r="AR556"/>
    </row>
    <row customFormat="1" r="557" s="11" spans="1:44">
      <c r="A557"/>
      <c r="B557"/>
      <c r="C557" s="174"/>
      <c r="D557"/>
      <c r="E557"/>
      <c r="F557"/>
      <c r="G557"/>
      <c r="H557"/>
      <c r="I557"/>
      <c r="J557"/>
      <c r="K557"/>
      <c r="L557"/>
      <c r="M557"/>
      <c r="N557"/>
      <c r="O557"/>
      <c r="P557" s="174"/>
      <c r="Q557" s="174"/>
      <c r="R557" s="175"/>
      <c r="S557" s="173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/>
      <c r="AN557"/>
      <c r="AO557"/>
      <c r="AP557"/>
      <c r="AQ557"/>
      <c r="AR557"/>
    </row>
    <row customFormat="1" r="558" s="11" spans="1:44">
      <c r="A558"/>
      <c r="B558"/>
      <c r="C558" s="174"/>
      <c r="D558"/>
      <c r="E558"/>
      <c r="F558"/>
      <c r="G558"/>
      <c r="H558"/>
      <c r="I558"/>
      <c r="J558"/>
      <c r="K558"/>
      <c r="L558"/>
      <c r="M558"/>
      <c r="N558"/>
      <c r="O558"/>
      <c r="P558" s="174"/>
      <c r="Q558" s="174"/>
      <c r="R558" s="175"/>
      <c r="S558" s="173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/>
      <c r="AN558"/>
      <c r="AO558"/>
      <c r="AP558"/>
      <c r="AQ558"/>
      <c r="AR558"/>
    </row>
    <row customFormat="1" r="559" s="11" spans="1:44">
      <c r="A559"/>
      <c r="B559"/>
      <c r="C559" s="174"/>
      <c r="D559"/>
      <c r="E559"/>
      <c r="F559"/>
      <c r="G559"/>
      <c r="H559"/>
      <c r="I559"/>
      <c r="J559"/>
      <c r="K559"/>
      <c r="L559"/>
      <c r="M559"/>
      <c r="N559"/>
      <c r="O559"/>
      <c r="P559" s="174"/>
      <c r="Q559" s="174"/>
      <c r="R559" s="175"/>
      <c r="S559" s="173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/>
      <c r="AN559"/>
      <c r="AO559"/>
      <c r="AP559"/>
      <c r="AQ559"/>
      <c r="AR559"/>
    </row>
    <row customFormat="1" r="560" s="11" spans="1:44">
      <c r="A560"/>
      <c r="B560"/>
      <c r="C560" s="174"/>
      <c r="D560"/>
      <c r="E560"/>
      <c r="F560"/>
      <c r="G560"/>
      <c r="H560"/>
      <c r="I560"/>
      <c r="J560"/>
      <c r="K560"/>
      <c r="L560"/>
      <c r="M560"/>
      <c r="N560"/>
      <c r="O560"/>
      <c r="P560" s="174"/>
      <c r="Q560" s="174"/>
      <c r="R560" s="175"/>
      <c r="S560" s="173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/>
      <c r="AN560"/>
      <c r="AO560"/>
      <c r="AP560"/>
      <c r="AQ560"/>
      <c r="AR560"/>
    </row>
    <row customFormat="1" r="561" s="11" spans="1:44">
      <c r="A561"/>
      <c r="B561"/>
      <c r="C561" s="174"/>
      <c r="D561"/>
      <c r="E561"/>
      <c r="F561"/>
      <c r="G561"/>
      <c r="H561"/>
      <c r="I561"/>
      <c r="J561"/>
      <c r="K561"/>
      <c r="L561"/>
      <c r="M561"/>
      <c r="N561"/>
      <c r="O561"/>
      <c r="P561" s="174"/>
      <c r="Q561" s="174"/>
      <c r="R561" s="175"/>
      <c r="S561" s="173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/>
      <c r="AN561"/>
      <c r="AO561"/>
      <c r="AP561"/>
      <c r="AQ561"/>
      <c r="AR561"/>
    </row>
    <row customFormat="1" r="562" s="11" spans="1:44">
      <c r="A562"/>
      <c r="B562"/>
      <c r="C562" s="174"/>
      <c r="D562"/>
      <c r="E562"/>
      <c r="F562"/>
      <c r="G562"/>
      <c r="H562"/>
      <c r="I562"/>
      <c r="J562"/>
      <c r="K562"/>
      <c r="L562"/>
      <c r="M562"/>
      <c r="N562"/>
      <c r="O562"/>
      <c r="P562" s="174"/>
      <c r="Q562" s="174"/>
      <c r="R562" s="175"/>
      <c r="S562" s="173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/>
      <c r="AN562"/>
      <c r="AO562"/>
      <c r="AP562"/>
      <c r="AQ562"/>
      <c r="AR562"/>
    </row>
    <row customFormat="1" r="563" s="11" spans="1:44">
      <c r="A563"/>
      <c r="B563"/>
      <c r="C563" s="174"/>
      <c r="D563"/>
      <c r="E563"/>
      <c r="F563"/>
      <c r="G563"/>
      <c r="H563"/>
      <c r="I563"/>
      <c r="J563"/>
      <c r="K563"/>
      <c r="L563"/>
      <c r="M563"/>
      <c r="N563"/>
      <c r="O563"/>
      <c r="P563" s="174"/>
      <c r="Q563" s="174"/>
      <c r="R563" s="175"/>
      <c r="S563" s="173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/>
      <c r="AN563"/>
      <c r="AO563"/>
      <c r="AP563"/>
      <c r="AQ563"/>
      <c r="AR563"/>
    </row>
    <row customFormat="1" r="564" s="11" spans="1:44">
      <c r="A564"/>
      <c r="B564"/>
      <c r="C564" s="174"/>
      <c r="D564"/>
      <c r="E564"/>
      <c r="F564"/>
      <c r="G564"/>
      <c r="H564"/>
      <c r="I564"/>
      <c r="J564"/>
      <c r="K564"/>
      <c r="L564"/>
      <c r="M564"/>
      <c r="N564"/>
      <c r="O564"/>
      <c r="P564" s="174"/>
      <c r="Q564" s="174"/>
      <c r="R564" s="175"/>
      <c r="S564" s="173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/>
      <c r="AN564"/>
      <c r="AO564"/>
      <c r="AP564"/>
      <c r="AQ564"/>
      <c r="AR564"/>
    </row>
    <row customFormat="1" r="565" s="11" spans="1:44">
      <c r="A565"/>
      <c r="B565"/>
      <c r="C565" s="174"/>
      <c r="D565"/>
      <c r="E565"/>
      <c r="F565"/>
      <c r="G565"/>
      <c r="H565"/>
      <c r="I565"/>
      <c r="J565"/>
      <c r="K565"/>
      <c r="L565"/>
      <c r="M565"/>
      <c r="N565"/>
      <c r="O565"/>
      <c r="P565" s="174"/>
      <c r="Q565" s="174"/>
      <c r="R565" s="175"/>
      <c r="S565" s="173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/>
      <c r="AN565"/>
      <c r="AO565"/>
      <c r="AP565"/>
      <c r="AQ565"/>
      <c r="AR565"/>
    </row>
    <row customFormat="1" r="566" s="11" spans="1:44">
      <c r="A566"/>
      <c r="B566"/>
      <c r="C566" s="174"/>
      <c r="D566"/>
      <c r="E566"/>
      <c r="F566"/>
      <c r="G566"/>
      <c r="H566"/>
      <c r="I566"/>
      <c r="J566"/>
      <c r="K566"/>
      <c r="L566"/>
      <c r="M566"/>
      <c r="N566"/>
      <c r="O566"/>
      <c r="P566" s="174"/>
      <c r="Q566" s="174"/>
      <c r="R566" s="175"/>
      <c r="S566" s="173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/>
      <c r="AN566"/>
      <c r="AO566"/>
      <c r="AP566"/>
      <c r="AQ566"/>
      <c r="AR566"/>
    </row>
    <row customFormat="1" r="567" s="11" spans="1:44">
      <c r="A567"/>
      <c r="B567"/>
      <c r="C567" s="174"/>
      <c r="D567"/>
      <c r="E567"/>
      <c r="F567"/>
      <c r="G567"/>
      <c r="H567"/>
      <c r="I567"/>
      <c r="J567"/>
      <c r="K567"/>
      <c r="L567"/>
      <c r="M567"/>
      <c r="N567"/>
      <c r="O567"/>
      <c r="P567" s="174"/>
      <c r="Q567" s="174"/>
      <c r="R567" s="175"/>
      <c r="S567" s="173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/>
      <c r="AN567"/>
      <c r="AO567"/>
      <c r="AP567"/>
      <c r="AQ567"/>
      <c r="AR567"/>
    </row>
    <row customFormat="1" r="568" s="11" spans="1:44">
      <c r="A568"/>
      <c r="B568"/>
      <c r="C568" s="174"/>
      <c r="D568"/>
      <c r="E568"/>
      <c r="F568"/>
      <c r="G568"/>
      <c r="H568"/>
      <c r="I568"/>
      <c r="J568"/>
      <c r="K568"/>
      <c r="L568"/>
      <c r="M568"/>
      <c r="N568"/>
      <c r="O568"/>
      <c r="P568" s="174"/>
      <c r="Q568" s="174"/>
      <c r="R568" s="175"/>
      <c r="S568" s="173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/>
      <c r="AN568"/>
      <c r="AO568"/>
      <c r="AP568"/>
      <c r="AQ568"/>
      <c r="AR568"/>
    </row>
    <row customFormat="1" r="569" s="11" spans="1:44">
      <c r="A569"/>
      <c r="B569"/>
      <c r="C569" s="174"/>
      <c r="D569"/>
      <c r="E569"/>
      <c r="F569"/>
      <c r="G569"/>
      <c r="H569"/>
      <c r="I569"/>
      <c r="J569"/>
      <c r="K569"/>
      <c r="L569"/>
      <c r="M569"/>
      <c r="N569"/>
      <c r="O569"/>
      <c r="P569" s="174"/>
      <c r="Q569" s="174"/>
      <c r="R569" s="175"/>
      <c r="S569" s="173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/>
      <c r="AN569"/>
      <c r="AO569"/>
      <c r="AP569"/>
      <c r="AQ569"/>
      <c r="AR569"/>
    </row>
    <row customFormat="1" r="570" s="11" spans="1:44">
      <c r="A570"/>
      <c r="B570"/>
      <c r="C570" s="174"/>
      <c r="D570"/>
      <c r="E570"/>
      <c r="F570"/>
      <c r="G570"/>
      <c r="H570"/>
      <c r="I570"/>
      <c r="J570"/>
      <c r="K570"/>
      <c r="L570"/>
      <c r="M570"/>
      <c r="N570"/>
      <c r="O570"/>
      <c r="P570" s="174"/>
      <c r="Q570" s="174"/>
      <c r="R570" s="175"/>
      <c r="S570" s="173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/>
      <c r="AN570"/>
      <c r="AO570"/>
      <c r="AP570"/>
      <c r="AQ570"/>
      <c r="AR570"/>
    </row>
    <row customFormat="1" r="571" s="11" spans="1:44">
      <c r="A571"/>
      <c r="B571"/>
      <c r="C571" s="174"/>
      <c r="D571"/>
      <c r="E571"/>
      <c r="F571"/>
      <c r="G571"/>
      <c r="H571"/>
      <c r="I571"/>
      <c r="J571"/>
      <c r="K571"/>
      <c r="L571"/>
      <c r="M571"/>
      <c r="N571"/>
      <c r="O571"/>
      <c r="P571" s="174"/>
      <c r="Q571" s="174"/>
      <c r="R571" s="175"/>
      <c r="S571" s="173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/>
      <c r="AN571"/>
      <c r="AO571"/>
      <c r="AP571"/>
      <c r="AQ571"/>
      <c r="AR571"/>
    </row>
    <row customFormat="1" r="572" s="11" spans="1:44">
      <c r="A572"/>
      <c r="B572"/>
      <c r="C572" s="174"/>
      <c r="D572"/>
      <c r="E572"/>
      <c r="F572"/>
      <c r="G572"/>
      <c r="H572"/>
      <c r="I572"/>
      <c r="J572"/>
      <c r="K572"/>
      <c r="L572"/>
      <c r="M572"/>
      <c r="N572"/>
      <c r="O572"/>
      <c r="P572" s="174"/>
      <c r="Q572" s="174"/>
      <c r="R572" s="175"/>
      <c r="S572" s="173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/>
      <c r="AN572"/>
      <c r="AO572"/>
      <c r="AP572"/>
      <c r="AQ572"/>
      <c r="AR572"/>
    </row>
    <row customFormat="1" r="573" s="11" spans="1:44">
      <c r="A573"/>
      <c r="B573"/>
      <c r="C573" s="174"/>
      <c r="D573"/>
      <c r="E573"/>
      <c r="F573"/>
      <c r="G573"/>
      <c r="H573"/>
      <c r="I573"/>
      <c r="J573"/>
      <c r="K573"/>
      <c r="L573"/>
      <c r="M573"/>
      <c r="N573"/>
      <c r="O573"/>
      <c r="P573" s="174"/>
      <c r="Q573" s="174"/>
      <c r="R573" s="175"/>
      <c r="S573" s="173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/>
      <c r="AN573"/>
      <c r="AO573"/>
      <c r="AP573"/>
      <c r="AQ573"/>
      <c r="AR573"/>
    </row>
    <row customFormat="1" r="574" s="11" spans="1:44">
      <c r="A574"/>
      <c r="B574"/>
      <c r="C574" s="174"/>
      <c r="D574"/>
      <c r="E574"/>
      <c r="F574"/>
      <c r="G574"/>
      <c r="H574"/>
      <c r="I574"/>
      <c r="J574"/>
      <c r="K574"/>
      <c r="L574"/>
      <c r="M574"/>
      <c r="N574"/>
      <c r="O574"/>
      <c r="P574" s="174"/>
      <c r="Q574" s="174"/>
      <c r="R574" s="175"/>
      <c r="S574" s="173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/>
      <c r="AN574"/>
      <c r="AO574"/>
      <c r="AP574"/>
      <c r="AQ574"/>
      <c r="AR574"/>
    </row>
    <row customFormat="1" r="575" s="11" spans="1:44">
      <c r="A575"/>
      <c r="B575"/>
      <c r="C575" s="174"/>
      <c r="D575"/>
      <c r="E575"/>
      <c r="F575"/>
      <c r="G575"/>
      <c r="H575"/>
      <c r="I575"/>
      <c r="J575"/>
      <c r="K575"/>
      <c r="L575"/>
      <c r="M575"/>
      <c r="N575"/>
      <c r="O575"/>
      <c r="P575" s="174"/>
      <c r="Q575" s="174"/>
      <c r="R575" s="175"/>
      <c r="S575" s="173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/>
      <c r="AN575"/>
      <c r="AO575"/>
      <c r="AP575"/>
      <c r="AQ575"/>
      <c r="AR575"/>
    </row>
    <row customFormat="1" r="576" s="11" spans="1:44">
      <c r="A576"/>
      <c r="B576"/>
      <c r="C576" s="174"/>
      <c r="D576"/>
      <c r="E576"/>
      <c r="F576"/>
      <c r="G576"/>
      <c r="H576"/>
      <c r="I576"/>
      <c r="J576"/>
      <c r="K576"/>
      <c r="L576"/>
      <c r="M576"/>
      <c r="N576"/>
      <c r="O576"/>
      <c r="P576" s="174"/>
      <c r="Q576" s="174"/>
      <c r="R576" s="175"/>
      <c r="S576" s="173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/>
      <c r="AN576"/>
      <c r="AO576"/>
      <c r="AP576"/>
      <c r="AQ576"/>
      <c r="AR576"/>
    </row>
    <row customFormat="1" r="577" s="11" spans="1:44">
      <c r="A577"/>
      <c r="B577"/>
      <c r="C577" s="174"/>
      <c r="D577"/>
      <c r="E577"/>
      <c r="F577"/>
      <c r="G577"/>
      <c r="H577"/>
      <c r="I577"/>
      <c r="J577"/>
      <c r="K577"/>
      <c r="L577"/>
      <c r="M577"/>
      <c r="N577"/>
      <c r="O577"/>
      <c r="P577" s="174"/>
      <c r="Q577" s="174"/>
      <c r="R577" s="175"/>
      <c r="S577" s="173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/>
      <c r="AN577"/>
      <c r="AO577"/>
      <c r="AP577"/>
      <c r="AQ577"/>
      <c r="AR577"/>
    </row>
    <row customFormat="1" r="578" s="11" spans="1:44">
      <c r="A578"/>
      <c r="B578"/>
      <c r="C578" s="174"/>
      <c r="D578"/>
      <c r="E578"/>
      <c r="F578"/>
      <c r="G578"/>
      <c r="H578"/>
      <c r="I578"/>
      <c r="J578"/>
      <c r="K578"/>
      <c r="L578"/>
      <c r="M578"/>
      <c r="N578"/>
      <c r="O578"/>
      <c r="P578" s="174"/>
      <c r="Q578" s="174"/>
      <c r="R578" s="175"/>
      <c r="S578" s="173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/>
      <c r="AN578"/>
      <c r="AO578"/>
      <c r="AP578"/>
      <c r="AQ578"/>
      <c r="AR578"/>
    </row>
    <row customFormat="1" r="579" s="11" spans="1:44">
      <c r="A579"/>
      <c r="B579"/>
      <c r="C579" s="174"/>
      <c r="D579"/>
      <c r="E579"/>
      <c r="F579"/>
      <c r="G579"/>
      <c r="H579"/>
      <c r="I579"/>
      <c r="J579"/>
      <c r="K579"/>
      <c r="L579"/>
      <c r="M579"/>
      <c r="N579"/>
      <c r="O579"/>
      <c r="P579" s="174"/>
      <c r="Q579" s="174"/>
      <c r="R579" s="175"/>
      <c r="S579" s="173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/>
      <c r="AN579"/>
      <c r="AO579"/>
      <c r="AP579"/>
      <c r="AQ579"/>
      <c r="AR579"/>
    </row>
    <row customFormat="1" r="580" s="11" spans="1:44">
      <c r="A580"/>
      <c r="B580"/>
      <c r="C580" s="174"/>
      <c r="D580"/>
      <c r="E580"/>
      <c r="F580"/>
      <c r="G580"/>
      <c r="H580"/>
      <c r="I580"/>
      <c r="J580"/>
      <c r="K580"/>
      <c r="L580"/>
      <c r="M580"/>
      <c r="N580"/>
      <c r="O580"/>
      <c r="P580" s="174"/>
      <c r="Q580" s="174"/>
      <c r="R580" s="175"/>
      <c r="S580" s="173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/>
      <c r="AN580"/>
      <c r="AO580"/>
      <c r="AP580"/>
      <c r="AQ580"/>
      <c r="AR580"/>
    </row>
    <row customFormat="1" r="581" s="11" spans="1:44">
      <c r="A581"/>
      <c r="B581"/>
      <c r="C581" s="174"/>
      <c r="D581"/>
      <c r="E581"/>
      <c r="F581"/>
      <c r="G581"/>
      <c r="H581"/>
      <c r="I581"/>
      <c r="J581"/>
      <c r="K581"/>
      <c r="L581"/>
      <c r="M581"/>
      <c r="N581"/>
      <c r="O581"/>
      <c r="P581" s="174"/>
      <c r="Q581" s="174"/>
      <c r="R581" s="175"/>
      <c r="S581" s="173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/>
      <c r="AN581"/>
      <c r="AO581"/>
      <c r="AP581"/>
      <c r="AQ581"/>
      <c r="AR581"/>
    </row>
    <row customFormat="1" r="582" s="11" spans="1:44">
      <c r="A582"/>
      <c r="B582"/>
      <c r="C582" s="174"/>
      <c r="D582"/>
      <c r="E582"/>
      <c r="F582"/>
      <c r="G582"/>
      <c r="H582"/>
      <c r="I582"/>
      <c r="J582"/>
      <c r="K582"/>
      <c r="L582"/>
      <c r="M582"/>
      <c r="N582"/>
      <c r="O582"/>
      <c r="P582" s="174"/>
      <c r="Q582" s="174"/>
      <c r="R582" s="175"/>
      <c r="S582" s="173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/>
      <c r="AN582"/>
      <c r="AO582"/>
      <c r="AP582"/>
      <c r="AQ582"/>
      <c r="AR582"/>
    </row>
    <row customFormat="1" r="583" s="11" spans="1:44">
      <c r="A583"/>
      <c r="B583"/>
      <c r="C583" s="174"/>
      <c r="D583"/>
      <c r="E583"/>
      <c r="F583"/>
      <c r="G583"/>
      <c r="H583"/>
      <c r="I583"/>
      <c r="J583"/>
      <c r="K583"/>
      <c r="L583"/>
      <c r="M583"/>
      <c r="N583"/>
      <c r="O583"/>
      <c r="P583" s="174"/>
      <c r="Q583" s="174"/>
      <c r="R583" s="175"/>
      <c r="S583" s="173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/>
      <c r="AN583"/>
      <c r="AO583"/>
      <c r="AP583"/>
      <c r="AQ583"/>
      <c r="AR583"/>
    </row>
    <row customFormat="1" r="584" s="11" spans="1:44">
      <c r="A584"/>
      <c r="B584"/>
      <c r="C584" s="174"/>
      <c r="D584"/>
      <c r="E584"/>
      <c r="F584"/>
      <c r="G584"/>
      <c r="H584"/>
      <c r="I584"/>
      <c r="J584"/>
      <c r="K584"/>
      <c r="L584"/>
      <c r="M584"/>
      <c r="N584"/>
      <c r="O584"/>
      <c r="P584" s="174"/>
      <c r="Q584" s="174"/>
      <c r="R584" s="175"/>
      <c r="S584" s="173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/>
      <c r="AN584"/>
      <c r="AO584"/>
      <c r="AP584"/>
      <c r="AQ584"/>
      <c r="AR584"/>
    </row>
    <row customFormat="1" r="585" s="11" spans="1:44">
      <c r="A585"/>
      <c r="B585"/>
      <c r="C585" s="174"/>
      <c r="D585"/>
      <c r="E585"/>
      <c r="F585"/>
      <c r="G585"/>
      <c r="H585"/>
      <c r="I585"/>
      <c r="J585"/>
      <c r="K585"/>
      <c r="L585"/>
      <c r="M585"/>
      <c r="N585"/>
      <c r="O585"/>
      <c r="P585" s="174"/>
      <c r="Q585" s="174"/>
      <c r="R585" s="175"/>
      <c r="S585" s="173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/>
      <c r="AN585"/>
      <c r="AO585"/>
      <c r="AP585"/>
      <c r="AQ585"/>
      <c r="AR585"/>
    </row>
    <row customFormat="1" r="586" s="11" spans="1:44">
      <c r="A586"/>
      <c r="B586"/>
      <c r="C586" s="174"/>
      <c r="D586"/>
      <c r="E586"/>
      <c r="F586"/>
      <c r="G586"/>
      <c r="H586"/>
      <c r="I586"/>
      <c r="J586"/>
      <c r="K586"/>
      <c r="L586"/>
      <c r="M586"/>
      <c r="N586"/>
      <c r="O586"/>
      <c r="P586" s="174"/>
      <c r="Q586" s="174"/>
      <c r="R586" s="175"/>
      <c r="S586" s="173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/>
      <c r="AN586"/>
      <c r="AO586"/>
      <c r="AP586"/>
      <c r="AQ586"/>
      <c r="AR586"/>
    </row>
    <row customFormat="1" r="587" s="11" spans="1:44">
      <c r="A587"/>
      <c r="B587"/>
      <c r="C587" s="174"/>
      <c r="D587"/>
      <c r="E587"/>
      <c r="F587"/>
      <c r="G587"/>
      <c r="H587"/>
      <c r="I587"/>
      <c r="J587"/>
      <c r="K587"/>
      <c r="L587"/>
      <c r="M587"/>
      <c r="N587"/>
      <c r="O587"/>
      <c r="P587" s="174"/>
      <c r="Q587" s="174"/>
      <c r="R587" s="175"/>
      <c r="S587" s="173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/>
      <c r="AN587"/>
      <c r="AO587"/>
      <c r="AP587"/>
      <c r="AQ587"/>
      <c r="AR587"/>
    </row>
    <row customFormat="1" r="588" s="11" spans="1:44">
      <c r="A588"/>
      <c r="B588"/>
      <c r="C588" s="174"/>
      <c r="D588"/>
      <c r="E588"/>
      <c r="F588"/>
      <c r="G588"/>
      <c r="H588"/>
      <c r="I588"/>
      <c r="J588"/>
      <c r="K588"/>
      <c r="L588"/>
      <c r="M588"/>
      <c r="N588"/>
      <c r="O588"/>
      <c r="P588" s="174"/>
      <c r="Q588" s="174"/>
      <c r="R588" s="175"/>
      <c r="S588" s="173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/>
      <c r="AN588"/>
      <c r="AO588"/>
      <c r="AP588"/>
      <c r="AQ588"/>
      <c r="AR588"/>
    </row>
    <row customFormat="1" r="589" s="11" spans="1:44">
      <c r="A589"/>
      <c r="B589"/>
      <c r="C589" s="174"/>
      <c r="D589"/>
      <c r="E589"/>
      <c r="F589"/>
      <c r="G589"/>
      <c r="H589"/>
      <c r="I589"/>
      <c r="J589"/>
      <c r="K589"/>
      <c r="L589"/>
      <c r="M589"/>
      <c r="N589"/>
      <c r="O589"/>
      <c r="P589" s="174"/>
      <c r="Q589" s="174"/>
      <c r="R589" s="175"/>
      <c r="S589" s="173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/>
      <c r="AN589"/>
      <c r="AO589"/>
      <c r="AP589"/>
      <c r="AQ589"/>
      <c r="AR589"/>
    </row>
    <row customFormat="1" r="590" s="11" spans="1:44">
      <c r="A590"/>
      <c r="B590"/>
      <c r="C590" s="174"/>
      <c r="D590"/>
      <c r="E590"/>
      <c r="F590"/>
      <c r="G590"/>
      <c r="H590"/>
      <c r="I590"/>
      <c r="J590"/>
      <c r="K590"/>
      <c r="L590"/>
      <c r="M590"/>
      <c r="N590"/>
      <c r="O590"/>
      <c r="P590" s="174"/>
      <c r="Q590" s="174"/>
      <c r="R590" s="175"/>
      <c r="S590" s="173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/>
      <c r="AN590"/>
      <c r="AO590"/>
      <c r="AP590"/>
      <c r="AQ590"/>
      <c r="AR590"/>
    </row>
    <row customFormat="1" r="591" s="11" spans="1:44">
      <c r="A591"/>
      <c r="B591"/>
      <c r="C591" s="174"/>
      <c r="D591"/>
      <c r="E591"/>
      <c r="F591"/>
      <c r="G591"/>
      <c r="H591"/>
      <c r="I591"/>
      <c r="J591"/>
      <c r="K591"/>
      <c r="L591"/>
      <c r="M591"/>
      <c r="N591"/>
      <c r="O591"/>
      <c r="P591" s="174"/>
      <c r="Q591" s="174"/>
      <c r="R591" s="175"/>
      <c r="S591" s="173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/>
      <c r="AN591"/>
      <c r="AO591"/>
      <c r="AP591"/>
      <c r="AQ591"/>
      <c r="AR591"/>
    </row>
    <row customFormat="1" r="592" s="11" spans="1:44">
      <c r="A592"/>
      <c r="B592"/>
      <c r="C592" s="174"/>
      <c r="D592"/>
      <c r="E592"/>
      <c r="F592"/>
      <c r="G592"/>
      <c r="H592"/>
      <c r="I592"/>
      <c r="J592"/>
      <c r="K592"/>
      <c r="L592"/>
      <c r="M592"/>
      <c r="N592"/>
      <c r="O592"/>
      <c r="P592" s="174"/>
      <c r="Q592" s="174"/>
      <c r="R592" s="175"/>
      <c r="S592" s="173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/>
      <c r="AN592"/>
      <c r="AO592"/>
      <c r="AP592"/>
      <c r="AQ592"/>
      <c r="AR592"/>
    </row>
    <row customFormat="1" r="593" s="11" spans="1:44">
      <c r="A593"/>
      <c r="B593"/>
      <c r="C593" s="174"/>
      <c r="D593"/>
      <c r="E593"/>
      <c r="F593"/>
      <c r="G593"/>
      <c r="H593"/>
      <c r="I593"/>
      <c r="J593"/>
      <c r="K593"/>
      <c r="L593"/>
      <c r="M593"/>
      <c r="N593"/>
      <c r="O593"/>
      <c r="P593" s="174"/>
      <c r="Q593" s="174"/>
      <c r="R593" s="175"/>
      <c r="S593" s="173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/>
      <c r="AN593"/>
      <c r="AO593"/>
      <c r="AP593"/>
      <c r="AQ593"/>
      <c r="AR593"/>
    </row>
    <row customFormat="1" r="594" s="11" spans="1:44">
      <c r="A594"/>
      <c r="B594"/>
      <c r="C594" s="174"/>
      <c r="D594"/>
      <c r="E594"/>
      <c r="F594"/>
      <c r="G594"/>
      <c r="H594"/>
      <c r="I594"/>
      <c r="J594"/>
      <c r="K594"/>
      <c r="L594"/>
      <c r="M594"/>
      <c r="N594"/>
      <c r="O594"/>
      <c r="P594" s="174"/>
      <c r="Q594" s="174"/>
      <c r="R594" s="175"/>
      <c r="S594" s="173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/>
      <c r="AN594"/>
      <c r="AO594"/>
      <c r="AP594"/>
      <c r="AQ594"/>
      <c r="AR594"/>
    </row>
    <row customFormat="1" r="595" s="11" spans="1:44">
      <c r="A595"/>
      <c r="B595"/>
      <c r="C595" s="174"/>
      <c r="D595"/>
      <c r="E595"/>
      <c r="F595"/>
      <c r="G595"/>
      <c r="H595"/>
      <c r="I595"/>
      <c r="J595"/>
      <c r="K595"/>
      <c r="L595"/>
      <c r="M595"/>
      <c r="N595"/>
      <c r="O595"/>
      <c r="P595" s="174"/>
      <c r="Q595" s="174"/>
      <c r="R595" s="175"/>
      <c r="S595" s="173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/>
      <c r="AN595"/>
      <c r="AO595"/>
      <c r="AP595"/>
      <c r="AQ595"/>
      <c r="AR595"/>
    </row>
    <row customFormat="1" r="596" s="11" spans="1:44">
      <c r="A596"/>
      <c r="B596"/>
      <c r="C596" s="174"/>
      <c r="D596"/>
      <c r="E596"/>
      <c r="F596"/>
      <c r="G596"/>
      <c r="H596"/>
      <c r="I596"/>
      <c r="J596"/>
      <c r="K596"/>
      <c r="L596"/>
      <c r="M596"/>
      <c r="N596"/>
      <c r="O596"/>
      <c r="P596" s="174"/>
      <c r="Q596" s="174"/>
      <c r="R596" s="175"/>
      <c r="S596" s="173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/>
      <c r="AN596"/>
      <c r="AO596"/>
      <c r="AP596"/>
      <c r="AQ596"/>
      <c r="AR596"/>
    </row>
    <row customFormat="1" r="597" s="11" spans="1:44">
      <c r="A597"/>
      <c r="B597"/>
      <c r="C597" s="174"/>
      <c r="D597"/>
      <c r="E597"/>
      <c r="F597"/>
      <c r="G597"/>
      <c r="H597"/>
      <c r="I597"/>
      <c r="J597"/>
      <c r="K597"/>
      <c r="L597"/>
      <c r="M597"/>
      <c r="N597"/>
      <c r="O597"/>
      <c r="P597" s="174"/>
      <c r="Q597" s="174"/>
      <c r="R597" s="175"/>
      <c r="S597" s="173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/>
      <c r="AN597"/>
      <c r="AO597"/>
      <c r="AP597"/>
      <c r="AQ597"/>
      <c r="AR597"/>
    </row>
    <row customFormat="1" r="598" s="11" spans="1:44">
      <c r="A598"/>
      <c r="B598"/>
      <c r="C598" s="174"/>
      <c r="D598"/>
      <c r="E598"/>
      <c r="F598"/>
      <c r="G598"/>
      <c r="H598"/>
      <c r="I598"/>
      <c r="J598"/>
      <c r="K598"/>
      <c r="L598"/>
      <c r="M598"/>
      <c r="N598"/>
      <c r="O598"/>
      <c r="P598" s="174"/>
      <c r="Q598" s="174"/>
      <c r="R598" s="175"/>
      <c r="S598" s="173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/>
      <c r="AN598"/>
      <c r="AO598"/>
      <c r="AP598"/>
      <c r="AQ598"/>
      <c r="AR598"/>
    </row>
    <row customFormat="1" r="599" s="11" spans="1:44">
      <c r="A599"/>
      <c r="B599"/>
      <c r="C599" s="174"/>
      <c r="D599"/>
      <c r="E599"/>
      <c r="F599"/>
      <c r="G599"/>
      <c r="H599"/>
      <c r="I599"/>
      <c r="J599"/>
      <c r="K599"/>
      <c r="L599"/>
      <c r="M599"/>
      <c r="N599"/>
      <c r="O599"/>
      <c r="P599" s="174"/>
      <c r="Q599" s="174"/>
      <c r="R599" s="175"/>
      <c r="S599" s="173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/>
      <c r="AN599"/>
      <c r="AO599"/>
      <c r="AP599"/>
      <c r="AQ599"/>
      <c r="AR599"/>
    </row>
    <row customFormat="1" r="600" s="11" spans="1:44">
      <c r="A600"/>
      <c r="B600"/>
      <c r="C600" s="174"/>
      <c r="D600"/>
      <c r="E600"/>
      <c r="F600"/>
      <c r="G600"/>
      <c r="H600"/>
      <c r="I600"/>
      <c r="J600"/>
      <c r="K600"/>
      <c r="L600"/>
      <c r="M600"/>
      <c r="N600"/>
      <c r="O600"/>
      <c r="P600" s="174"/>
      <c r="Q600" s="174"/>
      <c r="R600" s="175"/>
      <c r="S600" s="173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/>
      <c r="AN600"/>
      <c r="AO600"/>
      <c r="AP600"/>
      <c r="AQ600"/>
      <c r="AR600"/>
    </row>
    <row customFormat="1" r="601" s="11" spans="1:44">
      <c r="A601"/>
      <c r="B601"/>
      <c r="C601" s="174"/>
      <c r="D601"/>
      <c r="E601"/>
      <c r="F601"/>
      <c r="G601"/>
      <c r="H601"/>
      <c r="I601"/>
      <c r="J601"/>
      <c r="K601"/>
      <c r="L601"/>
      <c r="M601"/>
      <c r="N601"/>
      <c r="O601"/>
      <c r="P601" s="174"/>
      <c r="Q601" s="174"/>
      <c r="R601" s="175"/>
      <c r="S601" s="173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/>
      <c r="AN601"/>
      <c r="AO601"/>
      <c r="AP601"/>
      <c r="AQ601"/>
      <c r="AR601"/>
    </row>
    <row customFormat="1" r="602" s="11" spans="1:44">
      <c r="A602"/>
      <c r="B602"/>
      <c r="C602" s="174"/>
      <c r="D602"/>
      <c r="E602"/>
      <c r="F602"/>
      <c r="G602"/>
      <c r="H602"/>
      <c r="I602"/>
      <c r="J602"/>
      <c r="K602"/>
      <c r="L602"/>
      <c r="M602"/>
      <c r="N602"/>
      <c r="O602"/>
      <c r="P602" s="174"/>
      <c r="Q602" s="174"/>
      <c r="R602" s="175"/>
      <c r="S602" s="173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/>
      <c r="AN602"/>
      <c r="AO602"/>
      <c r="AP602"/>
      <c r="AQ602"/>
      <c r="AR602"/>
    </row>
    <row customFormat="1" r="603" s="11" spans="1:44">
      <c r="A603"/>
      <c r="B603"/>
      <c r="C603" s="174"/>
      <c r="D603"/>
      <c r="E603"/>
      <c r="F603"/>
      <c r="G603"/>
      <c r="H603"/>
      <c r="I603"/>
      <c r="J603"/>
      <c r="K603"/>
      <c r="L603"/>
      <c r="M603"/>
      <c r="N603"/>
      <c r="O603"/>
      <c r="P603" s="174"/>
      <c r="Q603" s="174"/>
      <c r="R603" s="175"/>
      <c r="S603" s="173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/>
      <c r="AN603"/>
      <c r="AO603"/>
      <c r="AP603"/>
      <c r="AQ603"/>
      <c r="AR603"/>
    </row>
    <row customFormat="1" r="604" s="11" spans="1:44">
      <c r="A604"/>
      <c r="B604"/>
      <c r="C604" s="174"/>
      <c r="D604"/>
      <c r="E604"/>
      <c r="F604"/>
      <c r="G604"/>
      <c r="H604"/>
      <c r="I604"/>
      <c r="J604"/>
      <c r="K604"/>
      <c r="L604"/>
      <c r="M604"/>
      <c r="N604"/>
      <c r="O604"/>
      <c r="P604" s="174"/>
      <c r="Q604" s="174"/>
      <c r="R604" s="175"/>
      <c r="S604" s="173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/>
      <c r="AN604"/>
      <c r="AO604"/>
      <c r="AP604"/>
      <c r="AQ604"/>
      <c r="AR604"/>
    </row>
    <row customFormat="1" r="605" s="11" spans="1:44">
      <c r="A605"/>
      <c r="B605"/>
      <c r="C605" s="174"/>
      <c r="D605"/>
      <c r="E605"/>
      <c r="F605"/>
      <c r="G605"/>
      <c r="H605"/>
      <c r="I605"/>
      <c r="J605"/>
      <c r="K605"/>
      <c r="L605"/>
      <c r="M605"/>
      <c r="N605"/>
      <c r="O605"/>
      <c r="P605" s="174"/>
      <c r="Q605" s="174"/>
      <c r="R605" s="175"/>
      <c r="S605" s="173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/>
      <c r="AN605"/>
      <c r="AO605"/>
      <c r="AP605"/>
      <c r="AQ605"/>
      <c r="AR605"/>
    </row>
    <row customFormat="1" r="606" s="11" spans="1:44">
      <c r="A606"/>
      <c r="B606"/>
      <c r="C606" s="174"/>
      <c r="D606"/>
      <c r="E606"/>
      <c r="F606"/>
      <c r="G606"/>
      <c r="H606"/>
      <c r="I606"/>
      <c r="J606"/>
      <c r="K606"/>
      <c r="L606"/>
      <c r="M606"/>
      <c r="N606"/>
      <c r="O606"/>
      <c r="P606" s="174"/>
      <c r="Q606" s="174"/>
      <c r="R606" s="175"/>
      <c r="S606" s="173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/>
      <c r="AN606"/>
      <c r="AO606"/>
      <c r="AP606"/>
      <c r="AQ606"/>
      <c r="AR606"/>
    </row>
    <row customFormat="1" r="607" s="11" spans="1:44">
      <c r="A607"/>
      <c r="B607"/>
      <c r="C607" s="174"/>
      <c r="D607"/>
      <c r="E607"/>
      <c r="F607"/>
      <c r="G607"/>
      <c r="H607"/>
      <c r="I607"/>
      <c r="J607"/>
      <c r="K607"/>
      <c r="L607"/>
      <c r="M607"/>
      <c r="N607"/>
      <c r="O607"/>
      <c r="P607" s="174"/>
      <c r="Q607" s="174"/>
      <c r="R607" s="175"/>
      <c r="S607" s="173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/>
      <c r="AN607"/>
      <c r="AO607"/>
      <c r="AP607"/>
      <c r="AQ607"/>
      <c r="AR607"/>
    </row>
    <row customFormat="1" r="608" s="11" spans="1:44">
      <c r="A608"/>
      <c r="B608"/>
      <c r="C608" s="174"/>
      <c r="D608"/>
      <c r="E608"/>
      <c r="F608"/>
      <c r="G608"/>
      <c r="H608"/>
      <c r="I608"/>
      <c r="J608"/>
      <c r="K608"/>
      <c r="L608"/>
      <c r="M608"/>
      <c r="N608"/>
      <c r="O608"/>
      <c r="P608" s="174"/>
      <c r="Q608" s="174"/>
      <c r="R608" s="175"/>
      <c r="S608" s="173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/>
      <c r="AN608"/>
      <c r="AO608"/>
      <c r="AP608"/>
      <c r="AQ608"/>
      <c r="AR608"/>
    </row>
    <row customFormat="1" r="609" s="11" spans="1:44">
      <c r="A609"/>
      <c r="B609"/>
      <c r="C609" s="174"/>
      <c r="D609"/>
      <c r="E609"/>
      <c r="F609"/>
      <c r="G609"/>
      <c r="H609"/>
      <c r="I609"/>
      <c r="J609"/>
      <c r="K609"/>
      <c r="L609"/>
      <c r="M609"/>
      <c r="N609"/>
      <c r="O609"/>
      <c r="P609" s="174"/>
      <c r="Q609" s="174"/>
      <c r="R609" s="175"/>
      <c r="S609" s="173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/>
      <c r="AN609"/>
      <c r="AO609"/>
      <c r="AP609"/>
      <c r="AQ609"/>
      <c r="AR609"/>
    </row>
    <row customFormat="1" r="610" s="11" spans="1:44">
      <c r="A610"/>
      <c r="B610"/>
      <c r="C610" s="174"/>
      <c r="D610"/>
      <c r="E610"/>
      <c r="F610"/>
      <c r="G610"/>
      <c r="H610"/>
      <c r="I610"/>
      <c r="J610"/>
      <c r="K610"/>
      <c r="L610"/>
      <c r="M610"/>
      <c r="N610"/>
      <c r="O610"/>
      <c r="P610" s="174"/>
      <c r="Q610" s="174"/>
      <c r="R610" s="175"/>
      <c r="S610" s="173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/>
      <c r="AN610"/>
      <c r="AO610"/>
      <c r="AP610"/>
      <c r="AQ610"/>
      <c r="AR610"/>
    </row>
    <row customFormat="1" r="611" s="11" spans="1:44">
      <c r="A611"/>
      <c r="B611"/>
      <c r="C611" s="174"/>
      <c r="D611"/>
      <c r="E611"/>
      <c r="F611"/>
      <c r="G611"/>
      <c r="H611"/>
      <c r="I611"/>
      <c r="J611"/>
      <c r="K611"/>
      <c r="L611"/>
      <c r="M611"/>
      <c r="N611"/>
      <c r="O611"/>
      <c r="P611" s="174"/>
      <c r="Q611" s="174"/>
      <c r="R611" s="175"/>
      <c r="S611" s="173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/>
      <c r="AN611"/>
      <c r="AO611"/>
      <c r="AP611"/>
      <c r="AQ611"/>
      <c r="AR611"/>
    </row>
    <row customFormat="1" r="612" s="11" spans="1:44">
      <c r="A612"/>
      <c r="B612"/>
      <c r="C612" s="174"/>
      <c r="D612"/>
      <c r="E612"/>
      <c r="F612"/>
      <c r="G612"/>
      <c r="H612"/>
      <c r="I612"/>
      <c r="J612"/>
      <c r="K612"/>
      <c r="L612"/>
      <c r="M612"/>
      <c r="N612"/>
      <c r="O612"/>
      <c r="P612" s="174"/>
      <c r="Q612" s="174"/>
      <c r="R612" s="175"/>
      <c r="S612" s="173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/>
      <c r="AN612"/>
      <c r="AO612"/>
      <c r="AP612"/>
      <c r="AQ612"/>
      <c r="AR612"/>
    </row>
    <row customFormat="1" r="613" s="11" spans="1:44">
      <c r="A613"/>
      <c r="B613"/>
      <c r="C613" s="174"/>
      <c r="D613"/>
      <c r="E613"/>
      <c r="F613"/>
      <c r="G613"/>
      <c r="H613"/>
      <c r="I613"/>
      <c r="J613"/>
      <c r="K613"/>
      <c r="L613"/>
      <c r="M613"/>
      <c r="N613"/>
      <c r="O613"/>
      <c r="P613" s="174"/>
      <c r="Q613" s="174"/>
      <c r="R613" s="175"/>
      <c r="S613" s="173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/>
      <c r="AN613"/>
      <c r="AO613"/>
      <c r="AP613"/>
      <c r="AQ613"/>
      <c r="AR613"/>
    </row>
    <row customFormat="1" r="614" s="11" spans="1:44">
      <c r="A614"/>
      <c r="B614"/>
      <c r="C614" s="174"/>
      <c r="D614"/>
      <c r="E614"/>
      <c r="F614"/>
      <c r="G614"/>
      <c r="H614"/>
      <c r="I614"/>
      <c r="J614"/>
      <c r="K614"/>
      <c r="L614"/>
      <c r="M614"/>
      <c r="N614"/>
      <c r="O614"/>
      <c r="P614" s="174"/>
      <c r="Q614" s="174"/>
      <c r="R614" s="175"/>
      <c r="S614" s="173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/>
      <c r="AN614"/>
      <c r="AO614"/>
      <c r="AP614"/>
      <c r="AQ614"/>
      <c r="AR614"/>
    </row>
    <row customFormat="1" r="615" s="11" spans="1:44">
      <c r="A615"/>
      <c r="B615"/>
      <c r="C615" s="174"/>
      <c r="D615"/>
      <c r="E615"/>
      <c r="F615"/>
      <c r="G615"/>
      <c r="H615"/>
      <c r="I615"/>
      <c r="J615"/>
      <c r="K615"/>
      <c r="L615"/>
      <c r="M615"/>
      <c r="N615"/>
      <c r="O615"/>
      <c r="P615" s="174"/>
      <c r="Q615" s="174"/>
      <c r="R615" s="175"/>
      <c r="S615" s="173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/>
      <c r="AN615"/>
      <c r="AO615"/>
      <c r="AP615"/>
      <c r="AQ615"/>
      <c r="AR615"/>
    </row>
    <row customFormat="1" r="616" s="11" spans="1:44">
      <c r="A616"/>
      <c r="B616"/>
      <c r="C616" s="174"/>
      <c r="D616"/>
      <c r="E616"/>
      <c r="F616"/>
      <c r="G616"/>
      <c r="H616"/>
      <c r="I616"/>
      <c r="J616"/>
      <c r="K616"/>
      <c r="L616"/>
      <c r="M616"/>
      <c r="N616"/>
      <c r="O616"/>
      <c r="P616" s="174"/>
      <c r="Q616" s="174"/>
      <c r="R616" s="175"/>
      <c r="S616" s="173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/>
      <c r="AN616"/>
      <c r="AO616"/>
      <c r="AP616"/>
      <c r="AQ616"/>
      <c r="AR616"/>
    </row>
    <row customFormat="1" r="617" s="11" spans="1:44">
      <c r="A617"/>
      <c r="B617"/>
      <c r="C617" s="174"/>
      <c r="D617"/>
      <c r="E617"/>
      <c r="F617"/>
      <c r="G617"/>
      <c r="H617"/>
      <c r="I617"/>
      <c r="J617"/>
      <c r="K617"/>
      <c r="L617"/>
      <c r="M617"/>
      <c r="N617"/>
      <c r="O617"/>
      <c r="P617" s="174"/>
      <c r="Q617" s="174"/>
      <c r="R617" s="175"/>
      <c r="S617" s="173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/>
      <c r="AN617"/>
      <c r="AO617"/>
      <c r="AP617"/>
      <c r="AQ617"/>
      <c r="AR617"/>
    </row>
    <row customFormat="1" r="618" s="11" spans="1:44">
      <c r="A618"/>
      <c r="B618"/>
      <c r="C618" s="174"/>
      <c r="D618"/>
      <c r="E618"/>
      <c r="F618"/>
      <c r="G618"/>
      <c r="H618"/>
      <c r="I618"/>
      <c r="J618"/>
      <c r="K618"/>
      <c r="L618"/>
      <c r="M618"/>
      <c r="N618"/>
      <c r="O618"/>
      <c r="P618" s="174"/>
      <c r="Q618" s="174"/>
      <c r="R618" s="175"/>
      <c r="S618" s="173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/>
      <c r="AN618"/>
      <c r="AO618"/>
      <c r="AP618"/>
      <c r="AQ618"/>
      <c r="AR618"/>
    </row>
    <row customFormat="1" r="619" s="11" spans="1:44">
      <c r="A619"/>
      <c r="B619"/>
      <c r="C619" s="174"/>
      <c r="D619"/>
      <c r="E619"/>
      <c r="F619"/>
      <c r="G619"/>
      <c r="H619"/>
      <c r="I619"/>
      <c r="J619"/>
      <c r="K619"/>
      <c r="L619"/>
      <c r="M619"/>
      <c r="N619"/>
      <c r="O619"/>
      <c r="P619" s="174"/>
      <c r="Q619" s="174"/>
      <c r="R619" s="175"/>
      <c r="S619" s="173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/>
      <c r="AN619"/>
      <c r="AO619"/>
      <c r="AP619"/>
      <c r="AQ619"/>
      <c r="AR619"/>
    </row>
    <row customFormat="1" r="620" s="11" spans="1:44">
      <c r="A620"/>
      <c r="B620"/>
      <c r="C620" s="174"/>
      <c r="D620"/>
      <c r="E620"/>
      <c r="F620"/>
      <c r="G620"/>
      <c r="H620"/>
      <c r="I620"/>
      <c r="J620"/>
      <c r="K620"/>
      <c r="L620"/>
      <c r="M620"/>
      <c r="N620"/>
      <c r="O620"/>
      <c r="P620" s="174"/>
      <c r="Q620" s="174"/>
      <c r="R620" s="175"/>
      <c r="S620" s="173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/>
      <c r="AN620"/>
      <c r="AO620"/>
      <c r="AP620"/>
      <c r="AQ620"/>
      <c r="AR620"/>
    </row>
    <row customFormat="1" r="621" s="11" spans="1:44">
      <c r="A621"/>
      <c r="B621"/>
      <c r="C621" s="174"/>
      <c r="D621"/>
      <c r="E621"/>
      <c r="F621"/>
      <c r="G621"/>
      <c r="H621"/>
      <c r="I621"/>
      <c r="J621"/>
      <c r="K621"/>
      <c r="L621"/>
      <c r="M621"/>
      <c r="N621"/>
      <c r="O621"/>
      <c r="P621" s="174"/>
      <c r="Q621" s="174"/>
      <c r="R621" s="175"/>
      <c r="S621" s="173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/>
      <c r="AN621"/>
      <c r="AO621"/>
      <c r="AP621"/>
      <c r="AQ621"/>
      <c r="AR621"/>
    </row>
    <row customFormat="1" r="622" s="11" spans="1:44">
      <c r="A622"/>
      <c r="B622"/>
      <c r="C622" s="174"/>
      <c r="D622"/>
      <c r="E622"/>
      <c r="F622"/>
      <c r="G622"/>
      <c r="H622"/>
      <c r="I622"/>
      <c r="J622"/>
      <c r="K622"/>
      <c r="L622"/>
      <c r="M622"/>
      <c r="N622"/>
      <c r="O622"/>
      <c r="P622" s="174"/>
      <c r="Q622" s="174"/>
      <c r="R622" s="175"/>
      <c r="S622" s="173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/>
      <c r="AN622"/>
      <c r="AO622"/>
      <c r="AP622"/>
      <c r="AQ622"/>
      <c r="AR622"/>
    </row>
    <row customFormat="1" r="623" s="11" spans="1:44">
      <c r="A623"/>
      <c r="B623"/>
      <c r="C623" s="174"/>
      <c r="D623"/>
      <c r="E623"/>
      <c r="F623"/>
      <c r="G623"/>
      <c r="H623"/>
      <c r="I623"/>
      <c r="J623"/>
      <c r="K623"/>
      <c r="L623"/>
      <c r="M623"/>
      <c r="N623"/>
      <c r="O623"/>
      <c r="P623" s="174"/>
      <c r="Q623" s="174"/>
      <c r="R623" s="175"/>
      <c r="S623" s="173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/>
      <c r="AN623"/>
      <c r="AO623"/>
      <c r="AP623"/>
      <c r="AQ623"/>
      <c r="AR623"/>
    </row>
    <row customFormat="1" r="624" s="11" spans="1:44">
      <c r="A624"/>
      <c r="B624"/>
      <c r="C624" s="174"/>
      <c r="D624"/>
      <c r="E624"/>
      <c r="F624"/>
      <c r="G624"/>
      <c r="H624"/>
      <c r="I624"/>
      <c r="J624"/>
      <c r="K624"/>
      <c r="L624"/>
      <c r="M624"/>
      <c r="N624"/>
      <c r="O624"/>
      <c r="P624" s="174"/>
      <c r="Q624" s="174"/>
      <c r="R624" s="175"/>
      <c r="S624" s="173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/>
      <c r="AN624"/>
      <c r="AO624"/>
      <c r="AP624"/>
      <c r="AQ624"/>
      <c r="AR624"/>
    </row>
    <row customFormat="1" r="625" s="11" spans="1:44">
      <c r="A625"/>
      <c r="B625"/>
      <c r="C625" s="174"/>
      <c r="D625"/>
      <c r="E625"/>
      <c r="F625"/>
      <c r="G625"/>
      <c r="H625"/>
      <c r="I625"/>
      <c r="J625"/>
      <c r="K625"/>
      <c r="L625"/>
      <c r="M625"/>
      <c r="N625"/>
      <c r="O625"/>
      <c r="P625" s="174"/>
      <c r="Q625" s="174"/>
      <c r="R625" s="175"/>
      <c r="S625" s="173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/>
      <c r="AN625"/>
      <c r="AO625"/>
      <c r="AP625"/>
      <c r="AQ625"/>
      <c r="AR625"/>
    </row>
    <row customFormat="1" r="626" s="11" spans="1:44">
      <c r="A626"/>
      <c r="B626"/>
      <c r="C626" s="174"/>
      <c r="D626"/>
      <c r="E626"/>
      <c r="F626"/>
      <c r="G626"/>
      <c r="H626"/>
      <c r="I626"/>
      <c r="J626"/>
      <c r="K626"/>
      <c r="L626"/>
      <c r="M626"/>
      <c r="N626"/>
      <c r="O626"/>
      <c r="P626" s="174"/>
      <c r="Q626" s="174"/>
      <c r="R626" s="175"/>
      <c r="S626" s="173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/>
      <c r="AN626"/>
      <c r="AO626"/>
      <c r="AP626"/>
      <c r="AQ626"/>
      <c r="AR626"/>
    </row>
    <row customFormat="1" r="627" s="11" spans="1:44">
      <c r="A627"/>
      <c r="B627"/>
      <c r="C627" s="174"/>
      <c r="D627"/>
      <c r="E627"/>
      <c r="F627"/>
      <c r="G627"/>
      <c r="H627"/>
      <c r="I627"/>
      <c r="J627"/>
      <c r="K627"/>
      <c r="L627"/>
      <c r="M627"/>
      <c r="N627"/>
      <c r="O627"/>
      <c r="P627" s="174"/>
      <c r="Q627" s="174"/>
      <c r="R627" s="175"/>
      <c r="S627" s="173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/>
      <c r="AN627"/>
      <c r="AO627"/>
      <c r="AP627"/>
      <c r="AQ627"/>
      <c r="AR627"/>
    </row>
    <row customFormat="1" r="628" s="11" spans="1:44">
      <c r="A628"/>
      <c r="B628"/>
      <c r="C628" s="174"/>
      <c r="D628"/>
      <c r="E628"/>
      <c r="F628"/>
      <c r="G628"/>
      <c r="H628"/>
      <c r="I628"/>
      <c r="J628"/>
      <c r="K628"/>
      <c r="L628"/>
      <c r="M628"/>
      <c r="N628"/>
      <c r="O628"/>
      <c r="P628" s="174"/>
      <c r="Q628" s="174"/>
      <c r="R628" s="175"/>
      <c r="S628" s="173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/>
      <c r="AN628"/>
      <c r="AO628"/>
      <c r="AP628"/>
      <c r="AQ628"/>
      <c r="AR628"/>
    </row>
    <row customFormat="1" r="629" s="11" spans="1:44">
      <c r="A629"/>
      <c r="B629"/>
      <c r="C629" s="174"/>
      <c r="D629"/>
      <c r="E629"/>
      <c r="F629"/>
      <c r="G629"/>
      <c r="H629"/>
      <c r="I629"/>
      <c r="J629"/>
      <c r="K629"/>
      <c r="L629"/>
      <c r="M629"/>
      <c r="N629"/>
      <c r="O629"/>
      <c r="P629" s="174"/>
      <c r="Q629" s="174"/>
      <c r="R629" s="175"/>
      <c r="S629" s="173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/>
      <c r="AN629"/>
      <c r="AO629"/>
      <c r="AP629"/>
      <c r="AQ629"/>
      <c r="AR629"/>
    </row>
    <row customFormat="1" r="630" s="11" spans="1:44">
      <c r="A630"/>
      <c r="B630"/>
      <c r="C630" s="174"/>
      <c r="D630"/>
      <c r="E630"/>
      <c r="F630"/>
      <c r="G630"/>
      <c r="H630"/>
      <c r="I630"/>
      <c r="J630"/>
      <c r="K630"/>
      <c r="L630"/>
      <c r="M630"/>
      <c r="N630"/>
      <c r="O630"/>
      <c r="P630" s="174"/>
      <c r="Q630" s="174"/>
      <c r="R630" s="175"/>
      <c r="S630" s="173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/>
      <c r="AN630"/>
      <c r="AO630"/>
      <c r="AP630"/>
      <c r="AQ630"/>
      <c r="AR630"/>
    </row>
    <row customFormat="1" r="631" s="11" spans="1:44">
      <c r="A631"/>
      <c r="B631"/>
      <c r="C631" s="174"/>
      <c r="D631"/>
      <c r="E631"/>
      <c r="F631"/>
      <c r="G631"/>
      <c r="H631"/>
      <c r="I631"/>
      <c r="J631"/>
      <c r="K631"/>
      <c r="L631"/>
      <c r="M631"/>
      <c r="N631"/>
      <c r="O631"/>
      <c r="P631" s="174"/>
      <c r="Q631" s="174"/>
      <c r="R631" s="175"/>
      <c r="S631" s="173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/>
      <c r="AN631"/>
      <c r="AO631"/>
      <c r="AP631"/>
      <c r="AQ631"/>
      <c r="AR631"/>
    </row>
    <row customFormat="1" r="632" s="11" spans="1:44">
      <c r="A632"/>
      <c r="B632"/>
      <c r="C632" s="174"/>
      <c r="D632"/>
      <c r="E632"/>
      <c r="F632"/>
      <c r="G632"/>
      <c r="H632"/>
      <c r="I632"/>
      <c r="J632"/>
      <c r="K632"/>
      <c r="L632"/>
      <c r="M632"/>
      <c r="N632"/>
      <c r="O632"/>
      <c r="P632" s="174"/>
      <c r="Q632" s="174"/>
      <c r="R632" s="175"/>
      <c r="S632" s="173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/>
      <c r="AN632"/>
      <c r="AO632"/>
      <c r="AP632"/>
      <c r="AQ632"/>
      <c r="AR632"/>
    </row>
    <row customFormat="1" r="633" s="11" spans="1:44">
      <c r="A633"/>
      <c r="B633"/>
      <c r="C633" s="174"/>
      <c r="D633"/>
      <c r="E633"/>
      <c r="F633"/>
      <c r="G633"/>
      <c r="H633"/>
      <c r="I633"/>
      <c r="J633"/>
      <c r="K633"/>
      <c r="L633"/>
      <c r="M633"/>
      <c r="N633"/>
      <c r="O633"/>
      <c r="P633" s="174"/>
      <c r="Q633" s="174"/>
      <c r="R633" s="175"/>
      <c r="S633" s="173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/>
      <c r="AN633"/>
      <c r="AO633"/>
      <c r="AP633"/>
      <c r="AQ633"/>
      <c r="AR633"/>
    </row>
    <row customFormat="1" r="634" s="11" spans="1:44">
      <c r="A634"/>
      <c r="B634"/>
      <c r="C634" s="174"/>
      <c r="D634"/>
      <c r="E634"/>
      <c r="F634"/>
      <c r="G634"/>
      <c r="H634"/>
      <c r="I634"/>
      <c r="J634"/>
      <c r="K634"/>
      <c r="L634"/>
      <c r="M634"/>
      <c r="N634"/>
      <c r="O634"/>
      <c r="P634" s="174"/>
      <c r="Q634" s="174"/>
      <c r="R634" s="175"/>
      <c r="S634" s="173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/>
      <c r="AN634"/>
      <c r="AO634"/>
      <c r="AP634"/>
      <c r="AQ634"/>
      <c r="AR634"/>
    </row>
    <row customFormat="1" r="635" s="11" spans="1:44">
      <c r="A635"/>
      <c r="B635"/>
      <c r="C635" s="174"/>
      <c r="D635"/>
      <c r="E635"/>
      <c r="F635"/>
      <c r="G635"/>
      <c r="H635"/>
      <c r="I635"/>
      <c r="J635"/>
      <c r="K635"/>
      <c r="L635"/>
      <c r="M635"/>
      <c r="N635"/>
      <c r="O635"/>
      <c r="P635" s="174"/>
      <c r="Q635" s="174"/>
      <c r="R635" s="175"/>
      <c r="S635" s="173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/>
      <c r="AN635"/>
      <c r="AO635"/>
      <c r="AP635"/>
      <c r="AQ635"/>
      <c r="AR635"/>
    </row>
    <row customFormat="1" r="636" s="11" spans="1:44">
      <c r="A636"/>
      <c r="B636"/>
      <c r="C636" s="174"/>
      <c r="D636"/>
      <c r="E636"/>
      <c r="F636"/>
      <c r="G636"/>
      <c r="H636"/>
      <c r="I636"/>
      <c r="J636"/>
      <c r="K636"/>
      <c r="L636"/>
      <c r="M636"/>
      <c r="N636"/>
      <c r="O636"/>
      <c r="P636" s="174"/>
      <c r="Q636" s="174"/>
      <c r="R636" s="175"/>
      <c r="S636" s="173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/>
      <c r="AN636"/>
      <c r="AO636"/>
      <c r="AP636"/>
      <c r="AQ636"/>
      <c r="AR636"/>
    </row>
    <row customFormat="1" r="637" s="11" spans="1:44">
      <c r="A637"/>
      <c r="B637"/>
      <c r="C637" s="174"/>
      <c r="D637"/>
      <c r="E637"/>
      <c r="F637"/>
      <c r="G637"/>
      <c r="H637"/>
      <c r="I637"/>
      <c r="J637"/>
      <c r="K637"/>
      <c r="L637"/>
      <c r="M637"/>
      <c r="N637"/>
      <c r="O637"/>
      <c r="P637" s="174"/>
      <c r="Q637" s="174"/>
      <c r="R637" s="175"/>
      <c r="S637" s="173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/>
      <c r="AN637"/>
      <c r="AO637"/>
      <c r="AP637"/>
      <c r="AQ637"/>
      <c r="AR637"/>
    </row>
    <row customFormat="1" r="638" s="11" spans="1:44">
      <c r="A638"/>
      <c r="B638"/>
      <c r="C638" s="174"/>
      <c r="D638"/>
      <c r="E638"/>
      <c r="F638"/>
      <c r="G638"/>
      <c r="H638"/>
      <c r="I638"/>
      <c r="J638"/>
      <c r="K638"/>
      <c r="L638"/>
      <c r="M638"/>
      <c r="N638"/>
      <c r="O638"/>
      <c r="P638" s="174"/>
      <c r="Q638" s="174"/>
      <c r="R638" s="175"/>
      <c r="S638" s="173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/>
      <c r="AN638"/>
      <c r="AO638"/>
      <c r="AP638"/>
      <c r="AQ638"/>
      <c r="AR638"/>
    </row>
    <row customFormat="1" r="639" s="11" spans="1:44">
      <c r="A639"/>
      <c r="B639"/>
      <c r="C639" s="174"/>
      <c r="D639"/>
      <c r="E639"/>
      <c r="F639"/>
      <c r="G639"/>
      <c r="H639"/>
      <c r="I639"/>
      <c r="J639"/>
      <c r="K639"/>
      <c r="L639"/>
      <c r="M639"/>
      <c r="N639"/>
      <c r="O639"/>
      <c r="P639" s="174"/>
      <c r="Q639" s="174"/>
      <c r="R639" s="175"/>
      <c r="S639" s="173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/>
      <c r="AN639"/>
      <c r="AO639"/>
      <c r="AP639"/>
      <c r="AQ639"/>
      <c r="AR639"/>
    </row>
    <row customFormat="1" r="640" s="11" spans="1:44">
      <c r="A640"/>
      <c r="B640"/>
      <c r="C640" s="174"/>
      <c r="D640"/>
      <c r="E640"/>
      <c r="F640"/>
      <c r="G640"/>
      <c r="H640"/>
      <c r="I640"/>
      <c r="J640"/>
      <c r="K640"/>
      <c r="L640"/>
      <c r="M640"/>
      <c r="N640"/>
      <c r="O640"/>
      <c r="P640" s="174"/>
      <c r="Q640" s="174"/>
      <c r="R640" s="175"/>
      <c r="S640" s="173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/>
      <c r="AN640"/>
      <c r="AO640"/>
      <c r="AP640"/>
      <c r="AQ640"/>
      <c r="AR640"/>
    </row>
    <row customFormat="1" r="641" s="11" spans="1:44">
      <c r="A641"/>
      <c r="B641"/>
      <c r="C641" s="174"/>
      <c r="D641"/>
      <c r="E641"/>
      <c r="F641"/>
      <c r="G641"/>
      <c r="H641"/>
      <c r="I641"/>
      <c r="J641"/>
      <c r="K641"/>
      <c r="L641"/>
      <c r="M641"/>
      <c r="N641"/>
      <c r="O641"/>
      <c r="P641" s="174"/>
      <c r="Q641" s="174"/>
      <c r="R641" s="175"/>
      <c r="S641" s="173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/>
      <c r="AN641"/>
      <c r="AO641"/>
      <c r="AP641"/>
      <c r="AQ641"/>
      <c r="AR641"/>
    </row>
    <row customFormat="1" r="642" s="11" spans="1:44">
      <c r="A642"/>
      <c r="B642"/>
      <c r="C642" s="174"/>
      <c r="D642"/>
      <c r="E642"/>
      <c r="F642"/>
      <c r="G642"/>
      <c r="H642"/>
      <c r="I642"/>
      <c r="J642"/>
      <c r="K642"/>
      <c r="L642"/>
      <c r="M642"/>
      <c r="N642"/>
      <c r="O642"/>
      <c r="P642" s="174"/>
      <c r="Q642" s="174"/>
      <c r="R642" s="175"/>
      <c r="S642" s="173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/>
      <c r="AN642"/>
      <c r="AO642"/>
      <c r="AP642"/>
      <c r="AQ642"/>
      <c r="AR642"/>
    </row>
    <row customFormat="1" r="643" s="11" spans="1:44">
      <c r="A643"/>
      <c r="B643"/>
      <c r="C643" s="174"/>
      <c r="D643"/>
      <c r="E643"/>
      <c r="F643"/>
      <c r="G643"/>
      <c r="H643"/>
      <c r="I643"/>
      <c r="J643"/>
      <c r="K643"/>
      <c r="L643"/>
      <c r="M643"/>
      <c r="N643"/>
      <c r="O643"/>
      <c r="P643" s="174"/>
      <c r="Q643" s="174"/>
      <c r="R643" s="175"/>
      <c r="S643" s="173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/>
      <c r="AN643"/>
      <c r="AO643"/>
      <c r="AP643"/>
      <c r="AQ643"/>
      <c r="AR643"/>
    </row>
    <row customFormat="1" r="644" s="11" spans="1:44">
      <c r="A644"/>
      <c r="B644"/>
      <c r="C644" s="174"/>
      <c r="D644"/>
      <c r="E644"/>
      <c r="F644"/>
      <c r="G644"/>
      <c r="H644"/>
      <c r="I644"/>
      <c r="J644"/>
      <c r="K644"/>
      <c r="L644"/>
      <c r="M644"/>
      <c r="N644"/>
      <c r="O644"/>
      <c r="P644" s="174"/>
      <c r="Q644" s="174"/>
      <c r="R644" s="175"/>
      <c r="S644" s="173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/>
      <c r="AN644"/>
      <c r="AO644"/>
      <c r="AP644"/>
      <c r="AQ644"/>
      <c r="AR644"/>
    </row>
    <row customFormat="1" r="645" s="11" spans="1:44">
      <c r="A645"/>
      <c r="B645"/>
      <c r="C645" s="174"/>
      <c r="D645"/>
      <c r="E645"/>
      <c r="F645"/>
      <c r="G645"/>
      <c r="H645"/>
      <c r="I645"/>
      <c r="J645"/>
      <c r="K645"/>
      <c r="L645"/>
      <c r="M645"/>
      <c r="N645"/>
      <c r="O645"/>
      <c r="P645" s="174"/>
      <c r="Q645" s="174"/>
      <c r="R645" s="175"/>
      <c r="S645" s="173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/>
      <c r="AN645"/>
      <c r="AO645"/>
      <c r="AP645"/>
      <c r="AQ645"/>
      <c r="AR645"/>
    </row>
    <row customFormat="1" r="646" s="11" spans="1:44">
      <c r="A646"/>
      <c r="B646"/>
      <c r="C646" s="174"/>
      <c r="D646"/>
      <c r="E646"/>
      <c r="F646"/>
      <c r="G646"/>
      <c r="H646"/>
      <c r="I646"/>
      <c r="J646"/>
      <c r="K646"/>
      <c r="L646"/>
      <c r="M646"/>
      <c r="N646"/>
      <c r="O646"/>
      <c r="P646" s="174"/>
      <c r="Q646" s="174"/>
      <c r="R646" s="175"/>
      <c r="S646" s="173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/>
      <c r="AN646"/>
      <c r="AO646"/>
      <c r="AP646"/>
      <c r="AQ646"/>
      <c r="AR646"/>
    </row>
    <row customFormat="1" r="647" s="11" spans="1:44">
      <c r="A647"/>
      <c r="B647"/>
      <c r="C647" s="174"/>
      <c r="D647"/>
      <c r="E647"/>
      <c r="F647"/>
      <c r="G647"/>
      <c r="H647"/>
      <c r="I647"/>
      <c r="J647"/>
      <c r="K647"/>
      <c r="L647"/>
      <c r="M647"/>
      <c r="N647"/>
      <c r="O647"/>
      <c r="P647" s="174"/>
      <c r="Q647" s="174"/>
      <c r="R647" s="175"/>
      <c r="S647" s="173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/>
      <c r="AN647"/>
      <c r="AO647"/>
      <c r="AP647"/>
      <c r="AQ647"/>
      <c r="AR647"/>
    </row>
    <row customFormat="1" r="648" s="11" spans="1:44">
      <c r="A648"/>
      <c r="B648"/>
      <c r="C648" s="174"/>
      <c r="D648"/>
      <c r="E648"/>
      <c r="F648"/>
      <c r="G648"/>
      <c r="H648"/>
      <c r="I648"/>
      <c r="J648"/>
      <c r="K648"/>
      <c r="L648"/>
      <c r="M648"/>
      <c r="N648"/>
      <c r="O648"/>
      <c r="P648" s="174"/>
      <c r="Q648" s="174"/>
      <c r="R648" s="175"/>
      <c r="S648" s="173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/>
      <c r="AN648"/>
      <c r="AO648"/>
      <c r="AP648"/>
      <c r="AQ648"/>
      <c r="AR648"/>
    </row>
    <row customFormat="1" r="649" s="11" spans="1:44">
      <c r="A649"/>
      <c r="B649"/>
      <c r="C649" s="174"/>
      <c r="D649"/>
      <c r="E649"/>
      <c r="F649"/>
      <c r="G649"/>
      <c r="H649"/>
      <c r="I649"/>
      <c r="J649"/>
      <c r="K649"/>
      <c r="L649"/>
      <c r="M649"/>
      <c r="N649"/>
      <c r="O649"/>
      <c r="P649" s="174"/>
      <c r="Q649" s="174"/>
      <c r="R649" s="175"/>
      <c r="S649" s="173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/>
      <c r="AN649"/>
      <c r="AO649"/>
      <c r="AP649"/>
      <c r="AQ649"/>
      <c r="AR649"/>
    </row>
    <row customFormat="1" r="650" s="11" spans="1:44">
      <c r="A650"/>
      <c r="B650"/>
      <c r="C650" s="174"/>
      <c r="D650"/>
      <c r="E650"/>
      <c r="F650"/>
      <c r="G650"/>
      <c r="H650"/>
      <c r="I650"/>
      <c r="J650"/>
      <c r="K650"/>
      <c r="L650"/>
      <c r="M650"/>
      <c r="N650"/>
      <c r="O650"/>
      <c r="P650" s="174"/>
      <c r="Q650" s="174"/>
      <c r="R650" s="175"/>
      <c r="S650" s="173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/>
      <c r="AN650"/>
      <c r="AO650"/>
      <c r="AP650"/>
      <c r="AQ650"/>
      <c r="AR650"/>
    </row>
    <row customFormat="1" r="651" s="11" spans="1:44">
      <c r="A651"/>
      <c r="B651"/>
      <c r="C651" s="174"/>
      <c r="D651"/>
      <c r="E651"/>
      <c r="F651"/>
      <c r="G651"/>
      <c r="H651"/>
      <c r="I651"/>
      <c r="J651"/>
      <c r="K651"/>
      <c r="L651"/>
      <c r="M651"/>
      <c r="N651"/>
      <c r="O651"/>
      <c r="P651" s="174"/>
      <c r="Q651" s="174"/>
      <c r="R651" s="175"/>
      <c r="S651" s="173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/>
      <c r="AN651"/>
      <c r="AO651"/>
      <c r="AP651"/>
      <c r="AQ651"/>
      <c r="AR651"/>
    </row>
    <row customFormat="1" r="652" s="11" spans="1:44">
      <c r="A652"/>
      <c r="B652"/>
      <c r="C652" s="174"/>
      <c r="D652"/>
      <c r="E652"/>
      <c r="F652"/>
      <c r="G652"/>
      <c r="H652"/>
      <c r="I652"/>
      <c r="J652"/>
      <c r="K652"/>
      <c r="L652"/>
      <c r="M652"/>
      <c r="N652"/>
      <c r="O652"/>
      <c r="P652" s="174"/>
      <c r="Q652" s="174"/>
      <c r="R652" s="175"/>
      <c r="S652" s="173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/>
      <c r="AN652"/>
      <c r="AO652"/>
      <c r="AP652"/>
      <c r="AQ652"/>
      <c r="AR652"/>
    </row>
    <row customFormat="1" r="653" s="11" spans="1:44">
      <c r="A653"/>
      <c r="B653"/>
      <c r="C653" s="174"/>
      <c r="D653"/>
      <c r="E653"/>
      <c r="F653"/>
      <c r="G653"/>
      <c r="H653"/>
      <c r="I653"/>
      <c r="J653"/>
      <c r="K653"/>
      <c r="L653"/>
      <c r="M653"/>
      <c r="N653"/>
      <c r="O653"/>
      <c r="P653" s="174"/>
      <c r="Q653" s="174"/>
      <c r="R653" s="175"/>
      <c r="S653" s="173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/>
      <c r="AN653"/>
      <c r="AO653"/>
      <c r="AP653"/>
      <c r="AQ653"/>
      <c r="AR653"/>
    </row>
    <row customFormat="1" r="654" s="11" spans="1:44">
      <c r="A654"/>
      <c r="B654"/>
      <c r="C654" s="174"/>
      <c r="D654"/>
      <c r="E654"/>
      <c r="F654"/>
      <c r="G654"/>
      <c r="H654"/>
      <c r="I654"/>
      <c r="J654"/>
      <c r="K654"/>
      <c r="L654"/>
      <c r="M654"/>
      <c r="N654"/>
      <c r="O654"/>
      <c r="P654" s="174"/>
      <c r="Q654" s="174"/>
      <c r="R654" s="175"/>
      <c r="S654" s="173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/>
      <c r="AN654"/>
      <c r="AO654"/>
      <c r="AP654"/>
      <c r="AQ654"/>
      <c r="AR654"/>
    </row>
    <row customFormat="1" r="655" s="11" spans="1:44">
      <c r="A655"/>
      <c r="B655"/>
      <c r="C655" s="174"/>
      <c r="D655"/>
      <c r="E655"/>
      <c r="F655"/>
      <c r="G655"/>
      <c r="H655"/>
      <c r="I655"/>
      <c r="J655"/>
      <c r="K655"/>
      <c r="L655"/>
      <c r="M655"/>
      <c r="N655"/>
      <c r="O655"/>
      <c r="P655" s="174"/>
      <c r="Q655" s="174"/>
      <c r="R655" s="175"/>
      <c r="S655" s="173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/>
      <c r="AN655"/>
      <c r="AO655"/>
      <c r="AP655"/>
      <c r="AQ655"/>
      <c r="AR655"/>
    </row>
    <row customFormat="1" r="656" s="11" spans="1:44">
      <c r="A656"/>
      <c r="B656"/>
      <c r="C656" s="174"/>
      <c r="D656"/>
      <c r="E656"/>
      <c r="F656"/>
      <c r="G656"/>
      <c r="H656"/>
      <c r="I656"/>
      <c r="J656"/>
      <c r="K656"/>
      <c r="L656"/>
      <c r="M656"/>
      <c r="N656"/>
      <c r="O656"/>
      <c r="P656" s="174"/>
      <c r="Q656" s="174"/>
      <c r="R656" s="175"/>
      <c r="S656" s="173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/>
      <c r="AN656"/>
      <c r="AO656"/>
      <c r="AP656"/>
      <c r="AQ656"/>
      <c r="AR656"/>
    </row>
    <row customFormat="1" r="657" s="11" spans="1:44">
      <c r="A657"/>
      <c r="B657"/>
      <c r="C657" s="174"/>
      <c r="D657"/>
      <c r="E657"/>
      <c r="F657"/>
      <c r="G657"/>
      <c r="H657"/>
      <c r="I657"/>
      <c r="J657"/>
      <c r="K657"/>
      <c r="L657"/>
      <c r="M657"/>
      <c r="N657"/>
      <c r="O657"/>
      <c r="P657" s="174"/>
      <c r="Q657" s="174"/>
      <c r="R657" s="175"/>
      <c r="S657" s="173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/>
      <c r="AN657"/>
      <c r="AO657"/>
      <c r="AP657"/>
      <c r="AQ657"/>
      <c r="AR657"/>
    </row>
    <row customFormat="1" r="658" s="11" spans="1:44">
      <c r="A658"/>
      <c r="B658"/>
      <c r="C658" s="174"/>
      <c r="D658"/>
      <c r="E658"/>
      <c r="F658"/>
      <c r="G658"/>
      <c r="H658"/>
      <c r="I658"/>
      <c r="J658"/>
      <c r="K658"/>
      <c r="L658"/>
      <c r="M658"/>
      <c r="N658"/>
      <c r="O658"/>
      <c r="P658" s="174"/>
      <c r="Q658" s="174"/>
      <c r="R658" s="175"/>
      <c r="S658" s="173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/>
      <c r="AN658"/>
      <c r="AO658"/>
      <c r="AP658"/>
      <c r="AQ658"/>
      <c r="AR658"/>
    </row>
    <row customFormat="1" r="659" s="11" spans="1:44">
      <c r="A659"/>
      <c r="B659"/>
      <c r="C659" s="174"/>
      <c r="D659"/>
      <c r="E659"/>
      <c r="F659"/>
      <c r="G659"/>
      <c r="H659"/>
      <c r="I659"/>
      <c r="J659"/>
      <c r="K659"/>
      <c r="L659"/>
      <c r="M659"/>
      <c r="N659"/>
      <c r="O659"/>
      <c r="P659" s="174"/>
      <c r="Q659" s="174"/>
      <c r="R659" s="175"/>
      <c r="S659" s="173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/>
      <c r="AN659"/>
      <c r="AO659"/>
      <c r="AP659"/>
      <c r="AQ659"/>
      <c r="AR659"/>
    </row>
    <row customFormat="1" r="660" s="11" spans="1:44">
      <c r="A660"/>
      <c r="B660"/>
      <c r="C660" s="174"/>
      <c r="D660"/>
      <c r="E660"/>
      <c r="F660"/>
      <c r="G660"/>
      <c r="H660"/>
      <c r="I660"/>
      <c r="J660"/>
      <c r="K660"/>
      <c r="L660"/>
      <c r="M660"/>
      <c r="N660"/>
      <c r="O660"/>
      <c r="P660" s="174"/>
      <c r="Q660" s="174"/>
      <c r="R660" s="175"/>
      <c r="S660" s="173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/>
      <c r="AN660"/>
      <c r="AO660"/>
      <c r="AP660"/>
      <c r="AQ660"/>
      <c r="AR660"/>
    </row>
    <row customFormat="1" r="661" s="11" spans="1:44">
      <c r="A661"/>
      <c r="B661"/>
      <c r="C661" s="174"/>
      <c r="D661"/>
      <c r="E661"/>
      <c r="F661"/>
      <c r="G661"/>
      <c r="H661"/>
      <c r="I661"/>
      <c r="J661"/>
      <c r="K661"/>
      <c r="L661"/>
      <c r="M661"/>
      <c r="N661"/>
      <c r="O661"/>
      <c r="P661" s="174"/>
      <c r="Q661" s="174"/>
      <c r="R661" s="175"/>
      <c r="S661" s="173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/>
      <c r="AN661"/>
      <c r="AO661"/>
      <c r="AP661"/>
      <c r="AQ661"/>
      <c r="AR661"/>
    </row>
    <row customFormat="1" r="662" s="11" spans="1:44">
      <c r="A662"/>
      <c r="B662"/>
      <c r="C662" s="174"/>
      <c r="D662"/>
      <c r="E662"/>
      <c r="F662"/>
      <c r="G662"/>
      <c r="H662"/>
      <c r="I662"/>
      <c r="J662"/>
      <c r="K662"/>
      <c r="L662"/>
      <c r="M662"/>
      <c r="N662"/>
      <c r="O662"/>
      <c r="P662" s="174"/>
      <c r="Q662" s="174"/>
      <c r="R662" s="175"/>
      <c r="S662" s="173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/>
      <c r="AN662"/>
      <c r="AO662"/>
      <c r="AP662"/>
      <c r="AQ662"/>
      <c r="AR662"/>
    </row>
    <row customFormat="1" r="663" s="11" spans="1:44">
      <c r="A663"/>
      <c r="B663"/>
      <c r="C663" s="174"/>
      <c r="D663"/>
      <c r="E663"/>
      <c r="F663"/>
      <c r="G663"/>
      <c r="H663"/>
      <c r="I663"/>
      <c r="J663"/>
      <c r="K663"/>
      <c r="L663"/>
      <c r="M663"/>
      <c r="N663"/>
      <c r="O663"/>
      <c r="P663" s="174"/>
      <c r="Q663" s="174"/>
      <c r="R663" s="175"/>
      <c r="S663" s="173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/>
      <c r="AN663"/>
      <c r="AO663"/>
      <c r="AP663"/>
      <c r="AQ663"/>
      <c r="AR663"/>
    </row>
    <row customFormat="1" r="664" s="11" spans="1:44">
      <c r="A664"/>
      <c r="B664"/>
      <c r="C664" s="174"/>
      <c r="D664"/>
      <c r="E664"/>
      <c r="F664"/>
      <c r="G664"/>
      <c r="H664"/>
      <c r="I664"/>
      <c r="J664"/>
      <c r="K664"/>
      <c r="L664"/>
      <c r="M664"/>
      <c r="N664"/>
      <c r="O664"/>
      <c r="P664" s="174"/>
      <c r="Q664" s="174"/>
      <c r="R664" s="175"/>
      <c r="S664" s="173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/>
      <c r="AN664"/>
      <c r="AO664"/>
      <c r="AP664"/>
      <c r="AQ664"/>
      <c r="AR664"/>
    </row>
    <row customFormat="1" r="665" s="11" spans="1:44">
      <c r="A665"/>
      <c r="B665"/>
      <c r="C665" s="174"/>
      <c r="D665"/>
      <c r="E665"/>
      <c r="F665"/>
      <c r="G665"/>
      <c r="H665"/>
      <c r="I665"/>
      <c r="J665"/>
      <c r="K665"/>
      <c r="L665"/>
      <c r="M665"/>
      <c r="N665"/>
      <c r="O665"/>
      <c r="P665" s="174"/>
      <c r="Q665" s="174"/>
      <c r="R665" s="175"/>
      <c r="S665" s="173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/>
      <c r="AN665"/>
      <c r="AO665"/>
      <c r="AP665"/>
      <c r="AQ665"/>
      <c r="AR665"/>
    </row>
    <row customFormat="1" r="666" s="11" spans="1:44">
      <c r="A666"/>
      <c r="B666"/>
      <c r="C666" s="174"/>
      <c r="D666"/>
      <c r="E666"/>
      <c r="F666"/>
      <c r="G666"/>
      <c r="H666"/>
      <c r="I666"/>
      <c r="J666"/>
      <c r="K666"/>
      <c r="L666"/>
      <c r="M666"/>
      <c r="N666"/>
      <c r="O666"/>
      <c r="P666" s="174"/>
      <c r="Q666" s="174"/>
      <c r="R666" s="175"/>
      <c r="S666" s="173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/>
      <c r="AN666"/>
      <c r="AO666"/>
      <c r="AP666"/>
      <c r="AQ666"/>
      <c r="AR666"/>
    </row>
    <row customFormat="1" r="667" s="11" spans="1:44">
      <c r="A667"/>
      <c r="B667"/>
      <c r="C667" s="174"/>
      <c r="D667"/>
      <c r="E667"/>
      <c r="F667"/>
      <c r="G667"/>
      <c r="H667"/>
      <c r="I667"/>
      <c r="J667"/>
      <c r="K667"/>
      <c r="L667"/>
      <c r="M667"/>
      <c r="N667"/>
      <c r="O667"/>
      <c r="P667" s="174"/>
      <c r="Q667" s="174"/>
      <c r="R667" s="175"/>
      <c r="S667" s="173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/>
      <c r="AN667"/>
      <c r="AO667"/>
      <c r="AP667"/>
      <c r="AQ667"/>
      <c r="AR667"/>
    </row>
    <row customFormat="1" r="668" s="11" spans="1:44">
      <c r="A668"/>
      <c r="B668"/>
      <c r="C668" s="174"/>
      <c r="D668"/>
      <c r="E668"/>
      <c r="F668"/>
      <c r="G668"/>
      <c r="H668"/>
      <c r="I668"/>
      <c r="J668"/>
      <c r="K668"/>
      <c r="L668"/>
      <c r="M668"/>
      <c r="N668"/>
      <c r="O668"/>
      <c r="P668" s="174"/>
      <c r="Q668" s="174"/>
      <c r="R668" s="175"/>
      <c r="S668" s="173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/>
      <c r="AN668"/>
      <c r="AO668"/>
      <c r="AP668"/>
      <c r="AQ668"/>
      <c r="AR668"/>
    </row>
    <row customFormat="1" r="669" s="11" spans="1:44">
      <c r="A669"/>
      <c r="B669"/>
      <c r="C669" s="174"/>
      <c r="D669"/>
      <c r="E669"/>
      <c r="F669"/>
      <c r="G669"/>
      <c r="H669"/>
      <c r="I669"/>
      <c r="J669"/>
      <c r="K669"/>
      <c r="L669"/>
      <c r="M669"/>
      <c r="N669"/>
      <c r="O669"/>
      <c r="P669" s="174"/>
      <c r="Q669" s="174"/>
      <c r="R669" s="175"/>
      <c r="S669" s="173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/>
      <c r="AN669"/>
      <c r="AO669"/>
      <c r="AP669"/>
      <c r="AQ669"/>
      <c r="AR669"/>
    </row>
    <row customFormat="1" r="670" s="11" spans="1:44">
      <c r="A670"/>
      <c r="B670"/>
      <c r="C670" s="174"/>
      <c r="D670"/>
      <c r="E670"/>
      <c r="F670"/>
      <c r="G670"/>
      <c r="H670"/>
      <c r="I670"/>
      <c r="J670"/>
      <c r="K670"/>
      <c r="L670"/>
      <c r="M670"/>
      <c r="N670"/>
      <c r="O670"/>
      <c r="P670" s="174"/>
      <c r="Q670" s="174"/>
      <c r="R670" s="175"/>
      <c r="S670" s="173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/>
      <c r="AN670"/>
      <c r="AO670"/>
      <c r="AP670"/>
      <c r="AQ670"/>
      <c r="AR670"/>
    </row>
    <row customFormat="1" r="671" s="11" spans="1:44">
      <c r="A671"/>
      <c r="B671"/>
      <c r="C671" s="174"/>
      <c r="D671"/>
      <c r="E671"/>
      <c r="F671"/>
      <c r="G671"/>
      <c r="H671"/>
      <c r="I671"/>
      <c r="J671"/>
      <c r="K671"/>
      <c r="L671"/>
      <c r="M671"/>
      <c r="N671"/>
      <c r="O671"/>
      <c r="P671" s="174"/>
      <c r="Q671" s="174"/>
      <c r="R671" s="175"/>
      <c r="S671" s="173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/>
      <c r="AN671"/>
      <c r="AO671"/>
      <c r="AP671"/>
      <c r="AQ671"/>
      <c r="AR671"/>
    </row>
    <row customFormat="1" r="672" s="11" spans="1:44">
      <c r="A672"/>
      <c r="B672"/>
      <c r="C672" s="174"/>
      <c r="D672"/>
      <c r="E672"/>
      <c r="F672"/>
      <c r="G672"/>
      <c r="H672"/>
      <c r="I672"/>
      <c r="J672"/>
      <c r="K672"/>
      <c r="L672"/>
      <c r="M672"/>
      <c r="N672"/>
      <c r="O672"/>
      <c r="P672" s="174"/>
      <c r="Q672" s="174"/>
      <c r="R672" s="175"/>
      <c r="S672" s="173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/>
      <c r="AN672"/>
      <c r="AO672"/>
      <c r="AP672"/>
      <c r="AQ672"/>
      <c r="AR672"/>
    </row>
    <row customFormat="1" r="673" s="11" spans="1:44">
      <c r="A673"/>
      <c r="B673"/>
      <c r="C673" s="174"/>
      <c r="D673"/>
      <c r="E673"/>
      <c r="F673"/>
      <c r="G673"/>
      <c r="H673"/>
      <c r="I673"/>
      <c r="J673"/>
      <c r="K673"/>
      <c r="L673"/>
      <c r="M673"/>
      <c r="N673"/>
      <c r="O673"/>
      <c r="P673" s="174"/>
      <c r="Q673" s="174"/>
      <c r="R673" s="175"/>
      <c r="S673" s="173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/>
      <c r="AN673"/>
      <c r="AO673"/>
      <c r="AP673"/>
      <c r="AQ673"/>
      <c r="AR673"/>
    </row>
    <row customFormat="1" r="674" s="11" spans="1:44">
      <c r="A674"/>
      <c r="B674"/>
      <c r="C674" s="174"/>
      <c r="D674"/>
      <c r="E674"/>
      <c r="F674"/>
      <c r="G674"/>
      <c r="H674"/>
      <c r="I674"/>
      <c r="J674"/>
      <c r="K674"/>
      <c r="L674"/>
      <c r="M674"/>
      <c r="N674"/>
      <c r="O674"/>
      <c r="P674" s="174"/>
      <c r="Q674" s="174"/>
      <c r="R674" s="175"/>
      <c r="S674" s="173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/>
      <c r="AN674"/>
      <c r="AO674"/>
      <c r="AP674"/>
      <c r="AQ674"/>
      <c r="AR674"/>
    </row>
    <row customFormat="1" r="675" s="11" spans="1:44">
      <c r="A675"/>
      <c r="B675"/>
      <c r="C675" s="174"/>
      <c r="D675"/>
      <c r="E675"/>
      <c r="F675"/>
      <c r="G675"/>
      <c r="H675"/>
      <c r="I675"/>
      <c r="J675"/>
      <c r="K675"/>
      <c r="L675"/>
      <c r="M675"/>
      <c r="N675"/>
      <c r="O675"/>
      <c r="P675" s="174"/>
      <c r="Q675" s="174"/>
      <c r="R675" s="175"/>
      <c r="S675" s="173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/>
      <c r="AN675"/>
      <c r="AO675"/>
      <c r="AP675"/>
      <c r="AQ675"/>
      <c r="AR675"/>
    </row>
    <row customFormat="1" r="676" s="11" spans="1:44">
      <c r="A676"/>
      <c r="B676"/>
      <c r="C676" s="174"/>
      <c r="D676"/>
      <c r="E676"/>
      <c r="F676"/>
      <c r="G676"/>
      <c r="H676"/>
      <c r="I676"/>
      <c r="J676"/>
      <c r="K676"/>
      <c r="L676"/>
      <c r="M676"/>
      <c r="N676"/>
      <c r="O676"/>
      <c r="P676" s="174"/>
      <c r="Q676" s="174"/>
      <c r="R676" s="175"/>
      <c r="S676" s="173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/>
      <c r="AN676"/>
      <c r="AO676"/>
      <c r="AP676"/>
      <c r="AQ676"/>
      <c r="AR676"/>
    </row>
    <row customFormat="1" r="677" s="11" spans="1:44">
      <c r="A677"/>
      <c r="B677"/>
      <c r="C677" s="174"/>
      <c r="D677"/>
      <c r="E677"/>
      <c r="F677"/>
      <c r="G677"/>
      <c r="H677"/>
      <c r="I677"/>
      <c r="J677"/>
      <c r="K677"/>
      <c r="L677"/>
      <c r="M677"/>
      <c r="N677"/>
      <c r="O677"/>
      <c r="P677" s="174"/>
      <c r="Q677" s="174"/>
      <c r="R677" s="175"/>
      <c r="S677" s="173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/>
      <c r="AN677"/>
      <c r="AO677"/>
      <c r="AP677"/>
      <c r="AQ677"/>
      <c r="AR677"/>
    </row>
    <row customFormat="1" r="678" s="11" spans="1:44">
      <c r="A678"/>
      <c r="B678"/>
      <c r="C678" s="174"/>
      <c r="D678"/>
      <c r="E678"/>
      <c r="F678"/>
      <c r="G678"/>
      <c r="H678"/>
      <c r="I678"/>
      <c r="J678"/>
      <c r="K678"/>
      <c r="L678"/>
      <c r="M678"/>
      <c r="N678"/>
      <c r="O678"/>
      <c r="P678" s="174"/>
      <c r="Q678" s="174"/>
      <c r="R678" s="175"/>
      <c r="S678" s="173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/>
      <c r="AN678"/>
      <c r="AO678"/>
      <c r="AP678"/>
      <c r="AQ678"/>
      <c r="AR678"/>
    </row>
    <row customFormat="1" r="679" s="11" spans="1:44">
      <c r="A679"/>
      <c r="B679"/>
      <c r="C679" s="174"/>
      <c r="D679"/>
      <c r="E679"/>
      <c r="F679"/>
      <c r="G679"/>
      <c r="H679"/>
      <c r="I679"/>
      <c r="J679"/>
      <c r="K679"/>
      <c r="L679"/>
      <c r="M679"/>
      <c r="N679"/>
      <c r="O679"/>
      <c r="P679" s="174"/>
      <c r="Q679" s="174"/>
      <c r="R679" s="175"/>
      <c r="S679" s="173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/>
      <c r="AN679"/>
      <c r="AO679"/>
      <c r="AP679"/>
      <c r="AQ679"/>
      <c r="AR679"/>
    </row>
    <row customFormat="1" r="680" s="11" spans="1:44">
      <c r="A680"/>
      <c r="B680"/>
      <c r="C680" s="174"/>
      <c r="D680"/>
      <c r="E680"/>
      <c r="F680"/>
      <c r="G680"/>
      <c r="H680"/>
      <c r="I680"/>
      <c r="J680"/>
      <c r="K680"/>
      <c r="L680"/>
      <c r="M680"/>
      <c r="N680"/>
      <c r="O680"/>
      <c r="P680" s="174"/>
      <c r="Q680" s="174"/>
      <c r="R680" s="175"/>
      <c r="S680" s="173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/>
      <c r="AN680"/>
      <c r="AO680"/>
      <c r="AP680"/>
      <c r="AQ680"/>
      <c r="AR680"/>
    </row>
    <row customFormat="1" r="681" s="11" spans="1:44">
      <c r="A681"/>
      <c r="B681"/>
      <c r="C681" s="174"/>
      <c r="D681"/>
      <c r="E681"/>
      <c r="F681"/>
      <c r="G681"/>
      <c r="H681"/>
      <c r="I681"/>
      <c r="J681"/>
      <c r="K681"/>
      <c r="L681"/>
      <c r="M681"/>
      <c r="N681"/>
      <c r="O681"/>
      <c r="P681" s="174"/>
      <c r="Q681" s="174"/>
      <c r="R681" s="175"/>
      <c r="S681" s="173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/>
      <c r="AN681"/>
      <c r="AO681"/>
      <c r="AP681"/>
      <c r="AQ681"/>
      <c r="AR681"/>
    </row>
    <row customFormat="1" r="682" s="11" spans="1:44">
      <c r="A682"/>
      <c r="B682"/>
      <c r="C682" s="174"/>
      <c r="D682"/>
      <c r="E682"/>
      <c r="F682"/>
      <c r="G682"/>
      <c r="H682"/>
      <c r="I682"/>
      <c r="J682"/>
      <c r="K682"/>
      <c r="L682"/>
      <c r="M682"/>
      <c r="N682"/>
      <c r="O682"/>
      <c r="P682" s="174"/>
      <c r="Q682" s="174"/>
      <c r="R682" s="175"/>
      <c r="S682" s="173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/>
      <c r="AN682"/>
      <c r="AO682"/>
      <c r="AP682"/>
      <c r="AQ682"/>
      <c r="AR682"/>
    </row>
    <row customFormat="1" r="683" s="11" spans="1:44">
      <c r="A683"/>
      <c r="B683"/>
      <c r="C683" s="174"/>
      <c r="D683"/>
      <c r="E683"/>
      <c r="F683"/>
      <c r="G683"/>
      <c r="H683"/>
      <c r="I683"/>
      <c r="J683"/>
      <c r="K683"/>
      <c r="L683"/>
      <c r="M683"/>
      <c r="N683"/>
      <c r="O683"/>
      <c r="P683" s="174"/>
      <c r="Q683" s="174"/>
      <c r="R683" s="175"/>
      <c r="S683" s="173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/>
      <c r="AN683"/>
      <c r="AO683"/>
      <c r="AP683"/>
      <c r="AQ683"/>
      <c r="AR683"/>
    </row>
    <row customFormat="1" r="684" s="11" spans="1:44">
      <c r="A684"/>
      <c r="B684"/>
      <c r="C684" s="174"/>
      <c r="D684"/>
      <c r="E684"/>
      <c r="F684"/>
      <c r="G684"/>
      <c r="H684"/>
      <c r="I684"/>
      <c r="J684"/>
      <c r="K684"/>
      <c r="L684"/>
      <c r="M684"/>
      <c r="N684"/>
      <c r="O684"/>
      <c r="P684" s="174"/>
      <c r="Q684" s="174"/>
      <c r="R684" s="175"/>
      <c r="S684" s="173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/>
      <c r="AN684"/>
      <c r="AO684"/>
      <c r="AP684"/>
      <c r="AQ684"/>
      <c r="AR684"/>
    </row>
    <row customFormat="1" r="685" s="11" spans="1:44">
      <c r="A685"/>
      <c r="B685"/>
      <c r="C685" s="174"/>
      <c r="D685"/>
      <c r="E685"/>
      <c r="F685"/>
      <c r="G685"/>
      <c r="H685"/>
      <c r="I685"/>
      <c r="J685"/>
      <c r="K685"/>
      <c r="L685"/>
      <c r="M685"/>
      <c r="N685"/>
      <c r="O685"/>
      <c r="P685" s="174"/>
      <c r="Q685" s="174"/>
      <c r="R685" s="175"/>
      <c r="S685" s="173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/>
      <c r="AN685"/>
      <c r="AO685"/>
      <c r="AP685"/>
      <c r="AQ685"/>
      <c r="AR685"/>
    </row>
    <row customFormat="1" r="686" s="11" spans="1:44">
      <c r="A686"/>
      <c r="B686"/>
      <c r="C686" s="174"/>
      <c r="D686"/>
      <c r="E686"/>
      <c r="F686"/>
      <c r="G686"/>
      <c r="H686"/>
      <c r="I686"/>
      <c r="J686"/>
      <c r="K686"/>
      <c r="L686"/>
      <c r="M686"/>
      <c r="N686"/>
      <c r="O686"/>
      <c r="P686" s="174"/>
      <c r="Q686" s="174"/>
      <c r="R686" s="175"/>
      <c r="S686" s="173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/>
      <c r="AN686"/>
      <c r="AO686"/>
      <c r="AP686"/>
      <c r="AQ686"/>
      <c r="AR686"/>
    </row>
    <row customFormat="1" r="687" s="11" spans="1:44">
      <c r="A687"/>
      <c r="B687"/>
      <c r="C687" s="174"/>
      <c r="D687"/>
      <c r="E687"/>
      <c r="F687"/>
      <c r="G687"/>
      <c r="H687"/>
      <c r="I687"/>
      <c r="J687"/>
      <c r="K687"/>
      <c r="L687"/>
      <c r="M687"/>
      <c r="N687"/>
      <c r="O687"/>
      <c r="P687" s="174"/>
      <c r="Q687" s="174"/>
      <c r="R687" s="175"/>
      <c r="S687" s="173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/>
      <c r="AN687"/>
      <c r="AO687"/>
      <c r="AP687"/>
      <c r="AQ687"/>
      <c r="AR687"/>
    </row>
    <row customFormat="1" r="688" s="11" spans="1:44">
      <c r="A688"/>
      <c r="B688"/>
      <c r="C688" s="174"/>
      <c r="D688"/>
      <c r="E688"/>
      <c r="F688"/>
      <c r="G688"/>
      <c r="H688"/>
      <c r="I688"/>
      <c r="J688"/>
      <c r="K688"/>
      <c r="L688"/>
      <c r="M688"/>
      <c r="N688"/>
      <c r="O688"/>
      <c r="P688" s="174"/>
      <c r="Q688" s="174"/>
      <c r="R688" s="175"/>
      <c r="S688" s="173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/>
      <c r="AN688"/>
      <c r="AO688"/>
      <c r="AP688"/>
      <c r="AQ688"/>
      <c r="AR688"/>
    </row>
    <row customFormat="1" r="689" s="11" spans="1:44">
      <c r="A689"/>
      <c r="B689"/>
      <c r="C689" s="174"/>
      <c r="D689"/>
      <c r="E689"/>
      <c r="F689"/>
      <c r="G689"/>
      <c r="H689"/>
      <c r="I689"/>
      <c r="J689"/>
      <c r="K689"/>
      <c r="L689"/>
      <c r="M689"/>
      <c r="N689"/>
      <c r="O689"/>
      <c r="P689" s="174"/>
      <c r="Q689" s="174"/>
      <c r="R689" s="175"/>
      <c r="S689" s="173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/>
      <c r="AN689"/>
      <c r="AO689"/>
      <c r="AP689"/>
      <c r="AQ689"/>
      <c r="AR689"/>
    </row>
    <row customFormat="1" r="690" s="11" spans="1:44">
      <c r="A690"/>
      <c r="B690"/>
      <c r="C690" s="174"/>
      <c r="D690"/>
      <c r="E690"/>
      <c r="F690"/>
      <c r="G690"/>
      <c r="H690"/>
      <c r="I690"/>
      <c r="J690"/>
      <c r="K690"/>
      <c r="L690"/>
      <c r="M690"/>
      <c r="N690"/>
      <c r="O690"/>
      <c r="P690" s="174"/>
      <c r="Q690" s="174"/>
      <c r="R690" s="175"/>
      <c r="S690" s="173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/>
      <c r="AN690"/>
      <c r="AO690"/>
      <c r="AP690"/>
      <c r="AQ690"/>
      <c r="AR690"/>
    </row>
    <row customFormat="1" r="691" s="11" spans="1:44">
      <c r="A691"/>
      <c r="B691"/>
      <c r="C691" s="174"/>
      <c r="D691"/>
      <c r="E691"/>
      <c r="F691"/>
      <c r="G691"/>
      <c r="H691"/>
      <c r="I691"/>
      <c r="J691"/>
      <c r="K691"/>
      <c r="L691"/>
      <c r="M691"/>
      <c r="N691"/>
      <c r="O691"/>
      <c r="P691" s="174"/>
      <c r="Q691" s="174"/>
      <c r="R691" s="175"/>
      <c r="S691" s="173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/>
      <c r="AN691"/>
      <c r="AO691"/>
      <c r="AP691"/>
      <c r="AQ691"/>
      <c r="AR691"/>
    </row>
    <row customFormat="1" r="692" s="11" spans="1:44">
      <c r="A692"/>
      <c r="B692"/>
      <c r="C692" s="174"/>
      <c r="D692"/>
      <c r="E692"/>
      <c r="F692"/>
      <c r="G692"/>
      <c r="H692"/>
      <c r="I692"/>
      <c r="J692"/>
      <c r="K692"/>
      <c r="L692"/>
      <c r="M692"/>
      <c r="N692"/>
      <c r="O692"/>
      <c r="P692" s="174"/>
      <c r="Q692" s="174"/>
      <c r="R692" s="175"/>
      <c r="S692" s="173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/>
      <c r="AN692"/>
      <c r="AO692"/>
      <c r="AP692"/>
      <c r="AQ692"/>
      <c r="AR692"/>
    </row>
    <row customFormat="1" r="693" s="11" spans="1:44">
      <c r="A693"/>
      <c r="B693"/>
      <c r="C693" s="174"/>
      <c r="D693"/>
      <c r="E693"/>
      <c r="F693"/>
      <c r="G693"/>
      <c r="H693"/>
      <c r="I693"/>
      <c r="J693"/>
      <c r="K693"/>
      <c r="L693"/>
      <c r="M693"/>
      <c r="N693"/>
      <c r="O693"/>
      <c r="P693" s="174"/>
      <c r="Q693" s="174"/>
      <c r="R693" s="175"/>
      <c r="S693" s="173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/>
      <c r="AN693"/>
      <c r="AO693"/>
      <c r="AP693"/>
      <c r="AQ693"/>
      <c r="AR693"/>
    </row>
    <row customFormat="1" r="694" s="11" spans="1:44">
      <c r="A694"/>
      <c r="B694"/>
      <c r="C694" s="174"/>
      <c r="D694"/>
      <c r="E694"/>
      <c r="F694"/>
      <c r="G694"/>
      <c r="H694"/>
      <c r="I694"/>
      <c r="J694"/>
      <c r="K694"/>
      <c r="L694"/>
      <c r="M694"/>
      <c r="N694"/>
      <c r="O694"/>
      <c r="P694" s="174"/>
      <c r="Q694" s="174"/>
      <c r="R694" s="175"/>
      <c r="S694" s="173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/>
      <c r="AN694"/>
      <c r="AO694"/>
      <c r="AP694"/>
      <c r="AQ694"/>
      <c r="AR694"/>
    </row>
    <row customFormat="1" r="695" s="11" spans="1:44">
      <c r="A695"/>
      <c r="B695"/>
      <c r="C695" s="174"/>
      <c r="D695"/>
      <c r="E695"/>
      <c r="F695"/>
      <c r="G695"/>
      <c r="H695"/>
      <c r="I695"/>
      <c r="J695"/>
      <c r="K695"/>
      <c r="L695"/>
      <c r="M695"/>
      <c r="N695"/>
      <c r="O695"/>
      <c r="P695" s="174"/>
      <c r="Q695" s="174"/>
      <c r="R695" s="175"/>
      <c r="S695" s="173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/>
      <c r="AN695"/>
      <c r="AO695"/>
      <c r="AP695"/>
      <c r="AQ695"/>
      <c r="AR695"/>
    </row>
    <row customFormat="1" r="696" s="11" spans="1:44">
      <c r="A696"/>
      <c r="B696"/>
      <c r="C696" s="174"/>
      <c r="D696"/>
      <c r="E696"/>
      <c r="F696"/>
      <c r="G696"/>
      <c r="H696"/>
      <c r="I696"/>
      <c r="J696"/>
      <c r="K696"/>
      <c r="L696"/>
      <c r="M696"/>
      <c r="N696"/>
      <c r="O696"/>
      <c r="P696" s="174"/>
      <c r="Q696" s="174"/>
      <c r="R696" s="175"/>
      <c r="S696" s="173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/>
      <c r="AN696"/>
      <c r="AO696"/>
      <c r="AP696"/>
      <c r="AQ696"/>
      <c r="AR696"/>
    </row>
    <row customFormat="1" r="697" s="11" spans="1:44">
      <c r="A697"/>
      <c r="B697"/>
      <c r="C697" s="174"/>
      <c r="D697"/>
      <c r="E697"/>
      <c r="F697"/>
      <c r="G697"/>
      <c r="H697"/>
      <c r="I697"/>
      <c r="J697"/>
      <c r="K697"/>
      <c r="L697"/>
      <c r="M697"/>
      <c r="N697"/>
      <c r="O697"/>
      <c r="P697" s="174"/>
      <c r="Q697" s="174"/>
      <c r="R697" s="175"/>
      <c r="S697" s="173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/>
      <c r="AN697"/>
      <c r="AO697"/>
      <c r="AP697"/>
      <c r="AQ697"/>
      <c r="AR697"/>
    </row>
    <row customFormat="1" r="698" s="11" spans="1:44">
      <c r="A698"/>
      <c r="B698"/>
      <c r="C698" s="174"/>
      <c r="D698"/>
      <c r="E698"/>
      <c r="F698"/>
      <c r="G698"/>
      <c r="H698"/>
      <c r="I698"/>
      <c r="J698"/>
      <c r="K698"/>
      <c r="L698"/>
      <c r="M698"/>
      <c r="N698"/>
      <c r="O698"/>
      <c r="P698" s="174"/>
      <c r="Q698" s="174"/>
      <c r="R698" s="175"/>
      <c r="S698" s="173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/>
      <c r="AN698"/>
      <c r="AO698"/>
      <c r="AP698"/>
      <c r="AQ698"/>
      <c r="AR698"/>
    </row>
    <row customFormat="1" r="699" s="11" spans="1:44">
      <c r="A699"/>
      <c r="B699"/>
      <c r="C699" s="174"/>
      <c r="D699"/>
      <c r="E699"/>
      <c r="F699"/>
      <c r="G699"/>
      <c r="H699"/>
      <c r="I699"/>
      <c r="J699"/>
      <c r="K699"/>
      <c r="L699"/>
      <c r="M699"/>
      <c r="N699"/>
      <c r="O699"/>
      <c r="P699" s="174"/>
      <c r="Q699" s="174"/>
      <c r="R699" s="175"/>
      <c r="S699" s="173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/>
      <c r="AN699"/>
      <c r="AO699"/>
      <c r="AP699"/>
      <c r="AQ699"/>
      <c r="AR699"/>
    </row>
    <row customFormat="1" r="700" s="11" spans="1:44">
      <c r="A700"/>
      <c r="B700"/>
      <c r="C700" s="174"/>
      <c r="D700"/>
      <c r="E700"/>
      <c r="F700"/>
      <c r="G700"/>
      <c r="H700"/>
      <c r="I700"/>
      <c r="J700"/>
      <c r="K700"/>
      <c r="L700"/>
      <c r="M700"/>
      <c r="N700"/>
      <c r="O700"/>
      <c r="P700" s="174"/>
      <c r="Q700" s="174"/>
      <c r="R700" s="175"/>
      <c r="S700" s="173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/>
      <c r="AN700"/>
      <c r="AO700"/>
      <c r="AP700"/>
      <c r="AQ700"/>
      <c r="AR700"/>
    </row>
    <row customFormat="1" r="701" s="11" spans="1:44">
      <c r="A701"/>
      <c r="B701"/>
      <c r="C701" s="174"/>
      <c r="D701"/>
      <c r="E701"/>
      <c r="F701"/>
      <c r="G701"/>
      <c r="H701"/>
      <c r="I701"/>
      <c r="J701"/>
      <c r="K701"/>
      <c r="L701"/>
      <c r="M701"/>
      <c r="N701"/>
      <c r="O701"/>
      <c r="P701" s="174"/>
      <c r="Q701" s="174"/>
      <c r="R701" s="175"/>
      <c r="S701" s="173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/>
      <c r="AN701"/>
      <c r="AO701"/>
      <c r="AP701"/>
      <c r="AQ701"/>
      <c r="AR701"/>
    </row>
    <row customFormat="1" r="702" s="11" spans="1:44">
      <c r="A702"/>
      <c r="B702"/>
      <c r="C702" s="174"/>
      <c r="D702"/>
      <c r="E702"/>
      <c r="F702"/>
      <c r="G702"/>
      <c r="H702"/>
      <c r="I702"/>
      <c r="J702"/>
      <c r="K702"/>
      <c r="L702"/>
      <c r="M702"/>
      <c r="N702"/>
      <c r="O702"/>
      <c r="P702" s="174"/>
      <c r="Q702" s="174"/>
      <c r="R702" s="175"/>
      <c r="S702" s="173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/>
      <c r="AN702"/>
      <c r="AO702"/>
      <c r="AP702"/>
      <c r="AQ702"/>
      <c r="AR702"/>
    </row>
    <row customFormat="1" r="703" s="11" spans="1:44">
      <c r="A703"/>
      <c r="B703"/>
      <c r="C703" s="174"/>
      <c r="D703"/>
      <c r="E703"/>
      <c r="F703"/>
      <c r="G703"/>
      <c r="H703"/>
      <c r="I703"/>
      <c r="J703"/>
      <c r="K703"/>
      <c r="L703"/>
      <c r="M703"/>
      <c r="N703"/>
      <c r="O703"/>
      <c r="P703" s="174"/>
      <c r="Q703" s="174"/>
      <c r="R703" s="175"/>
      <c r="S703" s="173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/>
      <c r="AN703"/>
      <c r="AO703"/>
      <c r="AP703"/>
      <c r="AQ703"/>
      <c r="AR703"/>
    </row>
    <row customFormat="1" r="704" s="11" spans="1:44">
      <c r="A704"/>
      <c r="B704"/>
      <c r="C704" s="174"/>
      <c r="D704"/>
      <c r="E704"/>
      <c r="F704"/>
      <c r="G704"/>
      <c r="H704"/>
      <c r="I704"/>
      <c r="J704"/>
      <c r="K704"/>
      <c r="L704"/>
      <c r="M704"/>
      <c r="N704"/>
      <c r="O704"/>
      <c r="P704" s="174"/>
      <c r="Q704" s="174"/>
      <c r="R704" s="175"/>
      <c r="S704" s="173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/>
      <c r="AN704"/>
      <c r="AO704"/>
      <c r="AP704"/>
      <c r="AQ704"/>
      <c r="AR704"/>
    </row>
    <row customFormat="1" r="705" s="11" spans="1:44">
      <c r="A705"/>
      <c r="B705"/>
      <c r="C705" s="174"/>
      <c r="D705"/>
      <c r="E705"/>
      <c r="F705"/>
      <c r="G705"/>
      <c r="H705"/>
      <c r="I705"/>
      <c r="J705"/>
      <c r="K705"/>
      <c r="L705"/>
      <c r="M705"/>
      <c r="N705"/>
      <c r="O705"/>
      <c r="P705" s="174"/>
      <c r="Q705" s="174"/>
      <c r="R705" s="175"/>
      <c r="S705" s="173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/>
      <c r="AN705"/>
      <c r="AO705"/>
      <c r="AP705"/>
      <c r="AQ705"/>
      <c r="AR705"/>
    </row>
    <row customFormat="1" r="706" s="11" spans="1:44">
      <c r="A706"/>
      <c r="B706"/>
      <c r="C706" s="174"/>
      <c r="D706"/>
      <c r="E706"/>
      <c r="F706"/>
      <c r="G706"/>
      <c r="H706"/>
      <c r="I706"/>
      <c r="J706"/>
      <c r="K706"/>
      <c r="L706"/>
      <c r="M706"/>
      <c r="N706"/>
      <c r="O706"/>
      <c r="P706" s="174"/>
      <c r="Q706" s="174"/>
      <c r="R706" s="175"/>
      <c r="S706" s="173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/>
      <c r="AN706"/>
      <c r="AO706"/>
      <c r="AP706"/>
      <c r="AQ706"/>
      <c r="AR706"/>
    </row>
    <row customFormat="1" r="707" s="11" spans="1:44">
      <c r="A707"/>
      <c r="B707"/>
      <c r="C707" s="174"/>
      <c r="D707"/>
      <c r="E707"/>
      <c r="F707"/>
      <c r="G707"/>
      <c r="H707"/>
      <c r="I707"/>
      <c r="J707"/>
      <c r="K707"/>
      <c r="L707"/>
      <c r="M707"/>
      <c r="N707"/>
      <c r="O707"/>
      <c r="P707" s="174"/>
      <c r="Q707" s="174"/>
      <c r="R707" s="175"/>
      <c r="S707" s="173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/>
      <c r="AN707"/>
      <c r="AO707"/>
      <c r="AP707"/>
      <c r="AQ707"/>
      <c r="AR707"/>
    </row>
    <row customFormat="1" r="708" s="11" spans="1:44">
      <c r="A708"/>
      <c r="B708"/>
      <c r="C708" s="174"/>
      <c r="D708"/>
      <c r="E708"/>
      <c r="F708"/>
      <c r="G708"/>
      <c r="H708"/>
      <c r="I708"/>
      <c r="J708"/>
      <c r="K708"/>
      <c r="L708"/>
      <c r="M708"/>
      <c r="N708"/>
      <c r="O708"/>
      <c r="P708" s="174"/>
      <c r="Q708" s="174"/>
      <c r="R708" s="175"/>
      <c r="S708" s="173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/>
      <c r="AN708"/>
      <c r="AO708"/>
      <c r="AP708"/>
      <c r="AQ708"/>
      <c r="AR708"/>
    </row>
    <row customFormat="1" r="709" s="11" spans="1:44">
      <c r="A709"/>
      <c r="B709"/>
      <c r="C709" s="174"/>
      <c r="D709"/>
      <c r="E709"/>
      <c r="F709"/>
      <c r="G709"/>
      <c r="H709"/>
      <c r="I709"/>
      <c r="J709"/>
      <c r="K709"/>
      <c r="L709"/>
      <c r="M709"/>
      <c r="N709"/>
      <c r="O709"/>
      <c r="P709" s="174"/>
      <c r="Q709" s="174"/>
      <c r="R709" s="175"/>
      <c r="S709" s="173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/>
      <c r="AN709"/>
      <c r="AO709"/>
      <c r="AP709"/>
      <c r="AQ709"/>
      <c r="AR709"/>
    </row>
    <row customFormat="1" r="710" s="11" spans="1:44">
      <c r="A710"/>
      <c r="B710"/>
      <c r="C710" s="174"/>
      <c r="D710"/>
      <c r="E710"/>
      <c r="F710"/>
      <c r="G710"/>
      <c r="H710"/>
      <c r="I710"/>
      <c r="J710"/>
      <c r="K710"/>
      <c r="L710"/>
      <c r="M710"/>
      <c r="N710"/>
      <c r="O710"/>
      <c r="P710" s="174"/>
      <c r="Q710" s="174"/>
      <c r="R710" s="175"/>
      <c r="S710" s="173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/>
      <c r="AN710"/>
      <c r="AO710"/>
      <c r="AP710"/>
      <c r="AQ710"/>
      <c r="AR710"/>
    </row>
    <row customFormat="1" r="711" s="11" spans="1:44">
      <c r="A711"/>
      <c r="B711"/>
      <c r="C711" s="174"/>
      <c r="D711"/>
      <c r="E711"/>
      <c r="F711"/>
      <c r="G711"/>
      <c r="H711"/>
      <c r="I711"/>
      <c r="J711"/>
      <c r="K711"/>
      <c r="L711"/>
      <c r="M711"/>
      <c r="N711"/>
      <c r="O711"/>
      <c r="P711" s="174"/>
      <c r="Q711" s="174"/>
      <c r="R711" s="175"/>
      <c r="S711" s="173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/>
      <c r="AN711"/>
      <c r="AO711"/>
      <c r="AP711"/>
      <c r="AQ711"/>
      <c r="AR711"/>
    </row>
    <row customFormat="1" r="712" s="11" spans="1:44">
      <c r="A712"/>
      <c r="B712"/>
      <c r="C712" s="174"/>
      <c r="D712"/>
      <c r="E712"/>
      <c r="F712"/>
      <c r="G712"/>
      <c r="H712"/>
      <c r="I712"/>
      <c r="J712"/>
      <c r="K712"/>
      <c r="L712"/>
      <c r="M712"/>
      <c r="N712"/>
      <c r="O712"/>
      <c r="P712" s="174"/>
      <c r="Q712" s="174"/>
      <c r="R712" s="175"/>
      <c r="S712" s="173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/>
      <c r="AN712"/>
      <c r="AO712"/>
      <c r="AP712"/>
      <c r="AQ712"/>
      <c r="AR712"/>
    </row>
    <row customFormat="1" r="713" s="11" spans="1:44">
      <c r="A713"/>
      <c r="B713"/>
      <c r="C713" s="174"/>
      <c r="D713"/>
      <c r="E713"/>
      <c r="F713"/>
      <c r="G713"/>
      <c r="H713"/>
      <c r="I713"/>
      <c r="J713"/>
      <c r="K713"/>
      <c r="L713"/>
      <c r="M713"/>
      <c r="N713"/>
      <c r="O713"/>
      <c r="P713" s="174"/>
      <c r="Q713" s="174"/>
      <c r="R713" s="175"/>
      <c r="S713" s="173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/>
      <c r="AN713"/>
      <c r="AO713"/>
      <c r="AP713"/>
      <c r="AQ713"/>
      <c r="AR713"/>
    </row>
    <row customFormat="1" r="714" s="11" spans="1:44">
      <c r="A714"/>
      <c r="B714"/>
      <c r="C714" s="174"/>
      <c r="D714"/>
      <c r="E714"/>
      <c r="F714"/>
      <c r="G714"/>
      <c r="H714"/>
      <c r="I714"/>
      <c r="J714"/>
      <c r="K714"/>
      <c r="L714"/>
      <c r="M714"/>
      <c r="N714"/>
      <c r="O714"/>
      <c r="P714" s="174"/>
      <c r="Q714" s="174"/>
      <c r="R714" s="175"/>
      <c r="S714" s="173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/>
      <c r="AN714"/>
      <c r="AO714"/>
      <c r="AP714"/>
      <c r="AQ714"/>
      <c r="AR714"/>
    </row>
    <row customFormat="1" r="715" s="11" spans="1:44">
      <c r="A715"/>
      <c r="B715"/>
      <c r="C715" s="174"/>
      <c r="D715"/>
      <c r="E715"/>
      <c r="F715"/>
      <c r="G715"/>
      <c r="H715"/>
      <c r="I715"/>
      <c r="J715"/>
      <c r="K715"/>
      <c r="L715"/>
      <c r="M715"/>
      <c r="N715"/>
      <c r="O715"/>
      <c r="P715" s="174"/>
      <c r="Q715" s="174"/>
      <c r="R715" s="175"/>
      <c r="S715" s="173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/>
      <c r="AN715"/>
      <c r="AO715"/>
      <c r="AP715"/>
      <c r="AQ715"/>
      <c r="AR715"/>
    </row>
    <row customFormat="1" r="716" s="11" spans="1:44">
      <c r="A716"/>
      <c r="B716"/>
      <c r="C716" s="174"/>
      <c r="D716"/>
      <c r="E716"/>
      <c r="F716"/>
      <c r="G716"/>
      <c r="H716"/>
      <c r="I716"/>
      <c r="J716"/>
      <c r="K716"/>
      <c r="L716"/>
      <c r="M716"/>
      <c r="N716"/>
      <c r="O716"/>
      <c r="P716" s="174"/>
      <c r="Q716" s="174"/>
      <c r="R716" s="175"/>
      <c r="S716" s="173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/>
      <c r="AN716"/>
      <c r="AO716"/>
      <c r="AP716"/>
      <c r="AQ716"/>
      <c r="AR716"/>
    </row>
    <row customFormat="1" r="717" s="11" spans="1:44">
      <c r="A717"/>
      <c r="B717"/>
      <c r="C717" s="174"/>
      <c r="D717"/>
      <c r="E717"/>
      <c r="F717"/>
      <c r="G717"/>
      <c r="H717"/>
      <c r="I717"/>
      <c r="J717"/>
      <c r="K717"/>
      <c r="L717"/>
      <c r="M717"/>
      <c r="N717"/>
      <c r="O717"/>
      <c r="P717" s="174"/>
      <c r="Q717" s="174"/>
      <c r="R717" s="175"/>
      <c r="S717" s="173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/>
      <c r="AN717"/>
      <c r="AO717"/>
      <c r="AP717"/>
      <c r="AQ717"/>
      <c r="AR717"/>
    </row>
    <row customFormat="1" r="718" s="11" spans="1:44">
      <c r="A718"/>
      <c r="B718"/>
      <c r="C718" s="174"/>
      <c r="D718"/>
      <c r="E718"/>
      <c r="F718"/>
      <c r="G718"/>
      <c r="H718"/>
      <c r="I718"/>
      <c r="J718"/>
      <c r="K718"/>
      <c r="L718"/>
      <c r="M718"/>
      <c r="N718"/>
      <c r="O718"/>
      <c r="P718" s="174"/>
      <c r="Q718" s="174"/>
      <c r="R718" s="175"/>
      <c r="S718" s="173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/>
      <c r="AN718"/>
      <c r="AO718"/>
      <c r="AP718"/>
      <c r="AQ718"/>
      <c r="AR718"/>
    </row>
    <row customFormat="1" r="719" s="11" spans="1:44">
      <c r="A719"/>
      <c r="B719"/>
      <c r="C719" s="174"/>
      <c r="D719"/>
      <c r="E719"/>
      <c r="F719"/>
      <c r="G719"/>
      <c r="H719"/>
      <c r="I719"/>
      <c r="J719"/>
      <c r="K719"/>
      <c r="L719"/>
      <c r="M719"/>
      <c r="N719"/>
      <c r="O719"/>
      <c r="P719" s="174"/>
      <c r="Q719" s="174"/>
      <c r="R719" s="175"/>
      <c r="S719" s="173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/>
      <c r="AN719"/>
      <c r="AO719"/>
      <c r="AP719"/>
      <c r="AQ719"/>
      <c r="AR719"/>
    </row>
    <row customFormat="1" r="720" s="11" spans="1:44">
      <c r="A720"/>
      <c r="B720"/>
      <c r="C720" s="174"/>
      <c r="D720"/>
      <c r="E720"/>
      <c r="F720"/>
      <c r="G720"/>
      <c r="H720"/>
      <c r="I720"/>
      <c r="J720"/>
      <c r="K720"/>
      <c r="L720"/>
      <c r="M720"/>
      <c r="N720"/>
      <c r="O720"/>
      <c r="P720" s="174"/>
      <c r="Q720" s="174"/>
      <c r="R720" s="175"/>
      <c r="S720" s="173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/>
      <c r="AN720"/>
      <c r="AO720"/>
      <c r="AP720"/>
      <c r="AQ720"/>
      <c r="AR720"/>
    </row>
    <row customFormat="1" r="721" s="11" spans="1:44">
      <c r="A721"/>
      <c r="B721"/>
      <c r="C721" s="174"/>
      <c r="D721"/>
      <c r="E721"/>
      <c r="F721"/>
      <c r="G721"/>
      <c r="H721"/>
      <c r="I721"/>
      <c r="J721"/>
      <c r="K721"/>
      <c r="L721"/>
      <c r="M721"/>
      <c r="N721"/>
      <c r="O721"/>
      <c r="P721" s="174"/>
      <c r="Q721" s="174"/>
      <c r="R721" s="175"/>
      <c r="S721" s="173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/>
      <c r="AN721"/>
      <c r="AO721"/>
      <c r="AP721"/>
      <c r="AQ721"/>
      <c r="AR721"/>
    </row>
    <row customFormat="1" r="722" s="11" spans="1:44">
      <c r="A722"/>
      <c r="B722"/>
      <c r="C722" s="174"/>
      <c r="D722"/>
      <c r="E722"/>
      <c r="F722"/>
      <c r="G722"/>
      <c r="H722"/>
      <c r="I722"/>
      <c r="J722"/>
      <c r="K722"/>
      <c r="L722"/>
      <c r="M722"/>
      <c r="N722"/>
      <c r="O722"/>
      <c r="P722" s="174"/>
      <c r="Q722" s="174"/>
      <c r="R722" s="175"/>
      <c r="S722" s="173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/>
      <c r="AN722"/>
      <c r="AO722"/>
      <c r="AP722"/>
      <c r="AQ722"/>
      <c r="AR722"/>
    </row>
    <row customFormat="1" r="723" s="11" spans="1:44">
      <c r="A723"/>
      <c r="B723"/>
      <c r="C723" s="174"/>
      <c r="D723"/>
      <c r="E723"/>
      <c r="F723"/>
      <c r="G723"/>
      <c r="H723"/>
      <c r="I723"/>
      <c r="J723"/>
      <c r="K723"/>
      <c r="L723"/>
      <c r="M723"/>
      <c r="N723"/>
      <c r="O723"/>
      <c r="P723" s="174"/>
      <c r="Q723" s="174"/>
      <c r="R723" s="175"/>
      <c r="S723" s="173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/>
      <c r="AN723"/>
      <c r="AO723"/>
      <c r="AP723"/>
      <c r="AQ723"/>
      <c r="AR723"/>
    </row>
    <row customFormat="1" r="724" s="11" spans="1:44">
      <c r="A724"/>
      <c r="B724"/>
      <c r="C724" s="174"/>
      <c r="D724"/>
      <c r="E724"/>
      <c r="F724"/>
      <c r="G724"/>
      <c r="H724"/>
      <c r="I724"/>
      <c r="J724"/>
      <c r="K724"/>
      <c r="L724"/>
      <c r="M724"/>
      <c r="N724"/>
      <c r="O724"/>
      <c r="P724" s="174"/>
      <c r="Q724" s="174"/>
      <c r="R724" s="175"/>
      <c r="S724" s="173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/>
      <c r="AN724"/>
      <c r="AO724"/>
      <c r="AP724"/>
      <c r="AQ724"/>
      <c r="AR724"/>
    </row>
    <row customFormat="1" r="725" s="11" spans="1:44">
      <c r="A725"/>
      <c r="B725"/>
      <c r="C725" s="174"/>
      <c r="D725"/>
      <c r="E725"/>
      <c r="F725"/>
      <c r="G725"/>
      <c r="H725"/>
      <c r="I725"/>
      <c r="J725"/>
      <c r="K725"/>
      <c r="L725"/>
      <c r="M725"/>
      <c r="N725"/>
      <c r="O725"/>
      <c r="P725" s="174"/>
      <c r="Q725" s="174"/>
      <c r="R725" s="175"/>
      <c r="S725" s="173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/>
      <c r="AN725"/>
      <c r="AO725"/>
      <c r="AP725"/>
      <c r="AQ725"/>
      <c r="AR725"/>
    </row>
    <row customFormat="1" r="726" s="11" spans="1:44">
      <c r="A726"/>
      <c r="B726"/>
      <c r="C726" s="174"/>
      <c r="D726"/>
      <c r="E726"/>
      <c r="F726"/>
      <c r="G726"/>
      <c r="H726"/>
      <c r="I726"/>
      <c r="J726"/>
      <c r="K726"/>
      <c r="L726"/>
      <c r="M726"/>
      <c r="N726"/>
      <c r="O726"/>
      <c r="P726" s="174"/>
      <c r="Q726" s="174"/>
      <c r="R726" s="175"/>
      <c r="S726" s="173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/>
      <c r="AN726"/>
      <c r="AO726"/>
      <c r="AP726"/>
      <c r="AQ726"/>
      <c r="AR726"/>
    </row>
    <row customFormat="1" r="727" s="11" spans="1:44">
      <c r="A727"/>
      <c r="B727"/>
      <c r="C727" s="174"/>
      <c r="D727"/>
      <c r="E727"/>
      <c r="F727"/>
      <c r="G727"/>
      <c r="H727"/>
      <c r="I727"/>
      <c r="J727"/>
      <c r="K727"/>
      <c r="L727"/>
      <c r="M727"/>
      <c r="N727"/>
      <c r="O727"/>
      <c r="P727" s="174"/>
      <c r="Q727" s="174"/>
      <c r="R727" s="175"/>
      <c r="S727" s="173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/>
      <c r="AN727"/>
      <c r="AO727"/>
      <c r="AP727"/>
      <c r="AQ727"/>
      <c r="AR727"/>
    </row>
    <row customFormat="1" r="728" s="11" spans="1:44">
      <c r="A728"/>
      <c r="B728"/>
      <c r="C728" s="174"/>
      <c r="D728"/>
      <c r="E728"/>
      <c r="F728"/>
      <c r="G728"/>
      <c r="H728"/>
      <c r="I728"/>
      <c r="J728"/>
      <c r="K728"/>
      <c r="L728"/>
      <c r="M728"/>
      <c r="N728"/>
      <c r="O728"/>
      <c r="P728" s="174"/>
      <c r="Q728" s="174"/>
      <c r="R728" s="175"/>
      <c r="S728" s="173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/>
      <c r="AN728"/>
      <c r="AO728"/>
      <c r="AP728"/>
      <c r="AQ728"/>
      <c r="AR728"/>
    </row>
    <row customFormat="1" r="729" s="11" spans="1:44">
      <c r="A729"/>
      <c r="B729"/>
      <c r="C729" s="174"/>
      <c r="D729"/>
      <c r="E729"/>
      <c r="F729"/>
      <c r="G729"/>
      <c r="H729"/>
      <c r="I729"/>
      <c r="J729"/>
      <c r="K729"/>
      <c r="L729"/>
      <c r="M729"/>
      <c r="N729"/>
      <c r="O729"/>
      <c r="P729" s="174"/>
      <c r="Q729" s="174"/>
      <c r="R729" s="175"/>
      <c r="S729" s="173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/>
      <c r="AN729"/>
      <c r="AO729"/>
      <c r="AP729"/>
      <c r="AQ729"/>
      <c r="AR729"/>
    </row>
    <row customFormat="1" r="730" s="11" spans="1:44">
      <c r="A730"/>
      <c r="B730"/>
      <c r="C730" s="174"/>
      <c r="D730"/>
      <c r="E730"/>
      <c r="F730"/>
      <c r="G730"/>
      <c r="H730"/>
      <c r="I730"/>
      <c r="J730"/>
      <c r="K730"/>
      <c r="L730"/>
      <c r="M730"/>
      <c r="N730"/>
      <c r="O730"/>
      <c r="P730" s="174"/>
      <c r="Q730" s="174"/>
      <c r="R730" s="175"/>
      <c r="S730" s="173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/>
      <c r="AN730"/>
      <c r="AO730"/>
      <c r="AP730"/>
      <c r="AQ730"/>
      <c r="AR730"/>
    </row>
    <row customFormat="1" r="731" s="11" spans="1:44">
      <c r="A731"/>
      <c r="B731"/>
      <c r="C731" s="174"/>
      <c r="D731"/>
      <c r="E731"/>
      <c r="F731"/>
      <c r="G731"/>
      <c r="H731"/>
      <c r="I731"/>
      <c r="J731"/>
      <c r="K731"/>
      <c r="L731"/>
      <c r="M731"/>
      <c r="N731"/>
      <c r="O731"/>
      <c r="P731" s="174"/>
      <c r="Q731" s="174"/>
      <c r="R731" s="175"/>
      <c r="S731" s="173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/>
      <c r="AN731"/>
      <c r="AO731"/>
      <c r="AP731"/>
      <c r="AQ731"/>
      <c r="AR731"/>
    </row>
    <row customFormat="1" r="732" s="11" spans="1:44">
      <c r="A732"/>
      <c r="B732"/>
      <c r="C732" s="174"/>
      <c r="D732"/>
      <c r="E732"/>
      <c r="F732"/>
      <c r="G732"/>
      <c r="H732"/>
      <c r="I732"/>
      <c r="J732"/>
      <c r="K732"/>
      <c r="L732"/>
      <c r="M732"/>
      <c r="N732"/>
      <c r="O732"/>
      <c r="P732" s="174"/>
      <c r="Q732" s="174"/>
      <c r="R732" s="175"/>
      <c r="S732" s="173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/>
      <c r="AN732"/>
      <c r="AO732"/>
      <c r="AP732"/>
      <c r="AQ732"/>
      <c r="AR732"/>
    </row>
    <row customFormat="1" r="733" s="11" spans="1:44">
      <c r="A733"/>
      <c r="B733"/>
      <c r="C733" s="174"/>
      <c r="D733"/>
      <c r="E733"/>
      <c r="F733"/>
      <c r="G733"/>
      <c r="H733"/>
      <c r="I733"/>
      <c r="J733"/>
      <c r="K733"/>
      <c r="L733"/>
      <c r="M733"/>
      <c r="N733"/>
      <c r="O733"/>
      <c r="P733" s="174"/>
      <c r="Q733" s="174"/>
      <c r="R733" s="175"/>
      <c r="S733" s="173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/>
      <c r="AN733"/>
      <c r="AO733"/>
      <c r="AP733"/>
      <c r="AQ733"/>
      <c r="AR733"/>
    </row>
    <row customFormat="1" r="734" s="11" spans="1:44">
      <c r="A734"/>
      <c r="B734"/>
      <c r="C734" s="174"/>
      <c r="D734"/>
      <c r="E734"/>
      <c r="F734"/>
      <c r="G734"/>
      <c r="H734"/>
      <c r="I734"/>
      <c r="J734"/>
      <c r="K734"/>
      <c r="L734"/>
      <c r="M734"/>
      <c r="N734"/>
      <c r="O734"/>
      <c r="P734" s="174"/>
      <c r="Q734" s="174"/>
      <c r="R734" s="175"/>
      <c r="S734" s="173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/>
      <c r="AN734"/>
      <c r="AO734"/>
      <c r="AP734"/>
      <c r="AQ734"/>
      <c r="AR734"/>
    </row>
    <row customFormat="1" r="735" s="11" spans="1:44">
      <c r="A735"/>
      <c r="B735"/>
      <c r="C735" s="174"/>
      <c r="D735"/>
      <c r="E735"/>
      <c r="F735"/>
      <c r="G735"/>
      <c r="H735"/>
      <c r="I735"/>
      <c r="J735"/>
      <c r="K735"/>
      <c r="L735"/>
      <c r="M735"/>
      <c r="N735"/>
      <c r="O735"/>
      <c r="P735" s="174"/>
      <c r="Q735" s="174"/>
      <c r="R735" s="175"/>
      <c r="S735" s="173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/>
      <c r="AN735"/>
      <c r="AO735"/>
      <c r="AP735"/>
      <c r="AQ735"/>
      <c r="AR735"/>
    </row>
    <row customFormat="1" r="736" s="11" spans="1:44">
      <c r="A736"/>
      <c r="B736"/>
      <c r="C736" s="174"/>
      <c r="D736"/>
      <c r="E736"/>
      <c r="F736"/>
      <c r="G736"/>
      <c r="H736"/>
      <c r="I736"/>
      <c r="J736"/>
      <c r="K736"/>
      <c r="L736"/>
      <c r="M736"/>
      <c r="N736"/>
      <c r="O736"/>
      <c r="P736" s="174"/>
      <c r="Q736" s="174"/>
      <c r="R736" s="175"/>
      <c r="S736" s="173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/>
      <c r="AN736"/>
      <c r="AO736"/>
      <c r="AP736"/>
      <c r="AQ736"/>
      <c r="AR736"/>
    </row>
    <row customFormat="1" r="737" s="11" spans="1:44">
      <c r="A737"/>
      <c r="B737"/>
      <c r="C737" s="174"/>
      <c r="D737"/>
      <c r="E737"/>
      <c r="F737"/>
      <c r="G737"/>
      <c r="H737"/>
      <c r="I737"/>
      <c r="J737"/>
      <c r="K737"/>
      <c r="L737"/>
      <c r="M737"/>
      <c r="N737"/>
      <c r="O737"/>
      <c r="P737" s="174"/>
      <c r="Q737" s="174"/>
      <c r="R737" s="175"/>
      <c r="S737" s="173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/>
      <c r="AN737"/>
      <c r="AO737"/>
      <c r="AP737"/>
      <c r="AQ737"/>
      <c r="AR737"/>
    </row>
    <row customFormat="1" r="738" s="11" spans="1:44">
      <c r="A738"/>
      <c r="B738"/>
      <c r="C738" s="174"/>
      <c r="D738"/>
      <c r="E738"/>
      <c r="F738"/>
      <c r="G738"/>
      <c r="H738"/>
      <c r="I738"/>
      <c r="J738"/>
      <c r="K738"/>
      <c r="L738"/>
      <c r="M738"/>
      <c r="N738"/>
      <c r="O738"/>
      <c r="P738" s="174"/>
      <c r="Q738" s="174"/>
      <c r="R738" s="175"/>
      <c r="S738" s="173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/>
      <c r="AN738"/>
      <c r="AO738"/>
      <c r="AP738"/>
      <c r="AQ738"/>
      <c r="AR738"/>
    </row>
    <row customFormat="1" r="739" s="11" spans="1:44">
      <c r="A739"/>
      <c r="B739"/>
      <c r="C739" s="174"/>
      <c r="D739"/>
      <c r="E739"/>
      <c r="F739"/>
      <c r="G739"/>
      <c r="H739"/>
      <c r="I739"/>
      <c r="J739"/>
      <c r="K739"/>
      <c r="L739"/>
      <c r="M739"/>
      <c r="N739"/>
      <c r="O739"/>
      <c r="P739" s="174"/>
      <c r="Q739" s="174"/>
      <c r="R739" s="175"/>
      <c r="S739" s="173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/>
      <c r="AN739"/>
      <c r="AO739"/>
      <c r="AP739"/>
      <c r="AQ739"/>
      <c r="AR739"/>
    </row>
    <row customFormat="1" r="740" s="11" spans="1:44">
      <c r="A740"/>
      <c r="B740"/>
      <c r="C740" s="174"/>
      <c r="D740"/>
      <c r="E740"/>
      <c r="F740"/>
      <c r="G740"/>
      <c r="H740"/>
      <c r="I740"/>
      <c r="J740"/>
      <c r="K740"/>
      <c r="L740"/>
      <c r="M740"/>
      <c r="N740"/>
      <c r="O740"/>
      <c r="P740" s="174"/>
      <c r="Q740" s="174"/>
      <c r="R740" s="175"/>
      <c r="S740" s="173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/>
      <c r="AN740"/>
      <c r="AO740"/>
      <c r="AP740"/>
      <c r="AQ740"/>
      <c r="AR740"/>
    </row>
    <row customFormat="1" r="741" s="11" spans="1:44">
      <c r="A741"/>
      <c r="B741"/>
      <c r="C741" s="174"/>
      <c r="D741"/>
      <c r="E741"/>
      <c r="F741"/>
      <c r="G741"/>
      <c r="H741"/>
      <c r="I741"/>
      <c r="J741"/>
      <c r="K741"/>
      <c r="L741"/>
      <c r="M741"/>
      <c r="N741"/>
      <c r="O741"/>
      <c r="P741" s="174"/>
      <c r="Q741" s="174"/>
      <c r="R741" s="175"/>
      <c r="S741" s="173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/>
      <c r="AN741"/>
      <c r="AO741"/>
      <c r="AP741"/>
      <c r="AQ741"/>
      <c r="AR741"/>
    </row>
    <row customFormat="1" r="742" s="11" spans="1:44">
      <c r="A742"/>
      <c r="B742"/>
      <c r="C742" s="174"/>
      <c r="D742"/>
      <c r="E742"/>
      <c r="F742"/>
      <c r="G742"/>
      <c r="H742"/>
      <c r="I742"/>
      <c r="J742"/>
      <c r="K742"/>
      <c r="L742"/>
      <c r="M742"/>
      <c r="N742"/>
      <c r="O742"/>
      <c r="P742" s="174"/>
      <c r="Q742" s="174"/>
      <c r="R742" s="175"/>
      <c r="S742" s="173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/>
      <c r="AN742"/>
      <c r="AO742"/>
      <c r="AP742"/>
      <c r="AQ742"/>
      <c r="AR742"/>
    </row>
    <row customFormat="1" r="743" s="11" spans="1:44">
      <c r="A743"/>
      <c r="B743"/>
      <c r="C743" s="174"/>
      <c r="D743"/>
      <c r="E743"/>
      <c r="F743"/>
      <c r="G743"/>
      <c r="H743"/>
      <c r="I743"/>
      <c r="J743"/>
      <c r="K743"/>
      <c r="L743"/>
      <c r="M743"/>
      <c r="N743"/>
      <c r="O743"/>
      <c r="P743" s="174"/>
      <c r="Q743" s="174"/>
      <c r="R743" s="175"/>
      <c r="S743" s="173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/>
      <c r="AN743"/>
      <c r="AO743"/>
      <c r="AP743"/>
      <c r="AQ743"/>
      <c r="AR743"/>
    </row>
    <row customFormat="1" r="744" s="11" spans="1:44">
      <c r="A744"/>
      <c r="B744"/>
      <c r="C744" s="174"/>
      <c r="D744"/>
      <c r="E744"/>
      <c r="F744"/>
      <c r="G744"/>
      <c r="H744"/>
      <c r="I744"/>
      <c r="J744"/>
      <c r="K744"/>
      <c r="L744"/>
      <c r="M744"/>
      <c r="N744"/>
      <c r="O744"/>
      <c r="P744" s="174"/>
      <c r="Q744" s="174"/>
      <c r="R744" s="175"/>
      <c r="S744" s="173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/>
      <c r="AN744"/>
      <c r="AO744"/>
      <c r="AP744"/>
      <c r="AQ744"/>
      <c r="AR744"/>
    </row>
    <row customFormat="1" r="745" s="11" spans="1:44">
      <c r="A745"/>
      <c r="B745"/>
      <c r="C745" s="174"/>
      <c r="D745"/>
      <c r="E745"/>
      <c r="F745"/>
      <c r="G745"/>
      <c r="H745"/>
      <c r="I745"/>
      <c r="J745"/>
      <c r="K745"/>
      <c r="L745"/>
      <c r="M745"/>
      <c r="N745"/>
      <c r="O745"/>
      <c r="P745" s="174"/>
      <c r="Q745" s="174"/>
      <c r="R745" s="175"/>
      <c r="S745" s="173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/>
      <c r="AN745"/>
      <c r="AO745"/>
      <c r="AP745"/>
      <c r="AQ745"/>
      <c r="AR745"/>
    </row>
    <row customFormat="1" r="746" s="11" spans="1:44">
      <c r="A746"/>
      <c r="B746"/>
      <c r="C746" s="174"/>
      <c r="D746"/>
      <c r="E746"/>
      <c r="F746"/>
      <c r="G746"/>
      <c r="H746"/>
      <c r="I746"/>
      <c r="J746"/>
      <c r="K746"/>
      <c r="L746"/>
      <c r="M746"/>
      <c r="N746"/>
      <c r="O746"/>
      <c r="P746" s="174"/>
      <c r="Q746" s="174"/>
      <c r="R746" s="175"/>
      <c r="S746" s="173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/>
      <c r="AN746"/>
      <c r="AO746"/>
      <c r="AP746"/>
      <c r="AQ746"/>
      <c r="AR746"/>
    </row>
    <row customFormat="1" r="747" s="11" spans="1:44">
      <c r="A747"/>
      <c r="B747"/>
      <c r="C747" s="174"/>
      <c r="D747"/>
      <c r="E747"/>
      <c r="F747"/>
      <c r="G747"/>
      <c r="H747"/>
      <c r="I747"/>
      <c r="J747"/>
      <c r="K747"/>
      <c r="L747"/>
      <c r="M747"/>
      <c r="N747"/>
      <c r="O747"/>
      <c r="P747" s="174"/>
      <c r="Q747" s="174"/>
      <c r="R747" s="175"/>
      <c r="S747" s="173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/>
      <c r="AN747"/>
      <c r="AO747"/>
      <c r="AP747"/>
      <c r="AQ747"/>
      <c r="AR747"/>
    </row>
    <row customFormat="1" r="748" s="11" spans="1:44">
      <c r="A748"/>
      <c r="B748"/>
      <c r="C748" s="174"/>
      <c r="D748"/>
      <c r="E748"/>
      <c r="F748"/>
      <c r="G748"/>
      <c r="H748"/>
      <c r="I748"/>
      <c r="J748"/>
      <c r="K748"/>
      <c r="L748"/>
      <c r="M748"/>
      <c r="N748"/>
      <c r="O748"/>
      <c r="P748" s="174"/>
      <c r="Q748" s="174"/>
      <c r="R748" s="175"/>
      <c r="S748" s="173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/>
      <c r="AN748"/>
      <c r="AO748"/>
      <c r="AP748"/>
      <c r="AQ748"/>
      <c r="AR748"/>
    </row>
    <row customFormat="1" r="749" s="11" spans="1:44">
      <c r="A749"/>
      <c r="B749"/>
      <c r="C749" s="174"/>
      <c r="D749"/>
      <c r="E749"/>
      <c r="F749"/>
      <c r="G749"/>
      <c r="H749"/>
      <c r="I749"/>
      <c r="J749"/>
      <c r="K749"/>
      <c r="L749"/>
      <c r="M749"/>
      <c r="N749"/>
      <c r="O749"/>
      <c r="P749" s="174"/>
      <c r="Q749" s="174"/>
      <c r="R749" s="175"/>
      <c r="S749" s="173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/>
      <c r="AN749"/>
      <c r="AO749"/>
      <c r="AP749"/>
      <c r="AQ749"/>
      <c r="AR749"/>
    </row>
    <row customFormat="1" r="750" s="11" spans="1:44">
      <c r="A750"/>
      <c r="B750"/>
      <c r="C750" s="174"/>
      <c r="D750"/>
      <c r="E750"/>
      <c r="F750"/>
      <c r="G750"/>
      <c r="H750"/>
      <c r="I750"/>
      <c r="J750"/>
      <c r="K750"/>
      <c r="L750"/>
      <c r="M750"/>
      <c r="N750"/>
      <c r="O750"/>
      <c r="P750" s="174"/>
      <c r="Q750" s="174"/>
      <c r="R750" s="175"/>
      <c r="S750" s="173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/>
      <c r="AN750"/>
      <c r="AO750"/>
      <c r="AP750"/>
      <c r="AQ750"/>
      <c r="AR750"/>
    </row>
    <row customFormat="1" r="751" s="11" spans="1:44">
      <c r="A751"/>
      <c r="B751"/>
      <c r="C751" s="174"/>
      <c r="D751"/>
      <c r="E751"/>
      <c r="F751"/>
      <c r="G751"/>
      <c r="H751"/>
      <c r="I751"/>
      <c r="J751"/>
      <c r="K751"/>
      <c r="L751"/>
      <c r="M751"/>
      <c r="N751"/>
      <c r="O751"/>
      <c r="P751" s="174"/>
      <c r="Q751" s="174"/>
      <c r="R751" s="175"/>
      <c r="S751" s="173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/>
      <c r="AN751"/>
      <c r="AO751"/>
      <c r="AP751"/>
      <c r="AQ751"/>
      <c r="AR751"/>
    </row>
    <row customFormat="1" r="752" s="11" spans="1:44">
      <c r="A752"/>
      <c r="B752"/>
      <c r="C752" s="174"/>
      <c r="D752"/>
      <c r="E752"/>
      <c r="F752"/>
      <c r="G752"/>
      <c r="H752"/>
      <c r="I752"/>
      <c r="J752"/>
      <c r="K752"/>
      <c r="L752"/>
      <c r="M752"/>
      <c r="N752"/>
      <c r="O752"/>
      <c r="P752" s="174"/>
      <c r="Q752" s="174"/>
      <c r="R752" s="175"/>
      <c r="S752" s="173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/>
      <c r="AN752"/>
      <c r="AO752"/>
      <c r="AP752"/>
      <c r="AQ752"/>
      <c r="AR752"/>
    </row>
    <row customFormat="1" r="753" s="11" spans="1:44">
      <c r="A753"/>
      <c r="B753"/>
      <c r="C753" s="174"/>
      <c r="D753"/>
      <c r="E753"/>
      <c r="F753"/>
      <c r="G753"/>
      <c r="H753"/>
      <c r="I753"/>
      <c r="J753"/>
      <c r="K753"/>
      <c r="L753"/>
      <c r="M753"/>
      <c r="N753"/>
      <c r="O753"/>
      <c r="P753" s="174"/>
      <c r="Q753" s="174"/>
      <c r="R753" s="175"/>
      <c r="S753" s="173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/>
      <c r="AN753"/>
      <c r="AO753"/>
      <c r="AP753"/>
      <c r="AQ753"/>
      <c r="AR753"/>
    </row>
    <row customFormat="1" r="754" s="11" spans="1:44">
      <c r="A754"/>
      <c r="B754"/>
      <c r="C754" s="174"/>
      <c r="D754"/>
      <c r="E754"/>
      <c r="F754"/>
      <c r="G754"/>
      <c r="H754"/>
      <c r="I754"/>
      <c r="J754"/>
      <c r="K754"/>
      <c r="L754"/>
      <c r="M754"/>
      <c r="N754"/>
      <c r="O754"/>
      <c r="P754" s="174"/>
      <c r="Q754" s="174"/>
      <c r="R754" s="175"/>
      <c r="S754" s="173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/>
      <c r="AN754"/>
      <c r="AO754"/>
      <c r="AP754"/>
      <c r="AQ754"/>
      <c r="AR754"/>
    </row>
    <row customFormat="1" r="755" s="11" spans="1:44">
      <c r="A755"/>
      <c r="B755"/>
      <c r="C755" s="174"/>
      <c r="D755"/>
      <c r="E755"/>
      <c r="F755"/>
      <c r="G755"/>
      <c r="H755"/>
      <c r="I755"/>
      <c r="J755"/>
      <c r="K755"/>
      <c r="L755"/>
      <c r="M755"/>
      <c r="N755"/>
      <c r="O755"/>
      <c r="P755" s="174"/>
      <c r="Q755" s="174"/>
      <c r="R755" s="175"/>
      <c r="S755" s="173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/>
      <c r="AN755"/>
      <c r="AO755"/>
      <c r="AP755"/>
      <c r="AQ755"/>
      <c r="AR755"/>
    </row>
    <row customFormat="1" r="756" s="11" spans="1:44">
      <c r="A756"/>
      <c r="B756"/>
      <c r="C756" s="174"/>
      <c r="D756"/>
      <c r="E756"/>
      <c r="F756"/>
      <c r="G756"/>
      <c r="H756"/>
      <c r="I756"/>
      <c r="J756"/>
      <c r="K756"/>
      <c r="L756"/>
      <c r="M756"/>
      <c r="N756"/>
      <c r="O756"/>
      <c r="P756" s="174"/>
      <c r="Q756" s="174"/>
      <c r="R756" s="175"/>
      <c r="S756" s="173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/>
      <c r="AN756"/>
      <c r="AO756"/>
      <c r="AP756"/>
      <c r="AQ756"/>
      <c r="AR756"/>
    </row>
    <row customFormat="1" r="757" s="11" spans="1:44">
      <c r="A757"/>
      <c r="B757"/>
      <c r="C757" s="174"/>
      <c r="D757"/>
      <c r="E757"/>
      <c r="F757"/>
      <c r="G757"/>
      <c r="H757"/>
      <c r="I757"/>
      <c r="J757"/>
      <c r="K757"/>
      <c r="L757"/>
      <c r="M757"/>
      <c r="N757"/>
      <c r="O757"/>
      <c r="P757" s="174"/>
      <c r="Q757" s="174"/>
      <c r="R757" s="175"/>
      <c r="S757" s="173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/>
      <c r="AN757"/>
      <c r="AO757"/>
      <c r="AP757"/>
      <c r="AQ757"/>
      <c r="AR757"/>
    </row>
    <row customFormat="1" r="758" s="11" spans="1:44">
      <c r="A758"/>
      <c r="B758"/>
      <c r="C758" s="174"/>
      <c r="D758"/>
      <c r="E758"/>
      <c r="F758"/>
      <c r="G758"/>
      <c r="H758"/>
      <c r="I758"/>
      <c r="J758"/>
      <c r="K758"/>
      <c r="L758"/>
      <c r="M758"/>
      <c r="N758"/>
      <c r="O758"/>
      <c r="P758" s="174"/>
      <c r="Q758" s="174"/>
      <c r="R758" s="175"/>
      <c r="S758" s="173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/>
      <c r="AN758"/>
      <c r="AO758"/>
      <c r="AP758"/>
      <c r="AQ758"/>
      <c r="AR758"/>
    </row>
    <row customFormat="1" r="759" s="11" spans="1:44">
      <c r="A759"/>
      <c r="B759"/>
      <c r="C759" s="174"/>
      <c r="D759"/>
      <c r="E759"/>
      <c r="F759"/>
      <c r="G759"/>
      <c r="H759"/>
      <c r="I759"/>
      <c r="J759"/>
      <c r="K759"/>
      <c r="L759"/>
      <c r="M759"/>
      <c r="N759"/>
      <c r="O759"/>
      <c r="P759" s="174"/>
      <c r="Q759" s="174"/>
      <c r="R759" s="175"/>
      <c r="S759" s="173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/>
      <c r="AN759"/>
      <c r="AO759"/>
      <c r="AP759"/>
      <c r="AQ759"/>
      <c r="AR759"/>
    </row>
    <row customFormat="1" r="760" s="11" spans="1:44">
      <c r="A760"/>
      <c r="B760"/>
      <c r="C760" s="174"/>
      <c r="D760"/>
      <c r="E760"/>
      <c r="F760"/>
      <c r="G760"/>
      <c r="H760"/>
      <c r="I760"/>
      <c r="J760"/>
      <c r="K760"/>
      <c r="L760"/>
      <c r="M760"/>
      <c r="N760"/>
      <c r="O760"/>
      <c r="P760" s="174"/>
      <c r="Q760" s="174"/>
      <c r="R760" s="175"/>
      <c r="S760" s="173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/>
      <c r="AN760"/>
      <c r="AO760"/>
      <c r="AP760"/>
      <c r="AQ760"/>
      <c r="AR760"/>
    </row>
    <row customFormat="1" r="761" s="11" spans="1:44">
      <c r="A761"/>
      <c r="B761"/>
      <c r="C761" s="174"/>
      <c r="D761"/>
      <c r="E761"/>
      <c r="F761"/>
      <c r="G761"/>
      <c r="H761"/>
      <c r="I761"/>
      <c r="J761"/>
      <c r="K761"/>
      <c r="L761"/>
      <c r="M761"/>
      <c r="N761"/>
      <c r="O761"/>
      <c r="P761" s="174"/>
      <c r="Q761" s="174"/>
      <c r="R761" s="175"/>
      <c r="S761" s="173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/>
      <c r="AN761"/>
      <c r="AO761"/>
      <c r="AP761"/>
      <c r="AQ761"/>
      <c r="AR761"/>
    </row>
    <row customFormat="1" r="762" s="11" spans="1:44">
      <c r="A762"/>
      <c r="B762"/>
      <c r="C762" s="174"/>
      <c r="D762"/>
      <c r="E762"/>
      <c r="F762"/>
      <c r="G762"/>
      <c r="H762"/>
      <c r="I762"/>
      <c r="J762"/>
      <c r="K762"/>
      <c r="L762"/>
      <c r="M762"/>
      <c r="N762"/>
      <c r="O762"/>
      <c r="P762" s="174"/>
      <c r="Q762" s="174"/>
      <c r="R762" s="175"/>
      <c r="S762" s="173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/>
      <c r="AN762"/>
      <c r="AO762"/>
      <c r="AP762"/>
      <c r="AQ762"/>
      <c r="AR762"/>
    </row>
    <row customFormat="1" r="763" s="11" spans="1:44">
      <c r="A763"/>
      <c r="B763"/>
      <c r="C763" s="174"/>
      <c r="D763"/>
      <c r="E763"/>
      <c r="F763"/>
      <c r="G763"/>
      <c r="H763"/>
      <c r="I763"/>
      <c r="J763"/>
      <c r="K763"/>
      <c r="L763"/>
      <c r="M763"/>
      <c r="N763"/>
      <c r="O763"/>
      <c r="P763" s="174"/>
      <c r="Q763" s="174"/>
      <c r="R763" s="175"/>
      <c r="S763" s="173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/>
      <c r="AN763"/>
      <c r="AO763"/>
      <c r="AP763"/>
      <c r="AQ763"/>
      <c r="AR763"/>
    </row>
    <row customFormat="1" r="764" s="11" spans="1:44">
      <c r="A764"/>
      <c r="B764"/>
      <c r="C764" s="174"/>
      <c r="D764"/>
      <c r="E764"/>
      <c r="F764"/>
      <c r="G764"/>
      <c r="H764"/>
      <c r="I764"/>
      <c r="J764"/>
      <c r="K764"/>
      <c r="L764"/>
      <c r="M764"/>
      <c r="N764"/>
      <c r="O764"/>
      <c r="P764" s="174"/>
      <c r="Q764" s="174"/>
      <c r="R764" s="175"/>
      <c r="S764" s="173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/>
      <c r="AN764"/>
      <c r="AO764"/>
      <c r="AP764"/>
      <c r="AQ764"/>
      <c r="AR764"/>
    </row>
    <row customFormat="1" r="765" s="11" spans="1:44">
      <c r="A765"/>
      <c r="B765"/>
      <c r="C765" s="174"/>
      <c r="D765"/>
      <c r="E765"/>
      <c r="F765"/>
      <c r="G765"/>
      <c r="H765"/>
      <c r="I765"/>
      <c r="J765"/>
      <c r="K765"/>
      <c r="L765"/>
      <c r="M765"/>
      <c r="N765"/>
      <c r="O765"/>
      <c r="P765" s="174"/>
      <c r="Q765" s="174"/>
      <c r="R765" s="175"/>
      <c r="S765" s="173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/>
      <c r="AN765"/>
      <c r="AO765"/>
      <c r="AP765"/>
      <c r="AQ765"/>
      <c r="AR765"/>
    </row>
    <row customFormat="1" r="766" s="11" spans="1:44">
      <c r="A766"/>
      <c r="B766"/>
      <c r="C766" s="174"/>
      <c r="D766"/>
      <c r="E766"/>
      <c r="F766"/>
      <c r="G766"/>
      <c r="H766"/>
      <c r="I766"/>
      <c r="J766"/>
      <c r="K766"/>
      <c r="L766"/>
      <c r="M766"/>
      <c r="N766"/>
      <c r="O766"/>
      <c r="P766" s="174"/>
      <c r="Q766" s="174"/>
      <c r="R766" s="175"/>
      <c r="S766" s="173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/>
      <c r="AN766"/>
      <c r="AO766"/>
      <c r="AP766"/>
      <c r="AQ766"/>
      <c r="AR766"/>
    </row>
    <row customFormat="1" r="767" s="11" spans="1:44">
      <c r="A767"/>
      <c r="B767"/>
      <c r="C767" s="174"/>
      <c r="D767"/>
      <c r="E767"/>
      <c r="F767"/>
      <c r="G767"/>
      <c r="H767"/>
      <c r="I767"/>
      <c r="J767"/>
      <c r="K767"/>
      <c r="L767"/>
      <c r="M767"/>
      <c r="N767"/>
      <c r="O767"/>
      <c r="P767" s="174"/>
      <c r="Q767" s="174"/>
      <c r="R767" s="175"/>
      <c r="S767" s="173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/>
      <c r="AN767"/>
      <c r="AO767"/>
      <c r="AP767"/>
      <c r="AQ767"/>
      <c r="AR767"/>
    </row>
    <row customFormat="1" r="768" s="11" spans="1:44">
      <c r="A768"/>
      <c r="B768"/>
      <c r="C768" s="174"/>
      <c r="D768"/>
      <c r="E768"/>
      <c r="F768"/>
      <c r="G768"/>
      <c r="H768"/>
      <c r="I768"/>
      <c r="J768"/>
      <c r="K768"/>
      <c r="L768"/>
      <c r="M768"/>
      <c r="N768"/>
      <c r="O768"/>
      <c r="P768" s="174"/>
      <c r="Q768" s="174"/>
      <c r="R768" s="175"/>
      <c r="S768" s="173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/>
      <c r="AN768"/>
      <c r="AO768"/>
      <c r="AP768"/>
      <c r="AQ768"/>
      <c r="AR768"/>
    </row>
    <row customFormat="1" r="769" s="11" spans="1:44">
      <c r="A769"/>
      <c r="B769"/>
      <c r="C769" s="174"/>
      <c r="D769"/>
      <c r="E769"/>
      <c r="F769"/>
      <c r="G769"/>
      <c r="H769"/>
      <c r="I769"/>
      <c r="J769"/>
      <c r="K769"/>
      <c r="L769"/>
      <c r="M769"/>
      <c r="N769"/>
      <c r="O769"/>
      <c r="P769" s="174"/>
      <c r="Q769" s="174"/>
      <c r="R769" s="175"/>
      <c r="S769" s="173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/>
      <c r="AN769"/>
      <c r="AO769"/>
      <c r="AP769"/>
      <c r="AQ769"/>
      <c r="AR769"/>
    </row>
    <row customFormat="1" r="770" s="11" spans="1:44">
      <c r="A770"/>
      <c r="B770"/>
      <c r="C770" s="174"/>
      <c r="D770"/>
      <c r="E770"/>
      <c r="F770"/>
      <c r="G770"/>
      <c r="H770"/>
      <c r="I770"/>
      <c r="J770"/>
      <c r="K770"/>
      <c r="L770"/>
      <c r="M770"/>
      <c r="N770"/>
      <c r="O770"/>
      <c r="P770" s="174"/>
      <c r="Q770" s="174"/>
      <c r="R770" s="175"/>
      <c r="S770" s="173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/>
      <c r="AN770"/>
      <c r="AO770"/>
      <c r="AP770"/>
      <c r="AQ770"/>
      <c r="AR770"/>
    </row>
    <row customFormat="1" r="771" s="11" spans="1:44">
      <c r="A771"/>
      <c r="B771"/>
      <c r="C771" s="174"/>
      <c r="D771"/>
      <c r="E771"/>
      <c r="F771"/>
      <c r="G771"/>
      <c r="H771"/>
      <c r="I771"/>
      <c r="J771"/>
      <c r="K771"/>
      <c r="L771"/>
      <c r="M771"/>
      <c r="N771"/>
      <c r="O771"/>
      <c r="P771" s="174"/>
      <c r="Q771" s="174"/>
      <c r="R771" s="175"/>
      <c r="S771" s="173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/>
      <c r="AN771"/>
      <c r="AO771"/>
      <c r="AP771"/>
      <c r="AQ771"/>
      <c r="AR771"/>
    </row>
    <row customFormat="1" r="772" s="11" spans="1:44">
      <c r="A772"/>
      <c r="B772"/>
      <c r="C772" s="174"/>
      <c r="D772"/>
      <c r="E772"/>
      <c r="F772"/>
      <c r="G772"/>
      <c r="H772"/>
      <c r="I772"/>
      <c r="J772"/>
      <c r="K772"/>
      <c r="L772"/>
      <c r="M772"/>
      <c r="N772"/>
      <c r="O772"/>
      <c r="P772" s="174"/>
      <c r="Q772" s="174"/>
      <c r="R772" s="175"/>
      <c r="S772" s="173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/>
      <c r="AN772"/>
      <c r="AO772"/>
      <c r="AP772"/>
      <c r="AQ772"/>
      <c r="AR772"/>
    </row>
    <row customFormat="1" r="773" s="11" spans="1:44">
      <c r="A773"/>
      <c r="B773"/>
      <c r="C773" s="174"/>
      <c r="D773"/>
      <c r="E773"/>
      <c r="F773"/>
      <c r="G773"/>
      <c r="H773"/>
      <c r="I773"/>
      <c r="J773"/>
      <c r="K773"/>
      <c r="L773"/>
      <c r="M773"/>
      <c r="N773"/>
      <c r="O773"/>
      <c r="P773" s="174"/>
      <c r="Q773" s="174"/>
      <c r="R773" s="175"/>
      <c r="S773" s="173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/>
      <c r="AN773"/>
      <c r="AO773"/>
      <c r="AP773"/>
      <c r="AQ773"/>
      <c r="AR773"/>
    </row>
    <row customFormat="1" r="774" s="11" spans="1:44">
      <c r="A774"/>
      <c r="B774"/>
      <c r="C774" s="174"/>
      <c r="D774"/>
      <c r="E774"/>
      <c r="F774"/>
      <c r="G774"/>
      <c r="H774"/>
      <c r="I774"/>
      <c r="J774"/>
      <c r="K774"/>
      <c r="L774"/>
      <c r="M774"/>
      <c r="N774"/>
      <c r="O774"/>
      <c r="P774" s="174"/>
      <c r="Q774" s="174"/>
      <c r="R774" s="175"/>
      <c r="S774" s="173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/>
      <c r="AN774"/>
      <c r="AO774"/>
      <c r="AP774"/>
      <c r="AQ774"/>
      <c r="AR774"/>
    </row>
    <row customFormat="1" r="775" s="11" spans="1:44">
      <c r="A775"/>
      <c r="B775"/>
      <c r="C775" s="174"/>
      <c r="D775"/>
      <c r="E775"/>
      <c r="F775"/>
      <c r="G775"/>
      <c r="H775"/>
      <c r="I775"/>
      <c r="J775"/>
      <c r="K775"/>
      <c r="L775"/>
      <c r="M775"/>
      <c r="N775"/>
      <c r="O775"/>
      <c r="P775" s="174"/>
      <c r="Q775" s="174"/>
      <c r="R775" s="175"/>
      <c r="S775" s="173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/>
      <c r="AN775"/>
      <c r="AO775"/>
      <c r="AP775"/>
      <c r="AQ775"/>
      <c r="AR775"/>
    </row>
    <row customFormat="1" r="776" s="11" spans="1:44">
      <c r="A776"/>
      <c r="B776"/>
      <c r="C776" s="174"/>
      <c r="D776"/>
      <c r="E776"/>
      <c r="F776"/>
      <c r="G776"/>
      <c r="H776"/>
      <c r="I776"/>
      <c r="J776"/>
      <c r="K776"/>
      <c r="L776"/>
      <c r="M776"/>
      <c r="N776"/>
      <c r="O776"/>
      <c r="P776" s="174"/>
      <c r="Q776" s="174"/>
      <c r="R776" s="175"/>
      <c r="S776" s="173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/>
      <c r="AN776"/>
      <c r="AO776"/>
      <c r="AP776"/>
      <c r="AQ776"/>
      <c r="AR776"/>
    </row>
    <row customFormat="1" r="777" s="11" spans="1:44">
      <c r="A777"/>
      <c r="B777"/>
      <c r="C777" s="174"/>
      <c r="D777"/>
      <c r="E777"/>
      <c r="F777"/>
      <c r="G777"/>
      <c r="H777"/>
      <c r="I777"/>
      <c r="J777"/>
      <c r="K777"/>
      <c r="L777"/>
      <c r="M777"/>
      <c r="N777"/>
      <c r="O777"/>
      <c r="P777" s="174"/>
      <c r="Q777" s="174"/>
      <c r="R777" s="175"/>
      <c r="S777" s="173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/>
      <c r="AN777"/>
      <c r="AO777"/>
      <c r="AP777"/>
      <c r="AQ777"/>
      <c r="AR777"/>
    </row>
    <row customFormat="1" r="778" s="11" spans="1:44">
      <c r="A778"/>
      <c r="B778"/>
      <c r="C778" s="174"/>
      <c r="D778"/>
      <c r="E778"/>
      <c r="F778"/>
      <c r="G778"/>
      <c r="H778"/>
      <c r="I778"/>
      <c r="J778"/>
      <c r="K778"/>
      <c r="L778"/>
      <c r="M778"/>
      <c r="N778"/>
      <c r="O778"/>
      <c r="P778" s="174"/>
      <c r="Q778" s="174"/>
      <c r="R778" s="175"/>
      <c r="S778" s="173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/>
      <c r="AN778"/>
      <c r="AO778"/>
      <c r="AP778"/>
      <c r="AQ778"/>
      <c r="AR778"/>
    </row>
    <row customFormat="1" r="779" s="11" spans="1:44">
      <c r="A779"/>
      <c r="B779"/>
      <c r="C779" s="174"/>
      <c r="D779"/>
      <c r="E779"/>
      <c r="F779"/>
      <c r="G779"/>
      <c r="H779"/>
      <c r="I779"/>
      <c r="J779"/>
      <c r="K779"/>
      <c r="L779"/>
      <c r="M779"/>
      <c r="N779"/>
      <c r="O779"/>
      <c r="P779" s="174"/>
      <c r="Q779" s="174"/>
      <c r="R779" s="175"/>
      <c r="S779" s="173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/>
      <c r="AN779"/>
      <c r="AO779"/>
      <c r="AP779"/>
      <c r="AQ779"/>
      <c r="AR779"/>
    </row>
    <row customFormat="1" r="780" s="11" spans="1:44">
      <c r="A780"/>
      <c r="B780"/>
      <c r="C780" s="174"/>
      <c r="D780"/>
      <c r="E780"/>
      <c r="F780"/>
      <c r="G780"/>
      <c r="H780"/>
      <c r="I780"/>
      <c r="J780"/>
      <c r="K780"/>
      <c r="L780"/>
      <c r="M780"/>
      <c r="N780"/>
      <c r="O780"/>
      <c r="P780" s="174"/>
      <c r="Q780" s="174"/>
      <c r="R780" s="175"/>
      <c r="S780" s="173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/>
      <c r="AN780"/>
      <c r="AO780"/>
      <c r="AP780"/>
      <c r="AQ780"/>
      <c r="AR780"/>
    </row>
    <row customFormat="1" r="781" s="11" spans="1:44">
      <c r="A781"/>
      <c r="B781"/>
      <c r="C781" s="174"/>
      <c r="D781"/>
      <c r="E781"/>
      <c r="F781"/>
      <c r="G781"/>
      <c r="H781"/>
      <c r="I781"/>
      <c r="J781"/>
      <c r="K781"/>
      <c r="L781"/>
      <c r="M781"/>
      <c r="N781"/>
      <c r="O781"/>
      <c r="P781" s="174"/>
      <c r="Q781" s="174"/>
      <c r="R781" s="175"/>
      <c r="S781" s="173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/>
      <c r="AN781"/>
      <c r="AO781"/>
      <c r="AP781"/>
      <c r="AQ781"/>
      <c r="AR781"/>
    </row>
    <row customFormat="1" r="782" s="11" spans="1:44">
      <c r="A782"/>
      <c r="B782"/>
      <c r="C782" s="174"/>
      <c r="D782"/>
      <c r="E782"/>
      <c r="F782"/>
      <c r="G782"/>
      <c r="H782"/>
      <c r="I782"/>
      <c r="J782"/>
      <c r="K782"/>
      <c r="L782"/>
      <c r="M782"/>
      <c r="N782"/>
      <c r="O782"/>
      <c r="P782" s="174"/>
      <c r="Q782" s="174"/>
      <c r="R782" s="175"/>
      <c r="S782" s="173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/>
      <c r="AN782"/>
      <c r="AO782"/>
      <c r="AP782"/>
      <c r="AQ782"/>
      <c r="AR782"/>
    </row>
    <row customFormat="1" r="783" s="11" spans="1:44">
      <c r="A783"/>
      <c r="B783"/>
      <c r="C783" s="174"/>
      <c r="D783"/>
      <c r="E783"/>
      <c r="F783"/>
      <c r="G783"/>
      <c r="H783"/>
      <c r="I783"/>
      <c r="J783"/>
      <c r="K783"/>
      <c r="L783"/>
      <c r="M783"/>
      <c r="N783"/>
      <c r="O783"/>
      <c r="P783" s="174"/>
      <c r="Q783" s="174"/>
      <c r="R783" s="175"/>
      <c r="S783" s="173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/>
      <c r="AN783"/>
      <c r="AO783"/>
      <c r="AP783"/>
      <c r="AQ783"/>
      <c r="AR783"/>
    </row>
    <row customFormat="1" r="784" s="11" spans="1:44">
      <c r="A784"/>
      <c r="B784"/>
      <c r="C784" s="174"/>
      <c r="D784"/>
      <c r="E784"/>
      <c r="F784"/>
      <c r="G784"/>
      <c r="H784"/>
      <c r="I784"/>
      <c r="J784"/>
      <c r="K784"/>
      <c r="L784"/>
      <c r="M784"/>
      <c r="N784"/>
      <c r="O784"/>
      <c r="P784" s="174"/>
      <c r="Q784" s="174"/>
      <c r="R784" s="175"/>
      <c r="S784" s="173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/>
      <c r="AN784"/>
      <c r="AO784"/>
      <c r="AP784"/>
      <c r="AQ784"/>
      <c r="AR784"/>
    </row>
    <row customFormat="1" r="785" s="11" spans="1:44">
      <c r="A785"/>
      <c r="B785"/>
      <c r="C785" s="174"/>
      <c r="D785"/>
      <c r="E785"/>
      <c r="F785"/>
      <c r="G785"/>
      <c r="H785"/>
      <c r="I785"/>
      <c r="J785"/>
      <c r="K785"/>
      <c r="L785"/>
      <c r="M785"/>
      <c r="N785"/>
      <c r="O785"/>
      <c r="P785" s="174"/>
      <c r="Q785" s="174"/>
      <c r="R785" s="175"/>
      <c r="S785" s="173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/>
      <c r="AN785"/>
      <c r="AO785"/>
      <c r="AP785"/>
      <c r="AQ785"/>
      <c r="AR785"/>
    </row>
    <row customFormat="1" r="786" s="11" spans="1:44">
      <c r="A786"/>
      <c r="B786"/>
      <c r="C786" s="174"/>
      <c r="D786"/>
      <c r="E786"/>
      <c r="F786"/>
      <c r="G786"/>
      <c r="H786"/>
      <c r="I786"/>
      <c r="J786"/>
      <c r="K786"/>
      <c r="L786"/>
      <c r="M786"/>
      <c r="N786"/>
      <c r="O786"/>
      <c r="P786" s="174"/>
      <c r="Q786" s="174"/>
      <c r="R786" s="175"/>
      <c r="S786" s="173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/>
      <c r="AN786"/>
      <c r="AO786"/>
      <c r="AP786"/>
      <c r="AQ786"/>
      <c r="AR786"/>
    </row>
    <row customFormat="1" r="787" s="11" spans="1:44">
      <c r="A787"/>
      <c r="B787"/>
      <c r="C787" s="174"/>
      <c r="D787"/>
      <c r="E787"/>
      <c r="F787"/>
      <c r="G787"/>
      <c r="H787"/>
      <c r="I787"/>
      <c r="J787"/>
      <c r="K787"/>
      <c r="L787"/>
      <c r="M787"/>
      <c r="N787"/>
      <c r="O787"/>
      <c r="P787" s="174"/>
      <c r="Q787" s="174"/>
      <c r="R787" s="175"/>
      <c r="S787" s="173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/>
      <c r="AN787"/>
      <c r="AO787"/>
      <c r="AP787"/>
      <c r="AQ787"/>
      <c r="AR787"/>
    </row>
    <row customFormat="1" r="788" s="11" spans="1:44">
      <c r="A788"/>
      <c r="B788"/>
      <c r="C788" s="174"/>
      <c r="D788"/>
      <c r="E788"/>
      <c r="F788"/>
      <c r="G788"/>
      <c r="H788"/>
      <c r="I788"/>
      <c r="J788"/>
      <c r="K788"/>
      <c r="L788"/>
      <c r="M788"/>
      <c r="N788"/>
      <c r="O788"/>
      <c r="P788" s="174"/>
      <c r="Q788" s="174"/>
      <c r="R788" s="175"/>
      <c r="S788" s="173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/>
      <c r="AN788"/>
      <c r="AO788"/>
      <c r="AP788"/>
      <c r="AQ788"/>
      <c r="AR788"/>
    </row>
    <row customFormat="1" r="789" s="11" spans="1:44">
      <c r="A789"/>
      <c r="B789"/>
      <c r="C789" s="174"/>
      <c r="D789"/>
      <c r="E789"/>
      <c r="F789"/>
      <c r="G789"/>
      <c r="H789"/>
      <c r="I789"/>
      <c r="J789"/>
      <c r="K789"/>
      <c r="L789"/>
      <c r="M789"/>
      <c r="N789"/>
      <c r="O789"/>
      <c r="P789" s="174"/>
      <c r="Q789" s="174"/>
      <c r="R789" s="175"/>
      <c r="S789" s="173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/>
      <c r="AN789"/>
      <c r="AO789"/>
      <c r="AP789"/>
      <c r="AQ789"/>
      <c r="AR789"/>
    </row>
    <row customFormat="1" r="790" s="11" spans="1:44">
      <c r="A790"/>
      <c r="B790"/>
      <c r="C790" s="174"/>
      <c r="D790"/>
      <c r="E790"/>
      <c r="F790"/>
      <c r="G790"/>
      <c r="H790"/>
      <c r="I790"/>
      <c r="J790"/>
      <c r="K790"/>
      <c r="L790"/>
      <c r="M790"/>
      <c r="N790"/>
      <c r="O790"/>
      <c r="P790" s="174"/>
      <c r="Q790" s="174"/>
      <c r="R790" s="175"/>
      <c r="S790" s="173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/>
      <c r="AN790"/>
      <c r="AO790"/>
      <c r="AP790"/>
      <c r="AQ790"/>
      <c r="AR790"/>
    </row>
    <row customFormat="1" r="791" s="11" spans="1:44">
      <c r="A791"/>
      <c r="B791"/>
      <c r="C791" s="174"/>
      <c r="D791"/>
      <c r="E791"/>
      <c r="F791"/>
      <c r="G791"/>
      <c r="H791"/>
      <c r="I791"/>
      <c r="J791"/>
      <c r="K791"/>
      <c r="L791"/>
      <c r="M791"/>
      <c r="N791"/>
      <c r="O791"/>
      <c r="P791" s="174"/>
      <c r="Q791" s="174"/>
      <c r="R791" s="175"/>
      <c r="S791" s="173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/>
      <c r="AN791"/>
      <c r="AO791"/>
      <c r="AP791"/>
      <c r="AQ791"/>
      <c r="AR791"/>
    </row>
    <row customFormat="1" r="792" s="11" spans="1:44">
      <c r="A792"/>
      <c r="B792"/>
      <c r="C792" s="174"/>
      <c r="D792"/>
      <c r="E792"/>
      <c r="F792"/>
      <c r="G792"/>
      <c r="H792"/>
      <c r="I792"/>
      <c r="J792"/>
      <c r="K792"/>
      <c r="L792"/>
      <c r="M792"/>
      <c r="N792"/>
      <c r="O792"/>
      <c r="P792" s="174"/>
      <c r="Q792" s="174"/>
      <c r="R792" s="175"/>
      <c r="S792" s="173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/>
      <c r="AN792"/>
      <c r="AO792"/>
      <c r="AP792"/>
      <c r="AQ792"/>
      <c r="AR792"/>
    </row>
    <row customFormat="1" r="793" s="11" spans="1:44">
      <c r="A793"/>
      <c r="B793"/>
      <c r="C793" s="174"/>
      <c r="D793"/>
      <c r="E793"/>
      <c r="F793"/>
      <c r="G793"/>
      <c r="H793"/>
      <c r="I793"/>
      <c r="J793"/>
      <c r="K793"/>
      <c r="L793"/>
      <c r="M793"/>
      <c r="N793"/>
      <c r="O793"/>
      <c r="P793" s="174"/>
      <c r="Q793" s="174"/>
      <c r="R793" s="175"/>
      <c r="S793" s="173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/>
      <c r="AN793"/>
      <c r="AO793"/>
      <c r="AP793"/>
      <c r="AQ793"/>
      <c r="AR793"/>
    </row>
    <row customFormat="1" r="794" s="11" spans="1:44">
      <c r="A794"/>
      <c r="B794"/>
      <c r="C794" s="174"/>
      <c r="D794"/>
      <c r="E794"/>
      <c r="F794"/>
      <c r="G794"/>
      <c r="H794"/>
      <c r="I794"/>
      <c r="J794"/>
      <c r="K794"/>
      <c r="L794"/>
      <c r="M794"/>
      <c r="N794"/>
      <c r="O794"/>
      <c r="P794" s="174"/>
      <c r="Q794" s="174"/>
      <c r="R794" s="175"/>
      <c r="S794" s="173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/>
      <c r="AN794"/>
      <c r="AO794"/>
      <c r="AP794"/>
      <c r="AQ794"/>
      <c r="AR794"/>
    </row>
    <row customFormat="1" r="795" s="11" spans="1:44">
      <c r="A795"/>
      <c r="B795"/>
      <c r="C795" s="174"/>
      <c r="D795"/>
      <c r="E795"/>
      <c r="F795"/>
      <c r="G795"/>
      <c r="H795"/>
      <c r="I795"/>
      <c r="J795"/>
      <c r="K795"/>
      <c r="L795"/>
      <c r="M795"/>
      <c r="N795"/>
      <c r="O795"/>
      <c r="P795" s="174"/>
      <c r="Q795" s="174"/>
      <c r="R795" s="175"/>
      <c r="S795" s="173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/>
      <c r="AN795"/>
      <c r="AO795"/>
      <c r="AP795"/>
      <c r="AQ795"/>
      <c r="AR795"/>
    </row>
    <row customFormat="1" r="796" s="11" spans="1:44">
      <c r="A796"/>
      <c r="B796"/>
      <c r="C796" s="174"/>
      <c r="D796"/>
      <c r="E796"/>
      <c r="F796"/>
      <c r="G796"/>
      <c r="H796"/>
      <c r="I796"/>
      <c r="J796"/>
      <c r="K796"/>
      <c r="L796"/>
      <c r="M796"/>
      <c r="N796"/>
      <c r="O796"/>
      <c r="P796" s="174"/>
      <c r="Q796" s="174"/>
      <c r="R796" s="175"/>
      <c r="S796" s="173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/>
      <c r="AN796"/>
      <c r="AO796"/>
      <c r="AP796"/>
      <c r="AQ796"/>
      <c r="AR796"/>
    </row>
    <row customFormat="1" r="797" s="11" spans="1:44">
      <c r="A797"/>
      <c r="B797"/>
      <c r="C797" s="174"/>
      <c r="D797"/>
      <c r="E797"/>
      <c r="F797"/>
      <c r="G797"/>
      <c r="H797"/>
      <c r="I797"/>
      <c r="J797"/>
      <c r="K797"/>
      <c r="L797"/>
      <c r="M797"/>
      <c r="N797"/>
      <c r="O797"/>
      <c r="P797" s="174"/>
      <c r="Q797" s="174"/>
      <c r="R797" s="175"/>
      <c r="S797" s="173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/>
      <c r="AN797"/>
      <c r="AO797"/>
      <c r="AP797"/>
      <c r="AQ797"/>
      <c r="AR797"/>
    </row>
    <row customFormat="1" r="798" s="11" spans="1:44">
      <c r="A798"/>
      <c r="B798"/>
      <c r="C798" s="174"/>
      <c r="D798"/>
      <c r="E798"/>
      <c r="F798"/>
      <c r="G798"/>
      <c r="H798"/>
      <c r="I798"/>
      <c r="J798"/>
      <c r="K798"/>
      <c r="L798"/>
      <c r="M798"/>
      <c r="N798"/>
      <c r="O798"/>
      <c r="P798" s="174"/>
      <c r="Q798" s="174"/>
      <c r="R798" s="175"/>
      <c r="S798" s="173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/>
      <c r="AN798"/>
      <c r="AO798"/>
      <c r="AP798"/>
      <c r="AQ798"/>
      <c r="AR798"/>
    </row>
    <row customFormat="1" r="799" s="11" spans="1:44">
      <c r="A799"/>
      <c r="B799"/>
      <c r="C799" s="174"/>
      <c r="D799"/>
      <c r="E799"/>
      <c r="F799"/>
      <c r="G799"/>
      <c r="H799"/>
      <c r="I799"/>
      <c r="J799"/>
      <c r="K799"/>
      <c r="L799"/>
      <c r="M799"/>
      <c r="N799"/>
      <c r="O799"/>
      <c r="P799" s="174"/>
      <c r="Q799" s="174"/>
      <c r="R799" s="175"/>
      <c r="S799" s="173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/>
      <c r="AN799"/>
      <c r="AO799"/>
      <c r="AP799"/>
      <c r="AQ799"/>
      <c r="AR799"/>
    </row>
    <row customFormat="1" r="800" s="11" spans="1:44">
      <c r="A800"/>
      <c r="B800"/>
      <c r="C800" s="174"/>
      <c r="D800"/>
      <c r="E800"/>
      <c r="F800"/>
      <c r="G800"/>
      <c r="H800"/>
      <c r="I800"/>
      <c r="J800"/>
      <c r="K800"/>
      <c r="L800"/>
      <c r="M800"/>
      <c r="N800"/>
      <c r="O800"/>
      <c r="P800" s="174"/>
      <c r="Q800" s="174"/>
      <c r="R800" s="175"/>
      <c r="S800" s="173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/>
      <c r="AN800"/>
      <c r="AO800"/>
      <c r="AP800"/>
      <c r="AQ800"/>
      <c r="AR800"/>
    </row>
    <row customFormat="1" r="801" s="11" spans="1:44">
      <c r="A801"/>
      <c r="B801"/>
      <c r="C801" s="174"/>
      <c r="D801"/>
      <c r="E801"/>
      <c r="F801"/>
      <c r="G801"/>
      <c r="H801"/>
      <c r="I801"/>
      <c r="J801"/>
      <c r="K801"/>
      <c r="L801"/>
      <c r="M801"/>
      <c r="N801"/>
      <c r="O801"/>
      <c r="P801" s="174"/>
      <c r="Q801" s="174"/>
      <c r="R801" s="175"/>
      <c r="S801" s="173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/>
      <c r="AN801"/>
      <c r="AO801"/>
      <c r="AP801"/>
      <c r="AQ801"/>
      <c r="AR801"/>
    </row>
    <row customFormat="1" r="802" s="11" spans="1:44">
      <c r="A802"/>
      <c r="B802"/>
      <c r="C802" s="174"/>
      <c r="D802"/>
      <c r="E802"/>
      <c r="F802"/>
      <c r="G802"/>
      <c r="H802"/>
      <c r="I802"/>
      <c r="J802"/>
      <c r="K802"/>
      <c r="L802"/>
      <c r="M802"/>
      <c r="N802"/>
      <c r="O802"/>
      <c r="P802" s="174"/>
      <c r="Q802" s="174"/>
      <c r="R802" s="175"/>
      <c r="S802" s="173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/>
      <c r="AN802"/>
      <c r="AO802"/>
      <c r="AP802"/>
      <c r="AQ802"/>
      <c r="AR802"/>
    </row>
    <row customFormat="1" r="803" s="11" spans="1:44">
      <c r="A803"/>
      <c r="B803"/>
      <c r="C803" s="174"/>
      <c r="D803"/>
      <c r="E803"/>
      <c r="F803"/>
      <c r="G803"/>
      <c r="H803"/>
      <c r="I803"/>
      <c r="J803"/>
      <c r="K803"/>
      <c r="L803"/>
      <c r="M803"/>
      <c r="N803"/>
      <c r="O803"/>
      <c r="P803" s="174"/>
      <c r="Q803" s="174"/>
      <c r="R803" s="175"/>
      <c r="S803" s="173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/>
      <c r="AN803"/>
      <c r="AO803"/>
      <c r="AP803"/>
      <c r="AQ803"/>
      <c r="AR803"/>
    </row>
    <row customFormat="1" r="804" s="11" spans="1:44">
      <c r="A804"/>
      <c r="B804"/>
      <c r="C804" s="174"/>
      <c r="D804"/>
      <c r="E804"/>
      <c r="F804"/>
      <c r="G804"/>
      <c r="H804"/>
      <c r="I804"/>
      <c r="J804"/>
      <c r="K804"/>
      <c r="L804"/>
      <c r="M804"/>
      <c r="N804"/>
      <c r="O804"/>
      <c r="P804" s="174"/>
      <c r="Q804" s="174"/>
      <c r="R804" s="175"/>
      <c r="S804" s="173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/>
      <c r="AN804"/>
      <c r="AO804"/>
      <c r="AP804"/>
      <c r="AQ804"/>
      <c r="AR804"/>
    </row>
    <row customFormat="1" r="805" s="11" spans="1:44">
      <c r="A805"/>
      <c r="B805"/>
      <c r="C805" s="174"/>
      <c r="D805"/>
      <c r="E805"/>
      <c r="F805"/>
      <c r="G805"/>
      <c r="H805"/>
      <c r="I805"/>
      <c r="J805"/>
      <c r="K805"/>
      <c r="L805"/>
      <c r="M805"/>
      <c r="N805"/>
      <c r="O805"/>
      <c r="P805" s="174"/>
      <c r="Q805" s="174"/>
      <c r="R805" s="175"/>
      <c r="S805" s="173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/>
      <c r="AN805"/>
      <c r="AO805"/>
      <c r="AP805"/>
      <c r="AQ805"/>
      <c r="AR805"/>
    </row>
    <row customFormat="1" r="806" s="11" spans="1:44">
      <c r="A806"/>
      <c r="B806"/>
      <c r="C806" s="174"/>
      <c r="D806"/>
      <c r="E806"/>
      <c r="F806"/>
      <c r="G806"/>
      <c r="H806"/>
      <c r="I806"/>
      <c r="J806"/>
      <c r="K806"/>
      <c r="L806"/>
      <c r="M806"/>
      <c r="N806"/>
      <c r="O806"/>
      <c r="P806" s="174"/>
      <c r="Q806" s="174"/>
      <c r="R806" s="175"/>
      <c r="S806" s="173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/>
      <c r="AN806"/>
      <c r="AO806"/>
      <c r="AP806"/>
      <c r="AQ806"/>
      <c r="AR806"/>
    </row>
    <row customFormat="1" r="807" s="11" spans="1:44">
      <c r="A807"/>
      <c r="B807"/>
      <c r="C807" s="174"/>
      <c r="D807"/>
      <c r="E807"/>
      <c r="F807"/>
      <c r="G807"/>
      <c r="H807"/>
      <c r="I807"/>
      <c r="J807"/>
      <c r="K807"/>
      <c r="L807"/>
      <c r="M807"/>
      <c r="N807"/>
      <c r="O807"/>
      <c r="P807" s="174"/>
      <c r="Q807" s="174"/>
      <c r="R807" s="175"/>
      <c r="S807" s="173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/>
      <c r="AN807"/>
      <c r="AO807"/>
      <c r="AP807"/>
      <c r="AQ807"/>
      <c r="AR807"/>
    </row>
    <row customFormat="1" r="808" s="11" spans="1:44">
      <c r="A808"/>
      <c r="B808"/>
      <c r="C808" s="174"/>
      <c r="D808"/>
      <c r="E808"/>
      <c r="F808"/>
      <c r="G808"/>
      <c r="H808"/>
      <c r="I808"/>
      <c r="J808"/>
      <c r="K808"/>
      <c r="L808"/>
      <c r="M808"/>
      <c r="N808"/>
      <c r="O808"/>
      <c r="P808" s="174"/>
      <c r="Q808" s="174"/>
      <c r="R808" s="175"/>
      <c r="S808" s="173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/>
      <c r="AN808"/>
      <c r="AO808"/>
      <c r="AP808"/>
      <c r="AQ808"/>
      <c r="AR808"/>
    </row>
    <row customFormat="1" r="809" s="11" spans="1:44">
      <c r="A809"/>
      <c r="B809"/>
      <c r="C809" s="174"/>
      <c r="D809"/>
      <c r="E809"/>
      <c r="F809"/>
      <c r="G809"/>
      <c r="H809"/>
      <c r="I809"/>
      <c r="J809"/>
      <c r="K809"/>
      <c r="L809"/>
      <c r="M809"/>
      <c r="N809"/>
      <c r="O809"/>
      <c r="P809" s="174"/>
      <c r="Q809" s="174"/>
      <c r="R809" s="175"/>
      <c r="S809" s="173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/>
      <c r="AN809"/>
      <c r="AO809"/>
      <c r="AP809"/>
      <c r="AQ809"/>
      <c r="AR809"/>
    </row>
    <row customFormat="1" r="810" s="11" spans="1:44">
      <c r="A810"/>
      <c r="B810"/>
      <c r="C810" s="174"/>
      <c r="D810"/>
      <c r="E810"/>
      <c r="F810"/>
      <c r="G810"/>
      <c r="H810"/>
      <c r="I810"/>
      <c r="J810"/>
      <c r="K810"/>
      <c r="L810"/>
      <c r="M810"/>
      <c r="N810"/>
      <c r="O810"/>
      <c r="P810" s="174"/>
      <c r="Q810" s="174"/>
      <c r="R810" s="175"/>
      <c r="S810" s="173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/>
      <c r="AN810"/>
      <c r="AO810"/>
      <c r="AP810"/>
      <c r="AQ810"/>
      <c r="AR810"/>
    </row>
    <row customFormat="1" r="811" s="11" spans="1:44">
      <c r="A811"/>
      <c r="B811"/>
      <c r="C811" s="174"/>
      <c r="D811"/>
      <c r="E811"/>
      <c r="F811"/>
      <c r="G811"/>
      <c r="H811"/>
      <c r="I811"/>
      <c r="J811"/>
      <c r="K811"/>
      <c r="L811"/>
      <c r="M811"/>
      <c r="N811"/>
      <c r="O811"/>
      <c r="P811" s="174"/>
      <c r="Q811" s="174"/>
      <c r="R811" s="175"/>
      <c r="S811" s="173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/>
      <c r="AN811"/>
      <c r="AO811"/>
      <c r="AP811"/>
      <c r="AQ811"/>
      <c r="AR811"/>
    </row>
    <row customFormat="1" r="812" s="11" spans="1:44">
      <c r="A812"/>
      <c r="B812"/>
      <c r="C812" s="174"/>
      <c r="D812"/>
      <c r="E812"/>
      <c r="F812"/>
      <c r="G812"/>
      <c r="H812"/>
      <c r="I812"/>
      <c r="J812"/>
      <c r="K812"/>
      <c r="L812"/>
      <c r="M812"/>
      <c r="N812"/>
      <c r="O812"/>
      <c r="P812" s="174"/>
      <c r="Q812" s="174"/>
      <c r="R812" s="175"/>
      <c r="S812" s="173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/>
      <c r="AN812"/>
      <c r="AO812"/>
      <c r="AP812"/>
      <c r="AQ812"/>
      <c r="AR812"/>
    </row>
    <row customFormat="1" r="813" s="11" spans="1:44">
      <c r="A813"/>
      <c r="B813"/>
      <c r="C813" s="174"/>
      <c r="D813"/>
      <c r="E813"/>
      <c r="F813"/>
      <c r="G813"/>
      <c r="H813"/>
      <c r="I813"/>
      <c r="J813"/>
      <c r="K813"/>
      <c r="L813"/>
      <c r="M813"/>
      <c r="N813"/>
      <c r="O813"/>
      <c r="P813" s="174"/>
      <c r="Q813" s="174"/>
      <c r="R813" s="175"/>
      <c r="S813" s="173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/>
      <c r="AN813"/>
      <c r="AO813"/>
      <c r="AP813"/>
      <c r="AQ813"/>
      <c r="AR813"/>
    </row>
    <row customFormat="1" r="814" s="11" spans="1:44">
      <c r="A814"/>
      <c r="B814"/>
      <c r="C814" s="174"/>
      <c r="D814"/>
      <c r="E814"/>
      <c r="F814"/>
      <c r="G814"/>
      <c r="H814"/>
      <c r="I814"/>
      <c r="J814"/>
      <c r="K814"/>
      <c r="L814"/>
      <c r="M814"/>
      <c r="N814"/>
      <c r="O814"/>
      <c r="P814" s="174"/>
      <c r="Q814" s="174"/>
      <c r="R814" s="175"/>
      <c r="S814" s="173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/>
      <c r="AN814"/>
      <c r="AO814"/>
      <c r="AP814"/>
      <c r="AQ814"/>
      <c r="AR814"/>
    </row>
    <row customFormat="1" r="815" s="11" spans="1:44">
      <c r="A815"/>
      <c r="B815"/>
      <c r="C815" s="174"/>
      <c r="D815"/>
      <c r="E815"/>
      <c r="F815"/>
      <c r="G815"/>
      <c r="H815"/>
      <c r="I815"/>
      <c r="J815"/>
      <c r="K815"/>
      <c r="L815"/>
      <c r="M815"/>
      <c r="N815"/>
      <c r="O815"/>
      <c r="P815" s="174"/>
      <c r="Q815" s="174"/>
      <c r="R815" s="175"/>
      <c r="S815" s="173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/>
      <c r="AN815"/>
      <c r="AO815"/>
      <c r="AP815"/>
      <c r="AQ815"/>
      <c r="AR815"/>
    </row>
    <row customFormat="1" r="816" s="11" spans="1:44">
      <c r="A816"/>
      <c r="B816"/>
      <c r="C816" s="174"/>
      <c r="D816"/>
      <c r="E816"/>
      <c r="F816"/>
      <c r="G816"/>
      <c r="H816"/>
      <c r="I816"/>
      <c r="J816"/>
      <c r="K816"/>
      <c r="L816"/>
      <c r="M816"/>
      <c r="N816"/>
      <c r="O816"/>
      <c r="P816" s="174"/>
      <c r="Q816" s="174"/>
      <c r="R816" s="175"/>
      <c r="S816" s="173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/>
      <c r="AN816"/>
      <c r="AO816"/>
      <c r="AP816"/>
      <c r="AQ816"/>
      <c r="AR816"/>
    </row>
    <row customFormat="1" r="817" s="11" spans="1:44">
      <c r="A817"/>
      <c r="B817"/>
      <c r="C817" s="174"/>
      <c r="D817"/>
      <c r="E817"/>
      <c r="F817"/>
      <c r="G817"/>
      <c r="H817"/>
      <c r="I817"/>
      <c r="J817"/>
      <c r="K817"/>
      <c r="L817"/>
      <c r="M817"/>
      <c r="N817"/>
      <c r="O817"/>
      <c r="P817" s="174"/>
      <c r="Q817" s="174"/>
      <c r="R817" s="175"/>
      <c r="S817" s="173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/>
      <c r="AN817"/>
      <c r="AO817"/>
      <c r="AP817"/>
      <c r="AQ817"/>
      <c r="AR817"/>
    </row>
    <row customFormat="1" r="818" s="11" spans="1:44">
      <c r="A818"/>
      <c r="B818"/>
      <c r="C818" s="174"/>
      <c r="D818"/>
      <c r="E818"/>
      <c r="F818"/>
      <c r="G818"/>
      <c r="H818"/>
      <c r="I818"/>
      <c r="J818"/>
      <c r="K818"/>
      <c r="L818"/>
      <c r="M818"/>
      <c r="N818"/>
      <c r="O818"/>
      <c r="P818" s="174"/>
      <c r="Q818" s="174"/>
      <c r="R818" s="175"/>
      <c r="S818" s="173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/>
      <c r="AN818"/>
      <c r="AO818"/>
      <c r="AP818"/>
      <c r="AQ818"/>
      <c r="AR818"/>
    </row>
    <row customFormat="1" r="819" s="11" spans="1:44">
      <c r="A819"/>
      <c r="B819"/>
      <c r="C819" s="174"/>
      <c r="D819"/>
      <c r="E819"/>
      <c r="F819"/>
      <c r="G819"/>
      <c r="H819"/>
      <c r="I819"/>
      <c r="J819"/>
      <c r="K819"/>
      <c r="L819"/>
      <c r="M819"/>
      <c r="N819"/>
      <c r="O819"/>
      <c r="P819" s="174"/>
      <c r="Q819" s="174"/>
      <c r="R819" s="175"/>
      <c r="S819" s="173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/>
      <c r="AN819"/>
      <c r="AO819"/>
      <c r="AP819"/>
      <c r="AQ819"/>
      <c r="AR819"/>
    </row>
    <row customFormat="1" r="820" s="11" spans="1:44">
      <c r="A820"/>
      <c r="B820"/>
      <c r="C820" s="174"/>
      <c r="D820"/>
      <c r="E820"/>
      <c r="F820"/>
      <c r="G820"/>
      <c r="H820"/>
      <c r="I820"/>
      <c r="J820"/>
      <c r="K820"/>
      <c r="L820"/>
      <c r="M820"/>
      <c r="N820"/>
      <c r="O820"/>
      <c r="P820" s="174"/>
      <c r="Q820" s="174"/>
      <c r="R820" s="175"/>
      <c r="S820" s="173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/>
      <c r="AN820"/>
      <c r="AO820"/>
      <c r="AP820"/>
      <c r="AQ820"/>
      <c r="AR820"/>
    </row>
    <row customFormat="1" r="821" s="11" spans="1:44">
      <c r="A821"/>
      <c r="B821"/>
      <c r="C821" s="174"/>
      <c r="D821"/>
      <c r="E821"/>
      <c r="F821"/>
      <c r="G821"/>
      <c r="H821"/>
      <c r="I821"/>
      <c r="J821"/>
      <c r="K821"/>
      <c r="L821"/>
      <c r="M821"/>
      <c r="N821"/>
      <c r="O821"/>
      <c r="P821" s="174"/>
      <c r="Q821" s="174"/>
      <c r="R821" s="175"/>
      <c r="S821" s="173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/>
      <c r="AN821"/>
      <c r="AO821"/>
      <c r="AP821"/>
      <c r="AQ821"/>
      <c r="AR821"/>
    </row>
    <row customFormat="1" r="822" s="11" spans="1:44">
      <c r="A822"/>
      <c r="B822"/>
      <c r="C822" s="174"/>
      <c r="D822"/>
      <c r="E822"/>
      <c r="F822"/>
      <c r="G822"/>
      <c r="H822"/>
      <c r="I822"/>
      <c r="J822"/>
      <c r="K822"/>
      <c r="L822"/>
      <c r="M822"/>
      <c r="N822"/>
      <c r="O822"/>
      <c r="P822" s="174"/>
      <c r="Q822" s="174"/>
      <c r="R822" s="175"/>
      <c r="S822" s="173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/>
      <c r="AN822"/>
      <c r="AO822"/>
      <c r="AP822"/>
      <c r="AQ822"/>
      <c r="AR822"/>
    </row>
    <row customFormat="1" r="823" s="11" spans="1:44">
      <c r="A823"/>
      <c r="B823"/>
      <c r="C823" s="174"/>
      <c r="D823"/>
      <c r="E823"/>
      <c r="F823"/>
      <c r="G823"/>
      <c r="H823"/>
      <c r="I823"/>
      <c r="J823"/>
      <c r="K823"/>
      <c r="L823"/>
      <c r="M823"/>
      <c r="N823"/>
      <c r="O823"/>
      <c r="P823" s="174"/>
      <c r="Q823" s="174"/>
      <c r="R823" s="175"/>
      <c r="S823" s="173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/>
      <c r="AN823"/>
      <c r="AO823"/>
      <c r="AP823"/>
      <c r="AQ823"/>
      <c r="AR823"/>
    </row>
    <row customFormat="1" r="824" s="11" spans="1:44">
      <c r="A824"/>
      <c r="B824"/>
      <c r="C824" s="174"/>
      <c r="D824"/>
      <c r="E824"/>
      <c r="F824"/>
      <c r="G824"/>
      <c r="H824"/>
      <c r="I824"/>
      <c r="J824"/>
      <c r="K824"/>
      <c r="L824"/>
      <c r="M824"/>
      <c r="N824"/>
      <c r="O824"/>
      <c r="P824" s="174"/>
      <c r="Q824" s="174"/>
      <c r="R824" s="175"/>
      <c r="S824" s="173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/>
      <c r="AN824"/>
      <c r="AO824"/>
      <c r="AP824"/>
      <c r="AQ824"/>
      <c r="AR824"/>
    </row>
    <row customFormat="1" r="825" s="11" spans="1:44">
      <c r="A825"/>
      <c r="B825"/>
      <c r="C825" s="174"/>
      <c r="D825"/>
      <c r="E825"/>
      <c r="F825"/>
      <c r="G825"/>
      <c r="H825"/>
      <c r="I825"/>
      <c r="J825"/>
      <c r="K825"/>
      <c r="L825"/>
      <c r="M825"/>
      <c r="N825"/>
      <c r="O825"/>
      <c r="P825" s="174"/>
      <c r="Q825" s="174"/>
      <c r="R825" s="175"/>
      <c r="S825" s="173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/>
      <c r="AN825"/>
      <c r="AO825"/>
      <c r="AP825"/>
      <c r="AQ825"/>
      <c r="AR825"/>
    </row>
    <row customFormat="1" r="826" s="11" spans="1:44">
      <c r="A826"/>
      <c r="B826"/>
      <c r="C826" s="174"/>
      <c r="D826"/>
      <c r="E826"/>
      <c r="F826"/>
      <c r="G826"/>
      <c r="H826"/>
      <c r="I826"/>
      <c r="J826"/>
      <c r="K826"/>
      <c r="L826"/>
      <c r="M826"/>
      <c r="N826"/>
      <c r="O826"/>
      <c r="P826" s="174"/>
      <c r="Q826" s="174"/>
      <c r="R826" s="175"/>
      <c r="S826" s="173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/>
      <c r="AN826"/>
      <c r="AO826"/>
      <c r="AP826"/>
      <c r="AQ826"/>
      <c r="AR826"/>
    </row>
    <row customFormat="1" r="827" s="11" spans="1:44">
      <c r="A827"/>
      <c r="B827"/>
      <c r="C827" s="174"/>
      <c r="D827"/>
      <c r="E827"/>
      <c r="F827"/>
      <c r="G827"/>
      <c r="H827"/>
      <c r="I827"/>
      <c r="J827"/>
      <c r="K827"/>
      <c r="L827"/>
      <c r="M827"/>
      <c r="N827"/>
      <c r="O827"/>
      <c r="P827" s="174"/>
      <c r="Q827" s="174"/>
      <c r="R827" s="175"/>
      <c r="S827" s="173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/>
      <c r="AN827"/>
      <c r="AO827"/>
      <c r="AP827"/>
      <c r="AQ827"/>
      <c r="AR827"/>
    </row>
    <row customFormat="1" r="828" s="11" spans="1:44">
      <c r="A828"/>
      <c r="B828"/>
      <c r="C828" s="174"/>
      <c r="D828"/>
      <c r="E828"/>
      <c r="F828"/>
      <c r="G828"/>
      <c r="H828"/>
      <c r="I828"/>
      <c r="J828"/>
      <c r="K828"/>
      <c r="L828"/>
      <c r="M828"/>
      <c r="N828"/>
      <c r="O828"/>
      <c r="P828" s="174"/>
      <c r="Q828" s="174"/>
      <c r="R828" s="175"/>
      <c r="S828" s="173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/>
      <c r="AN828"/>
      <c r="AO828"/>
      <c r="AP828"/>
      <c r="AQ828"/>
      <c r="AR828"/>
    </row>
    <row customFormat="1" r="829" s="11" spans="1:44">
      <c r="A829"/>
      <c r="B829"/>
      <c r="C829" s="174"/>
      <c r="D829"/>
      <c r="E829"/>
      <c r="F829"/>
      <c r="G829"/>
      <c r="H829"/>
      <c r="I829"/>
      <c r="J829"/>
      <c r="K829"/>
      <c r="L829"/>
      <c r="M829"/>
      <c r="N829"/>
      <c r="O829"/>
      <c r="P829" s="174"/>
      <c r="Q829" s="174"/>
      <c r="R829" s="175"/>
      <c r="S829" s="173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/>
      <c r="AN829"/>
      <c r="AO829"/>
      <c r="AP829"/>
      <c r="AQ829"/>
      <c r="AR829"/>
    </row>
    <row customFormat="1" r="830" s="11" spans="1:44">
      <c r="A830"/>
      <c r="B830"/>
      <c r="C830" s="174"/>
      <c r="D830"/>
      <c r="E830"/>
      <c r="F830"/>
      <c r="G830"/>
      <c r="H830"/>
      <c r="I830"/>
      <c r="J830"/>
      <c r="K830"/>
      <c r="L830"/>
      <c r="M830"/>
      <c r="N830"/>
      <c r="O830"/>
      <c r="P830" s="174"/>
      <c r="Q830" s="174"/>
      <c r="R830" s="175"/>
      <c r="S830" s="173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/>
      <c r="AN830"/>
      <c r="AO830"/>
      <c r="AP830"/>
      <c r="AQ830"/>
      <c r="AR830"/>
    </row>
    <row customFormat="1" r="831" s="11" spans="1:44">
      <c r="A831"/>
      <c r="B831"/>
      <c r="C831" s="174"/>
      <c r="D831"/>
      <c r="E831"/>
      <c r="F831"/>
      <c r="G831"/>
      <c r="H831"/>
      <c r="I831"/>
      <c r="J831"/>
      <c r="K831"/>
      <c r="L831"/>
      <c r="M831"/>
      <c r="N831"/>
      <c r="O831"/>
      <c r="P831" s="174"/>
      <c r="Q831" s="174"/>
      <c r="R831" s="175"/>
      <c r="S831" s="173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/>
      <c r="AN831"/>
      <c r="AO831"/>
      <c r="AP831"/>
      <c r="AQ831"/>
      <c r="AR831"/>
    </row>
    <row customFormat="1" r="832" s="11" spans="1:44">
      <c r="A832"/>
      <c r="B832"/>
      <c r="C832" s="174"/>
      <c r="D832"/>
      <c r="E832"/>
      <c r="F832"/>
      <c r="G832"/>
      <c r="H832"/>
      <c r="I832"/>
      <c r="J832"/>
      <c r="K832"/>
      <c r="L832"/>
      <c r="M832"/>
      <c r="N832"/>
      <c r="O832"/>
      <c r="P832" s="174"/>
      <c r="Q832" s="174"/>
      <c r="R832" s="175"/>
      <c r="S832" s="173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/>
      <c r="AN832"/>
      <c r="AO832"/>
      <c r="AP832"/>
      <c r="AQ832"/>
      <c r="AR832"/>
    </row>
    <row customFormat="1" r="833" s="11" spans="1:44">
      <c r="A833"/>
      <c r="B833"/>
      <c r="C833" s="174"/>
      <c r="D833"/>
      <c r="E833"/>
      <c r="F833"/>
      <c r="G833"/>
      <c r="H833"/>
      <c r="I833"/>
      <c r="J833"/>
      <c r="K833"/>
      <c r="L833"/>
      <c r="M833"/>
      <c r="N833"/>
      <c r="O833"/>
      <c r="P833" s="174"/>
      <c r="Q833" s="174"/>
      <c r="R833" s="175"/>
      <c r="S833" s="173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/>
      <c r="AN833"/>
      <c r="AO833"/>
      <c r="AP833"/>
      <c r="AQ833"/>
      <c r="AR833"/>
    </row>
    <row customFormat="1" r="834" s="11" spans="1:44">
      <c r="A834"/>
      <c r="B834"/>
      <c r="C834" s="174"/>
      <c r="D834"/>
      <c r="E834"/>
      <c r="F834"/>
      <c r="G834"/>
      <c r="H834"/>
      <c r="I834"/>
      <c r="J834"/>
      <c r="K834"/>
      <c r="L834"/>
      <c r="M834"/>
      <c r="N834"/>
      <c r="O834"/>
      <c r="P834" s="174"/>
      <c r="Q834" s="174"/>
      <c r="R834" s="175"/>
      <c r="S834" s="173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/>
      <c r="AN834"/>
      <c r="AO834"/>
      <c r="AP834"/>
      <c r="AQ834"/>
      <c r="AR834"/>
    </row>
    <row customFormat="1" r="835" s="11" spans="1:44">
      <c r="A835"/>
      <c r="B835"/>
      <c r="C835" s="174"/>
      <c r="D835"/>
      <c r="E835"/>
      <c r="F835"/>
      <c r="G835"/>
      <c r="H835"/>
      <c r="I835"/>
      <c r="J835"/>
      <c r="K835"/>
      <c r="L835"/>
      <c r="M835"/>
      <c r="N835"/>
      <c r="O835"/>
      <c r="P835" s="174"/>
      <c r="Q835" s="174"/>
      <c r="R835" s="175"/>
      <c r="S835" s="173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/>
      <c r="AN835"/>
      <c r="AO835"/>
      <c r="AP835"/>
      <c r="AQ835"/>
      <c r="AR835"/>
    </row>
    <row customFormat="1" r="836" s="11" spans="1:44">
      <c r="A836"/>
      <c r="B836"/>
      <c r="C836" s="174"/>
      <c r="D836"/>
      <c r="E836"/>
      <c r="F836"/>
      <c r="G836"/>
      <c r="H836"/>
      <c r="I836"/>
      <c r="J836"/>
      <c r="K836"/>
      <c r="L836"/>
      <c r="M836"/>
      <c r="N836"/>
      <c r="O836"/>
      <c r="P836" s="174"/>
      <c r="Q836" s="174"/>
      <c r="R836" s="175"/>
      <c r="S836" s="173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/>
      <c r="AN836"/>
      <c r="AO836"/>
      <c r="AP836"/>
      <c r="AQ836"/>
      <c r="AR836"/>
    </row>
    <row customFormat="1" r="837" s="11" spans="1:44">
      <c r="A837"/>
      <c r="B837"/>
      <c r="C837" s="174"/>
      <c r="D837"/>
      <c r="E837"/>
      <c r="F837"/>
      <c r="G837"/>
      <c r="H837"/>
      <c r="I837"/>
      <c r="J837"/>
      <c r="K837"/>
      <c r="L837"/>
      <c r="M837"/>
      <c r="N837"/>
      <c r="O837"/>
      <c r="P837" s="174"/>
      <c r="Q837" s="174"/>
      <c r="R837" s="175"/>
      <c r="S837" s="173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/>
      <c r="AN837"/>
      <c r="AO837"/>
      <c r="AP837"/>
      <c r="AQ837"/>
      <c r="AR837"/>
    </row>
    <row customFormat="1" r="838" s="11" spans="1:44">
      <c r="A838"/>
      <c r="B838"/>
      <c r="C838" s="174"/>
      <c r="D838"/>
      <c r="E838"/>
      <c r="F838"/>
      <c r="G838"/>
      <c r="H838"/>
      <c r="I838"/>
      <c r="J838"/>
      <c r="K838"/>
      <c r="L838"/>
      <c r="M838"/>
      <c r="N838"/>
      <c r="O838"/>
      <c r="P838" s="174"/>
      <c r="Q838" s="174"/>
      <c r="R838" s="175"/>
      <c r="S838" s="173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/>
      <c r="AN838"/>
      <c r="AO838"/>
      <c r="AP838"/>
      <c r="AQ838"/>
      <c r="AR838"/>
    </row>
    <row customFormat="1" r="839" s="11" spans="1:44">
      <c r="A839"/>
      <c r="B839"/>
      <c r="C839" s="174"/>
      <c r="D839"/>
      <c r="E839"/>
      <c r="F839"/>
      <c r="G839"/>
      <c r="H839"/>
      <c r="I839"/>
      <c r="J839"/>
      <c r="K839"/>
      <c r="L839"/>
      <c r="M839"/>
      <c r="N839"/>
      <c r="O839"/>
      <c r="P839" s="174"/>
      <c r="Q839" s="174"/>
      <c r="R839" s="175"/>
      <c r="S839" s="173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/>
      <c r="AN839"/>
      <c r="AO839"/>
      <c r="AP839"/>
      <c r="AQ839"/>
      <c r="AR839"/>
    </row>
    <row customFormat="1" r="840" s="11" spans="1:44">
      <c r="A840"/>
      <c r="B840"/>
      <c r="C840" s="174"/>
      <c r="D840"/>
      <c r="E840"/>
      <c r="F840"/>
      <c r="G840"/>
      <c r="H840"/>
      <c r="I840"/>
      <c r="J840"/>
      <c r="K840"/>
      <c r="L840"/>
      <c r="M840"/>
      <c r="N840"/>
      <c r="O840"/>
      <c r="P840" s="174"/>
      <c r="Q840" s="174"/>
      <c r="R840" s="175"/>
      <c r="S840" s="173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/>
      <c r="AN840"/>
      <c r="AO840"/>
      <c r="AP840"/>
      <c r="AQ840"/>
      <c r="AR840"/>
    </row>
    <row customFormat="1" r="841" s="11" spans="1:44">
      <c r="A841"/>
      <c r="B841"/>
      <c r="C841" s="174"/>
      <c r="D841"/>
      <c r="E841"/>
      <c r="F841"/>
      <c r="G841"/>
      <c r="H841"/>
      <c r="I841"/>
      <c r="J841"/>
      <c r="K841"/>
      <c r="L841"/>
      <c r="M841"/>
      <c r="N841"/>
      <c r="O841"/>
      <c r="P841" s="174"/>
      <c r="Q841" s="174"/>
      <c r="R841" s="175"/>
      <c r="S841" s="173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/>
      <c r="AN841"/>
      <c r="AO841"/>
      <c r="AP841"/>
      <c r="AQ841"/>
      <c r="AR841"/>
    </row>
    <row customFormat="1" r="842" s="11" spans="1:44">
      <c r="A842"/>
      <c r="B842"/>
      <c r="C842" s="174"/>
      <c r="D842"/>
      <c r="E842"/>
      <c r="F842"/>
      <c r="G842"/>
      <c r="H842"/>
      <c r="I842"/>
      <c r="J842"/>
      <c r="K842"/>
      <c r="L842"/>
      <c r="M842"/>
      <c r="N842"/>
      <c r="O842"/>
      <c r="P842" s="174"/>
      <c r="Q842" s="174"/>
      <c r="R842" s="175"/>
      <c r="S842" s="173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/>
      <c r="AN842"/>
      <c r="AO842"/>
      <c r="AP842"/>
      <c r="AQ842"/>
      <c r="AR842"/>
    </row>
    <row customFormat="1" r="843" s="11" spans="1:44">
      <c r="A843"/>
      <c r="B843"/>
      <c r="C843" s="174"/>
      <c r="D843"/>
      <c r="E843"/>
      <c r="F843"/>
      <c r="G843"/>
      <c r="H843"/>
      <c r="I843"/>
      <c r="J843"/>
      <c r="K843"/>
      <c r="L843"/>
      <c r="M843"/>
      <c r="N843"/>
      <c r="O843"/>
      <c r="P843" s="174"/>
      <c r="Q843" s="174"/>
      <c r="R843" s="175"/>
      <c r="S843" s="173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/>
      <c r="AN843"/>
      <c r="AO843"/>
      <c r="AP843"/>
      <c r="AQ843"/>
      <c r="AR843"/>
    </row>
    <row customFormat="1" r="844" s="11" spans="1:44">
      <c r="A844"/>
      <c r="B844"/>
      <c r="C844" s="174"/>
      <c r="D844"/>
      <c r="E844"/>
      <c r="F844"/>
      <c r="G844"/>
      <c r="H844"/>
      <c r="I844"/>
      <c r="J844"/>
      <c r="K844"/>
      <c r="L844"/>
      <c r="M844"/>
      <c r="N844"/>
      <c r="O844"/>
      <c r="P844" s="174"/>
      <c r="Q844" s="174"/>
      <c r="R844" s="175"/>
      <c r="S844" s="173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/>
      <c r="AN844"/>
      <c r="AO844"/>
      <c r="AP844"/>
      <c r="AQ844"/>
      <c r="AR844"/>
    </row>
    <row customFormat="1" r="845" s="11" spans="1:44">
      <c r="A845"/>
      <c r="B845"/>
      <c r="C845" s="174"/>
      <c r="D845"/>
      <c r="E845"/>
      <c r="F845"/>
      <c r="G845"/>
      <c r="H845"/>
      <c r="I845"/>
      <c r="J845"/>
      <c r="K845"/>
      <c r="L845"/>
      <c r="M845"/>
      <c r="N845"/>
      <c r="O845"/>
      <c r="P845" s="174"/>
      <c r="Q845" s="174"/>
      <c r="R845" s="175"/>
      <c r="S845" s="173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/>
      <c r="AN845"/>
      <c r="AO845"/>
      <c r="AP845"/>
      <c r="AQ845"/>
      <c r="AR845"/>
    </row>
    <row customFormat="1" r="846" s="11" spans="1:44">
      <c r="A846"/>
      <c r="B846"/>
      <c r="C846" s="174"/>
      <c r="D846"/>
      <c r="E846"/>
      <c r="F846"/>
      <c r="G846"/>
      <c r="H846"/>
      <c r="I846"/>
      <c r="J846"/>
      <c r="K846"/>
      <c r="L846"/>
      <c r="M846"/>
      <c r="N846"/>
      <c r="O846"/>
      <c r="P846" s="174"/>
      <c r="Q846" s="174"/>
      <c r="R846" s="175"/>
      <c r="S846" s="173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/>
      <c r="AN846"/>
      <c r="AO846"/>
      <c r="AP846"/>
      <c r="AQ846"/>
      <c r="AR846"/>
    </row>
    <row customFormat="1" r="847" s="11" spans="1:44">
      <c r="A847"/>
      <c r="B847"/>
      <c r="C847" s="174"/>
      <c r="D847"/>
      <c r="E847"/>
      <c r="F847"/>
      <c r="G847"/>
      <c r="H847"/>
      <c r="I847"/>
      <c r="J847"/>
      <c r="K847"/>
      <c r="L847"/>
      <c r="M847"/>
      <c r="N847"/>
      <c r="O847"/>
      <c r="P847" s="174"/>
      <c r="Q847" s="174"/>
      <c r="R847" s="175"/>
      <c r="S847" s="173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/>
      <c r="AN847"/>
      <c r="AO847"/>
      <c r="AP847"/>
      <c r="AQ847"/>
      <c r="AR847"/>
    </row>
    <row customFormat="1" r="848" s="11" spans="1:44">
      <c r="A848"/>
      <c r="B848"/>
      <c r="C848" s="174"/>
      <c r="D848"/>
      <c r="E848"/>
      <c r="F848"/>
      <c r="G848"/>
      <c r="H848"/>
      <c r="I848"/>
      <c r="J848"/>
      <c r="K848"/>
      <c r="L848"/>
      <c r="M848"/>
      <c r="N848"/>
      <c r="O848"/>
      <c r="P848" s="174"/>
      <c r="Q848" s="174"/>
      <c r="R848" s="175"/>
      <c r="S848" s="173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/>
      <c r="AN848"/>
      <c r="AO848"/>
      <c r="AP848"/>
      <c r="AQ848"/>
      <c r="AR848"/>
    </row>
    <row customFormat="1" r="849" s="11" spans="1:44">
      <c r="A849"/>
      <c r="B849"/>
      <c r="C849" s="174"/>
      <c r="D849"/>
      <c r="E849"/>
      <c r="F849"/>
      <c r="G849"/>
      <c r="H849"/>
      <c r="I849"/>
      <c r="J849"/>
      <c r="K849"/>
      <c r="L849"/>
      <c r="M849"/>
      <c r="N849"/>
      <c r="O849"/>
      <c r="P849" s="174"/>
      <c r="Q849" s="174"/>
      <c r="R849" s="175"/>
      <c r="S849" s="173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/>
      <c r="AN849"/>
      <c r="AO849"/>
      <c r="AP849"/>
      <c r="AQ849"/>
      <c r="AR849"/>
    </row>
    <row customFormat="1" r="850" s="11" spans="1:44">
      <c r="A850"/>
      <c r="B850"/>
      <c r="C850" s="174"/>
      <c r="D850"/>
      <c r="E850"/>
      <c r="F850"/>
      <c r="G850"/>
      <c r="H850"/>
      <c r="I850"/>
      <c r="J850"/>
      <c r="K850"/>
      <c r="L850"/>
      <c r="M850"/>
      <c r="N850"/>
      <c r="O850"/>
      <c r="P850" s="174"/>
      <c r="Q850" s="174"/>
      <c r="R850" s="175"/>
      <c r="S850" s="173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/>
      <c r="AN850"/>
      <c r="AO850"/>
      <c r="AP850"/>
      <c r="AQ850"/>
      <c r="AR850"/>
    </row>
    <row customFormat="1" r="851" s="11" spans="1:44">
      <c r="A851"/>
      <c r="B851"/>
      <c r="C851" s="174"/>
      <c r="D851"/>
      <c r="E851"/>
      <c r="F851"/>
      <c r="G851"/>
      <c r="H851"/>
      <c r="I851"/>
      <c r="J851"/>
      <c r="K851"/>
      <c r="L851"/>
      <c r="M851"/>
      <c r="N851"/>
      <c r="O851"/>
      <c r="P851" s="174"/>
      <c r="Q851" s="174"/>
      <c r="R851" s="175"/>
      <c r="S851" s="173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/>
      <c r="AN851"/>
      <c r="AO851"/>
      <c r="AP851"/>
      <c r="AQ851"/>
      <c r="AR851"/>
    </row>
    <row customFormat="1" r="852" s="11" spans="1:44">
      <c r="A852"/>
      <c r="B852"/>
      <c r="C852" s="174"/>
      <c r="D852"/>
      <c r="E852"/>
      <c r="F852"/>
      <c r="G852"/>
      <c r="H852"/>
      <c r="I852"/>
      <c r="J852"/>
      <c r="K852"/>
      <c r="L852"/>
      <c r="M852"/>
      <c r="N852"/>
      <c r="O852"/>
      <c r="P852" s="174"/>
      <c r="Q852" s="174"/>
      <c r="R852" s="175"/>
      <c r="S852" s="173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/>
      <c r="AN852"/>
      <c r="AO852"/>
      <c r="AP852"/>
      <c r="AQ852"/>
      <c r="AR852"/>
    </row>
    <row customFormat="1" r="853" s="11" spans="1:44">
      <c r="A853"/>
      <c r="B853"/>
      <c r="C853" s="174"/>
      <c r="D853"/>
      <c r="E853"/>
      <c r="F853"/>
      <c r="G853"/>
      <c r="H853"/>
      <c r="I853"/>
      <c r="J853"/>
      <c r="K853"/>
      <c r="L853"/>
      <c r="M853"/>
      <c r="N853"/>
      <c r="O853"/>
      <c r="P853" s="174"/>
      <c r="Q853" s="174"/>
      <c r="R853" s="175"/>
      <c r="S853" s="173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/>
      <c r="AN853"/>
      <c r="AO853"/>
      <c r="AP853"/>
      <c r="AQ853"/>
      <c r="AR853"/>
    </row>
    <row customFormat="1" r="854" s="11" spans="1:44">
      <c r="A854"/>
      <c r="B854"/>
      <c r="C854" s="174"/>
      <c r="D854"/>
      <c r="E854"/>
      <c r="F854"/>
      <c r="G854"/>
      <c r="H854"/>
      <c r="I854"/>
      <c r="J854"/>
      <c r="K854"/>
      <c r="L854"/>
      <c r="M854"/>
      <c r="N854"/>
      <c r="O854"/>
      <c r="P854" s="174"/>
      <c r="Q854" s="174"/>
      <c r="R854" s="175"/>
      <c r="S854" s="173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/>
      <c r="AN854"/>
      <c r="AO854"/>
      <c r="AP854"/>
      <c r="AQ854"/>
      <c r="AR854"/>
    </row>
    <row customFormat="1" r="855" s="11" spans="1:44">
      <c r="A855"/>
      <c r="B855"/>
      <c r="C855" s="174"/>
      <c r="D855"/>
      <c r="E855"/>
      <c r="F855"/>
      <c r="G855"/>
      <c r="H855"/>
      <c r="I855"/>
      <c r="J855"/>
      <c r="K855"/>
      <c r="L855"/>
      <c r="M855"/>
      <c r="N855"/>
      <c r="O855"/>
      <c r="P855" s="174"/>
      <c r="Q855" s="174"/>
      <c r="R855" s="175"/>
      <c r="S855" s="173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/>
      <c r="AN855"/>
      <c r="AO855"/>
      <c r="AP855"/>
      <c r="AQ855"/>
      <c r="AR855"/>
    </row>
    <row customFormat="1" r="856" s="11" spans="1:44">
      <c r="A856"/>
      <c r="B856"/>
      <c r="C856" s="174"/>
      <c r="D856"/>
      <c r="E856"/>
      <c r="F856"/>
      <c r="G856"/>
      <c r="H856"/>
      <c r="I856"/>
      <c r="J856"/>
      <c r="K856"/>
      <c r="L856"/>
      <c r="M856"/>
      <c r="N856"/>
      <c r="O856"/>
      <c r="P856" s="174"/>
      <c r="Q856" s="174"/>
      <c r="R856" s="175"/>
      <c r="S856" s="173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/>
      <c r="AN856"/>
      <c r="AO856"/>
      <c r="AP856"/>
      <c r="AQ856"/>
      <c r="AR856"/>
    </row>
    <row customFormat="1" r="857" s="11" spans="1:44">
      <c r="A857"/>
      <c r="B857"/>
      <c r="C857" s="174"/>
      <c r="D857"/>
      <c r="E857"/>
      <c r="F857"/>
      <c r="G857"/>
      <c r="H857"/>
      <c r="I857"/>
      <c r="J857"/>
      <c r="K857"/>
      <c r="L857"/>
      <c r="M857"/>
      <c r="N857"/>
      <c r="O857"/>
      <c r="P857" s="174"/>
      <c r="Q857" s="174"/>
      <c r="R857" s="175"/>
      <c r="S857" s="173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/>
      <c r="AN857"/>
      <c r="AO857"/>
      <c r="AP857"/>
      <c r="AQ857"/>
      <c r="AR857"/>
    </row>
    <row customFormat="1" r="858" s="11" spans="1:44">
      <c r="A858"/>
      <c r="B858"/>
      <c r="C858" s="174"/>
      <c r="D858"/>
      <c r="E858"/>
      <c r="F858"/>
      <c r="G858"/>
      <c r="H858"/>
      <c r="I858"/>
      <c r="J858"/>
      <c r="K858"/>
      <c r="L858"/>
      <c r="M858"/>
      <c r="N858"/>
      <c r="O858"/>
      <c r="P858" s="174"/>
      <c r="Q858" s="174"/>
      <c r="R858" s="175"/>
      <c r="S858" s="173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/>
      <c r="AN858"/>
      <c r="AO858"/>
      <c r="AP858"/>
      <c r="AQ858"/>
      <c r="AR858"/>
    </row>
    <row customFormat="1" r="859" s="11" spans="1:44">
      <c r="A859"/>
      <c r="B859"/>
      <c r="C859" s="174"/>
      <c r="D859"/>
      <c r="E859"/>
      <c r="F859"/>
      <c r="G859"/>
      <c r="H859"/>
      <c r="I859"/>
      <c r="J859"/>
      <c r="K859"/>
      <c r="L859"/>
      <c r="M859"/>
      <c r="N859"/>
      <c r="O859"/>
      <c r="P859" s="174"/>
      <c r="Q859" s="174"/>
      <c r="R859" s="175"/>
      <c r="S859" s="173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/>
      <c r="AN859"/>
      <c r="AO859"/>
      <c r="AP859"/>
      <c r="AQ859"/>
      <c r="AR859"/>
    </row>
    <row customFormat="1" r="860" s="11" spans="1:44">
      <c r="A860"/>
      <c r="B860"/>
      <c r="C860" s="174"/>
      <c r="D860"/>
      <c r="E860"/>
      <c r="F860"/>
      <c r="G860"/>
      <c r="H860"/>
      <c r="I860"/>
      <c r="J860"/>
      <c r="K860"/>
      <c r="L860"/>
      <c r="M860"/>
      <c r="N860"/>
      <c r="O860"/>
      <c r="P860" s="174"/>
      <c r="Q860" s="174"/>
      <c r="R860" s="175"/>
      <c r="S860" s="173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/>
      <c r="AN860"/>
      <c r="AO860"/>
      <c r="AP860"/>
      <c r="AQ860"/>
      <c r="AR860"/>
    </row>
    <row customFormat="1" r="861" s="11" spans="1:44">
      <c r="A861"/>
      <c r="B861"/>
      <c r="C861" s="174"/>
      <c r="D861"/>
      <c r="E861"/>
      <c r="F861"/>
      <c r="G861"/>
      <c r="H861"/>
      <c r="I861"/>
      <c r="J861"/>
      <c r="K861"/>
      <c r="L861"/>
      <c r="M861"/>
      <c r="N861"/>
      <c r="O861"/>
      <c r="P861" s="174"/>
      <c r="Q861" s="174"/>
      <c r="R861" s="175"/>
      <c r="S861" s="173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/>
      <c r="AN861"/>
      <c r="AO861"/>
      <c r="AP861"/>
      <c r="AQ861"/>
      <c r="AR861"/>
    </row>
    <row customFormat="1" r="862" s="11" spans="1:44">
      <c r="A862"/>
      <c r="B862"/>
      <c r="C862" s="174"/>
      <c r="D862"/>
      <c r="E862"/>
      <c r="F862"/>
      <c r="G862"/>
      <c r="H862"/>
      <c r="I862"/>
      <c r="J862"/>
      <c r="K862"/>
      <c r="L862"/>
      <c r="M862"/>
      <c r="N862"/>
      <c r="O862"/>
      <c r="P862" s="174"/>
      <c r="Q862" s="174"/>
      <c r="R862" s="175"/>
      <c r="S862" s="173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/>
      <c r="AN862"/>
      <c r="AO862"/>
      <c r="AP862"/>
      <c r="AQ862"/>
      <c r="AR862"/>
    </row>
    <row customFormat="1" r="863" s="11" spans="1:44">
      <c r="A863"/>
      <c r="B863"/>
      <c r="C863" s="174"/>
      <c r="D863"/>
      <c r="E863"/>
      <c r="F863"/>
      <c r="G863"/>
      <c r="H863"/>
      <c r="I863"/>
      <c r="J863"/>
      <c r="K863"/>
      <c r="L863"/>
      <c r="M863"/>
      <c r="N863"/>
      <c r="O863"/>
      <c r="P863" s="174"/>
      <c r="Q863" s="174"/>
      <c r="R863" s="175"/>
      <c r="S863" s="173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/>
      <c r="AN863"/>
      <c r="AO863"/>
      <c r="AP863"/>
      <c r="AQ863"/>
      <c r="AR863"/>
    </row>
    <row customFormat="1" r="864" s="11" spans="1:44">
      <c r="A864"/>
      <c r="B864"/>
      <c r="C864" s="174"/>
      <c r="D864"/>
      <c r="E864"/>
      <c r="F864"/>
      <c r="G864"/>
      <c r="H864"/>
      <c r="I864"/>
      <c r="J864"/>
      <c r="K864"/>
      <c r="L864"/>
      <c r="M864"/>
      <c r="N864"/>
      <c r="O864"/>
      <c r="P864" s="174"/>
      <c r="Q864" s="174"/>
      <c r="R864" s="175"/>
      <c r="S864" s="173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/>
      <c r="AN864"/>
      <c r="AO864"/>
      <c r="AP864"/>
      <c r="AQ864"/>
      <c r="AR864"/>
    </row>
    <row customFormat="1" r="865" s="11" spans="1:44">
      <c r="A865"/>
      <c r="B865"/>
      <c r="C865" s="174"/>
      <c r="D865"/>
      <c r="E865"/>
      <c r="F865"/>
      <c r="G865"/>
      <c r="H865"/>
      <c r="I865"/>
      <c r="J865"/>
      <c r="K865"/>
      <c r="L865"/>
      <c r="M865"/>
      <c r="N865"/>
      <c r="O865"/>
      <c r="P865" s="174"/>
      <c r="Q865" s="174"/>
      <c r="R865" s="175"/>
      <c r="S865" s="173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/>
      <c r="AN865"/>
      <c r="AO865"/>
      <c r="AP865"/>
      <c r="AQ865"/>
      <c r="AR865"/>
    </row>
    <row customFormat="1" r="866" s="11" spans="1:44">
      <c r="A866"/>
      <c r="B866"/>
      <c r="C866" s="174"/>
      <c r="D866"/>
      <c r="E866"/>
      <c r="F866"/>
      <c r="G866"/>
      <c r="H866"/>
      <c r="I866"/>
      <c r="J866"/>
      <c r="K866"/>
      <c r="L866"/>
      <c r="M866"/>
      <c r="N866"/>
      <c r="O866"/>
      <c r="P866" s="174"/>
      <c r="Q866" s="174"/>
      <c r="R866" s="175"/>
      <c r="S866" s="173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/>
      <c r="AN866"/>
      <c r="AO866"/>
      <c r="AP866"/>
      <c r="AQ866"/>
      <c r="AR866"/>
    </row>
    <row customFormat="1" r="867" s="11" spans="1:44">
      <c r="A867"/>
      <c r="B867"/>
      <c r="C867" s="174"/>
      <c r="D867"/>
      <c r="E867"/>
      <c r="F867"/>
      <c r="G867"/>
      <c r="H867"/>
      <c r="I867"/>
      <c r="J867"/>
      <c r="K867"/>
      <c r="L867"/>
      <c r="M867"/>
      <c r="N867"/>
      <c r="O867"/>
      <c r="P867" s="174"/>
      <c r="Q867" s="174"/>
      <c r="R867" s="175"/>
      <c r="S867" s="173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/>
      <c r="AN867"/>
      <c r="AO867"/>
      <c r="AP867"/>
      <c r="AQ867"/>
      <c r="AR867"/>
    </row>
    <row customFormat="1" r="868" s="11" spans="1:44">
      <c r="A868"/>
      <c r="B868"/>
      <c r="C868" s="174"/>
      <c r="D868"/>
      <c r="E868"/>
      <c r="F868"/>
      <c r="G868"/>
      <c r="H868"/>
      <c r="I868"/>
      <c r="J868"/>
      <c r="K868"/>
      <c r="L868"/>
      <c r="M868"/>
      <c r="N868"/>
      <c r="O868"/>
      <c r="P868" s="174"/>
      <c r="Q868" s="174"/>
      <c r="R868" s="175"/>
      <c r="S868" s="173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/>
      <c r="AN868"/>
      <c r="AO868"/>
      <c r="AP868"/>
      <c r="AQ868"/>
      <c r="AR868"/>
    </row>
    <row customFormat="1" r="869" s="11" spans="1:44">
      <c r="A869"/>
      <c r="B869"/>
      <c r="C869" s="174"/>
      <c r="D869"/>
      <c r="E869"/>
      <c r="F869"/>
      <c r="G869"/>
      <c r="H869"/>
      <c r="I869"/>
      <c r="J869"/>
      <c r="K869"/>
      <c r="L869"/>
      <c r="M869"/>
      <c r="N869"/>
      <c r="O869"/>
      <c r="P869" s="174"/>
      <c r="Q869" s="174"/>
      <c r="R869" s="175"/>
      <c r="S869" s="173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/>
      <c r="AN869"/>
      <c r="AO869"/>
      <c r="AP869"/>
      <c r="AQ869"/>
      <c r="AR869"/>
    </row>
    <row customFormat="1" r="870" s="11" spans="1:44">
      <c r="A870"/>
      <c r="B870"/>
      <c r="C870" s="174"/>
      <c r="D870"/>
      <c r="E870"/>
      <c r="F870"/>
      <c r="G870"/>
      <c r="H870"/>
      <c r="I870"/>
      <c r="J870"/>
      <c r="K870"/>
      <c r="L870"/>
      <c r="M870"/>
      <c r="N870"/>
      <c r="O870"/>
      <c r="P870" s="174"/>
      <c r="Q870" s="174"/>
      <c r="R870" s="175"/>
      <c r="S870" s="173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/>
      <c r="AN870"/>
      <c r="AO870"/>
      <c r="AP870"/>
      <c r="AQ870"/>
      <c r="AR870"/>
    </row>
    <row customFormat="1" r="871" s="11" spans="1:44">
      <c r="A871"/>
      <c r="B871"/>
      <c r="C871" s="174"/>
      <c r="D871"/>
      <c r="E871"/>
      <c r="F871"/>
      <c r="G871"/>
      <c r="H871"/>
      <c r="I871"/>
      <c r="J871"/>
      <c r="K871"/>
      <c r="L871"/>
      <c r="M871"/>
      <c r="N871"/>
      <c r="O871"/>
      <c r="P871" s="174"/>
      <c r="Q871" s="174"/>
      <c r="R871" s="175"/>
      <c r="S871" s="173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/>
      <c r="AN871"/>
      <c r="AO871"/>
      <c r="AP871"/>
      <c r="AQ871"/>
      <c r="AR871"/>
    </row>
    <row customFormat="1" r="872" s="11" spans="1:44">
      <c r="A872"/>
      <c r="B872"/>
      <c r="C872" s="174"/>
      <c r="D872"/>
      <c r="E872"/>
      <c r="F872"/>
      <c r="G872"/>
      <c r="H872"/>
      <c r="I872"/>
      <c r="J872"/>
      <c r="K872"/>
      <c r="L872"/>
      <c r="M872"/>
      <c r="N872"/>
      <c r="O872"/>
      <c r="P872" s="174"/>
      <c r="Q872" s="174"/>
      <c r="R872" s="175"/>
      <c r="S872" s="173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/>
      <c r="AN872"/>
      <c r="AO872"/>
      <c r="AP872"/>
      <c r="AQ872"/>
      <c r="AR872"/>
    </row>
    <row customFormat="1" r="873" s="11" spans="1:44">
      <c r="A873"/>
      <c r="B873"/>
      <c r="C873" s="174"/>
      <c r="D873"/>
      <c r="E873"/>
      <c r="F873"/>
      <c r="G873"/>
      <c r="H873"/>
      <c r="I873"/>
      <c r="J873"/>
      <c r="K873"/>
      <c r="L873"/>
      <c r="M873"/>
      <c r="N873"/>
      <c r="O873"/>
      <c r="P873" s="174"/>
      <c r="Q873" s="174"/>
      <c r="R873" s="175"/>
      <c r="S873" s="173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/>
      <c r="AN873"/>
      <c r="AO873"/>
      <c r="AP873"/>
      <c r="AQ873"/>
      <c r="AR873"/>
    </row>
    <row customFormat="1" r="874" s="11" spans="1:44">
      <c r="A874"/>
      <c r="B874"/>
      <c r="C874" s="174"/>
      <c r="D874"/>
      <c r="E874"/>
      <c r="F874"/>
      <c r="G874"/>
      <c r="H874"/>
      <c r="I874"/>
      <c r="J874"/>
      <c r="K874"/>
      <c r="L874"/>
      <c r="M874"/>
      <c r="N874"/>
      <c r="O874"/>
      <c r="P874" s="174"/>
      <c r="Q874" s="174"/>
      <c r="R874" s="175"/>
      <c r="S874" s="173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/>
      <c r="AN874"/>
      <c r="AO874"/>
      <c r="AP874"/>
      <c r="AQ874"/>
      <c r="AR874"/>
    </row>
    <row customFormat="1" r="875" s="11" spans="1:44">
      <c r="A875"/>
      <c r="B875"/>
      <c r="C875" s="174"/>
      <c r="D875"/>
      <c r="E875"/>
      <c r="F875"/>
      <c r="G875"/>
      <c r="H875"/>
      <c r="I875"/>
      <c r="J875"/>
      <c r="K875"/>
      <c r="L875"/>
      <c r="M875"/>
      <c r="N875"/>
      <c r="O875"/>
      <c r="P875" s="174"/>
      <c r="Q875" s="174"/>
      <c r="R875" s="175"/>
      <c r="S875" s="173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/>
      <c r="AN875"/>
      <c r="AO875"/>
      <c r="AP875"/>
      <c r="AQ875"/>
      <c r="AR875"/>
    </row>
    <row customFormat="1" r="876" s="11" spans="1:44">
      <c r="A876"/>
      <c r="B876"/>
      <c r="C876" s="174"/>
      <c r="D876"/>
      <c r="E876"/>
      <c r="F876"/>
      <c r="G876"/>
      <c r="H876"/>
      <c r="I876"/>
      <c r="J876"/>
      <c r="K876"/>
      <c r="L876"/>
      <c r="M876"/>
      <c r="N876"/>
      <c r="O876"/>
      <c r="P876" s="174"/>
      <c r="Q876" s="174"/>
      <c r="R876" s="175"/>
      <c r="S876" s="173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/>
      <c r="AN876"/>
      <c r="AO876"/>
      <c r="AP876"/>
      <c r="AQ876"/>
      <c r="AR876"/>
    </row>
    <row customFormat="1" r="877" s="11" spans="1:44">
      <c r="A877"/>
      <c r="B877"/>
      <c r="C877" s="174"/>
      <c r="D877"/>
      <c r="E877"/>
      <c r="F877"/>
      <c r="G877"/>
      <c r="H877"/>
      <c r="I877"/>
      <c r="J877"/>
      <c r="K877"/>
      <c r="L877"/>
      <c r="M877"/>
      <c r="N877"/>
      <c r="O877"/>
      <c r="P877" s="174"/>
      <c r="Q877" s="174"/>
      <c r="R877" s="175"/>
      <c r="S877" s="173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/>
      <c r="AN877"/>
      <c r="AO877"/>
      <c r="AP877"/>
      <c r="AQ877"/>
      <c r="AR877"/>
    </row>
    <row customFormat="1" r="878" s="11" spans="1:44">
      <c r="A878"/>
      <c r="B878"/>
      <c r="C878" s="174"/>
      <c r="D878"/>
      <c r="E878"/>
      <c r="F878"/>
      <c r="G878"/>
      <c r="H878"/>
      <c r="I878"/>
      <c r="J878"/>
      <c r="K878"/>
      <c r="L878"/>
      <c r="M878"/>
      <c r="N878"/>
      <c r="O878"/>
      <c r="P878" s="174"/>
      <c r="Q878" s="174"/>
      <c r="R878" s="175"/>
      <c r="S878" s="173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/>
      <c r="AN878"/>
      <c r="AO878"/>
      <c r="AP878"/>
      <c r="AQ878"/>
      <c r="AR878"/>
    </row>
    <row customFormat="1" r="879" s="11" spans="1:44">
      <c r="A879"/>
      <c r="B879"/>
      <c r="C879" s="174"/>
      <c r="D879"/>
      <c r="E879"/>
      <c r="F879"/>
      <c r="G879"/>
      <c r="H879"/>
      <c r="I879"/>
      <c r="J879"/>
      <c r="K879"/>
      <c r="L879"/>
      <c r="M879"/>
      <c r="N879"/>
      <c r="O879"/>
      <c r="P879" s="174"/>
      <c r="Q879" s="174"/>
      <c r="R879" s="175"/>
      <c r="S879" s="173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/>
      <c r="AN879"/>
      <c r="AO879"/>
      <c r="AP879"/>
      <c r="AQ879"/>
      <c r="AR879"/>
    </row>
    <row customFormat="1" r="880" s="11" spans="1:44">
      <c r="A880"/>
      <c r="B880"/>
      <c r="C880" s="174"/>
      <c r="D880"/>
      <c r="E880"/>
      <c r="F880"/>
      <c r="G880"/>
      <c r="H880"/>
      <c r="I880"/>
      <c r="J880"/>
      <c r="K880"/>
      <c r="L880"/>
      <c r="M880"/>
      <c r="N880"/>
      <c r="O880"/>
      <c r="P880" s="174"/>
      <c r="Q880" s="174"/>
      <c r="R880" s="175"/>
      <c r="S880" s="173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/>
      <c r="AN880"/>
      <c r="AO880"/>
      <c r="AP880"/>
      <c r="AQ880"/>
      <c r="AR880"/>
    </row>
    <row customFormat="1" r="881" s="11" spans="1:44">
      <c r="A881"/>
      <c r="B881"/>
      <c r="C881" s="174"/>
      <c r="D881"/>
      <c r="E881"/>
      <c r="F881"/>
      <c r="G881"/>
      <c r="H881"/>
      <c r="I881"/>
      <c r="J881"/>
      <c r="K881"/>
      <c r="L881"/>
      <c r="M881"/>
      <c r="N881"/>
      <c r="O881"/>
      <c r="P881" s="174"/>
      <c r="Q881" s="174"/>
      <c r="R881" s="175"/>
      <c r="S881" s="173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/>
      <c r="AN881"/>
      <c r="AO881"/>
      <c r="AP881"/>
      <c r="AQ881"/>
      <c r="AR881"/>
    </row>
    <row customFormat="1" r="882" s="11" spans="1:44">
      <c r="A882"/>
      <c r="B882"/>
      <c r="C882" s="174"/>
      <c r="D882"/>
      <c r="E882"/>
      <c r="F882"/>
      <c r="G882"/>
      <c r="H882"/>
      <c r="I882"/>
      <c r="J882"/>
      <c r="K882"/>
      <c r="L882"/>
      <c r="M882"/>
      <c r="N882"/>
      <c r="O882"/>
      <c r="P882" s="174"/>
      <c r="Q882" s="174"/>
      <c r="R882" s="175"/>
      <c r="S882" s="173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/>
      <c r="AN882"/>
      <c r="AO882"/>
      <c r="AP882"/>
      <c r="AQ882"/>
      <c r="AR882"/>
    </row>
    <row customFormat="1" r="883" s="11" spans="1:44">
      <c r="A883"/>
      <c r="B883"/>
      <c r="C883" s="174"/>
      <c r="D883"/>
      <c r="E883"/>
      <c r="F883"/>
      <c r="G883"/>
      <c r="H883"/>
      <c r="I883"/>
      <c r="J883"/>
      <c r="K883"/>
      <c r="L883"/>
      <c r="M883"/>
      <c r="N883"/>
      <c r="O883"/>
      <c r="P883" s="174"/>
      <c r="Q883" s="174"/>
      <c r="R883" s="175"/>
      <c r="S883" s="173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/>
      <c r="AN883"/>
      <c r="AO883"/>
      <c r="AP883"/>
      <c r="AQ883"/>
      <c r="AR883"/>
    </row>
    <row customFormat="1" r="884" s="11" spans="1:44">
      <c r="A884"/>
      <c r="B884"/>
      <c r="C884" s="174"/>
      <c r="D884"/>
      <c r="E884"/>
      <c r="F884"/>
      <c r="G884"/>
      <c r="H884"/>
      <c r="I884"/>
      <c r="J884"/>
      <c r="K884"/>
      <c r="L884"/>
      <c r="M884"/>
      <c r="N884"/>
      <c r="O884"/>
      <c r="P884" s="174"/>
      <c r="Q884" s="174"/>
      <c r="R884" s="175"/>
      <c r="S884" s="173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/>
      <c r="AN884"/>
      <c r="AO884"/>
      <c r="AP884"/>
      <c r="AQ884"/>
      <c r="AR884"/>
    </row>
    <row customFormat="1" r="885" s="11" spans="1:44">
      <c r="A885"/>
      <c r="B885"/>
      <c r="C885" s="174"/>
      <c r="D885"/>
      <c r="E885"/>
      <c r="F885"/>
      <c r="G885"/>
      <c r="H885"/>
      <c r="I885"/>
      <c r="J885"/>
      <c r="K885"/>
      <c r="L885"/>
      <c r="M885"/>
      <c r="N885"/>
      <c r="O885"/>
      <c r="P885" s="174"/>
      <c r="Q885" s="174"/>
      <c r="R885" s="175"/>
      <c r="S885" s="173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/>
      <c r="AN885"/>
      <c r="AO885"/>
      <c r="AP885"/>
      <c r="AQ885"/>
      <c r="AR885"/>
    </row>
    <row customFormat="1" r="886" s="11" spans="1:44">
      <c r="A886"/>
      <c r="B886"/>
      <c r="C886" s="174"/>
      <c r="D886"/>
      <c r="E886"/>
      <c r="F886"/>
      <c r="G886"/>
      <c r="H886"/>
      <c r="I886"/>
      <c r="J886"/>
      <c r="K886"/>
      <c r="L886"/>
      <c r="M886"/>
      <c r="N886"/>
      <c r="O886"/>
      <c r="P886" s="174"/>
      <c r="Q886" s="174"/>
      <c r="R886" s="175"/>
      <c r="S886" s="173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/>
      <c r="AN886"/>
      <c r="AO886"/>
      <c r="AP886"/>
      <c r="AQ886"/>
      <c r="AR886"/>
    </row>
    <row customFormat="1" r="887" s="11" spans="1:44">
      <c r="A887"/>
      <c r="B887"/>
      <c r="C887" s="174"/>
      <c r="D887"/>
      <c r="E887"/>
      <c r="F887"/>
      <c r="G887"/>
      <c r="H887"/>
      <c r="I887"/>
      <c r="J887"/>
      <c r="K887"/>
      <c r="L887"/>
      <c r="M887"/>
      <c r="N887"/>
      <c r="O887"/>
      <c r="P887" s="174"/>
      <c r="Q887" s="174"/>
      <c r="R887" s="175"/>
      <c r="S887" s="173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/>
      <c r="AN887"/>
      <c r="AO887"/>
      <c r="AP887"/>
      <c r="AQ887"/>
      <c r="AR887"/>
    </row>
    <row customFormat="1" r="888" s="11" spans="1:44">
      <c r="A888"/>
      <c r="B888"/>
      <c r="C888" s="174"/>
      <c r="D888"/>
      <c r="E888"/>
      <c r="F888"/>
      <c r="G888"/>
      <c r="H888"/>
      <c r="I888"/>
      <c r="J888"/>
      <c r="K888"/>
      <c r="L888"/>
      <c r="M888"/>
      <c r="N888"/>
      <c r="O888"/>
      <c r="P888" s="174"/>
      <c r="Q888" s="174"/>
      <c r="R888" s="175"/>
      <c r="S888" s="173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/>
      <c r="AN888"/>
      <c r="AO888"/>
      <c r="AP888"/>
      <c r="AQ888"/>
      <c r="AR888"/>
    </row>
    <row customFormat="1" r="889" s="11" spans="1:44">
      <c r="A889"/>
      <c r="B889"/>
      <c r="C889" s="174"/>
      <c r="D889"/>
      <c r="E889"/>
      <c r="F889"/>
      <c r="G889"/>
      <c r="H889"/>
      <c r="I889"/>
      <c r="J889"/>
      <c r="K889"/>
      <c r="L889"/>
      <c r="M889"/>
      <c r="N889"/>
      <c r="O889"/>
      <c r="P889" s="174"/>
      <c r="Q889" s="174"/>
      <c r="R889" s="175"/>
      <c r="S889" s="173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/>
      <c r="AN889"/>
      <c r="AO889"/>
      <c r="AP889"/>
      <c r="AQ889"/>
      <c r="AR889"/>
    </row>
    <row customFormat="1" r="890" s="11" spans="1:44">
      <c r="A890"/>
      <c r="B890"/>
      <c r="C890" s="174"/>
      <c r="D890"/>
      <c r="E890"/>
      <c r="F890"/>
      <c r="G890"/>
      <c r="H890"/>
      <c r="I890"/>
      <c r="J890"/>
      <c r="K890"/>
      <c r="L890"/>
      <c r="M890"/>
      <c r="N890"/>
      <c r="O890"/>
      <c r="P890" s="174"/>
      <c r="Q890" s="174"/>
      <c r="R890" s="175"/>
      <c r="S890" s="173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/>
      <c r="AN890"/>
      <c r="AO890"/>
      <c r="AP890"/>
      <c r="AQ890"/>
      <c r="AR890"/>
    </row>
    <row customFormat="1" r="891" s="11" spans="1:44">
      <c r="A891"/>
      <c r="B891"/>
      <c r="C891" s="174"/>
      <c r="D891"/>
      <c r="E891"/>
      <c r="F891"/>
      <c r="G891"/>
      <c r="H891"/>
      <c r="I891"/>
      <c r="J891"/>
      <c r="K891"/>
      <c r="L891"/>
      <c r="M891"/>
      <c r="N891"/>
      <c r="O891"/>
      <c r="P891" s="174"/>
      <c r="Q891" s="174"/>
      <c r="R891" s="175"/>
      <c r="S891" s="173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/>
      <c r="AN891"/>
      <c r="AO891"/>
      <c r="AP891"/>
      <c r="AQ891"/>
      <c r="AR891"/>
    </row>
    <row customFormat="1" r="892" s="11" spans="1:44">
      <c r="A892"/>
      <c r="B892"/>
      <c r="C892" s="174"/>
      <c r="D892"/>
      <c r="E892"/>
      <c r="F892"/>
      <c r="G892"/>
      <c r="H892"/>
      <c r="I892"/>
      <c r="J892"/>
      <c r="K892"/>
      <c r="L892"/>
      <c r="M892"/>
      <c r="N892"/>
      <c r="O892"/>
      <c r="P892" s="174"/>
      <c r="Q892" s="174"/>
      <c r="R892" s="175"/>
      <c r="S892" s="173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/>
      <c r="AN892"/>
      <c r="AO892"/>
      <c r="AP892"/>
      <c r="AQ892"/>
      <c r="AR892"/>
    </row>
    <row customFormat="1" r="893" s="11" spans="1:44">
      <c r="A893"/>
      <c r="B893"/>
      <c r="C893" s="174"/>
      <c r="D893"/>
      <c r="E893"/>
      <c r="F893"/>
      <c r="G893"/>
      <c r="H893"/>
      <c r="I893"/>
      <c r="J893"/>
      <c r="K893"/>
      <c r="L893"/>
      <c r="M893"/>
      <c r="N893"/>
      <c r="O893"/>
      <c r="P893" s="174"/>
      <c r="Q893" s="174"/>
      <c r="R893" s="175"/>
      <c r="S893" s="173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/>
      <c r="AN893"/>
      <c r="AO893"/>
      <c r="AP893"/>
      <c r="AQ893"/>
      <c r="AR893"/>
    </row>
    <row customFormat="1" r="894" s="11" spans="1:44">
      <c r="A894"/>
      <c r="B894"/>
      <c r="C894" s="174"/>
      <c r="D894"/>
      <c r="E894"/>
      <c r="F894"/>
      <c r="G894"/>
      <c r="H894"/>
      <c r="I894"/>
      <c r="J894"/>
      <c r="K894"/>
      <c r="L894"/>
      <c r="M894"/>
      <c r="N894"/>
      <c r="O894"/>
      <c r="P894" s="174"/>
      <c r="Q894" s="174"/>
      <c r="R894" s="175"/>
      <c r="S894" s="173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/>
      <c r="AN894"/>
      <c r="AO894"/>
      <c r="AP894"/>
      <c r="AQ894"/>
      <c r="AR894"/>
    </row>
    <row customFormat="1" r="895" s="11" spans="1:44">
      <c r="A895"/>
      <c r="B895"/>
      <c r="C895" s="174"/>
      <c r="D895"/>
      <c r="E895"/>
      <c r="F895"/>
      <c r="G895"/>
      <c r="H895"/>
      <c r="I895"/>
      <c r="J895"/>
      <c r="K895"/>
      <c r="L895"/>
      <c r="M895"/>
      <c r="N895"/>
      <c r="O895"/>
      <c r="P895" s="174"/>
      <c r="Q895" s="174"/>
      <c r="R895" s="175"/>
      <c r="S895" s="173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/>
      <c r="AN895"/>
      <c r="AO895"/>
      <c r="AP895"/>
      <c r="AQ895"/>
      <c r="AR895"/>
    </row>
    <row customFormat="1" r="896" s="11" spans="1:44">
      <c r="A896"/>
      <c r="B896"/>
      <c r="C896" s="174"/>
      <c r="D896"/>
      <c r="E896"/>
      <c r="F896"/>
      <c r="G896"/>
      <c r="H896"/>
      <c r="I896"/>
      <c r="J896"/>
      <c r="K896"/>
      <c r="L896"/>
      <c r="M896"/>
      <c r="N896"/>
      <c r="O896"/>
      <c r="P896" s="174"/>
      <c r="Q896" s="174"/>
      <c r="R896" s="175"/>
      <c r="S896" s="173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/>
      <c r="AN896"/>
      <c r="AO896"/>
      <c r="AP896"/>
      <c r="AQ896"/>
      <c r="AR896"/>
    </row>
    <row customFormat="1" r="897" s="11" spans="1:44">
      <c r="A897"/>
      <c r="B897"/>
      <c r="C897" s="174"/>
      <c r="D897"/>
      <c r="E897"/>
      <c r="F897"/>
      <c r="G897"/>
      <c r="H897"/>
      <c r="I897"/>
      <c r="J897"/>
      <c r="K897"/>
      <c r="L897"/>
      <c r="M897"/>
      <c r="N897"/>
      <c r="O897"/>
      <c r="P897" s="174"/>
      <c r="Q897" s="174"/>
      <c r="R897" s="175"/>
      <c r="S897" s="173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/>
      <c r="AN897"/>
      <c r="AO897"/>
      <c r="AP897"/>
      <c r="AQ897"/>
      <c r="AR897"/>
    </row>
    <row customFormat="1" r="898" s="11" spans="1:44">
      <c r="A898"/>
      <c r="B898"/>
      <c r="C898" s="174"/>
      <c r="D898"/>
      <c r="E898"/>
      <c r="F898"/>
      <c r="G898"/>
      <c r="H898"/>
      <c r="I898"/>
      <c r="J898"/>
      <c r="K898"/>
      <c r="L898"/>
      <c r="M898"/>
      <c r="N898"/>
      <c r="O898"/>
      <c r="P898" s="174"/>
      <c r="Q898" s="174"/>
      <c r="R898" s="175"/>
      <c r="S898" s="173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/>
      <c r="AN898"/>
      <c r="AO898"/>
      <c r="AP898"/>
      <c r="AQ898"/>
      <c r="AR898"/>
    </row>
    <row customFormat="1" r="899" s="11" spans="1:44">
      <c r="A899"/>
      <c r="B899"/>
      <c r="C899" s="174"/>
      <c r="D899"/>
      <c r="E899"/>
      <c r="F899"/>
      <c r="G899"/>
      <c r="H899"/>
      <c r="I899"/>
      <c r="J899"/>
      <c r="K899"/>
      <c r="L899"/>
      <c r="M899"/>
      <c r="N899"/>
      <c r="O899"/>
      <c r="P899" s="174"/>
      <c r="Q899" s="174"/>
      <c r="R899" s="175"/>
      <c r="S899" s="173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/>
      <c r="AN899"/>
      <c r="AO899"/>
      <c r="AP899"/>
      <c r="AQ899"/>
      <c r="AR899"/>
    </row>
    <row customFormat="1" r="900" s="11" spans="1:44">
      <c r="A900"/>
      <c r="B900"/>
      <c r="C900" s="174"/>
      <c r="D900"/>
      <c r="E900"/>
      <c r="F900"/>
      <c r="G900"/>
      <c r="H900"/>
      <c r="I900"/>
      <c r="J900"/>
      <c r="K900"/>
      <c r="L900"/>
      <c r="M900"/>
      <c r="N900"/>
      <c r="O900"/>
      <c r="P900" s="174"/>
      <c r="Q900" s="174"/>
      <c r="R900" s="175"/>
      <c r="S900" s="173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/>
      <c r="AN900"/>
      <c r="AO900"/>
      <c r="AP900"/>
      <c r="AQ900"/>
      <c r="AR900"/>
    </row>
    <row customFormat="1" r="901" s="11" spans="1:44">
      <c r="A901"/>
      <c r="B901"/>
      <c r="C901" s="174"/>
      <c r="D901"/>
      <c r="E901"/>
      <c r="F901"/>
      <c r="G901"/>
      <c r="H901"/>
      <c r="I901"/>
      <c r="J901"/>
      <c r="K901"/>
      <c r="L901"/>
      <c r="M901"/>
      <c r="N901"/>
      <c r="O901"/>
      <c r="P901" s="174"/>
      <c r="Q901" s="174"/>
      <c r="R901" s="175"/>
      <c r="S901" s="173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/>
      <c r="AN901"/>
      <c r="AO901"/>
      <c r="AP901"/>
      <c r="AQ901"/>
      <c r="AR901"/>
    </row>
    <row customFormat="1" r="902" s="11" spans="1:44">
      <c r="A902"/>
      <c r="B902"/>
      <c r="C902" s="174"/>
      <c r="D902"/>
      <c r="E902"/>
      <c r="F902"/>
      <c r="G902"/>
      <c r="H902"/>
      <c r="I902"/>
      <c r="J902"/>
      <c r="K902"/>
      <c r="L902"/>
      <c r="M902"/>
      <c r="N902"/>
      <c r="O902"/>
      <c r="P902" s="174"/>
      <c r="Q902" s="174"/>
      <c r="R902" s="175"/>
      <c r="S902" s="173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/>
      <c r="AN902"/>
      <c r="AO902"/>
      <c r="AP902"/>
      <c r="AQ902"/>
      <c r="AR902"/>
    </row>
    <row customFormat="1" r="903" s="11" spans="1:44">
      <c r="A903"/>
      <c r="B903"/>
      <c r="C903" s="174"/>
      <c r="D903"/>
      <c r="E903"/>
      <c r="F903"/>
      <c r="G903"/>
      <c r="H903"/>
      <c r="I903"/>
      <c r="J903"/>
      <c r="K903"/>
      <c r="L903"/>
      <c r="M903"/>
      <c r="N903"/>
      <c r="O903"/>
      <c r="P903" s="174"/>
      <c r="Q903" s="174"/>
      <c r="R903" s="175"/>
      <c r="S903" s="173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/>
      <c r="AN903"/>
      <c r="AO903"/>
      <c r="AP903"/>
      <c r="AQ903"/>
      <c r="AR903"/>
    </row>
    <row customFormat="1" r="904" s="11" spans="1:44">
      <c r="A904"/>
      <c r="B904"/>
      <c r="C904" s="174"/>
      <c r="D904"/>
      <c r="E904"/>
      <c r="F904"/>
      <c r="G904"/>
      <c r="H904"/>
      <c r="I904"/>
      <c r="J904"/>
      <c r="K904"/>
      <c r="L904"/>
      <c r="M904"/>
      <c r="N904"/>
      <c r="O904"/>
      <c r="P904" s="174"/>
      <c r="Q904" s="174"/>
      <c r="R904" s="175"/>
      <c r="S904" s="173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/>
      <c r="AN904"/>
      <c r="AO904"/>
      <c r="AP904"/>
      <c r="AQ904"/>
      <c r="AR904"/>
    </row>
    <row customFormat="1" r="905" s="11" spans="1:44">
      <c r="A905"/>
      <c r="B905"/>
      <c r="C905" s="174"/>
      <c r="D905"/>
      <c r="E905"/>
      <c r="F905"/>
      <c r="G905"/>
      <c r="H905"/>
      <c r="I905"/>
      <c r="J905"/>
      <c r="K905"/>
      <c r="L905"/>
      <c r="M905"/>
      <c r="N905"/>
      <c r="O905"/>
      <c r="P905" s="174"/>
      <c r="Q905" s="174"/>
      <c r="R905" s="175"/>
      <c r="S905" s="173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/>
      <c r="AN905"/>
      <c r="AO905"/>
      <c r="AP905"/>
      <c r="AQ905"/>
      <c r="AR905"/>
    </row>
    <row customFormat="1" r="906" s="11" spans="1:44">
      <c r="A906"/>
      <c r="B906"/>
      <c r="C906" s="174"/>
      <c r="D906"/>
      <c r="E906"/>
      <c r="F906"/>
      <c r="G906"/>
      <c r="H906"/>
      <c r="I906"/>
      <c r="J906"/>
      <c r="K906"/>
      <c r="L906"/>
      <c r="M906"/>
      <c r="N906"/>
      <c r="O906"/>
      <c r="P906" s="174"/>
      <c r="Q906" s="174"/>
      <c r="R906" s="175"/>
      <c r="S906" s="173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/>
      <c r="AN906"/>
      <c r="AO906"/>
      <c r="AP906"/>
      <c r="AQ906"/>
      <c r="AR906"/>
    </row>
    <row customFormat="1" r="907" s="11" spans="1:44">
      <c r="A907"/>
      <c r="B907"/>
      <c r="C907" s="174"/>
      <c r="D907"/>
      <c r="E907"/>
      <c r="F907"/>
      <c r="G907"/>
      <c r="H907"/>
      <c r="I907"/>
      <c r="J907"/>
      <c r="K907"/>
      <c r="L907"/>
      <c r="M907"/>
      <c r="N907"/>
      <c r="O907"/>
      <c r="P907" s="174"/>
      <c r="Q907" s="174"/>
      <c r="R907" s="175"/>
      <c r="S907" s="173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/>
      <c r="AN907"/>
      <c r="AO907"/>
      <c r="AP907"/>
      <c r="AQ907"/>
      <c r="AR907"/>
    </row>
    <row customFormat="1" r="908" s="11" spans="1:44">
      <c r="A908"/>
      <c r="B908"/>
      <c r="C908" s="174"/>
      <c r="D908"/>
      <c r="E908"/>
      <c r="F908"/>
      <c r="G908"/>
      <c r="H908"/>
      <c r="I908"/>
      <c r="J908"/>
      <c r="K908"/>
      <c r="L908"/>
      <c r="M908"/>
      <c r="N908"/>
      <c r="O908"/>
      <c r="P908" s="174"/>
      <c r="Q908" s="174"/>
      <c r="R908" s="175"/>
      <c r="S908" s="173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/>
      <c r="AN908"/>
      <c r="AO908"/>
      <c r="AP908"/>
      <c r="AQ908"/>
      <c r="AR908"/>
    </row>
    <row customFormat="1" r="909" s="11" spans="1:44">
      <c r="A909"/>
      <c r="B909"/>
      <c r="C909" s="174"/>
      <c r="D909"/>
      <c r="E909"/>
      <c r="F909"/>
      <c r="G909"/>
      <c r="H909"/>
      <c r="I909"/>
      <c r="J909"/>
      <c r="K909"/>
      <c r="L909"/>
      <c r="M909"/>
      <c r="N909"/>
      <c r="O909"/>
      <c r="P909" s="174"/>
      <c r="Q909" s="174"/>
      <c r="R909" s="175"/>
      <c r="S909" s="173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/>
      <c r="AN909"/>
      <c r="AO909"/>
      <c r="AP909"/>
      <c r="AQ909"/>
      <c r="AR909"/>
    </row>
    <row customFormat="1" r="910" s="11" spans="1:44">
      <c r="A910"/>
      <c r="B910"/>
      <c r="C910" s="174"/>
      <c r="D910"/>
      <c r="E910"/>
      <c r="F910"/>
      <c r="G910"/>
      <c r="H910"/>
      <c r="I910"/>
      <c r="J910"/>
      <c r="K910"/>
      <c r="L910"/>
      <c r="M910"/>
      <c r="N910"/>
      <c r="O910"/>
      <c r="P910" s="174"/>
      <c r="Q910" s="174"/>
      <c r="R910" s="175"/>
      <c r="S910" s="173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/>
      <c r="AN910"/>
      <c r="AO910"/>
      <c r="AP910"/>
      <c r="AQ910"/>
      <c r="AR910"/>
    </row>
    <row customFormat="1" r="911" s="11" spans="1:44">
      <c r="A911"/>
      <c r="B911"/>
      <c r="C911" s="174"/>
      <c r="D911"/>
      <c r="E911"/>
      <c r="F911"/>
      <c r="G911"/>
      <c r="H911"/>
      <c r="I911"/>
      <c r="J911"/>
      <c r="K911"/>
      <c r="L911"/>
      <c r="M911"/>
      <c r="N911"/>
      <c r="O911"/>
      <c r="P911" s="174"/>
      <c r="Q911" s="174"/>
      <c r="R911" s="175"/>
      <c r="S911" s="173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/>
      <c r="AN911"/>
      <c r="AO911"/>
      <c r="AP911"/>
      <c r="AQ911"/>
      <c r="AR911"/>
    </row>
    <row customFormat="1" r="912" s="11" spans="1:44">
      <c r="A912"/>
      <c r="B912"/>
      <c r="C912" s="174"/>
      <c r="D912"/>
      <c r="E912"/>
      <c r="F912"/>
      <c r="G912"/>
      <c r="H912"/>
      <c r="I912"/>
      <c r="J912"/>
      <c r="K912"/>
      <c r="L912"/>
      <c r="M912"/>
      <c r="N912"/>
      <c r="O912"/>
      <c r="P912" s="174"/>
      <c r="Q912" s="174"/>
      <c r="R912" s="175"/>
      <c r="S912" s="173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/>
      <c r="AN912"/>
      <c r="AO912"/>
      <c r="AP912"/>
      <c r="AQ912"/>
      <c r="AR912"/>
    </row>
    <row customFormat="1" r="913" s="11" spans="1:44">
      <c r="A913"/>
      <c r="B913"/>
      <c r="C913" s="174"/>
      <c r="D913"/>
      <c r="E913"/>
      <c r="F913"/>
      <c r="G913"/>
      <c r="H913"/>
      <c r="I913"/>
      <c r="J913"/>
      <c r="K913"/>
      <c r="L913"/>
      <c r="M913"/>
      <c r="N913"/>
      <c r="O913"/>
      <c r="P913" s="174"/>
      <c r="Q913" s="174"/>
      <c r="R913" s="175"/>
      <c r="S913" s="173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/>
      <c r="AN913"/>
      <c r="AO913"/>
      <c r="AP913"/>
      <c r="AQ913"/>
      <c r="AR913"/>
    </row>
    <row customFormat="1" r="914" s="11" spans="1:44">
      <c r="A914"/>
      <c r="B914"/>
      <c r="C914" s="174"/>
      <c r="D914"/>
      <c r="E914"/>
      <c r="F914"/>
      <c r="G914"/>
      <c r="H914"/>
      <c r="I914"/>
      <c r="J914"/>
      <c r="K914"/>
      <c r="L914"/>
      <c r="M914"/>
      <c r="N914"/>
      <c r="O914"/>
      <c r="P914" s="174"/>
      <c r="Q914" s="174"/>
      <c r="R914" s="175"/>
      <c r="S914" s="173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/>
      <c r="AN914"/>
      <c r="AO914"/>
      <c r="AP914"/>
      <c r="AQ914"/>
      <c r="AR914"/>
    </row>
    <row customFormat="1" r="915" s="11" spans="1:44">
      <c r="A915"/>
      <c r="B915"/>
      <c r="C915" s="174"/>
      <c r="D915"/>
      <c r="E915"/>
      <c r="F915"/>
      <c r="G915"/>
      <c r="H915"/>
      <c r="I915"/>
      <c r="J915"/>
      <c r="K915"/>
      <c r="L915"/>
      <c r="M915"/>
      <c r="N915"/>
      <c r="O915"/>
      <c r="P915" s="174"/>
      <c r="Q915" s="174"/>
      <c r="R915" s="175"/>
      <c r="S915" s="173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/>
      <c r="AN915"/>
      <c r="AO915"/>
      <c r="AP915"/>
      <c r="AQ915"/>
      <c r="AR915"/>
    </row>
    <row customFormat="1" r="916" s="11" spans="1:44">
      <c r="A916"/>
      <c r="B916"/>
      <c r="C916" s="174"/>
      <c r="D916"/>
      <c r="E916"/>
      <c r="F916"/>
      <c r="G916"/>
      <c r="H916"/>
      <c r="I916"/>
      <c r="J916"/>
      <c r="K916"/>
      <c r="L916"/>
      <c r="M916"/>
      <c r="N916"/>
      <c r="O916"/>
      <c r="P916" s="174"/>
      <c r="Q916" s="174"/>
      <c r="R916" s="175"/>
      <c r="S916" s="173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/>
      <c r="AN916"/>
      <c r="AO916"/>
      <c r="AP916"/>
      <c r="AQ916"/>
      <c r="AR916"/>
    </row>
    <row customFormat="1" r="917" s="11" spans="1:44">
      <c r="A917"/>
      <c r="B917"/>
      <c r="C917" s="174"/>
      <c r="D917"/>
      <c r="E917"/>
      <c r="F917"/>
      <c r="G917"/>
      <c r="H917"/>
      <c r="I917"/>
      <c r="J917"/>
      <c r="K917"/>
      <c r="L917"/>
      <c r="M917"/>
      <c r="N917"/>
      <c r="O917"/>
      <c r="P917" s="174"/>
      <c r="Q917" s="174"/>
      <c r="R917" s="175"/>
      <c r="S917" s="173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/>
      <c r="AN917"/>
      <c r="AO917"/>
      <c r="AP917"/>
      <c r="AQ917"/>
      <c r="AR917"/>
    </row>
    <row customFormat="1" r="918" s="11" spans="1:44">
      <c r="A918"/>
      <c r="B918"/>
      <c r="C918" s="174"/>
      <c r="D918"/>
      <c r="E918"/>
      <c r="F918"/>
      <c r="G918"/>
      <c r="H918"/>
      <c r="I918"/>
      <c r="J918"/>
      <c r="K918"/>
      <c r="L918"/>
      <c r="M918"/>
      <c r="N918"/>
      <c r="O918"/>
      <c r="P918" s="174"/>
      <c r="Q918" s="174"/>
      <c r="R918" s="175"/>
      <c r="S918" s="173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/>
      <c r="AN918"/>
      <c r="AO918"/>
      <c r="AP918"/>
      <c r="AQ918"/>
      <c r="AR918"/>
    </row>
    <row customFormat="1" r="919" s="11" spans="1:44">
      <c r="A919"/>
      <c r="B919"/>
      <c r="C919" s="174"/>
      <c r="D919"/>
      <c r="E919"/>
      <c r="F919"/>
      <c r="G919"/>
      <c r="H919"/>
      <c r="I919"/>
      <c r="J919"/>
      <c r="K919"/>
      <c r="L919"/>
      <c r="M919"/>
      <c r="N919"/>
      <c r="O919"/>
      <c r="P919" s="174"/>
      <c r="Q919" s="174"/>
      <c r="R919" s="175"/>
      <c r="S919" s="173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/>
      <c r="AN919"/>
      <c r="AO919"/>
      <c r="AP919"/>
      <c r="AQ919"/>
      <c r="AR919"/>
    </row>
    <row customFormat="1" r="920" s="11" spans="1:44">
      <c r="A920"/>
      <c r="B920"/>
      <c r="C920" s="174"/>
      <c r="D920"/>
      <c r="E920"/>
      <c r="F920"/>
      <c r="G920"/>
      <c r="H920"/>
      <c r="I920"/>
      <c r="J920"/>
      <c r="K920"/>
      <c r="L920"/>
      <c r="M920"/>
      <c r="N920"/>
      <c r="O920"/>
      <c r="P920" s="174"/>
      <c r="Q920" s="174"/>
      <c r="R920" s="175"/>
      <c r="S920" s="173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/>
      <c r="AN920"/>
      <c r="AO920"/>
      <c r="AP920"/>
      <c r="AQ920"/>
      <c r="AR920"/>
    </row>
    <row customFormat="1" r="921" s="11" spans="1:44">
      <c r="A921"/>
      <c r="B921"/>
      <c r="C921" s="174"/>
      <c r="D921"/>
      <c r="E921"/>
      <c r="F921"/>
      <c r="G921"/>
      <c r="H921"/>
      <c r="I921"/>
      <c r="J921"/>
      <c r="K921"/>
      <c r="L921"/>
      <c r="M921"/>
      <c r="N921"/>
      <c r="O921"/>
      <c r="P921" s="174"/>
      <c r="Q921" s="174"/>
      <c r="R921" s="175"/>
      <c r="S921" s="173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/>
      <c r="AN921"/>
      <c r="AO921"/>
      <c r="AP921"/>
      <c r="AQ921"/>
      <c r="AR921"/>
    </row>
    <row customFormat="1" r="922" s="11" spans="1:44">
      <c r="A922"/>
      <c r="B922"/>
      <c r="C922" s="174"/>
      <c r="D922"/>
      <c r="E922"/>
      <c r="F922"/>
      <c r="G922"/>
      <c r="H922"/>
      <c r="I922"/>
      <c r="J922"/>
      <c r="K922"/>
      <c r="L922"/>
      <c r="M922"/>
      <c r="N922"/>
      <c r="O922"/>
      <c r="P922" s="174"/>
      <c r="Q922" s="174"/>
      <c r="R922" s="175"/>
      <c r="S922" s="173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/>
      <c r="AN922"/>
      <c r="AO922"/>
      <c r="AP922"/>
      <c r="AQ922"/>
      <c r="AR922"/>
    </row>
  </sheetData>
  <mergeCells count="65">
    <mergeCell ref="C21:D21"/>
    <mergeCell ref="D4:E4"/>
    <mergeCell ref="C7:R7"/>
    <mergeCell ref="C9:D10"/>
    <mergeCell ref="E9:E10"/>
    <mergeCell ref="F9:Q9"/>
    <mergeCell ref="C16:D16"/>
    <mergeCell ref="C17:D17"/>
    <mergeCell ref="C18:D18"/>
    <mergeCell ref="C19:D19"/>
    <mergeCell ref="C20:D20"/>
    <mergeCell ref="C11:D11"/>
    <mergeCell ref="C12:D12"/>
    <mergeCell ref="C13:D13"/>
    <mergeCell ref="C14:D14"/>
    <mergeCell ref="C15:D15"/>
    <mergeCell ref="C22:D22"/>
    <mergeCell ref="C23:D23"/>
    <mergeCell ref="C24:D24"/>
    <mergeCell ref="C25:D25"/>
    <mergeCell ref="C26:D26"/>
    <mergeCell ref="C38:D38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50:D50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70:D70"/>
    <mergeCell ref="C63:D63"/>
    <mergeCell ref="C64:D64"/>
    <mergeCell ref="C65:D65"/>
    <mergeCell ref="C66:D66"/>
    <mergeCell ref="C67:D67"/>
    <mergeCell ref="C68:D68"/>
    <mergeCell ref="C69:D69"/>
    <mergeCell ref="C62:D62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C60:D60"/>
    <mergeCell ref="C61:D61"/>
  </mergeCells>
  <pageMargins bottom="0.75" footer="0.3" header="0.3" left="0.7" right="0.7" top="0.75"/>
  <pageSetup orientation="landscape" paperSize="9" r:id="rId1" scale="54" verticalDpi="0"/>
  <drawing r:id="rId2"/>
  <legacyDrawing r:id="rId3"/>
  <oleObjects>
    <mc:AlternateContent>
      <mc:Choice Requires="x14">
        <oleObject progId="Excel.Sheet.8" r:id="rId4" shapeId="14337">
          <objectPr autoPict="0" defaultSize="0" r:id="rId5">
            <anchor moveWithCells="1" sizeWithCells="1">
              <from>
                <xdr:col>1</xdr:col>
                <xdr:colOff>9525</xdr:colOff>
                <xdr:row>93</xdr:row>
                <xdr:rowOff>0</xdr:rowOff>
              </from>
              <to>
                <xdr:col>5</xdr:col>
                <xdr:colOff>66675</xdr:colOff>
                <xdr:row>95</xdr:row>
                <xdr:rowOff>114300</xdr:rowOff>
              </to>
            </anchor>
          </objectPr>
        </oleObject>
      </mc:Choice>
      <mc:Fallback>
        <oleObject progId="Excel.Sheet.8" r:id="rId4" shapeId="14337"/>
      </mc:Fallback>
    </mc:AlternateContent>
    <mc:AlternateContent>
      <mc:Choice Requires="x14">
        <oleObject progId="Excel.Sheet.8" r:id="rId6" shapeId="14338">
          <objectPr autoPict="0" defaultSize="0" r:id="rId7">
            <anchor moveWithCells="1" sizeWithCells="1">
              <from>
                <xdr:col>1</xdr:col>
                <xdr:colOff>9525</xdr:colOff>
                <xdr:row>103</xdr:row>
                <xdr:rowOff>0</xdr:rowOff>
              </from>
              <to>
                <xdr:col>5</xdr:col>
                <xdr:colOff>219075</xdr:colOff>
                <xdr:row>106</xdr:row>
                <xdr:rowOff>152400</xdr:rowOff>
              </to>
            </anchor>
          </objectPr>
        </oleObject>
      </mc:Choice>
      <mc:Fallback>
        <oleObject progId="Excel.Sheet.8" r:id="rId6" shapeId="14338"/>
      </mc:Fallback>
    </mc:AlternateContent>
  </oleObjects>
</worksheet>
</file>

<file path=xl/worksheets/sheet2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9"/>
  <dimension ref="A1:AS1026"/>
  <sheetViews>
    <sheetView workbookViewId="0"/>
  </sheetViews>
  <sheetFormatPr defaultRowHeight="12.75"/>
  <cols>
    <col min="1" max="1" customWidth="true" width="5.0" collapsed="true"/>
    <col min="2" max="2" customWidth="true" width="22.140625" collapsed="true"/>
    <col min="3" max="3" customWidth="true" style="174" width="17.0" collapsed="true"/>
    <col min="4" max="4" customWidth="true" width="20.42578125" collapsed="true"/>
    <col min="5" max="5" bestFit="true" customWidth="true" width="12.7109375" collapsed="true"/>
    <col min="6" max="6" customWidth="true" width="9.85546875" collapsed="true"/>
    <col min="7" max="7" bestFit="true" customWidth="true" width="11.28515625" collapsed="true"/>
    <col min="8" max="15" customWidth="true" width="9.85546875" collapsed="true"/>
    <col min="16" max="17" customWidth="true" style="174" width="9.85546875" collapsed="true"/>
    <col min="18" max="18" customWidth="true" style="175" width="10.28515625" collapsed="true"/>
    <col min="19" max="19" customWidth="true" style="176" width="4.0" collapsed="true"/>
    <col min="20" max="20" customWidth="true" style="11" width="64.42578125" collapsed="true"/>
    <col min="21" max="38" customWidth="true" style="12" width="6.28515625" collapsed="true"/>
  </cols>
  <sheetData>
    <row ht="22.5" r="1" spans="1:44">
      <c r="A1" s="177" t="s">
        <v>12</v>
      </c>
      <c r="B1" s="177"/>
      <c r="C1" s="177"/>
      <c r="D1" s="178"/>
      <c r="E1" s="178"/>
      <c r="F1" s="178"/>
      <c r="S1" s="173"/>
    </row>
    <row ht="18.75" r="2" spans="1:44">
      <c r="A2" s="179" t="s">
        <v>26</v>
      </c>
      <c r="B2" s="179"/>
      <c r="C2" s="179"/>
      <c r="D2" s="180"/>
      <c r="E2" s="181"/>
      <c r="F2" s="182"/>
      <c r="S2" s="173"/>
    </row>
    <row ht="18.75" r="3" spans="1:44">
      <c r="A3" s="179" t="s">
        <v>14</v>
      </c>
      <c r="B3" s="179"/>
      <c r="C3" s="179"/>
      <c r="D3" s="183"/>
      <c r="E3" s="184"/>
      <c r="F3" s="184"/>
      <c r="S3" s="173"/>
    </row>
    <row ht="18.75" r="4" spans="1:44">
      <c r="A4" s="179" t="s">
        <v>15</v>
      </c>
      <c r="B4" s="179"/>
      <c r="C4" s="179"/>
      <c r="D4" s="545"/>
      <c r="E4" s="545"/>
      <c r="F4" s="185"/>
      <c r="S4" s="173"/>
    </row>
    <row customHeight="1" ht="24" r="5" spans="1:44">
      <c r="C5" s="7"/>
      <c r="D5" s="8"/>
      <c r="E5" s="9"/>
      <c r="F5" s="10"/>
      <c r="G5" s="1"/>
      <c r="H5" s="1"/>
      <c r="I5" s="1"/>
      <c r="J5" s="1"/>
      <c r="K5" s="1"/>
      <c r="L5" s="1"/>
      <c r="M5" s="1"/>
      <c r="N5" s="1"/>
      <c r="O5" s="1"/>
      <c r="P5" s="2"/>
      <c r="Q5" s="2"/>
      <c r="R5" s="3"/>
      <c r="S5" s="4"/>
    </row>
    <row customFormat="1" r="6" s="1" spans="1:44">
      <c r="C6" s="2"/>
      <c r="F6" s="3"/>
      <c r="G6" s="13"/>
      <c r="P6" s="2"/>
      <c r="Q6" s="2"/>
      <c r="R6" s="3"/>
      <c r="S6" s="4"/>
      <c r="T6" s="5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</row>
    <row customFormat="1" customHeight="1" ht="21.75" r="7" s="14" spans="1:44">
      <c r="C7" s="546" t="s">
        <v>237</v>
      </c>
      <c r="D7" s="546"/>
      <c r="E7" s="546"/>
      <c r="F7" s="546"/>
      <c r="G7" s="546"/>
      <c r="H7" s="546"/>
      <c r="I7" s="546"/>
      <c r="J7" s="546"/>
      <c r="K7" s="546"/>
      <c r="L7" s="546"/>
      <c r="M7" s="546"/>
      <c r="N7" s="546"/>
      <c r="O7" s="546"/>
      <c r="P7" s="546"/>
      <c r="Q7" s="546"/>
      <c r="R7" s="546"/>
      <c r="S7" s="15"/>
      <c r="T7" s="11"/>
      <c r="U7" s="12"/>
      <c r="V7" s="1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</row>
    <row customFormat="1" customHeight="1" ht="6.75" r="8" s="1" spans="1:44" thickBot="1">
      <c r="C8" s="17"/>
      <c r="D8" s="17"/>
      <c r="E8" s="17"/>
      <c r="F8" s="17"/>
      <c r="G8" s="17"/>
      <c r="H8" s="17"/>
      <c r="I8" s="17"/>
      <c r="J8" s="17"/>
      <c r="P8" s="2"/>
      <c r="Q8" s="2"/>
      <c r="R8" s="3"/>
      <c r="S8" s="4"/>
      <c r="T8" s="5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</row>
    <row customFormat="1" customHeight="1" ht="15" r="9" s="18" spans="1:44">
      <c r="B9" s="221"/>
      <c r="C9" s="547" t="s">
        <v>16</v>
      </c>
      <c r="D9" s="548"/>
      <c r="E9" s="551" t="s">
        <v>69</v>
      </c>
      <c r="F9" s="584" t="s">
        <v>240</v>
      </c>
      <c r="G9" s="585"/>
      <c r="H9" s="585"/>
      <c r="I9" s="585"/>
      <c r="J9" s="585"/>
      <c r="K9" s="585"/>
      <c r="L9" s="585"/>
      <c r="M9" s="585"/>
      <c r="N9" s="585"/>
      <c r="O9" s="585"/>
      <c r="P9" s="585"/>
      <c r="Q9" s="586"/>
      <c r="R9" s="364">
        <v>2014</v>
      </c>
      <c r="S9" s="20"/>
    </row>
    <row customFormat="1" customHeight="1" ht="29.25" r="10" s="18" spans="1:44" thickBot="1">
      <c r="B10" s="353" t="s">
        <v>339</v>
      </c>
      <c r="C10" s="549"/>
      <c r="D10" s="550"/>
      <c r="E10" s="593"/>
      <c r="F10" s="21">
        <v>41640</v>
      </c>
      <c r="G10" s="21">
        <v>41671</v>
      </c>
      <c r="H10" s="21">
        <v>41699</v>
      </c>
      <c r="I10" s="21">
        <v>41730</v>
      </c>
      <c r="J10" s="21">
        <v>41760</v>
      </c>
      <c r="K10" s="21">
        <v>41791</v>
      </c>
      <c r="L10" s="21">
        <v>41821</v>
      </c>
      <c r="M10" s="21">
        <v>41852</v>
      </c>
      <c r="N10" s="21">
        <v>41883</v>
      </c>
      <c r="O10" s="21">
        <v>41913</v>
      </c>
      <c r="P10" s="21">
        <v>41944</v>
      </c>
      <c r="Q10" s="21">
        <v>41974</v>
      </c>
      <c r="R10" s="392" t="s">
        <v>0</v>
      </c>
      <c r="S10" s="23">
        <v>1</v>
      </c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</row>
    <row customFormat="1" ht="15" r="11" s="25" spans="1:44">
      <c r="B11" s="221" t="s">
        <v>43</v>
      </c>
      <c r="C11" s="535" t="s">
        <v>238</v>
      </c>
      <c r="D11" s="540"/>
      <c r="E11" s="77"/>
      <c r="F11" s="78"/>
      <c r="G11" s="79"/>
      <c r="H11" s="80"/>
      <c r="I11" s="80"/>
      <c r="J11" s="80"/>
      <c r="K11" s="80"/>
      <c r="L11" s="81"/>
      <c r="M11" s="80"/>
      <c r="N11" s="80"/>
      <c r="O11" s="80"/>
      <c r="P11" s="80"/>
      <c r="Q11" s="82"/>
      <c r="R11" s="393"/>
      <c r="S11" s="29">
        <v>22</v>
      </c>
      <c r="T11" s="18"/>
    </row>
    <row customFormat="1" ht="15" r="12" s="25" spans="1:44">
      <c r="B12" s="222" t="s">
        <v>57</v>
      </c>
      <c r="C12" s="556" t="s">
        <v>174</v>
      </c>
      <c r="D12" s="542"/>
      <c r="E12" s="43"/>
      <c r="F12" s="83"/>
      <c r="G12" s="84"/>
      <c r="H12" s="84"/>
      <c r="I12" s="85"/>
      <c r="J12" s="85"/>
      <c r="K12" s="86"/>
      <c r="L12" s="86"/>
      <c r="M12" s="86"/>
      <c r="N12" s="86"/>
      <c r="O12" s="86"/>
      <c r="P12" s="86"/>
      <c r="Q12" s="87"/>
      <c r="R12" s="384">
        <f>+SUM(F12:Q12)</f>
        <v>0</v>
      </c>
      <c r="S12" s="23">
        <v>23</v>
      </c>
      <c r="T12" s="18"/>
    </row>
    <row customFormat="1" ht="15" r="13" s="25" spans="1:44">
      <c r="B13" s="222"/>
      <c r="C13" s="557" t="s">
        <v>175</v>
      </c>
      <c r="D13" s="558"/>
      <c r="E13" s="43"/>
      <c r="F13" s="88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9"/>
      <c r="R13" s="384">
        <f>+SUM(F13:Q13)</f>
        <v>0</v>
      </c>
      <c r="S13" s="29">
        <v>24</v>
      </c>
      <c r="T13" s="71"/>
    </row>
    <row customFormat="1" ht="15" r="14" s="25" spans="1:44">
      <c r="B14" s="222"/>
      <c r="C14" s="559" t="s">
        <v>10</v>
      </c>
      <c r="D14" s="560"/>
      <c r="E14" s="72"/>
      <c r="F14" s="90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2"/>
      <c r="R14" s="384">
        <f>+SUM(F14:Q14)</f>
        <v>0</v>
      </c>
      <c r="S14" s="23">
        <v>25</v>
      </c>
      <c r="T14" s="53"/>
    </row>
    <row customFormat="1" ht="15" r="15" s="25" spans="1:44">
      <c r="B15" s="222"/>
      <c r="C15" s="535" t="s">
        <v>77</v>
      </c>
      <c r="D15" s="540"/>
      <c r="E15" s="56"/>
      <c r="F15" s="57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9"/>
      <c r="R15" s="370"/>
      <c r="S15" s="29">
        <v>18</v>
      </c>
      <c r="T15" s="18"/>
    </row>
    <row customFormat="1" ht="15" r="16" s="25" spans="1:44">
      <c r="B16" s="222"/>
      <c r="C16" s="556" t="s">
        <v>174</v>
      </c>
      <c r="D16" s="542"/>
      <c r="E16" s="61"/>
      <c r="F16" s="62"/>
      <c r="G16" s="63"/>
      <c r="H16" s="63"/>
      <c r="I16" s="63"/>
      <c r="J16" s="63"/>
      <c r="K16" s="64"/>
      <c r="L16" s="64"/>
      <c r="M16" s="64"/>
      <c r="N16" s="64"/>
      <c r="O16" s="64"/>
      <c r="P16" s="64"/>
      <c r="Q16" s="65"/>
      <c r="R16" s="384">
        <f>+SUM(F16:Q16)</f>
        <v>0</v>
      </c>
      <c r="S16" s="23">
        <v>19</v>
      </c>
      <c r="T16" s="18"/>
    </row>
    <row customFormat="1" ht="15" r="17" s="25" spans="2:20">
      <c r="B17" s="222"/>
      <c r="C17" s="557" t="s">
        <v>175</v>
      </c>
      <c r="D17" s="558"/>
      <c r="E17" s="68"/>
      <c r="F17" s="62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9"/>
      <c r="R17" s="384">
        <f>+SUM(F17:Q17)</f>
        <v>0</v>
      </c>
      <c r="S17" s="29">
        <v>20</v>
      </c>
      <c r="T17" s="71"/>
    </row>
    <row customFormat="1" ht="15" r="18" s="25" spans="2:20">
      <c r="B18" s="222"/>
      <c r="C18" s="559" t="s">
        <v>10</v>
      </c>
      <c r="D18" s="560"/>
      <c r="E18" s="187"/>
      <c r="F18" s="73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5"/>
      <c r="R18" s="384">
        <f>+SUM(F18:Q18)</f>
        <v>0</v>
      </c>
      <c r="S18" s="23">
        <v>21</v>
      </c>
      <c r="T18" s="53"/>
    </row>
    <row customFormat="1" ht="15" r="19" s="25" spans="2:20">
      <c r="B19" s="222"/>
      <c r="C19" s="535" t="s">
        <v>239</v>
      </c>
      <c r="D19" s="540"/>
      <c r="E19" s="56"/>
      <c r="F19" s="57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9"/>
      <c r="R19" s="370"/>
      <c r="S19" s="29">
        <v>18</v>
      </c>
      <c r="T19" s="18"/>
    </row>
    <row customFormat="1" ht="15" r="20" s="25" spans="2:20">
      <c r="B20" s="222"/>
      <c r="C20" s="556" t="s">
        <v>174</v>
      </c>
      <c r="D20" s="542"/>
      <c r="E20" s="61"/>
      <c r="F20" s="62"/>
      <c r="G20" s="63"/>
      <c r="H20" s="63"/>
      <c r="I20" s="63"/>
      <c r="J20" s="63"/>
      <c r="K20" s="64"/>
      <c r="L20" s="64"/>
      <c r="M20" s="64"/>
      <c r="N20" s="64"/>
      <c r="O20" s="64"/>
      <c r="P20" s="64"/>
      <c r="Q20" s="65"/>
      <c r="R20" s="384">
        <f>+SUM(F20:Q20)</f>
        <v>0</v>
      </c>
      <c r="S20" s="23">
        <v>19</v>
      </c>
      <c r="T20" s="18"/>
    </row>
    <row customFormat="1" ht="15" r="21" s="25" spans="2:20">
      <c r="B21" s="222"/>
      <c r="C21" s="557" t="s">
        <v>175</v>
      </c>
      <c r="D21" s="558"/>
      <c r="E21" s="68"/>
      <c r="F21" s="62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9"/>
      <c r="R21" s="384">
        <f>+SUM(F21:Q21)</f>
        <v>0</v>
      </c>
      <c r="S21" s="29">
        <v>20</v>
      </c>
      <c r="T21" s="71"/>
    </row>
    <row customFormat="1" ht="15" r="22" s="25" spans="2:20">
      <c r="B22" s="222"/>
      <c r="C22" s="559" t="s">
        <v>10</v>
      </c>
      <c r="D22" s="560"/>
      <c r="E22" s="187"/>
      <c r="F22" s="73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5"/>
      <c r="R22" s="384">
        <f>+SUM(F22:Q22)</f>
        <v>0</v>
      </c>
      <c r="S22" s="23">
        <v>21</v>
      </c>
      <c r="T22" s="53"/>
    </row>
    <row customFormat="1" ht="15" r="23" s="25" spans="2:20">
      <c r="B23" s="222"/>
      <c r="C23" s="535" t="s">
        <v>347</v>
      </c>
      <c r="D23" s="540"/>
      <c r="E23" s="77"/>
      <c r="F23" s="78"/>
      <c r="G23" s="79"/>
      <c r="H23" s="80"/>
      <c r="I23" s="80"/>
      <c r="J23" s="80"/>
      <c r="K23" s="80"/>
      <c r="L23" s="81"/>
      <c r="M23" s="80"/>
      <c r="N23" s="80"/>
      <c r="O23" s="80"/>
      <c r="P23" s="80"/>
      <c r="Q23" s="82"/>
      <c r="R23" s="393"/>
      <c r="S23" s="29">
        <v>22</v>
      </c>
      <c r="T23" s="18"/>
    </row>
    <row customFormat="1" ht="15" r="24" s="25" spans="2:20">
      <c r="B24" s="222"/>
      <c r="C24" s="556" t="s">
        <v>174</v>
      </c>
      <c r="D24" s="542"/>
      <c r="E24" s="43"/>
      <c r="F24" s="83"/>
      <c r="G24" s="84"/>
      <c r="H24" s="84"/>
      <c r="I24" s="85"/>
      <c r="J24" s="85"/>
      <c r="K24" s="86"/>
      <c r="L24" s="86"/>
      <c r="M24" s="86"/>
      <c r="N24" s="86"/>
      <c r="O24" s="86"/>
      <c r="P24" s="86"/>
      <c r="Q24" s="87"/>
      <c r="R24" s="384">
        <f>+SUM(F24:Q24)</f>
        <v>0</v>
      </c>
      <c r="S24" s="23">
        <v>23</v>
      </c>
      <c r="T24" s="18"/>
    </row>
    <row customFormat="1" ht="15" r="25" s="25" spans="2:20">
      <c r="B25" s="222"/>
      <c r="C25" s="557" t="s">
        <v>175</v>
      </c>
      <c r="D25" s="558"/>
      <c r="E25" s="43"/>
      <c r="F25" s="88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9"/>
      <c r="R25" s="384">
        <f>+SUM(F25:Q25)</f>
        <v>0</v>
      </c>
      <c r="S25" s="29">
        <v>24</v>
      </c>
      <c r="T25" s="71"/>
    </row>
    <row customFormat="1" ht="15.75" r="26" s="25" spans="2:20" thickBot="1">
      <c r="B26" s="223"/>
      <c r="C26" s="559" t="s">
        <v>10</v>
      </c>
      <c r="D26" s="560"/>
      <c r="E26" s="187"/>
      <c r="F26" s="90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2"/>
      <c r="R26" s="384">
        <f>+SUM(F26:Q26)</f>
        <v>0</v>
      </c>
      <c r="S26" s="23">
        <v>25</v>
      </c>
      <c r="T26" s="53"/>
    </row>
    <row customFormat="1" ht="15" r="27" s="25" spans="2:20">
      <c r="B27" s="254" t="s">
        <v>59</v>
      </c>
      <c r="C27" s="571" t="s">
        <v>58</v>
      </c>
      <c r="D27" s="535"/>
      <c r="E27" s="257"/>
      <c r="F27" s="258"/>
      <c r="G27" s="259"/>
      <c r="H27" s="259"/>
      <c r="I27" s="259"/>
      <c r="J27" s="259"/>
      <c r="K27" s="259"/>
      <c r="L27" s="259"/>
      <c r="M27" s="259"/>
      <c r="N27" s="259"/>
      <c r="O27" s="259"/>
      <c r="P27" s="259"/>
      <c r="Q27" s="260"/>
      <c r="R27" s="370"/>
      <c r="S27" s="29"/>
      <c r="T27" s="53"/>
    </row>
    <row customFormat="1" ht="15" r="28" s="25" spans="2:20">
      <c r="B28" s="232"/>
      <c r="C28" s="587" t="s">
        <v>174</v>
      </c>
      <c r="D28" s="556"/>
      <c r="E28" s="167"/>
      <c r="F28" s="62"/>
      <c r="G28" s="152"/>
      <c r="H28" s="152"/>
      <c r="I28" s="152"/>
      <c r="J28" s="152"/>
      <c r="K28" s="152"/>
      <c r="L28" s="152"/>
      <c r="M28" s="152"/>
      <c r="N28" s="152"/>
      <c r="O28" s="152"/>
      <c r="P28" s="152"/>
      <c r="Q28" s="256"/>
      <c r="R28" s="376"/>
      <c r="S28" s="29"/>
      <c r="T28" s="53"/>
    </row>
    <row customFormat="1" ht="15" r="29" s="25" spans="2:20">
      <c r="B29" s="232"/>
      <c r="C29" s="588" t="s">
        <v>175</v>
      </c>
      <c r="D29" s="557"/>
      <c r="E29" s="167"/>
      <c r="F29" s="62"/>
      <c r="G29" s="152"/>
      <c r="H29" s="152"/>
      <c r="I29" s="152"/>
      <c r="J29" s="152"/>
      <c r="K29" s="152"/>
      <c r="L29" s="152"/>
      <c r="M29" s="152"/>
      <c r="N29" s="152"/>
      <c r="O29" s="152"/>
      <c r="P29" s="152"/>
      <c r="Q29" s="256"/>
      <c r="R29" s="376"/>
      <c r="S29" s="29"/>
      <c r="T29" s="53"/>
    </row>
    <row customFormat="1" ht="15.75" r="30" s="25" spans="2:20" thickBot="1">
      <c r="B30" s="255"/>
      <c r="C30" s="589" t="s">
        <v>10</v>
      </c>
      <c r="D30" s="559"/>
      <c r="E30" s="209"/>
      <c r="F30" s="73"/>
      <c r="G30" s="155"/>
      <c r="H30" s="155"/>
      <c r="I30" s="155"/>
      <c r="J30" s="155"/>
      <c r="K30" s="155"/>
      <c r="L30" s="155"/>
      <c r="M30" s="155"/>
      <c r="N30" s="155"/>
      <c r="O30" s="155"/>
      <c r="P30" s="155"/>
      <c r="Q30" s="261"/>
      <c r="R30" s="386"/>
      <c r="S30" s="29"/>
      <c r="T30" s="53"/>
    </row>
    <row customFormat="1" ht="15" r="31" s="25" spans="2:20">
      <c r="B31" s="221" t="s">
        <v>1</v>
      </c>
      <c r="C31" s="524" t="s">
        <v>25</v>
      </c>
      <c r="D31" s="525"/>
      <c r="E31" s="94"/>
      <c r="F31" s="95"/>
      <c r="G31" s="96"/>
      <c r="H31" s="96"/>
      <c r="I31" s="96"/>
      <c r="J31" s="97"/>
      <c r="K31" s="96"/>
      <c r="L31" s="96"/>
      <c r="M31" s="96"/>
      <c r="N31" s="96"/>
      <c r="O31" s="96"/>
      <c r="P31" s="96"/>
      <c r="Q31" s="98"/>
      <c r="R31" s="371"/>
      <c r="S31" s="29">
        <v>30</v>
      </c>
      <c r="T31" s="18"/>
    </row>
    <row customFormat="1" ht="15" r="32" s="25" spans="2:20">
      <c r="B32" s="222" t="s">
        <v>57</v>
      </c>
      <c r="C32" s="541" t="s">
        <v>174</v>
      </c>
      <c r="D32" s="556"/>
      <c r="E32" s="99"/>
      <c r="F32" s="100"/>
      <c r="G32" s="101"/>
      <c r="H32" s="101"/>
      <c r="I32" s="101"/>
      <c r="J32" s="101"/>
      <c r="K32" s="102"/>
      <c r="L32" s="102"/>
      <c r="M32" s="102"/>
      <c r="N32" s="102"/>
      <c r="O32" s="102"/>
      <c r="P32" s="102"/>
      <c r="Q32" s="103"/>
      <c r="R32" s="400"/>
      <c r="S32" s="23">
        <v>31</v>
      </c>
      <c r="T32" s="71"/>
    </row>
    <row customFormat="1" ht="15" r="33" s="25" spans="2:20">
      <c r="B33" s="222"/>
      <c r="C33" s="565" t="s">
        <v>175</v>
      </c>
      <c r="D33" s="557"/>
      <c r="E33" s="105"/>
      <c r="F33" s="106"/>
      <c r="G33" s="101"/>
      <c r="H33" s="101"/>
      <c r="I33" s="101"/>
      <c r="J33" s="101"/>
      <c r="K33" s="101"/>
      <c r="L33" s="101"/>
      <c r="M33" s="101"/>
      <c r="N33" s="101"/>
      <c r="O33" s="101"/>
      <c r="P33" s="101"/>
      <c r="Q33" s="107"/>
      <c r="R33" s="400"/>
      <c r="S33" s="23">
        <v>33</v>
      </c>
      <c r="T33" s="71"/>
    </row>
    <row customFormat="1" ht="15" r="34" s="25" spans="2:20">
      <c r="B34" s="222"/>
      <c r="C34" s="564" t="s">
        <v>10</v>
      </c>
      <c r="D34" s="559"/>
      <c r="E34" s="187"/>
      <c r="F34" s="188"/>
      <c r="G34" s="189"/>
      <c r="H34" s="189"/>
      <c r="I34" s="189"/>
      <c r="J34" s="189"/>
      <c r="K34" s="189"/>
      <c r="L34" s="189"/>
      <c r="M34" s="189"/>
      <c r="N34" s="189"/>
      <c r="O34" s="189"/>
      <c r="P34" s="189"/>
      <c r="Q34" s="190"/>
      <c r="R34" s="412"/>
      <c r="S34" s="29">
        <v>34</v>
      </c>
      <c r="T34" s="53"/>
    </row>
    <row customFormat="1" ht="15" r="35" s="25" spans="2:20">
      <c r="B35" s="222"/>
      <c r="C35" s="524" t="s">
        <v>368</v>
      </c>
      <c r="D35" s="525"/>
      <c r="E35" s="186"/>
      <c r="F35" s="157"/>
      <c r="G35" s="158"/>
      <c r="H35" s="158"/>
      <c r="I35" s="158"/>
      <c r="J35" s="158"/>
      <c r="K35" s="158"/>
      <c r="L35" s="158"/>
      <c r="M35" s="158"/>
      <c r="N35" s="158"/>
      <c r="O35" s="158"/>
      <c r="P35" s="158"/>
      <c r="Q35" s="159"/>
      <c r="R35" s="374"/>
      <c r="S35" s="23">
        <v>73</v>
      </c>
    </row>
    <row customFormat="1" ht="15" r="36" s="25" spans="2:20">
      <c r="B36" s="222"/>
      <c r="C36" s="541" t="s">
        <v>174</v>
      </c>
      <c r="D36" s="542"/>
      <c r="E36" s="151"/>
      <c r="F36" s="62"/>
      <c r="G36" s="152"/>
      <c r="H36" s="152"/>
      <c r="I36" s="152"/>
      <c r="J36" s="152"/>
      <c r="K36" s="68"/>
      <c r="L36" s="68"/>
      <c r="M36" s="68"/>
      <c r="N36" s="68"/>
      <c r="O36" s="68"/>
      <c r="P36" s="68"/>
      <c r="Q36" s="153"/>
      <c r="R36" s="372">
        <f>+Q36</f>
        <v>0</v>
      </c>
      <c r="S36" s="29">
        <v>74</v>
      </c>
      <c r="T36" s="53"/>
    </row>
    <row customFormat="1" ht="15" r="37" s="25" spans="2:20">
      <c r="B37" s="222"/>
      <c r="C37" s="565" t="s">
        <v>175</v>
      </c>
      <c r="D37" s="558"/>
      <c r="E37" s="68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372">
        <f>+Q37</f>
        <v>0</v>
      </c>
      <c r="S37" s="23">
        <v>75</v>
      </c>
      <c r="T37" s="71"/>
    </row>
    <row customFormat="1" ht="15" r="38" s="25" spans="2:20">
      <c r="B38" s="222"/>
      <c r="C38" s="564" t="s">
        <v>10</v>
      </c>
      <c r="D38" s="560"/>
      <c r="E38" s="209"/>
      <c r="F38" s="73"/>
      <c r="G38" s="155"/>
      <c r="H38" s="155"/>
      <c r="I38" s="155"/>
      <c r="J38" s="155"/>
      <c r="K38" s="155"/>
      <c r="L38" s="155"/>
      <c r="M38" s="155"/>
      <c r="N38" s="155"/>
      <c r="O38" s="155"/>
      <c r="P38" s="155"/>
      <c r="Q38" s="156"/>
      <c r="R38" s="373">
        <f>+Q38</f>
        <v>0</v>
      </c>
      <c r="S38" s="29">
        <v>76</v>
      </c>
      <c r="T38" s="53"/>
    </row>
    <row customFormat="1" ht="15" r="39" s="25" spans="2:20">
      <c r="B39" s="222"/>
      <c r="C39" s="524" t="s">
        <v>267</v>
      </c>
      <c r="D39" s="525"/>
      <c r="E39" s="186"/>
      <c r="F39" s="157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9"/>
      <c r="R39" s="374"/>
      <c r="S39" s="23">
        <v>73</v>
      </c>
    </row>
    <row customFormat="1" ht="15" r="40" s="25" spans="2:20">
      <c r="B40" s="222"/>
      <c r="C40" s="541" t="s">
        <v>174</v>
      </c>
      <c r="D40" s="542"/>
      <c r="E40" s="151"/>
      <c r="F40" s="414" t="e">
        <f>+F36/$E$32</f>
        <v>#DIV/0!</v>
      </c>
      <c r="G40" s="414" t="e">
        <f ref="G40:Q40" si="0" t="shared">+G36/$E$32</f>
        <v>#DIV/0!</v>
      </c>
      <c r="H40" s="414" t="e">
        <f si="0" t="shared"/>
        <v>#DIV/0!</v>
      </c>
      <c r="I40" s="414" t="e">
        <f si="0" t="shared"/>
        <v>#DIV/0!</v>
      </c>
      <c r="J40" s="414" t="e">
        <f si="0" t="shared"/>
        <v>#DIV/0!</v>
      </c>
      <c r="K40" s="414" t="e">
        <f si="0" t="shared"/>
        <v>#DIV/0!</v>
      </c>
      <c r="L40" s="414" t="e">
        <f si="0" t="shared"/>
        <v>#DIV/0!</v>
      </c>
      <c r="M40" s="414" t="e">
        <f si="0" t="shared"/>
        <v>#DIV/0!</v>
      </c>
      <c r="N40" s="414" t="e">
        <f si="0" t="shared"/>
        <v>#DIV/0!</v>
      </c>
      <c r="O40" s="414" t="e">
        <f si="0" t="shared"/>
        <v>#DIV/0!</v>
      </c>
      <c r="P40" s="414" t="e">
        <f si="0" t="shared"/>
        <v>#DIV/0!</v>
      </c>
      <c r="Q40" s="414" t="e">
        <f si="0" t="shared"/>
        <v>#DIV/0!</v>
      </c>
      <c r="R40" s="371"/>
      <c r="S40" s="29">
        <v>74</v>
      </c>
      <c r="T40" s="53"/>
    </row>
    <row customFormat="1" ht="15" r="41" s="25" spans="2:20">
      <c r="B41" s="222"/>
      <c r="C41" s="565" t="s">
        <v>175</v>
      </c>
      <c r="D41" s="558"/>
      <c r="E41" s="68"/>
      <c r="F41" s="414" t="e">
        <f>+F37/$E$33</f>
        <v>#DIV/0!</v>
      </c>
      <c r="G41" s="414" t="e">
        <f ref="G41:Q41" si="1" t="shared">+G37/$E$33</f>
        <v>#DIV/0!</v>
      </c>
      <c r="H41" s="414" t="e">
        <f si="1" t="shared"/>
        <v>#DIV/0!</v>
      </c>
      <c r="I41" s="414" t="e">
        <f si="1" t="shared"/>
        <v>#DIV/0!</v>
      </c>
      <c r="J41" s="414" t="e">
        <f si="1" t="shared"/>
        <v>#DIV/0!</v>
      </c>
      <c r="K41" s="414" t="e">
        <f si="1" t="shared"/>
        <v>#DIV/0!</v>
      </c>
      <c r="L41" s="414" t="e">
        <f si="1" t="shared"/>
        <v>#DIV/0!</v>
      </c>
      <c r="M41" s="414" t="e">
        <f si="1" t="shared"/>
        <v>#DIV/0!</v>
      </c>
      <c r="N41" s="414" t="e">
        <f si="1" t="shared"/>
        <v>#DIV/0!</v>
      </c>
      <c r="O41" s="414" t="e">
        <f si="1" t="shared"/>
        <v>#DIV/0!</v>
      </c>
      <c r="P41" s="414" t="e">
        <f si="1" t="shared"/>
        <v>#DIV/0!</v>
      </c>
      <c r="Q41" s="414" t="e">
        <f si="1" t="shared"/>
        <v>#DIV/0!</v>
      </c>
      <c r="R41" s="371"/>
      <c r="S41" s="23">
        <v>75</v>
      </c>
      <c r="T41" s="71"/>
    </row>
    <row customFormat="1" ht="15.75" r="42" s="25" spans="2:20" thickBot="1">
      <c r="B42" s="223"/>
      <c r="C42" s="564" t="s">
        <v>10</v>
      </c>
      <c r="D42" s="560"/>
      <c r="E42" s="209"/>
      <c r="F42" s="415" t="e">
        <f>+F38/$E$34</f>
        <v>#DIV/0!</v>
      </c>
      <c r="G42" s="415" t="e">
        <f ref="G42:Q42" si="2" t="shared">+G38/$E$34</f>
        <v>#DIV/0!</v>
      </c>
      <c r="H42" s="415" t="e">
        <f si="2" t="shared"/>
        <v>#DIV/0!</v>
      </c>
      <c r="I42" s="415" t="e">
        <f si="2" t="shared"/>
        <v>#DIV/0!</v>
      </c>
      <c r="J42" s="415" t="e">
        <f si="2" t="shared"/>
        <v>#DIV/0!</v>
      </c>
      <c r="K42" s="415" t="e">
        <f si="2" t="shared"/>
        <v>#DIV/0!</v>
      </c>
      <c r="L42" s="415" t="e">
        <f si="2" t="shared"/>
        <v>#DIV/0!</v>
      </c>
      <c r="M42" s="415" t="e">
        <f si="2" t="shared"/>
        <v>#DIV/0!</v>
      </c>
      <c r="N42" s="415" t="e">
        <f si="2" t="shared"/>
        <v>#DIV/0!</v>
      </c>
      <c r="O42" s="415" t="e">
        <f si="2" t="shared"/>
        <v>#DIV/0!</v>
      </c>
      <c r="P42" s="415" t="e">
        <f si="2" t="shared"/>
        <v>#DIV/0!</v>
      </c>
      <c r="Q42" s="415" t="e">
        <f si="2" t="shared"/>
        <v>#DIV/0!</v>
      </c>
      <c r="R42" s="380"/>
      <c r="S42" s="29">
        <v>76</v>
      </c>
      <c r="T42" s="53"/>
    </row>
    <row customFormat="1" ht="15" r="43" s="25" spans="2:20">
      <c r="B43" s="221" t="s">
        <v>44</v>
      </c>
      <c r="C43" s="568" t="s">
        <v>184</v>
      </c>
      <c r="D43" s="525"/>
      <c r="E43" s="186"/>
      <c r="F43" s="157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9"/>
      <c r="R43" s="374"/>
      <c r="S43" s="23">
        <v>73</v>
      </c>
    </row>
    <row customFormat="1" ht="15" r="44" s="25" spans="2:20">
      <c r="B44" s="222" t="s">
        <v>57</v>
      </c>
      <c r="C44" s="541" t="s">
        <v>174</v>
      </c>
      <c r="D44" s="542"/>
      <c r="E44" s="220" t="str">
        <f>IF(E20&gt;0,E20/E32,"-")</f>
        <v>-</v>
      </c>
      <c r="F44" s="220" t="str">
        <f ref="F44:Q44" si="3" t="shared">IF(F20&gt;0,F20/F32,"-")</f>
        <v>-</v>
      </c>
      <c r="G44" s="220" t="str">
        <f si="3" t="shared"/>
        <v>-</v>
      </c>
      <c r="H44" s="220" t="str">
        <f si="3" t="shared"/>
        <v>-</v>
      </c>
      <c r="I44" s="220" t="str">
        <f si="3" t="shared"/>
        <v>-</v>
      </c>
      <c r="J44" s="220" t="str">
        <f si="3" t="shared"/>
        <v>-</v>
      </c>
      <c r="K44" s="220" t="str">
        <f si="3" t="shared"/>
        <v>-</v>
      </c>
      <c r="L44" s="220" t="str">
        <f si="3" t="shared"/>
        <v>-</v>
      </c>
      <c r="M44" s="220" t="str">
        <f si="3" t="shared"/>
        <v>-</v>
      </c>
      <c r="N44" s="220" t="str">
        <f si="3" t="shared"/>
        <v>-</v>
      </c>
      <c r="O44" s="220" t="str">
        <f si="3" t="shared"/>
        <v>-</v>
      </c>
      <c r="P44" s="220" t="str">
        <f si="3" t="shared"/>
        <v>-</v>
      </c>
      <c r="Q44" s="220" t="str">
        <f si="3" t="shared"/>
        <v>-</v>
      </c>
      <c r="R44" s="376"/>
      <c r="S44" s="29">
        <v>74</v>
      </c>
      <c r="T44" s="53"/>
    </row>
    <row customFormat="1" ht="15" r="45" s="25" spans="2:20">
      <c r="B45" s="222"/>
      <c r="C45" s="565" t="s">
        <v>175</v>
      </c>
      <c r="D45" s="558"/>
      <c r="E45" s="220" t="str">
        <f ref="E45:Q46" si="4" t="shared">IF(E21&gt;0,E21/E33,"-")</f>
        <v>-</v>
      </c>
      <c r="F45" s="220" t="str">
        <f si="4" t="shared"/>
        <v>-</v>
      </c>
      <c r="G45" s="220" t="str">
        <f si="4" t="shared"/>
        <v>-</v>
      </c>
      <c r="H45" s="220" t="str">
        <f si="4" t="shared"/>
        <v>-</v>
      </c>
      <c r="I45" s="220" t="str">
        <f si="4" t="shared"/>
        <v>-</v>
      </c>
      <c r="J45" s="220" t="str">
        <f si="4" t="shared"/>
        <v>-</v>
      </c>
      <c r="K45" s="220" t="str">
        <f si="4" t="shared"/>
        <v>-</v>
      </c>
      <c r="L45" s="220" t="str">
        <f si="4" t="shared"/>
        <v>-</v>
      </c>
      <c r="M45" s="220" t="str">
        <f si="4" t="shared"/>
        <v>-</v>
      </c>
      <c r="N45" s="220" t="str">
        <f si="4" t="shared"/>
        <v>-</v>
      </c>
      <c r="O45" s="220" t="str">
        <f si="4" t="shared"/>
        <v>-</v>
      </c>
      <c r="P45" s="220" t="str">
        <f si="4" t="shared"/>
        <v>-</v>
      </c>
      <c r="Q45" s="220" t="str">
        <f si="4" t="shared"/>
        <v>-</v>
      </c>
      <c r="R45" s="376"/>
      <c r="S45" s="23">
        <v>75</v>
      </c>
      <c r="T45" s="71"/>
    </row>
    <row customFormat="1" ht="15" r="46" s="25" spans="2:20">
      <c r="B46" s="222"/>
      <c r="C46" s="564" t="s">
        <v>10</v>
      </c>
      <c r="D46" s="560"/>
      <c r="E46" s="220" t="str">
        <f si="4" t="shared"/>
        <v>-</v>
      </c>
      <c r="F46" s="220" t="str">
        <f si="4" t="shared"/>
        <v>-</v>
      </c>
      <c r="G46" s="220" t="str">
        <f si="4" t="shared"/>
        <v>-</v>
      </c>
      <c r="H46" s="220" t="str">
        <f si="4" t="shared"/>
        <v>-</v>
      </c>
      <c r="I46" s="220" t="str">
        <f si="4" t="shared"/>
        <v>-</v>
      </c>
      <c r="J46" s="220" t="str">
        <f si="4" t="shared"/>
        <v>-</v>
      </c>
      <c r="K46" s="220" t="str">
        <f si="4" t="shared"/>
        <v>-</v>
      </c>
      <c r="L46" s="220" t="str">
        <f si="4" t="shared"/>
        <v>-</v>
      </c>
      <c r="M46" s="220" t="str">
        <f si="4" t="shared"/>
        <v>-</v>
      </c>
      <c r="N46" s="220" t="str">
        <f si="4" t="shared"/>
        <v>-</v>
      </c>
      <c r="O46" s="220" t="str">
        <f si="4" t="shared"/>
        <v>-</v>
      </c>
      <c r="P46" s="220" t="str">
        <f si="4" t="shared"/>
        <v>-</v>
      </c>
      <c r="Q46" s="220" t="str">
        <f si="4" t="shared"/>
        <v>-</v>
      </c>
      <c r="R46" s="386"/>
      <c r="S46" s="29">
        <v>76</v>
      </c>
      <c r="T46" s="53"/>
    </row>
    <row customFormat="1" ht="15" r="47" s="25" spans="2:20">
      <c r="B47" s="222"/>
      <c r="C47" s="530" t="s">
        <v>185</v>
      </c>
      <c r="D47" s="535"/>
      <c r="E47" s="150"/>
      <c r="F47" s="206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405"/>
      <c r="R47" s="375"/>
      <c r="S47" s="29"/>
      <c r="T47" s="53"/>
    </row>
    <row customFormat="1" ht="15" r="48" s="25" spans="2:20">
      <c r="B48" s="222"/>
      <c r="C48" s="541" t="s">
        <v>174</v>
      </c>
      <c r="D48" s="556"/>
      <c r="E48" s="396" t="e">
        <f>+E24/E32</f>
        <v>#DIV/0!</v>
      </c>
      <c r="F48" s="396" t="e">
        <f ref="F48:Q48" si="5" t="shared">+F24/F32</f>
        <v>#DIV/0!</v>
      </c>
      <c r="G48" s="396" t="e">
        <f si="5" t="shared"/>
        <v>#DIV/0!</v>
      </c>
      <c r="H48" s="396" t="e">
        <f si="5" t="shared"/>
        <v>#DIV/0!</v>
      </c>
      <c r="I48" s="396" t="e">
        <f si="5" t="shared"/>
        <v>#DIV/0!</v>
      </c>
      <c r="J48" s="396" t="e">
        <f si="5" t="shared"/>
        <v>#DIV/0!</v>
      </c>
      <c r="K48" s="396" t="e">
        <f si="5" t="shared"/>
        <v>#DIV/0!</v>
      </c>
      <c r="L48" s="396" t="e">
        <f si="5" t="shared"/>
        <v>#DIV/0!</v>
      </c>
      <c r="M48" s="396" t="e">
        <f si="5" t="shared"/>
        <v>#DIV/0!</v>
      </c>
      <c r="N48" s="396" t="e">
        <f si="5" t="shared"/>
        <v>#DIV/0!</v>
      </c>
      <c r="O48" s="396" t="e">
        <f si="5" t="shared"/>
        <v>#DIV/0!</v>
      </c>
      <c r="P48" s="396" t="e">
        <f si="5" t="shared"/>
        <v>#DIV/0!</v>
      </c>
      <c r="Q48" s="396" t="e">
        <f si="5" t="shared"/>
        <v>#DIV/0!</v>
      </c>
      <c r="R48" s="400"/>
      <c r="S48" s="29"/>
      <c r="T48" s="53"/>
    </row>
    <row customFormat="1" ht="15" r="49" s="25" spans="1:38">
      <c r="B49" s="222"/>
      <c r="C49" s="565" t="s">
        <v>175</v>
      </c>
      <c r="D49" s="557"/>
      <c r="E49" s="396" t="e">
        <f ref="E49:Q50" si="6" t="shared">+E25/E33</f>
        <v>#DIV/0!</v>
      </c>
      <c r="F49" s="396" t="e">
        <f si="6" t="shared"/>
        <v>#DIV/0!</v>
      </c>
      <c r="G49" s="396" t="e">
        <f si="6" t="shared"/>
        <v>#DIV/0!</v>
      </c>
      <c r="H49" s="396" t="e">
        <f si="6" t="shared"/>
        <v>#DIV/0!</v>
      </c>
      <c r="I49" s="396" t="e">
        <f si="6" t="shared"/>
        <v>#DIV/0!</v>
      </c>
      <c r="J49" s="396" t="e">
        <f si="6" t="shared"/>
        <v>#DIV/0!</v>
      </c>
      <c r="K49" s="396" t="e">
        <f si="6" t="shared"/>
        <v>#DIV/0!</v>
      </c>
      <c r="L49" s="396" t="e">
        <f si="6" t="shared"/>
        <v>#DIV/0!</v>
      </c>
      <c r="M49" s="396" t="e">
        <f si="6" t="shared"/>
        <v>#DIV/0!</v>
      </c>
      <c r="N49" s="396" t="e">
        <f si="6" t="shared"/>
        <v>#DIV/0!</v>
      </c>
      <c r="O49" s="396" t="e">
        <f si="6" t="shared"/>
        <v>#DIV/0!</v>
      </c>
      <c r="P49" s="396" t="e">
        <f si="6" t="shared"/>
        <v>#DIV/0!</v>
      </c>
      <c r="Q49" s="396" t="e">
        <f si="6" t="shared"/>
        <v>#DIV/0!</v>
      </c>
      <c r="R49" s="400"/>
      <c r="S49" s="29"/>
      <c r="T49" s="53"/>
    </row>
    <row customFormat="1" ht="15" r="50" s="25" spans="1:38">
      <c r="B50" s="222"/>
      <c r="C50" s="564" t="s">
        <v>10</v>
      </c>
      <c r="D50" s="559"/>
      <c r="E50" s="328" t="e">
        <f si="6" t="shared"/>
        <v>#DIV/0!</v>
      </c>
      <c r="F50" s="328" t="e">
        <f si="6" t="shared"/>
        <v>#DIV/0!</v>
      </c>
      <c r="G50" s="328" t="e">
        <f si="6" t="shared"/>
        <v>#DIV/0!</v>
      </c>
      <c r="H50" s="328" t="e">
        <f si="6" t="shared"/>
        <v>#DIV/0!</v>
      </c>
      <c r="I50" s="328" t="e">
        <f si="6" t="shared"/>
        <v>#DIV/0!</v>
      </c>
      <c r="J50" s="328" t="e">
        <f si="6" t="shared"/>
        <v>#DIV/0!</v>
      </c>
      <c r="K50" s="328" t="e">
        <f si="6" t="shared"/>
        <v>#DIV/0!</v>
      </c>
      <c r="L50" s="328" t="e">
        <f si="6" t="shared"/>
        <v>#DIV/0!</v>
      </c>
      <c r="M50" s="328" t="e">
        <f si="6" t="shared"/>
        <v>#DIV/0!</v>
      </c>
      <c r="N50" s="328" t="e">
        <f si="6" t="shared"/>
        <v>#DIV/0!</v>
      </c>
      <c r="O50" s="328" t="e">
        <f si="6" t="shared"/>
        <v>#DIV/0!</v>
      </c>
      <c r="P50" s="328" t="e">
        <f si="6" t="shared"/>
        <v>#DIV/0!</v>
      </c>
      <c r="Q50" s="328" t="e">
        <f si="6" t="shared"/>
        <v>#DIV/0!</v>
      </c>
      <c r="R50" s="412"/>
      <c r="S50" s="29"/>
      <c r="T50" s="53"/>
    </row>
    <row customFormat="1" ht="15" r="51" s="25" spans="1:38">
      <c r="B51" s="222"/>
      <c r="C51" s="568" t="s">
        <v>60</v>
      </c>
      <c r="D51" s="525"/>
      <c r="E51" s="124"/>
      <c r="F51" s="125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7"/>
      <c r="R51" s="379"/>
      <c r="S51" s="29">
        <v>42</v>
      </c>
    </row>
    <row customFormat="1" ht="15" r="52" s="25" spans="1:38">
      <c r="B52" s="222"/>
      <c r="C52" s="541" t="s">
        <v>174</v>
      </c>
      <c r="D52" s="556"/>
      <c r="E52" s="409" t="e">
        <f>+IF(E44&gt;0,E44/E48,"-")</f>
        <v>#VALUE!</v>
      </c>
      <c r="F52" s="409" t="e">
        <f ref="F52:Q52" si="7" t="shared">+IF(F44&gt;0,F44/F48,"-")</f>
        <v>#VALUE!</v>
      </c>
      <c r="G52" s="409" t="e">
        <f si="7" t="shared"/>
        <v>#VALUE!</v>
      </c>
      <c r="H52" s="409" t="e">
        <f si="7" t="shared"/>
        <v>#VALUE!</v>
      </c>
      <c r="I52" s="409" t="e">
        <f si="7" t="shared"/>
        <v>#VALUE!</v>
      </c>
      <c r="J52" s="409" t="e">
        <f si="7" t="shared"/>
        <v>#VALUE!</v>
      </c>
      <c r="K52" s="409" t="e">
        <f si="7" t="shared"/>
        <v>#VALUE!</v>
      </c>
      <c r="L52" s="409" t="e">
        <f si="7" t="shared"/>
        <v>#VALUE!</v>
      </c>
      <c r="M52" s="409" t="e">
        <f si="7" t="shared"/>
        <v>#VALUE!</v>
      </c>
      <c r="N52" s="409" t="e">
        <f si="7" t="shared"/>
        <v>#VALUE!</v>
      </c>
      <c r="O52" s="409" t="e">
        <f si="7" t="shared"/>
        <v>#VALUE!</v>
      </c>
      <c r="P52" s="409" t="e">
        <f si="7" t="shared"/>
        <v>#VALUE!</v>
      </c>
      <c r="Q52" s="409" t="e">
        <f si="7" t="shared"/>
        <v>#VALUE!</v>
      </c>
      <c r="R52" s="384"/>
      <c r="S52" s="23">
        <v>43</v>
      </c>
      <c r="T52" s="18"/>
    </row>
    <row customFormat="1" ht="15" r="53" s="25" spans="1:38">
      <c r="B53" s="222"/>
      <c r="C53" s="541" t="s">
        <v>175</v>
      </c>
      <c r="D53" s="556"/>
      <c r="E53" s="409" t="e">
        <f ref="E53:Q53" si="8" t="shared">+IF(E45&gt;0,E45/E49,"-")</f>
        <v>#VALUE!</v>
      </c>
      <c r="F53" s="409" t="e">
        <f si="8" t="shared"/>
        <v>#VALUE!</v>
      </c>
      <c r="G53" s="409" t="e">
        <f si="8" t="shared"/>
        <v>#VALUE!</v>
      </c>
      <c r="H53" s="409" t="e">
        <f si="8" t="shared"/>
        <v>#VALUE!</v>
      </c>
      <c r="I53" s="409" t="e">
        <f si="8" t="shared"/>
        <v>#VALUE!</v>
      </c>
      <c r="J53" s="409" t="e">
        <f si="8" t="shared"/>
        <v>#VALUE!</v>
      </c>
      <c r="K53" s="409" t="e">
        <f si="8" t="shared"/>
        <v>#VALUE!</v>
      </c>
      <c r="L53" s="409" t="e">
        <f si="8" t="shared"/>
        <v>#VALUE!</v>
      </c>
      <c r="M53" s="409" t="e">
        <f si="8" t="shared"/>
        <v>#VALUE!</v>
      </c>
      <c r="N53" s="409" t="e">
        <f si="8" t="shared"/>
        <v>#VALUE!</v>
      </c>
      <c r="O53" s="409" t="e">
        <f si="8" t="shared"/>
        <v>#VALUE!</v>
      </c>
      <c r="P53" s="409" t="e">
        <f si="8" t="shared"/>
        <v>#VALUE!</v>
      </c>
      <c r="Q53" s="409" t="e">
        <f si="8" t="shared"/>
        <v>#VALUE!</v>
      </c>
      <c r="R53" s="384"/>
      <c r="S53" s="23">
        <v>45</v>
      </c>
      <c r="T53" s="71"/>
    </row>
    <row customFormat="1" ht="15" r="54" s="25" spans="1:38">
      <c r="B54" s="423"/>
      <c r="C54" s="564" t="s">
        <v>10</v>
      </c>
      <c r="D54" s="560"/>
      <c r="E54" s="410" t="e">
        <f ref="E54:Q54" si="9" t="shared">+IF(E46&gt;0,E46/E50,"-")</f>
        <v>#VALUE!</v>
      </c>
      <c r="F54" s="410" t="e">
        <f si="9" t="shared"/>
        <v>#VALUE!</v>
      </c>
      <c r="G54" s="410" t="e">
        <f si="9" t="shared"/>
        <v>#VALUE!</v>
      </c>
      <c r="H54" s="410" t="e">
        <f si="9" t="shared"/>
        <v>#VALUE!</v>
      </c>
      <c r="I54" s="410" t="e">
        <f si="9" t="shared"/>
        <v>#VALUE!</v>
      </c>
      <c r="J54" s="410" t="e">
        <f si="9" t="shared"/>
        <v>#VALUE!</v>
      </c>
      <c r="K54" s="410" t="e">
        <f si="9" t="shared"/>
        <v>#VALUE!</v>
      </c>
      <c r="L54" s="410" t="e">
        <f si="9" t="shared"/>
        <v>#VALUE!</v>
      </c>
      <c r="M54" s="410" t="e">
        <f si="9" t="shared"/>
        <v>#VALUE!</v>
      </c>
      <c r="N54" s="410" t="e">
        <f si="9" t="shared"/>
        <v>#VALUE!</v>
      </c>
      <c r="O54" s="410" t="e">
        <f si="9" t="shared"/>
        <v>#VALUE!</v>
      </c>
      <c r="P54" s="410" t="e">
        <f si="9" t="shared"/>
        <v>#VALUE!</v>
      </c>
      <c r="Q54" s="410" t="e">
        <f si="9" t="shared"/>
        <v>#VALUE!</v>
      </c>
      <c r="R54" s="394"/>
      <c r="S54" s="23">
        <v>47</v>
      </c>
      <c r="T54" s="53"/>
    </row>
    <row customFormat="1" customHeight="1" ht="15" r="55" s="25" spans="1:38">
      <c r="B55" s="253" t="s">
        <v>46</v>
      </c>
      <c r="C55" s="525" t="s">
        <v>23</v>
      </c>
      <c r="D55" s="592"/>
      <c r="E55" s="192"/>
      <c r="F55" s="26"/>
      <c r="G55" s="422"/>
      <c r="H55" s="422"/>
      <c r="I55" s="422"/>
      <c r="J55" s="422"/>
      <c r="K55" s="422"/>
      <c r="L55" s="422"/>
      <c r="M55" s="422"/>
      <c r="N55" s="422"/>
      <c r="O55" s="422"/>
      <c r="P55" s="422"/>
      <c r="Q55" s="26"/>
      <c r="R55" s="369"/>
      <c r="S55" s="29">
        <v>2</v>
      </c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1"/>
      <c r="AG55" s="30"/>
      <c r="AH55" s="31"/>
      <c r="AI55" s="31"/>
      <c r="AJ55" s="31"/>
      <c r="AK55" s="31"/>
      <c r="AL55" s="31"/>
    </row>
    <row customFormat="1" ht="15" r="56" s="25" spans="1:38">
      <c r="B56" s="222" t="s">
        <v>367</v>
      </c>
      <c r="C56" s="556" t="s">
        <v>174</v>
      </c>
      <c r="D56" s="556"/>
      <c r="E56" s="32"/>
      <c r="F56" s="33"/>
      <c r="G56" s="34"/>
      <c r="H56" s="34"/>
      <c r="I56" s="35"/>
      <c r="J56" s="35"/>
      <c r="K56" s="36"/>
      <c r="L56" s="36"/>
      <c r="M56" s="36"/>
      <c r="N56" s="36"/>
      <c r="O56" s="36"/>
      <c r="P56" s="36"/>
      <c r="Q56" s="37"/>
      <c r="R56" s="384">
        <f>+SUM(F56:Q56)</f>
        <v>0</v>
      </c>
      <c r="S56" s="23"/>
      <c r="T56" s="18"/>
      <c r="U56" s="39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1"/>
      <c r="AH56" s="41"/>
      <c r="AI56" s="41"/>
      <c r="AJ56" s="41"/>
      <c r="AK56" s="41"/>
    </row>
    <row customFormat="1" customHeight="1" ht="18" r="57" s="42" spans="1:38">
      <c r="A57" s="25"/>
      <c r="B57" s="222"/>
      <c r="C57" s="557" t="s">
        <v>175</v>
      </c>
      <c r="D57" s="557"/>
      <c r="E57" s="43"/>
      <c r="F57" s="33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44"/>
      <c r="R57" s="384">
        <f>+SUM(F57:Q57)</f>
        <v>0</v>
      </c>
      <c r="S57" s="29"/>
      <c r="T57" s="18"/>
      <c r="U57" s="45"/>
      <c r="V57" s="46"/>
      <c r="W57" s="46"/>
      <c r="X57" s="45"/>
      <c r="Y57" s="45"/>
      <c r="Z57" s="45"/>
      <c r="AA57" s="45"/>
      <c r="AB57" s="45"/>
      <c r="AC57" s="45"/>
      <c r="AD57" s="45"/>
      <c r="AE57" s="47"/>
      <c r="AF57" s="47"/>
      <c r="AG57" s="45"/>
      <c r="AH57" s="46"/>
      <c r="AI57" s="46"/>
      <c r="AJ57" s="46"/>
      <c r="AK57" s="46"/>
    </row>
    <row customFormat="1" ht="15" r="58" s="25" spans="1:38">
      <c r="B58" s="222"/>
      <c r="C58" s="559" t="s">
        <v>10</v>
      </c>
      <c r="D58" s="559"/>
      <c r="E58" s="187"/>
      <c r="F58" s="265"/>
      <c r="G58" s="199"/>
      <c r="H58" s="199"/>
      <c r="I58" s="199"/>
      <c r="J58" s="199"/>
      <c r="K58" s="199"/>
      <c r="L58" s="199"/>
      <c r="M58" s="199"/>
      <c r="N58" s="199"/>
      <c r="O58" s="199"/>
      <c r="P58" s="199"/>
      <c r="Q58" s="266"/>
      <c r="R58" s="384">
        <f>+SUM(F58:Q58)</f>
        <v>0</v>
      </c>
      <c r="S58" s="29"/>
      <c r="T58" s="53"/>
      <c r="U58" s="54"/>
      <c r="V58" s="54"/>
      <c r="W58" s="54"/>
      <c r="X58" s="54"/>
      <c r="Y58" s="54"/>
      <c r="Z58" s="54"/>
      <c r="AA58" s="54"/>
      <c r="AB58" s="54"/>
      <c r="AC58" s="54"/>
      <c r="AD58" s="54"/>
      <c r="AE58" s="55"/>
      <c r="AF58" s="55"/>
      <c r="AG58" s="54"/>
      <c r="AH58" s="54"/>
      <c r="AI58" s="54"/>
      <c r="AJ58" s="54"/>
      <c r="AK58" s="54"/>
    </row>
    <row customFormat="1" ht="15" r="59" s="25" spans="1:38">
      <c r="B59" s="222"/>
      <c r="C59" s="591" t="s">
        <v>370</v>
      </c>
      <c r="D59" s="531"/>
      <c r="E59" s="110"/>
      <c r="F59" s="111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3"/>
      <c r="R59" s="375"/>
      <c r="S59" s="29"/>
      <c r="T59" s="53"/>
      <c r="U59" s="54"/>
      <c r="V59" s="54"/>
      <c r="W59" s="54"/>
      <c r="X59" s="54"/>
      <c r="Y59" s="54"/>
      <c r="Z59" s="54"/>
      <c r="AA59" s="54"/>
      <c r="AB59" s="54"/>
      <c r="AC59" s="54"/>
      <c r="AD59" s="54"/>
      <c r="AE59" s="55"/>
      <c r="AF59" s="55"/>
      <c r="AG59" s="54"/>
      <c r="AH59" s="54"/>
      <c r="AI59" s="54"/>
      <c r="AJ59" s="54"/>
      <c r="AK59" s="54"/>
    </row>
    <row customFormat="1" ht="15" r="60" s="25" spans="1:38">
      <c r="B60" s="222"/>
      <c r="C60" s="556" t="s">
        <v>174</v>
      </c>
      <c r="D60" s="556"/>
      <c r="E60" s="105"/>
      <c r="F60" s="33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3"/>
      <c r="R60" s="384">
        <f>+SUM(F60:Q60)</f>
        <v>0</v>
      </c>
      <c r="S60" s="29"/>
      <c r="T60" s="53"/>
      <c r="U60" s="54"/>
      <c r="V60" s="54"/>
      <c r="W60" s="54"/>
      <c r="X60" s="54"/>
      <c r="Y60" s="54"/>
      <c r="Z60" s="54"/>
      <c r="AA60" s="54"/>
      <c r="AB60" s="54"/>
      <c r="AC60" s="54"/>
      <c r="AD60" s="54"/>
      <c r="AE60" s="55"/>
      <c r="AF60" s="55"/>
      <c r="AG60" s="54"/>
      <c r="AH60" s="54"/>
      <c r="AI60" s="54"/>
      <c r="AJ60" s="54"/>
      <c r="AK60" s="54"/>
    </row>
    <row customFormat="1" ht="15" r="61" s="25" spans="1:38">
      <c r="B61" s="222"/>
      <c r="C61" s="557" t="s">
        <v>175</v>
      </c>
      <c r="D61" s="557"/>
      <c r="E61" s="105"/>
      <c r="F61" s="33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3"/>
      <c r="R61" s="384">
        <f>+SUM(F61:Q61)</f>
        <v>0</v>
      </c>
      <c r="S61" s="29"/>
      <c r="T61" s="53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5"/>
      <c r="AF61" s="55"/>
      <c r="AG61" s="54"/>
      <c r="AH61" s="54"/>
      <c r="AI61" s="54"/>
      <c r="AJ61" s="54"/>
      <c r="AK61" s="54"/>
    </row>
    <row customFormat="1" ht="15" r="62" s="25" spans="1:38">
      <c r="B62" s="222"/>
      <c r="C62" s="559" t="s">
        <v>10</v>
      </c>
      <c r="D62" s="559"/>
      <c r="E62" s="105"/>
      <c r="F62" s="33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3"/>
      <c r="R62" s="384">
        <f>+SUM(F62:Q62)</f>
        <v>0</v>
      </c>
      <c r="S62" s="29"/>
      <c r="T62" s="53"/>
      <c r="U62" s="54"/>
      <c r="V62" s="54"/>
      <c r="W62" s="54"/>
      <c r="X62" s="54"/>
      <c r="Y62" s="54"/>
      <c r="Z62" s="54"/>
      <c r="AA62" s="54"/>
      <c r="AB62" s="54"/>
      <c r="AC62" s="54"/>
      <c r="AD62" s="54"/>
      <c r="AE62" s="55"/>
      <c r="AF62" s="55"/>
      <c r="AG62" s="54"/>
      <c r="AH62" s="54"/>
      <c r="AI62" s="54"/>
      <c r="AJ62" s="54"/>
      <c r="AK62" s="54"/>
    </row>
    <row customFormat="1" ht="15" r="63" s="25" spans="1:38">
      <c r="B63" s="222"/>
      <c r="C63" s="591" t="s">
        <v>61</v>
      </c>
      <c r="D63" s="531"/>
      <c r="E63" s="110"/>
      <c r="F63" s="111"/>
      <c r="G63" s="112"/>
      <c r="H63" s="112"/>
      <c r="I63" s="112"/>
      <c r="J63" s="112"/>
      <c r="K63" s="112"/>
      <c r="L63" s="112"/>
      <c r="M63" s="112"/>
      <c r="N63" s="112"/>
      <c r="O63" s="112"/>
      <c r="P63" s="112"/>
      <c r="Q63" s="113"/>
      <c r="R63" s="375"/>
      <c r="S63" s="23">
        <v>35</v>
      </c>
    </row>
    <row customFormat="1" ht="15" r="64" s="25" spans="1:38">
      <c r="B64" s="222"/>
      <c r="C64" s="556" t="s">
        <v>174</v>
      </c>
      <c r="D64" s="556"/>
      <c r="E64" s="396" t="e">
        <f>+E60/E56</f>
        <v>#DIV/0!</v>
      </c>
      <c r="F64" s="396" t="e">
        <f ref="F64:Q64" si="10" t="shared">+F60/F56</f>
        <v>#DIV/0!</v>
      </c>
      <c r="G64" s="396" t="e">
        <f si="10" t="shared"/>
        <v>#DIV/0!</v>
      </c>
      <c r="H64" s="396" t="e">
        <f si="10" t="shared"/>
        <v>#DIV/0!</v>
      </c>
      <c r="I64" s="396" t="e">
        <f si="10" t="shared"/>
        <v>#DIV/0!</v>
      </c>
      <c r="J64" s="396" t="e">
        <f si="10" t="shared"/>
        <v>#DIV/0!</v>
      </c>
      <c r="K64" s="396" t="e">
        <f si="10" t="shared"/>
        <v>#DIV/0!</v>
      </c>
      <c r="L64" s="396" t="e">
        <f si="10" t="shared"/>
        <v>#DIV/0!</v>
      </c>
      <c r="M64" s="396" t="e">
        <f si="10" t="shared"/>
        <v>#DIV/0!</v>
      </c>
      <c r="N64" s="396" t="e">
        <f si="10" t="shared"/>
        <v>#DIV/0!</v>
      </c>
      <c r="O64" s="396" t="e">
        <f si="10" t="shared"/>
        <v>#DIV/0!</v>
      </c>
      <c r="P64" s="396" t="e">
        <f si="10" t="shared"/>
        <v>#DIV/0!</v>
      </c>
      <c r="Q64" s="396" t="e">
        <f si="10" t="shared"/>
        <v>#DIV/0!</v>
      </c>
      <c r="R64" s="396" t="e">
        <f>+R60/R56</f>
        <v>#DIV/0!</v>
      </c>
      <c r="S64" s="29">
        <v>36</v>
      </c>
      <c r="T64" s="18"/>
    </row>
    <row customFormat="1" ht="15" r="65" s="25" spans="2:31">
      <c r="B65" s="222"/>
      <c r="C65" s="557" t="s">
        <v>175</v>
      </c>
      <c r="D65" s="557"/>
      <c r="E65" s="396" t="e">
        <f ref="E65:Q66" si="11" t="shared">+E61/E57</f>
        <v>#DIV/0!</v>
      </c>
      <c r="F65" s="396" t="e">
        <f si="11" t="shared"/>
        <v>#DIV/0!</v>
      </c>
      <c r="G65" s="396" t="e">
        <f si="11" t="shared"/>
        <v>#DIV/0!</v>
      </c>
      <c r="H65" s="396" t="e">
        <f si="11" t="shared"/>
        <v>#DIV/0!</v>
      </c>
      <c r="I65" s="396" t="e">
        <f si="11" t="shared"/>
        <v>#DIV/0!</v>
      </c>
      <c r="J65" s="396" t="e">
        <f si="11" t="shared"/>
        <v>#DIV/0!</v>
      </c>
      <c r="K65" s="396" t="e">
        <f si="11" t="shared"/>
        <v>#DIV/0!</v>
      </c>
      <c r="L65" s="396" t="e">
        <f si="11" t="shared"/>
        <v>#DIV/0!</v>
      </c>
      <c r="M65" s="396" t="e">
        <f si="11" t="shared"/>
        <v>#DIV/0!</v>
      </c>
      <c r="N65" s="396" t="e">
        <f si="11" t="shared"/>
        <v>#DIV/0!</v>
      </c>
      <c r="O65" s="396" t="e">
        <f si="11" t="shared"/>
        <v>#DIV/0!</v>
      </c>
      <c r="P65" s="396" t="e">
        <f si="11" t="shared"/>
        <v>#DIV/0!</v>
      </c>
      <c r="Q65" s="396" t="e">
        <f si="11" t="shared"/>
        <v>#DIV/0!</v>
      </c>
      <c r="R65" s="396" t="e">
        <f>+R61/R57</f>
        <v>#DIV/0!</v>
      </c>
      <c r="S65" s="29">
        <v>38</v>
      </c>
      <c r="T65" s="71"/>
      <c r="Y65" s="25" t="s">
        <v>2</v>
      </c>
      <c r="Z65" s="25" t="s">
        <v>2</v>
      </c>
      <c r="AA65" s="25" t="s">
        <v>2</v>
      </c>
      <c r="AB65" s="25" t="s">
        <v>2</v>
      </c>
      <c r="AC65" s="25" t="s">
        <v>2</v>
      </c>
      <c r="AD65" s="25" t="s">
        <v>2</v>
      </c>
      <c r="AE65" s="25" t="s">
        <v>2</v>
      </c>
    </row>
    <row customFormat="1" ht="15" r="66" s="25" spans="2:31">
      <c r="B66" s="222"/>
      <c r="C66" s="559" t="s">
        <v>10</v>
      </c>
      <c r="D66" s="559"/>
      <c r="E66" s="396" t="e">
        <f si="11" t="shared"/>
        <v>#DIV/0!</v>
      </c>
      <c r="F66" s="396" t="e">
        <f si="11" t="shared"/>
        <v>#DIV/0!</v>
      </c>
      <c r="G66" s="396" t="e">
        <f si="11" t="shared"/>
        <v>#DIV/0!</v>
      </c>
      <c r="H66" s="396" t="e">
        <f si="11" t="shared"/>
        <v>#DIV/0!</v>
      </c>
      <c r="I66" s="396" t="e">
        <f si="11" t="shared"/>
        <v>#DIV/0!</v>
      </c>
      <c r="J66" s="396" t="e">
        <f si="11" t="shared"/>
        <v>#DIV/0!</v>
      </c>
      <c r="K66" s="396" t="e">
        <f si="11" t="shared"/>
        <v>#DIV/0!</v>
      </c>
      <c r="L66" s="396" t="e">
        <f si="11" t="shared"/>
        <v>#DIV/0!</v>
      </c>
      <c r="M66" s="396" t="e">
        <f si="11" t="shared"/>
        <v>#DIV/0!</v>
      </c>
      <c r="N66" s="396" t="e">
        <f si="11" t="shared"/>
        <v>#DIV/0!</v>
      </c>
      <c r="O66" s="396" t="e">
        <f si="11" t="shared"/>
        <v>#DIV/0!</v>
      </c>
      <c r="P66" s="396" t="e">
        <f si="11" t="shared"/>
        <v>#DIV/0!</v>
      </c>
      <c r="Q66" s="396" t="e">
        <f si="11" t="shared"/>
        <v>#DIV/0!</v>
      </c>
      <c r="R66" s="396" t="e">
        <f>+R62/R58</f>
        <v>#DIV/0!</v>
      </c>
      <c r="S66" s="29">
        <v>40</v>
      </c>
      <c r="T66" s="71"/>
    </row>
    <row customFormat="1" ht="15" r="67" s="25" spans="2:31">
      <c r="B67" s="222"/>
      <c r="C67" s="590" t="s">
        <v>373</v>
      </c>
      <c r="D67" s="525"/>
      <c r="E67" s="194"/>
      <c r="F67" s="143"/>
      <c r="G67" s="144"/>
      <c r="H67" s="144"/>
      <c r="I67" s="144"/>
      <c r="J67" s="144"/>
      <c r="K67" s="144"/>
      <c r="L67" s="144"/>
      <c r="M67" s="144"/>
      <c r="N67" s="144"/>
      <c r="O67" s="144"/>
      <c r="P67" s="144"/>
      <c r="Q67" s="195"/>
      <c r="R67" s="378"/>
      <c r="S67" s="29">
        <v>42</v>
      </c>
    </row>
    <row customFormat="1" ht="15" r="68" s="25" spans="2:31">
      <c r="B68" s="222"/>
      <c r="C68" s="556" t="s">
        <v>174</v>
      </c>
      <c r="D68" s="556"/>
      <c r="E68" s="129"/>
      <c r="F68" s="130"/>
      <c r="G68" s="131"/>
      <c r="H68" s="132"/>
      <c r="I68" s="133"/>
      <c r="J68" s="133"/>
      <c r="K68" s="133"/>
      <c r="L68" s="133"/>
      <c r="M68" s="36"/>
      <c r="N68" s="133"/>
      <c r="O68" s="133"/>
      <c r="P68" s="133"/>
      <c r="Q68" s="134"/>
      <c r="R68" s="384">
        <f>+SUM(F68:Q68)</f>
        <v>0</v>
      </c>
      <c r="S68" s="23">
        <v>43</v>
      </c>
      <c r="T68" s="18"/>
    </row>
    <row customFormat="1" ht="15" r="69" s="25" spans="2:31">
      <c r="B69" s="222"/>
      <c r="C69" s="556" t="s">
        <v>175</v>
      </c>
      <c r="D69" s="556"/>
      <c r="E69" s="136"/>
      <c r="F69" s="137"/>
      <c r="G69" s="137"/>
      <c r="H69" s="137"/>
      <c r="I69" s="137"/>
      <c r="J69" s="137"/>
      <c r="K69" s="137"/>
      <c r="L69" s="137"/>
      <c r="M69" s="137"/>
      <c r="N69" s="137"/>
      <c r="O69" s="137"/>
      <c r="P69" s="137"/>
      <c r="Q69" s="137"/>
      <c r="R69" s="384">
        <f>+SUM(F69:Q69)</f>
        <v>0</v>
      </c>
      <c r="S69" s="23">
        <v>45</v>
      </c>
      <c r="T69" s="71"/>
    </row>
    <row customFormat="1" ht="15" r="70" s="25" spans="2:31">
      <c r="B70" s="222"/>
      <c r="C70" s="559" t="s">
        <v>10</v>
      </c>
      <c r="D70" s="560"/>
      <c r="E70" s="149"/>
      <c r="F70" s="196"/>
      <c r="G70" s="197"/>
      <c r="H70" s="198"/>
      <c r="I70" s="198"/>
      <c r="J70" s="198"/>
      <c r="K70" s="198"/>
      <c r="L70" s="198"/>
      <c r="M70" s="199"/>
      <c r="N70" s="198"/>
      <c r="O70" s="198"/>
      <c r="P70" s="198"/>
      <c r="Q70" s="200"/>
      <c r="R70" s="384">
        <f>+SUM(F70:Q70)</f>
        <v>0</v>
      </c>
      <c r="S70" s="23">
        <v>47</v>
      </c>
      <c r="T70" s="53"/>
    </row>
    <row customFormat="1" ht="15" r="71" s="25" spans="2:31">
      <c r="B71" s="222"/>
      <c r="C71" s="590" t="s">
        <v>62</v>
      </c>
      <c r="D71" s="525"/>
      <c r="E71" s="194"/>
      <c r="F71" s="143"/>
      <c r="G71" s="144"/>
      <c r="H71" s="144"/>
      <c r="I71" s="144"/>
      <c r="J71" s="144"/>
      <c r="K71" s="144"/>
      <c r="L71" s="144"/>
      <c r="M71" s="144"/>
      <c r="N71" s="144"/>
      <c r="O71" s="144"/>
      <c r="P71" s="144"/>
      <c r="Q71" s="195"/>
      <c r="R71" s="378"/>
      <c r="S71" s="29">
        <v>42</v>
      </c>
    </row>
    <row customFormat="1" ht="15" r="72" s="25" spans="2:31">
      <c r="B72" s="222"/>
      <c r="C72" s="556" t="s">
        <v>174</v>
      </c>
      <c r="D72" s="556"/>
      <c r="E72" s="409" t="e">
        <f>+E68/E56</f>
        <v>#DIV/0!</v>
      </c>
      <c r="F72" s="409" t="e">
        <f ref="F72:R72" si="12" t="shared">+F68/F56</f>
        <v>#DIV/0!</v>
      </c>
      <c r="G72" s="409" t="e">
        <f si="12" t="shared"/>
        <v>#DIV/0!</v>
      </c>
      <c r="H72" s="409" t="e">
        <f si="12" t="shared"/>
        <v>#DIV/0!</v>
      </c>
      <c r="I72" s="409" t="e">
        <f si="12" t="shared"/>
        <v>#DIV/0!</v>
      </c>
      <c r="J72" s="409" t="e">
        <f si="12" t="shared"/>
        <v>#DIV/0!</v>
      </c>
      <c r="K72" s="409" t="e">
        <f si="12" t="shared"/>
        <v>#DIV/0!</v>
      </c>
      <c r="L72" s="409" t="e">
        <f si="12" t="shared"/>
        <v>#DIV/0!</v>
      </c>
      <c r="M72" s="409" t="e">
        <f si="12" t="shared"/>
        <v>#DIV/0!</v>
      </c>
      <c r="N72" s="409" t="e">
        <f si="12" t="shared"/>
        <v>#DIV/0!</v>
      </c>
      <c r="O72" s="409" t="e">
        <f si="12" t="shared"/>
        <v>#DIV/0!</v>
      </c>
      <c r="P72" s="409" t="e">
        <f si="12" t="shared"/>
        <v>#DIV/0!</v>
      </c>
      <c r="Q72" s="409" t="e">
        <f si="12" t="shared"/>
        <v>#DIV/0!</v>
      </c>
      <c r="R72" s="409" t="e">
        <f si="12" t="shared"/>
        <v>#DIV/0!</v>
      </c>
      <c r="S72" s="23">
        <v>43</v>
      </c>
      <c r="T72" s="18"/>
    </row>
    <row customFormat="1" ht="15" r="73" s="25" spans="2:31">
      <c r="B73" s="222"/>
      <c r="C73" s="556" t="s">
        <v>175</v>
      </c>
      <c r="D73" s="556"/>
      <c r="E73" s="409" t="e">
        <f ref="E73:R74" si="13" t="shared">+E69/E57</f>
        <v>#DIV/0!</v>
      </c>
      <c r="F73" s="409" t="e">
        <f si="13" t="shared"/>
        <v>#DIV/0!</v>
      </c>
      <c r="G73" s="409" t="e">
        <f si="13" t="shared"/>
        <v>#DIV/0!</v>
      </c>
      <c r="H73" s="409" t="e">
        <f si="13" t="shared"/>
        <v>#DIV/0!</v>
      </c>
      <c r="I73" s="409" t="e">
        <f si="13" t="shared"/>
        <v>#DIV/0!</v>
      </c>
      <c r="J73" s="409" t="e">
        <f si="13" t="shared"/>
        <v>#DIV/0!</v>
      </c>
      <c r="K73" s="409" t="e">
        <f si="13" t="shared"/>
        <v>#DIV/0!</v>
      </c>
      <c r="L73" s="409" t="e">
        <f si="13" t="shared"/>
        <v>#DIV/0!</v>
      </c>
      <c r="M73" s="409" t="e">
        <f si="13" t="shared"/>
        <v>#DIV/0!</v>
      </c>
      <c r="N73" s="409" t="e">
        <f si="13" t="shared"/>
        <v>#DIV/0!</v>
      </c>
      <c r="O73" s="409" t="e">
        <f si="13" t="shared"/>
        <v>#DIV/0!</v>
      </c>
      <c r="P73" s="409" t="e">
        <f si="13" t="shared"/>
        <v>#DIV/0!</v>
      </c>
      <c r="Q73" s="409" t="e">
        <f si="13" t="shared"/>
        <v>#DIV/0!</v>
      </c>
      <c r="R73" s="409" t="e">
        <f si="13" t="shared"/>
        <v>#DIV/0!</v>
      </c>
      <c r="S73" s="23">
        <v>45</v>
      </c>
      <c r="T73" s="71"/>
    </row>
    <row customFormat="1" ht="15" r="74" s="25" spans="2:31">
      <c r="B74" s="222"/>
      <c r="C74" s="559" t="s">
        <v>10</v>
      </c>
      <c r="D74" s="560"/>
      <c r="E74" s="409" t="e">
        <f si="13" t="shared"/>
        <v>#DIV/0!</v>
      </c>
      <c r="F74" s="409" t="e">
        <f si="13" t="shared"/>
        <v>#DIV/0!</v>
      </c>
      <c r="G74" s="409" t="e">
        <f si="13" t="shared"/>
        <v>#DIV/0!</v>
      </c>
      <c r="H74" s="409" t="e">
        <f si="13" t="shared"/>
        <v>#DIV/0!</v>
      </c>
      <c r="I74" s="409" t="e">
        <f si="13" t="shared"/>
        <v>#DIV/0!</v>
      </c>
      <c r="J74" s="409" t="e">
        <f si="13" t="shared"/>
        <v>#DIV/0!</v>
      </c>
      <c r="K74" s="409" t="e">
        <f si="13" t="shared"/>
        <v>#DIV/0!</v>
      </c>
      <c r="L74" s="409" t="e">
        <f si="13" t="shared"/>
        <v>#DIV/0!</v>
      </c>
      <c r="M74" s="409" t="e">
        <f si="13" t="shared"/>
        <v>#DIV/0!</v>
      </c>
      <c r="N74" s="409" t="e">
        <f si="13" t="shared"/>
        <v>#DIV/0!</v>
      </c>
      <c r="O74" s="409" t="e">
        <f si="13" t="shared"/>
        <v>#DIV/0!</v>
      </c>
      <c r="P74" s="409" t="e">
        <f si="13" t="shared"/>
        <v>#DIV/0!</v>
      </c>
      <c r="Q74" s="409" t="e">
        <f si="13" t="shared"/>
        <v>#DIV/0!</v>
      </c>
      <c r="R74" s="409" t="e">
        <f si="13" t="shared"/>
        <v>#DIV/0!</v>
      </c>
      <c r="S74" s="23">
        <v>47</v>
      </c>
      <c r="T74" s="53"/>
    </row>
    <row customFormat="1" customHeight="1" ht="29.25" r="75" s="25" spans="2:31">
      <c r="B75" s="222"/>
      <c r="C75" s="590" t="s">
        <v>374</v>
      </c>
      <c r="D75" s="525"/>
      <c r="E75" s="194"/>
      <c r="F75" s="143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95"/>
      <c r="R75" s="378"/>
      <c r="S75" s="29">
        <v>42</v>
      </c>
    </row>
    <row customFormat="1" ht="15" r="76" s="25" spans="2:31">
      <c r="B76" s="222"/>
      <c r="C76" s="556" t="s">
        <v>174</v>
      </c>
      <c r="D76" s="556"/>
      <c r="E76" s="138"/>
      <c r="F76" s="138"/>
      <c r="G76" s="138"/>
      <c r="H76" s="138"/>
      <c r="I76" s="138"/>
      <c r="J76" s="138"/>
      <c r="K76" s="138"/>
      <c r="L76" s="138"/>
      <c r="M76" s="138"/>
      <c r="N76" s="138"/>
      <c r="O76" s="138"/>
      <c r="P76" s="138"/>
      <c r="Q76" s="138"/>
      <c r="R76" s="384">
        <f>+SUM(F76:Q76)</f>
        <v>0</v>
      </c>
      <c r="S76" s="23">
        <v>43</v>
      </c>
      <c r="T76" s="18"/>
    </row>
    <row customFormat="1" ht="15" r="77" s="25" spans="2:31">
      <c r="B77" s="222"/>
      <c r="C77" s="556" t="s">
        <v>175</v>
      </c>
      <c r="D77" s="556"/>
      <c r="E77" s="138"/>
      <c r="F77" s="138"/>
      <c r="G77" s="138"/>
      <c r="H77" s="138"/>
      <c r="I77" s="138"/>
      <c r="J77" s="138"/>
      <c r="K77" s="138"/>
      <c r="L77" s="138"/>
      <c r="M77" s="138"/>
      <c r="N77" s="138"/>
      <c r="O77" s="138"/>
      <c r="P77" s="138"/>
      <c r="Q77" s="138"/>
      <c r="R77" s="384">
        <f>+SUM(F77:Q77)</f>
        <v>0</v>
      </c>
      <c r="S77" s="23">
        <v>45</v>
      </c>
      <c r="T77" s="71"/>
    </row>
    <row customFormat="1" ht="15" r="78" s="25" spans="2:31">
      <c r="B78" s="222"/>
      <c r="C78" s="559" t="s">
        <v>10</v>
      </c>
      <c r="D78" s="560"/>
      <c r="E78" s="138"/>
      <c r="F78" s="138"/>
      <c r="G78" s="138"/>
      <c r="H78" s="138"/>
      <c r="I78" s="138"/>
      <c r="J78" s="138"/>
      <c r="K78" s="138"/>
      <c r="L78" s="138"/>
      <c r="M78" s="138"/>
      <c r="N78" s="138"/>
      <c r="O78" s="138"/>
      <c r="P78" s="138"/>
      <c r="Q78" s="138"/>
      <c r="R78" s="384">
        <f>+SUM(F78:Q78)</f>
        <v>0</v>
      </c>
      <c r="S78" s="23">
        <v>47</v>
      </c>
      <c r="T78" s="53"/>
    </row>
    <row customFormat="1" customHeight="1" ht="30" r="79" s="25" spans="2:31">
      <c r="B79" s="222"/>
      <c r="C79" s="590" t="s">
        <v>63</v>
      </c>
      <c r="D79" s="525"/>
      <c r="E79" s="194"/>
      <c r="F79" s="143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95"/>
      <c r="R79" s="378"/>
      <c r="S79" s="29">
        <v>42</v>
      </c>
    </row>
    <row customFormat="1" ht="15" r="80" s="25" spans="2:31">
      <c r="B80" s="222"/>
      <c r="C80" s="556" t="s">
        <v>174</v>
      </c>
      <c r="D80" s="556"/>
      <c r="E80" s="409" t="e">
        <f>+E76/E68</f>
        <v>#DIV/0!</v>
      </c>
      <c r="F80" s="409" t="e">
        <f ref="F80:R80" si="14" t="shared">+F76/F68</f>
        <v>#DIV/0!</v>
      </c>
      <c r="G80" s="409" t="e">
        <f si="14" t="shared"/>
        <v>#DIV/0!</v>
      </c>
      <c r="H80" s="409" t="e">
        <f si="14" t="shared"/>
        <v>#DIV/0!</v>
      </c>
      <c r="I80" s="409" t="e">
        <f si="14" t="shared"/>
        <v>#DIV/0!</v>
      </c>
      <c r="J80" s="409" t="e">
        <f si="14" t="shared"/>
        <v>#DIV/0!</v>
      </c>
      <c r="K80" s="409" t="e">
        <f si="14" t="shared"/>
        <v>#DIV/0!</v>
      </c>
      <c r="L80" s="409" t="e">
        <f si="14" t="shared"/>
        <v>#DIV/0!</v>
      </c>
      <c r="M80" s="409" t="e">
        <f si="14" t="shared"/>
        <v>#DIV/0!</v>
      </c>
      <c r="N80" s="409" t="e">
        <f si="14" t="shared"/>
        <v>#DIV/0!</v>
      </c>
      <c r="O80" s="409" t="e">
        <f si="14" t="shared"/>
        <v>#DIV/0!</v>
      </c>
      <c r="P80" s="409" t="e">
        <f si="14" t="shared"/>
        <v>#DIV/0!</v>
      </c>
      <c r="Q80" s="409" t="e">
        <f si="14" t="shared"/>
        <v>#DIV/0!</v>
      </c>
      <c r="R80" s="416" t="e">
        <f si="14" t="shared"/>
        <v>#DIV/0!</v>
      </c>
      <c r="S80" s="23">
        <v>43</v>
      </c>
      <c r="T80" s="18"/>
    </row>
    <row customFormat="1" ht="15" r="81" s="25" spans="1:44">
      <c r="B81" s="222"/>
      <c r="C81" s="556" t="s">
        <v>175</v>
      </c>
      <c r="D81" s="556"/>
      <c r="E81" s="409" t="e">
        <f ref="E81:R82" si="15" t="shared">+E77/E69</f>
        <v>#DIV/0!</v>
      </c>
      <c r="F81" s="409" t="e">
        <f si="15" t="shared"/>
        <v>#DIV/0!</v>
      </c>
      <c r="G81" s="409" t="e">
        <f si="15" t="shared"/>
        <v>#DIV/0!</v>
      </c>
      <c r="H81" s="409" t="e">
        <f si="15" t="shared"/>
        <v>#DIV/0!</v>
      </c>
      <c r="I81" s="409" t="e">
        <f si="15" t="shared"/>
        <v>#DIV/0!</v>
      </c>
      <c r="J81" s="409" t="e">
        <f si="15" t="shared"/>
        <v>#DIV/0!</v>
      </c>
      <c r="K81" s="409" t="e">
        <f si="15" t="shared"/>
        <v>#DIV/0!</v>
      </c>
      <c r="L81" s="409" t="e">
        <f si="15" t="shared"/>
        <v>#DIV/0!</v>
      </c>
      <c r="M81" s="409" t="e">
        <f si="15" t="shared"/>
        <v>#DIV/0!</v>
      </c>
      <c r="N81" s="409" t="e">
        <f si="15" t="shared"/>
        <v>#DIV/0!</v>
      </c>
      <c r="O81" s="409" t="e">
        <f si="15" t="shared"/>
        <v>#DIV/0!</v>
      </c>
      <c r="P81" s="409" t="e">
        <f si="15" t="shared"/>
        <v>#DIV/0!</v>
      </c>
      <c r="Q81" s="409" t="e">
        <f si="15" t="shared"/>
        <v>#DIV/0!</v>
      </c>
      <c r="R81" s="416" t="e">
        <f si="15" t="shared"/>
        <v>#DIV/0!</v>
      </c>
      <c r="S81" s="23">
        <v>45</v>
      </c>
      <c r="T81" s="71"/>
    </row>
    <row customFormat="1" ht="15" r="82" s="25" spans="1:44">
      <c r="B82" s="222"/>
      <c r="C82" s="559" t="s">
        <v>10</v>
      </c>
      <c r="D82" s="560"/>
      <c r="E82" s="410" t="e">
        <f si="15" t="shared"/>
        <v>#DIV/0!</v>
      </c>
      <c r="F82" s="410" t="e">
        <f si="15" t="shared"/>
        <v>#DIV/0!</v>
      </c>
      <c r="G82" s="410" t="e">
        <f si="15" t="shared"/>
        <v>#DIV/0!</v>
      </c>
      <c r="H82" s="410" t="e">
        <f si="15" t="shared"/>
        <v>#DIV/0!</v>
      </c>
      <c r="I82" s="410" t="e">
        <f si="15" t="shared"/>
        <v>#DIV/0!</v>
      </c>
      <c r="J82" s="410" t="e">
        <f si="15" t="shared"/>
        <v>#DIV/0!</v>
      </c>
      <c r="K82" s="410" t="e">
        <f si="15" t="shared"/>
        <v>#DIV/0!</v>
      </c>
      <c r="L82" s="410" t="e">
        <f si="15" t="shared"/>
        <v>#DIV/0!</v>
      </c>
      <c r="M82" s="410" t="e">
        <f si="15" t="shared"/>
        <v>#DIV/0!</v>
      </c>
      <c r="N82" s="410" t="e">
        <f si="15" t="shared"/>
        <v>#DIV/0!</v>
      </c>
      <c r="O82" s="410" t="e">
        <f si="15" t="shared"/>
        <v>#DIV/0!</v>
      </c>
      <c r="P82" s="410" t="e">
        <f si="15" t="shared"/>
        <v>#DIV/0!</v>
      </c>
      <c r="Q82" s="410" t="e">
        <f si="15" t="shared"/>
        <v>#DIV/0!</v>
      </c>
      <c r="R82" s="417" t="e">
        <f si="15" t="shared"/>
        <v>#DIV/0!</v>
      </c>
      <c r="S82" s="23">
        <v>47</v>
      </c>
      <c r="T82" s="53"/>
    </row>
    <row customFormat="1" ht="15" r="83" s="25" spans="1:44">
      <c r="B83" s="222"/>
      <c r="C83" s="534" t="s">
        <v>3</v>
      </c>
      <c r="D83" s="535"/>
      <c r="E83" s="150"/>
      <c r="F83" s="206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207"/>
      <c r="R83" s="381"/>
      <c r="S83" s="23">
        <v>77</v>
      </c>
      <c r="T83" s="53"/>
    </row>
    <row customFormat="1" ht="15" r="84" s="25" spans="1:44">
      <c r="B84" s="222"/>
      <c r="C84" s="541" t="s">
        <v>174</v>
      </c>
      <c r="D84" s="542"/>
      <c r="E84" s="151">
        <v>0.76</v>
      </c>
      <c r="F84" s="62"/>
      <c r="G84" s="63"/>
      <c r="H84" s="63"/>
      <c r="I84" s="63"/>
      <c r="J84" s="63"/>
      <c r="K84" s="147"/>
      <c r="L84" s="68"/>
      <c r="M84" s="68"/>
      <c r="N84" s="68"/>
      <c r="O84" s="147"/>
      <c r="P84" s="147"/>
      <c r="Q84" s="162"/>
      <c r="R84" s="371"/>
      <c r="S84" s="29">
        <v>78</v>
      </c>
      <c r="T84" s="18"/>
    </row>
    <row customFormat="1" ht="15" r="85" s="25" spans="1:44">
      <c r="B85" s="222"/>
      <c r="C85" s="565" t="s">
        <v>175</v>
      </c>
      <c r="D85" s="558"/>
      <c r="E85" s="68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371"/>
      <c r="S85" s="23">
        <v>79</v>
      </c>
      <c r="T85" s="71"/>
    </row>
    <row customFormat="1" ht="15" r="86" s="25" spans="1:44">
      <c r="B86" s="222"/>
      <c r="C86" s="564" t="s">
        <v>10</v>
      </c>
      <c r="D86" s="560"/>
      <c r="E86" s="154"/>
      <c r="F86" s="73"/>
      <c r="G86" s="74"/>
      <c r="H86" s="74"/>
      <c r="I86" s="74"/>
      <c r="J86" s="155"/>
      <c r="K86" s="74"/>
      <c r="L86" s="155"/>
      <c r="M86" s="155"/>
      <c r="N86" s="155"/>
      <c r="O86" s="74"/>
      <c r="P86" s="74"/>
      <c r="Q86" s="75"/>
      <c r="R86" s="380"/>
      <c r="S86" s="29">
        <v>80</v>
      </c>
      <c r="T86" s="53"/>
    </row>
    <row customFormat="1" ht="15" r="87" s="25" spans="1:44">
      <c r="B87" s="222"/>
      <c r="C87" s="525" t="s">
        <v>45</v>
      </c>
      <c r="D87" s="525"/>
      <c r="E87" s="186"/>
      <c r="F87" s="157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9"/>
      <c r="R87" s="374"/>
      <c r="S87" s="23">
        <v>77</v>
      </c>
      <c r="T87" s="53"/>
    </row>
    <row customFormat="1" ht="15" r="88" s="25" spans="1:44">
      <c r="B88" s="222"/>
      <c r="C88" s="556" t="s">
        <v>174</v>
      </c>
      <c r="D88" s="542"/>
      <c r="E88" s="151">
        <v>0.76</v>
      </c>
      <c r="F88" s="62"/>
      <c r="G88" s="63"/>
      <c r="H88" s="63"/>
      <c r="I88" s="63"/>
      <c r="J88" s="63"/>
      <c r="K88" s="147"/>
      <c r="L88" s="147"/>
      <c r="M88" s="147"/>
      <c r="N88" s="147"/>
      <c r="O88" s="147"/>
      <c r="P88" s="147"/>
      <c r="Q88" s="162"/>
      <c r="R88" s="371"/>
      <c r="S88" s="29">
        <v>78</v>
      </c>
      <c r="T88" s="18"/>
    </row>
    <row customFormat="1" ht="15" r="89" s="25" spans="1:44">
      <c r="B89" s="222"/>
      <c r="C89" s="556" t="s">
        <v>175</v>
      </c>
      <c r="D89" s="542"/>
      <c r="E89" s="147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371"/>
      <c r="S89" s="23">
        <v>79</v>
      </c>
      <c r="T89" s="71"/>
    </row>
    <row customFormat="1" ht="15" r="90" s="25" spans="1:44">
      <c r="B90" s="222"/>
      <c r="C90" s="556" t="s">
        <v>10</v>
      </c>
      <c r="D90" s="542"/>
      <c r="E90" s="331"/>
      <c r="F90" s="62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9"/>
      <c r="R90" s="371"/>
      <c r="S90" s="29">
        <v>80</v>
      </c>
      <c r="T90" s="53"/>
    </row>
    <row customFormat="1" ht="15" r="91" s="25" spans="1:44" thickBot="1">
      <c r="B91" s="223"/>
      <c r="C91" s="578"/>
      <c r="D91" s="578"/>
      <c r="E91" s="168"/>
      <c r="F91" s="169"/>
      <c r="G91" s="170"/>
      <c r="H91" s="171"/>
      <c r="I91" s="171"/>
      <c r="J91" s="171"/>
      <c r="K91" s="168"/>
      <c r="L91" s="168"/>
      <c r="M91" s="168"/>
      <c r="N91" s="168"/>
      <c r="O91" s="168"/>
      <c r="P91" s="168"/>
      <c r="Q91" s="172"/>
      <c r="R91" s="382"/>
      <c r="S91" s="29"/>
    </row>
    <row customFormat="1" r="92" s="11" spans="1:44">
      <c r="A92"/>
      <c r="B92"/>
      <c r="C92" s="174"/>
      <c r="D92"/>
      <c r="E92"/>
      <c r="F92"/>
      <c r="G92"/>
      <c r="H92"/>
      <c r="I92"/>
      <c r="J92"/>
      <c r="K92"/>
      <c r="L92"/>
      <c r="M92"/>
      <c r="N92"/>
      <c r="O92"/>
      <c r="P92" s="174"/>
      <c r="Q92" s="174"/>
      <c r="R92" s="175"/>
      <c r="S92" s="173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/>
      <c r="AN92"/>
      <c r="AO92"/>
      <c r="AP92"/>
      <c r="AQ92"/>
      <c r="AR92"/>
    </row>
    <row customFormat="1" r="93" s="11" spans="1:44">
      <c r="A93"/>
      <c r="B93"/>
      <c r="C93" s="174"/>
      <c r="D93"/>
      <c r="E93"/>
      <c r="F93"/>
      <c r="G93"/>
      <c r="H93"/>
      <c r="I93"/>
      <c r="J93"/>
      <c r="K93"/>
      <c r="L93"/>
      <c r="M93"/>
      <c r="N93"/>
      <c r="O93"/>
      <c r="P93" s="174"/>
      <c r="Q93" s="174"/>
      <c r="R93" s="175"/>
      <c r="S93" s="173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/>
      <c r="AN93"/>
      <c r="AO93"/>
      <c r="AP93"/>
      <c r="AQ93"/>
      <c r="AR93"/>
    </row>
    <row customFormat="1" hidden="1" r="94" s="11" spans="1:44">
      <c r="A94"/>
      <c r="B94" s="306" t="s">
        <v>176</v>
      </c>
      <c r="C94" s="174"/>
      <c r="D94"/>
      <c r="E94"/>
      <c r="F94"/>
      <c r="G94"/>
      <c r="H94"/>
      <c r="I94"/>
      <c r="J94"/>
      <c r="K94"/>
      <c r="L94"/>
      <c r="M94"/>
      <c r="N94"/>
      <c r="O94"/>
      <c r="P94" s="174"/>
      <c r="Q94" s="174"/>
      <c r="R94" s="175"/>
      <c r="S94" s="173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/>
      <c r="AN94"/>
      <c r="AO94"/>
      <c r="AP94"/>
      <c r="AQ94"/>
      <c r="AR94"/>
    </row>
    <row customFormat="1" hidden="1" r="95" s="11" spans="1:44">
      <c r="A95"/>
      <c r="B95" t="s">
        <v>238</v>
      </c>
      <c r="C95" s="174"/>
      <c r="D95" s="308" t="s">
        <v>303</v>
      </c>
      <c r="E95"/>
      <c r="F95"/>
      <c r="G95"/>
      <c r="H95"/>
      <c r="I95"/>
      <c r="J95"/>
      <c r="K95"/>
      <c r="L95"/>
      <c r="M95"/>
      <c r="N95"/>
      <c r="O95"/>
      <c r="P95" s="174"/>
      <c r="Q95" s="174"/>
      <c r="R95" s="175"/>
      <c r="S95" s="173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/>
      <c r="AN95"/>
      <c r="AO95"/>
      <c r="AP95"/>
      <c r="AQ95"/>
      <c r="AR95"/>
    </row>
    <row customFormat="1" hidden="1" r="96" s="11" spans="1:44">
      <c r="A96"/>
      <c r="B96" t="s">
        <v>77</v>
      </c>
      <c r="C96" s="174"/>
      <c r="D96" s="308" t="s">
        <v>304</v>
      </c>
      <c r="E96"/>
      <c r="F96"/>
      <c r="G96"/>
      <c r="H96"/>
      <c r="I96"/>
      <c r="J96"/>
      <c r="K96"/>
      <c r="L96"/>
      <c r="M96"/>
      <c r="N96"/>
      <c r="O96"/>
      <c r="P96" s="174"/>
      <c r="Q96" s="174"/>
      <c r="R96" s="175"/>
      <c r="S96" s="173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/>
      <c r="AN96"/>
      <c r="AO96"/>
      <c r="AP96"/>
      <c r="AQ96"/>
      <c r="AR96"/>
    </row>
    <row hidden="1" r="97" spans="1:44">
      <c r="B97" t="s">
        <v>239</v>
      </c>
      <c r="D97" s="286" t="s">
        <v>305</v>
      </c>
    </row>
    <row customFormat="1" hidden="1" r="98" s="11" spans="1:44">
      <c r="A98"/>
      <c r="B98" t="s">
        <v>347</v>
      </c>
      <c r="C98" s="174"/>
      <c r="D98" s="308" t="s">
        <v>326</v>
      </c>
      <c r="E98"/>
      <c r="F98"/>
      <c r="G98"/>
      <c r="H98"/>
      <c r="I98"/>
      <c r="J98"/>
      <c r="K98"/>
      <c r="L98"/>
      <c r="M98"/>
      <c r="N98"/>
      <c r="O98"/>
      <c r="P98" s="174"/>
      <c r="Q98" s="174"/>
      <c r="R98" s="175"/>
      <c r="S98" s="173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/>
      <c r="AN98"/>
      <c r="AO98"/>
      <c r="AP98"/>
      <c r="AQ98"/>
      <c r="AR98"/>
    </row>
    <row customFormat="1" hidden="1" r="99" s="11" spans="1:44">
      <c r="A99"/>
      <c r="B99" t="s">
        <v>58</v>
      </c>
      <c r="C99" s="174"/>
      <c r="D99" s="308" t="s">
        <v>291</v>
      </c>
      <c r="E99"/>
      <c r="F99"/>
      <c r="G99"/>
      <c r="H99"/>
      <c r="I99"/>
      <c r="J99"/>
      <c r="K99"/>
      <c r="L99"/>
      <c r="M99"/>
      <c r="N99"/>
      <c r="O99"/>
      <c r="P99" s="174"/>
      <c r="Q99" s="174"/>
      <c r="R99" s="175"/>
      <c r="S99" s="173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/>
      <c r="AN99"/>
      <c r="AO99"/>
      <c r="AP99"/>
      <c r="AQ99"/>
      <c r="AR99"/>
    </row>
    <row customFormat="1" hidden="1" r="100" s="11" spans="1:44">
      <c r="A100"/>
      <c r="B100" t="s">
        <v>25</v>
      </c>
      <c r="C100" s="174"/>
      <c r="D100" s="308" t="s">
        <v>292</v>
      </c>
      <c r="E100"/>
      <c r="F100"/>
      <c r="G100"/>
      <c r="H100"/>
      <c r="I100"/>
      <c r="J100"/>
      <c r="K100"/>
      <c r="L100"/>
      <c r="M100"/>
      <c r="N100"/>
      <c r="O100"/>
      <c r="P100" s="174"/>
      <c r="Q100" s="174"/>
      <c r="R100" s="175"/>
      <c r="S100" s="173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/>
      <c r="AN100"/>
      <c r="AO100"/>
      <c r="AP100"/>
      <c r="AQ100"/>
      <c r="AR100"/>
    </row>
    <row customFormat="1" hidden="1" r="101" s="11" spans="1:44">
      <c r="A101"/>
      <c r="B101" t="s">
        <v>368</v>
      </c>
      <c r="C101"/>
      <c r="D101" s="307" t="s">
        <v>369</v>
      </c>
      <c r="E101"/>
      <c r="F101"/>
      <c r="G101"/>
      <c r="H101"/>
      <c r="I101"/>
      <c r="J101"/>
      <c r="K101"/>
      <c r="L101"/>
      <c r="M101"/>
      <c r="N101"/>
      <c r="O101"/>
      <c r="P101" s="174"/>
      <c r="Q101" s="174"/>
      <c r="R101" s="175"/>
      <c r="S101" s="173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/>
      <c r="AN101"/>
      <c r="AO101"/>
      <c r="AP101"/>
      <c r="AQ101"/>
      <c r="AR101"/>
    </row>
    <row customFormat="1" hidden="1" r="102" s="11" spans="1:44">
      <c r="A102"/>
      <c r="B102" t="s">
        <v>267</v>
      </c>
      <c r="C102" s="174"/>
      <c r="D102" s="307" t="s">
        <v>183</v>
      </c>
      <c r="E102"/>
      <c r="F102"/>
      <c r="G102"/>
      <c r="H102"/>
      <c r="I102"/>
      <c r="J102"/>
      <c r="K102"/>
      <c r="L102"/>
      <c r="M102"/>
      <c r="N102"/>
      <c r="O102"/>
      <c r="P102" s="174"/>
      <c r="Q102" s="174"/>
      <c r="R102" s="175"/>
      <c r="S102" s="173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/>
      <c r="AN102"/>
      <c r="AO102"/>
      <c r="AP102"/>
      <c r="AQ102"/>
      <c r="AR102"/>
    </row>
    <row customFormat="1" hidden="1" r="103" s="11" spans="1:44">
      <c r="A103"/>
      <c r="B103" t="s">
        <v>184</v>
      </c>
      <c r="C103" s="174"/>
      <c r="D103" s="308" t="s">
        <v>327</v>
      </c>
      <c r="E103"/>
      <c r="F103"/>
      <c r="G103"/>
      <c r="H103"/>
      <c r="I103"/>
      <c r="J103"/>
      <c r="K103"/>
      <c r="L103"/>
      <c r="M103"/>
      <c r="N103"/>
      <c r="O103"/>
      <c r="P103" s="174"/>
      <c r="Q103" s="174"/>
      <c r="R103" s="175"/>
      <c r="S103" s="173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/>
      <c r="AN103"/>
      <c r="AO103"/>
      <c r="AP103"/>
      <c r="AQ103"/>
      <c r="AR103"/>
    </row>
    <row customFormat="1" hidden="1" r="104" s="11" spans="1:44">
      <c r="A104"/>
      <c r="B104" t="s">
        <v>185</v>
      </c>
      <c r="C104" s="174"/>
      <c r="D104" s="308" t="s">
        <v>328</v>
      </c>
      <c r="E104"/>
      <c r="F104"/>
      <c r="G104"/>
      <c r="H104"/>
      <c r="I104"/>
      <c r="J104"/>
      <c r="K104"/>
      <c r="L104"/>
      <c r="M104"/>
      <c r="N104"/>
      <c r="O104"/>
      <c r="P104" s="174"/>
      <c r="Q104" s="174"/>
      <c r="R104" s="175"/>
      <c r="S104" s="173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/>
      <c r="AN104"/>
      <c r="AO104"/>
      <c r="AP104"/>
      <c r="AQ104"/>
      <c r="AR104"/>
    </row>
    <row customFormat="1" hidden="1" r="105" s="11" spans="1:44">
      <c r="A105"/>
      <c r="B105" t="s">
        <v>60</v>
      </c>
      <c r="C105" s="174"/>
      <c r="D105" s="308" t="s">
        <v>329</v>
      </c>
      <c r="E105"/>
      <c r="F105"/>
      <c r="G105"/>
      <c r="H105"/>
      <c r="I105"/>
      <c r="J105"/>
      <c r="K105"/>
      <c r="L105"/>
      <c r="M105"/>
      <c r="N105"/>
      <c r="O105"/>
      <c r="P105" s="174"/>
      <c r="Q105" s="174"/>
      <c r="R105" s="175"/>
      <c r="S105" s="173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/>
      <c r="AN105"/>
      <c r="AO105"/>
      <c r="AP105"/>
      <c r="AQ105"/>
      <c r="AR105"/>
    </row>
    <row customFormat="1" hidden="1" r="106" s="11" spans="1:44">
      <c r="A106"/>
      <c r="B106" t="s">
        <v>23</v>
      </c>
      <c r="C106" s="174"/>
      <c r="D106" s="308" t="s">
        <v>330</v>
      </c>
      <c r="E106"/>
      <c r="F106"/>
      <c r="G106"/>
      <c r="H106"/>
      <c r="I106"/>
      <c r="J106"/>
      <c r="K106"/>
      <c r="L106"/>
      <c r="M106"/>
      <c r="N106"/>
      <c r="O106"/>
      <c r="P106" s="174"/>
      <c r="Q106" s="174"/>
      <c r="R106" s="175"/>
      <c r="S106" s="173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/>
      <c r="AN106"/>
      <c r="AO106"/>
      <c r="AP106"/>
      <c r="AQ106"/>
      <c r="AR106"/>
    </row>
    <row customFormat="1" hidden="1" r="107" s="11" spans="1:44">
      <c r="A107"/>
      <c r="B107" t="s">
        <v>370</v>
      </c>
      <c r="C107" s="174"/>
      <c r="D107" s="308" t="s">
        <v>371</v>
      </c>
      <c r="E107"/>
      <c r="F107"/>
      <c r="G107"/>
      <c r="H107"/>
      <c r="I107"/>
      <c r="J107"/>
      <c r="K107"/>
      <c r="L107"/>
      <c r="M107"/>
      <c r="N107"/>
      <c r="O107"/>
      <c r="P107" s="174"/>
      <c r="Q107" s="174"/>
      <c r="R107" s="175"/>
      <c r="S107" s="173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/>
      <c r="AN107"/>
      <c r="AO107"/>
      <c r="AP107"/>
      <c r="AQ107"/>
      <c r="AR107"/>
    </row>
    <row customFormat="1" hidden="1" r="108" s="11" spans="1:44">
      <c r="A108"/>
      <c r="B108" t="s">
        <v>61</v>
      </c>
      <c r="C108" s="174"/>
      <c r="D108" s="308" t="s">
        <v>331</v>
      </c>
      <c r="E108"/>
      <c r="F108"/>
      <c r="G108"/>
      <c r="H108"/>
      <c r="I108"/>
      <c r="J108"/>
      <c r="K108"/>
      <c r="L108"/>
      <c r="M108"/>
      <c r="N108"/>
      <c r="O108"/>
      <c r="P108" s="174"/>
      <c r="Q108" s="174"/>
      <c r="R108" s="175"/>
      <c r="S108" s="173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/>
      <c r="AN108"/>
      <c r="AO108"/>
      <c r="AP108"/>
      <c r="AQ108"/>
      <c r="AR108"/>
    </row>
    <row customFormat="1" hidden="1" r="109" s="11" spans="1:44">
      <c r="A109"/>
      <c r="B109" t="s">
        <v>373</v>
      </c>
      <c r="C109" s="174"/>
      <c r="D109" s="308" t="s">
        <v>372</v>
      </c>
      <c r="E109"/>
      <c r="F109"/>
      <c r="G109"/>
      <c r="H109"/>
      <c r="I109"/>
      <c r="J109"/>
      <c r="K109"/>
      <c r="L109"/>
      <c r="M109"/>
      <c r="N109"/>
      <c r="O109"/>
      <c r="P109" s="174"/>
      <c r="Q109" s="174"/>
      <c r="R109" s="175"/>
      <c r="S109" s="173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/>
      <c r="AN109"/>
      <c r="AO109"/>
      <c r="AP109"/>
      <c r="AQ109"/>
      <c r="AR109"/>
    </row>
    <row customFormat="1" hidden="1" r="110" s="11" spans="1:44">
      <c r="A110"/>
      <c r="B110" t="s">
        <v>62</v>
      </c>
      <c r="C110" s="174"/>
      <c r="D110" s="308" t="s">
        <v>332</v>
      </c>
      <c r="E110"/>
      <c r="F110"/>
      <c r="G110"/>
      <c r="H110"/>
      <c r="I110"/>
      <c r="J110"/>
      <c r="K110"/>
      <c r="L110"/>
      <c r="M110"/>
      <c r="N110"/>
      <c r="O110"/>
      <c r="P110" s="174"/>
      <c r="Q110" s="174"/>
      <c r="R110" s="175"/>
      <c r="S110" s="173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/>
      <c r="AN110"/>
      <c r="AO110"/>
      <c r="AP110"/>
      <c r="AQ110"/>
      <c r="AR110"/>
    </row>
    <row customFormat="1" hidden="1" r="111" s="11" spans="1:44">
      <c r="A111"/>
      <c r="B111" t="s">
        <v>63</v>
      </c>
      <c r="C111" s="174"/>
      <c r="D111" s="308" t="s">
        <v>333</v>
      </c>
      <c r="E111"/>
      <c r="F111"/>
      <c r="G111"/>
      <c r="H111"/>
      <c r="I111"/>
      <c r="J111"/>
      <c r="K111"/>
      <c r="L111"/>
      <c r="M111"/>
      <c r="N111"/>
      <c r="O111"/>
      <c r="P111" s="174"/>
      <c r="Q111" s="174"/>
      <c r="R111" s="175"/>
      <c r="S111" s="173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/>
      <c r="AN111"/>
      <c r="AO111"/>
      <c r="AP111"/>
      <c r="AQ111"/>
      <c r="AR111"/>
    </row>
    <row customFormat="1" hidden="1" r="112" s="270" spans="1:44">
      <c r="B112" t="s">
        <v>3</v>
      </c>
      <c r="C112" s="174"/>
      <c r="D112" s="317" t="s">
        <v>210</v>
      </c>
      <c r="P112" s="316"/>
      <c r="Q112" s="316"/>
      <c r="S112" s="318"/>
    </row>
    <row customFormat="1" hidden="1" r="113" s="270" spans="2:19">
      <c r="B113" t="s">
        <v>45</v>
      </c>
      <c r="C113" s="174"/>
      <c r="D113" s="317" t="s">
        <v>211</v>
      </c>
      <c r="P113" s="316"/>
      <c r="Q113" s="316"/>
      <c r="S113" s="318"/>
    </row>
    <row hidden="1" r="114" spans="2:19">
      <c r="B114" t="s">
        <v>212</v>
      </c>
      <c r="S114" s="173"/>
    </row>
    <row hidden="1" r="115" spans="2:19">
      <c r="D115" s="174"/>
      <c r="S115" s="173"/>
    </row>
    <row hidden="1" r="116" spans="2:19">
      <c r="B116" s="319" t="s">
        <v>213</v>
      </c>
      <c r="D116" s="174"/>
      <c r="S116" s="173"/>
    </row>
    <row hidden="1" ht="14.25" r="117" spans="2:19">
      <c r="B117" s="315" t="s">
        <v>2</v>
      </c>
      <c r="D117" s="174"/>
      <c r="S117" s="173"/>
    </row>
    <row hidden="1" r="118" spans="2:19">
      <c r="B118" t="s">
        <v>214</v>
      </c>
      <c r="D118" s="174"/>
      <c r="S118" s="173"/>
    </row>
    <row hidden="1" ht="14.25" r="119" spans="2:19">
      <c r="B119" s="315"/>
      <c r="C119" s="315"/>
      <c r="S119" s="173"/>
    </row>
    <row hidden="1" ht="14.25" r="120" spans="2:19">
      <c r="B120" s="315"/>
      <c r="C120"/>
      <c r="S120" s="173"/>
    </row>
    <row hidden="1" ht="14.25" r="121" spans="2:19">
      <c r="B121" s="315" t="s">
        <v>2</v>
      </c>
      <c r="C121"/>
      <c r="S121" s="173"/>
    </row>
    <row hidden="1" r="122" spans="2:19">
      <c r="C122"/>
      <c r="S122" s="173"/>
    </row>
    <row hidden="1" r="123" spans="2:19">
      <c r="B123" t="s">
        <v>215</v>
      </c>
      <c r="C123"/>
      <c r="S123" s="173"/>
    </row>
    <row hidden="1" ht="14.25" r="124" spans="2:19">
      <c r="B124" s="315"/>
      <c r="C124"/>
      <c r="S124" s="173"/>
    </row>
    <row hidden="1" ht="17.25" r="125" spans="2:19">
      <c r="B125" s="315" t="s">
        <v>216</v>
      </c>
      <c r="C125" t="s">
        <v>217</v>
      </c>
      <c r="S125" s="173"/>
    </row>
    <row hidden="1" ht="14.25" r="126" spans="2:19">
      <c r="B126" s="315"/>
      <c r="C126"/>
      <c r="S126" s="173"/>
    </row>
    <row hidden="1" ht="14.25" r="127" spans="2:19">
      <c r="B127" s="315"/>
      <c r="C127"/>
      <c r="S127" s="173"/>
    </row>
    <row hidden="1" r="128" spans="2:19">
      <c r="B128" t="s">
        <v>218</v>
      </c>
      <c r="C128"/>
      <c r="S128" s="173"/>
    </row>
    <row hidden="1" r="129" spans="1:44">
      <c r="C129"/>
      <c r="S129" s="173"/>
    </row>
    <row hidden="1" r="130" spans="1:44">
      <c r="C130"/>
      <c r="S130" s="173"/>
    </row>
    <row hidden="1" r="131" spans="1:44">
      <c r="C131"/>
      <c r="S131" s="173"/>
    </row>
    <row hidden="1" r="132" spans="1:44">
      <c r="C132"/>
      <c r="S132" s="173"/>
    </row>
    <row hidden="1" r="133" spans="1:44">
      <c r="C133"/>
      <c r="S133" s="173"/>
    </row>
    <row hidden="1" r="134" spans="1:44">
      <c r="C134"/>
      <c r="S134" s="173"/>
    </row>
    <row hidden="1" r="135" spans="1:44">
      <c r="B135" t="s">
        <v>219</v>
      </c>
      <c r="C135"/>
      <c r="S135" s="173"/>
    </row>
    <row hidden="1" ht="14.25" r="136" spans="1:44">
      <c r="B136" s="315"/>
      <c r="C136"/>
      <c r="S136" s="173"/>
    </row>
    <row hidden="1" ht="17.25" r="137" spans="1:44">
      <c r="B137" s="315" t="s">
        <v>221</v>
      </c>
      <c r="C137" t="s">
        <v>222</v>
      </c>
      <c r="S137" s="173"/>
    </row>
    <row hidden="1" ht="14.25" r="138" spans="1:44">
      <c r="B138" s="315"/>
      <c r="C138"/>
      <c r="S138" s="173"/>
    </row>
    <row hidden="1" ht="17.25" r="139" spans="1:44">
      <c r="B139" t="s">
        <v>220</v>
      </c>
      <c r="C139"/>
      <c r="S139" s="173"/>
    </row>
    <row customFormat="1" r="140" s="11" spans="1:44">
      <c r="A140"/>
      <c r="B140"/>
      <c r="C140" s="174"/>
      <c r="D140"/>
      <c r="E140"/>
      <c r="F140"/>
      <c r="G140"/>
      <c r="H140"/>
      <c r="I140"/>
      <c r="J140"/>
      <c r="K140"/>
      <c r="L140"/>
      <c r="M140"/>
      <c r="N140"/>
      <c r="O140"/>
      <c r="P140" s="174"/>
      <c r="Q140" s="174"/>
      <c r="R140" s="175"/>
      <c r="S140" s="173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/>
      <c r="AN140"/>
      <c r="AO140"/>
      <c r="AP140"/>
      <c r="AQ140"/>
      <c r="AR140"/>
    </row>
    <row customFormat="1" r="141" s="11" spans="1:44">
      <c r="A141"/>
      <c r="B141" s="270"/>
      <c r="C141" s="316"/>
      <c r="D141" s="317"/>
      <c r="E141"/>
      <c r="F141"/>
      <c r="G141"/>
      <c r="H141"/>
      <c r="I141"/>
      <c r="J141"/>
      <c r="K141"/>
      <c r="L141"/>
      <c r="M141"/>
      <c r="N141"/>
      <c r="O141"/>
      <c r="P141" s="174"/>
      <c r="Q141" s="174"/>
      <c r="R141" s="175"/>
      <c r="S141" s="173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/>
      <c r="AN141"/>
      <c r="AO141"/>
      <c r="AP141"/>
      <c r="AQ141"/>
      <c r="AR141"/>
    </row>
    <row customFormat="1" r="142" s="11" spans="1:44">
      <c r="A142"/>
      <c r="B142"/>
      <c r="C142" s="174"/>
      <c r="D142"/>
      <c r="E142"/>
      <c r="F142"/>
      <c r="G142"/>
      <c r="H142"/>
      <c r="I142"/>
      <c r="J142"/>
      <c r="K142"/>
      <c r="L142"/>
      <c r="M142"/>
      <c r="N142"/>
      <c r="O142"/>
      <c r="P142" s="174"/>
      <c r="Q142" s="174"/>
      <c r="R142" s="175"/>
      <c r="S142" s="173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/>
      <c r="AN142"/>
      <c r="AO142"/>
      <c r="AP142"/>
      <c r="AQ142"/>
      <c r="AR142"/>
    </row>
    <row customFormat="1" r="143" s="11" spans="1:44">
      <c r="A143"/>
      <c r="B143"/>
      <c r="C143" s="174"/>
      <c r="D143"/>
      <c r="E143"/>
      <c r="F143"/>
      <c r="G143"/>
      <c r="H143"/>
      <c r="I143"/>
      <c r="J143"/>
      <c r="K143"/>
      <c r="L143"/>
      <c r="M143"/>
      <c r="N143"/>
      <c r="O143"/>
      <c r="P143" s="174"/>
      <c r="Q143" s="174"/>
      <c r="R143" s="175"/>
      <c r="S143" s="173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/>
      <c r="AN143"/>
      <c r="AO143"/>
      <c r="AP143"/>
      <c r="AQ143"/>
      <c r="AR143"/>
    </row>
    <row customFormat="1" r="144" s="11" spans="1:44">
      <c r="A144"/>
      <c r="B144"/>
      <c r="C144" s="174"/>
      <c r="D144"/>
      <c r="E144"/>
      <c r="F144"/>
      <c r="G144"/>
      <c r="H144"/>
      <c r="I144"/>
      <c r="J144"/>
      <c r="K144"/>
      <c r="L144"/>
      <c r="M144"/>
      <c r="N144"/>
      <c r="O144"/>
      <c r="P144" s="174"/>
      <c r="Q144" s="174"/>
      <c r="R144" s="175"/>
      <c r="S144" s="173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/>
      <c r="AN144"/>
      <c r="AO144"/>
      <c r="AP144"/>
      <c r="AQ144"/>
      <c r="AR144"/>
    </row>
    <row customFormat="1" r="145" s="11" spans="1:44">
      <c r="A145"/>
      <c r="B145"/>
      <c r="C145" s="174"/>
      <c r="D145"/>
      <c r="E145"/>
      <c r="F145"/>
      <c r="G145"/>
      <c r="H145"/>
      <c r="I145"/>
      <c r="J145"/>
      <c r="K145"/>
      <c r="L145"/>
      <c r="M145"/>
      <c r="N145"/>
      <c r="O145"/>
      <c r="P145" s="174"/>
      <c r="Q145" s="174"/>
      <c r="R145" s="175"/>
      <c r="S145" s="173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/>
      <c r="AN145"/>
      <c r="AO145"/>
      <c r="AP145"/>
      <c r="AQ145"/>
      <c r="AR145"/>
    </row>
    <row customFormat="1" r="146" s="11" spans="1:44">
      <c r="A146"/>
      <c r="B146"/>
      <c r="C146" s="174"/>
      <c r="D146"/>
      <c r="E146"/>
      <c r="F146"/>
      <c r="G146"/>
      <c r="H146"/>
      <c r="I146"/>
      <c r="J146"/>
      <c r="K146"/>
      <c r="L146"/>
      <c r="M146"/>
      <c r="N146"/>
      <c r="O146"/>
      <c r="P146" s="174"/>
      <c r="Q146" s="174"/>
      <c r="R146" s="175"/>
      <c r="S146" s="173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/>
      <c r="AN146"/>
      <c r="AO146"/>
      <c r="AP146"/>
      <c r="AQ146"/>
      <c r="AR146"/>
    </row>
    <row customFormat="1" r="147" s="11" spans="1:44">
      <c r="A147"/>
      <c r="B147"/>
      <c r="C147" s="174"/>
      <c r="D147"/>
      <c r="E147"/>
      <c r="F147"/>
      <c r="G147"/>
      <c r="H147"/>
      <c r="I147"/>
      <c r="J147"/>
      <c r="K147"/>
      <c r="L147"/>
      <c r="M147"/>
      <c r="N147"/>
      <c r="O147"/>
      <c r="P147" s="174"/>
      <c r="Q147" s="174"/>
      <c r="R147" s="175"/>
      <c r="S147" s="173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/>
      <c r="AN147"/>
      <c r="AO147"/>
      <c r="AP147"/>
      <c r="AQ147"/>
      <c r="AR147"/>
    </row>
    <row customFormat="1" r="148" s="11" spans="1:44">
      <c r="A148"/>
      <c r="B148"/>
      <c r="C148" s="174"/>
      <c r="D148"/>
      <c r="E148"/>
      <c r="F148"/>
      <c r="G148"/>
      <c r="H148"/>
      <c r="I148"/>
      <c r="J148"/>
      <c r="K148"/>
      <c r="L148"/>
      <c r="M148"/>
      <c r="N148"/>
      <c r="O148"/>
      <c r="P148" s="174"/>
      <c r="Q148" s="174"/>
      <c r="R148" s="175"/>
      <c r="S148" s="173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/>
      <c r="AN148"/>
      <c r="AO148"/>
      <c r="AP148"/>
      <c r="AQ148"/>
      <c r="AR148"/>
    </row>
    <row customFormat="1" r="149" s="11" spans="1:44">
      <c r="A149"/>
      <c r="B149"/>
      <c r="C149" s="174"/>
      <c r="D149"/>
      <c r="E149"/>
      <c r="F149"/>
      <c r="G149"/>
      <c r="H149"/>
      <c r="I149"/>
      <c r="J149"/>
      <c r="K149"/>
      <c r="L149"/>
      <c r="M149"/>
      <c r="N149"/>
      <c r="O149"/>
      <c r="P149" s="174"/>
      <c r="Q149" s="174"/>
      <c r="R149" s="175"/>
      <c r="S149" s="173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/>
      <c r="AN149"/>
      <c r="AO149"/>
      <c r="AP149"/>
      <c r="AQ149"/>
      <c r="AR149"/>
    </row>
    <row customFormat="1" r="150" s="11" spans="1:44">
      <c r="A150"/>
      <c r="B150"/>
      <c r="C150" s="174"/>
      <c r="D150"/>
      <c r="E150"/>
      <c r="F150"/>
      <c r="G150"/>
      <c r="H150"/>
      <c r="I150"/>
      <c r="J150"/>
      <c r="K150"/>
      <c r="L150"/>
      <c r="M150"/>
      <c r="N150"/>
      <c r="O150"/>
      <c r="P150" s="174"/>
      <c r="Q150" s="174"/>
      <c r="R150" s="175"/>
      <c r="S150" s="173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/>
      <c r="AN150"/>
      <c r="AO150"/>
      <c r="AP150"/>
      <c r="AQ150"/>
      <c r="AR150"/>
    </row>
    <row customFormat="1" r="151" s="11" spans="1:44">
      <c r="A151"/>
      <c r="B151"/>
      <c r="C151" s="174"/>
      <c r="D151"/>
      <c r="E151"/>
      <c r="F151"/>
      <c r="G151"/>
      <c r="H151"/>
      <c r="I151"/>
      <c r="J151"/>
      <c r="K151"/>
      <c r="L151"/>
      <c r="M151"/>
      <c r="N151"/>
      <c r="O151"/>
      <c r="P151" s="174"/>
      <c r="Q151" s="174"/>
      <c r="R151" s="175"/>
      <c r="S151" s="173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/>
      <c r="AN151"/>
      <c r="AO151"/>
      <c r="AP151"/>
      <c r="AQ151"/>
      <c r="AR151"/>
    </row>
    <row customFormat="1" r="152" s="11" spans="1:44">
      <c r="A152"/>
      <c r="B152"/>
      <c r="C152" s="174"/>
      <c r="D152"/>
      <c r="E152"/>
      <c r="F152"/>
      <c r="G152"/>
      <c r="H152"/>
      <c r="I152"/>
      <c r="J152"/>
      <c r="K152"/>
      <c r="L152"/>
      <c r="M152"/>
      <c r="N152"/>
      <c r="O152"/>
      <c r="P152" s="174"/>
      <c r="Q152" s="174"/>
      <c r="R152" s="175"/>
      <c r="S152" s="173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/>
      <c r="AN152"/>
      <c r="AO152"/>
      <c r="AP152"/>
      <c r="AQ152"/>
      <c r="AR152"/>
    </row>
    <row customFormat="1" r="153" s="11" spans="1:44">
      <c r="A153"/>
      <c r="B153"/>
      <c r="C153" s="174"/>
      <c r="D153"/>
      <c r="E153"/>
      <c r="F153"/>
      <c r="G153"/>
      <c r="H153"/>
      <c r="I153"/>
      <c r="J153"/>
      <c r="K153"/>
      <c r="L153"/>
      <c r="M153"/>
      <c r="N153"/>
      <c r="O153"/>
      <c r="P153" s="174"/>
      <c r="Q153" s="174"/>
      <c r="R153" s="175"/>
      <c r="S153" s="173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/>
      <c r="AN153"/>
      <c r="AO153"/>
      <c r="AP153"/>
      <c r="AQ153"/>
      <c r="AR153"/>
    </row>
    <row customFormat="1" r="154" s="11" spans="1:44">
      <c r="A154"/>
      <c r="B154"/>
      <c r="C154" s="174"/>
      <c r="D154"/>
      <c r="E154"/>
      <c r="F154"/>
      <c r="G154"/>
      <c r="H154"/>
      <c r="I154"/>
      <c r="J154"/>
      <c r="K154"/>
      <c r="L154"/>
      <c r="M154"/>
      <c r="N154"/>
      <c r="O154"/>
      <c r="P154" s="174"/>
      <c r="Q154" s="174"/>
      <c r="R154" s="175"/>
      <c r="S154" s="173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/>
      <c r="AN154"/>
      <c r="AO154"/>
      <c r="AP154"/>
      <c r="AQ154"/>
      <c r="AR154"/>
    </row>
    <row customFormat="1" r="155" s="11" spans="1:44">
      <c r="A155"/>
      <c r="B155"/>
      <c r="C155" s="174"/>
      <c r="D155"/>
      <c r="E155"/>
      <c r="F155"/>
      <c r="G155"/>
      <c r="H155"/>
      <c r="I155"/>
      <c r="J155"/>
      <c r="K155"/>
      <c r="L155"/>
      <c r="M155"/>
      <c r="N155"/>
      <c r="O155"/>
      <c r="P155" s="174"/>
      <c r="Q155" s="174"/>
      <c r="R155" s="175"/>
      <c r="S155" s="173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/>
      <c r="AN155"/>
      <c r="AO155"/>
      <c r="AP155"/>
      <c r="AQ155"/>
      <c r="AR155"/>
    </row>
    <row customFormat="1" r="156" s="11" spans="1:44">
      <c r="A156"/>
      <c r="B156"/>
      <c r="C156" s="174"/>
      <c r="D156"/>
      <c r="E156"/>
      <c r="F156"/>
      <c r="G156"/>
      <c r="H156"/>
      <c r="I156"/>
      <c r="J156"/>
      <c r="K156"/>
      <c r="L156"/>
      <c r="M156"/>
      <c r="N156"/>
      <c r="O156"/>
      <c r="P156" s="174"/>
      <c r="Q156" s="174"/>
      <c r="R156" s="175"/>
      <c r="S156" s="173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/>
      <c r="AN156"/>
      <c r="AO156"/>
      <c r="AP156"/>
      <c r="AQ156"/>
      <c r="AR156"/>
    </row>
    <row customFormat="1" r="157" s="11" spans="1:44">
      <c r="A157"/>
      <c r="B157"/>
      <c r="C157" s="174"/>
      <c r="D157"/>
      <c r="E157"/>
      <c r="F157"/>
      <c r="G157"/>
      <c r="H157"/>
      <c r="I157"/>
      <c r="J157"/>
      <c r="K157"/>
      <c r="L157"/>
      <c r="M157"/>
      <c r="N157"/>
      <c r="O157"/>
      <c r="P157" s="174"/>
      <c r="Q157" s="174"/>
      <c r="R157" s="175"/>
      <c r="S157" s="173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/>
      <c r="AN157"/>
      <c r="AO157"/>
      <c r="AP157"/>
      <c r="AQ157"/>
      <c r="AR157"/>
    </row>
    <row customFormat="1" r="158" s="11" spans="1:44">
      <c r="A158"/>
      <c r="B158"/>
      <c r="C158" s="174"/>
      <c r="D158"/>
      <c r="E158"/>
      <c r="F158"/>
      <c r="G158"/>
      <c r="H158"/>
      <c r="I158"/>
      <c r="J158"/>
      <c r="K158"/>
      <c r="L158"/>
      <c r="M158"/>
      <c r="N158"/>
      <c r="O158"/>
      <c r="P158" s="174"/>
      <c r="Q158" s="174"/>
      <c r="R158" s="175"/>
      <c r="S158" s="173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/>
      <c r="AN158"/>
      <c r="AO158"/>
      <c r="AP158"/>
      <c r="AQ158"/>
      <c r="AR158"/>
    </row>
    <row customFormat="1" r="159" s="11" spans="1:44">
      <c r="A159"/>
      <c r="B159"/>
      <c r="C159" s="174"/>
      <c r="D159"/>
      <c r="E159"/>
      <c r="F159"/>
      <c r="G159"/>
      <c r="H159"/>
      <c r="I159"/>
      <c r="J159"/>
      <c r="K159"/>
      <c r="L159"/>
      <c r="M159"/>
      <c r="N159"/>
      <c r="O159"/>
      <c r="P159" s="174"/>
      <c r="Q159" s="174"/>
      <c r="R159" s="175"/>
      <c r="S159" s="173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/>
      <c r="AN159"/>
      <c r="AO159"/>
      <c r="AP159"/>
      <c r="AQ159"/>
      <c r="AR159"/>
    </row>
    <row customFormat="1" r="160" s="11" spans="1:44">
      <c r="A160"/>
      <c r="B160"/>
      <c r="C160" s="174"/>
      <c r="D160"/>
      <c r="E160"/>
      <c r="F160"/>
      <c r="G160"/>
      <c r="H160"/>
      <c r="I160"/>
      <c r="J160"/>
      <c r="K160"/>
      <c r="L160"/>
      <c r="M160"/>
      <c r="N160"/>
      <c r="O160"/>
      <c r="P160" s="174"/>
      <c r="Q160" s="174"/>
      <c r="R160" s="175"/>
      <c r="S160" s="173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/>
      <c r="AN160"/>
      <c r="AO160"/>
      <c r="AP160"/>
      <c r="AQ160"/>
      <c r="AR160"/>
    </row>
    <row customFormat="1" r="161" s="11" spans="1:44">
      <c r="A161"/>
      <c r="B161"/>
      <c r="C161" s="174"/>
      <c r="D161"/>
      <c r="E161"/>
      <c r="F161"/>
      <c r="G161"/>
      <c r="H161"/>
      <c r="I161"/>
      <c r="J161"/>
      <c r="K161"/>
      <c r="L161"/>
      <c r="M161"/>
      <c r="N161"/>
      <c r="O161"/>
      <c r="P161" s="174"/>
      <c r="Q161" s="174"/>
      <c r="R161" s="175"/>
      <c r="S161" s="173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/>
      <c r="AN161"/>
      <c r="AO161"/>
      <c r="AP161"/>
      <c r="AQ161"/>
      <c r="AR161"/>
    </row>
    <row customFormat="1" r="162" s="11" spans="1:44">
      <c r="A162"/>
      <c r="B162"/>
      <c r="C162" s="174"/>
      <c r="D162"/>
      <c r="E162"/>
      <c r="F162"/>
      <c r="G162"/>
      <c r="H162"/>
      <c r="I162"/>
      <c r="J162"/>
      <c r="K162"/>
      <c r="L162"/>
      <c r="M162"/>
      <c r="N162"/>
      <c r="O162"/>
      <c r="P162" s="174"/>
      <c r="Q162" s="174"/>
      <c r="R162" s="175"/>
      <c r="S162" s="173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/>
      <c r="AN162"/>
      <c r="AO162"/>
      <c r="AP162"/>
      <c r="AQ162"/>
      <c r="AR162"/>
    </row>
    <row customFormat="1" r="163" s="11" spans="1:44">
      <c r="A163"/>
      <c r="B163"/>
      <c r="C163" s="174"/>
      <c r="D163"/>
      <c r="E163"/>
      <c r="F163"/>
      <c r="G163"/>
      <c r="H163"/>
      <c r="I163"/>
      <c r="J163"/>
      <c r="K163"/>
      <c r="L163"/>
      <c r="M163"/>
      <c r="N163"/>
      <c r="O163"/>
      <c r="P163" s="174"/>
      <c r="Q163" s="174"/>
      <c r="R163" s="175"/>
      <c r="S163" s="173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/>
      <c r="AN163"/>
      <c r="AO163"/>
      <c r="AP163"/>
      <c r="AQ163"/>
      <c r="AR163"/>
    </row>
    <row customFormat="1" r="164" s="11" spans="1:44">
      <c r="A164"/>
      <c r="B164"/>
      <c r="C164" s="174"/>
      <c r="D164"/>
      <c r="E164"/>
      <c r="F164"/>
      <c r="G164"/>
      <c r="H164"/>
      <c r="I164"/>
      <c r="J164"/>
      <c r="K164"/>
      <c r="L164"/>
      <c r="M164"/>
      <c r="N164"/>
      <c r="O164"/>
      <c r="P164" s="174"/>
      <c r="Q164" s="174"/>
      <c r="R164" s="175"/>
      <c r="S164" s="173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/>
      <c r="AN164"/>
      <c r="AO164"/>
      <c r="AP164"/>
      <c r="AQ164"/>
      <c r="AR164"/>
    </row>
    <row customFormat="1" r="165" s="11" spans="1:44">
      <c r="A165"/>
      <c r="B165"/>
      <c r="C165" s="174"/>
      <c r="D165"/>
      <c r="E165"/>
      <c r="F165"/>
      <c r="G165"/>
      <c r="H165"/>
      <c r="I165"/>
      <c r="J165"/>
      <c r="K165"/>
      <c r="L165"/>
      <c r="M165"/>
      <c r="N165"/>
      <c r="O165"/>
      <c r="P165" s="174"/>
      <c r="Q165" s="174"/>
      <c r="R165" s="175"/>
      <c r="S165" s="173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/>
      <c r="AN165"/>
      <c r="AO165"/>
      <c r="AP165"/>
      <c r="AQ165"/>
      <c r="AR165"/>
    </row>
    <row customFormat="1" r="166" s="11" spans="1:44">
      <c r="A166"/>
      <c r="B166"/>
      <c r="C166" s="174"/>
      <c r="D166"/>
      <c r="E166"/>
      <c r="F166"/>
      <c r="G166"/>
      <c r="H166"/>
      <c r="I166"/>
      <c r="J166"/>
      <c r="K166"/>
      <c r="L166"/>
      <c r="M166"/>
      <c r="N166"/>
      <c r="O166"/>
      <c r="P166" s="174"/>
      <c r="Q166" s="174"/>
      <c r="R166" s="175"/>
      <c r="S166" s="173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/>
      <c r="AN166"/>
      <c r="AO166"/>
      <c r="AP166"/>
      <c r="AQ166"/>
      <c r="AR166"/>
    </row>
    <row customFormat="1" r="167" s="11" spans="1:44">
      <c r="A167"/>
      <c r="B167"/>
      <c r="C167" s="174"/>
      <c r="D167"/>
      <c r="E167"/>
      <c r="F167"/>
      <c r="G167"/>
      <c r="H167"/>
      <c r="I167"/>
      <c r="J167"/>
      <c r="K167"/>
      <c r="L167"/>
      <c r="M167"/>
      <c r="N167"/>
      <c r="O167"/>
      <c r="P167" s="174"/>
      <c r="Q167" s="174"/>
      <c r="R167" s="175"/>
      <c r="S167" s="173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/>
      <c r="AN167"/>
      <c r="AO167"/>
      <c r="AP167"/>
      <c r="AQ167"/>
      <c r="AR167"/>
    </row>
    <row customFormat="1" r="168" s="11" spans="1:44">
      <c r="A168"/>
      <c r="B168"/>
      <c r="C168" s="174"/>
      <c r="D168"/>
      <c r="E168"/>
      <c r="F168"/>
      <c r="G168"/>
      <c r="H168"/>
      <c r="I168"/>
      <c r="J168"/>
      <c r="K168"/>
      <c r="L168"/>
      <c r="M168"/>
      <c r="N168"/>
      <c r="O168"/>
      <c r="P168" s="174"/>
      <c r="Q168" s="174"/>
      <c r="R168" s="175"/>
      <c r="S168" s="173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/>
      <c r="AN168"/>
      <c r="AO168"/>
      <c r="AP168"/>
      <c r="AQ168"/>
      <c r="AR168"/>
    </row>
    <row customFormat="1" r="169" s="11" spans="1:44">
      <c r="A169"/>
      <c r="B169"/>
      <c r="C169" s="174"/>
      <c r="D169"/>
      <c r="E169"/>
      <c r="F169"/>
      <c r="G169"/>
      <c r="H169"/>
      <c r="I169"/>
      <c r="J169"/>
      <c r="K169"/>
      <c r="L169"/>
      <c r="M169"/>
      <c r="N169"/>
      <c r="O169"/>
      <c r="P169" s="174"/>
      <c r="Q169" s="174"/>
      <c r="R169" s="175"/>
      <c r="S169" s="173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/>
      <c r="AN169"/>
      <c r="AO169"/>
      <c r="AP169"/>
      <c r="AQ169"/>
      <c r="AR169"/>
    </row>
    <row customFormat="1" r="170" s="11" spans="1:44">
      <c r="A170"/>
      <c r="B170"/>
      <c r="C170" s="174"/>
      <c r="D170"/>
      <c r="E170"/>
      <c r="F170"/>
      <c r="G170"/>
      <c r="H170"/>
      <c r="I170"/>
      <c r="J170"/>
      <c r="K170"/>
      <c r="L170"/>
      <c r="M170"/>
      <c r="N170"/>
      <c r="O170"/>
      <c r="P170" s="174"/>
      <c r="Q170" s="174"/>
      <c r="R170" s="175"/>
      <c r="S170" s="173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/>
      <c r="AN170"/>
      <c r="AO170"/>
      <c r="AP170"/>
      <c r="AQ170"/>
      <c r="AR170"/>
    </row>
    <row customFormat="1" r="171" s="11" spans="1:44">
      <c r="A171"/>
      <c r="B171"/>
      <c r="C171" s="174"/>
      <c r="D171"/>
      <c r="E171"/>
      <c r="F171"/>
      <c r="G171"/>
      <c r="H171"/>
      <c r="I171"/>
      <c r="J171"/>
      <c r="K171"/>
      <c r="L171"/>
      <c r="M171"/>
      <c r="N171"/>
      <c r="O171"/>
      <c r="P171" s="174"/>
      <c r="Q171" s="174"/>
      <c r="R171" s="175"/>
      <c r="S171" s="173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/>
      <c r="AN171"/>
      <c r="AO171"/>
      <c r="AP171"/>
      <c r="AQ171"/>
      <c r="AR171"/>
    </row>
    <row customFormat="1" r="172" s="11" spans="1:44">
      <c r="A172"/>
      <c r="B172"/>
      <c r="C172" s="174"/>
      <c r="D172"/>
      <c r="E172"/>
      <c r="F172"/>
      <c r="G172"/>
      <c r="H172"/>
      <c r="I172"/>
      <c r="J172"/>
      <c r="K172"/>
      <c r="L172"/>
      <c r="M172"/>
      <c r="N172"/>
      <c r="O172"/>
      <c r="P172" s="174"/>
      <c r="Q172" s="174"/>
      <c r="R172" s="175"/>
      <c r="S172" s="173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/>
      <c r="AN172"/>
      <c r="AO172"/>
      <c r="AP172"/>
      <c r="AQ172"/>
      <c r="AR172"/>
    </row>
    <row customFormat="1" r="173" s="11" spans="1:44">
      <c r="A173"/>
      <c r="B173"/>
      <c r="C173" s="174"/>
      <c r="D173"/>
      <c r="E173"/>
      <c r="F173"/>
      <c r="G173"/>
      <c r="H173"/>
      <c r="I173"/>
      <c r="J173"/>
      <c r="K173"/>
      <c r="L173"/>
      <c r="M173"/>
      <c r="N173"/>
      <c r="O173"/>
      <c r="P173" s="174"/>
      <c r="Q173" s="174"/>
      <c r="R173" s="175"/>
      <c r="S173" s="173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/>
      <c r="AN173"/>
      <c r="AO173"/>
      <c r="AP173"/>
      <c r="AQ173"/>
      <c r="AR173"/>
    </row>
    <row customFormat="1" r="174" s="11" spans="1:44">
      <c r="A174"/>
      <c r="B174"/>
      <c r="C174" s="174"/>
      <c r="D174"/>
      <c r="E174"/>
      <c r="F174"/>
      <c r="G174"/>
      <c r="H174"/>
      <c r="I174"/>
      <c r="J174"/>
      <c r="K174"/>
      <c r="L174"/>
      <c r="M174"/>
      <c r="N174"/>
      <c r="O174"/>
      <c r="P174" s="174"/>
      <c r="Q174" s="174"/>
      <c r="R174" s="175"/>
      <c r="S174" s="173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/>
      <c r="AN174"/>
      <c r="AO174"/>
      <c r="AP174"/>
      <c r="AQ174"/>
      <c r="AR174"/>
    </row>
    <row customFormat="1" r="175" s="11" spans="1:44">
      <c r="A175"/>
      <c r="B175"/>
      <c r="C175" s="174"/>
      <c r="D175"/>
      <c r="E175"/>
      <c r="F175"/>
      <c r="G175"/>
      <c r="H175"/>
      <c r="I175"/>
      <c r="J175"/>
      <c r="K175"/>
      <c r="L175"/>
      <c r="M175"/>
      <c r="N175"/>
      <c r="O175"/>
      <c r="P175" s="174"/>
      <c r="Q175" s="174"/>
      <c r="R175" s="175"/>
      <c r="S175" s="173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/>
      <c r="AN175"/>
      <c r="AO175"/>
      <c r="AP175"/>
      <c r="AQ175"/>
      <c r="AR175"/>
    </row>
    <row customFormat="1" r="176" s="11" spans="1:44">
      <c r="A176"/>
      <c r="B176"/>
      <c r="C176" s="174"/>
      <c r="D176"/>
      <c r="E176"/>
      <c r="F176"/>
      <c r="G176"/>
      <c r="H176"/>
      <c r="I176"/>
      <c r="J176"/>
      <c r="K176"/>
      <c r="L176"/>
      <c r="M176"/>
      <c r="N176"/>
      <c r="O176"/>
      <c r="P176" s="174"/>
      <c r="Q176" s="174"/>
      <c r="R176" s="175"/>
      <c r="S176" s="173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/>
      <c r="AN176"/>
      <c r="AO176"/>
      <c r="AP176"/>
      <c r="AQ176"/>
      <c r="AR176"/>
    </row>
    <row customFormat="1" r="177" s="11" spans="1:44">
      <c r="A177"/>
      <c r="B177"/>
      <c r="C177" s="174"/>
      <c r="D177"/>
      <c r="E177"/>
      <c r="F177"/>
      <c r="G177"/>
      <c r="H177"/>
      <c r="I177"/>
      <c r="J177"/>
      <c r="K177"/>
      <c r="L177"/>
      <c r="M177"/>
      <c r="N177"/>
      <c r="O177"/>
      <c r="P177" s="174"/>
      <c r="Q177" s="174"/>
      <c r="R177" s="175"/>
      <c r="S177" s="173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/>
      <c r="AN177"/>
      <c r="AO177"/>
      <c r="AP177"/>
      <c r="AQ177"/>
      <c r="AR177"/>
    </row>
    <row customFormat="1" r="178" s="11" spans="1:44">
      <c r="A178"/>
      <c r="B178"/>
      <c r="C178" s="174"/>
      <c r="D178"/>
      <c r="E178"/>
      <c r="F178"/>
      <c r="G178"/>
      <c r="H178"/>
      <c r="I178"/>
      <c r="J178"/>
      <c r="K178"/>
      <c r="L178"/>
      <c r="M178"/>
      <c r="N178"/>
      <c r="O178"/>
      <c r="P178" s="174"/>
      <c r="Q178" s="174"/>
      <c r="R178" s="175"/>
      <c r="S178" s="173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/>
      <c r="AN178"/>
      <c r="AO178"/>
      <c r="AP178"/>
      <c r="AQ178"/>
      <c r="AR178"/>
    </row>
    <row customFormat="1" r="179" s="11" spans="1:44">
      <c r="A179"/>
      <c r="B179"/>
      <c r="C179" s="174"/>
      <c r="D179"/>
      <c r="E179"/>
      <c r="F179"/>
      <c r="G179"/>
      <c r="H179"/>
      <c r="I179"/>
      <c r="J179"/>
      <c r="K179"/>
      <c r="L179"/>
      <c r="M179"/>
      <c r="N179"/>
      <c r="O179"/>
      <c r="P179" s="174"/>
      <c r="Q179" s="174"/>
      <c r="R179" s="175"/>
      <c r="S179" s="173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/>
      <c r="AN179"/>
      <c r="AO179"/>
      <c r="AP179"/>
      <c r="AQ179"/>
      <c r="AR179"/>
    </row>
    <row customFormat="1" r="180" s="11" spans="1:44">
      <c r="A180"/>
      <c r="B180"/>
      <c r="C180" s="174"/>
      <c r="D180"/>
      <c r="E180"/>
      <c r="F180"/>
      <c r="G180"/>
      <c r="H180"/>
      <c r="I180"/>
      <c r="J180"/>
      <c r="K180"/>
      <c r="L180"/>
      <c r="M180"/>
      <c r="N180"/>
      <c r="O180"/>
      <c r="P180" s="174"/>
      <c r="Q180" s="174"/>
      <c r="R180" s="175"/>
      <c r="S180" s="173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/>
      <c r="AN180"/>
      <c r="AO180"/>
      <c r="AP180"/>
      <c r="AQ180"/>
      <c r="AR180"/>
    </row>
    <row customFormat="1" r="181" s="11" spans="1:44">
      <c r="A181"/>
      <c r="B181"/>
      <c r="C181" s="174"/>
      <c r="D181"/>
      <c r="E181"/>
      <c r="F181"/>
      <c r="G181"/>
      <c r="H181"/>
      <c r="I181"/>
      <c r="J181"/>
      <c r="K181"/>
      <c r="L181"/>
      <c r="M181"/>
      <c r="N181"/>
      <c r="O181"/>
      <c r="P181" s="174"/>
      <c r="Q181" s="174"/>
      <c r="R181" s="175"/>
      <c r="S181" s="173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/>
      <c r="AN181"/>
      <c r="AO181"/>
      <c r="AP181"/>
      <c r="AQ181"/>
      <c r="AR181"/>
    </row>
    <row customFormat="1" r="182" s="11" spans="1:44">
      <c r="A182"/>
      <c r="B182"/>
      <c r="C182" s="174"/>
      <c r="D182"/>
      <c r="E182"/>
      <c r="F182"/>
      <c r="G182"/>
      <c r="H182"/>
      <c r="I182"/>
      <c r="J182"/>
      <c r="K182"/>
      <c r="L182"/>
      <c r="M182"/>
      <c r="N182"/>
      <c r="O182"/>
      <c r="P182" s="174"/>
      <c r="Q182" s="174"/>
      <c r="R182" s="175"/>
      <c r="S182" s="173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/>
      <c r="AN182"/>
      <c r="AO182"/>
      <c r="AP182"/>
      <c r="AQ182"/>
      <c r="AR182"/>
    </row>
    <row customFormat="1" r="183" s="11" spans="1:44">
      <c r="A183"/>
      <c r="B183"/>
      <c r="C183" s="174"/>
      <c r="D183"/>
      <c r="E183"/>
      <c r="F183"/>
      <c r="G183"/>
      <c r="H183"/>
      <c r="I183"/>
      <c r="J183"/>
      <c r="K183"/>
      <c r="L183"/>
      <c r="M183"/>
      <c r="N183"/>
      <c r="O183"/>
      <c r="P183" s="174"/>
      <c r="Q183" s="174"/>
      <c r="R183" s="175"/>
      <c r="S183" s="173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/>
      <c r="AN183"/>
      <c r="AO183"/>
      <c r="AP183"/>
      <c r="AQ183"/>
      <c r="AR183"/>
    </row>
    <row customFormat="1" r="184" s="11" spans="1:44">
      <c r="A184"/>
      <c r="B184"/>
      <c r="C184" s="174"/>
      <c r="D184"/>
      <c r="E184"/>
      <c r="F184"/>
      <c r="G184"/>
      <c r="H184"/>
      <c r="I184"/>
      <c r="J184"/>
      <c r="K184"/>
      <c r="L184"/>
      <c r="M184"/>
      <c r="N184"/>
      <c r="O184"/>
      <c r="P184" s="174"/>
      <c r="Q184" s="174"/>
      <c r="R184" s="175"/>
      <c r="S184" s="173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/>
      <c r="AN184"/>
      <c r="AO184"/>
      <c r="AP184"/>
      <c r="AQ184"/>
      <c r="AR184"/>
    </row>
    <row customFormat="1" r="185" s="11" spans="1:44">
      <c r="A185"/>
      <c r="B185"/>
      <c r="C185" s="174"/>
      <c r="D185"/>
      <c r="E185"/>
      <c r="F185"/>
      <c r="G185"/>
      <c r="H185"/>
      <c r="I185"/>
      <c r="J185"/>
      <c r="K185"/>
      <c r="L185"/>
      <c r="M185"/>
      <c r="N185"/>
      <c r="O185"/>
      <c r="P185" s="174"/>
      <c r="Q185" s="174"/>
      <c r="R185" s="175"/>
      <c r="S185" s="173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/>
      <c r="AN185"/>
      <c r="AO185"/>
      <c r="AP185"/>
      <c r="AQ185"/>
      <c r="AR185"/>
    </row>
    <row customFormat="1" r="186" s="11" spans="1:44">
      <c r="A186"/>
      <c r="B186"/>
      <c r="C186" s="174"/>
      <c r="D186"/>
      <c r="E186"/>
      <c r="F186"/>
      <c r="G186"/>
      <c r="H186"/>
      <c r="I186"/>
      <c r="J186"/>
      <c r="K186"/>
      <c r="L186"/>
      <c r="M186"/>
      <c r="N186"/>
      <c r="O186"/>
      <c r="P186" s="174"/>
      <c r="Q186" s="174"/>
      <c r="R186" s="175"/>
      <c r="S186" s="173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/>
      <c r="AN186"/>
      <c r="AO186"/>
      <c r="AP186"/>
      <c r="AQ186"/>
      <c r="AR186"/>
    </row>
    <row customFormat="1" r="187" s="11" spans="1:44">
      <c r="A187"/>
      <c r="B187"/>
      <c r="C187" s="174"/>
      <c r="D187"/>
      <c r="E187"/>
      <c r="F187"/>
      <c r="G187"/>
      <c r="H187"/>
      <c r="I187"/>
      <c r="J187"/>
      <c r="K187"/>
      <c r="L187"/>
      <c r="M187"/>
      <c r="N187"/>
      <c r="O187"/>
      <c r="P187" s="174"/>
      <c r="Q187" s="174"/>
      <c r="R187" s="175"/>
      <c r="S187" s="173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/>
      <c r="AN187"/>
      <c r="AO187"/>
      <c r="AP187"/>
      <c r="AQ187"/>
      <c r="AR187"/>
    </row>
    <row customFormat="1" r="188" s="11" spans="1:44">
      <c r="A188"/>
      <c r="B188"/>
      <c r="C188" s="174"/>
      <c r="D188"/>
      <c r="E188"/>
      <c r="F188"/>
      <c r="G188"/>
      <c r="H188"/>
      <c r="I188"/>
      <c r="J188"/>
      <c r="K188"/>
      <c r="L188"/>
      <c r="M188"/>
      <c r="N188"/>
      <c r="O188"/>
      <c r="P188" s="174"/>
      <c r="Q188" s="174"/>
      <c r="R188" s="175"/>
      <c r="S188" s="173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/>
      <c r="AN188"/>
      <c r="AO188"/>
      <c r="AP188"/>
      <c r="AQ188"/>
      <c r="AR188"/>
    </row>
    <row customFormat="1" r="189" s="11" spans="1:44">
      <c r="A189"/>
      <c r="B189"/>
      <c r="C189" s="174"/>
      <c r="D189"/>
      <c r="E189"/>
      <c r="F189"/>
      <c r="G189"/>
      <c r="H189"/>
      <c r="I189"/>
      <c r="J189"/>
      <c r="K189"/>
      <c r="L189"/>
      <c r="M189"/>
      <c r="N189"/>
      <c r="O189"/>
      <c r="P189" s="174"/>
      <c r="Q189" s="174"/>
      <c r="R189" s="175"/>
      <c r="S189" s="173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/>
      <c r="AN189"/>
      <c r="AO189"/>
      <c r="AP189"/>
      <c r="AQ189"/>
      <c r="AR189"/>
    </row>
    <row customFormat="1" r="190" s="11" spans="1:44">
      <c r="A190"/>
      <c r="B190"/>
      <c r="C190" s="174"/>
      <c r="D190"/>
      <c r="E190"/>
      <c r="F190"/>
      <c r="G190"/>
      <c r="H190"/>
      <c r="I190"/>
      <c r="J190"/>
      <c r="K190"/>
      <c r="L190"/>
      <c r="M190"/>
      <c r="N190"/>
      <c r="O190"/>
      <c r="P190" s="174"/>
      <c r="Q190" s="174"/>
      <c r="R190" s="175"/>
      <c r="S190" s="173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/>
      <c r="AN190"/>
      <c r="AO190"/>
      <c r="AP190"/>
      <c r="AQ190"/>
      <c r="AR190"/>
    </row>
    <row customFormat="1" r="191" s="11" spans="1:44">
      <c r="A191"/>
      <c r="B191"/>
      <c r="C191" s="174"/>
      <c r="D191"/>
      <c r="E191"/>
      <c r="F191"/>
      <c r="G191"/>
      <c r="H191"/>
      <c r="I191"/>
      <c r="J191"/>
      <c r="K191"/>
      <c r="L191"/>
      <c r="M191"/>
      <c r="N191"/>
      <c r="O191"/>
      <c r="P191" s="174"/>
      <c r="Q191" s="174"/>
      <c r="R191" s="175"/>
      <c r="S191" s="173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/>
      <c r="AN191"/>
      <c r="AO191"/>
      <c r="AP191"/>
      <c r="AQ191"/>
      <c r="AR191"/>
    </row>
    <row customFormat="1" r="192" s="11" spans="1:44">
      <c r="A192"/>
      <c r="B192"/>
      <c r="C192" s="174"/>
      <c r="D192"/>
      <c r="E192"/>
      <c r="F192"/>
      <c r="G192"/>
      <c r="H192"/>
      <c r="I192"/>
      <c r="J192"/>
      <c r="K192"/>
      <c r="L192"/>
      <c r="M192"/>
      <c r="N192"/>
      <c r="O192"/>
      <c r="P192" s="174"/>
      <c r="Q192" s="174"/>
      <c r="R192" s="175"/>
      <c r="S192" s="173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/>
      <c r="AN192"/>
      <c r="AO192"/>
      <c r="AP192"/>
      <c r="AQ192"/>
      <c r="AR192"/>
    </row>
    <row customFormat="1" r="193" s="11" spans="1:44">
      <c r="A193"/>
      <c r="B193"/>
      <c r="C193" s="174"/>
      <c r="D193"/>
      <c r="E193"/>
      <c r="F193"/>
      <c r="G193"/>
      <c r="H193"/>
      <c r="I193"/>
      <c r="J193"/>
      <c r="K193"/>
      <c r="L193"/>
      <c r="M193"/>
      <c r="N193"/>
      <c r="O193"/>
      <c r="P193" s="174"/>
      <c r="Q193" s="174"/>
      <c r="R193" s="175"/>
      <c r="S193" s="173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/>
      <c r="AN193"/>
      <c r="AO193"/>
      <c r="AP193"/>
      <c r="AQ193"/>
      <c r="AR193"/>
    </row>
    <row customFormat="1" r="194" s="11" spans="1:44">
      <c r="A194"/>
      <c r="B194"/>
      <c r="C194" s="174"/>
      <c r="D194"/>
      <c r="E194"/>
      <c r="F194"/>
      <c r="G194"/>
      <c r="H194"/>
      <c r="I194"/>
      <c r="J194"/>
      <c r="K194"/>
      <c r="L194"/>
      <c r="M194"/>
      <c r="N194"/>
      <c r="O194"/>
      <c r="P194" s="174"/>
      <c r="Q194" s="174"/>
      <c r="R194" s="175"/>
      <c r="S194" s="173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/>
      <c r="AN194"/>
      <c r="AO194"/>
      <c r="AP194"/>
      <c r="AQ194"/>
      <c r="AR194"/>
    </row>
    <row customFormat="1" r="195" s="11" spans="1:44">
      <c r="A195"/>
      <c r="B195"/>
      <c r="C195" s="174"/>
      <c r="D195"/>
      <c r="E195"/>
      <c r="F195"/>
      <c r="G195"/>
      <c r="H195"/>
      <c r="I195"/>
      <c r="J195"/>
      <c r="K195"/>
      <c r="L195"/>
      <c r="M195"/>
      <c r="N195"/>
      <c r="O195"/>
      <c r="P195" s="174"/>
      <c r="Q195" s="174"/>
      <c r="R195" s="175"/>
      <c r="S195" s="173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/>
      <c r="AN195"/>
      <c r="AO195"/>
      <c r="AP195"/>
      <c r="AQ195"/>
      <c r="AR195"/>
    </row>
    <row customFormat="1" r="196" s="11" spans="1:44">
      <c r="A196"/>
      <c r="B196"/>
      <c r="C196" s="174"/>
      <c r="D196"/>
      <c r="E196"/>
      <c r="F196"/>
      <c r="G196"/>
      <c r="H196"/>
      <c r="I196"/>
      <c r="J196"/>
      <c r="K196"/>
      <c r="L196"/>
      <c r="M196"/>
      <c r="N196"/>
      <c r="O196"/>
      <c r="P196" s="174"/>
      <c r="Q196" s="174"/>
      <c r="R196" s="175"/>
      <c r="S196" s="173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/>
      <c r="AN196"/>
      <c r="AO196"/>
      <c r="AP196"/>
      <c r="AQ196"/>
      <c r="AR196"/>
    </row>
    <row customFormat="1" r="197" s="11" spans="1:44">
      <c r="A197"/>
      <c r="B197"/>
      <c r="C197" s="174"/>
      <c r="D197"/>
      <c r="E197"/>
      <c r="F197"/>
      <c r="G197"/>
      <c r="H197"/>
      <c r="I197"/>
      <c r="J197"/>
      <c r="K197"/>
      <c r="L197"/>
      <c r="M197"/>
      <c r="N197"/>
      <c r="O197"/>
      <c r="P197" s="174"/>
      <c r="Q197" s="174"/>
      <c r="R197" s="175"/>
      <c r="S197" s="173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/>
      <c r="AN197"/>
      <c r="AO197"/>
      <c r="AP197"/>
      <c r="AQ197"/>
      <c r="AR197"/>
    </row>
    <row customFormat="1" r="198" s="11" spans="1:44">
      <c r="A198"/>
      <c r="B198"/>
      <c r="C198" s="174"/>
      <c r="D198"/>
      <c r="E198"/>
      <c r="F198"/>
      <c r="G198"/>
      <c r="H198"/>
      <c r="I198"/>
      <c r="J198"/>
      <c r="K198"/>
      <c r="L198"/>
      <c r="M198"/>
      <c r="N198"/>
      <c r="O198"/>
      <c r="P198" s="174"/>
      <c r="Q198" s="174"/>
      <c r="R198" s="175"/>
      <c r="S198" s="173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/>
      <c r="AN198"/>
      <c r="AO198"/>
      <c r="AP198"/>
      <c r="AQ198"/>
      <c r="AR198"/>
    </row>
    <row customFormat="1" r="199" s="11" spans="1:44">
      <c r="A199"/>
      <c r="B199"/>
      <c r="C199" s="174"/>
      <c r="D199"/>
      <c r="E199"/>
      <c r="F199"/>
      <c r="G199"/>
      <c r="H199"/>
      <c r="I199"/>
      <c r="J199"/>
      <c r="K199"/>
      <c r="L199"/>
      <c r="M199"/>
      <c r="N199"/>
      <c r="O199"/>
      <c r="P199" s="174"/>
      <c r="Q199" s="174"/>
      <c r="R199" s="175"/>
      <c r="S199" s="173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/>
      <c r="AN199"/>
      <c r="AO199"/>
      <c r="AP199"/>
      <c r="AQ199"/>
      <c r="AR199"/>
    </row>
    <row customFormat="1" r="200" s="11" spans="1:44">
      <c r="A200"/>
      <c r="B200"/>
      <c r="C200" s="174"/>
      <c r="D200"/>
      <c r="E200"/>
      <c r="F200"/>
      <c r="G200"/>
      <c r="H200"/>
      <c r="I200"/>
      <c r="J200"/>
      <c r="K200"/>
      <c r="L200"/>
      <c r="M200"/>
      <c r="N200"/>
      <c r="O200"/>
      <c r="P200" s="174"/>
      <c r="Q200" s="174"/>
      <c r="R200" s="175"/>
      <c r="S200" s="173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/>
      <c r="AN200"/>
      <c r="AO200"/>
      <c r="AP200"/>
      <c r="AQ200"/>
      <c r="AR200"/>
    </row>
    <row customFormat="1" r="201" s="11" spans="1:44">
      <c r="A201"/>
      <c r="B201"/>
      <c r="C201" s="174"/>
      <c r="D201"/>
      <c r="E201"/>
      <c r="F201"/>
      <c r="G201"/>
      <c r="H201"/>
      <c r="I201"/>
      <c r="J201"/>
      <c r="K201"/>
      <c r="L201"/>
      <c r="M201"/>
      <c r="N201"/>
      <c r="O201"/>
      <c r="P201" s="174"/>
      <c r="Q201" s="174"/>
      <c r="R201" s="175"/>
      <c r="S201" s="173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/>
      <c r="AN201"/>
      <c r="AO201"/>
      <c r="AP201"/>
      <c r="AQ201"/>
      <c r="AR201"/>
    </row>
    <row customFormat="1" r="202" s="11" spans="1:44">
      <c r="A202"/>
      <c r="B202"/>
      <c r="C202" s="174"/>
      <c r="D202"/>
      <c r="E202"/>
      <c r="F202"/>
      <c r="G202"/>
      <c r="H202"/>
      <c r="I202"/>
      <c r="J202"/>
      <c r="K202"/>
      <c r="L202"/>
      <c r="M202"/>
      <c r="N202"/>
      <c r="O202"/>
      <c r="P202" s="174"/>
      <c r="Q202" s="174"/>
      <c r="R202" s="175"/>
      <c r="S202" s="173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/>
      <c r="AN202"/>
      <c r="AO202"/>
      <c r="AP202"/>
      <c r="AQ202"/>
      <c r="AR202"/>
    </row>
    <row customFormat="1" r="203" s="11" spans="1:44">
      <c r="A203"/>
      <c r="B203"/>
      <c r="C203" s="174"/>
      <c r="D203"/>
      <c r="E203"/>
      <c r="F203"/>
      <c r="G203"/>
      <c r="H203"/>
      <c r="I203"/>
      <c r="J203"/>
      <c r="K203"/>
      <c r="L203"/>
      <c r="M203"/>
      <c r="N203"/>
      <c r="O203"/>
      <c r="P203" s="174"/>
      <c r="Q203" s="174"/>
      <c r="R203" s="175"/>
      <c r="S203" s="173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/>
      <c r="AN203"/>
      <c r="AO203"/>
      <c r="AP203"/>
      <c r="AQ203"/>
      <c r="AR203"/>
    </row>
    <row customFormat="1" r="204" s="11" spans="1:44">
      <c r="A204"/>
      <c r="B204"/>
      <c r="C204" s="174"/>
      <c r="D204"/>
      <c r="E204"/>
      <c r="F204"/>
      <c r="G204"/>
      <c r="H204"/>
      <c r="I204"/>
      <c r="J204"/>
      <c r="K204"/>
      <c r="L204"/>
      <c r="M204"/>
      <c r="N204"/>
      <c r="O204"/>
      <c r="P204" s="174"/>
      <c r="Q204" s="174"/>
      <c r="R204" s="175"/>
      <c r="S204" s="173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/>
      <c r="AN204"/>
      <c r="AO204"/>
      <c r="AP204"/>
      <c r="AQ204"/>
      <c r="AR204"/>
    </row>
    <row customFormat="1" r="205" s="11" spans="1:44">
      <c r="A205"/>
      <c r="B205"/>
      <c r="C205" s="174"/>
      <c r="D205"/>
      <c r="E205"/>
      <c r="F205"/>
      <c r="G205"/>
      <c r="H205"/>
      <c r="I205"/>
      <c r="J205"/>
      <c r="K205"/>
      <c r="L205"/>
      <c r="M205"/>
      <c r="N205"/>
      <c r="O205"/>
      <c r="P205" s="174"/>
      <c r="Q205" s="174"/>
      <c r="R205" s="175"/>
      <c r="S205" s="173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/>
      <c r="AN205"/>
      <c r="AO205"/>
      <c r="AP205"/>
      <c r="AQ205"/>
      <c r="AR205"/>
    </row>
    <row customFormat="1" r="206" s="11" spans="1:44">
      <c r="A206"/>
      <c r="B206"/>
      <c r="C206" s="174"/>
      <c r="D206"/>
      <c r="E206"/>
      <c r="F206"/>
      <c r="G206"/>
      <c r="H206"/>
      <c r="I206"/>
      <c r="J206"/>
      <c r="K206"/>
      <c r="L206"/>
      <c r="M206"/>
      <c r="N206"/>
      <c r="O206"/>
      <c r="P206" s="174"/>
      <c r="Q206" s="174"/>
      <c r="R206" s="175"/>
      <c r="S206" s="173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/>
      <c r="AN206"/>
      <c r="AO206"/>
      <c r="AP206"/>
      <c r="AQ206"/>
      <c r="AR206"/>
    </row>
    <row customFormat="1" r="207" s="11" spans="1:44">
      <c r="A207"/>
      <c r="B207"/>
      <c r="C207" s="174"/>
      <c r="D207"/>
      <c r="E207"/>
      <c r="F207"/>
      <c r="G207"/>
      <c r="H207"/>
      <c r="I207"/>
      <c r="J207"/>
      <c r="K207"/>
      <c r="L207"/>
      <c r="M207"/>
      <c r="N207"/>
      <c r="O207"/>
      <c r="P207" s="174"/>
      <c r="Q207" s="174"/>
      <c r="R207" s="175"/>
      <c r="S207" s="173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/>
      <c r="AN207"/>
      <c r="AO207"/>
      <c r="AP207"/>
      <c r="AQ207"/>
      <c r="AR207"/>
    </row>
    <row customFormat="1" r="208" s="11" spans="1:44">
      <c r="A208"/>
      <c r="B208"/>
      <c r="C208" s="174"/>
      <c r="D208"/>
      <c r="E208"/>
      <c r="F208"/>
      <c r="G208"/>
      <c r="H208"/>
      <c r="I208"/>
      <c r="J208"/>
      <c r="K208"/>
      <c r="L208"/>
      <c r="M208"/>
      <c r="N208"/>
      <c r="O208"/>
      <c r="P208" s="174"/>
      <c r="Q208" s="174"/>
      <c r="R208" s="175"/>
      <c r="S208" s="173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/>
      <c r="AN208"/>
      <c r="AO208"/>
      <c r="AP208"/>
      <c r="AQ208"/>
      <c r="AR208"/>
    </row>
    <row customFormat="1" r="209" s="11" spans="1:44">
      <c r="A209"/>
      <c r="B209"/>
      <c r="C209" s="174"/>
      <c r="D209"/>
      <c r="E209"/>
      <c r="F209"/>
      <c r="G209"/>
      <c r="H209"/>
      <c r="I209"/>
      <c r="J209"/>
      <c r="K209"/>
      <c r="L209"/>
      <c r="M209"/>
      <c r="N209"/>
      <c r="O209"/>
      <c r="P209" s="174"/>
      <c r="Q209" s="174"/>
      <c r="R209" s="175"/>
      <c r="S209" s="173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/>
      <c r="AN209"/>
      <c r="AO209"/>
      <c r="AP209"/>
      <c r="AQ209"/>
      <c r="AR209"/>
    </row>
    <row customFormat="1" r="210" s="11" spans="1:44">
      <c r="A210"/>
      <c r="B210"/>
      <c r="C210" s="174"/>
      <c r="D210"/>
      <c r="E210"/>
      <c r="F210"/>
      <c r="G210"/>
      <c r="H210"/>
      <c r="I210"/>
      <c r="J210"/>
      <c r="K210"/>
      <c r="L210"/>
      <c r="M210"/>
      <c r="N210"/>
      <c r="O210"/>
      <c r="P210" s="174"/>
      <c r="Q210" s="174"/>
      <c r="R210" s="175"/>
      <c r="S210" s="173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/>
      <c r="AN210"/>
      <c r="AO210"/>
      <c r="AP210"/>
      <c r="AQ210"/>
      <c r="AR210"/>
    </row>
    <row customFormat="1" r="211" s="11" spans="1:44">
      <c r="A211"/>
      <c r="B211"/>
      <c r="C211" s="174"/>
      <c r="D211"/>
      <c r="E211"/>
      <c r="F211"/>
      <c r="G211"/>
      <c r="H211"/>
      <c r="I211"/>
      <c r="J211"/>
      <c r="K211"/>
      <c r="L211"/>
      <c r="M211"/>
      <c r="N211"/>
      <c r="O211"/>
      <c r="P211" s="174"/>
      <c r="Q211" s="174"/>
      <c r="R211" s="175"/>
      <c r="S211" s="173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/>
      <c r="AN211"/>
      <c r="AO211"/>
      <c r="AP211"/>
      <c r="AQ211"/>
      <c r="AR211"/>
    </row>
    <row customFormat="1" r="212" s="11" spans="1:44">
      <c r="A212"/>
      <c r="B212"/>
      <c r="C212" s="174"/>
      <c r="D212"/>
      <c r="E212"/>
      <c r="F212"/>
      <c r="G212"/>
      <c r="H212"/>
      <c r="I212"/>
      <c r="J212"/>
      <c r="K212"/>
      <c r="L212"/>
      <c r="M212"/>
      <c r="N212"/>
      <c r="O212"/>
      <c r="P212" s="174"/>
      <c r="Q212" s="174"/>
      <c r="R212" s="175"/>
      <c r="S212" s="173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/>
      <c r="AN212"/>
      <c r="AO212"/>
      <c r="AP212"/>
      <c r="AQ212"/>
      <c r="AR212"/>
    </row>
    <row customFormat="1" r="213" s="11" spans="1:44">
      <c r="A213"/>
      <c r="B213"/>
      <c r="C213" s="174"/>
      <c r="D213"/>
      <c r="E213"/>
      <c r="F213"/>
      <c r="G213"/>
      <c r="H213"/>
      <c r="I213"/>
      <c r="J213"/>
      <c r="K213"/>
      <c r="L213"/>
      <c r="M213"/>
      <c r="N213"/>
      <c r="O213"/>
      <c r="P213" s="174"/>
      <c r="Q213" s="174"/>
      <c r="R213" s="175"/>
      <c r="S213" s="173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/>
      <c r="AN213"/>
      <c r="AO213"/>
      <c r="AP213"/>
      <c r="AQ213"/>
      <c r="AR213"/>
    </row>
    <row customFormat="1" r="214" s="11" spans="1:44">
      <c r="A214"/>
      <c r="B214"/>
      <c r="C214" s="174"/>
      <c r="D214"/>
      <c r="E214"/>
      <c r="F214"/>
      <c r="G214"/>
      <c r="H214"/>
      <c r="I214"/>
      <c r="J214"/>
      <c r="K214"/>
      <c r="L214"/>
      <c r="M214"/>
      <c r="N214"/>
      <c r="O214"/>
      <c r="P214" s="174"/>
      <c r="Q214" s="174"/>
      <c r="R214" s="175"/>
      <c r="S214" s="173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/>
      <c r="AN214"/>
      <c r="AO214"/>
      <c r="AP214"/>
      <c r="AQ214"/>
      <c r="AR214"/>
    </row>
    <row customFormat="1" r="215" s="11" spans="1:44">
      <c r="A215"/>
      <c r="B215"/>
      <c r="C215" s="174"/>
      <c r="D215"/>
      <c r="E215"/>
      <c r="F215"/>
      <c r="G215"/>
      <c r="H215"/>
      <c r="I215"/>
      <c r="J215"/>
      <c r="K215"/>
      <c r="L215"/>
      <c r="M215"/>
      <c r="N215"/>
      <c r="O215"/>
      <c r="P215" s="174"/>
      <c r="Q215" s="174"/>
      <c r="R215" s="175"/>
      <c r="S215" s="173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/>
      <c r="AN215"/>
      <c r="AO215"/>
      <c r="AP215"/>
      <c r="AQ215"/>
      <c r="AR215"/>
    </row>
    <row customFormat="1" r="216" s="11" spans="1:44">
      <c r="A216"/>
      <c r="B216"/>
      <c r="C216" s="174"/>
      <c r="D216"/>
      <c r="E216"/>
      <c r="F216"/>
      <c r="G216"/>
      <c r="H216"/>
      <c r="I216"/>
      <c r="J216"/>
      <c r="K216"/>
      <c r="L216"/>
      <c r="M216"/>
      <c r="N216"/>
      <c r="O216"/>
      <c r="P216" s="174"/>
      <c r="Q216" s="174"/>
      <c r="R216" s="175"/>
      <c r="S216" s="173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/>
      <c r="AN216"/>
      <c r="AO216"/>
      <c r="AP216"/>
      <c r="AQ216"/>
      <c r="AR216"/>
    </row>
    <row customFormat="1" r="217" s="11" spans="1:44">
      <c r="A217"/>
      <c r="B217"/>
      <c r="C217" s="174"/>
      <c r="D217"/>
      <c r="E217"/>
      <c r="F217"/>
      <c r="G217"/>
      <c r="H217"/>
      <c r="I217"/>
      <c r="J217"/>
      <c r="K217"/>
      <c r="L217"/>
      <c r="M217"/>
      <c r="N217"/>
      <c r="O217"/>
      <c r="P217" s="174"/>
      <c r="Q217" s="174"/>
      <c r="R217" s="175"/>
      <c r="S217" s="173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/>
      <c r="AN217"/>
      <c r="AO217"/>
      <c r="AP217"/>
      <c r="AQ217"/>
      <c r="AR217"/>
    </row>
    <row customFormat="1" r="218" s="11" spans="1:44">
      <c r="A218"/>
      <c r="B218"/>
      <c r="C218" s="174"/>
      <c r="D218"/>
      <c r="E218"/>
      <c r="F218"/>
      <c r="G218"/>
      <c r="H218"/>
      <c r="I218"/>
      <c r="J218"/>
      <c r="K218"/>
      <c r="L218"/>
      <c r="M218"/>
      <c r="N218"/>
      <c r="O218"/>
      <c r="P218" s="174"/>
      <c r="Q218" s="174"/>
      <c r="R218" s="175"/>
      <c r="S218" s="173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/>
      <c r="AN218"/>
      <c r="AO218"/>
      <c r="AP218"/>
      <c r="AQ218"/>
      <c r="AR218"/>
    </row>
    <row customFormat="1" r="219" s="11" spans="1:44">
      <c r="A219"/>
      <c r="B219"/>
      <c r="C219" s="174"/>
      <c r="D219"/>
      <c r="E219"/>
      <c r="F219"/>
      <c r="G219"/>
      <c r="H219"/>
      <c r="I219"/>
      <c r="J219"/>
      <c r="K219"/>
      <c r="L219"/>
      <c r="M219"/>
      <c r="N219"/>
      <c r="O219"/>
      <c r="P219" s="174"/>
      <c r="Q219" s="174"/>
      <c r="R219" s="175"/>
      <c r="S219" s="173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/>
      <c r="AN219"/>
      <c r="AO219"/>
      <c r="AP219"/>
      <c r="AQ219"/>
      <c r="AR219"/>
    </row>
    <row customFormat="1" r="220" s="11" spans="1:44">
      <c r="A220"/>
      <c r="B220"/>
      <c r="C220" s="174"/>
      <c r="D220"/>
      <c r="E220"/>
      <c r="F220"/>
      <c r="G220"/>
      <c r="H220"/>
      <c r="I220"/>
      <c r="J220"/>
      <c r="K220"/>
      <c r="L220"/>
      <c r="M220"/>
      <c r="N220"/>
      <c r="O220"/>
      <c r="P220" s="174"/>
      <c r="Q220" s="174"/>
      <c r="R220" s="175"/>
      <c r="S220" s="173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/>
      <c r="AN220"/>
      <c r="AO220"/>
      <c r="AP220"/>
      <c r="AQ220"/>
      <c r="AR220"/>
    </row>
    <row customFormat="1" r="221" s="11" spans="1:44">
      <c r="A221"/>
      <c r="B221"/>
      <c r="C221" s="174"/>
      <c r="D221"/>
      <c r="E221"/>
      <c r="F221"/>
      <c r="G221"/>
      <c r="H221"/>
      <c r="I221"/>
      <c r="J221"/>
      <c r="K221"/>
      <c r="L221"/>
      <c r="M221"/>
      <c r="N221"/>
      <c r="O221"/>
      <c r="P221" s="174"/>
      <c r="Q221" s="174"/>
      <c r="R221" s="175"/>
      <c r="S221" s="173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/>
      <c r="AN221"/>
      <c r="AO221"/>
      <c r="AP221"/>
      <c r="AQ221"/>
      <c r="AR221"/>
    </row>
    <row customFormat="1" r="222" s="11" spans="1:44">
      <c r="A222"/>
      <c r="B222"/>
      <c r="C222" s="174"/>
      <c r="D222"/>
      <c r="E222"/>
      <c r="F222"/>
      <c r="G222"/>
      <c r="H222"/>
      <c r="I222"/>
      <c r="J222"/>
      <c r="K222"/>
      <c r="L222"/>
      <c r="M222"/>
      <c r="N222"/>
      <c r="O222"/>
      <c r="P222" s="174"/>
      <c r="Q222" s="174"/>
      <c r="R222" s="175"/>
      <c r="S222" s="173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/>
      <c r="AN222"/>
      <c r="AO222"/>
      <c r="AP222"/>
      <c r="AQ222"/>
      <c r="AR222"/>
    </row>
    <row customFormat="1" r="223" s="11" spans="1:44">
      <c r="A223"/>
      <c r="B223"/>
      <c r="C223" s="174"/>
      <c r="D223"/>
      <c r="E223"/>
      <c r="F223"/>
      <c r="G223"/>
      <c r="H223"/>
      <c r="I223"/>
      <c r="J223"/>
      <c r="K223"/>
      <c r="L223"/>
      <c r="M223"/>
      <c r="N223"/>
      <c r="O223"/>
      <c r="P223" s="174"/>
      <c r="Q223" s="174"/>
      <c r="R223" s="175"/>
      <c r="S223" s="173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/>
      <c r="AN223"/>
      <c r="AO223"/>
      <c r="AP223"/>
      <c r="AQ223"/>
      <c r="AR223"/>
    </row>
    <row customFormat="1" r="224" s="11" spans="1:44">
      <c r="A224"/>
      <c r="B224"/>
      <c r="C224" s="174"/>
      <c r="D224"/>
      <c r="E224"/>
      <c r="F224"/>
      <c r="G224"/>
      <c r="H224"/>
      <c r="I224"/>
      <c r="J224"/>
      <c r="K224"/>
      <c r="L224"/>
      <c r="M224"/>
      <c r="N224"/>
      <c r="O224"/>
      <c r="P224" s="174"/>
      <c r="Q224" s="174"/>
      <c r="R224" s="175"/>
      <c r="S224" s="173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/>
      <c r="AN224"/>
      <c r="AO224"/>
      <c r="AP224"/>
      <c r="AQ224"/>
      <c r="AR224"/>
    </row>
    <row customFormat="1" r="225" s="11" spans="1:44">
      <c r="A225"/>
      <c r="B225"/>
      <c r="C225" s="174"/>
      <c r="D225"/>
      <c r="E225"/>
      <c r="F225"/>
      <c r="G225"/>
      <c r="H225"/>
      <c r="I225"/>
      <c r="J225"/>
      <c r="K225"/>
      <c r="L225"/>
      <c r="M225"/>
      <c r="N225"/>
      <c r="O225"/>
      <c r="P225" s="174"/>
      <c r="Q225" s="174"/>
      <c r="R225" s="175"/>
      <c r="S225" s="173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/>
      <c r="AN225"/>
      <c r="AO225"/>
      <c r="AP225"/>
      <c r="AQ225"/>
      <c r="AR225"/>
    </row>
    <row customFormat="1" r="226" s="11" spans="1:44">
      <c r="A226"/>
      <c r="B226"/>
      <c r="C226" s="174"/>
      <c r="D226"/>
      <c r="E226"/>
      <c r="F226"/>
      <c r="G226"/>
      <c r="H226"/>
      <c r="I226"/>
      <c r="J226"/>
      <c r="K226"/>
      <c r="L226"/>
      <c r="M226"/>
      <c r="N226"/>
      <c r="O226"/>
      <c r="P226" s="174"/>
      <c r="Q226" s="174"/>
      <c r="R226" s="175"/>
      <c r="S226" s="173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/>
      <c r="AN226"/>
      <c r="AO226"/>
      <c r="AP226"/>
      <c r="AQ226"/>
      <c r="AR226"/>
    </row>
    <row customFormat="1" r="227" s="11" spans="1:44">
      <c r="A227"/>
      <c r="B227"/>
      <c r="C227" s="174"/>
      <c r="D227"/>
      <c r="E227"/>
      <c r="F227"/>
      <c r="G227"/>
      <c r="H227"/>
      <c r="I227"/>
      <c r="J227"/>
      <c r="K227"/>
      <c r="L227"/>
      <c r="M227"/>
      <c r="N227"/>
      <c r="O227"/>
      <c r="P227" s="174"/>
      <c r="Q227" s="174"/>
      <c r="R227" s="175"/>
      <c r="S227" s="173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/>
      <c r="AN227"/>
      <c r="AO227"/>
      <c r="AP227"/>
      <c r="AQ227"/>
      <c r="AR227"/>
    </row>
    <row customFormat="1" r="228" s="11" spans="1:44">
      <c r="A228"/>
      <c r="B228"/>
      <c r="C228" s="174"/>
      <c r="D228"/>
      <c r="E228"/>
      <c r="F228"/>
      <c r="G228"/>
      <c r="H228"/>
      <c r="I228"/>
      <c r="J228"/>
      <c r="K228"/>
      <c r="L228"/>
      <c r="M228"/>
      <c r="N228"/>
      <c r="O228"/>
      <c r="P228" s="174"/>
      <c r="Q228" s="174"/>
      <c r="R228" s="175"/>
      <c r="S228" s="173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/>
      <c r="AN228"/>
      <c r="AO228"/>
      <c r="AP228"/>
      <c r="AQ228"/>
      <c r="AR228"/>
    </row>
    <row customFormat="1" r="229" s="11" spans="1:44">
      <c r="A229"/>
      <c r="B229"/>
      <c r="C229" s="174"/>
      <c r="D229"/>
      <c r="E229"/>
      <c r="F229"/>
      <c r="G229"/>
      <c r="H229"/>
      <c r="I229"/>
      <c r="J229"/>
      <c r="K229"/>
      <c r="L229"/>
      <c r="M229"/>
      <c r="N229"/>
      <c r="O229"/>
      <c r="P229" s="174"/>
      <c r="Q229" s="174"/>
      <c r="R229" s="175"/>
      <c r="S229" s="173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/>
      <c r="AN229"/>
      <c r="AO229"/>
      <c r="AP229"/>
      <c r="AQ229"/>
      <c r="AR229"/>
    </row>
    <row customFormat="1" r="230" s="11" spans="1:44">
      <c r="A230"/>
      <c r="B230"/>
      <c r="C230" s="174"/>
      <c r="D230"/>
      <c r="E230"/>
      <c r="F230"/>
      <c r="G230"/>
      <c r="H230"/>
      <c r="I230"/>
      <c r="J230"/>
      <c r="K230"/>
      <c r="L230"/>
      <c r="M230"/>
      <c r="N230"/>
      <c r="O230"/>
      <c r="P230" s="174"/>
      <c r="Q230" s="174"/>
      <c r="R230" s="175"/>
      <c r="S230" s="173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/>
      <c r="AN230"/>
      <c r="AO230"/>
      <c r="AP230"/>
      <c r="AQ230"/>
      <c r="AR230"/>
    </row>
    <row customFormat="1" r="231" s="11" spans="1:44">
      <c r="A231"/>
      <c r="B231"/>
      <c r="C231" s="174"/>
      <c r="D231"/>
      <c r="E231"/>
      <c r="F231"/>
      <c r="G231"/>
      <c r="H231"/>
      <c r="I231"/>
      <c r="J231"/>
      <c r="K231"/>
      <c r="L231"/>
      <c r="M231"/>
      <c r="N231"/>
      <c r="O231"/>
      <c r="P231" s="174"/>
      <c r="Q231" s="174"/>
      <c r="R231" s="175"/>
      <c r="S231" s="173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/>
      <c r="AN231"/>
      <c r="AO231"/>
      <c r="AP231"/>
      <c r="AQ231"/>
      <c r="AR231"/>
    </row>
    <row customFormat="1" r="232" s="11" spans="1:44">
      <c r="A232"/>
      <c r="B232"/>
      <c r="C232" s="174"/>
      <c r="D232"/>
      <c r="E232"/>
      <c r="F232"/>
      <c r="G232"/>
      <c r="H232"/>
      <c r="I232"/>
      <c r="J232"/>
      <c r="K232"/>
      <c r="L232"/>
      <c r="M232"/>
      <c r="N232"/>
      <c r="O232"/>
      <c r="P232" s="174"/>
      <c r="Q232" s="174"/>
      <c r="R232" s="175"/>
      <c r="S232" s="173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/>
      <c r="AN232"/>
      <c r="AO232"/>
      <c r="AP232"/>
      <c r="AQ232"/>
      <c r="AR232"/>
    </row>
    <row customFormat="1" r="233" s="11" spans="1:44">
      <c r="A233"/>
      <c r="B233"/>
      <c r="C233" s="174"/>
      <c r="D233"/>
      <c r="E233"/>
      <c r="F233"/>
      <c r="G233"/>
      <c r="H233"/>
      <c r="I233"/>
      <c r="J233"/>
      <c r="K233"/>
      <c r="L233"/>
      <c r="M233"/>
      <c r="N233"/>
      <c r="O233"/>
      <c r="P233" s="174"/>
      <c r="Q233" s="174"/>
      <c r="R233" s="175"/>
      <c r="S233" s="173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/>
      <c r="AN233"/>
      <c r="AO233"/>
      <c r="AP233"/>
      <c r="AQ233"/>
      <c r="AR233"/>
    </row>
    <row customFormat="1" r="234" s="11" spans="1:44">
      <c r="A234"/>
      <c r="B234"/>
      <c r="C234" s="174"/>
      <c r="D234"/>
      <c r="E234"/>
      <c r="F234"/>
      <c r="G234"/>
      <c r="H234"/>
      <c r="I234"/>
      <c r="J234"/>
      <c r="K234"/>
      <c r="L234"/>
      <c r="M234"/>
      <c r="N234"/>
      <c r="O234"/>
      <c r="P234" s="174"/>
      <c r="Q234" s="174"/>
      <c r="R234" s="175"/>
      <c r="S234" s="173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/>
      <c r="AN234"/>
      <c r="AO234"/>
      <c r="AP234"/>
      <c r="AQ234"/>
      <c r="AR234"/>
    </row>
    <row customFormat="1" r="235" s="11" spans="1:44">
      <c r="A235"/>
      <c r="B235"/>
      <c r="C235" s="174"/>
      <c r="D235"/>
      <c r="E235"/>
      <c r="F235"/>
      <c r="G235"/>
      <c r="H235"/>
      <c r="I235"/>
      <c r="J235"/>
      <c r="K235"/>
      <c r="L235"/>
      <c r="M235"/>
      <c r="N235"/>
      <c r="O235"/>
      <c r="P235" s="174"/>
      <c r="Q235" s="174"/>
      <c r="R235" s="175"/>
      <c r="S235" s="173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/>
      <c r="AN235"/>
      <c r="AO235"/>
      <c r="AP235"/>
      <c r="AQ235"/>
      <c r="AR235"/>
    </row>
    <row customFormat="1" r="236" s="11" spans="1:44">
      <c r="A236"/>
      <c r="B236"/>
      <c r="C236" s="174"/>
      <c r="D236"/>
      <c r="E236"/>
      <c r="F236"/>
      <c r="G236"/>
      <c r="H236"/>
      <c r="I236"/>
      <c r="J236"/>
      <c r="K236"/>
      <c r="L236"/>
      <c r="M236"/>
      <c r="N236"/>
      <c r="O236"/>
      <c r="P236" s="174"/>
      <c r="Q236" s="174"/>
      <c r="R236" s="175"/>
      <c r="S236" s="173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/>
      <c r="AN236"/>
      <c r="AO236"/>
      <c r="AP236"/>
      <c r="AQ236"/>
      <c r="AR236"/>
    </row>
    <row customFormat="1" r="237" s="11" spans="1:44">
      <c r="A237"/>
      <c r="B237"/>
      <c r="C237" s="174"/>
      <c r="D237"/>
      <c r="E237"/>
      <c r="F237"/>
      <c r="G237"/>
      <c r="H237"/>
      <c r="I237"/>
      <c r="J237"/>
      <c r="K237"/>
      <c r="L237"/>
      <c r="M237"/>
      <c r="N237"/>
      <c r="O237"/>
      <c r="P237" s="174"/>
      <c r="Q237" s="174"/>
      <c r="R237" s="175"/>
      <c r="S237" s="173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/>
      <c r="AN237"/>
      <c r="AO237"/>
      <c r="AP237"/>
      <c r="AQ237"/>
      <c r="AR237"/>
    </row>
    <row customFormat="1" r="238" s="11" spans="1:44">
      <c r="A238"/>
      <c r="B238"/>
      <c r="C238" s="174"/>
      <c r="D238"/>
      <c r="E238"/>
      <c r="F238"/>
      <c r="G238"/>
      <c r="H238"/>
      <c r="I238"/>
      <c r="J238"/>
      <c r="K238"/>
      <c r="L238"/>
      <c r="M238"/>
      <c r="N238"/>
      <c r="O238"/>
      <c r="P238" s="174"/>
      <c r="Q238" s="174"/>
      <c r="R238" s="175"/>
      <c r="S238" s="173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/>
      <c r="AN238"/>
      <c r="AO238"/>
      <c r="AP238"/>
      <c r="AQ238"/>
      <c r="AR238"/>
    </row>
    <row customFormat="1" r="239" s="11" spans="1:44">
      <c r="A239"/>
      <c r="B239"/>
      <c r="C239" s="174"/>
      <c r="D239"/>
      <c r="E239"/>
      <c r="F239"/>
      <c r="G239"/>
      <c r="H239"/>
      <c r="I239"/>
      <c r="J239"/>
      <c r="K239"/>
      <c r="L239"/>
      <c r="M239"/>
      <c r="N239"/>
      <c r="O239"/>
      <c r="P239" s="174"/>
      <c r="Q239" s="174"/>
      <c r="R239" s="175"/>
      <c r="S239" s="173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/>
      <c r="AN239"/>
      <c r="AO239"/>
      <c r="AP239"/>
      <c r="AQ239"/>
      <c r="AR239"/>
    </row>
    <row customFormat="1" r="240" s="11" spans="1:44">
      <c r="A240"/>
      <c r="B240"/>
      <c r="C240" s="174"/>
      <c r="D240"/>
      <c r="E240"/>
      <c r="F240"/>
      <c r="G240"/>
      <c r="H240"/>
      <c r="I240"/>
      <c r="J240"/>
      <c r="K240"/>
      <c r="L240"/>
      <c r="M240"/>
      <c r="N240"/>
      <c r="O240"/>
      <c r="P240" s="174"/>
      <c r="Q240" s="174"/>
      <c r="R240" s="175"/>
      <c r="S240" s="173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/>
      <c r="AN240"/>
      <c r="AO240"/>
      <c r="AP240"/>
      <c r="AQ240"/>
      <c r="AR240"/>
    </row>
    <row customFormat="1" r="241" s="11" spans="1:44">
      <c r="A241"/>
      <c r="B241"/>
      <c r="C241" s="174"/>
      <c r="D241"/>
      <c r="E241"/>
      <c r="F241"/>
      <c r="G241"/>
      <c r="H241"/>
      <c r="I241"/>
      <c r="J241"/>
      <c r="K241"/>
      <c r="L241"/>
      <c r="M241"/>
      <c r="N241"/>
      <c r="O241"/>
      <c r="P241" s="174"/>
      <c r="Q241" s="174"/>
      <c r="R241" s="175"/>
      <c r="S241" s="173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/>
      <c r="AN241"/>
      <c r="AO241"/>
      <c r="AP241"/>
      <c r="AQ241"/>
      <c r="AR241"/>
    </row>
    <row customFormat="1" r="242" s="11" spans="1:44">
      <c r="A242"/>
      <c r="B242"/>
      <c r="C242" s="174"/>
      <c r="D242"/>
      <c r="E242"/>
      <c r="F242"/>
      <c r="G242"/>
      <c r="H242"/>
      <c r="I242"/>
      <c r="J242"/>
      <c r="K242"/>
      <c r="L242"/>
      <c r="M242"/>
      <c r="N242"/>
      <c r="O242"/>
      <c r="P242" s="174"/>
      <c r="Q242" s="174"/>
      <c r="R242" s="175"/>
      <c r="S242" s="173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/>
      <c r="AN242"/>
      <c r="AO242"/>
      <c r="AP242"/>
      <c r="AQ242"/>
      <c r="AR242"/>
    </row>
    <row customFormat="1" r="243" s="11" spans="1:44">
      <c r="A243"/>
      <c r="B243"/>
      <c r="C243" s="174"/>
      <c r="D243"/>
      <c r="E243"/>
      <c r="F243"/>
      <c r="G243"/>
      <c r="H243"/>
      <c r="I243"/>
      <c r="J243"/>
      <c r="K243"/>
      <c r="L243"/>
      <c r="M243"/>
      <c r="N243"/>
      <c r="O243"/>
      <c r="P243" s="174"/>
      <c r="Q243" s="174"/>
      <c r="R243" s="175"/>
      <c r="S243" s="173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/>
      <c r="AN243"/>
      <c r="AO243"/>
      <c r="AP243"/>
      <c r="AQ243"/>
      <c r="AR243"/>
    </row>
    <row customFormat="1" r="244" s="11" spans="1:44">
      <c r="A244"/>
      <c r="B244"/>
      <c r="C244" s="174"/>
      <c r="D244"/>
      <c r="E244"/>
      <c r="F244"/>
      <c r="G244"/>
      <c r="H244"/>
      <c r="I244"/>
      <c r="J244"/>
      <c r="K244"/>
      <c r="L244"/>
      <c r="M244"/>
      <c r="N244"/>
      <c r="O244"/>
      <c r="P244" s="174"/>
      <c r="Q244" s="174"/>
      <c r="R244" s="175"/>
      <c r="S244" s="173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/>
      <c r="AN244"/>
      <c r="AO244"/>
      <c r="AP244"/>
      <c r="AQ244"/>
      <c r="AR244"/>
    </row>
    <row customFormat="1" r="245" s="11" spans="1:44">
      <c r="A245"/>
      <c r="B245"/>
      <c r="C245" s="174"/>
      <c r="D245"/>
      <c r="E245"/>
      <c r="F245"/>
      <c r="G245"/>
      <c r="H245"/>
      <c r="I245"/>
      <c r="J245"/>
      <c r="K245"/>
      <c r="L245"/>
      <c r="M245"/>
      <c r="N245"/>
      <c r="O245"/>
      <c r="P245" s="174"/>
      <c r="Q245" s="174"/>
      <c r="R245" s="175"/>
      <c r="S245" s="173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/>
      <c r="AN245"/>
      <c r="AO245"/>
      <c r="AP245"/>
      <c r="AQ245"/>
      <c r="AR245"/>
    </row>
    <row customFormat="1" r="246" s="11" spans="1:44">
      <c r="A246"/>
      <c r="B246"/>
      <c r="C246" s="174"/>
      <c r="D246"/>
      <c r="E246"/>
      <c r="F246"/>
      <c r="G246"/>
      <c r="H246"/>
      <c r="I246"/>
      <c r="J246"/>
      <c r="K246"/>
      <c r="L246"/>
      <c r="M246"/>
      <c r="N246"/>
      <c r="O246"/>
      <c r="P246" s="174"/>
      <c r="Q246" s="174"/>
      <c r="R246" s="175"/>
      <c r="S246" s="173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/>
      <c r="AN246"/>
      <c r="AO246"/>
      <c r="AP246"/>
      <c r="AQ246"/>
      <c r="AR246"/>
    </row>
    <row customFormat="1" r="247" s="11" spans="1:44">
      <c r="A247"/>
      <c r="B247"/>
      <c r="C247" s="174"/>
      <c r="D247"/>
      <c r="E247"/>
      <c r="F247"/>
      <c r="G247"/>
      <c r="H247"/>
      <c r="I247"/>
      <c r="J247"/>
      <c r="K247"/>
      <c r="L247"/>
      <c r="M247"/>
      <c r="N247"/>
      <c r="O247"/>
      <c r="P247" s="174"/>
      <c r="Q247" s="174"/>
      <c r="R247" s="175"/>
      <c r="S247" s="173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/>
      <c r="AN247"/>
      <c r="AO247"/>
      <c r="AP247"/>
      <c r="AQ247"/>
      <c r="AR247"/>
    </row>
    <row customFormat="1" r="248" s="11" spans="1:44">
      <c r="A248"/>
      <c r="B248"/>
      <c r="C248" s="174"/>
      <c r="D248"/>
      <c r="E248"/>
      <c r="F248"/>
      <c r="G248"/>
      <c r="H248"/>
      <c r="I248"/>
      <c r="J248"/>
      <c r="K248"/>
      <c r="L248"/>
      <c r="M248"/>
      <c r="N248"/>
      <c r="O248"/>
      <c r="P248" s="174"/>
      <c r="Q248" s="174"/>
      <c r="R248" s="175"/>
      <c r="S248" s="173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/>
      <c r="AN248"/>
      <c r="AO248"/>
      <c r="AP248"/>
      <c r="AQ248"/>
      <c r="AR248"/>
    </row>
    <row customFormat="1" r="249" s="11" spans="1:44">
      <c r="A249"/>
      <c r="B249"/>
      <c r="C249" s="174"/>
      <c r="D249"/>
      <c r="E249"/>
      <c r="F249"/>
      <c r="G249"/>
      <c r="H249"/>
      <c r="I249"/>
      <c r="J249"/>
      <c r="K249"/>
      <c r="L249"/>
      <c r="M249"/>
      <c r="N249"/>
      <c r="O249"/>
      <c r="P249" s="174"/>
      <c r="Q249" s="174"/>
      <c r="R249" s="175"/>
      <c r="S249" s="173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/>
      <c r="AN249"/>
      <c r="AO249"/>
      <c r="AP249"/>
      <c r="AQ249"/>
      <c r="AR249"/>
    </row>
    <row customFormat="1" r="250" s="11" spans="1:44">
      <c r="A250"/>
      <c r="B250"/>
      <c r="C250" s="174"/>
      <c r="D250"/>
      <c r="E250"/>
      <c r="F250"/>
      <c r="G250"/>
      <c r="H250"/>
      <c r="I250"/>
      <c r="J250"/>
      <c r="K250"/>
      <c r="L250"/>
      <c r="M250"/>
      <c r="N250"/>
      <c r="O250"/>
      <c r="P250" s="174"/>
      <c r="Q250" s="174"/>
      <c r="R250" s="175"/>
      <c r="S250" s="173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/>
      <c r="AN250"/>
      <c r="AO250"/>
      <c r="AP250"/>
      <c r="AQ250"/>
      <c r="AR250"/>
    </row>
    <row customFormat="1" r="251" s="11" spans="1:44">
      <c r="A251"/>
      <c r="B251"/>
      <c r="C251" s="174"/>
      <c r="D251"/>
      <c r="E251"/>
      <c r="F251"/>
      <c r="G251"/>
      <c r="H251"/>
      <c r="I251"/>
      <c r="J251"/>
      <c r="K251"/>
      <c r="L251"/>
      <c r="M251"/>
      <c r="N251"/>
      <c r="O251"/>
      <c r="P251" s="174"/>
      <c r="Q251" s="174"/>
      <c r="R251" s="175"/>
      <c r="S251" s="173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/>
      <c r="AN251"/>
      <c r="AO251"/>
      <c r="AP251"/>
      <c r="AQ251"/>
      <c r="AR251"/>
    </row>
    <row customFormat="1" r="252" s="11" spans="1:44">
      <c r="A252"/>
      <c r="B252"/>
      <c r="C252" s="174"/>
      <c r="D252"/>
      <c r="E252"/>
      <c r="F252"/>
      <c r="G252"/>
      <c r="H252"/>
      <c r="I252"/>
      <c r="J252"/>
      <c r="K252"/>
      <c r="L252"/>
      <c r="M252"/>
      <c r="N252"/>
      <c r="O252"/>
      <c r="P252" s="174"/>
      <c r="Q252" s="174"/>
      <c r="R252" s="175"/>
      <c r="S252" s="173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/>
      <c r="AN252"/>
      <c r="AO252"/>
      <c r="AP252"/>
      <c r="AQ252"/>
      <c r="AR252"/>
    </row>
    <row customFormat="1" r="253" s="11" spans="1:44">
      <c r="A253"/>
      <c r="B253"/>
      <c r="C253" s="174"/>
      <c r="D253"/>
      <c r="E253"/>
      <c r="F253"/>
      <c r="G253"/>
      <c r="H253"/>
      <c r="I253"/>
      <c r="J253"/>
      <c r="K253"/>
      <c r="L253"/>
      <c r="M253"/>
      <c r="N253"/>
      <c r="O253"/>
      <c r="P253" s="174"/>
      <c r="Q253" s="174"/>
      <c r="R253" s="175"/>
      <c r="S253" s="173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/>
      <c r="AN253"/>
      <c r="AO253"/>
      <c r="AP253"/>
      <c r="AQ253"/>
      <c r="AR253"/>
    </row>
    <row customFormat="1" r="254" s="11" spans="1:44">
      <c r="A254"/>
      <c r="B254"/>
      <c r="C254" s="174"/>
      <c r="D254"/>
      <c r="E254"/>
      <c r="F254"/>
      <c r="G254"/>
      <c r="H254"/>
      <c r="I254"/>
      <c r="J254"/>
      <c r="K254"/>
      <c r="L254"/>
      <c r="M254"/>
      <c r="N254"/>
      <c r="O254"/>
      <c r="P254" s="174"/>
      <c r="Q254" s="174"/>
      <c r="R254" s="175"/>
      <c r="S254" s="173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/>
      <c r="AN254"/>
      <c r="AO254"/>
      <c r="AP254"/>
      <c r="AQ254"/>
      <c r="AR254"/>
    </row>
    <row customFormat="1" r="255" s="11" spans="1:44">
      <c r="A255"/>
      <c r="B255"/>
      <c r="C255" s="174"/>
      <c r="D255"/>
      <c r="E255"/>
      <c r="F255"/>
      <c r="G255"/>
      <c r="H255"/>
      <c r="I255"/>
      <c r="J255"/>
      <c r="K255"/>
      <c r="L255"/>
      <c r="M255"/>
      <c r="N255"/>
      <c r="O255"/>
      <c r="P255" s="174"/>
      <c r="Q255" s="174"/>
      <c r="R255" s="175"/>
      <c r="S255" s="173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/>
      <c r="AN255"/>
      <c r="AO255"/>
      <c r="AP255"/>
      <c r="AQ255"/>
      <c r="AR255"/>
    </row>
    <row customFormat="1" r="256" s="11" spans="1:44">
      <c r="A256"/>
      <c r="B256"/>
      <c r="C256" s="174"/>
      <c r="D256"/>
      <c r="E256"/>
      <c r="F256"/>
      <c r="G256"/>
      <c r="H256"/>
      <c r="I256"/>
      <c r="J256"/>
      <c r="K256"/>
      <c r="L256"/>
      <c r="M256"/>
      <c r="N256"/>
      <c r="O256"/>
      <c r="P256" s="174"/>
      <c r="Q256" s="174"/>
      <c r="R256" s="175"/>
      <c r="S256" s="173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/>
      <c r="AN256"/>
      <c r="AO256"/>
      <c r="AP256"/>
      <c r="AQ256"/>
      <c r="AR256"/>
    </row>
    <row customFormat="1" r="257" s="11" spans="1:44">
      <c r="A257"/>
      <c r="B257"/>
      <c r="C257" s="174"/>
      <c r="D257"/>
      <c r="E257"/>
      <c r="F257"/>
      <c r="G257"/>
      <c r="H257"/>
      <c r="I257"/>
      <c r="J257"/>
      <c r="K257"/>
      <c r="L257"/>
      <c r="M257"/>
      <c r="N257"/>
      <c r="O257"/>
      <c r="P257" s="174"/>
      <c r="Q257" s="174"/>
      <c r="R257" s="175"/>
      <c r="S257" s="173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/>
      <c r="AN257"/>
      <c r="AO257"/>
      <c r="AP257"/>
      <c r="AQ257"/>
      <c r="AR257"/>
    </row>
    <row customFormat="1" r="258" s="11" spans="1:44">
      <c r="A258"/>
      <c r="B258"/>
      <c r="C258" s="174"/>
      <c r="D258"/>
      <c r="E258"/>
      <c r="F258"/>
      <c r="G258"/>
      <c r="H258"/>
      <c r="I258"/>
      <c r="J258"/>
      <c r="K258"/>
      <c r="L258"/>
      <c r="M258"/>
      <c r="N258"/>
      <c r="O258"/>
      <c r="P258" s="174"/>
      <c r="Q258" s="174"/>
      <c r="R258" s="175"/>
      <c r="S258" s="173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/>
      <c r="AN258"/>
      <c r="AO258"/>
      <c r="AP258"/>
      <c r="AQ258"/>
      <c r="AR258"/>
    </row>
    <row customFormat="1" r="259" s="11" spans="1:44">
      <c r="A259"/>
      <c r="B259"/>
      <c r="C259" s="174"/>
      <c r="D259"/>
      <c r="E259"/>
      <c r="F259"/>
      <c r="G259"/>
      <c r="H259"/>
      <c r="I259"/>
      <c r="J259"/>
      <c r="K259"/>
      <c r="L259"/>
      <c r="M259"/>
      <c r="N259"/>
      <c r="O259"/>
      <c r="P259" s="174"/>
      <c r="Q259" s="174"/>
      <c r="R259" s="175"/>
      <c r="S259" s="173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/>
      <c r="AN259"/>
      <c r="AO259"/>
      <c r="AP259"/>
      <c r="AQ259"/>
      <c r="AR259"/>
    </row>
    <row customFormat="1" r="260" s="11" spans="1:44">
      <c r="A260"/>
      <c r="B260"/>
      <c r="C260" s="174"/>
      <c r="D260"/>
      <c r="E260"/>
      <c r="F260"/>
      <c r="G260"/>
      <c r="H260"/>
      <c r="I260"/>
      <c r="J260"/>
      <c r="K260"/>
      <c r="L260"/>
      <c r="M260"/>
      <c r="N260"/>
      <c r="O260"/>
      <c r="P260" s="174"/>
      <c r="Q260" s="174"/>
      <c r="R260" s="175"/>
      <c r="S260" s="173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/>
      <c r="AN260"/>
      <c r="AO260"/>
      <c r="AP260"/>
      <c r="AQ260"/>
      <c r="AR260"/>
    </row>
    <row customFormat="1" r="261" s="11" spans="1:44">
      <c r="A261"/>
      <c r="B261"/>
      <c r="C261" s="174"/>
      <c r="D261"/>
      <c r="E261"/>
      <c r="F261"/>
      <c r="G261"/>
      <c r="H261"/>
      <c r="I261"/>
      <c r="J261"/>
      <c r="K261"/>
      <c r="L261"/>
      <c r="M261"/>
      <c r="N261"/>
      <c r="O261"/>
      <c r="P261" s="174"/>
      <c r="Q261" s="174"/>
      <c r="R261" s="175"/>
      <c r="S261" s="173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/>
      <c r="AN261"/>
      <c r="AO261"/>
      <c r="AP261"/>
      <c r="AQ261"/>
      <c r="AR261"/>
    </row>
    <row customFormat="1" r="262" s="11" spans="1:44">
      <c r="A262"/>
      <c r="B262"/>
      <c r="C262" s="174"/>
      <c r="D262"/>
      <c r="E262"/>
      <c r="F262"/>
      <c r="G262"/>
      <c r="H262"/>
      <c r="I262"/>
      <c r="J262"/>
      <c r="K262"/>
      <c r="L262"/>
      <c r="M262"/>
      <c r="N262"/>
      <c r="O262"/>
      <c r="P262" s="174"/>
      <c r="Q262" s="174"/>
      <c r="R262" s="175"/>
      <c r="S262" s="173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/>
      <c r="AN262"/>
      <c r="AO262"/>
      <c r="AP262"/>
      <c r="AQ262"/>
      <c r="AR262"/>
    </row>
    <row customFormat="1" r="263" s="11" spans="1:44">
      <c r="A263"/>
      <c r="B263"/>
      <c r="C263" s="174"/>
      <c r="D263"/>
      <c r="E263"/>
      <c r="F263"/>
      <c r="G263"/>
      <c r="H263"/>
      <c r="I263"/>
      <c r="J263"/>
      <c r="K263"/>
      <c r="L263"/>
      <c r="M263"/>
      <c r="N263"/>
      <c r="O263"/>
      <c r="P263" s="174"/>
      <c r="Q263" s="174"/>
      <c r="R263" s="175"/>
      <c r="S263" s="173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/>
      <c r="AN263"/>
      <c r="AO263"/>
      <c r="AP263"/>
      <c r="AQ263"/>
      <c r="AR263"/>
    </row>
    <row customFormat="1" r="264" s="11" spans="1:44">
      <c r="A264"/>
      <c r="B264"/>
      <c r="C264" s="174"/>
      <c r="D264"/>
      <c r="E264"/>
      <c r="F264"/>
      <c r="G264"/>
      <c r="H264"/>
      <c r="I264"/>
      <c r="J264"/>
      <c r="K264"/>
      <c r="L264"/>
      <c r="M264"/>
      <c r="N264"/>
      <c r="O264"/>
      <c r="P264" s="174"/>
      <c r="Q264" s="174"/>
      <c r="R264" s="175"/>
      <c r="S264" s="173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/>
      <c r="AN264"/>
      <c r="AO264"/>
      <c r="AP264"/>
      <c r="AQ264"/>
      <c r="AR264"/>
    </row>
    <row customFormat="1" r="265" s="11" spans="1:44">
      <c r="A265"/>
      <c r="B265"/>
      <c r="C265" s="174"/>
      <c r="D265"/>
      <c r="E265"/>
      <c r="F265"/>
      <c r="G265"/>
      <c r="H265"/>
      <c r="I265"/>
      <c r="J265"/>
      <c r="K265"/>
      <c r="L265"/>
      <c r="M265"/>
      <c r="N265"/>
      <c r="O265"/>
      <c r="P265" s="174"/>
      <c r="Q265" s="174"/>
      <c r="R265" s="175"/>
      <c r="S265" s="173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/>
      <c r="AN265"/>
      <c r="AO265"/>
      <c r="AP265"/>
      <c r="AQ265"/>
      <c r="AR265"/>
    </row>
    <row customFormat="1" r="266" s="11" spans="1:44">
      <c r="A266"/>
      <c r="B266"/>
      <c r="C266" s="174"/>
      <c r="D266"/>
      <c r="E266"/>
      <c r="F266"/>
      <c r="G266"/>
      <c r="H266"/>
      <c r="I266"/>
      <c r="J266"/>
      <c r="K266"/>
      <c r="L266"/>
      <c r="M266"/>
      <c r="N266"/>
      <c r="O266"/>
      <c r="P266" s="174"/>
      <c r="Q266" s="174"/>
      <c r="R266" s="175"/>
      <c r="S266" s="173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/>
      <c r="AN266"/>
      <c r="AO266"/>
      <c r="AP266"/>
      <c r="AQ266"/>
      <c r="AR266"/>
    </row>
    <row customFormat="1" r="267" s="11" spans="1:44">
      <c r="A267"/>
      <c r="B267"/>
      <c r="C267" s="174"/>
      <c r="D267"/>
      <c r="E267"/>
      <c r="F267"/>
      <c r="G267"/>
      <c r="H267"/>
      <c r="I267"/>
      <c r="J267"/>
      <c r="K267"/>
      <c r="L267"/>
      <c r="M267"/>
      <c r="N267"/>
      <c r="O267"/>
      <c r="P267" s="174"/>
      <c r="Q267" s="174"/>
      <c r="R267" s="175"/>
      <c r="S267" s="173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/>
      <c r="AN267"/>
      <c r="AO267"/>
      <c r="AP267"/>
      <c r="AQ267"/>
      <c r="AR267"/>
    </row>
    <row customFormat="1" r="268" s="11" spans="1:44">
      <c r="A268"/>
      <c r="B268"/>
      <c r="C268" s="174"/>
      <c r="D268"/>
      <c r="E268"/>
      <c r="F268"/>
      <c r="G268"/>
      <c r="H268"/>
      <c r="I268"/>
      <c r="J268"/>
      <c r="K268"/>
      <c r="L268"/>
      <c r="M268"/>
      <c r="N268"/>
      <c r="O268"/>
      <c r="P268" s="174"/>
      <c r="Q268" s="174"/>
      <c r="R268" s="175"/>
      <c r="S268" s="173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/>
      <c r="AN268"/>
      <c r="AO268"/>
      <c r="AP268"/>
      <c r="AQ268"/>
      <c r="AR268"/>
    </row>
    <row customFormat="1" r="269" s="11" spans="1:44">
      <c r="A269"/>
      <c r="B269"/>
      <c r="C269" s="174"/>
      <c r="D269"/>
      <c r="E269"/>
      <c r="F269"/>
      <c r="G269"/>
      <c r="H269"/>
      <c r="I269"/>
      <c r="J269"/>
      <c r="K269"/>
      <c r="L269"/>
      <c r="M269"/>
      <c r="N269"/>
      <c r="O269"/>
      <c r="P269" s="174"/>
      <c r="Q269" s="174"/>
      <c r="R269" s="175"/>
      <c r="S269" s="173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/>
      <c r="AN269"/>
      <c r="AO269"/>
      <c r="AP269"/>
      <c r="AQ269"/>
      <c r="AR269"/>
    </row>
    <row customFormat="1" r="270" s="11" spans="1:44">
      <c r="A270"/>
      <c r="B270"/>
      <c r="C270" s="174"/>
      <c r="D270"/>
      <c r="E270"/>
      <c r="F270"/>
      <c r="G270"/>
      <c r="H270"/>
      <c r="I270"/>
      <c r="J270"/>
      <c r="K270"/>
      <c r="L270"/>
      <c r="M270"/>
      <c r="N270"/>
      <c r="O270"/>
      <c r="P270" s="174"/>
      <c r="Q270" s="174"/>
      <c r="R270" s="175"/>
      <c r="S270" s="173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/>
      <c r="AN270"/>
      <c r="AO270"/>
      <c r="AP270"/>
      <c r="AQ270"/>
      <c r="AR270"/>
    </row>
    <row customFormat="1" r="271" s="11" spans="1:44">
      <c r="A271"/>
      <c r="B271"/>
      <c r="C271" s="174"/>
      <c r="D271"/>
      <c r="E271"/>
      <c r="F271"/>
      <c r="G271"/>
      <c r="H271"/>
      <c r="I271"/>
      <c r="J271"/>
      <c r="K271"/>
      <c r="L271"/>
      <c r="M271"/>
      <c r="N271"/>
      <c r="O271"/>
      <c r="P271" s="174"/>
      <c r="Q271" s="174"/>
      <c r="R271" s="175"/>
      <c r="S271" s="173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/>
      <c r="AN271"/>
      <c r="AO271"/>
      <c r="AP271"/>
      <c r="AQ271"/>
      <c r="AR271"/>
    </row>
    <row customFormat="1" r="272" s="11" spans="1:44">
      <c r="A272"/>
      <c r="B272"/>
      <c r="C272" s="174"/>
      <c r="D272"/>
      <c r="E272"/>
      <c r="F272"/>
      <c r="G272"/>
      <c r="H272"/>
      <c r="I272"/>
      <c r="J272"/>
      <c r="K272"/>
      <c r="L272"/>
      <c r="M272"/>
      <c r="N272"/>
      <c r="O272"/>
      <c r="P272" s="174"/>
      <c r="Q272" s="174"/>
      <c r="R272" s="175"/>
      <c r="S272" s="173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/>
      <c r="AN272"/>
      <c r="AO272"/>
      <c r="AP272"/>
      <c r="AQ272"/>
      <c r="AR272"/>
    </row>
    <row customFormat="1" r="273" s="11" spans="1:44">
      <c r="A273"/>
      <c r="B273"/>
      <c r="C273" s="174"/>
      <c r="D273"/>
      <c r="E273"/>
      <c r="F273"/>
      <c r="G273"/>
      <c r="H273"/>
      <c r="I273"/>
      <c r="J273"/>
      <c r="K273"/>
      <c r="L273"/>
      <c r="M273"/>
      <c r="N273"/>
      <c r="O273"/>
      <c r="P273" s="174"/>
      <c r="Q273" s="174"/>
      <c r="R273" s="175"/>
      <c r="S273" s="173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/>
      <c r="AN273"/>
      <c r="AO273"/>
      <c r="AP273"/>
      <c r="AQ273"/>
      <c r="AR273"/>
    </row>
    <row customFormat="1" r="274" s="11" spans="1:44">
      <c r="A274"/>
      <c r="B274"/>
      <c r="C274" s="174"/>
      <c r="D274"/>
      <c r="E274"/>
      <c r="F274"/>
      <c r="G274"/>
      <c r="H274"/>
      <c r="I274"/>
      <c r="J274"/>
      <c r="K274"/>
      <c r="L274"/>
      <c r="M274"/>
      <c r="N274"/>
      <c r="O274"/>
      <c r="P274" s="174"/>
      <c r="Q274" s="174"/>
      <c r="R274" s="175"/>
      <c r="S274" s="173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/>
      <c r="AN274"/>
      <c r="AO274"/>
      <c r="AP274"/>
      <c r="AQ274"/>
      <c r="AR274"/>
    </row>
    <row customFormat="1" r="275" s="11" spans="1:44">
      <c r="A275"/>
      <c r="B275"/>
      <c r="C275" s="174"/>
      <c r="D275"/>
      <c r="E275"/>
      <c r="F275"/>
      <c r="G275"/>
      <c r="H275"/>
      <c r="I275"/>
      <c r="J275"/>
      <c r="K275"/>
      <c r="L275"/>
      <c r="M275"/>
      <c r="N275"/>
      <c r="O275"/>
      <c r="P275" s="174"/>
      <c r="Q275" s="174"/>
      <c r="R275" s="175"/>
      <c r="S275" s="173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/>
      <c r="AN275"/>
      <c r="AO275"/>
      <c r="AP275"/>
      <c r="AQ275"/>
      <c r="AR275"/>
    </row>
    <row customFormat="1" r="276" s="11" spans="1:44">
      <c r="A276"/>
      <c r="B276"/>
      <c r="C276" s="174"/>
      <c r="D276"/>
      <c r="E276"/>
      <c r="F276"/>
      <c r="G276"/>
      <c r="H276"/>
      <c r="I276"/>
      <c r="J276"/>
      <c r="K276"/>
      <c r="L276"/>
      <c r="M276"/>
      <c r="N276"/>
      <c r="O276"/>
      <c r="P276" s="174"/>
      <c r="Q276" s="174"/>
      <c r="R276" s="175"/>
      <c r="S276" s="173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/>
      <c r="AN276"/>
      <c r="AO276"/>
      <c r="AP276"/>
      <c r="AQ276"/>
      <c r="AR276"/>
    </row>
    <row customFormat="1" r="277" s="11" spans="1:44">
      <c r="A277"/>
      <c r="B277"/>
      <c r="C277" s="174"/>
      <c r="D277"/>
      <c r="E277"/>
      <c r="F277"/>
      <c r="G277"/>
      <c r="H277"/>
      <c r="I277"/>
      <c r="J277"/>
      <c r="K277"/>
      <c r="L277"/>
      <c r="M277"/>
      <c r="N277"/>
      <c r="O277"/>
      <c r="P277" s="174"/>
      <c r="Q277" s="174"/>
      <c r="R277" s="175"/>
      <c r="S277" s="173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/>
      <c r="AN277"/>
      <c r="AO277"/>
      <c r="AP277"/>
      <c r="AQ277"/>
      <c r="AR277"/>
    </row>
    <row customFormat="1" r="278" s="11" spans="1:44">
      <c r="A278"/>
      <c r="B278"/>
      <c r="C278" s="174"/>
      <c r="D278"/>
      <c r="E278"/>
      <c r="F278"/>
      <c r="G278"/>
      <c r="H278"/>
      <c r="I278"/>
      <c r="J278"/>
      <c r="K278"/>
      <c r="L278"/>
      <c r="M278"/>
      <c r="N278"/>
      <c r="O278"/>
      <c r="P278" s="174"/>
      <c r="Q278" s="174"/>
      <c r="R278" s="175"/>
      <c r="S278" s="173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/>
      <c r="AN278"/>
      <c r="AO278"/>
      <c r="AP278"/>
      <c r="AQ278"/>
      <c r="AR278"/>
    </row>
    <row customFormat="1" r="279" s="11" spans="1:44">
      <c r="A279"/>
      <c r="B279"/>
      <c r="C279" s="174"/>
      <c r="D279"/>
      <c r="E279"/>
      <c r="F279"/>
      <c r="G279"/>
      <c r="H279"/>
      <c r="I279"/>
      <c r="J279"/>
      <c r="K279"/>
      <c r="L279"/>
      <c r="M279"/>
      <c r="N279"/>
      <c r="O279"/>
      <c r="P279" s="174"/>
      <c r="Q279" s="174"/>
      <c r="R279" s="175"/>
      <c r="S279" s="173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/>
      <c r="AN279"/>
      <c r="AO279"/>
      <c r="AP279"/>
      <c r="AQ279"/>
      <c r="AR279"/>
    </row>
    <row customFormat="1" r="280" s="11" spans="1:44">
      <c r="A280"/>
      <c r="B280"/>
      <c r="C280" s="174"/>
      <c r="D280"/>
      <c r="E280"/>
      <c r="F280"/>
      <c r="G280"/>
      <c r="H280"/>
      <c r="I280"/>
      <c r="J280"/>
      <c r="K280"/>
      <c r="L280"/>
      <c r="M280"/>
      <c r="N280"/>
      <c r="O280"/>
      <c r="P280" s="174"/>
      <c r="Q280" s="174"/>
      <c r="R280" s="175"/>
      <c r="S280" s="173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/>
      <c r="AN280"/>
      <c r="AO280"/>
      <c r="AP280"/>
      <c r="AQ280"/>
      <c r="AR280"/>
    </row>
    <row customFormat="1" r="281" s="11" spans="1:44">
      <c r="A281"/>
      <c r="B281"/>
      <c r="C281" s="174"/>
      <c r="D281"/>
      <c r="E281"/>
      <c r="F281"/>
      <c r="G281"/>
      <c r="H281"/>
      <c r="I281"/>
      <c r="J281"/>
      <c r="K281"/>
      <c r="L281"/>
      <c r="M281"/>
      <c r="N281"/>
      <c r="O281"/>
      <c r="P281" s="174"/>
      <c r="Q281" s="174"/>
      <c r="R281" s="175"/>
      <c r="S281" s="173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/>
      <c r="AN281"/>
      <c r="AO281"/>
      <c r="AP281"/>
      <c r="AQ281"/>
      <c r="AR281"/>
    </row>
    <row customFormat="1" r="282" s="11" spans="1:44">
      <c r="A282"/>
      <c r="B282"/>
      <c r="C282" s="174"/>
      <c r="D282"/>
      <c r="E282"/>
      <c r="F282"/>
      <c r="G282"/>
      <c r="H282"/>
      <c r="I282"/>
      <c r="J282"/>
      <c r="K282"/>
      <c r="L282"/>
      <c r="M282"/>
      <c r="N282"/>
      <c r="O282"/>
      <c r="P282" s="174"/>
      <c r="Q282" s="174"/>
      <c r="R282" s="175"/>
      <c r="S282" s="173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/>
      <c r="AN282"/>
      <c r="AO282"/>
      <c r="AP282"/>
      <c r="AQ282"/>
      <c r="AR282"/>
    </row>
    <row customFormat="1" r="283" s="11" spans="1:44">
      <c r="A283"/>
      <c r="B283"/>
      <c r="C283" s="174"/>
      <c r="D283"/>
      <c r="E283"/>
      <c r="F283"/>
      <c r="G283"/>
      <c r="H283"/>
      <c r="I283"/>
      <c r="J283"/>
      <c r="K283"/>
      <c r="L283"/>
      <c r="M283"/>
      <c r="N283"/>
      <c r="O283"/>
      <c r="P283" s="174"/>
      <c r="Q283" s="174"/>
      <c r="R283" s="175"/>
      <c r="S283" s="173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/>
      <c r="AN283"/>
      <c r="AO283"/>
      <c r="AP283"/>
      <c r="AQ283"/>
      <c r="AR283"/>
    </row>
    <row customFormat="1" r="284" s="11" spans="1:44">
      <c r="A284"/>
      <c r="B284"/>
      <c r="C284" s="174"/>
      <c r="D284"/>
      <c r="E284"/>
      <c r="F284"/>
      <c r="G284"/>
      <c r="H284"/>
      <c r="I284"/>
      <c r="J284"/>
      <c r="K284"/>
      <c r="L284"/>
      <c r="M284"/>
      <c r="N284"/>
      <c r="O284"/>
      <c r="P284" s="174"/>
      <c r="Q284" s="174"/>
      <c r="R284" s="175"/>
      <c r="S284" s="173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/>
      <c r="AN284"/>
      <c r="AO284"/>
      <c r="AP284"/>
      <c r="AQ284"/>
      <c r="AR284"/>
    </row>
    <row customFormat="1" r="285" s="11" spans="1:44">
      <c r="A285"/>
      <c r="B285"/>
      <c r="C285" s="174"/>
      <c r="D285"/>
      <c r="E285"/>
      <c r="F285"/>
      <c r="G285"/>
      <c r="H285"/>
      <c r="I285"/>
      <c r="J285"/>
      <c r="K285"/>
      <c r="L285"/>
      <c r="M285"/>
      <c r="N285"/>
      <c r="O285"/>
      <c r="P285" s="174"/>
      <c r="Q285" s="174"/>
      <c r="R285" s="175"/>
      <c r="S285" s="173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/>
      <c r="AN285"/>
      <c r="AO285"/>
      <c r="AP285"/>
      <c r="AQ285"/>
      <c r="AR285"/>
    </row>
    <row customFormat="1" r="286" s="11" spans="1:44">
      <c r="A286"/>
      <c r="B286"/>
      <c r="C286" s="174"/>
      <c r="D286"/>
      <c r="E286"/>
      <c r="F286"/>
      <c r="G286"/>
      <c r="H286"/>
      <c r="I286"/>
      <c r="J286"/>
      <c r="K286"/>
      <c r="L286"/>
      <c r="M286"/>
      <c r="N286"/>
      <c r="O286"/>
      <c r="P286" s="174"/>
      <c r="Q286" s="174"/>
      <c r="R286" s="175"/>
      <c r="S286" s="173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/>
      <c r="AN286"/>
      <c r="AO286"/>
      <c r="AP286"/>
      <c r="AQ286"/>
      <c r="AR286"/>
    </row>
    <row customFormat="1" r="287" s="11" spans="1:44">
      <c r="A287"/>
      <c r="B287"/>
      <c r="C287" s="174"/>
      <c r="D287"/>
      <c r="E287"/>
      <c r="F287"/>
      <c r="G287"/>
      <c r="H287"/>
      <c r="I287"/>
      <c r="J287"/>
      <c r="K287"/>
      <c r="L287"/>
      <c r="M287"/>
      <c r="N287"/>
      <c r="O287"/>
      <c r="P287" s="174"/>
      <c r="Q287" s="174"/>
      <c r="R287" s="175"/>
      <c r="S287" s="173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/>
      <c r="AN287"/>
      <c r="AO287"/>
      <c r="AP287"/>
      <c r="AQ287"/>
      <c r="AR287"/>
    </row>
    <row customFormat="1" r="288" s="11" spans="1:44">
      <c r="A288"/>
      <c r="B288"/>
      <c r="C288" s="174"/>
      <c r="D288"/>
      <c r="E288"/>
      <c r="F288"/>
      <c r="G288"/>
      <c r="H288"/>
      <c r="I288"/>
      <c r="J288"/>
      <c r="K288"/>
      <c r="L288"/>
      <c r="M288"/>
      <c r="N288"/>
      <c r="O288"/>
      <c r="P288" s="174"/>
      <c r="Q288" s="174"/>
      <c r="R288" s="175"/>
      <c r="S288" s="173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/>
      <c r="AN288"/>
      <c r="AO288"/>
      <c r="AP288"/>
      <c r="AQ288"/>
      <c r="AR288"/>
    </row>
    <row customFormat="1" r="289" s="11" spans="1:44">
      <c r="A289"/>
      <c r="B289"/>
      <c r="C289" s="174"/>
      <c r="D289"/>
      <c r="E289"/>
      <c r="F289"/>
      <c r="G289"/>
      <c r="H289"/>
      <c r="I289"/>
      <c r="J289"/>
      <c r="K289"/>
      <c r="L289"/>
      <c r="M289"/>
      <c r="N289"/>
      <c r="O289"/>
      <c r="P289" s="174"/>
      <c r="Q289" s="174"/>
      <c r="R289" s="175"/>
      <c r="S289" s="173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/>
      <c r="AN289"/>
      <c r="AO289"/>
      <c r="AP289"/>
      <c r="AQ289"/>
      <c r="AR289"/>
    </row>
    <row customFormat="1" r="290" s="11" spans="1:44">
      <c r="A290"/>
      <c r="B290"/>
      <c r="C290" s="174"/>
      <c r="D290"/>
      <c r="E290"/>
      <c r="F290"/>
      <c r="G290"/>
      <c r="H290"/>
      <c r="I290"/>
      <c r="J290"/>
      <c r="K290"/>
      <c r="L290"/>
      <c r="M290"/>
      <c r="N290"/>
      <c r="O290"/>
      <c r="P290" s="174"/>
      <c r="Q290" s="174"/>
      <c r="R290" s="175"/>
      <c r="S290" s="173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/>
      <c r="AN290"/>
      <c r="AO290"/>
      <c r="AP290"/>
      <c r="AQ290"/>
      <c r="AR290"/>
    </row>
    <row customFormat="1" r="291" s="11" spans="1:44">
      <c r="A291"/>
      <c r="B291"/>
      <c r="C291" s="174"/>
      <c r="D291"/>
      <c r="E291"/>
      <c r="F291"/>
      <c r="G291"/>
      <c r="H291"/>
      <c r="I291"/>
      <c r="J291"/>
      <c r="K291"/>
      <c r="L291"/>
      <c r="M291"/>
      <c r="N291"/>
      <c r="O291"/>
      <c r="P291" s="174"/>
      <c r="Q291" s="174"/>
      <c r="R291" s="175"/>
      <c r="S291" s="173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/>
      <c r="AN291"/>
      <c r="AO291"/>
      <c r="AP291"/>
      <c r="AQ291"/>
      <c r="AR291"/>
    </row>
    <row customFormat="1" r="292" s="11" spans="1:44">
      <c r="A292"/>
      <c r="B292"/>
      <c r="C292" s="174"/>
      <c r="D292"/>
      <c r="E292"/>
      <c r="F292"/>
      <c r="G292"/>
      <c r="H292"/>
      <c r="I292"/>
      <c r="J292"/>
      <c r="K292"/>
      <c r="L292"/>
      <c r="M292"/>
      <c r="N292"/>
      <c r="O292"/>
      <c r="P292" s="174"/>
      <c r="Q292" s="174"/>
      <c r="R292" s="175"/>
      <c r="S292" s="173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/>
      <c r="AN292"/>
      <c r="AO292"/>
      <c r="AP292"/>
      <c r="AQ292"/>
      <c r="AR292"/>
    </row>
    <row customFormat="1" r="293" s="11" spans="1:44">
      <c r="A293"/>
      <c r="B293"/>
      <c r="C293" s="174"/>
      <c r="D293"/>
      <c r="E293"/>
      <c r="F293"/>
      <c r="G293"/>
      <c r="H293"/>
      <c r="I293"/>
      <c r="J293"/>
      <c r="K293"/>
      <c r="L293"/>
      <c r="M293"/>
      <c r="N293"/>
      <c r="O293"/>
      <c r="P293" s="174"/>
      <c r="Q293" s="174"/>
      <c r="R293" s="175"/>
      <c r="S293" s="173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/>
      <c r="AN293"/>
      <c r="AO293"/>
      <c r="AP293"/>
      <c r="AQ293"/>
      <c r="AR293"/>
    </row>
    <row customFormat="1" r="294" s="11" spans="1:44">
      <c r="A294"/>
      <c r="B294"/>
      <c r="C294" s="174"/>
      <c r="D294"/>
      <c r="E294"/>
      <c r="F294"/>
      <c r="G294"/>
      <c r="H294"/>
      <c r="I294"/>
      <c r="J294"/>
      <c r="K294"/>
      <c r="L294"/>
      <c r="M294"/>
      <c r="N294"/>
      <c r="O294"/>
      <c r="P294" s="174"/>
      <c r="Q294" s="174"/>
      <c r="R294" s="175"/>
      <c r="S294" s="173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/>
      <c r="AN294"/>
      <c r="AO294"/>
      <c r="AP294"/>
      <c r="AQ294"/>
      <c r="AR294"/>
    </row>
    <row customFormat="1" r="295" s="11" spans="1:44">
      <c r="A295"/>
      <c r="B295"/>
      <c r="C295" s="174"/>
      <c r="D295"/>
      <c r="E295"/>
      <c r="F295"/>
      <c r="G295"/>
      <c r="H295"/>
      <c r="I295"/>
      <c r="J295"/>
      <c r="K295"/>
      <c r="L295"/>
      <c r="M295"/>
      <c r="N295"/>
      <c r="O295"/>
      <c r="P295" s="174"/>
      <c r="Q295" s="174"/>
      <c r="R295" s="175"/>
      <c r="S295" s="173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/>
      <c r="AN295"/>
      <c r="AO295"/>
      <c r="AP295"/>
      <c r="AQ295"/>
      <c r="AR295"/>
    </row>
    <row customFormat="1" r="296" s="11" spans="1:44">
      <c r="A296"/>
      <c r="B296"/>
      <c r="C296" s="174"/>
      <c r="D296"/>
      <c r="E296"/>
      <c r="F296"/>
      <c r="G296"/>
      <c r="H296"/>
      <c r="I296"/>
      <c r="J296"/>
      <c r="K296"/>
      <c r="L296"/>
      <c r="M296"/>
      <c r="N296"/>
      <c r="O296"/>
      <c r="P296" s="174"/>
      <c r="Q296" s="174"/>
      <c r="R296" s="175"/>
      <c r="S296" s="173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/>
      <c r="AN296"/>
      <c r="AO296"/>
      <c r="AP296"/>
      <c r="AQ296"/>
      <c r="AR296"/>
    </row>
    <row customFormat="1" r="297" s="11" spans="1:44">
      <c r="A297"/>
      <c r="B297"/>
      <c r="C297" s="174"/>
      <c r="D297"/>
      <c r="E297"/>
      <c r="F297"/>
      <c r="G297"/>
      <c r="H297"/>
      <c r="I297"/>
      <c r="J297"/>
      <c r="K297"/>
      <c r="L297"/>
      <c r="M297"/>
      <c r="N297"/>
      <c r="O297"/>
      <c r="P297" s="174"/>
      <c r="Q297" s="174"/>
      <c r="R297" s="175"/>
      <c r="S297" s="173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/>
      <c r="AN297"/>
      <c r="AO297"/>
      <c r="AP297"/>
      <c r="AQ297"/>
      <c r="AR297"/>
    </row>
    <row customFormat="1" r="298" s="11" spans="1:44">
      <c r="A298"/>
      <c r="B298"/>
      <c r="C298" s="174"/>
      <c r="D298"/>
      <c r="E298"/>
      <c r="F298"/>
      <c r="G298"/>
      <c r="H298"/>
      <c r="I298"/>
      <c r="J298"/>
      <c r="K298"/>
      <c r="L298"/>
      <c r="M298"/>
      <c r="N298"/>
      <c r="O298"/>
      <c r="P298" s="174"/>
      <c r="Q298" s="174"/>
      <c r="R298" s="175"/>
      <c r="S298" s="173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/>
      <c r="AN298"/>
      <c r="AO298"/>
      <c r="AP298"/>
      <c r="AQ298"/>
      <c r="AR298"/>
    </row>
    <row customFormat="1" r="299" s="11" spans="1:44">
      <c r="A299"/>
      <c r="B299"/>
      <c r="C299" s="174"/>
      <c r="D299"/>
      <c r="E299"/>
      <c r="F299"/>
      <c r="G299"/>
      <c r="H299"/>
      <c r="I299"/>
      <c r="J299"/>
      <c r="K299"/>
      <c r="L299"/>
      <c r="M299"/>
      <c r="N299"/>
      <c r="O299"/>
      <c r="P299" s="174"/>
      <c r="Q299" s="174"/>
      <c r="R299" s="175"/>
      <c r="S299" s="173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/>
      <c r="AN299"/>
      <c r="AO299"/>
      <c r="AP299"/>
      <c r="AQ299"/>
      <c r="AR299"/>
    </row>
    <row customFormat="1" r="300" s="11" spans="1:44">
      <c r="A300"/>
      <c r="B300"/>
      <c r="C300" s="174"/>
      <c r="D300"/>
      <c r="E300"/>
      <c r="F300"/>
      <c r="G300"/>
      <c r="H300"/>
      <c r="I300"/>
      <c r="J300"/>
      <c r="K300"/>
      <c r="L300"/>
      <c r="M300"/>
      <c r="N300"/>
      <c r="O300"/>
      <c r="P300" s="174"/>
      <c r="Q300" s="174"/>
      <c r="R300" s="175"/>
      <c r="S300" s="173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/>
      <c r="AN300"/>
      <c r="AO300"/>
      <c r="AP300"/>
      <c r="AQ300"/>
      <c r="AR300"/>
    </row>
    <row customFormat="1" r="301" s="11" spans="1:44">
      <c r="A301"/>
      <c r="B301"/>
      <c r="C301" s="174"/>
      <c r="D301"/>
      <c r="E301"/>
      <c r="F301"/>
      <c r="G301"/>
      <c r="H301"/>
      <c r="I301"/>
      <c r="J301"/>
      <c r="K301"/>
      <c r="L301"/>
      <c r="M301"/>
      <c r="N301"/>
      <c r="O301"/>
      <c r="P301" s="174"/>
      <c r="Q301" s="174"/>
      <c r="R301" s="175"/>
      <c r="S301" s="173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/>
      <c r="AN301"/>
      <c r="AO301"/>
      <c r="AP301"/>
      <c r="AQ301"/>
      <c r="AR301"/>
    </row>
    <row customFormat="1" r="302" s="11" spans="1:44">
      <c r="A302"/>
      <c r="B302"/>
      <c r="C302" s="174"/>
      <c r="D302"/>
      <c r="E302"/>
      <c r="F302"/>
      <c r="G302"/>
      <c r="H302"/>
      <c r="I302"/>
      <c r="J302"/>
      <c r="K302"/>
      <c r="L302"/>
      <c r="M302"/>
      <c r="N302"/>
      <c r="O302"/>
      <c r="P302" s="174"/>
      <c r="Q302" s="174"/>
      <c r="R302" s="175"/>
      <c r="S302" s="173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/>
      <c r="AN302"/>
      <c r="AO302"/>
      <c r="AP302"/>
      <c r="AQ302"/>
      <c r="AR302"/>
    </row>
    <row customFormat="1" r="303" s="11" spans="1:44">
      <c r="A303"/>
      <c r="B303"/>
      <c r="C303" s="174"/>
      <c r="D303"/>
      <c r="E303"/>
      <c r="F303"/>
      <c r="G303"/>
      <c r="H303"/>
      <c r="I303"/>
      <c r="J303"/>
      <c r="K303"/>
      <c r="L303"/>
      <c r="M303"/>
      <c r="N303"/>
      <c r="O303"/>
      <c r="P303" s="174"/>
      <c r="Q303" s="174"/>
      <c r="R303" s="175"/>
      <c r="S303" s="173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/>
      <c r="AN303"/>
      <c r="AO303"/>
      <c r="AP303"/>
      <c r="AQ303"/>
      <c r="AR303"/>
    </row>
    <row customFormat="1" r="304" s="11" spans="1:44">
      <c r="A304"/>
      <c r="B304"/>
      <c r="C304" s="174"/>
      <c r="D304"/>
      <c r="E304"/>
      <c r="F304"/>
      <c r="G304"/>
      <c r="H304"/>
      <c r="I304"/>
      <c r="J304"/>
      <c r="K304"/>
      <c r="L304"/>
      <c r="M304"/>
      <c r="N304"/>
      <c r="O304"/>
      <c r="P304" s="174"/>
      <c r="Q304" s="174"/>
      <c r="R304" s="175"/>
      <c r="S304" s="173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/>
      <c r="AN304"/>
      <c r="AO304"/>
      <c r="AP304"/>
      <c r="AQ304"/>
      <c r="AR304"/>
    </row>
    <row customFormat="1" r="305" s="11" spans="1:44">
      <c r="A305"/>
      <c r="B305"/>
      <c r="C305" s="174"/>
      <c r="D305"/>
      <c r="E305"/>
      <c r="F305"/>
      <c r="G305"/>
      <c r="H305"/>
      <c r="I305"/>
      <c r="J305"/>
      <c r="K305"/>
      <c r="L305"/>
      <c r="M305"/>
      <c r="N305"/>
      <c r="O305"/>
      <c r="P305" s="174"/>
      <c r="Q305" s="174"/>
      <c r="R305" s="175"/>
      <c r="S305" s="173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/>
      <c r="AN305"/>
      <c r="AO305"/>
      <c r="AP305"/>
      <c r="AQ305"/>
      <c r="AR305"/>
    </row>
    <row customFormat="1" r="306" s="11" spans="1:44">
      <c r="A306"/>
      <c r="B306"/>
      <c r="C306" s="174"/>
      <c r="D306"/>
      <c r="E306"/>
      <c r="F306"/>
      <c r="G306"/>
      <c r="H306"/>
      <c r="I306"/>
      <c r="J306"/>
      <c r="K306"/>
      <c r="L306"/>
      <c r="M306"/>
      <c r="N306"/>
      <c r="O306"/>
      <c r="P306" s="174"/>
      <c r="Q306" s="174"/>
      <c r="R306" s="175"/>
      <c r="S306" s="173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/>
      <c r="AN306"/>
      <c r="AO306"/>
      <c r="AP306"/>
      <c r="AQ306"/>
      <c r="AR306"/>
    </row>
    <row customFormat="1" r="307" s="11" spans="1:44">
      <c r="A307"/>
      <c r="B307"/>
      <c r="C307" s="174"/>
      <c r="D307"/>
      <c r="E307"/>
      <c r="F307"/>
      <c r="G307"/>
      <c r="H307"/>
      <c r="I307"/>
      <c r="J307"/>
      <c r="K307"/>
      <c r="L307"/>
      <c r="M307"/>
      <c r="N307"/>
      <c r="O307"/>
      <c r="P307" s="174"/>
      <c r="Q307" s="174"/>
      <c r="R307" s="175"/>
      <c r="S307" s="173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/>
      <c r="AN307"/>
      <c r="AO307"/>
      <c r="AP307"/>
      <c r="AQ307"/>
      <c r="AR307"/>
    </row>
    <row customFormat="1" r="308" s="11" spans="1:44">
      <c r="A308"/>
      <c r="B308"/>
      <c r="C308" s="174"/>
      <c r="D308"/>
      <c r="E308"/>
      <c r="F308"/>
      <c r="G308"/>
      <c r="H308"/>
      <c r="I308"/>
      <c r="J308"/>
      <c r="K308"/>
      <c r="L308"/>
      <c r="M308"/>
      <c r="N308"/>
      <c r="O308"/>
      <c r="P308" s="174"/>
      <c r="Q308" s="174"/>
      <c r="R308" s="175"/>
      <c r="S308" s="173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/>
      <c r="AN308"/>
      <c r="AO308"/>
      <c r="AP308"/>
      <c r="AQ308"/>
      <c r="AR308"/>
    </row>
    <row customFormat="1" r="309" s="11" spans="1:44">
      <c r="A309"/>
      <c r="B309"/>
      <c r="C309" s="174"/>
      <c r="D309"/>
      <c r="E309"/>
      <c r="F309"/>
      <c r="G309"/>
      <c r="H309"/>
      <c r="I309"/>
      <c r="J309"/>
      <c r="K309"/>
      <c r="L309"/>
      <c r="M309"/>
      <c r="N309"/>
      <c r="O309"/>
      <c r="P309" s="174"/>
      <c r="Q309" s="174"/>
      <c r="R309" s="175"/>
      <c r="S309" s="173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/>
      <c r="AN309"/>
      <c r="AO309"/>
      <c r="AP309"/>
      <c r="AQ309"/>
      <c r="AR309"/>
    </row>
    <row customFormat="1" r="310" s="11" spans="1:44">
      <c r="A310"/>
      <c r="B310"/>
      <c r="C310" s="174"/>
      <c r="D310"/>
      <c r="E310"/>
      <c r="F310"/>
      <c r="G310"/>
      <c r="H310"/>
      <c r="I310"/>
      <c r="J310"/>
      <c r="K310"/>
      <c r="L310"/>
      <c r="M310"/>
      <c r="N310"/>
      <c r="O310"/>
      <c r="P310" s="174"/>
      <c r="Q310" s="174"/>
      <c r="R310" s="175"/>
      <c r="S310" s="173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/>
      <c r="AN310"/>
      <c r="AO310"/>
      <c r="AP310"/>
      <c r="AQ310"/>
      <c r="AR310"/>
    </row>
    <row customFormat="1" r="311" s="11" spans="1:44">
      <c r="A311"/>
      <c r="B311"/>
      <c r="C311" s="174"/>
      <c r="D311"/>
      <c r="E311"/>
      <c r="F311"/>
      <c r="G311"/>
      <c r="H311"/>
      <c r="I311"/>
      <c r="J311"/>
      <c r="K311"/>
      <c r="L311"/>
      <c r="M311"/>
      <c r="N311"/>
      <c r="O311"/>
      <c r="P311" s="174"/>
      <c r="Q311" s="174"/>
      <c r="R311" s="175"/>
      <c r="S311" s="173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/>
      <c r="AN311"/>
      <c r="AO311"/>
      <c r="AP311"/>
      <c r="AQ311"/>
      <c r="AR311"/>
    </row>
    <row customFormat="1" r="312" s="11" spans="1:44">
      <c r="A312"/>
      <c r="B312"/>
      <c r="C312" s="174"/>
      <c r="D312"/>
      <c r="E312"/>
      <c r="F312"/>
      <c r="G312"/>
      <c r="H312"/>
      <c r="I312"/>
      <c r="J312"/>
      <c r="K312"/>
      <c r="L312"/>
      <c r="M312"/>
      <c r="N312"/>
      <c r="O312"/>
      <c r="P312" s="174"/>
      <c r="Q312" s="174"/>
      <c r="R312" s="175"/>
      <c r="S312" s="173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/>
      <c r="AN312"/>
      <c r="AO312"/>
      <c r="AP312"/>
      <c r="AQ312"/>
      <c r="AR312"/>
    </row>
    <row customFormat="1" r="313" s="11" spans="1:44">
      <c r="A313"/>
      <c r="B313"/>
      <c r="C313" s="174"/>
      <c r="D313"/>
      <c r="E313"/>
      <c r="F313"/>
      <c r="G313"/>
      <c r="H313"/>
      <c r="I313"/>
      <c r="J313"/>
      <c r="K313"/>
      <c r="L313"/>
      <c r="M313"/>
      <c r="N313"/>
      <c r="O313"/>
      <c r="P313" s="174"/>
      <c r="Q313" s="174"/>
      <c r="R313" s="175"/>
      <c r="S313" s="173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/>
      <c r="AN313"/>
      <c r="AO313"/>
      <c r="AP313"/>
      <c r="AQ313"/>
      <c r="AR313"/>
    </row>
    <row customFormat="1" r="314" s="11" spans="1:44">
      <c r="A314"/>
      <c r="B314"/>
      <c r="C314" s="174"/>
      <c r="D314"/>
      <c r="E314"/>
      <c r="F314"/>
      <c r="G314"/>
      <c r="H314"/>
      <c r="I314"/>
      <c r="J314"/>
      <c r="K314"/>
      <c r="L314"/>
      <c r="M314"/>
      <c r="N314"/>
      <c r="O314"/>
      <c r="P314" s="174"/>
      <c r="Q314" s="174"/>
      <c r="R314" s="175"/>
      <c r="S314" s="173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/>
      <c r="AN314"/>
      <c r="AO314"/>
      <c r="AP314"/>
      <c r="AQ314"/>
      <c r="AR314"/>
    </row>
    <row customFormat="1" r="315" s="11" spans="1:44">
      <c r="A315"/>
      <c r="B315"/>
      <c r="C315" s="174"/>
      <c r="D315"/>
      <c r="E315"/>
      <c r="F315"/>
      <c r="G315"/>
      <c r="H315"/>
      <c r="I315"/>
      <c r="J315"/>
      <c r="K315"/>
      <c r="L315"/>
      <c r="M315"/>
      <c r="N315"/>
      <c r="O315"/>
      <c r="P315" s="174"/>
      <c r="Q315" s="174"/>
      <c r="R315" s="175"/>
      <c r="S315" s="173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/>
      <c r="AN315"/>
      <c r="AO315"/>
      <c r="AP315"/>
      <c r="AQ315"/>
      <c r="AR315"/>
    </row>
    <row customFormat="1" r="316" s="11" spans="1:44">
      <c r="A316"/>
      <c r="B316"/>
      <c r="C316" s="174"/>
      <c r="D316"/>
      <c r="E316"/>
      <c r="F316"/>
      <c r="G316"/>
      <c r="H316"/>
      <c r="I316"/>
      <c r="J316"/>
      <c r="K316"/>
      <c r="L316"/>
      <c r="M316"/>
      <c r="N316"/>
      <c r="O316"/>
      <c r="P316" s="174"/>
      <c r="Q316" s="174"/>
      <c r="R316" s="175"/>
      <c r="S316" s="173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/>
      <c r="AN316"/>
      <c r="AO316"/>
      <c r="AP316"/>
      <c r="AQ316"/>
      <c r="AR316"/>
    </row>
    <row customFormat="1" r="317" s="11" spans="1:44">
      <c r="A317"/>
      <c r="B317"/>
      <c r="C317" s="174"/>
      <c r="D317"/>
      <c r="E317"/>
      <c r="F317"/>
      <c r="G317"/>
      <c r="H317"/>
      <c r="I317"/>
      <c r="J317"/>
      <c r="K317"/>
      <c r="L317"/>
      <c r="M317"/>
      <c r="N317"/>
      <c r="O317"/>
      <c r="P317" s="174"/>
      <c r="Q317" s="174"/>
      <c r="R317" s="175"/>
      <c r="S317" s="173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/>
      <c r="AN317"/>
      <c r="AO317"/>
      <c r="AP317"/>
      <c r="AQ317"/>
      <c r="AR317"/>
    </row>
    <row customFormat="1" r="318" s="11" spans="1:44">
      <c r="A318"/>
      <c r="B318"/>
      <c r="C318" s="174"/>
      <c r="D318"/>
      <c r="E318"/>
      <c r="F318"/>
      <c r="G318"/>
      <c r="H318"/>
      <c r="I318"/>
      <c r="J318"/>
      <c r="K318"/>
      <c r="L318"/>
      <c r="M318"/>
      <c r="N318"/>
      <c r="O318"/>
      <c r="P318" s="174"/>
      <c r="Q318" s="174"/>
      <c r="R318" s="175"/>
      <c r="S318" s="173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/>
      <c r="AN318"/>
      <c r="AO318"/>
      <c r="AP318"/>
      <c r="AQ318"/>
      <c r="AR318"/>
    </row>
    <row customFormat="1" r="319" s="11" spans="1:44">
      <c r="A319"/>
      <c r="B319"/>
      <c r="C319" s="174"/>
      <c r="D319"/>
      <c r="E319"/>
      <c r="F319"/>
      <c r="G319"/>
      <c r="H319"/>
      <c r="I319"/>
      <c r="J319"/>
      <c r="K319"/>
      <c r="L319"/>
      <c r="M319"/>
      <c r="N319"/>
      <c r="O319"/>
      <c r="P319" s="174"/>
      <c r="Q319" s="174"/>
      <c r="R319" s="175"/>
      <c r="S319" s="173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/>
      <c r="AN319"/>
      <c r="AO319"/>
      <c r="AP319"/>
      <c r="AQ319"/>
      <c r="AR319"/>
    </row>
    <row customFormat="1" r="320" s="11" spans="1:44">
      <c r="A320"/>
      <c r="B320"/>
      <c r="C320" s="174"/>
      <c r="D320"/>
      <c r="E320"/>
      <c r="F320"/>
      <c r="G320"/>
      <c r="H320"/>
      <c r="I320"/>
      <c r="J320"/>
      <c r="K320"/>
      <c r="L320"/>
      <c r="M320"/>
      <c r="N320"/>
      <c r="O320"/>
      <c r="P320" s="174"/>
      <c r="Q320" s="174"/>
      <c r="R320" s="175"/>
      <c r="S320" s="173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/>
      <c r="AN320"/>
      <c r="AO320"/>
      <c r="AP320"/>
      <c r="AQ320"/>
      <c r="AR320"/>
    </row>
    <row customFormat="1" r="321" s="11" spans="1:44">
      <c r="A321"/>
      <c r="B321"/>
      <c r="C321" s="174"/>
      <c r="D321"/>
      <c r="E321"/>
      <c r="F321"/>
      <c r="G321"/>
      <c r="H321"/>
      <c r="I321"/>
      <c r="J321"/>
      <c r="K321"/>
      <c r="L321"/>
      <c r="M321"/>
      <c r="N321"/>
      <c r="O321"/>
      <c r="P321" s="174"/>
      <c r="Q321" s="174"/>
      <c r="R321" s="175"/>
      <c r="S321" s="173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/>
      <c r="AN321"/>
      <c r="AO321"/>
      <c r="AP321"/>
      <c r="AQ321"/>
      <c r="AR321"/>
    </row>
    <row customFormat="1" r="322" s="11" spans="1:44">
      <c r="A322"/>
      <c r="B322"/>
      <c r="C322" s="174"/>
      <c r="D322"/>
      <c r="E322"/>
      <c r="F322"/>
      <c r="G322"/>
      <c r="H322"/>
      <c r="I322"/>
      <c r="J322"/>
      <c r="K322"/>
      <c r="L322"/>
      <c r="M322"/>
      <c r="N322"/>
      <c r="O322"/>
      <c r="P322" s="174"/>
      <c r="Q322" s="174"/>
      <c r="R322" s="175"/>
      <c r="S322" s="173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/>
      <c r="AN322"/>
      <c r="AO322"/>
      <c r="AP322"/>
      <c r="AQ322"/>
      <c r="AR322"/>
    </row>
    <row customFormat="1" r="323" s="11" spans="1:44">
      <c r="A323"/>
      <c r="B323"/>
      <c r="C323" s="174"/>
      <c r="D323"/>
      <c r="E323"/>
      <c r="F323"/>
      <c r="G323"/>
      <c r="H323"/>
      <c r="I323"/>
      <c r="J323"/>
      <c r="K323"/>
      <c r="L323"/>
      <c r="M323"/>
      <c r="N323"/>
      <c r="O323"/>
      <c r="P323" s="174"/>
      <c r="Q323" s="174"/>
      <c r="R323" s="175"/>
      <c r="S323" s="173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/>
      <c r="AN323"/>
      <c r="AO323"/>
      <c r="AP323"/>
      <c r="AQ323"/>
      <c r="AR323"/>
    </row>
    <row customFormat="1" r="324" s="11" spans="1:44">
      <c r="A324"/>
      <c r="B324"/>
      <c r="C324" s="174"/>
      <c r="D324"/>
      <c r="E324"/>
      <c r="F324"/>
      <c r="G324"/>
      <c r="H324"/>
      <c r="I324"/>
      <c r="J324"/>
      <c r="K324"/>
      <c r="L324"/>
      <c r="M324"/>
      <c r="N324"/>
      <c r="O324"/>
      <c r="P324" s="174"/>
      <c r="Q324" s="174"/>
      <c r="R324" s="175"/>
      <c r="S324" s="173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/>
      <c r="AN324"/>
      <c r="AO324"/>
      <c r="AP324"/>
      <c r="AQ324"/>
      <c r="AR324"/>
    </row>
    <row customFormat="1" r="325" s="11" spans="1:44">
      <c r="A325"/>
      <c r="B325"/>
      <c r="C325" s="174"/>
      <c r="D325"/>
      <c r="E325"/>
      <c r="F325"/>
      <c r="G325"/>
      <c r="H325"/>
      <c r="I325"/>
      <c r="J325"/>
      <c r="K325"/>
      <c r="L325"/>
      <c r="M325"/>
      <c r="N325"/>
      <c r="O325"/>
      <c r="P325" s="174"/>
      <c r="Q325" s="174"/>
      <c r="R325" s="175"/>
      <c r="S325" s="173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/>
      <c r="AN325"/>
      <c r="AO325"/>
      <c r="AP325"/>
      <c r="AQ325"/>
      <c r="AR325"/>
    </row>
    <row customFormat="1" r="326" s="11" spans="1:44">
      <c r="A326"/>
      <c r="B326"/>
      <c r="C326" s="174"/>
      <c r="D326"/>
      <c r="E326"/>
      <c r="F326"/>
      <c r="G326"/>
      <c r="H326"/>
      <c r="I326"/>
      <c r="J326"/>
      <c r="K326"/>
      <c r="L326"/>
      <c r="M326"/>
      <c r="N326"/>
      <c r="O326"/>
      <c r="P326" s="174"/>
      <c r="Q326" s="174"/>
      <c r="R326" s="175"/>
      <c r="S326" s="173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/>
      <c r="AN326"/>
      <c r="AO326"/>
      <c r="AP326"/>
      <c r="AQ326"/>
      <c r="AR326"/>
    </row>
    <row customFormat="1" r="327" s="11" spans="1:44">
      <c r="A327"/>
      <c r="B327"/>
      <c r="C327" s="174"/>
      <c r="D327"/>
      <c r="E327"/>
      <c r="F327"/>
      <c r="G327"/>
      <c r="H327"/>
      <c r="I327"/>
      <c r="J327"/>
      <c r="K327"/>
      <c r="L327"/>
      <c r="M327"/>
      <c r="N327"/>
      <c r="O327"/>
      <c r="P327" s="174"/>
      <c r="Q327" s="174"/>
      <c r="R327" s="175"/>
      <c r="S327" s="173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/>
      <c r="AN327"/>
      <c r="AO327"/>
      <c r="AP327"/>
      <c r="AQ327"/>
      <c r="AR327"/>
    </row>
    <row customFormat="1" r="328" s="11" spans="1:44">
      <c r="A328"/>
      <c r="B328"/>
      <c r="C328" s="174"/>
      <c r="D328"/>
      <c r="E328"/>
      <c r="F328"/>
      <c r="G328"/>
      <c r="H328"/>
      <c r="I328"/>
      <c r="J328"/>
      <c r="K328"/>
      <c r="L328"/>
      <c r="M328"/>
      <c r="N328"/>
      <c r="O328"/>
      <c r="P328" s="174"/>
      <c r="Q328" s="174"/>
      <c r="R328" s="175"/>
      <c r="S328" s="173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/>
      <c r="AN328"/>
      <c r="AO328"/>
      <c r="AP328"/>
      <c r="AQ328"/>
      <c r="AR328"/>
    </row>
    <row customFormat="1" r="329" s="11" spans="1:44">
      <c r="A329"/>
      <c r="B329"/>
      <c r="C329" s="174"/>
      <c r="D329"/>
      <c r="E329"/>
      <c r="F329"/>
      <c r="G329"/>
      <c r="H329"/>
      <c r="I329"/>
      <c r="J329"/>
      <c r="K329"/>
      <c r="L329"/>
      <c r="M329"/>
      <c r="N329"/>
      <c r="O329"/>
      <c r="P329" s="174"/>
      <c r="Q329" s="174"/>
      <c r="R329" s="175"/>
      <c r="S329" s="173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/>
      <c r="AN329"/>
      <c r="AO329"/>
      <c r="AP329"/>
      <c r="AQ329"/>
      <c r="AR329"/>
    </row>
    <row customFormat="1" r="330" s="11" spans="1:44">
      <c r="A330"/>
      <c r="B330"/>
      <c r="C330" s="174"/>
      <c r="D330"/>
      <c r="E330"/>
      <c r="F330"/>
      <c r="G330"/>
      <c r="H330"/>
      <c r="I330"/>
      <c r="J330"/>
      <c r="K330"/>
      <c r="L330"/>
      <c r="M330"/>
      <c r="N330"/>
      <c r="O330"/>
      <c r="P330" s="174"/>
      <c r="Q330" s="174"/>
      <c r="R330" s="175"/>
      <c r="S330" s="173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/>
      <c r="AN330"/>
      <c r="AO330"/>
      <c r="AP330"/>
      <c r="AQ330"/>
      <c r="AR330"/>
    </row>
    <row customFormat="1" r="331" s="11" spans="1:44">
      <c r="A331"/>
      <c r="B331"/>
      <c r="C331" s="174"/>
      <c r="D331"/>
      <c r="E331"/>
      <c r="F331"/>
      <c r="G331"/>
      <c r="H331"/>
      <c r="I331"/>
      <c r="J331"/>
      <c r="K331"/>
      <c r="L331"/>
      <c r="M331"/>
      <c r="N331"/>
      <c r="O331"/>
      <c r="P331" s="174"/>
      <c r="Q331" s="174"/>
      <c r="R331" s="175"/>
      <c r="S331" s="173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/>
      <c r="AN331"/>
      <c r="AO331"/>
      <c r="AP331"/>
      <c r="AQ331"/>
      <c r="AR331"/>
    </row>
    <row customFormat="1" r="332" s="11" spans="1:44">
      <c r="A332"/>
      <c r="B332"/>
      <c r="C332" s="174"/>
      <c r="D332"/>
      <c r="E332"/>
      <c r="F332"/>
      <c r="G332"/>
      <c r="H332"/>
      <c r="I332"/>
      <c r="J332"/>
      <c r="K332"/>
      <c r="L332"/>
      <c r="M332"/>
      <c r="N332"/>
      <c r="O332"/>
      <c r="P332" s="174"/>
      <c r="Q332" s="174"/>
      <c r="R332" s="175"/>
      <c r="S332" s="173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/>
      <c r="AN332"/>
      <c r="AO332"/>
      <c r="AP332"/>
      <c r="AQ332"/>
      <c r="AR332"/>
    </row>
    <row customFormat="1" r="333" s="11" spans="1:44">
      <c r="A333"/>
      <c r="B333"/>
      <c r="C333" s="174"/>
      <c r="D333"/>
      <c r="E333"/>
      <c r="F333"/>
      <c r="G333"/>
      <c r="H333"/>
      <c r="I333"/>
      <c r="J333"/>
      <c r="K333"/>
      <c r="L333"/>
      <c r="M333"/>
      <c r="N333"/>
      <c r="O333"/>
      <c r="P333" s="174"/>
      <c r="Q333" s="174"/>
      <c r="R333" s="175"/>
      <c r="S333" s="173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/>
      <c r="AN333"/>
      <c r="AO333"/>
      <c r="AP333"/>
      <c r="AQ333"/>
      <c r="AR333"/>
    </row>
    <row customFormat="1" r="334" s="11" spans="1:44">
      <c r="A334"/>
      <c r="B334"/>
      <c r="C334" s="174"/>
      <c r="D334"/>
      <c r="E334"/>
      <c r="F334"/>
      <c r="G334"/>
      <c r="H334"/>
      <c r="I334"/>
      <c r="J334"/>
      <c r="K334"/>
      <c r="L334"/>
      <c r="M334"/>
      <c r="N334"/>
      <c r="O334"/>
      <c r="P334" s="174"/>
      <c r="Q334" s="174"/>
      <c r="R334" s="175"/>
      <c r="S334" s="173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/>
      <c r="AN334"/>
      <c r="AO334"/>
      <c r="AP334"/>
      <c r="AQ334"/>
      <c r="AR334"/>
    </row>
    <row customFormat="1" r="335" s="11" spans="1:44">
      <c r="A335"/>
      <c r="B335"/>
      <c r="C335" s="174"/>
      <c r="D335"/>
      <c r="E335"/>
      <c r="F335"/>
      <c r="G335"/>
      <c r="H335"/>
      <c r="I335"/>
      <c r="J335"/>
      <c r="K335"/>
      <c r="L335"/>
      <c r="M335"/>
      <c r="N335"/>
      <c r="O335"/>
      <c r="P335" s="174"/>
      <c r="Q335" s="174"/>
      <c r="R335" s="175"/>
      <c r="S335" s="173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/>
      <c r="AN335"/>
      <c r="AO335"/>
      <c r="AP335"/>
      <c r="AQ335"/>
      <c r="AR335"/>
    </row>
    <row customFormat="1" r="336" s="11" spans="1:44">
      <c r="A336"/>
      <c r="B336"/>
      <c r="C336" s="174"/>
      <c r="D336"/>
      <c r="E336"/>
      <c r="F336"/>
      <c r="G336"/>
      <c r="H336"/>
      <c r="I336"/>
      <c r="J336"/>
      <c r="K336"/>
      <c r="L336"/>
      <c r="M336"/>
      <c r="N336"/>
      <c r="O336"/>
      <c r="P336" s="174"/>
      <c r="Q336" s="174"/>
      <c r="R336" s="175"/>
      <c r="S336" s="173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/>
      <c r="AN336"/>
      <c r="AO336"/>
      <c r="AP336"/>
      <c r="AQ336"/>
      <c r="AR336"/>
    </row>
    <row customFormat="1" r="337" s="11" spans="1:44">
      <c r="A337"/>
      <c r="B337"/>
      <c r="C337" s="174"/>
      <c r="D337"/>
      <c r="E337"/>
      <c r="F337"/>
      <c r="G337"/>
      <c r="H337"/>
      <c r="I337"/>
      <c r="J337"/>
      <c r="K337"/>
      <c r="L337"/>
      <c r="M337"/>
      <c r="N337"/>
      <c r="O337"/>
      <c r="P337" s="174"/>
      <c r="Q337" s="174"/>
      <c r="R337" s="175"/>
      <c r="S337" s="173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/>
      <c r="AN337"/>
      <c r="AO337"/>
      <c r="AP337"/>
      <c r="AQ337"/>
      <c r="AR337"/>
    </row>
    <row customFormat="1" r="338" s="11" spans="1:44">
      <c r="A338"/>
      <c r="B338"/>
      <c r="C338" s="174"/>
      <c r="D338"/>
      <c r="E338"/>
      <c r="F338"/>
      <c r="G338"/>
      <c r="H338"/>
      <c r="I338"/>
      <c r="J338"/>
      <c r="K338"/>
      <c r="L338"/>
      <c r="M338"/>
      <c r="N338"/>
      <c r="O338"/>
      <c r="P338" s="174"/>
      <c r="Q338" s="174"/>
      <c r="R338" s="175"/>
      <c r="S338" s="173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/>
      <c r="AN338"/>
      <c r="AO338"/>
      <c r="AP338"/>
      <c r="AQ338"/>
      <c r="AR338"/>
    </row>
    <row customFormat="1" r="339" s="11" spans="1:44">
      <c r="A339"/>
      <c r="B339"/>
      <c r="C339" s="174"/>
      <c r="D339"/>
      <c r="E339"/>
      <c r="F339"/>
      <c r="G339"/>
      <c r="H339"/>
      <c r="I339"/>
      <c r="J339"/>
      <c r="K339"/>
      <c r="L339"/>
      <c r="M339"/>
      <c r="N339"/>
      <c r="O339"/>
      <c r="P339" s="174"/>
      <c r="Q339" s="174"/>
      <c r="R339" s="175"/>
      <c r="S339" s="173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/>
      <c r="AN339"/>
      <c r="AO339"/>
      <c r="AP339"/>
      <c r="AQ339"/>
      <c r="AR339"/>
    </row>
    <row customFormat="1" r="340" s="11" spans="1:44">
      <c r="A340"/>
      <c r="B340"/>
      <c r="C340" s="174"/>
      <c r="D340"/>
      <c r="E340"/>
      <c r="F340"/>
      <c r="G340"/>
      <c r="H340"/>
      <c r="I340"/>
      <c r="J340"/>
      <c r="K340"/>
      <c r="L340"/>
      <c r="M340"/>
      <c r="N340"/>
      <c r="O340"/>
      <c r="P340" s="174"/>
      <c r="Q340" s="174"/>
      <c r="R340" s="175"/>
      <c r="S340" s="173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/>
      <c r="AN340"/>
      <c r="AO340"/>
      <c r="AP340"/>
      <c r="AQ340"/>
      <c r="AR340"/>
    </row>
    <row customFormat="1" r="341" s="11" spans="1:44">
      <c r="A341"/>
      <c r="B341"/>
      <c r="C341" s="174"/>
      <c r="D341"/>
      <c r="E341"/>
      <c r="F341"/>
      <c r="G341"/>
      <c r="H341"/>
      <c r="I341"/>
      <c r="J341"/>
      <c r="K341"/>
      <c r="L341"/>
      <c r="M341"/>
      <c r="N341"/>
      <c r="O341"/>
      <c r="P341" s="174"/>
      <c r="Q341" s="174"/>
      <c r="R341" s="175"/>
      <c r="S341" s="173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/>
      <c r="AN341"/>
      <c r="AO341"/>
      <c r="AP341"/>
      <c r="AQ341"/>
      <c r="AR341"/>
    </row>
    <row customFormat="1" r="342" s="11" spans="1:44">
      <c r="A342"/>
      <c r="B342"/>
      <c r="C342" s="174"/>
      <c r="D342"/>
      <c r="E342"/>
      <c r="F342"/>
      <c r="G342"/>
      <c r="H342"/>
      <c r="I342"/>
      <c r="J342"/>
      <c r="K342"/>
      <c r="L342"/>
      <c r="M342"/>
      <c r="N342"/>
      <c r="O342"/>
      <c r="P342" s="174"/>
      <c r="Q342" s="174"/>
      <c r="R342" s="175"/>
      <c r="S342" s="173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/>
      <c r="AN342"/>
      <c r="AO342"/>
      <c r="AP342"/>
      <c r="AQ342"/>
      <c r="AR342"/>
    </row>
    <row customFormat="1" r="343" s="11" spans="1:44">
      <c r="A343"/>
      <c r="B343"/>
      <c r="C343" s="174"/>
      <c r="D343"/>
      <c r="E343"/>
      <c r="F343"/>
      <c r="G343"/>
      <c r="H343"/>
      <c r="I343"/>
      <c r="J343"/>
      <c r="K343"/>
      <c r="L343"/>
      <c r="M343"/>
      <c r="N343"/>
      <c r="O343"/>
      <c r="P343" s="174"/>
      <c r="Q343" s="174"/>
      <c r="R343" s="175"/>
      <c r="S343" s="173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/>
      <c r="AN343"/>
      <c r="AO343"/>
      <c r="AP343"/>
      <c r="AQ343"/>
      <c r="AR343"/>
    </row>
    <row customFormat="1" r="344" s="11" spans="1:44">
      <c r="A344"/>
      <c r="B344"/>
      <c r="C344" s="174"/>
      <c r="D344"/>
      <c r="E344"/>
      <c r="F344"/>
      <c r="G344"/>
      <c r="H344"/>
      <c r="I344"/>
      <c r="J344"/>
      <c r="K344"/>
      <c r="L344"/>
      <c r="M344"/>
      <c r="N344"/>
      <c r="O344"/>
      <c r="P344" s="174"/>
      <c r="Q344" s="174"/>
      <c r="R344" s="175"/>
      <c r="S344" s="173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/>
      <c r="AN344"/>
      <c r="AO344"/>
      <c r="AP344"/>
      <c r="AQ344"/>
      <c r="AR344"/>
    </row>
    <row customFormat="1" r="345" s="11" spans="1:44">
      <c r="A345"/>
      <c r="B345"/>
      <c r="C345" s="174"/>
      <c r="D345"/>
      <c r="E345"/>
      <c r="F345"/>
      <c r="G345"/>
      <c r="H345"/>
      <c r="I345"/>
      <c r="J345"/>
      <c r="K345"/>
      <c r="L345"/>
      <c r="M345"/>
      <c r="N345"/>
      <c r="O345"/>
      <c r="P345" s="174"/>
      <c r="Q345" s="174"/>
      <c r="R345" s="175"/>
      <c r="S345" s="173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/>
      <c r="AN345"/>
      <c r="AO345"/>
      <c r="AP345"/>
      <c r="AQ345"/>
      <c r="AR345"/>
    </row>
    <row customFormat="1" r="346" s="11" spans="1:44">
      <c r="A346"/>
      <c r="B346"/>
      <c r="C346" s="174"/>
      <c r="D346"/>
      <c r="E346"/>
      <c r="F346"/>
      <c r="G346"/>
      <c r="H346"/>
      <c r="I346"/>
      <c r="J346"/>
      <c r="K346"/>
      <c r="L346"/>
      <c r="M346"/>
      <c r="N346"/>
      <c r="O346"/>
      <c r="P346" s="174"/>
      <c r="Q346" s="174"/>
      <c r="R346" s="175"/>
      <c r="S346" s="173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/>
      <c r="AN346"/>
      <c r="AO346"/>
      <c r="AP346"/>
      <c r="AQ346"/>
      <c r="AR346"/>
    </row>
    <row customFormat="1" r="347" s="11" spans="1:44">
      <c r="A347"/>
      <c r="B347"/>
      <c r="C347" s="174"/>
      <c r="D347"/>
      <c r="E347"/>
      <c r="F347"/>
      <c r="G347"/>
      <c r="H347"/>
      <c r="I347"/>
      <c r="J347"/>
      <c r="K347"/>
      <c r="L347"/>
      <c r="M347"/>
      <c r="N347"/>
      <c r="O347"/>
      <c r="P347" s="174"/>
      <c r="Q347" s="174"/>
      <c r="R347" s="175"/>
      <c r="S347" s="173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/>
      <c r="AN347"/>
      <c r="AO347"/>
      <c r="AP347"/>
      <c r="AQ347"/>
      <c r="AR347"/>
    </row>
    <row customFormat="1" r="348" s="11" spans="1:44">
      <c r="A348"/>
      <c r="B348"/>
      <c r="C348" s="174"/>
      <c r="D348"/>
      <c r="E348"/>
      <c r="F348"/>
      <c r="G348"/>
      <c r="H348"/>
      <c r="I348"/>
      <c r="J348"/>
      <c r="K348"/>
      <c r="L348"/>
      <c r="M348"/>
      <c r="N348"/>
      <c r="O348"/>
      <c r="P348" s="174"/>
      <c r="Q348" s="174"/>
      <c r="R348" s="175"/>
      <c r="S348" s="173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/>
      <c r="AN348"/>
      <c r="AO348"/>
      <c r="AP348"/>
      <c r="AQ348"/>
      <c r="AR348"/>
    </row>
    <row customFormat="1" r="349" s="11" spans="1:44">
      <c r="A349"/>
      <c r="B349"/>
      <c r="C349" s="174"/>
      <c r="D349"/>
      <c r="E349"/>
      <c r="F349"/>
      <c r="G349"/>
      <c r="H349"/>
      <c r="I349"/>
      <c r="J349"/>
      <c r="K349"/>
      <c r="L349"/>
      <c r="M349"/>
      <c r="N349"/>
      <c r="O349"/>
      <c r="P349" s="174"/>
      <c r="Q349" s="174"/>
      <c r="R349" s="175"/>
      <c r="S349" s="173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/>
      <c r="AN349"/>
      <c r="AO349"/>
      <c r="AP349"/>
      <c r="AQ349"/>
      <c r="AR349"/>
    </row>
    <row customFormat="1" r="350" s="11" spans="1:44">
      <c r="A350"/>
      <c r="B350"/>
      <c r="C350" s="174"/>
      <c r="D350"/>
      <c r="E350"/>
      <c r="F350"/>
      <c r="G350"/>
      <c r="H350"/>
      <c r="I350"/>
      <c r="J350"/>
      <c r="K350"/>
      <c r="L350"/>
      <c r="M350"/>
      <c r="N350"/>
      <c r="O350"/>
      <c r="P350" s="174"/>
      <c r="Q350" s="174"/>
      <c r="R350" s="175"/>
      <c r="S350" s="173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/>
      <c r="AN350"/>
      <c r="AO350"/>
      <c r="AP350"/>
      <c r="AQ350"/>
      <c r="AR350"/>
    </row>
    <row customFormat="1" r="351" s="11" spans="1:44">
      <c r="A351"/>
      <c r="B351"/>
      <c r="C351" s="174"/>
      <c r="D351"/>
      <c r="E351"/>
      <c r="F351"/>
      <c r="G351"/>
      <c r="H351"/>
      <c r="I351"/>
      <c r="J351"/>
      <c r="K351"/>
      <c r="L351"/>
      <c r="M351"/>
      <c r="N351"/>
      <c r="O351"/>
      <c r="P351" s="174"/>
      <c r="Q351" s="174"/>
      <c r="R351" s="175"/>
      <c r="S351" s="173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/>
      <c r="AN351"/>
      <c r="AO351"/>
      <c r="AP351"/>
      <c r="AQ351"/>
      <c r="AR351"/>
    </row>
    <row customFormat="1" r="352" s="11" spans="1:44">
      <c r="A352"/>
      <c r="B352"/>
      <c r="C352" s="174"/>
      <c r="D352"/>
      <c r="E352"/>
      <c r="F352"/>
      <c r="G352"/>
      <c r="H352"/>
      <c r="I352"/>
      <c r="J352"/>
      <c r="K352"/>
      <c r="L352"/>
      <c r="M352"/>
      <c r="N352"/>
      <c r="O352"/>
      <c r="P352" s="174"/>
      <c r="Q352" s="174"/>
      <c r="R352" s="175"/>
      <c r="S352" s="173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/>
      <c r="AN352"/>
      <c r="AO352"/>
      <c r="AP352"/>
      <c r="AQ352"/>
      <c r="AR352"/>
    </row>
    <row customFormat="1" r="353" s="11" spans="1:44">
      <c r="A353"/>
      <c r="B353"/>
      <c r="C353" s="174"/>
      <c r="D353"/>
      <c r="E353"/>
      <c r="F353"/>
      <c r="G353"/>
      <c r="H353"/>
      <c r="I353"/>
      <c r="J353"/>
      <c r="K353"/>
      <c r="L353"/>
      <c r="M353"/>
      <c r="N353"/>
      <c r="O353"/>
      <c r="P353" s="174"/>
      <c r="Q353" s="174"/>
      <c r="R353" s="175"/>
      <c r="S353" s="173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/>
      <c r="AN353"/>
      <c r="AO353"/>
      <c r="AP353"/>
      <c r="AQ353"/>
      <c r="AR353"/>
    </row>
    <row customFormat="1" r="354" s="11" spans="1:44">
      <c r="A354"/>
      <c r="B354"/>
      <c r="C354" s="174"/>
      <c r="D354"/>
      <c r="E354"/>
      <c r="F354"/>
      <c r="G354"/>
      <c r="H354"/>
      <c r="I354"/>
      <c r="J354"/>
      <c r="K354"/>
      <c r="L354"/>
      <c r="M354"/>
      <c r="N354"/>
      <c r="O354"/>
      <c r="P354" s="174"/>
      <c r="Q354" s="174"/>
      <c r="R354" s="175"/>
      <c r="S354" s="173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/>
      <c r="AN354"/>
      <c r="AO354"/>
      <c r="AP354"/>
      <c r="AQ354"/>
      <c r="AR354"/>
    </row>
    <row customFormat="1" r="355" s="11" spans="1:44">
      <c r="A355"/>
      <c r="B355"/>
      <c r="C355" s="174"/>
      <c r="D355"/>
      <c r="E355"/>
      <c r="F355"/>
      <c r="G355"/>
      <c r="H355"/>
      <c r="I355"/>
      <c r="J355"/>
      <c r="K355"/>
      <c r="L355"/>
      <c r="M355"/>
      <c r="N355"/>
      <c r="O355"/>
      <c r="P355" s="174"/>
      <c r="Q355" s="174"/>
      <c r="R355" s="175"/>
      <c r="S355" s="173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/>
      <c r="AN355"/>
      <c r="AO355"/>
      <c r="AP355"/>
      <c r="AQ355"/>
      <c r="AR355"/>
    </row>
    <row customFormat="1" r="356" s="11" spans="1:44">
      <c r="A356"/>
      <c r="B356"/>
      <c r="C356" s="174"/>
      <c r="D356"/>
      <c r="E356"/>
      <c r="F356"/>
      <c r="G356"/>
      <c r="H356"/>
      <c r="I356"/>
      <c r="J356"/>
      <c r="K356"/>
      <c r="L356"/>
      <c r="M356"/>
      <c r="N356"/>
      <c r="O356"/>
      <c r="P356" s="174"/>
      <c r="Q356" s="174"/>
      <c r="R356" s="175"/>
      <c r="S356" s="173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/>
      <c r="AN356"/>
      <c r="AO356"/>
      <c r="AP356"/>
      <c r="AQ356"/>
      <c r="AR356"/>
    </row>
    <row customFormat="1" r="357" s="11" spans="1:44">
      <c r="A357"/>
      <c r="B357"/>
      <c r="C357" s="174"/>
      <c r="D357"/>
      <c r="E357"/>
      <c r="F357"/>
      <c r="G357"/>
      <c r="H357"/>
      <c r="I357"/>
      <c r="J357"/>
      <c r="K357"/>
      <c r="L357"/>
      <c r="M357"/>
      <c r="N357"/>
      <c r="O357"/>
      <c r="P357" s="174"/>
      <c r="Q357" s="174"/>
      <c r="R357" s="175"/>
      <c r="S357" s="173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/>
      <c r="AN357"/>
      <c r="AO357"/>
      <c r="AP357"/>
      <c r="AQ357"/>
      <c r="AR357"/>
    </row>
    <row customFormat="1" r="358" s="11" spans="1:44">
      <c r="A358"/>
      <c r="B358"/>
      <c r="C358" s="174"/>
      <c r="D358"/>
      <c r="E358"/>
      <c r="F358"/>
      <c r="G358"/>
      <c r="H358"/>
      <c r="I358"/>
      <c r="J358"/>
      <c r="K358"/>
      <c r="L358"/>
      <c r="M358"/>
      <c r="N358"/>
      <c r="O358"/>
      <c r="P358" s="174"/>
      <c r="Q358" s="174"/>
      <c r="R358" s="175"/>
      <c r="S358" s="173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/>
      <c r="AN358"/>
      <c r="AO358"/>
      <c r="AP358"/>
      <c r="AQ358"/>
      <c r="AR358"/>
    </row>
    <row customFormat="1" r="359" s="11" spans="1:44">
      <c r="A359"/>
      <c r="B359"/>
      <c r="C359" s="174"/>
      <c r="D359"/>
      <c r="E359"/>
      <c r="F359"/>
      <c r="G359"/>
      <c r="H359"/>
      <c r="I359"/>
      <c r="J359"/>
      <c r="K359"/>
      <c r="L359"/>
      <c r="M359"/>
      <c r="N359"/>
      <c r="O359"/>
      <c r="P359" s="174"/>
      <c r="Q359" s="174"/>
      <c r="R359" s="175"/>
      <c r="S359" s="173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/>
      <c r="AN359"/>
      <c r="AO359"/>
      <c r="AP359"/>
      <c r="AQ359"/>
      <c r="AR359"/>
    </row>
    <row customFormat="1" r="360" s="11" spans="1:44">
      <c r="A360"/>
      <c r="B360"/>
      <c r="C360" s="174"/>
      <c r="D360"/>
      <c r="E360"/>
      <c r="F360"/>
      <c r="G360"/>
      <c r="H360"/>
      <c r="I360"/>
      <c r="J360"/>
      <c r="K360"/>
      <c r="L360"/>
      <c r="M360"/>
      <c r="N360"/>
      <c r="O360"/>
      <c r="P360" s="174"/>
      <c r="Q360" s="174"/>
      <c r="R360" s="175"/>
      <c r="S360" s="173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/>
      <c r="AN360"/>
      <c r="AO360"/>
      <c r="AP360"/>
      <c r="AQ360"/>
      <c r="AR360"/>
    </row>
    <row customFormat="1" r="361" s="11" spans="1:44">
      <c r="A361"/>
      <c r="B361"/>
      <c r="C361" s="174"/>
      <c r="D361"/>
      <c r="E361"/>
      <c r="F361"/>
      <c r="G361"/>
      <c r="H361"/>
      <c r="I361"/>
      <c r="J361"/>
      <c r="K361"/>
      <c r="L361"/>
      <c r="M361"/>
      <c r="N361"/>
      <c r="O361"/>
      <c r="P361" s="174"/>
      <c r="Q361" s="174"/>
      <c r="R361" s="175"/>
      <c r="S361" s="173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/>
      <c r="AN361"/>
      <c r="AO361"/>
      <c r="AP361"/>
      <c r="AQ361"/>
      <c r="AR361"/>
    </row>
    <row customFormat="1" r="362" s="11" spans="1:44">
      <c r="A362"/>
      <c r="B362"/>
      <c r="C362" s="174"/>
      <c r="D362"/>
      <c r="E362"/>
      <c r="F362"/>
      <c r="G362"/>
      <c r="H362"/>
      <c r="I362"/>
      <c r="J362"/>
      <c r="K362"/>
      <c r="L362"/>
      <c r="M362"/>
      <c r="N362"/>
      <c r="O362"/>
      <c r="P362" s="174"/>
      <c r="Q362" s="174"/>
      <c r="R362" s="175"/>
      <c r="S362" s="173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/>
      <c r="AN362"/>
      <c r="AO362"/>
      <c r="AP362"/>
      <c r="AQ362"/>
      <c r="AR362"/>
    </row>
    <row customFormat="1" r="363" s="11" spans="1:44">
      <c r="A363"/>
      <c r="B363"/>
      <c r="C363" s="174"/>
      <c r="D363"/>
      <c r="E363"/>
      <c r="F363"/>
      <c r="G363"/>
      <c r="H363"/>
      <c r="I363"/>
      <c r="J363"/>
      <c r="K363"/>
      <c r="L363"/>
      <c r="M363"/>
      <c r="N363"/>
      <c r="O363"/>
      <c r="P363" s="174"/>
      <c r="Q363" s="174"/>
      <c r="R363" s="175"/>
      <c r="S363" s="173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/>
      <c r="AN363"/>
      <c r="AO363"/>
      <c r="AP363"/>
      <c r="AQ363"/>
      <c r="AR363"/>
    </row>
    <row customFormat="1" r="364" s="11" spans="1:44">
      <c r="A364"/>
      <c r="B364"/>
      <c r="C364" s="174"/>
      <c r="D364"/>
      <c r="E364"/>
      <c r="F364"/>
      <c r="G364"/>
      <c r="H364"/>
      <c r="I364"/>
      <c r="J364"/>
      <c r="K364"/>
      <c r="L364"/>
      <c r="M364"/>
      <c r="N364"/>
      <c r="O364"/>
      <c r="P364" s="174"/>
      <c r="Q364" s="174"/>
      <c r="R364" s="175"/>
      <c r="S364" s="173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/>
      <c r="AN364"/>
      <c r="AO364"/>
      <c r="AP364"/>
      <c r="AQ364"/>
      <c r="AR364"/>
    </row>
    <row customFormat="1" r="365" s="11" spans="1:44">
      <c r="A365"/>
      <c r="B365"/>
      <c r="C365" s="174"/>
      <c r="D365"/>
      <c r="E365"/>
      <c r="F365"/>
      <c r="G365"/>
      <c r="H365"/>
      <c r="I365"/>
      <c r="J365"/>
      <c r="K365"/>
      <c r="L365"/>
      <c r="M365"/>
      <c r="N365"/>
      <c r="O365"/>
      <c r="P365" s="174"/>
      <c r="Q365" s="174"/>
      <c r="R365" s="175"/>
      <c r="S365" s="173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/>
      <c r="AN365"/>
      <c r="AO365"/>
      <c r="AP365"/>
      <c r="AQ365"/>
      <c r="AR365"/>
    </row>
    <row customFormat="1" r="366" s="11" spans="1:44">
      <c r="A366"/>
      <c r="B366"/>
      <c r="C366" s="174"/>
      <c r="D366"/>
      <c r="E366"/>
      <c r="F366"/>
      <c r="G366"/>
      <c r="H366"/>
      <c r="I366"/>
      <c r="J366"/>
      <c r="K366"/>
      <c r="L366"/>
      <c r="M366"/>
      <c r="N366"/>
      <c r="O366"/>
      <c r="P366" s="174"/>
      <c r="Q366" s="174"/>
      <c r="R366" s="175"/>
      <c r="S366" s="173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/>
      <c r="AN366"/>
      <c r="AO366"/>
      <c r="AP366"/>
      <c r="AQ366"/>
      <c r="AR366"/>
    </row>
    <row customFormat="1" r="367" s="11" spans="1:44">
      <c r="A367"/>
      <c r="B367"/>
      <c r="C367" s="174"/>
      <c r="D367"/>
      <c r="E367"/>
      <c r="F367"/>
      <c r="G367"/>
      <c r="H367"/>
      <c r="I367"/>
      <c r="J367"/>
      <c r="K367"/>
      <c r="L367"/>
      <c r="M367"/>
      <c r="N367"/>
      <c r="O367"/>
      <c r="P367" s="174"/>
      <c r="Q367" s="174"/>
      <c r="R367" s="175"/>
      <c r="S367" s="173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/>
      <c r="AN367"/>
      <c r="AO367"/>
      <c r="AP367"/>
      <c r="AQ367"/>
      <c r="AR367"/>
    </row>
    <row customFormat="1" r="368" s="11" spans="1:44">
      <c r="A368"/>
      <c r="B368"/>
      <c r="C368" s="174"/>
      <c r="D368"/>
      <c r="E368"/>
      <c r="F368"/>
      <c r="G368"/>
      <c r="H368"/>
      <c r="I368"/>
      <c r="J368"/>
      <c r="K368"/>
      <c r="L368"/>
      <c r="M368"/>
      <c r="N368"/>
      <c r="O368"/>
      <c r="P368" s="174"/>
      <c r="Q368" s="174"/>
      <c r="R368" s="175"/>
      <c r="S368" s="173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/>
      <c r="AN368"/>
      <c r="AO368"/>
      <c r="AP368"/>
      <c r="AQ368"/>
      <c r="AR368"/>
    </row>
    <row customFormat="1" r="369" s="11" spans="1:44">
      <c r="A369"/>
      <c r="B369"/>
      <c r="C369" s="174"/>
      <c r="D369"/>
      <c r="E369"/>
      <c r="F369"/>
      <c r="G369"/>
      <c r="H369"/>
      <c r="I369"/>
      <c r="J369"/>
      <c r="K369"/>
      <c r="L369"/>
      <c r="M369"/>
      <c r="N369"/>
      <c r="O369"/>
      <c r="P369" s="174"/>
      <c r="Q369" s="174"/>
      <c r="R369" s="175"/>
      <c r="S369" s="173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/>
      <c r="AN369"/>
      <c r="AO369"/>
      <c r="AP369"/>
      <c r="AQ369"/>
      <c r="AR369"/>
    </row>
    <row customFormat="1" r="370" s="11" spans="1:44">
      <c r="A370"/>
      <c r="B370"/>
      <c r="C370" s="174"/>
      <c r="D370"/>
      <c r="E370"/>
      <c r="F370"/>
      <c r="G370"/>
      <c r="H370"/>
      <c r="I370"/>
      <c r="J370"/>
      <c r="K370"/>
      <c r="L370"/>
      <c r="M370"/>
      <c r="N370"/>
      <c r="O370"/>
      <c r="P370" s="174"/>
      <c r="Q370" s="174"/>
      <c r="R370" s="175"/>
      <c r="S370" s="173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/>
      <c r="AN370"/>
      <c r="AO370"/>
      <c r="AP370"/>
      <c r="AQ370"/>
      <c r="AR370"/>
    </row>
    <row customFormat="1" r="371" s="11" spans="1:44">
      <c r="A371"/>
      <c r="B371"/>
      <c r="C371" s="174"/>
      <c r="D371"/>
      <c r="E371"/>
      <c r="F371"/>
      <c r="G371"/>
      <c r="H371"/>
      <c r="I371"/>
      <c r="J371"/>
      <c r="K371"/>
      <c r="L371"/>
      <c r="M371"/>
      <c r="N371"/>
      <c r="O371"/>
      <c r="P371" s="174"/>
      <c r="Q371" s="174"/>
      <c r="R371" s="175"/>
      <c r="S371" s="173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/>
      <c r="AN371"/>
      <c r="AO371"/>
      <c r="AP371"/>
      <c r="AQ371"/>
      <c r="AR371"/>
    </row>
    <row customFormat="1" r="372" s="11" spans="1:44">
      <c r="A372"/>
      <c r="B372"/>
      <c r="C372" s="174"/>
      <c r="D372"/>
      <c r="E372"/>
      <c r="F372"/>
      <c r="G372"/>
      <c r="H372"/>
      <c r="I372"/>
      <c r="J372"/>
      <c r="K372"/>
      <c r="L372"/>
      <c r="M372"/>
      <c r="N372"/>
      <c r="O372"/>
      <c r="P372" s="174"/>
      <c r="Q372" s="174"/>
      <c r="R372" s="175"/>
      <c r="S372" s="173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/>
      <c r="AN372"/>
      <c r="AO372"/>
      <c r="AP372"/>
      <c r="AQ372"/>
      <c r="AR372"/>
    </row>
    <row customFormat="1" r="373" s="11" spans="1:44">
      <c r="A373"/>
      <c r="B373"/>
      <c r="C373" s="174"/>
      <c r="D373"/>
      <c r="E373"/>
      <c r="F373"/>
      <c r="G373"/>
      <c r="H373"/>
      <c r="I373"/>
      <c r="J373"/>
      <c r="K373"/>
      <c r="L373"/>
      <c r="M373"/>
      <c r="N373"/>
      <c r="O373"/>
      <c r="P373" s="174"/>
      <c r="Q373" s="174"/>
      <c r="R373" s="175"/>
      <c r="S373" s="173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/>
      <c r="AN373"/>
      <c r="AO373"/>
      <c r="AP373"/>
      <c r="AQ373"/>
      <c r="AR373"/>
    </row>
    <row customFormat="1" r="374" s="11" spans="1:44">
      <c r="A374"/>
      <c r="B374"/>
      <c r="C374" s="174"/>
      <c r="D374"/>
      <c r="E374"/>
      <c r="F374"/>
      <c r="G374"/>
      <c r="H374"/>
      <c r="I374"/>
      <c r="J374"/>
      <c r="K374"/>
      <c r="L374"/>
      <c r="M374"/>
      <c r="N374"/>
      <c r="O374"/>
      <c r="P374" s="174"/>
      <c r="Q374" s="174"/>
      <c r="R374" s="175"/>
      <c r="S374" s="173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/>
      <c r="AN374"/>
      <c r="AO374"/>
      <c r="AP374"/>
      <c r="AQ374"/>
      <c r="AR374"/>
    </row>
    <row customFormat="1" r="375" s="11" spans="1:44">
      <c r="A375"/>
      <c r="B375"/>
      <c r="C375" s="174"/>
      <c r="D375"/>
      <c r="E375"/>
      <c r="F375"/>
      <c r="G375"/>
      <c r="H375"/>
      <c r="I375"/>
      <c r="J375"/>
      <c r="K375"/>
      <c r="L375"/>
      <c r="M375"/>
      <c r="N375"/>
      <c r="O375"/>
      <c r="P375" s="174"/>
      <c r="Q375" s="174"/>
      <c r="R375" s="175"/>
      <c r="S375" s="173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/>
      <c r="AN375"/>
      <c r="AO375"/>
      <c r="AP375"/>
      <c r="AQ375"/>
      <c r="AR375"/>
    </row>
    <row customFormat="1" r="376" s="11" spans="1:44">
      <c r="A376"/>
      <c r="B376"/>
      <c r="C376" s="174"/>
      <c r="D376"/>
      <c r="E376"/>
      <c r="F376"/>
      <c r="G376"/>
      <c r="H376"/>
      <c r="I376"/>
      <c r="J376"/>
      <c r="K376"/>
      <c r="L376"/>
      <c r="M376"/>
      <c r="N376"/>
      <c r="O376"/>
      <c r="P376" s="174"/>
      <c r="Q376" s="174"/>
      <c r="R376" s="175"/>
      <c r="S376" s="173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/>
      <c r="AN376"/>
      <c r="AO376"/>
      <c r="AP376"/>
      <c r="AQ376"/>
      <c r="AR376"/>
    </row>
    <row customFormat="1" r="377" s="11" spans="1:44">
      <c r="A377"/>
      <c r="B377"/>
      <c r="C377" s="174"/>
      <c r="D377"/>
      <c r="E377"/>
      <c r="F377"/>
      <c r="G377"/>
      <c r="H377"/>
      <c r="I377"/>
      <c r="J377"/>
      <c r="K377"/>
      <c r="L377"/>
      <c r="M377"/>
      <c r="N377"/>
      <c r="O377"/>
      <c r="P377" s="174"/>
      <c r="Q377" s="174"/>
      <c r="R377" s="175"/>
      <c r="S377" s="173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/>
      <c r="AN377"/>
      <c r="AO377"/>
      <c r="AP377"/>
      <c r="AQ377"/>
      <c r="AR377"/>
    </row>
    <row customFormat="1" r="378" s="11" spans="1:44">
      <c r="A378"/>
      <c r="B378"/>
      <c r="C378" s="174"/>
      <c r="D378"/>
      <c r="E378"/>
      <c r="F378"/>
      <c r="G378"/>
      <c r="H378"/>
      <c r="I378"/>
      <c r="J378"/>
      <c r="K378"/>
      <c r="L378"/>
      <c r="M378"/>
      <c r="N378"/>
      <c r="O378"/>
      <c r="P378" s="174"/>
      <c r="Q378" s="174"/>
      <c r="R378" s="175"/>
      <c r="S378" s="173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/>
      <c r="AN378"/>
      <c r="AO378"/>
      <c r="AP378"/>
      <c r="AQ378"/>
      <c r="AR378"/>
    </row>
    <row customFormat="1" r="379" s="11" spans="1:44">
      <c r="A379"/>
      <c r="B379"/>
      <c r="C379" s="174"/>
      <c r="D379"/>
      <c r="E379"/>
      <c r="F379"/>
      <c r="G379"/>
      <c r="H379"/>
      <c r="I379"/>
      <c r="J379"/>
      <c r="K379"/>
      <c r="L379"/>
      <c r="M379"/>
      <c r="N379"/>
      <c r="O379"/>
      <c r="P379" s="174"/>
      <c r="Q379" s="174"/>
      <c r="R379" s="175"/>
      <c r="S379" s="173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/>
      <c r="AN379"/>
      <c r="AO379"/>
      <c r="AP379"/>
      <c r="AQ379"/>
      <c r="AR379"/>
    </row>
    <row customFormat="1" r="380" s="11" spans="1:44">
      <c r="A380"/>
      <c r="B380"/>
      <c r="C380" s="174"/>
      <c r="D380"/>
      <c r="E380"/>
      <c r="F380"/>
      <c r="G380"/>
      <c r="H380"/>
      <c r="I380"/>
      <c r="J380"/>
      <c r="K380"/>
      <c r="L380"/>
      <c r="M380"/>
      <c r="N380"/>
      <c r="O380"/>
      <c r="P380" s="174"/>
      <c r="Q380" s="174"/>
      <c r="R380" s="175"/>
      <c r="S380" s="173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/>
      <c r="AN380"/>
      <c r="AO380"/>
      <c r="AP380"/>
      <c r="AQ380"/>
      <c r="AR380"/>
    </row>
    <row customFormat="1" r="381" s="11" spans="1:44">
      <c r="A381"/>
      <c r="B381"/>
      <c r="C381" s="174"/>
      <c r="D381"/>
      <c r="E381"/>
      <c r="F381"/>
      <c r="G381"/>
      <c r="H381"/>
      <c r="I381"/>
      <c r="J381"/>
      <c r="K381"/>
      <c r="L381"/>
      <c r="M381"/>
      <c r="N381"/>
      <c r="O381"/>
      <c r="P381" s="174"/>
      <c r="Q381" s="174"/>
      <c r="R381" s="175"/>
      <c r="S381" s="173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/>
      <c r="AN381"/>
      <c r="AO381"/>
      <c r="AP381"/>
      <c r="AQ381"/>
      <c r="AR381"/>
    </row>
    <row customFormat="1" r="382" s="11" spans="1:44">
      <c r="A382"/>
      <c r="B382"/>
      <c r="C382" s="174"/>
      <c r="D382"/>
      <c r="E382"/>
      <c r="F382"/>
      <c r="G382"/>
      <c r="H382"/>
      <c r="I382"/>
      <c r="J382"/>
      <c r="K382"/>
      <c r="L382"/>
      <c r="M382"/>
      <c r="N382"/>
      <c r="O382"/>
      <c r="P382" s="174"/>
      <c r="Q382" s="174"/>
      <c r="R382" s="175"/>
      <c r="S382" s="173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/>
      <c r="AN382"/>
      <c r="AO382"/>
      <c r="AP382"/>
      <c r="AQ382"/>
      <c r="AR382"/>
    </row>
    <row customFormat="1" r="383" s="11" spans="1:44">
      <c r="A383"/>
      <c r="B383"/>
      <c r="C383" s="174"/>
      <c r="D383"/>
      <c r="E383"/>
      <c r="F383"/>
      <c r="G383"/>
      <c r="H383"/>
      <c r="I383"/>
      <c r="J383"/>
      <c r="K383"/>
      <c r="L383"/>
      <c r="M383"/>
      <c r="N383"/>
      <c r="O383"/>
      <c r="P383" s="174"/>
      <c r="Q383" s="174"/>
      <c r="R383" s="175"/>
      <c r="S383" s="173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/>
      <c r="AN383"/>
      <c r="AO383"/>
      <c r="AP383"/>
      <c r="AQ383"/>
      <c r="AR383"/>
    </row>
    <row customFormat="1" r="384" s="11" spans="1:44">
      <c r="A384"/>
      <c r="B384"/>
      <c r="C384" s="174"/>
      <c r="D384"/>
      <c r="E384"/>
      <c r="F384"/>
      <c r="G384"/>
      <c r="H384"/>
      <c r="I384"/>
      <c r="J384"/>
      <c r="K384"/>
      <c r="L384"/>
      <c r="M384"/>
      <c r="N384"/>
      <c r="O384"/>
      <c r="P384" s="174"/>
      <c r="Q384" s="174"/>
      <c r="R384" s="175"/>
      <c r="S384" s="173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/>
      <c r="AN384"/>
      <c r="AO384"/>
      <c r="AP384"/>
      <c r="AQ384"/>
      <c r="AR384"/>
    </row>
    <row customFormat="1" r="385" s="11" spans="1:44">
      <c r="A385"/>
      <c r="B385"/>
      <c r="C385" s="174"/>
      <c r="D385"/>
      <c r="E385"/>
      <c r="F385"/>
      <c r="G385"/>
      <c r="H385"/>
      <c r="I385"/>
      <c r="J385"/>
      <c r="K385"/>
      <c r="L385"/>
      <c r="M385"/>
      <c r="N385"/>
      <c r="O385"/>
      <c r="P385" s="174"/>
      <c r="Q385" s="174"/>
      <c r="R385" s="175"/>
      <c r="S385" s="173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/>
      <c r="AN385"/>
      <c r="AO385"/>
      <c r="AP385"/>
      <c r="AQ385"/>
      <c r="AR385"/>
    </row>
    <row customFormat="1" r="386" s="11" spans="1:44">
      <c r="A386"/>
      <c r="B386"/>
      <c r="C386" s="174"/>
      <c r="D386"/>
      <c r="E386"/>
      <c r="F386"/>
      <c r="G386"/>
      <c r="H386"/>
      <c r="I386"/>
      <c r="J386"/>
      <c r="K386"/>
      <c r="L386"/>
      <c r="M386"/>
      <c r="N386"/>
      <c r="O386"/>
      <c r="P386" s="174"/>
      <c r="Q386" s="174"/>
      <c r="R386" s="175"/>
      <c r="S386" s="173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/>
      <c r="AN386"/>
      <c r="AO386"/>
      <c r="AP386"/>
      <c r="AQ386"/>
      <c r="AR386"/>
    </row>
    <row customFormat="1" r="387" s="11" spans="1:44">
      <c r="A387"/>
      <c r="B387"/>
      <c r="C387" s="174"/>
      <c r="D387"/>
      <c r="E387"/>
      <c r="F387"/>
      <c r="G387"/>
      <c r="H387"/>
      <c r="I387"/>
      <c r="J387"/>
      <c r="K387"/>
      <c r="L387"/>
      <c r="M387"/>
      <c r="N387"/>
      <c r="O387"/>
      <c r="P387" s="174"/>
      <c r="Q387" s="174"/>
      <c r="R387" s="175"/>
      <c r="S387" s="173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/>
      <c r="AN387"/>
      <c r="AO387"/>
      <c r="AP387"/>
      <c r="AQ387"/>
      <c r="AR387"/>
    </row>
    <row customFormat="1" r="388" s="11" spans="1:44">
      <c r="A388"/>
      <c r="B388"/>
      <c r="C388" s="174"/>
      <c r="D388"/>
      <c r="E388"/>
      <c r="F388"/>
      <c r="G388"/>
      <c r="H388"/>
      <c r="I388"/>
      <c r="J388"/>
      <c r="K388"/>
      <c r="L388"/>
      <c r="M388"/>
      <c r="N388"/>
      <c r="O388"/>
      <c r="P388" s="174"/>
      <c r="Q388" s="174"/>
      <c r="R388" s="175"/>
      <c r="S388" s="173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/>
      <c r="AN388"/>
      <c r="AO388"/>
      <c r="AP388"/>
      <c r="AQ388"/>
      <c r="AR388"/>
    </row>
    <row customFormat="1" r="389" s="11" spans="1:44">
      <c r="A389"/>
      <c r="B389"/>
      <c r="C389" s="174"/>
      <c r="D389"/>
      <c r="E389"/>
      <c r="F389"/>
      <c r="G389"/>
      <c r="H389"/>
      <c r="I389"/>
      <c r="J389"/>
      <c r="K389"/>
      <c r="L389"/>
      <c r="M389"/>
      <c r="N389"/>
      <c r="O389"/>
      <c r="P389" s="174"/>
      <c r="Q389" s="174"/>
      <c r="R389" s="175"/>
      <c r="S389" s="173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/>
      <c r="AN389"/>
      <c r="AO389"/>
      <c r="AP389"/>
      <c r="AQ389"/>
      <c r="AR389"/>
    </row>
    <row customFormat="1" r="390" s="11" spans="1:44">
      <c r="A390"/>
      <c r="B390"/>
      <c r="C390" s="174"/>
      <c r="D390"/>
      <c r="E390"/>
      <c r="F390"/>
      <c r="G390"/>
      <c r="H390"/>
      <c r="I390"/>
      <c r="J390"/>
      <c r="K390"/>
      <c r="L390"/>
      <c r="M390"/>
      <c r="N390"/>
      <c r="O390"/>
      <c r="P390" s="174"/>
      <c r="Q390" s="174"/>
      <c r="R390" s="175"/>
      <c r="S390" s="173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/>
      <c r="AN390"/>
      <c r="AO390"/>
      <c r="AP390"/>
      <c r="AQ390"/>
      <c r="AR390"/>
    </row>
    <row customFormat="1" r="391" s="11" spans="1:44">
      <c r="A391"/>
      <c r="B391"/>
      <c r="C391" s="174"/>
      <c r="D391"/>
      <c r="E391"/>
      <c r="F391"/>
      <c r="G391"/>
      <c r="H391"/>
      <c r="I391"/>
      <c r="J391"/>
      <c r="K391"/>
      <c r="L391"/>
      <c r="M391"/>
      <c r="N391"/>
      <c r="O391"/>
      <c r="P391" s="174"/>
      <c r="Q391" s="174"/>
      <c r="R391" s="175"/>
      <c r="S391" s="173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/>
      <c r="AN391"/>
      <c r="AO391"/>
      <c r="AP391"/>
      <c r="AQ391"/>
      <c r="AR391"/>
    </row>
    <row customFormat="1" r="392" s="11" spans="1:44">
      <c r="A392"/>
      <c r="B392"/>
      <c r="C392" s="174"/>
      <c r="D392"/>
      <c r="E392"/>
      <c r="F392"/>
      <c r="G392"/>
      <c r="H392"/>
      <c r="I392"/>
      <c r="J392"/>
      <c r="K392"/>
      <c r="L392"/>
      <c r="M392"/>
      <c r="N392"/>
      <c r="O392"/>
      <c r="P392" s="174"/>
      <c r="Q392" s="174"/>
      <c r="R392" s="175"/>
      <c r="S392" s="173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/>
      <c r="AN392"/>
      <c r="AO392"/>
      <c r="AP392"/>
      <c r="AQ392"/>
      <c r="AR392"/>
    </row>
    <row customFormat="1" r="393" s="11" spans="1:44">
      <c r="A393"/>
      <c r="B393"/>
      <c r="C393" s="174"/>
      <c r="D393"/>
      <c r="E393"/>
      <c r="F393"/>
      <c r="G393"/>
      <c r="H393"/>
      <c r="I393"/>
      <c r="J393"/>
      <c r="K393"/>
      <c r="L393"/>
      <c r="M393"/>
      <c r="N393"/>
      <c r="O393"/>
      <c r="P393" s="174"/>
      <c r="Q393" s="174"/>
      <c r="R393" s="175"/>
      <c r="S393" s="173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/>
      <c r="AN393"/>
      <c r="AO393"/>
      <c r="AP393"/>
      <c r="AQ393"/>
      <c r="AR393"/>
    </row>
    <row customFormat="1" r="394" s="11" spans="1:44">
      <c r="A394"/>
      <c r="B394"/>
      <c r="C394" s="174"/>
      <c r="D394"/>
      <c r="E394"/>
      <c r="F394"/>
      <c r="G394"/>
      <c r="H394"/>
      <c r="I394"/>
      <c r="J394"/>
      <c r="K394"/>
      <c r="L394"/>
      <c r="M394"/>
      <c r="N394"/>
      <c r="O394"/>
      <c r="P394" s="174"/>
      <c r="Q394" s="174"/>
      <c r="R394" s="175"/>
      <c r="S394" s="173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/>
      <c r="AN394"/>
      <c r="AO394"/>
      <c r="AP394"/>
      <c r="AQ394"/>
      <c r="AR394"/>
    </row>
    <row customFormat="1" r="395" s="11" spans="1:44">
      <c r="A395"/>
      <c r="B395"/>
      <c r="C395" s="174"/>
      <c r="D395"/>
      <c r="E395"/>
      <c r="F395"/>
      <c r="G395"/>
      <c r="H395"/>
      <c r="I395"/>
      <c r="J395"/>
      <c r="K395"/>
      <c r="L395"/>
      <c r="M395"/>
      <c r="N395"/>
      <c r="O395"/>
      <c r="P395" s="174"/>
      <c r="Q395" s="174"/>
      <c r="R395" s="175"/>
      <c r="S395" s="173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/>
      <c r="AN395"/>
      <c r="AO395"/>
      <c r="AP395"/>
      <c r="AQ395"/>
      <c r="AR395"/>
    </row>
    <row customFormat="1" r="396" s="11" spans="1:44">
      <c r="A396"/>
      <c r="B396"/>
      <c r="C396" s="174"/>
      <c r="D396"/>
      <c r="E396"/>
      <c r="F396"/>
      <c r="G396"/>
      <c r="H396"/>
      <c r="I396"/>
      <c r="J396"/>
      <c r="K396"/>
      <c r="L396"/>
      <c r="M396"/>
      <c r="N396"/>
      <c r="O396"/>
      <c r="P396" s="174"/>
      <c r="Q396" s="174"/>
      <c r="R396" s="175"/>
      <c r="S396" s="173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/>
      <c r="AN396"/>
      <c r="AO396"/>
      <c r="AP396"/>
      <c r="AQ396"/>
      <c r="AR396"/>
    </row>
    <row customFormat="1" r="397" s="11" spans="1:44">
      <c r="A397"/>
      <c r="B397"/>
      <c r="C397" s="174"/>
      <c r="D397"/>
      <c r="E397"/>
      <c r="F397"/>
      <c r="G397"/>
      <c r="H397"/>
      <c r="I397"/>
      <c r="J397"/>
      <c r="K397"/>
      <c r="L397"/>
      <c r="M397"/>
      <c r="N397"/>
      <c r="O397"/>
      <c r="P397" s="174"/>
      <c r="Q397" s="174"/>
      <c r="R397" s="175"/>
      <c r="S397" s="173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/>
      <c r="AN397"/>
      <c r="AO397"/>
      <c r="AP397"/>
      <c r="AQ397"/>
      <c r="AR397"/>
    </row>
    <row customFormat="1" r="398" s="11" spans="1:44">
      <c r="A398"/>
      <c r="B398"/>
      <c r="C398" s="174"/>
      <c r="D398"/>
      <c r="E398"/>
      <c r="F398"/>
      <c r="G398"/>
      <c r="H398"/>
      <c r="I398"/>
      <c r="J398"/>
      <c r="K398"/>
      <c r="L398"/>
      <c r="M398"/>
      <c r="N398"/>
      <c r="O398"/>
      <c r="P398" s="174"/>
      <c r="Q398" s="174"/>
      <c r="R398" s="175"/>
      <c r="S398" s="173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/>
      <c r="AN398"/>
      <c r="AO398"/>
      <c r="AP398"/>
      <c r="AQ398"/>
      <c r="AR398"/>
    </row>
    <row customFormat="1" r="399" s="11" spans="1:44">
      <c r="A399"/>
      <c r="B399"/>
      <c r="C399" s="174"/>
      <c r="D399"/>
      <c r="E399"/>
      <c r="F399"/>
      <c r="G399"/>
      <c r="H399"/>
      <c r="I399"/>
      <c r="J399"/>
      <c r="K399"/>
      <c r="L399"/>
      <c r="M399"/>
      <c r="N399"/>
      <c r="O399"/>
      <c r="P399" s="174"/>
      <c r="Q399" s="174"/>
      <c r="R399" s="175"/>
      <c r="S399" s="173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/>
      <c r="AN399"/>
      <c r="AO399"/>
      <c r="AP399"/>
      <c r="AQ399"/>
      <c r="AR399"/>
    </row>
    <row customFormat="1" r="400" s="11" spans="1:44">
      <c r="A400"/>
      <c r="B400"/>
      <c r="C400" s="174"/>
      <c r="D400"/>
      <c r="E400"/>
      <c r="F400"/>
      <c r="G400"/>
      <c r="H400"/>
      <c r="I400"/>
      <c r="J400"/>
      <c r="K400"/>
      <c r="L400"/>
      <c r="M400"/>
      <c r="N400"/>
      <c r="O400"/>
      <c r="P400" s="174"/>
      <c r="Q400" s="174"/>
      <c r="R400" s="175"/>
      <c r="S400" s="173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/>
      <c r="AN400"/>
      <c r="AO400"/>
      <c r="AP400"/>
      <c r="AQ400"/>
      <c r="AR400"/>
    </row>
    <row customFormat="1" r="401" s="11" spans="1:44">
      <c r="A401"/>
      <c r="B401"/>
      <c r="C401" s="174"/>
      <c r="D401"/>
      <c r="E401"/>
      <c r="F401"/>
      <c r="G401"/>
      <c r="H401"/>
      <c r="I401"/>
      <c r="J401"/>
      <c r="K401"/>
      <c r="L401"/>
      <c r="M401"/>
      <c r="N401"/>
      <c r="O401"/>
      <c r="P401" s="174"/>
      <c r="Q401" s="174"/>
      <c r="R401" s="175"/>
      <c r="S401" s="173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/>
      <c r="AN401"/>
      <c r="AO401"/>
      <c r="AP401"/>
      <c r="AQ401"/>
      <c r="AR401"/>
    </row>
    <row customFormat="1" r="402" s="11" spans="1:44">
      <c r="A402"/>
      <c r="B402"/>
      <c r="C402" s="174"/>
      <c r="D402"/>
      <c r="E402"/>
      <c r="F402"/>
      <c r="G402"/>
      <c r="H402"/>
      <c r="I402"/>
      <c r="J402"/>
      <c r="K402"/>
      <c r="L402"/>
      <c r="M402"/>
      <c r="N402"/>
      <c r="O402"/>
      <c r="P402" s="174"/>
      <c r="Q402" s="174"/>
      <c r="R402" s="175"/>
      <c r="S402" s="173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/>
      <c r="AN402"/>
      <c r="AO402"/>
      <c r="AP402"/>
      <c r="AQ402"/>
      <c r="AR402"/>
    </row>
    <row customFormat="1" r="403" s="11" spans="1:44">
      <c r="A403"/>
      <c r="B403"/>
      <c r="C403" s="174"/>
      <c r="D403"/>
      <c r="E403"/>
      <c r="F403"/>
      <c r="G403"/>
      <c r="H403"/>
      <c r="I403"/>
      <c r="J403"/>
      <c r="K403"/>
      <c r="L403"/>
      <c r="M403"/>
      <c r="N403"/>
      <c r="O403"/>
      <c r="P403" s="174"/>
      <c r="Q403" s="174"/>
      <c r="R403" s="175"/>
      <c r="S403" s="173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/>
      <c r="AN403"/>
      <c r="AO403"/>
      <c r="AP403"/>
      <c r="AQ403"/>
      <c r="AR403"/>
    </row>
    <row customFormat="1" r="404" s="11" spans="1:44">
      <c r="A404"/>
      <c r="B404"/>
      <c r="C404" s="174"/>
      <c r="D404"/>
      <c r="E404"/>
      <c r="F404"/>
      <c r="G404"/>
      <c r="H404"/>
      <c r="I404"/>
      <c r="J404"/>
      <c r="K404"/>
      <c r="L404"/>
      <c r="M404"/>
      <c r="N404"/>
      <c r="O404"/>
      <c r="P404" s="174"/>
      <c r="Q404" s="174"/>
      <c r="R404" s="175"/>
      <c r="S404" s="173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/>
      <c r="AN404"/>
      <c r="AO404"/>
      <c r="AP404"/>
      <c r="AQ404"/>
      <c r="AR404"/>
    </row>
    <row customFormat="1" r="405" s="11" spans="1:44">
      <c r="A405"/>
      <c r="B405"/>
      <c r="C405" s="174"/>
      <c r="D405"/>
      <c r="E405"/>
      <c r="F405"/>
      <c r="G405"/>
      <c r="H405"/>
      <c r="I405"/>
      <c r="J405"/>
      <c r="K405"/>
      <c r="L405"/>
      <c r="M405"/>
      <c r="N405"/>
      <c r="O405"/>
      <c r="P405" s="174"/>
      <c r="Q405" s="174"/>
      <c r="R405" s="175"/>
      <c r="S405" s="173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/>
      <c r="AN405"/>
      <c r="AO405"/>
      <c r="AP405"/>
      <c r="AQ405"/>
      <c r="AR405"/>
    </row>
    <row customFormat="1" r="406" s="11" spans="1:44">
      <c r="A406"/>
      <c r="B406"/>
      <c r="C406" s="174"/>
      <c r="D406"/>
      <c r="E406"/>
      <c r="F406"/>
      <c r="G406"/>
      <c r="H406"/>
      <c r="I406"/>
      <c r="J406"/>
      <c r="K406"/>
      <c r="L406"/>
      <c r="M406"/>
      <c r="N406"/>
      <c r="O406"/>
      <c r="P406" s="174"/>
      <c r="Q406" s="174"/>
      <c r="R406" s="175"/>
      <c r="S406" s="173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/>
      <c r="AN406"/>
      <c r="AO406"/>
      <c r="AP406"/>
      <c r="AQ406"/>
      <c r="AR406"/>
    </row>
    <row customFormat="1" r="407" s="11" spans="1:44">
      <c r="A407"/>
      <c r="B407"/>
      <c r="C407" s="174"/>
      <c r="D407"/>
      <c r="E407"/>
      <c r="F407"/>
      <c r="G407"/>
      <c r="H407"/>
      <c r="I407"/>
      <c r="J407"/>
      <c r="K407"/>
      <c r="L407"/>
      <c r="M407"/>
      <c r="N407"/>
      <c r="O407"/>
      <c r="P407" s="174"/>
      <c r="Q407" s="174"/>
      <c r="R407" s="175"/>
      <c r="S407" s="173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/>
      <c r="AN407"/>
      <c r="AO407"/>
      <c r="AP407"/>
      <c r="AQ407"/>
      <c r="AR407"/>
    </row>
    <row customFormat="1" r="408" s="11" spans="1:44">
      <c r="A408"/>
      <c r="B408"/>
      <c r="C408" s="174"/>
      <c r="D408"/>
      <c r="E408"/>
      <c r="F408"/>
      <c r="G408"/>
      <c r="H408"/>
      <c r="I408"/>
      <c r="J408"/>
      <c r="K408"/>
      <c r="L408"/>
      <c r="M408"/>
      <c r="N408"/>
      <c r="O408"/>
      <c r="P408" s="174"/>
      <c r="Q408" s="174"/>
      <c r="R408" s="175"/>
      <c r="S408" s="173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/>
      <c r="AN408"/>
      <c r="AO408"/>
      <c r="AP408"/>
      <c r="AQ408"/>
      <c r="AR408"/>
    </row>
    <row customFormat="1" r="409" s="11" spans="1:44">
      <c r="A409"/>
      <c r="B409"/>
      <c r="C409" s="174"/>
      <c r="D409"/>
      <c r="E409"/>
      <c r="F409"/>
      <c r="G409"/>
      <c r="H409"/>
      <c r="I409"/>
      <c r="J409"/>
      <c r="K409"/>
      <c r="L409"/>
      <c r="M409"/>
      <c r="N409"/>
      <c r="O409"/>
      <c r="P409" s="174"/>
      <c r="Q409" s="174"/>
      <c r="R409" s="175"/>
      <c r="S409" s="173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/>
      <c r="AN409"/>
      <c r="AO409"/>
      <c r="AP409"/>
      <c r="AQ409"/>
      <c r="AR409"/>
    </row>
    <row customFormat="1" r="410" s="11" spans="1:44">
      <c r="A410"/>
      <c r="B410"/>
      <c r="C410" s="174"/>
      <c r="D410"/>
      <c r="E410"/>
      <c r="F410"/>
      <c r="G410"/>
      <c r="H410"/>
      <c r="I410"/>
      <c r="J410"/>
      <c r="K410"/>
      <c r="L410"/>
      <c r="M410"/>
      <c r="N410"/>
      <c r="O410"/>
      <c r="P410" s="174"/>
      <c r="Q410" s="174"/>
      <c r="R410" s="175"/>
      <c r="S410" s="173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/>
      <c r="AN410"/>
      <c r="AO410"/>
      <c r="AP410"/>
      <c r="AQ410"/>
      <c r="AR410"/>
    </row>
    <row customFormat="1" r="411" s="11" spans="1:44">
      <c r="A411"/>
      <c r="B411"/>
      <c r="C411" s="174"/>
      <c r="D411"/>
      <c r="E411"/>
      <c r="F411"/>
      <c r="G411"/>
      <c r="H411"/>
      <c r="I411"/>
      <c r="J411"/>
      <c r="K411"/>
      <c r="L411"/>
      <c r="M411"/>
      <c r="N411"/>
      <c r="O411"/>
      <c r="P411" s="174"/>
      <c r="Q411" s="174"/>
      <c r="R411" s="175"/>
      <c r="S411" s="173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/>
      <c r="AN411"/>
      <c r="AO411"/>
      <c r="AP411"/>
      <c r="AQ411"/>
      <c r="AR411"/>
    </row>
    <row customFormat="1" r="412" s="11" spans="1:44">
      <c r="A412"/>
      <c r="B412"/>
      <c r="C412" s="174"/>
      <c r="D412"/>
      <c r="E412"/>
      <c r="F412"/>
      <c r="G412"/>
      <c r="H412"/>
      <c r="I412"/>
      <c r="J412"/>
      <c r="K412"/>
      <c r="L412"/>
      <c r="M412"/>
      <c r="N412"/>
      <c r="O412"/>
      <c r="P412" s="174"/>
      <c r="Q412" s="174"/>
      <c r="R412" s="175"/>
      <c r="S412" s="173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/>
      <c r="AN412"/>
      <c r="AO412"/>
      <c r="AP412"/>
      <c r="AQ412"/>
      <c r="AR412"/>
    </row>
    <row customFormat="1" r="413" s="11" spans="1:44">
      <c r="A413"/>
      <c r="B413"/>
      <c r="C413" s="174"/>
      <c r="D413"/>
      <c r="E413"/>
      <c r="F413"/>
      <c r="G413"/>
      <c r="H413"/>
      <c r="I413"/>
      <c r="J413"/>
      <c r="K413"/>
      <c r="L413"/>
      <c r="M413"/>
      <c r="N413"/>
      <c r="O413"/>
      <c r="P413" s="174"/>
      <c r="Q413" s="174"/>
      <c r="R413" s="175"/>
      <c r="S413" s="173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/>
      <c r="AN413"/>
      <c r="AO413"/>
      <c r="AP413"/>
      <c r="AQ413"/>
      <c r="AR413"/>
    </row>
    <row customFormat="1" r="414" s="11" spans="1:44">
      <c r="A414"/>
      <c r="B414"/>
      <c r="C414" s="174"/>
      <c r="D414"/>
      <c r="E414"/>
      <c r="F414"/>
      <c r="G414"/>
      <c r="H414"/>
      <c r="I414"/>
      <c r="J414"/>
      <c r="K414"/>
      <c r="L414"/>
      <c r="M414"/>
      <c r="N414"/>
      <c r="O414"/>
      <c r="P414" s="174"/>
      <c r="Q414" s="174"/>
      <c r="R414" s="175"/>
      <c r="S414" s="173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/>
      <c r="AN414"/>
      <c r="AO414"/>
      <c r="AP414"/>
      <c r="AQ414"/>
      <c r="AR414"/>
    </row>
    <row customFormat="1" r="415" s="11" spans="1:44">
      <c r="A415"/>
      <c r="B415"/>
      <c r="C415" s="174"/>
      <c r="D415"/>
      <c r="E415"/>
      <c r="F415"/>
      <c r="G415"/>
      <c r="H415"/>
      <c r="I415"/>
      <c r="J415"/>
      <c r="K415"/>
      <c r="L415"/>
      <c r="M415"/>
      <c r="N415"/>
      <c r="O415"/>
      <c r="P415" s="174"/>
      <c r="Q415" s="174"/>
      <c r="R415" s="175"/>
      <c r="S415" s="173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/>
      <c r="AN415"/>
      <c r="AO415"/>
      <c r="AP415"/>
      <c r="AQ415"/>
      <c r="AR415"/>
    </row>
    <row customFormat="1" r="416" s="11" spans="1:44">
      <c r="A416"/>
      <c r="B416"/>
      <c r="C416" s="174"/>
      <c r="D416"/>
      <c r="E416"/>
      <c r="F416"/>
      <c r="G416"/>
      <c r="H416"/>
      <c r="I416"/>
      <c r="J416"/>
      <c r="K416"/>
      <c r="L416"/>
      <c r="M416"/>
      <c r="N416"/>
      <c r="O416"/>
      <c r="P416" s="174"/>
      <c r="Q416" s="174"/>
      <c r="R416" s="175"/>
      <c r="S416" s="173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/>
      <c r="AN416"/>
      <c r="AO416"/>
      <c r="AP416"/>
      <c r="AQ416"/>
      <c r="AR416"/>
    </row>
    <row customFormat="1" r="417" s="11" spans="1:44">
      <c r="A417"/>
      <c r="B417"/>
      <c r="C417" s="174"/>
      <c r="D417"/>
      <c r="E417"/>
      <c r="F417"/>
      <c r="G417"/>
      <c r="H417"/>
      <c r="I417"/>
      <c r="J417"/>
      <c r="K417"/>
      <c r="L417"/>
      <c r="M417"/>
      <c r="N417"/>
      <c r="O417"/>
      <c r="P417" s="174"/>
      <c r="Q417" s="174"/>
      <c r="R417" s="175"/>
      <c r="S417" s="173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/>
      <c r="AN417"/>
      <c r="AO417"/>
      <c r="AP417"/>
      <c r="AQ417"/>
      <c r="AR417"/>
    </row>
    <row customFormat="1" r="418" s="11" spans="1:44">
      <c r="A418"/>
      <c r="B418"/>
      <c r="C418" s="174"/>
      <c r="D418"/>
      <c r="E418"/>
      <c r="F418"/>
      <c r="G418"/>
      <c r="H418"/>
      <c r="I418"/>
      <c r="J418"/>
      <c r="K418"/>
      <c r="L418"/>
      <c r="M418"/>
      <c r="N418"/>
      <c r="O418"/>
      <c r="P418" s="174"/>
      <c r="Q418" s="174"/>
      <c r="R418" s="175"/>
      <c r="S418" s="173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/>
      <c r="AN418"/>
      <c r="AO418"/>
      <c r="AP418"/>
      <c r="AQ418"/>
      <c r="AR418"/>
    </row>
    <row customFormat="1" r="419" s="11" spans="1:44">
      <c r="A419"/>
      <c r="B419"/>
      <c r="C419" s="174"/>
      <c r="D419"/>
      <c r="E419"/>
      <c r="F419"/>
      <c r="G419"/>
      <c r="H419"/>
      <c r="I419"/>
      <c r="J419"/>
      <c r="K419"/>
      <c r="L419"/>
      <c r="M419"/>
      <c r="N419"/>
      <c r="O419"/>
      <c r="P419" s="174"/>
      <c r="Q419" s="174"/>
      <c r="R419" s="175"/>
      <c r="S419" s="173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/>
      <c r="AN419"/>
      <c r="AO419"/>
      <c r="AP419"/>
      <c r="AQ419"/>
      <c r="AR419"/>
    </row>
    <row customFormat="1" r="420" s="11" spans="1:44">
      <c r="A420"/>
      <c r="B420"/>
      <c r="C420" s="174"/>
      <c r="D420"/>
      <c r="E420"/>
      <c r="F420"/>
      <c r="G420"/>
      <c r="H420"/>
      <c r="I420"/>
      <c r="J420"/>
      <c r="K420"/>
      <c r="L420"/>
      <c r="M420"/>
      <c r="N420"/>
      <c r="O420"/>
      <c r="P420" s="174"/>
      <c r="Q420" s="174"/>
      <c r="R420" s="175"/>
      <c r="S420" s="173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/>
      <c r="AN420"/>
      <c r="AO420"/>
      <c r="AP420"/>
      <c r="AQ420"/>
      <c r="AR420"/>
    </row>
    <row customFormat="1" r="421" s="11" spans="1:44">
      <c r="A421"/>
      <c r="B421"/>
      <c r="C421" s="174"/>
      <c r="D421"/>
      <c r="E421"/>
      <c r="F421"/>
      <c r="G421"/>
      <c r="H421"/>
      <c r="I421"/>
      <c r="J421"/>
      <c r="K421"/>
      <c r="L421"/>
      <c r="M421"/>
      <c r="N421"/>
      <c r="O421"/>
      <c r="P421" s="174"/>
      <c r="Q421" s="174"/>
      <c r="R421" s="175"/>
      <c r="S421" s="173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/>
      <c r="AN421"/>
      <c r="AO421"/>
      <c r="AP421"/>
      <c r="AQ421"/>
      <c r="AR421"/>
    </row>
    <row customFormat="1" r="422" s="11" spans="1:44">
      <c r="A422"/>
      <c r="B422"/>
      <c r="C422" s="174"/>
      <c r="D422"/>
      <c r="E422"/>
      <c r="F422"/>
      <c r="G422"/>
      <c r="H422"/>
      <c r="I422"/>
      <c r="J422"/>
      <c r="K422"/>
      <c r="L422"/>
      <c r="M422"/>
      <c r="N422"/>
      <c r="O422"/>
      <c r="P422" s="174"/>
      <c r="Q422" s="174"/>
      <c r="R422" s="175"/>
      <c r="S422" s="173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/>
      <c r="AN422"/>
      <c r="AO422"/>
      <c r="AP422"/>
      <c r="AQ422"/>
      <c r="AR422"/>
    </row>
    <row customFormat="1" r="423" s="11" spans="1:44">
      <c r="A423"/>
      <c r="B423"/>
      <c r="C423" s="174"/>
      <c r="D423"/>
      <c r="E423"/>
      <c r="F423"/>
      <c r="G423"/>
      <c r="H423"/>
      <c r="I423"/>
      <c r="J423"/>
      <c r="K423"/>
      <c r="L423"/>
      <c r="M423"/>
      <c r="N423"/>
      <c r="O423"/>
      <c r="P423" s="174"/>
      <c r="Q423" s="174"/>
      <c r="R423" s="175"/>
      <c r="S423" s="173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/>
      <c r="AN423"/>
      <c r="AO423"/>
      <c r="AP423"/>
      <c r="AQ423"/>
      <c r="AR423"/>
    </row>
    <row customFormat="1" r="424" s="11" spans="1:44">
      <c r="A424"/>
      <c r="B424"/>
      <c r="C424" s="174"/>
      <c r="D424"/>
      <c r="E424"/>
      <c r="F424"/>
      <c r="G424"/>
      <c r="H424"/>
      <c r="I424"/>
      <c r="J424"/>
      <c r="K424"/>
      <c r="L424"/>
      <c r="M424"/>
      <c r="N424"/>
      <c r="O424"/>
      <c r="P424" s="174"/>
      <c r="Q424" s="174"/>
      <c r="R424" s="175"/>
      <c r="S424" s="173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/>
      <c r="AN424"/>
      <c r="AO424"/>
      <c r="AP424"/>
      <c r="AQ424"/>
      <c r="AR424"/>
    </row>
    <row customFormat="1" r="425" s="11" spans="1:44">
      <c r="A425"/>
      <c r="B425"/>
      <c r="C425" s="174"/>
      <c r="D425"/>
      <c r="E425"/>
      <c r="F425"/>
      <c r="G425"/>
      <c r="H425"/>
      <c r="I425"/>
      <c r="J425"/>
      <c r="K425"/>
      <c r="L425"/>
      <c r="M425"/>
      <c r="N425"/>
      <c r="O425"/>
      <c r="P425" s="174"/>
      <c r="Q425" s="174"/>
      <c r="R425" s="175"/>
      <c r="S425" s="173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/>
      <c r="AN425"/>
      <c r="AO425"/>
      <c r="AP425"/>
      <c r="AQ425"/>
      <c r="AR425"/>
    </row>
    <row customFormat="1" r="426" s="11" spans="1:44">
      <c r="A426"/>
      <c r="B426"/>
      <c r="C426" s="174"/>
      <c r="D426"/>
      <c r="E426"/>
      <c r="F426"/>
      <c r="G426"/>
      <c r="H426"/>
      <c r="I426"/>
      <c r="J426"/>
      <c r="K426"/>
      <c r="L426"/>
      <c r="M426"/>
      <c r="N426"/>
      <c r="O426"/>
      <c r="P426" s="174"/>
      <c r="Q426" s="174"/>
      <c r="R426" s="175"/>
      <c r="S426" s="173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/>
      <c r="AN426"/>
      <c r="AO426"/>
      <c r="AP426"/>
      <c r="AQ426"/>
      <c r="AR426"/>
    </row>
    <row customFormat="1" r="427" s="11" spans="1:44">
      <c r="A427"/>
      <c r="B427"/>
      <c r="C427" s="174"/>
      <c r="D427"/>
      <c r="E427"/>
      <c r="F427"/>
      <c r="G427"/>
      <c r="H427"/>
      <c r="I427"/>
      <c r="J427"/>
      <c r="K427"/>
      <c r="L427"/>
      <c r="M427"/>
      <c r="N427"/>
      <c r="O427"/>
      <c r="P427" s="174"/>
      <c r="Q427" s="174"/>
      <c r="R427" s="175"/>
      <c r="S427" s="173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/>
      <c r="AN427"/>
      <c r="AO427"/>
      <c r="AP427"/>
      <c r="AQ427"/>
      <c r="AR427"/>
    </row>
    <row customFormat="1" r="428" s="11" spans="1:44">
      <c r="A428"/>
      <c r="B428"/>
      <c r="C428" s="174"/>
      <c r="D428"/>
      <c r="E428"/>
      <c r="F428"/>
      <c r="G428"/>
      <c r="H428"/>
      <c r="I428"/>
      <c r="J428"/>
      <c r="K428"/>
      <c r="L428"/>
      <c r="M428"/>
      <c r="N428"/>
      <c r="O428"/>
      <c r="P428" s="174"/>
      <c r="Q428" s="174"/>
      <c r="R428" s="175"/>
      <c r="S428" s="173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/>
      <c r="AN428"/>
      <c r="AO428"/>
      <c r="AP428"/>
      <c r="AQ428"/>
      <c r="AR428"/>
    </row>
    <row customFormat="1" r="429" s="11" spans="1:44">
      <c r="A429"/>
      <c r="B429"/>
      <c r="C429" s="174"/>
      <c r="D429"/>
      <c r="E429"/>
      <c r="F429"/>
      <c r="G429"/>
      <c r="H429"/>
      <c r="I429"/>
      <c r="J429"/>
      <c r="K429"/>
      <c r="L429"/>
      <c r="M429"/>
      <c r="N429"/>
      <c r="O429"/>
      <c r="P429" s="174"/>
      <c r="Q429" s="174"/>
      <c r="R429" s="175"/>
      <c r="S429" s="173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/>
      <c r="AN429"/>
      <c r="AO429"/>
      <c r="AP429"/>
      <c r="AQ429"/>
      <c r="AR429"/>
    </row>
    <row customFormat="1" r="430" s="11" spans="1:44">
      <c r="A430"/>
      <c r="B430"/>
      <c r="C430" s="174"/>
      <c r="D430"/>
      <c r="E430"/>
      <c r="F430"/>
      <c r="G430"/>
      <c r="H430"/>
      <c r="I430"/>
      <c r="J430"/>
      <c r="K430"/>
      <c r="L430"/>
      <c r="M430"/>
      <c r="N430"/>
      <c r="O430"/>
      <c r="P430" s="174"/>
      <c r="Q430" s="174"/>
      <c r="R430" s="175"/>
      <c r="S430" s="173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/>
      <c r="AN430"/>
      <c r="AO430"/>
      <c r="AP430"/>
      <c r="AQ430"/>
      <c r="AR430"/>
    </row>
    <row customFormat="1" r="431" s="11" spans="1:44">
      <c r="A431"/>
      <c r="B431"/>
      <c r="C431" s="174"/>
      <c r="D431"/>
      <c r="E431"/>
      <c r="F431"/>
      <c r="G431"/>
      <c r="H431"/>
      <c r="I431"/>
      <c r="J431"/>
      <c r="K431"/>
      <c r="L431"/>
      <c r="M431"/>
      <c r="N431"/>
      <c r="O431"/>
      <c r="P431" s="174"/>
      <c r="Q431" s="174"/>
      <c r="R431" s="175"/>
      <c r="S431" s="173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/>
      <c r="AN431"/>
      <c r="AO431"/>
      <c r="AP431"/>
      <c r="AQ431"/>
      <c r="AR431"/>
    </row>
    <row customFormat="1" r="432" s="11" spans="1:44">
      <c r="A432"/>
      <c r="B432"/>
      <c r="C432" s="174"/>
      <c r="D432"/>
      <c r="E432"/>
      <c r="F432"/>
      <c r="G432"/>
      <c r="H432"/>
      <c r="I432"/>
      <c r="J432"/>
      <c r="K432"/>
      <c r="L432"/>
      <c r="M432"/>
      <c r="N432"/>
      <c r="O432"/>
      <c r="P432" s="174"/>
      <c r="Q432" s="174"/>
      <c r="R432" s="175"/>
      <c r="S432" s="173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/>
      <c r="AN432"/>
      <c r="AO432"/>
      <c r="AP432"/>
      <c r="AQ432"/>
      <c r="AR432"/>
    </row>
    <row customFormat="1" r="433" s="11" spans="1:44">
      <c r="A433"/>
      <c r="B433"/>
      <c r="C433" s="174"/>
      <c r="D433"/>
      <c r="E433"/>
      <c r="F433"/>
      <c r="G433"/>
      <c r="H433"/>
      <c r="I433"/>
      <c r="J433"/>
      <c r="K433"/>
      <c r="L433"/>
      <c r="M433"/>
      <c r="N433"/>
      <c r="O433"/>
      <c r="P433" s="174"/>
      <c r="Q433" s="174"/>
      <c r="R433" s="175"/>
      <c r="S433" s="173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/>
      <c r="AN433"/>
      <c r="AO433"/>
      <c r="AP433"/>
      <c r="AQ433"/>
      <c r="AR433"/>
    </row>
    <row customFormat="1" r="434" s="11" spans="1:44">
      <c r="A434"/>
      <c r="B434"/>
      <c r="C434" s="174"/>
      <c r="D434"/>
      <c r="E434"/>
      <c r="F434"/>
      <c r="G434"/>
      <c r="H434"/>
      <c r="I434"/>
      <c r="J434"/>
      <c r="K434"/>
      <c r="L434"/>
      <c r="M434"/>
      <c r="N434"/>
      <c r="O434"/>
      <c r="P434" s="174"/>
      <c r="Q434" s="174"/>
      <c r="R434" s="175"/>
      <c r="S434" s="173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/>
      <c r="AN434"/>
      <c r="AO434"/>
      <c r="AP434"/>
      <c r="AQ434"/>
      <c r="AR434"/>
    </row>
    <row customFormat="1" r="435" s="11" spans="1:44">
      <c r="A435"/>
      <c r="B435"/>
      <c r="C435" s="174"/>
      <c r="D435"/>
      <c r="E435"/>
      <c r="F435"/>
      <c r="G435"/>
      <c r="H435"/>
      <c r="I435"/>
      <c r="J435"/>
      <c r="K435"/>
      <c r="L435"/>
      <c r="M435"/>
      <c r="N435"/>
      <c r="O435"/>
      <c r="P435" s="174"/>
      <c r="Q435" s="174"/>
      <c r="R435" s="175"/>
      <c r="S435" s="173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/>
      <c r="AN435"/>
      <c r="AO435"/>
      <c r="AP435"/>
      <c r="AQ435"/>
      <c r="AR435"/>
    </row>
    <row customFormat="1" r="436" s="11" spans="1:44">
      <c r="A436"/>
      <c r="B436"/>
      <c r="C436" s="174"/>
      <c r="D436"/>
      <c r="E436"/>
      <c r="F436"/>
      <c r="G436"/>
      <c r="H436"/>
      <c r="I436"/>
      <c r="J436"/>
      <c r="K436"/>
      <c r="L436"/>
      <c r="M436"/>
      <c r="N436"/>
      <c r="O436"/>
      <c r="P436" s="174"/>
      <c r="Q436" s="174"/>
      <c r="R436" s="175"/>
      <c r="S436" s="173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/>
      <c r="AN436"/>
      <c r="AO436"/>
      <c r="AP436"/>
      <c r="AQ436"/>
      <c r="AR436"/>
    </row>
    <row customFormat="1" r="437" s="11" spans="1:44">
      <c r="A437"/>
      <c r="B437"/>
      <c r="C437" s="174"/>
      <c r="D437"/>
      <c r="E437"/>
      <c r="F437"/>
      <c r="G437"/>
      <c r="H437"/>
      <c r="I437"/>
      <c r="J437"/>
      <c r="K437"/>
      <c r="L437"/>
      <c r="M437"/>
      <c r="N437"/>
      <c r="O437"/>
      <c r="P437" s="174"/>
      <c r="Q437" s="174"/>
      <c r="R437" s="175"/>
      <c r="S437" s="173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/>
      <c r="AN437"/>
      <c r="AO437"/>
      <c r="AP437"/>
      <c r="AQ437"/>
      <c r="AR437"/>
    </row>
    <row customFormat="1" r="438" s="11" spans="1:44">
      <c r="A438"/>
      <c r="B438"/>
      <c r="C438" s="174"/>
      <c r="D438"/>
      <c r="E438"/>
      <c r="F438"/>
      <c r="G438"/>
      <c r="H438"/>
      <c r="I438"/>
      <c r="J438"/>
      <c r="K438"/>
      <c r="L438"/>
      <c r="M438"/>
      <c r="N438"/>
      <c r="O438"/>
      <c r="P438" s="174"/>
      <c r="Q438" s="174"/>
      <c r="R438" s="175"/>
      <c r="S438" s="173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/>
      <c r="AN438"/>
      <c r="AO438"/>
      <c r="AP438"/>
      <c r="AQ438"/>
      <c r="AR438"/>
    </row>
    <row customFormat="1" r="439" s="11" spans="1:44">
      <c r="A439"/>
      <c r="B439"/>
      <c r="C439" s="174"/>
      <c r="D439"/>
      <c r="E439"/>
      <c r="F439"/>
      <c r="G439"/>
      <c r="H439"/>
      <c r="I439"/>
      <c r="J439"/>
      <c r="K439"/>
      <c r="L439"/>
      <c r="M439"/>
      <c r="N439"/>
      <c r="O439"/>
      <c r="P439" s="174"/>
      <c r="Q439" s="174"/>
      <c r="R439" s="175"/>
      <c r="S439" s="173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/>
      <c r="AN439"/>
      <c r="AO439"/>
      <c r="AP439"/>
      <c r="AQ439"/>
      <c r="AR439"/>
    </row>
    <row customFormat="1" r="440" s="11" spans="1:44">
      <c r="A440"/>
      <c r="B440"/>
      <c r="C440" s="174"/>
      <c r="D440"/>
      <c r="E440"/>
      <c r="F440"/>
      <c r="G440"/>
      <c r="H440"/>
      <c r="I440"/>
      <c r="J440"/>
      <c r="K440"/>
      <c r="L440"/>
      <c r="M440"/>
      <c r="N440"/>
      <c r="O440"/>
      <c r="P440" s="174"/>
      <c r="Q440" s="174"/>
      <c r="R440" s="175"/>
      <c r="S440" s="173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/>
      <c r="AN440"/>
      <c r="AO440"/>
      <c r="AP440"/>
      <c r="AQ440"/>
      <c r="AR440"/>
    </row>
    <row customFormat="1" r="441" s="11" spans="1:44">
      <c r="A441"/>
      <c r="B441"/>
      <c r="C441" s="174"/>
      <c r="D441"/>
      <c r="E441"/>
      <c r="F441"/>
      <c r="G441"/>
      <c r="H441"/>
      <c r="I441"/>
      <c r="J441"/>
      <c r="K441"/>
      <c r="L441"/>
      <c r="M441"/>
      <c r="N441"/>
      <c r="O441"/>
      <c r="P441" s="174"/>
      <c r="Q441" s="174"/>
      <c r="R441" s="175"/>
      <c r="S441" s="173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/>
      <c r="AN441"/>
      <c r="AO441"/>
      <c r="AP441"/>
      <c r="AQ441"/>
      <c r="AR441"/>
    </row>
    <row customFormat="1" r="442" s="11" spans="1:44">
      <c r="A442"/>
      <c r="B442"/>
      <c r="C442" s="174"/>
      <c r="D442"/>
      <c r="E442"/>
      <c r="F442"/>
      <c r="G442"/>
      <c r="H442"/>
      <c r="I442"/>
      <c r="J442"/>
      <c r="K442"/>
      <c r="L442"/>
      <c r="M442"/>
      <c r="N442"/>
      <c r="O442"/>
      <c r="P442" s="174"/>
      <c r="Q442" s="174"/>
      <c r="R442" s="175"/>
      <c r="S442" s="173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/>
      <c r="AN442"/>
      <c r="AO442"/>
      <c r="AP442"/>
      <c r="AQ442"/>
      <c r="AR442"/>
    </row>
    <row customFormat="1" r="443" s="11" spans="1:44">
      <c r="A443"/>
      <c r="B443"/>
      <c r="C443" s="174"/>
      <c r="D443"/>
      <c r="E443"/>
      <c r="F443"/>
      <c r="G443"/>
      <c r="H443"/>
      <c r="I443"/>
      <c r="J443"/>
      <c r="K443"/>
      <c r="L443"/>
      <c r="M443"/>
      <c r="N443"/>
      <c r="O443"/>
      <c r="P443" s="174"/>
      <c r="Q443" s="174"/>
      <c r="R443" s="175"/>
      <c r="S443" s="173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/>
      <c r="AN443"/>
      <c r="AO443"/>
      <c r="AP443"/>
      <c r="AQ443"/>
      <c r="AR443"/>
    </row>
    <row customFormat="1" r="444" s="11" spans="1:44">
      <c r="A444"/>
      <c r="B444"/>
      <c r="C444" s="174"/>
      <c r="D444"/>
      <c r="E444"/>
      <c r="F444"/>
      <c r="G444"/>
      <c r="H444"/>
      <c r="I444"/>
      <c r="J444"/>
      <c r="K444"/>
      <c r="L444"/>
      <c r="M444"/>
      <c r="N444"/>
      <c r="O444"/>
      <c r="P444" s="174"/>
      <c r="Q444" s="174"/>
      <c r="R444" s="175"/>
      <c r="S444" s="173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/>
      <c r="AN444"/>
      <c r="AO444"/>
      <c r="AP444"/>
      <c r="AQ444"/>
      <c r="AR444"/>
    </row>
    <row customFormat="1" r="445" s="11" spans="1:44">
      <c r="A445"/>
      <c r="B445"/>
      <c r="C445" s="174"/>
      <c r="D445"/>
      <c r="E445"/>
      <c r="F445"/>
      <c r="G445"/>
      <c r="H445"/>
      <c r="I445"/>
      <c r="J445"/>
      <c r="K445"/>
      <c r="L445"/>
      <c r="M445"/>
      <c r="N445"/>
      <c r="O445"/>
      <c r="P445" s="174"/>
      <c r="Q445" s="174"/>
      <c r="R445" s="175"/>
      <c r="S445" s="173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/>
      <c r="AN445"/>
      <c r="AO445"/>
      <c r="AP445"/>
      <c r="AQ445"/>
      <c r="AR445"/>
    </row>
    <row customFormat="1" r="446" s="11" spans="1:44">
      <c r="A446"/>
      <c r="B446"/>
      <c r="C446" s="174"/>
      <c r="D446"/>
      <c r="E446"/>
      <c r="F446"/>
      <c r="G446"/>
      <c r="H446"/>
      <c r="I446"/>
      <c r="J446"/>
      <c r="K446"/>
      <c r="L446"/>
      <c r="M446"/>
      <c r="N446"/>
      <c r="O446"/>
      <c r="P446" s="174"/>
      <c r="Q446" s="174"/>
      <c r="R446" s="175"/>
      <c r="S446" s="173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/>
      <c r="AN446"/>
      <c r="AO446"/>
      <c r="AP446"/>
      <c r="AQ446"/>
      <c r="AR446"/>
    </row>
    <row customFormat="1" r="447" s="11" spans="1:44">
      <c r="A447"/>
      <c r="B447"/>
      <c r="C447" s="174"/>
      <c r="D447"/>
      <c r="E447"/>
      <c r="F447"/>
      <c r="G447"/>
      <c r="H447"/>
      <c r="I447"/>
      <c r="J447"/>
      <c r="K447"/>
      <c r="L447"/>
      <c r="M447"/>
      <c r="N447"/>
      <c r="O447"/>
      <c r="P447" s="174"/>
      <c r="Q447" s="174"/>
      <c r="R447" s="175"/>
      <c r="S447" s="173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/>
      <c r="AN447"/>
      <c r="AO447"/>
      <c r="AP447"/>
      <c r="AQ447"/>
      <c r="AR447"/>
    </row>
    <row customFormat="1" r="448" s="11" spans="1:44">
      <c r="A448"/>
      <c r="B448"/>
      <c r="C448" s="174"/>
      <c r="D448"/>
      <c r="E448"/>
      <c r="F448"/>
      <c r="G448"/>
      <c r="H448"/>
      <c r="I448"/>
      <c r="J448"/>
      <c r="K448"/>
      <c r="L448"/>
      <c r="M448"/>
      <c r="N448"/>
      <c r="O448"/>
      <c r="P448" s="174"/>
      <c r="Q448" s="174"/>
      <c r="R448" s="175"/>
      <c r="S448" s="173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/>
      <c r="AN448"/>
      <c r="AO448"/>
      <c r="AP448"/>
      <c r="AQ448"/>
      <c r="AR448"/>
    </row>
    <row customFormat="1" r="449" s="11" spans="1:44">
      <c r="A449"/>
      <c r="B449"/>
      <c r="C449" s="174"/>
      <c r="D449"/>
      <c r="E449"/>
      <c r="F449"/>
      <c r="G449"/>
      <c r="H449"/>
      <c r="I449"/>
      <c r="J449"/>
      <c r="K449"/>
      <c r="L449"/>
      <c r="M449"/>
      <c r="N449"/>
      <c r="O449"/>
      <c r="P449" s="174"/>
      <c r="Q449" s="174"/>
      <c r="R449" s="175"/>
      <c r="S449" s="173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/>
      <c r="AN449"/>
      <c r="AO449"/>
      <c r="AP449"/>
      <c r="AQ449"/>
      <c r="AR449"/>
    </row>
    <row customFormat="1" r="450" s="11" spans="1:44">
      <c r="A450"/>
      <c r="B450"/>
      <c r="C450" s="174"/>
      <c r="D450"/>
      <c r="E450"/>
      <c r="F450"/>
      <c r="G450"/>
      <c r="H450"/>
      <c r="I450"/>
      <c r="J450"/>
      <c r="K450"/>
      <c r="L450"/>
      <c r="M450"/>
      <c r="N450"/>
      <c r="O450"/>
      <c r="P450" s="174"/>
      <c r="Q450" s="174"/>
      <c r="R450" s="175"/>
      <c r="S450" s="173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/>
      <c r="AN450"/>
      <c r="AO450"/>
      <c r="AP450"/>
      <c r="AQ450"/>
      <c r="AR450"/>
    </row>
    <row customFormat="1" r="451" s="11" spans="1:44">
      <c r="A451"/>
      <c r="B451"/>
      <c r="C451" s="174"/>
      <c r="D451"/>
      <c r="E451"/>
      <c r="F451"/>
      <c r="G451"/>
      <c r="H451"/>
      <c r="I451"/>
      <c r="J451"/>
      <c r="K451"/>
      <c r="L451"/>
      <c r="M451"/>
      <c r="N451"/>
      <c r="O451"/>
      <c r="P451" s="174"/>
      <c r="Q451" s="174"/>
      <c r="R451" s="175"/>
      <c r="S451" s="173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/>
      <c r="AN451"/>
      <c r="AO451"/>
      <c r="AP451"/>
      <c r="AQ451"/>
      <c r="AR451"/>
    </row>
    <row customFormat="1" r="452" s="11" spans="1:44">
      <c r="A452"/>
      <c r="B452"/>
      <c r="C452" s="174"/>
      <c r="D452"/>
      <c r="E452"/>
      <c r="F452"/>
      <c r="G452"/>
      <c r="H452"/>
      <c r="I452"/>
      <c r="J452"/>
      <c r="K452"/>
      <c r="L452"/>
      <c r="M452"/>
      <c r="N452"/>
      <c r="O452"/>
      <c r="P452" s="174"/>
      <c r="Q452" s="174"/>
      <c r="R452" s="175"/>
      <c r="S452" s="173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/>
      <c r="AN452"/>
      <c r="AO452"/>
      <c r="AP452"/>
      <c r="AQ452"/>
      <c r="AR452"/>
    </row>
    <row customFormat="1" r="453" s="11" spans="1:44">
      <c r="A453"/>
      <c r="B453"/>
      <c r="C453" s="174"/>
      <c r="D453"/>
      <c r="E453"/>
      <c r="F453"/>
      <c r="G453"/>
      <c r="H453"/>
      <c r="I453"/>
      <c r="J453"/>
      <c r="K453"/>
      <c r="L453"/>
      <c r="M453"/>
      <c r="N453"/>
      <c r="O453"/>
      <c r="P453" s="174"/>
      <c r="Q453" s="174"/>
      <c r="R453" s="175"/>
      <c r="S453" s="173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/>
      <c r="AN453"/>
      <c r="AO453"/>
      <c r="AP453"/>
      <c r="AQ453"/>
      <c r="AR453"/>
    </row>
    <row customFormat="1" r="454" s="11" spans="1:44">
      <c r="A454"/>
      <c r="B454"/>
      <c r="C454" s="174"/>
      <c r="D454"/>
      <c r="E454"/>
      <c r="F454"/>
      <c r="G454"/>
      <c r="H454"/>
      <c r="I454"/>
      <c r="J454"/>
      <c r="K454"/>
      <c r="L454"/>
      <c r="M454"/>
      <c r="N454"/>
      <c r="O454"/>
      <c r="P454" s="174"/>
      <c r="Q454" s="174"/>
      <c r="R454" s="175"/>
      <c r="S454" s="173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/>
      <c r="AN454"/>
      <c r="AO454"/>
      <c r="AP454"/>
      <c r="AQ454"/>
      <c r="AR454"/>
    </row>
    <row customFormat="1" r="455" s="11" spans="1:44">
      <c r="A455"/>
      <c r="B455"/>
      <c r="C455" s="174"/>
      <c r="D455"/>
      <c r="E455"/>
      <c r="F455"/>
      <c r="G455"/>
      <c r="H455"/>
      <c r="I455"/>
      <c r="J455"/>
      <c r="K455"/>
      <c r="L455"/>
      <c r="M455"/>
      <c r="N455"/>
      <c r="O455"/>
      <c r="P455" s="174"/>
      <c r="Q455" s="174"/>
      <c r="R455" s="175"/>
      <c r="S455" s="173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/>
      <c r="AN455"/>
      <c r="AO455"/>
      <c r="AP455"/>
      <c r="AQ455"/>
      <c r="AR455"/>
    </row>
    <row customFormat="1" r="456" s="11" spans="1:44">
      <c r="A456"/>
      <c r="B456"/>
      <c r="C456" s="174"/>
      <c r="D456"/>
      <c r="E456"/>
      <c r="F456"/>
      <c r="G456"/>
      <c r="H456"/>
      <c r="I456"/>
      <c r="J456"/>
      <c r="K456"/>
      <c r="L456"/>
      <c r="M456"/>
      <c r="N456"/>
      <c r="O456"/>
      <c r="P456" s="174"/>
      <c r="Q456" s="174"/>
      <c r="R456" s="175"/>
      <c r="S456" s="173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/>
      <c r="AN456"/>
      <c r="AO456"/>
      <c r="AP456"/>
      <c r="AQ456"/>
      <c r="AR456"/>
    </row>
    <row customFormat="1" r="457" s="11" spans="1:44">
      <c r="A457"/>
      <c r="B457"/>
      <c r="C457" s="174"/>
      <c r="D457"/>
      <c r="E457"/>
      <c r="F457"/>
      <c r="G457"/>
      <c r="H457"/>
      <c r="I457"/>
      <c r="J457"/>
      <c r="K457"/>
      <c r="L457"/>
      <c r="M457"/>
      <c r="N457"/>
      <c r="O457"/>
      <c r="P457" s="174"/>
      <c r="Q457" s="174"/>
      <c r="R457" s="175"/>
      <c r="S457" s="173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/>
      <c r="AN457"/>
      <c r="AO457"/>
      <c r="AP457"/>
      <c r="AQ457"/>
      <c r="AR457"/>
    </row>
    <row customFormat="1" r="458" s="11" spans="1:44">
      <c r="A458"/>
      <c r="B458"/>
      <c r="C458" s="174"/>
      <c r="D458"/>
      <c r="E458"/>
      <c r="F458"/>
      <c r="G458"/>
      <c r="H458"/>
      <c r="I458"/>
      <c r="J458"/>
      <c r="K458"/>
      <c r="L458"/>
      <c r="M458"/>
      <c r="N458"/>
      <c r="O458"/>
      <c r="P458" s="174"/>
      <c r="Q458" s="174"/>
      <c r="R458" s="175"/>
      <c r="S458" s="173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/>
      <c r="AN458"/>
      <c r="AO458"/>
      <c r="AP458"/>
      <c r="AQ458"/>
      <c r="AR458"/>
    </row>
    <row customFormat="1" r="459" s="11" spans="1:44">
      <c r="A459"/>
      <c r="B459"/>
      <c r="C459" s="174"/>
      <c r="D459"/>
      <c r="E459"/>
      <c r="F459"/>
      <c r="G459"/>
      <c r="H459"/>
      <c r="I459"/>
      <c r="J459"/>
      <c r="K459"/>
      <c r="L459"/>
      <c r="M459"/>
      <c r="N459"/>
      <c r="O459"/>
      <c r="P459" s="174"/>
      <c r="Q459" s="174"/>
      <c r="R459" s="175"/>
      <c r="S459" s="173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/>
      <c r="AN459"/>
      <c r="AO459"/>
      <c r="AP459"/>
      <c r="AQ459"/>
      <c r="AR459"/>
    </row>
    <row customFormat="1" r="460" s="11" spans="1:44">
      <c r="A460"/>
      <c r="B460"/>
      <c r="C460" s="174"/>
      <c r="D460"/>
      <c r="E460"/>
      <c r="F460"/>
      <c r="G460"/>
      <c r="H460"/>
      <c r="I460"/>
      <c r="J460"/>
      <c r="K460"/>
      <c r="L460"/>
      <c r="M460"/>
      <c r="N460"/>
      <c r="O460"/>
      <c r="P460" s="174"/>
      <c r="Q460" s="174"/>
      <c r="R460" s="175"/>
      <c r="S460" s="173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/>
      <c r="AN460"/>
      <c r="AO460"/>
      <c r="AP460"/>
      <c r="AQ460"/>
      <c r="AR460"/>
    </row>
    <row customFormat="1" r="461" s="11" spans="1:44">
      <c r="A461"/>
      <c r="B461"/>
      <c r="C461" s="174"/>
      <c r="D461"/>
      <c r="E461"/>
      <c r="F461"/>
      <c r="G461"/>
      <c r="H461"/>
      <c r="I461"/>
      <c r="J461"/>
      <c r="K461"/>
      <c r="L461"/>
      <c r="M461"/>
      <c r="N461"/>
      <c r="O461"/>
      <c r="P461" s="174"/>
      <c r="Q461" s="174"/>
      <c r="R461" s="175"/>
      <c r="S461" s="173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/>
      <c r="AN461"/>
      <c r="AO461"/>
      <c r="AP461"/>
      <c r="AQ461"/>
      <c r="AR461"/>
    </row>
    <row customFormat="1" r="462" s="11" spans="1:44">
      <c r="A462"/>
      <c r="B462"/>
      <c r="C462" s="174"/>
      <c r="D462"/>
      <c r="E462"/>
      <c r="F462"/>
      <c r="G462"/>
      <c r="H462"/>
      <c r="I462"/>
      <c r="J462"/>
      <c r="K462"/>
      <c r="L462"/>
      <c r="M462"/>
      <c r="N462"/>
      <c r="O462"/>
      <c r="P462" s="174"/>
      <c r="Q462" s="174"/>
      <c r="R462" s="175"/>
      <c r="S462" s="173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/>
      <c r="AN462"/>
      <c r="AO462"/>
      <c r="AP462"/>
      <c r="AQ462"/>
      <c r="AR462"/>
    </row>
    <row customFormat="1" r="463" s="11" spans="1:44">
      <c r="A463"/>
      <c r="B463"/>
      <c r="C463" s="174"/>
      <c r="D463"/>
      <c r="E463"/>
      <c r="F463"/>
      <c r="G463"/>
      <c r="H463"/>
      <c r="I463"/>
      <c r="J463"/>
      <c r="K463"/>
      <c r="L463"/>
      <c r="M463"/>
      <c r="N463"/>
      <c r="O463"/>
      <c r="P463" s="174"/>
      <c r="Q463" s="174"/>
      <c r="R463" s="175"/>
      <c r="S463" s="173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/>
      <c r="AN463"/>
      <c r="AO463"/>
      <c r="AP463"/>
      <c r="AQ463"/>
      <c r="AR463"/>
    </row>
    <row customFormat="1" r="464" s="11" spans="1:44">
      <c r="A464"/>
      <c r="B464"/>
      <c r="C464" s="174"/>
      <c r="D464"/>
      <c r="E464"/>
      <c r="F464"/>
      <c r="G464"/>
      <c r="H464"/>
      <c r="I464"/>
      <c r="J464"/>
      <c r="K464"/>
      <c r="L464"/>
      <c r="M464"/>
      <c r="N464"/>
      <c r="O464"/>
      <c r="P464" s="174"/>
      <c r="Q464" s="174"/>
      <c r="R464" s="175"/>
      <c r="S464" s="173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/>
      <c r="AN464"/>
      <c r="AO464"/>
      <c r="AP464"/>
      <c r="AQ464"/>
      <c r="AR464"/>
    </row>
    <row customFormat="1" r="465" s="11" spans="1:44">
      <c r="A465"/>
      <c r="B465"/>
      <c r="C465" s="174"/>
      <c r="D465"/>
      <c r="E465"/>
      <c r="F465"/>
      <c r="G465"/>
      <c r="H465"/>
      <c r="I465"/>
      <c r="J465"/>
      <c r="K465"/>
      <c r="L465"/>
      <c r="M465"/>
      <c r="N465"/>
      <c r="O465"/>
      <c r="P465" s="174"/>
      <c r="Q465" s="174"/>
      <c r="R465" s="175"/>
      <c r="S465" s="173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/>
      <c r="AN465"/>
      <c r="AO465"/>
      <c r="AP465"/>
      <c r="AQ465"/>
      <c r="AR465"/>
    </row>
    <row customFormat="1" r="466" s="11" spans="1:44">
      <c r="A466"/>
      <c r="B466"/>
      <c r="C466" s="174"/>
      <c r="D466"/>
      <c r="E466"/>
      <c r="F466"/>
      <c r="G466"/>
      <c r="H466"/>
      <c r="I466"/>
      <c r="J466"/>
      <c r="K466"/>
      <c r="L466"/>
      <c r="M466"/>
      <c r="N466"/>
      <c r="O466"/>
      <c r="P466" s="174"/>
      <c r="Q466" s="174"/>
      <c r="R466" s="175"/>
      <c r="S466" s="173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/>
      <c r="AN466"/>
      <c r="AO466"/>
      <c r="AP466"/>
      <c r="AQ466"/>
      <c r="AR466"/>
    </row>
    <row customFormat="1" r="467" s="11" spans="1:44">
      <c r="A467"/>
      <c r="B467"/>
      <c r="C467" s="174"/>
      <c r="D467"/>
      <c r="E467"/>
      <c r="F467"/>
      <c r="G467"/>
      <c r="H467"/>
      <c r="I467"/>
      <c r="J467"/>
      <c r="K467"/>
      <c r="L467"/>
      <c r="M467"/>
      <c r="N467"/>
      <c r="O467"/>
      <c r="P467" s="174"/>
      <c r="Q467" s="174"/>
      <c r="R467" s="175"/>
      <c r="S467" s="173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/>
      <c r="AN467"/>
      <c r="AO467"/>
      <c r="AP467"/>
      <c r="AQ467"/>
      <c r="AR467"/>
    </row>
    <row customFormat="1" r="468" s="11" spans="1:44">
      <c r="A468"/>
      <c r="B468"/>
      <c r="C468" s="174"/>
      <c r="D468"/>
      <c r="E468"/>
      <c r="F468"/>
      <c r="G468"/>
      <c r="H468"/>
      <c r="I468"/>
      <c r="J468"/>
      <c r="K468"/>
      <c r="L468"/>
      <c r="M468"/>
      <c r="N468"/>
      <c r="O468"/>
      <c r="P468" s="174"/>
      <c r="Q468" s="174"/>
      <c r="R468" s="175"/>
      <c r="S468" s="173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/>
      <c r="AN468"/>
      <c r="AO468"/>
      <c r="AP468"/>
      <c r="AQ468"/>
      <c r="AR468"/>
    </row>
    <row customFormat="1" r="469" s="11" spans="1:44">
      <c r="A469"/>
      <c r="B469"/>
      <c r="C469" s="174"/>
      <c r="D469"/>
      <c r="E469"/>
      <c r="F469"/>
      <c r="G469"/>
      <c r="H469"/>
      <c r="I469"/>
      <c r="J469"/>
      <c r="K469"/>
      <c r="L469"/>
      <c r="M469"/>
      <c r="N469"/>
      <c r="O469"/>
      <c r="P469" s="174"/>
      <c r="Q469" s="174"/>
      <c r="R469" s="175"/>
      <c r="S469" s="173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/>
      <c r="AN469"/>
      <c r="AO469"/>
      <c r="AP469"/>
      <c r="AQ469"/>
      <c r="AR469"/>
    </row>
    <row customFormat="1" r="470" s="11" spans="1:44">
      <c r="A470"/>
      <c r="B470"/>
      <c r="C470" s="174"/>
      <c r="D470"/>
      <c r="E470"/>
      <c r="F470"/>
      <c r="G470"/>
      <c r="H470"/>
      <c r="I470"/>
      <c r="J470"/>
      <c r="K470"/>
      <c r="L470"/>
      <c r="M470"/>
      <c r="N470"/>
      <c r="O470"/>
      <c r="P470" s="174"/>
      <c r="Q470" s="174"/>
      <c r="R470" s="175"/>
      <c r="S470" s="173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/>
      <c r="AN470"/>
      <c r="AO470"/>
      <c r="AP470"/>
      <c r="AQ470"/>
      <c r="AR470"/>
    </row>
    <row customFormat="1" r="471" s="11" spans="1:44">
      <c r="A471"/>
      <c r="B471"/>
      <c r="C471" s="174"/>
      <c r="D471"/>
      <c r="E471"/>
      <c r="F471"/>
      <c r="G471"/>
      <c r="H471"/>
      <c r="I471"/>
      <c r="J471"/>
      <c r="K471"/>
      <c r="L471"/>
      <c r="M471"/>
      <c r="N471"/>
      <c r="O471"/>
      <c r="P471" s="174"/>
      <c r="Q471" s="174"/>
      <c r="R471" s="175"/>
      <c r="S471" s="173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/>
      <c r="AN471"/>
      <c r="AO471"/>
      <c r="AP471"/>
      <c r="AQ471"/>
      <c r="AR471"/>
    </row>
    <row customFormat="1" r="472" s="11" spans="1:44">
      <c r="A472"/>
      <c r="B472"/>
      <c r="C472" s="174"/>
      <c r="D472"/>
      <c r="E472"/>
      <c r="F472"/>
      <c r="G472"/>
      <c r="H472"/>
      <c r="I472"/>
      <c r="J472"/>
      <c r="K472"/>
      <c r="L472"/>
      <c r="M472"/>
      <c r="N472"/>
      <c r="O472"/>
      <c r="P472" s="174"/>
      <c r="Q472" s="174"/>
      <c r="R472" s="175"/>
      <c r="S472" s="173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/>
      <c r="AN472"/>
      <c r="AO472"/>
      <c r="AP472"/>
      <c r="AQ472"/>
      <c r="AR472"/>
    </row>
    <row customFormat="1" r="473" s="11" spans="1:44">
      <c r="A473"/>
      <c r="B473"/>
      <c r="C473" s="174"/>
      <c r="D473"/>
      <c r="E473"/>
      <c r="F473"/>
      <c r="G473"/>
      <c r="H473"/>
      <c r="I473"/>
      <c r="J473"/>
      <c r="K473"/>
      <c r="L473"/>
      <c r="M473"/>
      <c r="N473"/>
      <c r="O473"/>
      <c r="P473" s="174"/>
      <c r="Q473" s="174"/>
      <c r="R473" s="175"/>
      <c r="S473" s="173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/>
      <c r="AN473"/>
      <c r="AO473"/>
      <c r="AP473"/>
      <c r="AQ473"/>
      <c r="AR473"/>
    </row>
    <row customFormat="1" r="474" s="11" spans="1:44">
      <c r="A474"/>
      <c r="B474"/>
      <c r="C474" s="174"/>
      <c r="D474"/>
      <c r="E474"/>
      <c r="F474"/>
      <c r="G474"/>
      <c r="H474"/>
      <c r="I474"/>
      <c r="J474"/>
      <c r="K474"/>
      <c r="L474"/>
      <c r="M474"/>
      <c r="N474"/>
      <c r="O474"/>
      <c r="P474" s="174"/>
      <c r="Q474" s="174"/>
      <c r="R474" s="175"/>
      <c r="S474" s="173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/>
      <c r="AN474"/>
      <c r="AO474"/>
      <c r="AP474"/>
      <c r="AQ474"/>
      <c r="AR474"/>
    </row>
    <row customFormat="1" r="475" s="11" spans="1:44">
      <c r="A475"/>
      <c r="B475"/>
      <c r="C475" s="174"/>
      <c r="D475"/>
      <c r="E475"/>
      <c r="F475"/>
      <c r="G475"/>
      <c r="H475"/>
      <c r="I475"/>
      <c r="J475"/>
      <c r="K475"/>
      <c r="L475"/>
      <c r="M475"/>
      <c r="N475"/>
      <c r="O475"/>
      <c r="P475" s="174"/>
      <c r="Q475" s="174"/>
      <c r="R475" s="175"/>
      <c r="S475" s="173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/>
      <c r="AN475"/>
      <c r="AO475"/>
      <c r="AP475"/>
      <c r="AQ475"/>
      <c r="AR475"/>
    </row>
    <row customFormat="1" r="476" s="11" spans="1:44">
      <c r="A476"/>
      <c r="B476"/>
      <c r="C476" s="174"/>
      <c r="D476"/>
      <c r="E476"/>
      <c r="F476"/>
      <c r="G476"/>
      <c r="H476"/>
      <c r="I476"/>
      <c r="J476"/>
      <c r="K476"/>
      <c r="L476"/>
      <c r="M476"/>
      <c r="N476"/>
      <c r="O476"/>
      <c r="P476" s="174"/>
      <c r="Q476" s="174"/>
      <c r="R476" s="175"/>
      <c r="S476" s="173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/>
      <c r="AN476"/>
      <c r="AO476"/>
      <c r="AP476"/>
      <c r="AQ476"/>
      <c r="AR476"/>
    </row>
    <row customFormat="1" r="477" s="11" spans="1:44">
      <c r="A477"/>
      <c r="B477"/>
      <c r="C477" s="174"/>
      <c r="D477"/>
      <c r="E477"/>
      <c r="F477"/>
      <c r="G477"/>
      <c r="H477"/>
      <c r="I477"/>
      <c r="J477"/>
      <c r="K477"/>
      <c r="L477"/>
      <c r="M477"/>
      <c r="N477"/>
      <c r="O477"/>
      <c r="P477" s="174"/>
      <c r="Q477" s="174"/>
      <c r="R477" s="175"/>
      <c r="S477" s="173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/>
      <c r="AN477"/>
      <c r="AO477"/>
      <c r="AP477"/>
      <c r="AQ477"/>
      <c r="AR477"/>
    </row>
    <row customFormat="1" r="478" s="11" spans="1:44">
      <c r="A478"/>
      <c r="B478"/>
      <c r="C478" s="174"/>
      <c r="D478"/>
      <c r="E478"/>
      <c r="F478"/>
      <c r="G478"/>
      <c r="H478"/>
      <c r="I478"/>
      <c r="J478"/>
      <c r="K478"/>
      <c r="L478"/>
      <c r="M478"/>
      <c r="N478"/>
      <c r="O478"/>
      <c r="P478" s="174"/>
      <c r="Q478" s="174"/>
      <c r="R478" s="175"/>
      <c r="S478" s="173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/>
      <c r="AN478"/>
      <c r="AO478"/>
      <c r="AP478"/>
      <c r="AQ478"/>
      <c r="AR478"/>
    </row>
    <row customFormat="1" r="479" s="11" spans="1:44">
      <c r="A479"/>
      <c r="B479"/>
      <c r="C479" s="174"/>
      <c r="D479"/>
      <c r="E479"/>
      <c r="F479"/>
      <c r="G479"/>
      <c r="H479"/>
      <c r="I479"/>
      <c r="J479"/>
      <c r="K479"/>
      <c r="L479"/>
      <c r="M479"/>
      <c r="N479"/>
      <c r="O479"/>
      <c r="P479" s="174"/>
      <c r="Q479" s="174"/>
      <c r="R479" s="175"/>
      <c r="S479" s="173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/>
      <c r="AN479"/>
      <c r="AO479"/>
      <c r="AP479"/>
      <c r="AQ479"/>
      <c r="AR479"/>
    </row>
    <row customFormat="1" r="480" s="11" spans="1:44">
      <c r="A480"/>
      <c r="B480"/>
      <c r="C480" s="174"/>
      <c r="D480"/>
      <c r="E480"/>
      <c r="F480"/>
      <c r="G480"/>
      <c r="H480"/>
      <c r="I480"/>
      <c r="J480"/>
      <c r="K480"/>
      <c r="L480"/>
      <c r="M480"/>
      <c r="N480"/>
      <c r="O480"/>
      <c r="P480" s="174"/>
      <c r="Q480" s="174"/>
      <c r="R480" s="175"/>
      <c r="S480" s="173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/>
      <c r="AN480"/>
      <c r="AO480"/>
      <c r="AP480"/>
      <c r="AQ480"/>
      <c r="AR480"/>
    </row>
    <row customFormat="1" r="481" s="11" spans="1:44">
      <c r="A481"/>
      <c r="B481"/>
      <c r="C481" s="174"/>
      <c r="D481"/>
      <c r="E481"/>
      <c r="F481"/>
      <c r="G481"/>
      <c r="H481"/>
      <c r="I481"/>
      <c r="J481"/>
      <c r="K481"/>
      <c r="L481"/>
      <c r="M481"/>
      <c r="N481"/>
      <c r="O481"/>
      <c r="P481" s="174"/>
      <c r="Q481" s="174"/>
      <c r="R481" s="175"/>
      <c r="S481" s="173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/>
      <c r="AN481"/>
      <c r="AO481"/>
      <c r="AP481"/>
      <c r="AQ481"/>
      <c r="AR481"/>
    </row>
    <row customFormat="1" r="482" s="11" spans="1:44">
      <c r="A482"/>
      <c r="B482"/>
      <c r="C482" s="174"/>
      <c r="D482"/>
      <c r="E482"/>
      <c r="F482"/>
      <c r="G482"/>
      <c r="H482"/>
      <c r="I482"/>
      <c r="J482"/>
      <c r="K482"/>
      <c r="L482"/>
      <c r="M482"/>
      <c r="N482"/>
      <c r="O482"/>
      <c r="P482" s="174"/>
      <c r="Q482" s="174"/>
      <c r="R482" s="175"/>
      <c r="S482" s="173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/>
      <c r="AN482"/>
      <c r="AO482"/>
      <c r="AP482"/>
      <c r="AQ482"/>
      <c r="AR482"/>
    </row>
    <row customFormat="1" r="483" s="11" spans="1:44">
      <c r="A483"/>
      <c r="B483"/>
      <c r="C483" s="174"/>
      <c r="D483"/>
      <c r="E483"/>
      <c r="F483"/>
      <c r="G483"/>
      <c r="H483"/>
      <c r="I483"/>
      <c r="J483"/>
      <c r="K483"/>
      <c r="L483"/>
      <c r="M483"/>
      <c r="N483"/>
      <c r="O483"/>
      <c r="P483" s="174"/>
      <c r="Q483" s="174"/>
      <c r="R483" s="175"/>
      <c r="S483" s="173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/>
      <c r="AN483"/>
      <c r="AO483"/>
      <c r="AP483"/>
      <c r="AQ483"/>
      <c r="AR483"/>
    </row>
    <row customFormat="1" r="484" s="11" spans="1:44">
      <c r="A484"/>
      <c r="B484"/>
      <c r="C484" s="174"/>
      <c r="D484"/>
      <c r="E484"/>
      <c r="F484"/>
      <c r="G484"/>
      <c r="H484"/>
      <c r="I484"/>
      <c r="J484"/>
      <c r="K484"/>
      <c r="L484"/>
      <c r="M484"/>
      <c r="N484"/>
      <c r="O484"/>
      <c r="P484" s="174"/>
      <c r="Q484" s="174"/>
      <c r="R484" s="175"/>
      <c r="S484" s="173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/>
      <c r="AN484"/>
      <c r="AO484"/>
      <c r="AP484"/>
      <c r="AQ484"/>
      <c r="AR484"/>
    </row>
    <row customFormat="1" r="485" s="11" spans="1:44">
      <c r="A485"/>
      <c r="B485"/>
      <c r="C485" s="174"/>
      <c r="D485"/>
      <c r="E485"/>
      <c r="F485"/>
      <c r="G485"/>
      <c r="H485"/>
      <c r="I485"/>
      <c r="J485"/>
      <c r="K485"/>
      <c r="L485"/>
      <c r="M485"/>
      <c r="N485"/>
      <c r="O485"/>
      <c r="P485" s="174"/>
      <c r="Q485" s="174"/>
      <c r="R485" s="175"/>
      <c r="S485" s="173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/>
      <c r="AN485"/>
      <c r="AO485"/>
      <c r="AP485"/>
      <c r="AQ485"/>
      <c r="AR485"/>
    </row>
    <row customFormat="1" r="486" s="11" spans="1:44">
      <c r="A486"/>
      <c r="B486"/>
      <c r="C486" s="174"/>
      <c r="D486"/>
      <c r="E486"/>
      <c r="F486"/>
      <c r="G486"/>
      <c r="H486"/>
      <c r="I486"/>
      <c r="J486"/>
      <c r="K486"/>
      <c r="L486"/>
      <c r="M486"/>
      <c r="N486"/>
      <c r="O486"/>
      <c r="P486" s="174"/>
      <c r="Q486" s="174"/>
      <c r="R486" s="175"/>
      <c r="S486" s="173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/>
      <c r="AN486"/>
      <c r="AO486"/>
      <c r="AP486"/>
      <c r="AQ486"/>
      <c r="AR486"/>
    </row>
    <row customFormat="1" r="487" s="11" spans="1:44">
      <c r="A487"/>
      <c r="B487"/>
      <c r="C487" s="174"/>
      <c r="D487"/>
      <c r="E487"/>
      <c r="F487"/>
      <c r="G487"/>
      <c r="H487"/>
      <c r="I487"/>
      <c r="J487"/>
      <c r="K487"/>
      <c r="L487"/>
      <c r="M487"/>
      <c r="N487"/>
      <c r="O487"/>
      <c r="P487" s="174"/>
      <c r="Q487" s="174"/>
      <c r="R487" s="175"/>
      <c r="S487" s="173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/>
      <c r="AN487"/>
      <c r="AO487"/>
      <c r="AP487"/>
      <c r="AQ487"/>
      <c r="AR487"/>
    </row>
    <row customFormat="1" r="488" s="11" spans="1:44">
      <c r="A488"/>
      <c r="B488"/>
      <c r="C488" s="174"/>
      <c r="D488"/>
      <c r="E488"/>
      <c r="F488"/>
      <c r="G488"/>
      <c r="H488"/>
      <c r="I488"/>
      <c r="J488"/>
      <c r="K488"/>
      <c r="L488"/>
      <c r="M488"/>
      <c r="N488"/>
      <c r="O488"/>
      <c r="P488" s="174"/>
      <c r="Q488" s="174"/>
      <c r="R488" s="175"/>
      <c r="S488" s="173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/>
      <c r="AN488"/>
      <c r="AO488"/>
      <c r="AP488"/>
      <c r="AQ488"/>
      <c r="AR488"/>
    </row>
    <row customFormat="1" r="489" s="11" spans="1:44">
      <c r="A489"/>
      <c r="B489"/>
      <c r="C489" s="174"/>
      <c r="D489"/>
      <c r="E489"/>
      <c r="F489"/>
      <c r="G489"/>
      <c r="H489"/>
      <c r="I489"/>
      <c r="J489"/>
      <c r="K489"/>
      <c r="L489"/>
      <c r="M489"/>
      <c r="N489"/>
      <c r="O489"/>
      <c r="P489" s="174"/>
      <c r="Q489" s="174"/>
      <c r="R489" s="175"/>
      <c r="S489" s="173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/>
      <c r="AN489"/>
      <c r="AO489"/>
      <c r="AP489"/>
      <c r="AQ489"/>
      <c r="AR489"/>
    </row>
    <row customFormat="1" r="490" s="11" spans="1:44">
      <c r="A490"/>
      <c r="B490"/>
      <c r="C490" s="174"/>
      <c r="D490"/>
      <c r="E490"/>
      <c r="F490"/>
      <c r="G490"/>
      <c r="H490"/>
      <c r="I490"/>
      <c r="J490"/>
      <c r="K490"/>
      <c r="L490"/>
      <c r="M490"/>
      <c r="N490"/>
      <c r="O490"/>
      <c r="P490" s="174"/>
      <c r="Q490" s="174"/>
      <c r="R490" s="175"/>
      <c r="S490" s="173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/>
      <c r="AN490"/>
      <c r="AO490"/>
      <c r="AP490"/>
      <c r="AQ490"/>
      <c r="AR490"/>
    </row>
    <row customFormat="1" r="491" s="11" spans="1:44">
      <c r="A491"/>
      <c r="B491"/>
      <c r="C491" s="174"/>
      <c r="D491"/>
      <c r="E491"/>
      <c r="F491"/>
      <c r="G491"/>
      <c r="H491"/>
      <c r="I491"/>
      <c r="J491"/>
      <c r="K491"/>
      <c r="L491"/>
      <c r="M491"/>
      <c r="N491"/>
      <c r="O491"/>
      <c r="P491" s="174"/>
      <c r="Q491" s="174"/>
      <c r="R491" s="175"/>
      <c r="S491" s="173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/>
      <c r="AN491"/>
      <c r="AO491"/>
      <c r="AP491"/>
      <c r="AQ491"/>
      <c r="AR491"/>
    </row>
    <row customFormat="1" r="492" s="11" spans="1:44">
      <c r="A492"/>
      <c r="B492"/>
      <c r="C492" s="174"/>
      <c r="D492"/>
      <c r="E492"/>
      <c r="F492"/>
      <c r="G492"/>
      <c r="H492"/>
      <c r="I492"/>
      <c r="J492"/>
      <c r="K492"/>
      <c r="L492"/>
      <c r="M492"/>
      <c r="N492"/>
      <c r="O492"/>
      <c r="P492" s="174"/>
      <c r="Q492" s="174"/>
      <c r="R492" s="175"/>
      <c r="S492" s="173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/>
      <c r="AN492"/>
      <c r="AO492"/>
      <c r="AP492"/>
      <c r="AQ492"/>
      <c r="AR492"/>
    </row>
    <row customFormat="1" r="493" s="11" spans="1:44">
      <c r="A493"/>
      <c r="B493"/>
      <c r="C493" s="174"/>
      <c r="D493"/>
      <c r="E493"/>
      <c r="F493"/>
      <c r="G493"/>
      <c r="H493"/>
      <c r="I493"/>
      <c r="J493"/>
      <c r="K493"/>
      <c r="L493"/>
      <c r="M493"/>
      <c r="N493"/>
      <c r="O493"/>
      <c r="P493" s="174"/>
      <c r="Q493" s="174"/>
      <c r="R493" s="175"/>
      <c r="S493" s="173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/>
      <c r="AN493"/>
      <c r="AO493"/>
      <c r="AP493"/>
      <c r="AQ493"/>
      <c r="AR493"/>
    </row>
    <row customFormat="1" r="494" s="11" spans="1:44">
      <c r="A494"/>
      <c r="B494"/>
      <c r="C494" s="174"/>
      <c r="D494"/>
      <c r="E494"/>
      <c r="F494"/>
      <c r="G494"/>
      <c r="H494"/>
      <c r="I494"/>
      <c r="J494"/>
      <c r="K494"/>
      <c r="L494"/>
      <c r="M494"/>
      <c r="N494"/>
      <c r="O494"/>
      <c r="P494" s="174"/>
      <c r="Q494" s="174"/>
      <c r="R494" s="175"/>
      <c r="S494" s="173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/>
      <c r="AN494"/>
      <c r="AO494"/>
      <c r="AP494"/>
      <c r="AQ494"/>
      <c r="AR494"/>
    </row>
    <row customFormat="1" r="495" s="11" spans="1:44">
      <c r="A495"/>
      <c r="B495"/>
      <c r="C495" s="174"/>
      <c r="D495"/>
      <c r="E495"/>
      <c r="F495"/>
      <c r="G495"/>
      <c r="H495"/>
      <c r="I495"/>
      <c r="J495"/>
      <c r="K495"/>
      <c r="L495"/>
      <c r="M495"/>
      <c r="N495"/>
      <c r="O495"/>
      <c r="P495" s="174"/>
      <c r="Q495" s="174"/>
      <c r="R495" s="175"/>
      <c r="S495" s="173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/>
      <c r="AN495"/>
      <c r="AO495"/>
      <c r="AP495"/>
      <c r="AQ495"/>
      <c r="AR495"/>
    </row>
    <row customFormat="1" r="496" s="11" spans="1:44">
      <c r="A496"/>
      <c r="B496"/>
      <c r="C496" s="174"/>
      <c r="D496"/>
      <c r="E496"/>
      <c r="F496"/>
      <c r="G496"/>
      <c r="H496"/>
      <c r="I496"/>
      <c r="J496"/>
      <c r="K496"/>
      <c r="L496"/>
      <c r="M496"/>
      <c r="N496"/>
      <c r="O496"/>
      <c r="P496" s="174"/>
      <c r="Q496" s="174"/>
      <c r="R496" s="175"/>
      <c r="S496" s="173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/>
      <c r="AN496"/>
      <c r="AO496"/>
      <c r="AP496"/>
      <c r="AQ496"/>
      <c r="AR496"/>
    </row>
    <row customFormat="1" r="497" s="11" spans="1:44">
      <c r="A497"/>
      <c r="B497"/>
      <c r="C497" s="174"/>
      <c r="D497"/>
      <c r="E497"/>
      <c r="F497"/>
      <c r="G497"/>
      <c r="H497"/>
      <c r="I497"/>
      <c r="J497"/>
      <c r="K497"/>
      <c r="L497"/>
      <c r="M497"/>
      <c r="N497"/>
      <c r="O497"/>
      <c r="P497" s="174"/>
      <c r="Q497" s="174"/>
      <c r="R497" s="175"/>
      <c r="S497" s="173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/>
      <c r="AN497"/>
      <c r="AO497"/>
      <c r="AP497"/>
      <c r="AQ497"/>
      <c r="AR497"/>
    </row>
    <row customFormat="1" r="498" s="11" spans="1:44">
      <c r="A498"/>
      <c r="B498"/>
      <c r="C498" s="174"/>
      <c r="D498"/>
      <c r="E498"/>
      <c r="F498"/>
      <c r="G498"/>
      <c r="H498"/>
      <c r="I498"/>
      <c r="J498"/>
      <c r="K498"/>
      <c r="L498"/>
      <c r="M498"/>
      <c r="N498"/>
      <c r="O498"/>
      <c r="P498" s="174"/>
      <c r="Q498" s="174"/>
      <c r="R498" s="175"/>
      <c r="S498" s="173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/>
      <c r="AN498"/>
      <c r="AO498"/>
      <c r="AP498"/>
      <c r="AQ498"/>
      <c r="AR498"/>
    </row>
    <row customFormat="1" r="499" s="11" spans="1:44">
      <c r="A499"/>
      <c r="B499"/>
      <c r="C499" s="174"/>
      <c r="D499"/>
      <c r="E499"/>
      <c r="F499"/>
      <c r="G499"/>
      <c r="H499"/>
      <c r="I499"/>
      <c r="J499"/>
      <c r="K499"/>
      <c r="L499"/>
      <c r="M499"/>
      <c r="N499"/>
      <c r="O499"/>
      <c r="P499" s="174"/>
      <c r="Q499" s="174"/>
      <c r="R499" s="175"/>
      <c r="S499" s="173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/>
      <c r="AN499"/>
      <c r="AO499"/>
      <c r="AP499"/>
      <c r="AQ499"/>
      <c r="AR499"/>
    </row>
    <row customFormat="1" r="500" s="11" spans="1:44">
      <c r="A500"/>
      <c r="B500"/>
      <c r="C500" s="174"/>
      <c r="D500"/>
      <c r="E500"/>
      <c r="F500"/>
      <c r="G500"/>
      <c r="H500"/>
      <c r="I500"/>
      <c r="J500"/>
      <c r="K500"/>
      <c r="L500"/>
      <c r="M500"/>
      <c r="N500"/>
      <c r="O500"/>
      <c r="P500" s="174"/>
      <c r="Q500" s="174"/>
      <c r="R500" s="175"/>
      <c r="S500" s="173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/>
      <c r="AN500"/>
      <c r="AO500"/>
      <c r="AP500"/>
      <c r="AQ500"/>
      <c r="AR500"/>
    </row>
    <row customFormat="1" r="501" s="11" spans="1:44">
      <c r="A501"/>
      <c r="B501"/>
      <c r="C501" s="174"/>
      <c r="D501"/>
      <c r="E501"/>
      <c r="F501"/>
      <c r="G501"/>
      <c r="H501"/>
      <c r="I501"/>
      <c r="J501"/>
      <c r="K501"/>
      <c r="L501"/>
      <c r="M501"/>
      <c r="N501"/>
      <c r="O501"/>
      <c r="P501" s="174"/>
      <c r="Q501" s="174"/>
      <c r="R501" s="175"/>
      <c r="S501" s="173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/>
      <c r="AN501"/>
      <c r="AO501"/>
      <c r="AP501"/>
      <c r="AQ501"/>
      <c r="AR501"/>
    </row>
    <row customFormat="1" r="502" s="11" spans="1:44">
      <c r="A502"/>
      <c r="B502"/>
      <c r="C502" s="174"/>
      <c r="D502"/>
      <c r="E502"/>
      <c r="F502"/>
      <c r="G502"/>
      <c r="H502"/>
      <c r="I502"/>
      <c r="J502"/>
      <c r="K502"/>
      <c r="L502"/>
      <c r="M502"/>
      <c r="N502"/>
      <c r="O502"/>
      <c r="P502" s="174"/>
      <c r="Q502" s="174"/>
      <c r="R502" s="175"/>
      <c r="S502" s="173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/>
      <c r="AN502"/>
      <c r="AO502"/>
      <c r="AP502"/>
      <c r="AQ502"/>
      <c r="AR502"/>
    </row>
    <row customFormat="1" r="503" s="11" spans="1:44">
      <c r="A503"/>
      <c r="B503"/>
      <c r="C503" s="174"/>
      <c r="D503"/>
      <c r="E503"/>
      <c r="F503"/>
      <c r="G503"/>
      <c r="H503"/>
      <c r="I503"/>
      <c r="J503"/>
      <c r="K503"/>
      <c r="L503"/>
      <c r="M503"/>
      <c r="N503"/>
      <c r="O503"/>
      <c r="P503" s="174"/>
      <c r="Q503" s="174"/>
      <c r="R503" s="175"/>
      <c r="S503" s="173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/>
      <c r="AN503"/>
      <c r="AO503"/>
      <c r="AP503"/>
      <c r="AQ503"/>
      <c r="AR503"/>
    </row>
    <row customFormat="1" r="504" s="11" spans="1:44">
      <c r="A504"/>
      <c r="B504"/>
      <c r="C504" s="174"/>
      <c r="D504"/>
      <c r="E504"/>
      <c r="F504"/>
      <c r="G504"/>
      <c r="H504"/>
      <c r="I504"/>
      <c r="J504"/>
      <c r="K504"/>
      <c r="L504"/>
      <c r="M504"/>
      <c r="N504"/>
      <c r="O504"/>
      <c r="P504" s="174"/>
      <c r="Q504" s="174"/>
      <c r="R504" s="175"/>
      <c r="S504" s="173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/>
      <c r="AN504"/>
      <c r="AO504"/>
      <c r="AP504"/>
      <c r="AQ504"/>
      <c r="AR504"/>
    </row>
    <row customFormat="1" r="505" s="11" spans="1:44">
      <c r="A505"/>
      <c r="B505"/>
      <c r="C505" s="174"/>
      <c r="D505"/>
      <c r="E505"/>
      <c r="F505"/>
      <c r="G505"/>
      <c r="H505"/>
      <c r="I505"/>
      <c r="J505"/>
      <c r="K505"/>
      <c r="L505"/>
      <c r="M505"/>
      <c r="N505"/>
      <c r="O505"/>
      <c r="P505" s="174"/>
      <c r="Q505" s="174"/>
      <c r="R505" s="175"/>
      <c r="S505" s="173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/>
      <c r="AN505"/>
      <c r="AO505"/>
      <c r="AP505"/>
      <c r="AQ505"/>
      <c r="AR505"/>
    </row>
    <row customFormat="1" r="506" s="11" spans="1:44">
      <c r="A506"/>
      <c r="B506"/>
      <c r="C506" s="174"/>
      <c r="D506"/>
      <c r="E506"/>
      <c r="F506"/>
      <c r="G506"/>
      <c r="H506"/>
      <c r="I506"/>
      <c r="J506"/>
      <c r="K506"/>
      <c r="L506"/>
      <c r="M506"/>
      <c r="N506"/>
      <c r="O506"/>
      <c r="P506" s="174"/>
      <c r="Q506" s="174"/>
      <c r="R506" s="175"/>
      <c r="S506" s="173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/>
      <c r="AN506"/>
      <c r="AO506"/>
      <c r="AP506"/>
      <c r="AQ506"/>
      <c r="AR506"/>
    </row>
    <row customFormat="1" r="507" s="11" spans="1:44">
      <c r="A507"/>
      <c r="B507"/>
      <c r="C507" s="174"/>
      <c r="D507"/>
      <c r="E507"/>
      <c r="F507"/>
      <c r="G507"/>
      <c r="H507"/>
      <c r="I507"/>
      <c r="J507"/>
      <c r="K507"/>
      <c r="L507"/>
      <c r="M507"/>
      <c r="N507"/>
      <c r="O507"/>
      <c r="P507" s="174"/>
      <c r="Q507" s="174"/>
      <c r="R507" s="175"/>
      <c r="S507" s="173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/>
      <c r="AN507"/>
      <c r="AO507"/>
      <c r="AP507"/>
      <c r="AQ507"/>
      <c r="AR507"/>
    </row>
    <row customFormat="1" r="508" s="11" spans="1:44">
      <c r="A508"/>
      <c r="B508"/>
      <c r="C508" s="174"/>
      <c r="D508"/>
      <c r="E508"/>
      <c r="F508"/>
      <c r="G508"/>
      <c r="H508"/>
      <c r="I508"/>
      <c r="J508"/>
      <c r="K508"/>
      <c r="L508"/>
      <c r="M508"/>
      <c r="N508"/>
      <c r="O508"/>
      <c r="P508" s="174"/>
      <c r="Q508" s="174"/>
      <c r="R508" s="175"/>
      <c r="S508" s="173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/>
      <c r="AN508"/>
      <c r="AO508"/>
      <c r="AP508"/>
      <c r="AQ508"/>
      <c r="AR508"/>
    </row>
    <row customFormat="1" r="509" s="11" spans="1:44">
      <c r="A509"/>
      <c r="B509"/>
      <c r="C509" s="174"/>
      <c r="D509"/>
      <c r="E509"/>
      <c r="F509"/>
      <c r="G509"/>
      <c r="H509"/>
      <c r="I509"/>
      <c r="J509"/>
      <c r="K509"/>
      <c r="L509"/>
      <c r="M509"/>
      <c r="N509"/>
      <c r="O509"/>
      <c r="P509" s="174"/>
      <c r="Q509" s="174"/>
      <c r="R509" s="175"/>
      <c r="S509" s="173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/>
      <c r="AN509"/>
      <c r="AO509"/>
      <c r="AP509"/>
      <c r="AQ509"/>
      <c r="AR509"/>
    </row>
    <row customFormat="1" r="510" s="11" spans="1:44">
      <c r="A510"/>
      <c r="B510"/>
      <c r="C510" s="174"/>
      <c r="D510"/>
      <c r="E510"/>
      <c r="F510"/>
      <c r="G510"/>
      <c r="H510"/>
      <c r="I510"/>
      <c r="J510"/>
      <c r="K510"/>
      <c r="L510"/>
      <c r="M510"/>
      <c r="N510"/>
      <c r="O510"/>
      <c r="P510" s="174"/>
      <c r="Q510" s="174"/>
      <c r="R510" s="175"/>
      <c r="S510" s="173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/>
      <c r="AN510"/>
      <c r="AO510"/>
      <c r="AP510"/>
      <c r="AQ510"/>
      <c r="AR510"/>
    </row>
    <row customFormat="1" r="511" s="11" spans="1:44">
      <c r="A511"/>
      <c r="B511"/>
      <c r="C511" s="174"/>
      <c r="D511"/>
      <c r="E511"/>
      <c r="F511"/>
      <c r="G511"/>
      <c r="H511"/>
      <c r="I511"/>
      <c r="J511"/>
      <c r="K511"/>
      <c r="L511"/>
      <c r="M511"/>
      <c r="N511"/>
      <c r="O511"/>
      <c r="P511" s="174"/>
      <c r="Q511" s="174"/>
      <c r="R511" s="175"/>
      <c r="S511" s="173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/>
      <c r="AN511"/>
      <c r="AO511"/>
      <c r="AP511"/>
      <c r="AQ511"/>
      <c r="AR511"/>
    </row>
    <row customFormat="1" r="512" s="11" spans="1:44">
      <c r="A512"/>
      <c r="B512"/>
      <c r="C512" s="174"/>
      <c r="D512"/>
      <c r="E512"/>
      <c r="F512"/>
      <c r="G512"/>
      <c r="H512"/>
      <c r="I512"/>
      <c r="J512"/>
      <c r="K512"/>
      <c r="L512"/>
      <c r="M512"/>
      <c r="N512"/>
      <c r="O512"/>
      <c r="P512" s="174"/>
      <c r="Q512" s="174"/>
      <c r="R512" s="175"/>
      <c r="S512" s="173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/>
      <c r="AN512"/>
      <c r="AO512"/>
      <c r="AP512"/>
      <c r="AQ512"/>
      <c r="AR512"/>
    </row>
    <row customFormat="1" r="513" s="11" spans="1:44">
      <c r="A513"/>
      <c r="B513"/>
      <c r="C513" s="174"/>
      <c r="D513"/>
      <c r="E513"/>
      <c r="F513"/>
      <c r="G513"/>
      <c r="H513"/>
      <c r="I513"/>
      <c r="J513"/>
      <c r="K513"/>
      <c r="L513"/>
      <c r="M513"/>
      <c r="N513"/>
      <c r="O513"/>
      <c r="P513" s="174"/>
      <c r="Q513" s="174"/>
      <c r="R513" s="175"/>
      <c r="S513" s="173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/>
      <c r="AN513"/>
      <c r="AO513"/>
      <c r="AP513"/>
      <c r="AQ513"/>
      <c r="AR513"/>
    </row>
    <row customFormat="1" r="514" s="11" spans="1:44">
      <c r="A514"/>
      <c r="B514"/>
      <c r="C514" s="174"/>
      <c r="D514"/>
      <c r="E514"/>
      <c r="F514"/>
      <c r="G514"/>
      <c r="H514"/>
      <c r="I514"/>
      <c r="J514"/>
      <c r="K514"/>
      <c r="L514"/>
      <c r="M514"/>
      <c r="N514"/>
      <c r="O514"/>
      <c r="P514" s="174"/>
      <c r="Q514" s="174"/>
      <c r="R514" s="175"/>
      <c r="S514" s="173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/>
      <c r="AN514"/>
      <c r="AO514"/>
      <c r="AP514"/>
      <c r="AQ514"/>
      <c r="AR514"/>
    </row>
    <row customFormat="1" r="515" s="11" spans="1:44">
      <c r="A515"/>
      <c r="B515"/>
      <c r="C515" s="174"/>
      <c r="D515"/>
      <c r="E515"/>
      <c r="F515"/>
      <c r="G515"/>
      <c r="H515"/>
      <c r="I515"/>
      <c r="J515"/>
      <c r="K515"/>
      <c r="L515"/>
      <c r="M515"/>
      <c r="N515"/>
      <c r="O515"/>
      <c r="P515" s="174"/>
      <c r="Q515" s="174"/>
      <c r="R515" s="175"/>
      <c r="S515" s="173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/>
      <c r="AN515"/>
      <c r="AO515"/>
      <c r="AP515"/>
      <c r="AQ515"/>
      <c r="AR515"/>
    </row>
    <row customFormat="1" r="516" s="11" spans="1:44">
      <c r="A516"/>
      <c r="B516"/>
      <c r="C516" s="174"/>
      <c r="D516"/>
      <c r="E516"/>
      <c r="F516"/>
      <c r="G516"/>
      <c r="H516"/>
      <c r="I516"/>
      <c r="J516"/>
      <c r="K516"/>
      <c r="L516"/>
      <c r="M516"/>
      <c r="N516"/>
      <c r="O516"/>
      <c r="P516" s="174"/>
      <c r="Q516" s="174"/>
      <c r="R516" s="175"/>
      <c r="S516" s="173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/>
      <c r="AN516"/>
      <c r="AO516"/>
      <c r="AP516"/>
      <c r="AQ516"/>
      <c r="AR516"/>
    </row>
    <row customFormat="1" r="517" s="11" spans="1:44">
      <c r="A517"/>
      <c r="B517"/>
      <c r="C517" s="174"/>
      <c r="D517"/>
      <c r="E517"/>
      <c r="F517"/>
      <c r="G517"/>
      <c r="H517"/>
      <c r="I517"/>
      <c r="J517"/>
      <c r="K517"/>
      <c r="L517"/>
      <c r="M517"/>
      <c r="N517"/>
      <c r="O517"/>
      <c r="P517" s="174"/>
      <c r="Q517" s="174"/>
      <c r="R517" s="175"/>
      <c r="S517" s="173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/>
      <c r="AN517"/>
      <c r="AO517"/>
      <c r="AP517"/>
      <c r="AQ517"/>
      <c r="AR517"/>
    </row>
    <row customFormat="1" r="518" s="11" spans="1:44">
      <c r="A518"/>
      <c r="B518"/>
      <c r="C518" s="174"/>
      <c r="D518"/>
      <c r="E518"/>
      <c r="F518"/>
      <c r="G518"/>
      <c r="H518"/>
      <c r="I518"/>
      <c r="J518"/>
      <c r="K518"/>
      <c r="L518"/>
      <c r="M518"/>
      <c r="N518"/>
      <c r="O518"/>
      <c r="P518" s="174"/>
      <c r="Q518" s="174"/>
      <c r="R518" s="175"/>
      <c r="S518" s="173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/>
      <c r="AN518"/>
      <c r="AO518"/>
      <c r="AP518"/>
      <c r="AQ518"/>
      <c r="AR518"/>
    </row>
    <row customFormat="1" r="519" s="11" spans="1:44">
      <c r="A519"/>
      <c r="B519"/>
      <c r="C519" s="174"/>
      <c r="D519"/>
      <c r="E519"/>
      <c r="F519"/>
      <c r="G519"/>
      <c r="H519"/>
      <c r="I519"/>
      <c r="J519"/>
      <c r="K519"/>
      <c r="L519"/>
      <c r="M519"/>
      <c r="N519"/>
      <c r="O519"/>
      <c r="P519" s="174"/>
      <c r="Q519" s="174"/>
      <c r="R519" s="175"/>
      <c r="S519" s="173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/>
      <c r="AN519"/>
      <c r="AO519"/>
      <c r="AP519"/>
      <c r="AQ519"/>
      <c r="AR519"/>
    </row>
    <row customFormat="1" r="520" s="11" spans="1:44">
      <c r="A520"/>
      <c r="B520"/>
      <c r="C520" s="174"/>
      <c r="D520"/>
      <c r="E520"/>
      <c r="F520"/>
      <c r="G520"/>
      <c r="H520"/>
      <c r="I520"/>
      <c r="J520"/>
      <c r="K520"/>
      <c r="L520"/>
      <c r="M520"/>
      <c r="N520"/>
      <c r="O520"/>
      <c r="P520" s="174"/>
      <c r="Q520" s="174"/>
      <c r="R520" s="175"/>
      <c r="S520" s="173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/>
      <c r="AN520"/>
      <c r="AO520"/>
      <c r="AP520"/>
      <c r="AQ520"/>
      <c r="AR520"/>
    </row>
    <row customFormat="1" r="521" s="11" spans="1:44">
      <c r="A521"/>
      <c r="B521"/>
      <c r="C521" s="174"/>
      <c r="D521"/>
      <c r="E521"/>
      <c r="F521"/>
      <c r="G521"/>
      <c r="H521"/>
      <c r="I521"/>
      <c r="J521"/>
      <c r="K521"/>
      <c r="L521"/>
      <c r="M521"/>
      <c r="N521"/>
      <c r="O521"/>
      <c r="P521" s="174"/>
      <c r="Q521" s="174"/>
      <c r="R521" s="175"/>
      <c r="S521" s="173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/>
      <c r="AN521"/>
      <c r="AO521"/>
      <c r="AP521"/>
      <c r="AQ521"/>
      <c r="AR521"/>
    </row>
    <row customFormat="1" r="522" s="11" spans="1:44">
      <c r="A522"/>
      <c r="B522"/>
      <c r="C522" s="174"/>
      <c r="D522"/>
      <c r="E522"/>
      <c r="F522"/>
      <c r="G522"/>
      <c r="H522"/>
      <c r="I522"/>
      <c r="J522"/>
      <c r="K522"/>
      <c r="L522"/>
      <c r="M522"/>
      <c r="N522"/>
      <c r="O522"/>
      <c r="P522" s="174"/>
      <c r="Q522" s="174"/>
      <c r="R522" s="175"/>
      <c r="S522" s="173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/>
      <c r="AN522"/>
      <c r="AO522"/>
      <c r="AP522"/>
      <c r="AQ522"/>
      <c r="AR522"/>
    </row>
    <row customFormat="1" r="523" s="11" spans="1:44">
      <c r="A523"/>
      <c r="B523"/>
      <c r="C523" s="174"/>
      <c r="D523"/>
      <c r="E523"/>
      <c r="F523"/>
      <c r="G523"/>
      <c r="H523"/>
      <c r="I523"/>
      <c r="J523"/>
      <c r="K523"/>
      <c r="L523"/>
      <c r="M523"/>
      <c r="N523"/>
      <c r="O523"/>
      <c r="P523" s="174"/>
      <c r="Q523" s="174"/>
      <c r="R523" s="175"/>
      <c r="S523" s="173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/>
      <c r="AN523"/>
      <c r="AO523"/>
      <c r="AP523"/>
      <c r="AQ523"/>
      <c r="AR523"/>
    </row>
    <row customFormat="1" r="524" s="11" spans="1:44">
      <c r="A524"/>
      <c r="B524"/>
      <c r="C524" s="174"/>
      <c r="D524"/>
      <c r="E524"/>
      <c r="F524"/>
      <c r="G524"/>
      <c r="H524"/>
      <c r="I524"/>
      <c r="J524"/>
      <c r="K524"/>
      <c r="L524"/>
      <c r="M524"/>
      <c r="N524"/>
      <c r="O524"/>
      <c r="P524" s="174"/>
      <c r="Q524" s="174"/>
      <c r="R524" s="175"/>
      <c r="S524" s="173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/>
      <c r="AN524"/>
      <c r="AO524"/>
      <c r="AP524"/>
      <c r="AQ524"/>
      <c r="AR524"/>
    </row>
    <row customFormat="1" r="525" s="11" spans="1:44">
      <c r="A525"/>
      <c r="B525"/>
      <c r="C525" s="174"/>
      <c r="D525"/>
      <c r="E525"/>
      <c r="F525"/>
      <c r="G525"/>
      <c r="H525"/>
      <c r="I525"/>
      <c r="J525"/>
      <c r="K525"/>
      <c r="L525"/>
      <c r="M525"/>
      <c r="N525"/>
      <c r="O525"/>
      <c r="P525" s="174"/>
      <c r="Q525" s="174"/>
      <c r="R525" s="175"/>
      <c r="S525" s="173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/>
      <c r="AN525"/>
      <c r="AO525"/>
      <c r="AP525"/>
      <c r="AQ525"/>
      <c r="AR525"/>
    </row>
    <row customFormat="1" r="526" s="11" spans="1:44">
      <c r="A526"/>
      <c r="B526"/>
      <c r="C526" s="174"/>
      <c r="D526"/>
      <c r="E526"/>
      <c r="F526"/>
      <c r="G526"/>
      <c r="H526"/>
      <c r="I526"/>
      <c r="J526"/>
      <c r="K526"/>
      <c r="L526"/>
      <c r="M526"/>
      <c r="N526"/>
      <c r="O526"/>
      <c r="P526" s="174"/>
      <c r="Q526" s="174"/>
      <c r="R526" s="175"/>
      <c r="S526" s="173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/>
      <c r="AN526"/>
      <c r="AO526"/>
      <c r="AP526"/>
      <c r="AQ526"/>
      <c r="AR526"/>
    </row>
    <row customFormat="1" r="527" s="11" spans="1:44">
      <c r="A527"/>
      <c r="B527"/>
      <c r="C527" s="174"/>
      <c r="D527"/>
      <c r="E527"/>
      <c r="F527"/>
      <c r="G527"/>
      <c r="H527"/>
      <c r="I527"/>
      <c r="J527"/>
      <c r="K527"/>
      <c r="L527"/>
      <c r="M527"/>
      <c r="N527"/>
      <c r="O527"/>
      <c r="P527" s="174"/>
      <c r="Q527" s="174"/>
      <c r="R527" s="175"/>
      <c r="S527" s="173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/>
      <c r="AN527"/>
      <c r="AO527"/>
      <c r="AP527"/>
      <c r="AQ527"/>
      <c r="AR527"/>
    </row>
    <row customFormat="1" r="528" s="11" spans="1:44">
      <c r="A528"/>
      <c r="B528"/>
      <c r="C528" s="174"/>
      <c r="D528"/>
      <c r="E528"/>
      <c r="F528"/>
      <c r="G528"/>
      <c r="H528"/>
      <c r="I528"/>
      <c r="J528"/>
      <c r="K528"/>
      <c r="L528"/>
      <c r="M528"/>
      <c r="N528"/>
      <c r="O528"/>
      <c r="P528" s="174"/>
      <c r="Q528" s="174"/>
      <c r="R528" s="175"/>
      <c r="S528" s="173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/>
      <c r="AN528"/>
      <c r="AO528"/>
      <c r="AP528"/>
      <c r="AQ528"/>
      <c r="AR528"/>
    </row>
    <row customFormat="1" r="529" s="11" spans="1:44">
      <c r="A529"/>
      <c r="B529"/>
      <c r="C529" s="174"/>
      <c r="D529"/>
      <c r="E529"/>
      <c r="F529"/>
      <c r="G529"/>
      <c r="H529"/>
      <c r="I529"/>
      <c r="J529"/>
      <c r="K529"/>
      <c r="L529"/>
      <c r="M529"/>
      <c r="N529"/>
      <c r="O529"/>
      <c r="P529" s="174"/>
      <c r="Q529" s="174"/>
      <c r="R529" s="175"/>
      <c r="S529" s="173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/>
      <c r="AN529"/>
      <c r="AO529"/>
      <c r="AP529"/>
      <c r="AQ529"/>
      <c r="AR529"/>
    </row>
    <row customFormat="1" r="530" s="11" spans="1:44">
      <c r="A530"/>
      <c r="B530"/>
      <c r="C530" s="174"/>
      <c r="D530"/>
      <c r="E530"/>
      <c r="F530"/>
      <c r="G530"/>
      <c r="H530"/>
      <c r="I530"/>
      <c r="J530"/>
      <c r="K530"/>
      <c r="L530"/>
      <c r="M530"/>
      <c r="N530"/>
      <c r="O530"/>
      <c r="P530" s="174"/>
      <c r="Q530" s="174"/>
      <c r="R530" s="175"/>
      <c r="S530" s="173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/>
      <c r="AN530"/>
      <c r="AO530"/>
      <c r="AP530"/>
      <c r="AQ530"/>
      <c r="AR530"/>
    </row>
    <row customFormat="1" r="531" s="11" spans="1:44">
      <c r="A531"/>
      <c r="B531"/>
      <c r="C531" s="174"/>
      <c r="D531"/>
      <c r="E531"/>
      <c r="F531"/>
      <c r="G531"/>
      <c r="H531"/>
      <c r="I531"/>
      <c r="J531"/>
      <c r="K531"/>
      <c r="L531"/>
      <c r="M531"/>
      <c r="N531"/>
      <c r="O531"/>
      <c r="P531" s="174"/>
      <c r="Q531" s="174"/>
      <c r="R531" s="175"/>
      <c r="S531" s="173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/>
      <c r="AN531"/>
      <c r="AO531"/>
      <c r="AP531"/>
      <c r="AQ531"/>
      <c r="AR531"/>
    </row>
    <row customFormat="1" r="532" s="11" spans="1:44">
      <c r="A532"/>
      <c r="B532"/>
      <c r="C532" s="174"/>
      <c r="D532"/>
      <c r="E532"/>
      <c r="F532"/>
      <c r="G532"/>
      <c r="H532"/>
      <c r="I532"/>
      <c r="J532"/>
      <c r="K532"/>
      <c r="L532"/>
      <c r="M532"/>
      <c r="N532"/>
      <c r="O532"/>
      <c r="P532" s="174"/>
      <c r="Q532" s="174"/>
      <c r="R532" s="175"/>
      <c r="S532" s="173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/>
      <c r="AN532"/>
      <c r="AO532"/>
      <c r="AP532"/>
      <c r="AQ532"/>
      <c r="AR532"/>
    </row>
    <row customFormat="1" r="533" s="11" spans="1:44">
      <c r="A533"/>
      <c r="B533"/>
      <c r="C533" s="174"/>
      <c r="D533"/>
      <c r="E533"/>
      <c r="F533"/>
      <c r="G533"/>
      <c r="H533"/>
      <c r="I533"/>
      <c r="J533"/>
      <c r="K533"/>
      <c r="L533"/>
      <c r="M533"/>
      <c r="N533"/>
      <c r="O533"/>
      <c r="P533" s="174"/>
      <c r="Q533" s="174"/>
      <c r="R533" s="175"/>
      <c r="S533" s="173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/>
      <c r="AN533"/>
      <c r="AO533"/>
      <c r="AP533"/>
      <c r="AQ533"/>
      <c r="AR533"/>
    </row>
    <row customFormat="1" r="534" s="11" spans="1:44">
      <c r="A534"/>
      <c r="B534"/>
      <c r="C534" s="174"/>
      <c r="D534"/>
      <c r="E534"/>
      <c r="F534"/>
      <c r="G534"/>
      <c r="H534"/>
      <c r="I534"/>
      <c r="J534"/>
      <c r="K534"/>
      <c r="L534"/>
      <c r="M534"/>
      <c r="N534"/>
      <c r="O534"/>
      <c r="P534" s="174"/>
      <c r="Q534" s="174"/>
      <c r="R534" s="175"/>
      <c r="S534" s="173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/>
      <c r="AN534"/>
      <c r="AO534"/>
      <c r="AP534"/>
      <c r="AQ534"/>
      <c r="AR534"/>
    </row>
    <row customFormat="1" r="535" s="11" spans="1:44">
      <c r="A535"/>
      <c r="B535"/>
      <c r="C535" s="174"/>
      <c r="D535"/>
      <c r="E535"/>
      <c r="F535"/>
      <c r="G535"/>
      <c r="H535"/>
      <c r="I535"/>
      <c r="J535"/>
      <c r="K535"/>
      <c r="L535"/>
      <c r="M535"/>
      <c r="N535"/>
      <c r="O535"/>
      <c r="P535" s="174"/>
      <c r="Q535" s="174"/>
      <c r="R535" s="175"/>
      <c r="S535" s="173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/>
      <c r="AN535"/>
      <c r="AO535"/>
      <c r="AP535"/>
      <c r="AQ535"/>
      <c r="AR535"/>
    </row>
    <row customFormat="1" r="536" s="11" spans="1:44">
      <c r="A536"/>
      <c r="B536"/>
      <c r="C536" s="174"/>
      <c r="D536"/>
      <c r="E536"/>
      <c r="F536"/>
      <c r="G536"/>
      <c r="H536"/>
      <c r="I536"/>
      <c r="J536"/>
      <c r="K536"/>
      <c r="L536"/>
      <c r="M536"/>
      <c r="N536"/>
      <c r="O536"/>
      <c r="P536" s="174"/>
      <c r="Q536" s="174"/>
      <c r="R536" s="175"/>
      <c r="S536" s="173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/>
      <c r="AN536"/>
      <c r="AO536"/>
      <c r="AP536"/>
      <c r="AQ536"/>
      <c r="AR536"/>
    </row>
    <row customFormat="1" r="537" s="11" spans="1:44">
      <c r="A537"/>
      <c r="B537"/>
      <c r="C537" s="174"/>
      <c r="D537"/>
      <c r="E537"/>
      <c r="F537"/>
      <c r="G537"/>
      <c r="H537"/>
      <c r="I537"/>
      <c r="J537"/>
      <c r="K537"/>
      <c r="L537"/>
      <c r="M537"/>
      <c r="N537"/>
      <c r="O537"/>
      <c r="P537" s="174"/>
      <c r="Q537" s="174"/>
      <c r="R537" s="175"/>
      <c r="S537" s="173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/>
      <c r="AN537"/>
      <c r="AO537"/>
      <c r="AP537"/>
      <c r="AQ537"/>
      <c r="AR537"/>
    </row>
    <row customFormat="1" r="538" s="11" spans="1:44">
      <c r="A538"/>
      <c r="B538"/>
      <c r="C538" s="174"/>
      <c r="D538"/>
      <c r="E538"/>
      <c r="F538"/>
      <c r="G538"/>
      <c r="H538"/>
      <c r="I538"/>
      <c r="J538"/>
      <c r="K538"/>
      <c r="L538"/>
      <c r="M538"/>
      <c r="N538"/>
      <c r="O538"/>
      <c r="P538" s="174"/>
      <c r="Q538" s="174"/>
      <c r="R538" s="175"/>
      <c r="S538" s="173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/>
      <c r="AN538"/>
      <c r="AO538"/>
      <c r="AP538"/>
      <c r="AQ538"/>
      <c r="AR538"/>
    </row>
    <row customFormat="1" r="539" s="11" spans="1:44">
      <c r="A539"/>
      <c r="B539"/>
      <c r="C539" s="174"/>
      <c r="D539"/>
      <c r="E539"/>
      <c r="F539"/>
      <c r="G539"/>
      <c r="H539"/>
      <c r="I539"/>
      <c r="J539"/>
      <c r="K539"/>
      <c r="L539"/>
      <c r="M539"/>
      <c r="N539"/>
      <c r="O539"/>
      <c r="P539" s="174"/>
      <c r="Q539" s="174"/>
      <c r="R539" s="175"/>
      <c r="S539" s="173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/>
      <c r="AN539"/>
      <c r="AO539"/>
      <c r="AP539"/>
      <c r="AQ539"/>
      <c r="AR539"/>
    </row>
    <row customFormat="1" r="540" s="11" spans="1:44">
      <c r="A540"/>
      <c r="B540"/>
      <c r="C540" s="174"/>
      <c r="D540"/>
      <c r="E540"/>
      <c r="F540"/>
      <c r="G540"/>
      <c r="H540"/>
      <c r="I540"/>
      <c r="J540"/>
      <c r="K540"/>
      <c r="L540"/>
      <c r="M540"/>
      <c r="N540"/>
      <c r="O540"/>
      <c r="P540" s="174"/>
      <c r="Q540" s="174"/>
      <c r="R540" s="175"/>
      <c r="S540" s="173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/>
      <c r="AN540"/>
      <c r="AO540"/>
      <c r="AP540"/>
      <c r="AQ540"/>
      <c r="AR540"/>
    </row>
    <row customFormat="1" r="541" s="11" spans="1:44">
      <c r="A541"/>
      <c r="B541"/>
      <c r="C541" s="174"/>
      <c r="D541"/>
      <c r="E541"/>
      <c r="F541"/>
      <c r="G541"/>
      <c r="H541"/>
      <c r="I541"/>
      <c r="J541"/>
      <c r="K541"/>
      <c r="L541"/>
      <c r="M541"/>
      <c r="N541"/>
      <c r="O541"/>
      <c r="P541" s="174"/>
      <c r="Q541" s="174"/>
      <c r="R541" s="175"/>
      <c r="S541" s="173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/>
      <c r="AN541"/>
      <c r="AO541"/>
      <c r="AP541"/>
      <c r="AQ541"/>
      <c r="AR541"/>
    </row>
    <row customFormat="1" r="542" s="11" spans="1:44">
      <c r="A542"/>
      <c r="B542"/>
      <c r="C542" s="174"/>
      <c r="D542"/>
      <c r="E542"/>
      <c r="F542"/>
      <c r="G542"/>
      <c r="H542"/>
      <c r="I542"/>
      <c r="J542"/>
      <c r="K542"/>
      <c r="L542"/>
      <c r="M542"/>
      <c r="N542"/>
      <c r="O542"/>
      <c r="P542" s="174"/>
      <c r="Q542" s="174"/>
      <c r="R542" s="175"/>
      <c r="S542" s="173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/>
      <c r="AN542"/>
      <c r="AO542"/>
      <c r="AP542"/>
      <c r="AQ542"/>
      <c r="AR542"/>
    </row>
    <row customFormat="1" r="543" s="11" spans="1:44">
      <c r="A543"/>
      <c r="B543"/>
      <c r="C543" s="174"/>
      <c r="D543"/>
      <c r="E543"/>
      <c r="F543"/>
      <c r="G543"/>
      <c r="H543"/>
      <c r="I543"/>
      <c r="J543"/>
      <c r="K543"/>
      <c r="L543"/>
      <c r="M543"/>
      <c r="N543"/>
      <c r="O543"/>
      <c r="P543" s="174"/>
      <c r="Q543" s="174"/>
      <c r="R543" s="175"/>
      <c r="S543" s="173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/>
      <c r="AN543"/>
      <c r="AO543"/>
      <c r="AP543"/>
      <c r="AQ543"/>
      <c r="AR543"/>
    </row>
    <row customFormat="1" r="544" s="11" spans="1:44">
      <c r="A544"/>
      <c r="B544"/>
      <c r="C544" s="174"/>
      <c r="D544"/>
      <c r="E544"/>
      <c r="F544"/>
      <c r="G544"/>
      <c r="H544"/>
      <c r="I544"/>
      <c r="J544"/>
      <c r="K544"/>
      <c r="L544"/>
      <c r="M544"/>
      <c r="N544"/>
      <c r="O544"/>
      <c r="P544" s="174"/>
      <c r="Q544" s="174"/>
      <c r="R544" s="175"/>
      <c r="S544" s="173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/>
      <c r="AN544"/>
      <c r="AO544"/>
      <c r="AP544"/>
      <c r="AQ544"/>
      <c r="AR544"/>
    </row>
    <row customFormat="1" r="545" s="11" spans="1:44">
      <c r="A545"/>
      <c r="B545"/>
      <c r="C545" s="174"/>
      <c r="D545"/>
      <c r="E545"/>
      <c r="F545"/>
      <c r="G545"/>
      <c r="H545"/>
      <c r="I545"/>
      <c r="J545"/>
      <c r="K545"/>
      <c r="L545"/>
      <c r="M545"/>
      <c r="N545"/>
      <c r="O545"/>
      <c r="P545" s="174"/>
      <c r="Q545" s="174"/>
      <c r="R545" s="175"/>
      <c r="S545" s="173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/>
      <c r="AN545"/>
      <c r="AO545"/>
      <c r="AP545"/>
      <c r="AQ545"/>
      <c r="AR545"/>
    </row>
    <row customFormat="1" r="546" s="11" spans="1:44">
      <c r="A546"/>
      <c r="B546"/>
      <c r="C546" s="174"/>
      <c r="D546"/>
      <c r="E546"/>
      <c r="F546"/>
      <c r="G546"/>
      <c r="H546"/>
      <c r="I546"/>
      <c r="J546"/>
      <c r="K546"/>
      <c r="L546"/>
      <c r="M546"/>
      <c r="N546"/>
      <c r="O546"/>
      <c r="P546" s="174"/>
      <c r="Q546" s="174"/>
      <c r="R546" s="175"/>
      <c r="S546" s="173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/>
      <c r="AN546"/>
      <c r="AO546"/>
      <c r="AP546"/>
      <c r="AQ546"/>
      <c r="AR546"/>
    </row>
    <row customFormat="1" r="547" s="11" spans="1:44">
      <c r="A547"/>
      <c r="B547"/>
      <c r="C547" s="174"/>
      <c r="D547"/>
      <c r="E547"/>
      <c r="F547"/>
      <c r="G547"/>
      <c r="H547"/>
      <c r="I547"/>
      <c r="J547"/>
      <c r="K547"/>
      <c r="L547"/>
      <c r="M547"/>
      <c r="N547"/>
      <c r="O547"/>
      <c r="P547" s="174"/>
      <c r="Q547" s="174"/>
      <c r="R547" s="175"/>
      <c r="S547" s="173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/>
      <c r="AN547"/>
      <c r="AO547"/>
      <c r="AP547"/>
      <c r="AQ547"/>
      <c r="AR547"/>
    </row>
    <row customFormat="1" r="548" s="11" spans="1:44">
      <c r="A548"/>
      <c r="B548"/>
      <c r="C548" s="174"/>
      <c r="D548"/>
      <c r="E548"/>
      <c r="F548"/>
      <c r="G548"/>
      <c r="H548"/>
      <c r="I548"/>
      <c r="J548"/>
      <c r="K548"/>
      <c r="L548"/>
      <c r="M548"/>
      <c r="N548"/>
      <c r="O548"/>
      <c r="P548" s="174"/>
      <c r="Q548" s="174"/>
      <c r="R548" s="175"/>
      <c r="S548" s="173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/>
      <c r="AN548"/>
      <c r="AO548"/>
      <c r="AP548"/>
      <c r="AQ548"/>
      <c r="AR548"/>
    </row>
    <row customFormat="1" r="549" s="11" spans="1:44">
      <c r="A549"/>
      <c r="B549"/>
      <c r="C549" s="174"/>
      <c r="D549"/>
      <c r="E549"/>
      <c r="F549"/>
      <c r="G549"/>
      <c r="H549"/>
      <c r="I549"/>
      <c r="J549"/>
      <c r="K549"/>
      <c r="L549"/>
      <c r="M549"/>
      <c r="N549"/>
      <c r="O549"/>
      <c r="P549" s="174"/>
      <c r="Q549" s="174"/>
      <c r="R549" s="175"/>
      <c r="S549" s="173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/>
      <c r="AN549"/>
      <c r="AO549"/>
      <c r="AP549"/>
      <c r="AQ549"/>
      <c r="AR549"/>
    </row>
    <row customFormat="1" r="550" s="11" spans="1:44">
      <c r="A550"/>
      <c r="B550"/>
      <c r="C550" s="174"/>
      <c r="D550"/>
      <c r="E550"/>
      <c r="F550"/>
      <c r="G550"/>
      <c r="H550"/>
      <c r="I550"/>
      <c r="J550"/>
      <c r="K550"/>
      <c r="L550"/>
      <c r="M550"/>
      <c r="N550"/>
      <c r="O550"/>
      <c r="P550" s="174"/>
      <c r="Q550" s="174"/>
      <c r="R550" s="175"/>
      <c r="S550" s="173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/>
      <c r="AN550"/>
      <c r="AO550"/>
      <c r="AP550"/>
      <c r="AQ550"/>
      <c r="AR550"/>
    </row>
    <row customFormat="1" r="551" s="11" spans="1:44">
      <c r="A551"/>
      <c r="B551"/>
      <c r="C551" s="174"/>
      <c r="D551"/>
      <c r="E551"/>
      <c r="F551"/>
      <c r="G551"/>
      <c r="H551"/>
      <c r="I551"/>
      <c r="J551"/>
      <c r="K551"/>
      <c r="L551"/>
      <c r="M551"/>
      <c r="N551"/>
      <c r="O551"/>
      <c r="P551" s="174"/>
      <c r="Q551" s="174"/>
      <c r="R551" s="175"/>
      <c r="S551" s="173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/>
      <c r="AN551"/>
      <c r="AO551"/>
      <c r="AP551"/>
      <c r="AQ551"/>
      <c r="AR551"/>
    </row>
    <row customFormat="1" r="552" s="11" spans="1:44">
      <c r="A552"/>
      <c r="B552"/>
      <c r="C552" s="174"/>
      <c r="D552"/>
      <c r="E552"/>
      <c r="F552"/>
      <c r="G552"/>
      <c r="H552"/>
      <c r="I552"/>
      <c r="J552"/>
      <c r="K552"/>
      <c r="L552"/>
      <c r="M552"/>
      <c r="N552"/>
      <c r="O552"/>
      <c r="P552" s="174"/>
      <c r="Q552" s="174"/>
      <c r="R552" s="175"/>
      <c r="S552" s="173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/>
      <c r="AN552"/>
      <c r="AO552"/>
      <c r="AP552"/>
      <c r="AQ552"/>
      <c r="AR552"/>
    </row>
    <row customFormat="1" r="553" s="11" spans="1:44">
      <c r="A553"/>
      <c r="B553"/>
      <c r="C553" s="174"/>
      <c r="D553"/>
      <c r="E553"/>
      <c r="F553"/>
      <c r="G553"/>
      <c r="H553"/>
      <c r="I553"/>
      <c r="J553"/>
      <c r="K553"/>
      <c r="L553"/>
      <c r="M553"/>
      <c r="N553"/>
      <c r="O553"/>
      <c r="P553" s="174"/>
      <c r="Q553" s="174"/>
      <c r="R553" s="175"/>
      <c r="S553" s="173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/>
      <c r="AN553"/>
      <c r="AO553"/>
      <c r="AP553"/>
      <c r="AQ553"/>
      <c r="AR553"/>
    </row>
    <row customFormat="1" r="554" s="11" spans="1:44">
      <c r="A554"/>
      <c r="B554"/>
      <c r="C554" s="174"/>
      <c r="D554"/>
      <c r="E554"/>
      <c r="F554"/>
      <c r="G554"/>
      <c r="H554"/>
      <c r="I554"/>
      <c r="J554"/>
      <c r="K554"/>
      <c r="L554"/>
      <c r="M554"/>
      <c r="N554"/>
      <c r="O554"/>
      <c r="P554" s="174"/>
      <c r="Q554" s="174"/>
      <c r="R554" s="175"/>
      <c r="S554" s="173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/>
      <c r="AN554"/>
      <c r="AO554"/>
      <c r="AP554"/>
      <c r="AQ554"/>
      <c r="AR554"/>
    </row>
    <row customFormat="1" r="555" s="11" spans="1:44">
      <c r="A555"/>
      <c r="B555"/>
      <c r="C555" s="174"/>
      <c r="D555"/>
      <c r="E555"/>
      <c r="F555"/>
      <c r="G555"/>
      <c r="H555"/>
      <c r="I555"/>
      <c r="J555"/>
      <c r="K555"/>
      <c r="L555"/>
      <c r="M555"/>
      <c r="N555"/>
      <c r="O555"/>
      <c r="P555" s="174"/>
      <c r="Q555" s="174"/>
      <c r="R555" s="175"/>
      <c r="S555" s="173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/>
      <c r="AN555"/>
      <c r="AO555"/>
      <c r="AP555"/>
      <c r="AQ555"/>
      <c r="AR555"/>
    </row>
    <row customFormat="1" r="556" s="11" spans="1:44">
      <c r="A556"/>
      <c r="B556"/>
      <c r="C556" s="174"/>
      <c r="D556"/>
      <c r="E556"/>
      <c r="F556"/>
      <c r="G556"/>
      <c r="H556"/>
      <c r="I556"/>
      <c r="J556"/>
      <c r="K556"/>
      <c r="L556"/>
      <c r="M556"/>
      <c r="N556"/>
      <c r="O556"/>
      <c r="P556" s="174"/>
      <c r="Q556" s="174"/>
      <c r="R556" s="175"/>
      <c r="S556" s="173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/>
      <c r="AN556"/>
      <c r="AO556"/>
      <c r="AP556"/>
      <c r="AQ556"/>
      <c r="AR556"/>
    </row>
    <row customFormat="1" r="557" s="11" spans="1:44">
      <c r="A557"/>
      <c r="B557"/>
      <c r="C557" s="174"/>
      <c r="D557"/>
      <c r="E557"/>
      <c r="F557"/>
      <c r="G557"/>
      <c r="H557"/>
      <c r="I557"/>
      <c r="J557"/>
      <c r="K557"/>
      <c r="L557"/>
      <c r="M557"/>
      <c r="N557"/>
      <c r="O557"/>
      <c r="P557" s="174"/>
      <c r="Q557" s="174"/>
      <c r="R557" s="175"/>
      <c r="S557" s="173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/>
      <c r="AN557"/>
      <c r="AO557"/>
      <c r="AP557"/>
      <c r="AQ557"/>
      <c r="AR557"/>
    </row>
    <row customFormat="1" r="558" s="11" spans="1:44">
      <c r="A558"/>
      <c r="B558"/>
      <c r="C558" s="174"/>
      <c r="D558"/>
      <c r="E558"/>
      <c r="F558"/>
      <c r="G558"/>
      <c r="H558"/>
      <c r="I558"/>
      <c r="J558"/>
      <c r="K558"/>
      <c r="L558"/>
      <c r="M558"/>
      <c r="N558"/>
      <c r="O558"/>
      <c r="P558" s="174"/>
      <c r="Q558" s="174"/>
      <c r="R558" s="175"/>
      <c r="S558" s="173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/>
      <c r="AN558"/>
      <c r="AO558"/>
      <c r="AP558"/>
      <c r="AQ558"/>
      <c r="AR558"/>
    </row>
    <row customFormat="1" r="559" s="11" spans="1:44">
      <c r="A559"/>
      <c r="B559"/>
      <c r="C559" s="174"/>
      <c r="D559"/>
      <c r="E559"/>
      <c r="F559"/>
      <c r="G559"/>
      <c r="H559"/>
      <c r="I559"/>
      <c r="J559"/>
      <c r="K559"/>
      <c r="L559"/>
      <c r="M559"/>
      <c r="N559"/>
      <c r="O559"/>
      <c r="P559" s="174"/>
      <c r="Q559" s="174"/>
      <c r="R559" s="175"/>
      <c r="S559" s="173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/>
      <c r="AN559"/>
      <c r="AO559"/>
      <c r="AP559"/>
      <c r="AQ559"/>
      <c r="AR559"/>
    </row>
    <row customFormat="1" r="560" s="11" spans="1:44">
      <c r="A560"/>
      <c r="B560"/>
      <c r="C560" s="174"/>
      <c r="D560"/>
      <c r="E560"/>
      <c r="F560"/>
      <c r="G560"/>
      <c r="H560"/>
      <c r="I560"/>
      <c r="J560"/>
      <c r="K560"/>
      <c r="L560"/>
      <c r="M560"/>
      <c r="N560"/>
      <c r="O560"/>
      <c r="P560" s="174"/>
      <c r="Q560" s="174"/>
      <c r="R560" s="175"/>
      <c r="S560" s="173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/>
      <c r="AN560"/>
      <c r="AO560"/>
      <c r="AP560"/>
      <c r="AQ560"/>
      <c r="AR560"/>
    </row>
    <row customFormat="1" r="561" s="11" spans="1:44">
      <c r="A561"/>
      <c r="B561"/>
      <c r="C561" s="174"/>
      <c r="D561"/>
      <c r="E561"/>
      <c r="F561"/>
      <c r="G561"/>
      <c r="H561"/>
      <c r="I561"/>
      <c r="J561"/>
      <c r="K561"/>
      <c r="L561"/>
      <c r="M561"/>
      <c r="N561"/>
      <c r="O561"/>
      <c r="P561" s="174"/>
      <c r="Q561" s="174"/>
      <c r="R561" s="175"/>
      <c r="S561" s="173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/>
      <c r="AN561"/>
      <c r="AO561"/>
      <c r="AP561"/>
      <c r="AQ561"/>
      <c r="AR561"/>
    </row>
    <row customFormat="1" r="562" s="11" spans="1:44">
      <c r="A562"/>
      <c r="B562"/>
      <c r="C562" s="174"/>
      <c r="D562"/>
      <c r="E562"/>
      <c r="F562"/>
      <c r="G562"/>
      <c r="H562"/>
      <c r="I562"/>
      <c r="J562"/>
      <c r="K562"/>
      <c r="L562"/>
      <c r="M562"/>
      <c r="N562"/>
      <c r="O562"/>
      <c r="P562" s="174"/>
      <c r="Q562" s="174"/>
      <c r="R562" s="175"/>
      <c r="S562" s="173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/>
      <c r="AN562"/>
      <c r="AO562"/>
      <c r="AP562"/>
      <c r="AQ562"/>
      <c r="AR562"/>
    </row>
    <row customFormat="1" r="563" s="11" spans="1:44">
      <c r="A563"/>
      <c r="B563"/>
      <c r="C563" s="174"/>
      <c r="D563"/>
      <c r="E563"/>
      <c r="F563"/>
      <c r="G563"/>
      <c r="H563"/>
      <c r="I563"/>
      <c r="J563"/>
      <c r="K563"/>
      <c r="L563"/>
      <c r="M563"/>
      <c r="N563"/>
      <c r="O563"/>
      <c r="P563" s="174"/>
      <c r="Q563" s="174"/>
      <c r="R563" s="175"/>
      <c r="S563" s="173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/>
      <c r="AN563"/>
      <c r="AO563"/>
      <c r="AP563"/>
      <c r="AQ563"/>
      <c r="AR563"/>
    </row>
    <row customFormat="1" r="564" s="11" spans="1:44">
      <c r="A564"/>
      <c r="B564"/>
      <c r="C564" s="174"/>
      <c r="D564"/>
      <c r="E564"/>
      <c r="F564"/>
      <c r="G564"/>
      <c r="H564"/>
      <c r="I564"/>
      <c r="J564"/>
      <c r="K564"/>
      <c r="L564"/>
      <c r="M564"/>
      <c r="N564"/>
      <c r="O564"/>
      <c r="P564" s="174"/>
      <c r="Q564" s="174"/>
      <c r="R564" s="175"/>
      <c r="S564" s="173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/>
      <c r="AN564"/>
      <c r="AO564"/>
      <c r="AP564"/>
      <c r="AQ564"/>
      <c r="AR564"/>
    </row>
    <row customFormat="1" r="565" s="11" spans="1:44">
      <c r="A565"/>
      <c r="B565"/>
      <c r="C565" s="174"/>
      <c r="D565"/>
      <c r="E565"/>
      <c r="F565"/>
      <c r="G565"/>
      <c r="H565"/>
      <c r="I565"/>
      <c r="J565"/>
      <c r="K565"/>
      <c r="L565"/>
      <c r="M565"/>
      <c r="N565"/>
      <c r="O565"/>
      <c r="P565" s="174"/>
      <c r="Q565" s="174"/>
      <c r="R565" s="175"/>
      <c r="S565" s="173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/>
      <c r="AN565"/>
      <c r="AO565"/>
      <c r="AP565"/>
      <c r="AQ565"/>
      <c r="AR565"/>
    </row>
    <row customFormat="1" r="566" s="11" spans="1:44">
      <c r="A566"/>
      <c r="B566"/>
      <c r="C566" s="174"/>
      <c r="D566"/>
      <c r="E566"/>
      <c r="F566"/>
      <c r="G566"/>
      <c r="H566"/>
      <c r="I566"/>
      <c r="J566"/>
      <c r="K566"/>
      <c r="L566"/>
      <c r="M566"/>
      <c r="N566"/>
      <c r="O566"/>
      <c r="P566" s="174"/>
      <c r="Q566" s="174"/>
      <c r="R566" s="175"/>
      <c r="S566" s="173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/>
      <c r="AN566"/>
      <c r="AO566"/>
      <c r="AP566"/>
      <c r="AQ566"/>
      <c r="AR566"/>
    </row>
    <row customFormat="1" r="567" s="11" spans="1:44">
      <c r="A567"/>
      <c r="B567"/>
      <c r="C567" s="174"/>
      <c r="D567"/>
      <c r="E567"/>
      <c r="F567"/>
      <c r="G567"/>
      <c r="H567"/>
      <c r="I567"/>
      <c r="J567"/>
      <c r="K567"/>
      <c r="L567"/>
      <c r="M567"/>
      <c r="N567"/>
      <c r="O567"/>
      <c r="P567" s="174"/>
      <c r="Q567" s="174"/>
      <c r="R567" s="175"/>
      <c r="S567" s="173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/>
      <c r="AN567"/>
      <c r="AO567"/>
      <c r="AP567"/>
      <c r="AQ567"/>
      <c r="AR567"/>
    </row>
    <row customFormat="1" r="568" s="11" spans="1:44">
      <c r="A568"/>
      <c r="B568"/>
      <c r="C568" s="174"/>
      <c r="D568"/>
      <c r="E568"/>
      <c r="F568"/>
      <c r="G568"/>
      <c r="H568"/>
      <c r="I568"/>
      <c r="J568"/>
      <c r="K568"/>
      <c r="L568"/>
      <c r="M568"/>
      <c r="N568"/>
      <c r="O568"/>
      <c r="P568" s="174"/>
      <c r="Q568" s="174"/>
      <c r="R568" s="175"/>
      <c r="S568" s="173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/>
      <c r="AN568"/>
      <c r="AO568"/>
      <c r="AP568"/>
      <c r="AQ568"/>
      <c r="AR568"/>
    </row>
    <row customFormat="1" r="569" s="11" spans="1:44">
      <c r="A569"/>
      <c r="B569"/>
      <c r="C569" s="174"/>
      <c r="D569"/>
      <c r="E569"/>
      <c r="F569"/>
      <c r="G569"/>
      <c r="H569"/>
      <c r="I569"/>
      <c r="J569"/>
      <c r="K569"/>
      <c r="L569"/>
      <c r="M569"/>
      <c r="N569"/>
      <c r="O569"/>
      <c r="P569" s="174"/>
      <c r="Q569" s="174"/>
      <c r="R569" s="175"/>
      <c r="S569" s="173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/>
      <c r="AN569"/>
      <c r="AO569"/>
      <c r="AP569"/>
      <c r="AQ569"/>
      <c r="AR569"/>
    </row>
    <row customFormat="1" r="570" s="11" spans="1:44">
      <c r="A570"/>
      <c r="B570"/>
      <c r="C570" s="174"/>
      <c r="D570"/>
      <c r="E570"/>
      <c r="F570"/>
      <c r="G570"/>
      <c r="H570"/>
      <c r="I570"/>
      <c r="J570"/>
      <c r="K570"/>
      <c r="L570"/>
      <c r="M570"/>
      <c r="N570"/>
      <c r="O570"/>
      <c r="P570" s="174"/>
      <c r="Q570" s="174"/>
      <c r="R570" s="175"/>
      <c r="S570" s="173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/>
      <c r="AN570"/>
      <c r="AO570"/>
      <c r="AP570"/>
      <c r="AQ570"/>
      <c r="AR570"/>
    </row>
    <row customFormat="1" r="571" s="11" spans="1:44">
      <c r="A571"/>
      <c r="B571"/>
      <c r="C571" s="174"/>
      <c r="D571"/>
      <c r="E571"/>
      <c r="F571"/>
      <c r="G571"/>
      <c r="H571"/>
      <c r="I571"/>
      <c r="J571"/>
      <c r="K571"/>
      <c r="L571"/>
      <c r="M571"/>
      <c r="N571"/>
      <c r="O571"/>
      <c r="P571" s="174"/>
      <c r="Q571" s="174"/>
      <c r="R571" s="175"/>
      <c r="S571" s="173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/>
      <c r="AN571"/>
      <c r="AO571"/>
      <c r="AP571"/>
      <c r="AQ571"/>
      <c r="AR571"/>
    </row>
    <row customFormat="1" r="572" s="11" spans="1:44">
      <c r="A572"/>
      <c r="B572"/>
      <c r="C572" s="174"/>
      <c r="D572"/>
      <c r="E572"/>
      <c r="F572"/>
      <c r="G572"/>
      <c r="H572"/>
      <c r="I572"/>
      <c r="J572"/>
      <c r="K572"/>
      <c r="L572"/>
      <c r="M572"/>
      <c r="N572"/>
      <c r="O572"/>
      <c r="P572" s="174"/>
      <c r="Q572" s="174"/>
      <c r="R572" s="175"/>
      <c r="S572" s="173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/>
      <c r="AN572"/>
      <c r="AO572"/>
      <c r="AP572"/>
      <c r="AQ572"/>
      <c r="AR572"/>
    </row>
    <row customFormat="1" r="573" s="11" spans="1:44">
      <c r="A573"/>
      <c r="B573"/>
      <c r="C573" s="174"/>
      <c r="D573"/>
      <c r="E573"/>
      <c r="F573"/>
      <c r="G573"/>
      <c r="H573"/>
      <c r="I573"/>
      <c r="J573"/>
      <c r="K573"/>
      <c r="L573"/>
      <c r="M573"/>
      <c r="N573"/>
      <c r="O573"/>
      <c r="P573" s="174"/>
      <c r="Q573" s="174"/>
      <c r="R573" s="175"/>
      <c r="S573" s="173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/>
      <c r="AN573"/>
      <c r="AO573"/>
      <c r="AP573"/>
      <c r="AQ573"/>
      <c r="AR573"/>
    </row>
    <row customFormat="1" r="574" s="11" spans="1:44">
      <c r="A574"/>
      <c r="B574"/>
      <c r="C574" s="174"/>
      <c r="D574"/>
      <c r="E574"/>
      <c r="F574"/>
      <c r="G574"/>
      <c r="H574"/>
      <c r="I574"/>
      <c r="J574"/>
      <c r="K574"/>
      <c r="L574"/>
      <c r="M574"/>
      <c r="N574"/>
      <c r="O574"/>
      <c r="P574" s="174"/>
      <c r="Q574" s="174"/>
      <c r="R574" s="175"/>
      <c r="S574" s="173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/>
      <c r="AN574"/>
      <c r="AO574"/>
      <c r="AP574"/>
      <c r="AQ574"/>
      <c r="AR574"/>
    </row>
    <row customFormat="1" r="575" s="11" spans="1:44">
      <c r="A575"/>
      <c r="B575"/>
      <c r="C575" s="174"/>
      <c r="D575"/>
      <c r="E575"/>
      <c r="F575"/>
      <c r="G575"/>
      <c r="H575"/>
      <c r="I575"/>
      <c r="J575"/>
      <c r="K575"/>
      <c r="L575"/>
      <c r="M575"/>
      <c r="N575"/>
      <c r="O575"/>
      <c r="P575" s="174"/>
      <c r="Q575" s="174"/>
      <c r="R575" s="175"/>
      <c r="S575" s="173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/>
      <c r="AN575"/>
      <c r="AO575"/>
      <c r="AP575"/>
      <c r="AQ575"/>
      <c r="AR575"/>
    </row>
    <row customFormat="1" r="576" s="11" spans="1:44">
      <c r="A576"/>
      <c r="B576"/>
      <c r="C576" s="174"/>
      <c r="D576"/>
      <c r="E576"/>
      <c r="F576"/>
      <c r="G576"/>
      <c r="H576"/>
      <c r="I576"/>
      <c r="J576"/>
      <c r="K576"/>
      <c r="L576"/>
      <c r="M576"/>
      <c r="N576"/>
      <c r="O576"/>
      <c r="P576" s="174"/>
      <c r="Q576" s="174"/>
      <c r="R576" s="175"/>
      <c r="S576" s="173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/>
      <c r="AN576"/>
      <c r="AO576"/>
      <c r="AP576"/>
      <c r="AQ576"/>
      <c r="AR576"/>
    </row>
    <row customFormat="1" r="577" s="11" spans="1:44">
      <c r="A577"/>
      <c r="B577"/>
      <c r="C577" s="174"/>
      <c r="D577"/>
      <c r="E577"/>
      <c r="F577"/>
      <c r="G577"/>
      <c r="H577"/>
      <c r="I577"/>
      <c r="J577"/>
      <c r="K577"/>
      <c r="L577"/>
      <c r="M577"/>
      <c r="N577"/>
      <c r="O577"/>
      <c r="P577" s="174"/>
      <c r="Q577" s="174"/>
      <c r="R577" s="175"/>
      <c r="S577" s="173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/>
      <c r="AN577"/>
      <c r="AO577"/>
      <c r="AP577"/>
      <c r="AQ577"/>
      <c r="AR577"/>
    </row>
    <row customFormat="1" r="578" s="11" spans="1:44">
      <c r="A578"/>
      <c r="B578"/>
      <c r="C578" s="174"/>
      <c r="D578"/>
      <c r="E578"/>
      <c r="F578"/>
      <c r="G578"/>
      <c r="H578"/>
      <c r="I578"/>
      <c r="J578"/>
      <c r="K578"/>
      <c r="L578"/>
      <c r="M578"/>
      <c r="N578"/>
      <c r="O578"/>
      <c r="P578" s="174"/>
      <c r="Q578" s="174"/>
      <c r="R578" s="175"/>
      <c r="S578" s="173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/>
      <c r="AN578"/>
      <c r="AO578"/>
      <c r="AP578"/>
      <c r="AQ578"/>
      <c r="AR578"/>
    </row>
    <row customFormat="1" r="579" s="11" spans="1:44">
      <c r="A579"/>
      <c r="B579"/>
      <c r="C579" s="174"/>
      <c r="D579"/>
      <c r="E579"/>
      <c r="F579"/>
      <c r="G579"/>
      <c r="H579"/>
      <c r="I579"/>
      <c r="J579"/>
      <c r="K579"/>
      <c r="L579"/>
      <c r="M579"/>
      <c r="N579"/>
      <c r="O579"/>
      <c r="P579" s="174"/>
      <c r="Q579" s="174"/>
      <c r="R579" s="175"/>
      <c r="S579" s="173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/>
      <c r="AN579"/>
      <c r="AO579"/>
      <c r="AP579"/>
      <c r="AQ579"/>
      <c r="AR579"/>
    </row>
    <row customFormat="1" r="580" s="11" spans="1:44">
      <c r="A580"/>
      <c r="B580"/>
      <c r="C580" s="174"/>
      <c r="D580"/>
      <c r="E580"/>
      <c r="F580"/>
      <c r="G580"/>
      <c r="H580"/>
      <c r="I580"/>
      <c r="J580"/>
      <c r="K580"/>
      <c r="L580"/>
      <c r="M580"/>
      <c r="N580"/>
      <c r="O580"/>
      <c r="P580" s="174"/>
      <c r="Q580" s="174"/>
      <c r="R580" s="175"/>
      <c r="S580" s="173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/>
      <c r="AN580"/>
      <c r="AO580"/>
      <c r="AP580"/>
      <c r="AQ580"/>
      <c r="AR580"/>
    </row>
    <row customFormat="1" r="581" s="11" spans="1:44">
      <c r="A581"/>
      <c r="B581"/>
      <c r="C581" s="174"/>
      <c r="D581"/>
      <c r="E581"/>
      <c r="F581"/>
      <c r="G581"/>
      <c r="H581"/>
      <c r="I581"/>
      <c r="J581"/>
      <c r="K581"/>
      <c r="L581"/>
      <c r="M581"/>
      <c r="N581"/>
      <c r="O581"/>
      <c r="P581" s="174"/>
      <c r="Q581" s="174"/>
      <c r="R581" s="175"/>
      <c r="S581" s="173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/>
      <c r="AN581"/>
      <c r="AO581"/>
      <c r="AP581"/>
      <c r="AQ581"/>
      <c r="AR581"/>
    </row>
    <row customFormat="1" r="582" s="11" spans="1:44">
      <c r="A582"/>
      <c r="B582"/>
      <c r="C582" s="174"/>
      <c r="D582"/>
      <c r="E582"/>
      <c r="F582"/>
      <c r="G582"/>
      <c r="H582"/>
      <c r="I582"/>
      <c r="J582"/>
      <c r="K582"/>
      <c r="L582"/>
      <c r="M582"/>
      <c r="N582"/>
      <c r="O582"/>
      <c r="P582" s="174"/>
      <c r="Q582" s="174"/>
      <c r="R582" s="175"/>
      <c r="S582" s="173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/>
      <c r="AN582"/>
      <c r="AO582"/>
      <c r="AP582"/>
      <c r="AQ582"/>
      <c r="AR582"/>
    </row>
    <row customFormat="1" r="583" s="11" spans="1:44">
      <c r="A583"/>
      <c r="B583"/>
      <c r="C583" s="174"/>
      <c r="D583"/>
      <c r="E583"/>
      <c r="F583"/>
      <c r="G583"/>
      <c r="H583"/>
      <c r="I583"/>
      <c r="J583"/>
      <c r="K583"/>
      <c r="L583"/>
      <c r="M583"/>
      <c r="N583"/>
      <c r="O583"/>
      <c r="P583" s="174"/>
      <c r="Q583" s="174"/>
      <c r="R583" s="175"/>
      <c r="S583" s="173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/>
      <c r="AN583"/>
      <c r="AO583"/>
      <c r="AP583"/>
      <c r="AQ583"/>
      <c r="AR583"/>
    </row>
    <row customFormat="1" r="584" s="11" spans="1:44">
      <c r="A584"/>
      <c r="B584"/>
      <c r="C584" s="174"/>
      <c r="D584"/>
      <c r="E584"/>
      <c r="F584"/>
      <c r="G584"/>
      <c r="H584"/>
      <c r="I584"/>
      <c r="J584"/>
      <c r="K584"/>
      <c r="L584"/>
      <c r="M584"/>
      <c r="N584"/>
      <c r="O584"/>
      <c r="P584" s="174"/>
      <c r="Q584" s="174"/>
      <c r="R584" s="175"/>
      <c r="S584" s="173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/>
      <c r="AN584"/>
      <c r="AO584"/>
      <c r="AP584"/>
      <c r="AQ584"/>
      <c r="AR584"/>
    </row>
    <row customFormat="1" r="585" s="11" spans="1:44">
      <c r="A585"/>
      <c r="B585"/>
      <c r="C585" s="174"/>
      <c r="D585"/>
      <c r="E585"/>
      <c r="F585"/>
      <c r="G585"/>
      <c r="H585"/>
      <c r="I585"/>
      <c r="J585"/>
      <c r="K585"/>
      <c r="L585"/>
      <c r="M585"/>
      <c r="N585"/>
      <c r="O585"/>
      <c r="P585" s="174"/>
      <c r="Q585" s="174"/>
      <c r="R585" s="175"/>
      <c r="S585" s="173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/>
      <c r="AN585"/>
      <c r="AO585"/>
      <c r="AP585"/>
      <c r="AQ585"/>
      <c r="AR585"/>
    </row>
    <row customFormat="1" r="586" s="11" spans="1:44">
      <c r="A586"/>
      <c r="B586"/>
      <c r="C586" s="174"/>
      <c r="D586"/>
      <c r="E586"/>
      <c r="F586"/>
      <c r="G586"/>
      <c r="H586"/>
      <c r="I586"/>
      <c r="J586"/>
      <c r="K586"/>
      <c r="L586"/>
      <c r="M586"/>
      <c r="N586"/>
      <c r="O586"/>
      <c r="P586" s="174"/>
      <c r="Q586" s="174"/>
      <c r="R586" s="175"/>
      <c r="S586" s="173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/>
      <c r="AN586"/>
      <c r="AO586"/>
      <c r="AP586"/>
      <c r="AQ586"/>
      <c r="AR586"/>
    </row>
    <row customFormat="1" r="587" s="11" spans="1:44">
      <c r="A587"/>
      <c r="B587"/>
      <c r="C587" s="174"/>
      <c r="D587"/>
      <c r="E587"/>
      <c r="F587"/>
      <c r="G587"/>
      <c r="H587"/>
      <c r="I587"/>
      <c r="J587"/>
      <c r="K587"/>
      <c r="L587"/>
      <c r="M587"/>
      <c r="N587"/>
      <c r="O587"/>
      <c r="P587" s="174"/>
      <c r="Q587" s="174"/>
      <c r="R587" s="175"/>
      <c r="S587" s="173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/>
      <c r="AN587"/>
      <c r="AO587"/>
      <c r="AP587"/>
      <c r="AQ587"/>
      <c r="AR587"/>
    </row>
    <row customFormat="1" r="588" s="11" spans="1:44">
      <c r="A588"/>
      <c r="B588"/>
      <c r="C588" s="174"/>
      <c r="D588"/>
      <c r="E588"/>
      <c r="F588"/>
      <c r="G588"/>
      <c r="H588"/>
      <c r="I588"/>
      <c r="J588"/>
      <c r="K588"/>
      <c r="L588"/>
      <c r="M588"/>
      <c r="N588"/>
      <c r="O588"/>
      <c r="P588" s="174"/>
      <c r="Q588" s="174"/>
      <c r="R588" s="175"/>
      <c r="S588" s="173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/>
      <c r="AN588"/>
      <c r="AO588"/>
      <c r="AP588"/>
      <c r="AQ588"/>
      <c r="AR588"/>
    </row>
    <row customFormat="1" r="589" s="11" spans="1:44">
      <c r="A589"/>
      <c r="B589"/>
      <c r="C589" s="174"/>
      <c r="D589"/>
      <c r="E589"/>
      <c r="F589"/>
      <c r="G589"/>
      <c r="H589"/>
      <c r="I589"/>
      <c r="J589"/>
      <c r="K589"/>
      <c r="L589"/>
      <c r="M589"/>
      <c r="N589"/>
      <c r="O589"/>
      <c r="P589" s="174"/>
      <c r="Q589" s="174"/>
      <c r="R589" s="175"/>
      <c r="S589" s="173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/>
      <c r="AN589"/>
      <c r="AO589"/>
      <c r="AP589"/>
      <c r="AQ589"/>
      <c r="AR589"/>
    </row>
    <row customFormat="1" r="590" s="11" spans="1:44">
      <c r="A590"/>
      <c r="B590"/>
      <c r="C590" s="174"/>
      <c r="D590"/>
      <c r="E590"/>
      <c r="F590"/>
      <c r="G590"/>
      <c r="H590"/>
      <c r="I590"/>
      <c r="J590"/>
      <c r="K590"/>
      <c r="L590"/>
      <c r="M590"/>
      <c r="N590"/>
      <c r="O590"/>
      <c r="P590" s="174"/>
      <c r="Q590" s="174"/>
      <c r="R590" s="175"/>
      <c r="S590" s="173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/>
      <c r="AN590"/>
      <c r="AO590"/>
      <c r="AP590"/>
      <c r="AQ590"/>
      <c r="AR590"/>
    </row>
    <row customFormat="1" r="591" s="11" spans="1:44">
      <c r="A591"/>
      <c r="B591"/>
      <c r="C591" s="174"/>
      <c r="D591"/>
      <c r="E591"/>
      <c r="F591"/>
      <c r="G591"/>
      <c r="H591"/>
      <c r="I591"/>
      <c r="J591"/>
      <c r="K591"/>
      <c r="L591"/>
      <c r="M591"/>
      <c r="N591"/>
      <c r="O591"/>
      <c r="P591" s="174"/>
      <c r="Q591" s="174"/>
      <c r="R591" s="175"/>
      <c r="S591" s="173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/>
      <c r="AN591"/>
      <c r="AO591"/>
      <c r="AP591"/>
      <c r="AQ591"/>
      <c r="AR591"/>
    </row>
    <row customFormat="1" r="592" s="11" spans="1:44">
      <c r="A592"/>
      <c r="B592"/>
      <c r="C592" s="174"/>
      <c r="D592"/>
      <c r="E592"/>
      <c r="F592"/>
      <c r="G592"/>
      <c r="H592"/>
      <c r="I592"/>
      <c r="J592"/>
      <c r="K592"/>
      <c r="L592"/>
      <c r="M592"/>
      <c r="N592"/>
      <c r="O592"/>
      <c r="P592" s="174"/>
      <c r="Q592" s="174"/>
      <c r="R592" s="175"/>
      <c r="S592" s="173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/>
      <c r="AN592"/>
      <c r="AO592"/>
      <c r="AP592"/>
      <c r="AQ592"/>
      <c r="AR592"/>
    </row>
    <row customFormat="1" r="593" s="11" spans="1:44">
      <c r="A593"/>
      <c r="B593"/>
      <c r="C593" s="174"/>
      <c r="D593"/>
      <c r="E593"/>
      <c r="F593"/>
      <c r="G593"/>
      <c r="H593"/>
      <c r="I593"/>
      <c r="J593"/>
      <c r="K593"/>
      <c r="L593"/>
      <c r="M593"/>
      <c r="N593"/>
      <c r="O593"/>
      <c r="P593" s="174"/>
      <c r="Q593" s="174"/>
      <c r="R593" s="175"/>
      <c r="S593" s="173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/>
      <c r="AN593"/>
      <c r="AO593"/>
      <c r="AP593"/>
      <c r="AQ593"/>
      <c r="AR593"/>
    </row>
    <row customFormat="1" r="594" s="11" spans="1:44">
      <c r="A594"/>
      <c r="B594"/>
      <c r="C594" s="174"/>
      <c r="D594"/>
      <c r="E594"/>
      <c r="F594"/>
      <c r="G594"/>
      <c r="H594"/>
      <c r="I594"/>
      <c r="J594"/>
      <c r="K594"/>
      <c r="L594"/>
      <c r="M594"/>
      <c r="N594"/>
      <c r="O594"/>
      <c r="P594" s="174"/>
      <c r="Q594" s="174"/>
      <c r="R594" s="175"/>
      <c r="S594" s="173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/>
      <c r="AN594"/>
      <c r="AO594"/>
      <c r="AP594"/>
      <c r="AQ594"/>
      <c r="AR594"/>
    </row>
    <row customFormat="1" r="595" s="11" spans="1:44">
      <c r="A595"/>
      <c r="B595"/>
      <c r="C595" s="174"/>
      <c r="D595"/>
      <c r="E595"/>
      <c r="F595"/>
      <c r="G595"/>
      <c r="H595"/>
      <c r="I595"/>
      <c r="J595"/>
      <c r="K595"/>
      <c r="L595"/>
      <c r="M595"/>
      <c r="N595"/>
      <c r="O595"/>
      <c r="P595" s="174"/>
      <c r="Q595" s="174"/>
      <c r="R595" s="175"/>
      <c r="S595" s="173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/>
      <c r="AN595"/>
      <c r="AO595"/>
      <c r="AP595"/>
      <c r="AQ595"/>
      <c r="AR595"/>
    </row>
    <row customFormat="1" r="596" s="11" spans="1:44">
      <c r="A596"/>
      <c r="B596"/>
      <c r="C596" s="174"/>
      <c r="D596"/>
      <c r="E596"/>
      <c r="F596"/>
      <c r="G596"/>
      <c r="H596"/>
      <c r="I596"/>
      <c r="J596"/>
      <c r="K596"/>
      <c r="L596"/>
      <c r="M596"/>
      <c r="N596"/>
      <c r="O596"/>
      <c r="P596" s="174"/>
      <c r="Q596" s="174"/>
      <c r="R596" s="175"/>
      <c r="S596" s="173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/>
      <c r="AN596"/>
      <c r="AO596"/>
      <c r="AP596"/>
      <c r="AQ596"/>
      <c r="AR596"/>
    </row>
    <row customFormat="1" r="597" s="11" spans="1:44">
      <c r="A597"/>
      <c r="B597"/>
      <c r="C597" s="174"/>
      <c r="D597"/>
      <c r="E597"/>
      <c r="F597"/>
      <c r="G597"/>
      <c r="H597"/>
      <c r="I597"/>
      <c r="J597"/>
      <c r="K597"/>
      <c r="L597"/>
      <c r="M597"/>
      <c r="N597"/>
      <c r="O597"/>
      <c r="P597" s="174"/>
      <c r="Q597" s="174"/>
      <c r="R597" s="175"/>
      <c r="S597" s="173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/>
      <c r="AN597"/>
      <c r="AO597"/>
      <c r="AP597"/>
      <c r="AQ597"/>
      <c r="AR597"/>
    </row>
    <row customFormat="1" r="598" s="11" spans="1:44">
      <c r="A598"/>
      <c r="B598"/>
      <c r="C598" s="174"/>
      <c r="D598"/>
      <c r="E598"/>
      <c r="F598"/>
      <c r="G598"/>
      <c r="H598"/>
      <c r="I598"/>
      <c r="J598"/>
      <c r="K598"/>
      <c r="L598"/>
      <c r="M598"/>
      <c r="N598"/>
      <c r="O598"/>
      <c r="P598" s="174"/>
      <c r="Q598" s="174"/>
      <c r="R598" s="175"/>
      <c r="S598" s="173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/>
      <c r="AN598"/>
      <c r="AO598"/>
      <c r="AP598"/>
      <c r="AQ598"/>
      <c r="AR598"/>
    </row>
    <row customFormat="1" r="599" s="11" spans="1:44">
      <c r="A599"/>
      <c r="B599"/>
      <c r="C599" s="174"/>
      <c r="D599"/>
      <c r="E599"/>
      <c r="F599"/>
      <c r="G599"/>
      <c r="H599"/>
      <c r="I599"/>
      <c r="J599"/>
      <c r="K599"/>
      <c r="L599"/>
      <c r="M599"/>
      <c r="N599"/>
      <c r="O599"/>
      <c r="P599" s="174"/>
      <c r="Q599" s="174"/>
      <c r="R599" s="175"/>
      <c r="S599" s="173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/>
      <c r="AN599"/>
      <c r="AO599"/>
      <c r="AP599"/>
      <c r="AQ599"/>
      <c r="AR599"/>
    </row>
    <row customFormat="1" r="600" s="11" spans="1:44">
      <c r="A600"/>
      <c r="B600"/>
      <c r="C600" s="174"/>
      <c r="D600"/>
      <c r="E600"/>
      <c r="F600"/>
      <c r="G600"/>
      <c r="H600"/>
      <c r="I600"/>
      <c r="J600"/>
      <c r="K600"/>
      <c r="L600"/>
      <c r="M600"/>
      <c r="N600"/>
      <c r="O600"/>
      <c r="P600" s="174"/>
      <c r="Q600" s="174"/>
      <c r="R600" s="175"/>
      <c r="S600" s="173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/>
      <c r="AN600"/>
      <c r="AO600"/>
      <c r="AP600"/>
      <c r="AQ600"/>
      <c r="AR600"/>
    </row>
    <row customFormat="1" r="601" s="11" spans="1:44">
      <c r="A601"/>
      <c r="B601"/>
      <c r="C601" s="174"/>
      <c r="D601"/>
      <c r="E601"/>
      <c r="F601"/>
      <c r="G601"/>
      <c r="H601"/>
      <c r="I601"/>
      <c r="J601"/>
      <c r="K601"/>
      <c r="L601"/>
      <c r="M601"/>
      <c r="N601"/>
      <c r="O601"/>
      <c r="P601" s="174"/>
      <c r="Q601" s="174"/>
      <c r="R601" s="175"/>
      <c r="S601" s="173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/>
      <c r="AN601"/>
      <c r="AO601"/>
      <c r="AP601"/>
      <c r="AQ601"/>
      <c r="AR601"/>
    </row>
    <row customFormat="1" r="602" s="11" spans="1:44">
      <c r="A602"/>
      <c r="B602"/>
      <c r="C602" s="174"/>
      <c r="D602"/>
      <c r="E602"/>
      <c r="F602"/>
      <c r="G602"/>
      <c r="H602"/>
      <c r="I602"/>
      <c r="J602"/>
      <c r="K602"/>
      <c r="L602"/>
      <c r="M602"/>
      <c r="N602"/>
      <c r="O602"/>
      <c r="P602" s="174"/>
      <c r="Q602" s="174"/>
      <c r="R602" s="175"/>
      <c r="S602" s="173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/>
      <c r="AN602"/>
      <c r="AO602"/>
      <c r="AP602"/>
      <c r="AQ602"/>
      <c r="AR602"/>
    </row>
    <row customFormat="1" r="603" s="11" spans="1:44">
      <c r="A603"/>
      <c r="B603"/>
      <c r="C603" s="174"/>
      <c r="D603"/>
      <c r="E603"/>
      <c r="F603"/>
      <c r="G603"/>
      <c r="H603"/>
      <c r="I603"/>
      <c r="J603"/>
      <c r="K603"/>
      <c r="L603"/>
      <c r="M603"/>
      <c r="N603"/>
      <c r="O603"/>
      <c r="P603" s="174"/>
      <c r="Q603" s="174"/>
      <c r="R603" s="175"/>
      <c r="S603" s="173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/>
      <c r="AN603"/>
      <c r="AO603"/>
      <c r="AP603"/>
      <c r="AQ603"/>
      <c r="AR603"/>
    </row>
    <row customFormat="1" r="604" s="11" spans="1:44">
      <c r="A604"/>
      <c r="B604"/>
      <c r="C604" s="174"/>
      <c r="D604"/>
      <c r="E604"/>
      <c r="F604"/>
      <c r="G604"/>
      <c r="H604"/>
      <c r="I604"/>
      <c r="J604"/>
      <c r="K604"/>
      <c r="L604"/>
      <c r="M604"/>
      <c r="N604"/>
      <c r="O604"/>
      <c r="P604" s="174"/>
      <c r="Q604" s="174"/>
      <c r="R604" s="175"/>
      <c r="S604" s="173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/>
      <c r="AN604"/>
      <c r="AO604"/>
      <c r="AP604"/>
      <c r="AQ604"/>
      <c r="AR604"/>
    </row>
    <row customFormat="1" r="605" s="11" spans="1:44">
      <c r="A605"/>
      <c r="B605"/>
      <c r="C605" s="174"/>
      <c r="D605"/>
      <c r="E605"/>
      <c r="F605"/>
      <c r="G605"/>
      <c r="H605"/>
      <c r="I605"/>
      <c r="J605"/>
      <c r="K605"/>
      <c r="L605"/>
      <c r="M605"/>
      <c r="N605"/>
      <c r="O605"/>
      <c r="P605" s="174"/>
      <c r="Q605" s="174"/>
      <c r="R605" s="175"/>
      <c r="S605" s="173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/>
      <c r="AN605"/>
      <c r="AO605"/>
      <c r="AP605"/>
      <c r="AQ605"/>
      <c r="AR605"/>
    </row>
    <row customFormat="1" r="606" s="11" spans="1:44">
      <c r="A606"/>
      <c r="B606"/>
      <c r="C606" s="174"/>
      <c r="D606"/>
      <c r="E606"/>
      <c r="F606"/>
      <c r="G606"/>
      <c r="H606"/>
      <c r="I606"/>
      <c r="J606"/>
      <c r="K606"/>
      <c r="L606"/>
      <c r="M606"/>
      <c r="N606"/>
      <c r="O606"/>
      <c r="P606" s="174"/>
      <c r="Q606" s="174"/>
      <c r="R606" s="175"/>
      <c r="S606" s="173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/>
      <c r="AN606"/>
      <c r="AO606"/>
      <c r="AP606"/>
      <c r="AQ606"/>
      <c r="AR606"/>
    </row>
    <row customFormat="1" r="607" s="11" spans="1:44">
      <c r="A607"/>
      <c r="B607"/>
      <c r="C607" s="174"/>
      <c r="D607"/>
      <c r="E607"/>
      <c r="F607"/>
      <c r="G607"/>
      <c r="H607"/>
      <c r="I607"/>
      <c r="J607"/>
      <c r="K607"/>
      <c r="L607"/>
      <c r="M607"/>
      <c r="N607"/>
      <c r="O607"/>
      <c r="P607" s="174"/>
      <c r="Q607" s="174"/>
      <c r="R607" s="175"/>
      <c r="S607" s="173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/>
      <c r="AN607"/>
      <c r="AO607"/>
      <c r="AP607"/>
      <c r="AQ607"/>
      <c r="AR607"/>
    </row>
    <row customFormat="1" r="608" s="11" spans="1:44">
      <c r="A608"/>
      <c r="B608"/>
      <c r="C608" s="174"/>
      <c r="D608"/>
      <c r="E608"/>
      <c r="F608"/>
      <c r="G608"/>
      <c r="H608"/>
      <c r="I608"/>
      <c r="J608"/>
      <c r="K608"/>
      <c r="L608"/>
      <c r="M608"/>
      <c r="N608"/>
      <c r="O608"/>
      <c r="P608" s="174"/>
      <c r="Q608" s="174"/>
      <c r="R608" s="175"/>
      <c r="S608" s="173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/>
      <c r="AN608"/>
      <c r="AO608"/>
      <c r="AP608"/>
      <c r="AQ608"/>
      <c r="AR608"/>
    </row>
    <row customFormat="1" r="609" s="11" spans="1:44">
      <c r="A609"/>
      <c r="B609"/>
      <c r="C609" s="174"/>
      <c r="D609"/>
      <c r="E609"/>
      <c r="F609"/>
      <c r="G609"/>
      <c r="H609"/>
      <c r="I609"/>
      <c r="J609"/>
      <c r="K609"/>
      <c r="L609"/>
      <c r="M609"/>
      <c r="N609"/>
      <c r="O609"/>
      <c r="P609" s="174"/>
      <c r="Q609" s="174"/>
      <c r="R609" s="175"/>
      <c r="S609" s="173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/>
      <c r="AN609"/>
      <c r="AO609"/>
      <c r="AP609"/>
      <c r="AQ609"/>
      <c r="AR609"/>
    </row>
    <row customFormat="1" r="610" s="11" spans="1:44">
      <c r="A610"/>
      <c r="B610"/>
      <c r="C610" s="174"/>
      <c r="D610"/>
      <c r="E610"/>
      <c r="F610"/>
      <c r="G610"/>
      <c r="H610"/>
      <c r="I610"/>
      <c r="J610"/>
      <c r="K610"/>
      <c r="L610"/>
      <c r="M610"/>
      <c r="N610"/>
      <c r="O610"/>
      <c r="P610" s="174"/>
      <c r="Q610" s="174"/>
      <c r="R610" s="175"/>
      <c r="S610" s="173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/>
      <c r="AN610"/>
      <c r="AO610"/>
      <c r="AP610"/>
      <c r="AQ610"/>
      <c r="AR610"/>
    </row>
    <row customFormat="1" r="611" s="11" spans="1:44">
      <c r="A611"/>
      <c r="B611"/>
      <c r="C611" s="174"/>
      <c r="D611"/>
      <c r="E611"/>
      <c r="F611"/>
      <c r="G611"/>
      <c r="H611"/>
      <c r="I611"/>
      <c r="J611"/>
      <c r="K611"/>
      <c r="L611"/>
      <c r="M611"/>
      <c r="N611"/>
      <c r="O611"/>
      <c r="P611" s="174"/>
      <c r="Q611" s="174"/>
      <c r="R611" s="175"/>
      <c r="S611" s="173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/>
      <c r="AN611"/>
      <c r="AO611"/>
      <c r="AP611"/>
      <c r="AQ611"/>
      <c r="AR611"/>
    </row>
    <row customFormat="1" r="612" s="11" spans="1:44">
      <c r="A612"/>
      <c r="B612"/>
      <c r="C612" s="174"/>
      <c r="D612"/>
      <c r="E612"/>
      <c r="F612"/>
      <c r="G612"/>
      <c r="H612"/>
      <c r="I612"/>
      <c r="J612"/>
      <c r="K612"/>
      <c r="L612"/>
      <c r="M612"/>
      <c r="N612"/>
      <c r="O612"/>
      <c r="P612" s="174"/>
      <c r="Q612" s="174"/>
      <c r="R612" s="175"/>
      <c r="S612" s="173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/>
      <c r="AN612"/>
      <c r="AO612"/>
      <c r="AP612"/>
      <c r="AQ612"/>
      <c r="AR612"/>
    </row>
    <row customFormat="1" r="613" s="11" spans="1:44">
      <c r="A613"/>
      <c r="B613"/>
      <c r="C613" s="174"/>
      <c r="D613"/>
      <c r="E613"/>
      <c r="F613"/>
      <c r="G613"/>
      <c r="H613"/>
      <c r="I613"/>
      <c r="J613"/>
      <c r="K613"/>
      <c r="L613"/>
      <c r="M613"/>
      <c r="N613"/>
      <c r="O613"/>
      <c r="P613" s="174"/>
      <c r="Q613" s="174"/>
      <c r="R613" s="175"/>
      <c r="S613" s="173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/>
      <c r="AN613"/>
      <c r="AO613"/>
      <c r="AP613"/>
      <c r="AQ613"/>
      <c r="AR613"/>
    </row>
    <row customFormat="1" r="614" s="11" spans="1:44">
      <c r="A614"/>
      <c r="B614"/>
      <c r="C614" s="174"/>
      <c r="D614"/>
      <c r="E614"/>
      <c r="F614"/>
      <c r="G614"/>
      <c r="H614"/>
      <c r="I614"/>
      <c r="J614"/>
      <c r="K614"/>
      <c r="L614"/>
      <c r="M614"/>
      <c r="N614"/>
      <c r="O614"/>
      <c r="P614" s="174"/>
      <c r="Q614" s="174"/>
      <c r="R614" s="175"/>
      <c r="S614" s="173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/>
      <c r="AN614"/>
      <c r="AO614"/>
      <c r="AP614"/>
      <c r="AQ614"/>
      <c r="AR614"/>
    </row>
    <row customFormat="1" r="615" s="11" spans="1:44">
      <c r="A615"/>
      <c r="B615"/>
      <c r="C615" s="174"/>
      <c r="D615"/>
      <c r="E615"/>
      <c r="F615"/>
      <c r="G615"/>
      <c r="H615"/>
      <c r="I615"/>
      <c r="J615"/>
      <c r="K615"/>
      <c r="L615"/>
      <c r="M615"/>
      <c r="N615"/>
      <c r="O615"/>
      <c r="P615" s="174"/>
      <c r="Q615" s="174"/>
      <c r="R615" s="175"/>
      <c r="S615" s="173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/>
      <c r="AN615"/>
      <c r="AO615"/>
      <c r="AP615"/>
      <c r="AQ615"/>
      <c r="AR615"/>
    </row>
    <row customFormat="1" r="616" s="11" spans="1:44">
      <c r="A616"/>
      <c r="B616"/>
      <c r="C616" s="174"/>
      <c r="D616"/>
      <c r="E616"/>
      <c r="F616"/>
      <c r="G616"/>
      <c r="H616"/>
      <c r="I616"/>
      <c r="J616"/>
      <c r="K616"/>
      <c r="L616"/>
      <c r="M616"/>
      <c r="N616"/>
      <c r="O616"/>
      <c r="P616" s="174"/>
      <c r="Q616" s="174"/>
      <c r="R616" s="175"/>
      <c r="S616" s="173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/>
      <c r="AN616"/>
      <c r="AO616"/>
      <c r="AP616"/>
      <c r="AQ616"/>
      <c r="AR616"/>
    </row>
    <row customFormat="1" r="617" s="11" spans="1:44">
      <c r="A617"/>
      <c r="B617"/>
      <c r="C617" s="174"/>
      <c r="D617"/>
      <c r="E617"/>
      <c r="F617"/>
      <c r="G617"/>
      <c r="H617"/>
      <c r="I617"/>
      <c r="J617"/>
      <c r="K617"/>
      <c r="L617"/>
      <c r="M617"/>
      <c r="N617"/>
      <c r="O617"/>
      <c r="P617" s="174"/>
      <c r="Q617" s="174"/>
      <c r="R617" s="175"/>
      <c r="S617" s="173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/>
      <c r="AN617"/>
      <c r="AO617"/>
      <c r="AP617"/>
      <c r="AQ617"/>
      <c r="AR617"/>
    </row>
    <row customFormat="1" r="618" s="11" spans="1:44">
      <c r="A618"/>
      <c r="B618"/>
      <c r="C618" s="174"/>
      <c r="D618"/>
      <c r="E618"/>
      <c r="F618"/>
      <c r="G618"/>
      <c r="H618"/>
      <c r="I618"/>
      <c r="J618"/>
      <c r="K618"/>
      <c r="L618"/>
      <c r="M618"/>
      <c r="N618"/>
      <c r="O618"/>
      <c r="P618" s="174"/>
      <c r="Q618" s="174"/>
      <c r="R618" s="175"/>
      <c r="S618" s="173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/>
      <c r="AN618"/>
      <c r="AO618"/>
      <c r="AP618"/>
      <c r="AQ618"/>
      <c r="AR618"/>
    </row>
    <row customFormat="1" r="619" s="11" spans="1:44">
      <c r="A619"/>
      <c r="B619"/>
      <c r="C619" s="174"/>
      <c r="D619"/>
      <c r="E619"/>
      <c r="F619"/>
      <c r="G619"/>
      <c r="H619"/>
      <c r="I619"/>
      <c r="J619"/>
      <c r="K619"/>
      <c r="L619"/>
      <c r="M619"/>
      <c r="N619"/>
      <c r="O619"/>
      <c r="P619" s="174"/>
      <c r="Q619" s="174"/>
      <c r="R619" s="175"/>
      <c r="S619" s="173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/>
      <c r="AN619"/>
      <c r="AO619"/>
      <c r="AP619"/>
      <c r="AQ619"/>
      <c r="AR619"/>
    </row>
    <row customFormat="1" r="620" s="11" spans="1:44">
      <c r="A620"/>
      <c r="B620"/>
      <c r="C620" s="174"/>
      <c r="D620"/>
      <c r="E620"/>
      <c r="F620"/>
      <c r="G620"/>
      <c r="H620"/>
      <c r="I620"/>
      <c r="J620"/>
      <c r="K620"/>
      <c r="L620"/>
      <c r="M620"/>
      <c r="N620"/>
      <c r="O620"/>
      <c r="P620" s="174"/>
      <c r="Q620" s="174"/>
      <c r="R620" s="175"/>
      <c r="S620" s="173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/>
      <c r="AN620"/>
      <c r="AO620"/>
      <c r="AP620"/>
      <c r="AQ620"/>
      <c r="AR620"/>
    </row>
    <row customFormat="1" r="621" s="11" spans="1:44">
      <c r="A621"/>
      <c r="B621"/>
      <c r="C621" s="174"/>
      <c r="D621"/>
      <c r="E621"/>
      <c r="F621"/>
      <c r="G621"/>
      <c r="H621"/>
      <c r="I621"/>
      <c r="J621"/>
      <c r="K621"/>
      <c r="L621"/>
      <c r="M621"/>
      <c r="N621"/>
      <c r="O621"/>
      <c r="P621" s="174"/>
      <c r="Q621" s="174"/>
      <c r="R621" s="175"/>
      <c r="S621" s="173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/>
      <c r="AN621"/>
      <c r="AO621"/>
      <c r="AP621"/>
      <c r="AQ621"/>
      <c r="AR621"/>
    </row>
    <row customFormat="1" r="622" s="11" spans="1:44">
      <c r="A622"/>
      <c r="B622"/>
      <c r="C622" s="174"/>
      <c r="D622"/>
      <c r="E622"/>
      <c r="F622"/>
      <c r="G622"/>
      <c r="H622"/>
      <c r="I622"/>
      <c r="J622"/>
      <c r="K622"/>
      <c r="L622"/>
      <c r="M622"/>
      <c r="N622"/>
      <c r="O622"/>
      <c r="P622" s="174"/>
      <c r="Q622" s="174"/>
      <c r="R622" s="175"/>
      <c r="S622" s="173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/>
      <c r="AN622"/>
      <c r="AO622"/>
      <c r="AP622"/>
      <c r="AQ622"/>
      <c r="AR622"/>
    </row>
    <row customFormat="1" r="623" s="11" spans="1:44">
      <c r="A623"/>
      <c r="B623"/>
      <c r="C623" s="174"/>
      <c r="D623"/>
      <c r="E623"/>
      <c r="F623"/>
      <c r="G623"/>
      <c r="H623"/>
      <c r="I623"/>
      <c r="J623"/>
      <c r="K623"/>
      <c r="L623"/>
      <c r="M623"/>
      <c r="N623"/>
      <c r="O623"/>
      <c r="P623" s="174"/>
      <c r="Q623" s="174"/>
      <c r="R623" s="175"/>
      <c r="S623" s="173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/>
      <c r="AN623"/>
      <c r="AO623"/>
      <c r="AP623"/>
      <c r="AQ623"/>
      <c r="AR623"/>
    </row>
    <row customFormat="1" r="624" s="11" spans="1:44">
      <c r="A624"/>
      <c r="B624"/>
      <c r="C624" s="174"/>
      <c r="D624"/>
      <c r="E624"/>
      <c r="F624"/>
      <c r="G624"/>
      <c r="H624"/>
      <c r="I624"/>
      <c r="J624"/>
      <c r="K624"/>
      <c r="L624"/>
      <c r="M624"/>
      <c r="N624"/>
      <c r="O624"/>
      <c r="P624" s="174"/>
      <c r="Q624" s="174"/>
      <c r="R624" s="175"/>
      <c r="S624" s="173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/>
      <c r="AN624"/>
      <c r="AO624"/>
      <c r="AP624"/>
      <c r="AQ624"/>
      <c r="AR624"/>
    </row>
    <row customFormat="1" r="625" s="11" spans="1:44">
      <c r="A625"/>
      <c r="B625"/>
      <c r="C625" s="174"/>
      <c r="D625"/>
      <c r="E625"/>
      <c r="F625"/>
      <c r="G625"/>
      <c r="H625"/>
      <c r="I625"/>
      <c r="J625"/>
      <c r="K625"/>
      <c r="L625"/>
      <c r="M625"/>
      <c r="N625"/>
      <c r="O625"/>
      <c r="P625" s="174"/>
      <c r="Q625" s="174"/>
      <c r="R625" s="175"/>
      <c r="S625" s="173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/>
      <c r="AN625"/>
      <c r="AO625"/>
      <c r="AP625"/>
      <c r="AQ625"/>
      <c r="AR625"/>
    </row>
    <row customFormat="1" r="626" s="11" spans="1:44">
      <c r="A626"/>
      <c r="B626"/>
      <c r="C626" s="174"/>
      <c r="D626"/>
      <c r="E626"/>
      <c r="F626"/>
      <c r="G626"/>
      <c r="H626"/>
      <c r="I626"/>
      <c r="J626"/>
      <c r="K626"/>
      <c r="L626"/>
      <c r="M626"/>
      <c r="N626"/>
      <c r="O626"/>
      <c r="P626" s="174"/>
      <c r="Q626" s="174"/>
      <c r="R626" s="175"/>
      <c r="S626" s="173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/>
      <c r="AN626"/>
      <c r="AO626"/>
      <c r="AP626"/>
      <c r="AQ626"/>
      <c r="AR626"/>
    </row>
    <row customFormat="1" r="627" s="11" spans="1:44">
      <c r="A627"/>
      <c r="B627"/>
      <c r="C627" s="174"/>
      <c r="D627"/>
      <c r="E627"/>
      <c r="F627"/>
      <c r="G627"/>
      <c r="H627"/>
      <c r="I627"/>
      <c r="J627"/>
      <c r="K627"/>
      <c r="L627"/>
      <c r="M627"/>
      <c r="N627"/>
      <c r="O627"/>
      <c r="P627" s="174"/>
      <c r="Q627" s="174"/>
      <c r="R627" s="175"/>
      <c r="S627" s="173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/>
      <c r="AN627"/>
      <c r="AO627"/>
      <c r="AP627"/>
      <c r="AQ627"/>
      <c r="AR627"/>
    </row>
    <row customFormat="1" r="628" s="11" spans="1:44">
      <c r="A628"/>
      <c r="B628"/>
      <c r="C628" s="174"/>
      <c r="D628"/>
      <c r="E628"/>
      <c r="F628"/>
      <c r="G628"/>
      <c r="H628"/>
      <c r="I628"/>
      <c r="J628"/>
      <c r="K628"/>
      <c r="L628"/>
      <c r="M628"/>
      <c r="N628"/>
      <c r="O628"/>
      <c r="P628" s="174"/>
      <c r="Q628" s="174"/>
      <c r="R628" s="175"/>
      <c r="S628" s="173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/>
      <c r="AN628"/>
      <c r="AO628"/>
      <c r="AP628"/>
      <c r="AQ628"/>
      <c r="AR628"/>
    </row>
    <row customFormat="1" r="629" s="11" spans="1:44">
      <c r="A629"/>
      <c r="B629"/>
      <c r="C629" s="174"/>
      <c r="D629"/>
      <c r="E629"/>
      <c r="F629"/>
      <c r="G629"/>
      <c r="H629"/>
      <c r="I629"/>
      <c r="J629"/>
      <c r="K629"/>
      <c r="L629"/>
      <c r="M629"/>
      <c r="N629"/>
      <c r="O629"/>
      <c r="P629" s="174"/>
      <c r="Q629" s="174"/>
      <c r="R629" s="175"/>
      <c r="S629" s="173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/>
      <c r="AN629"/>
      <c r="AO629"/>
      <c r="AP629"/>
      <c r="AQ629"/>
      <c r="AR629"/>
    </row>
    <row customFormat="1" r="630" s="11" spans="1:44">
      <c r="A630"/>
      <c r="B630"/>
      <c r="C630" s="174"/>
      <c r="D630"/>
      <c r="E630"/>
      <c r="F630"/>
      <c r="G630"/>
      <c r="H630"/>
      <c r="I630"/>
      <c r="J630"/>
      <c r="K630"/>
      <c r="L630"/>
      <c r="M630"/>
      <c r="N630"/>
      <c r="O630"/>
      <c r="P630" s="174"/>
      <c r="Q630" s="174"/>
      <c r="R630" s="175"/>
      <c r="S630" s="173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/>
      <c r="AN630"/>
      <c r="AO630"/>
      <c r="AP630"/>
      <c r="AQ630"/>
      <c r="AR630"/>
    </row>
    <row customFormat="1" r="631" s="11" spans="1:44">
      <c r="A631"/>
      <c r="B631"/>
      <c r="C631" s="174"/>
      <c r="D631"/>
      <c r="E631"/>
      <c r="F631"/>
      <c r="G631"/>
      <c r="H631"/>
      <c r="I631"/>
      <c r="J631"/>
      <c r="K631"/>
      <c r="L631"/>
      <c r="M631"/>
      <c r="N631"/>
      <c r="O631"/>
      <c r="P631" s="174"/>
      <c r="Q631" s="174"/>
      <c r="R631" s="175"/>
      <c r="S631" s="173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/>
      <c r="AN631"/>
      <c r="AO631"/>
      <c r="AP631"/>
      <c r="AQ631"/>
      <c r="AR631"/>
    </row>
    <row customFormat="1" r="632" s="11" spans="1:44">
      <c r="A632"/>
      <c r="B632"/>
      <c r="C632" s="174"/>
      <c r="D632"/>
      <c r="E632"/>
      <c r="F632"/>
      <c r="G632"/>
      <c r="H632"/>
      <c r="I632"/>
      <c r="J632"/>
      <c r="K632"/>
      <c r="L632"/>
      <c r="M632"/>
      <c r="N632"/>
      <c r="O632"/>
      <c r="P632" s="174"/>
      <c r="Q632" s="174"/>
      <c r="R632" s="175"/>
      <c r="S632" s="173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/>
      <c r="AN632"/>
      <c r="AO632"/>
      <c r="AP632"/>
      <c r="AQ632"/>
      <c r="AR632"/>
    </row>
    <row customFormat="1" r="633" s="11" spans="1:44">
      <c r="A633"/>
      <c r="B633"/>
      <c r="C633" s="174"/>
      <c r="D633"/>
      <c r="E633"/>
      <c r="F633"/>
      <c r="G633"/>
      <c r="H633"/>
      <c r="I633"/>
      <c r="J633"/>
      <c r="K633"/>
      <c r="L633"/>
      <c r="M633"/>
      <c r="N633"/>
      <c r="O633"/>
      <c r="P633" s="174"/>
      <c r="Q633" s="174"/>
      <c r="R633" s="175"/>
      <c r="S633" s="173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/>
      <c r="AN633"/>
      <c r="AO633"/>
      <c r="AP633"/>
      <c r="AQ633"/>
      <c r="AR633"/>
    </row>
    <row customFormat="1" r="634" s="11" spans="1:44">
      <c r="A634"/>
      <c r="B634"/>
      <c r="C634" s="174"/>
      <c r="D634"/>
      <c r="E634"/>
      <c r="F634"/>
      <c r="G634"/>
      <c r="H634"/>
      <c r="I634"/>
      <c r="J634"/>
      <c r="K634"/>
      <c r="L634"/>
      <c r="M634"/>
      <c r="N634"/>
      <c r="O634"/>
      <c r="P634" s="174"/>
      <c r="Q634" s="174"/>
      <c r="R634" s="175"/>
      <c r="S634" s="173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/>
      <c r="AN634"/>
      <c r="AO634"/>
      <c r="AP634"/>
      <c r="AQ634"/>
      <c r="AR634"/>
    </row>
    <row customFormat="1" r="635" s="11" spans="1:44">
      <c r="A635"/>
      <c r="B635"/>
      <c r="C635" s="174"/>
      <c r="D635"/>
      <c r="E635"/>
      <c r="F635"/>
      <c r="G635"/>
      <c r="H635"/>
      <c r="I635"/>
      <c r="J635"/>
      <c r="K635"/>
      <c r="L635"/>
      <c r="M635"/>
      <c r="N635"/>
      <c r="O635"/>
      <c r="P635" s="174"/>
      <c r="Q635" s="174"/>
      <c r="R635" s="175"/>
      <c r="S635" s="173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/>
      <c r="AN635"/>
      <c r="AO635"/>
      <c r="AP635"/>
      <c r="AQ635"/>
      <c r="AR635"/>
    </row>
    <row customFormat="1" r="636" s="11" spans="1:44">
      <c r="A636"/>
      <c r="B636"/>
      <c r="C636" s="174"/>
      <c r="D636"/>
      <c r="E636"/>
      <c r="F636"/>
      <c r="G636"/>
      <c r="H636"/>
      <c r="I636"/>
      <c r="J636"/>
      <c r="K636"/>
      <c r="L636"/>
      <c r="M636"/>
      <c r="N636"/>
      <c r="O636"/>
      <c r="P636" s="174"/>
      <c r="Q636" s="174"/>
      <c r="R636" s="175"/>
      <c r="S636" s="173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/>
      <c r="AN636"/>
      <c r="AO636"/>
      <c r="AP636"/>
      <c r="AQ636"/>
      <c r="AR636"/>
    </row>
    <row customFormat="1" r="637" s="11" spans="1:44">
      <c r="A637"/>
      <c r="B637"/>
      <c r="C637" s="174"/>
      <c r="D637"/>
      <c r="E637"/>
      <c r="F637"/>
      <c r="G637"/>
      <c r="H637"/>
      <c r="I637"/>
      <c r="J637"/>
      <c r="K637"/>
      <c r="L637"/>
      <c r="M637"/>
      <c r="N637"/>
      <c r="O637"/>
      <c r="P637" s="174"/>
      <c r="Q637" s="174"/>
      <c r="R637" s="175"/>
      <c r="S637" s="173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/>
      <c r="AN637"/>
      <c r="AO637"/>
      <c r="AP637"/>
      <c r="AQ637"/>
      <c r="AR637"/>
    </row>
    <row customFormat="1" r="638" s="11" spans="1:44">
      <c r="A638"/>
      <c r="B638"/>
      <c r="C638" s="174"/>
      <c r="D638"/>
      <c r="E638"/>
      <c r="F638"/>
      <c r="G638"/>
      <c r="H638"/>
      <c r="I638"/>
      <c r="J638"/>
      <c r="K638"/>
      <c r="L638"/>
      <c r="M638"/>
      <c r="N638"/>
      <c r="O638"/>
      <c r="P638" s="174"/>
      <c r="Q638" s="174"/>
      <c r="R638" s="175"/>
      <c r="S638" s="173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/>
      <c r="AN638"/>
      <c r="AO638"/>
      <c r="AP638"/>
      <c r="AQ638"/>
      <c r="AR638"/>
    </row>
    <row customFormat="1" r="639" s="11" spans="1:44">
      <c r="A639"/>
      <c r="B639"/>
      <c r="C639" s="174"/>
      <c r="D639"/>
      <c r="E639"/>
      <c r="F639"/>
      <c r="G639"/>
      <c r="H639"/>
      <c r="I639"/>
      <c r="J639"/>
      <c r="K639"/>
      <c r="L639"/>
      <c r="M639"/>
      <c r="N639"/>
      <c r="O639"/>
      <c r="P639" s="174"/>
      <c r="Q639" s="174"/>
      <c r="R639" s="175"/>
      <c r="S639" s="173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/>
      <c r="AN639"/>
      <c r="AO639"/>
      <c r="AP639"/>
      <c r="AQ639"/>
      <c r="AR639"/>
    </row>
    <row customFormat="1" r="640" s="11" spans="1:44">
      <c r="A640"/>
      <c r="B640"/>
      <c r="C640" s="174"/>
      <c r="D640"/>
      <c r="E640"/>
      <c r="F640"/>
      <c r="G640"/>
      <c r="H640"/>
      <c r="I640"/>
      <c r="J640"/>
      <c r="K640"/>
      <c r="L640"/>
      <c r="M640"/>
      <c r="N640"/>
      <c r="O640"/>
      <c r="P640" s="174"/>
      <c r="Q640" s="174"/>
      <c r="R640" s="175"/>
      <c r="S640" s="173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/>
      <c r="AN640"/>
      <c r="AO640"/>
      <c r="AP640"/>
      <c r="AQ640"/>
      <c r="AR640"/>
    </row>
    <row customFormat="1" r="641" s="11" spans="1:44">
      <c r="A641"/>
      <c r="B641"/>
      <c r="C641" s="174"/>
      <c r="D641"/>
      <c r="E641"/>
      <c r="F641"/>
      <c r="G641"/>
      <c r="H641"/>
      <c r="I641"/>
      <c r="J641"/>
      <c r="K641"/>
      <c r="L641"/>
      <c r="M641"/>
      <c r="N641"/>
      <c r="O641"/>
      <c r="P641" s="174"/>
      <c r="Q641" s="174"/>
      <c r="R641" s="175"/>
      <c r="S641" s="173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/>
      <c r="AN641"/>
      <c r="AO641"/>
      <c r="AP641"/>
      <c r="AQ641"/>
      <c r="AR641"/>
    </row>
    <row customFormat="1" r="642" s="11" spans="1:44">
      <c r="A642"/>
      <c r="B642"/>
      <c r="C642" s="174"/>
      <c r="D642"/>
      <c r="E642"/>
      <c r="F642"/>
      <c r="G642"/>
      <c r="H642"/>
      <c r="I642"/>
      <c r="J642"/>
      <c r="K642"/>
      <c r="L642"/>
      <c r="M642"/>
      <c r="N642"/>
      <c r="O642"/>
      <c r="P642" s="174"/>
      <c r="Q642" s="174"/>
      <c r="R642" s="175"/>
      <c r="S642" s="173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/>
      <c r="AN642"/>
      <c r="AO642"/>
      <c r="AP642"/>
      <c r="AQ642"/>
      <c r="AR642"/>
    </row>
    <row customFormat="1" r="643" s="11" spans="1:44">
      <c r="A643"/>
      <c r="B643"/>
      <c r="C643" s="174"/>
      <c r="D643"/>
      <c r="E643"/>
      <c r="F643"/>
      <c r="G643"/>
      <c r="H643"/>
      <c r="I643"/>
      <c r="J643"/>
      <c r="K643"/>
      <c r="L643"/>
      <c r="M643"/>
      <c r="N643"/>
      <c r="O643"/>
      <c r="P643" s="174"/>
      <c r="Q643" s="174"/>
      <c r="R643" s="175"/>
      <c r="S643" s="173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/>
      <c r="AN643"/>
      <c r="AO643"/>
      <c r="AP643"/>
      <c r="AQ643"/>
      <c r="AR643"/>
    </row>
    <row customFormat="1" r="644" s="11" spans="1:44">
      <c r="A644"/>
      <c r="B644"/>
      <c r="C644" s="174"/>
      <c r="D644"/>
      <c r="E644"/>
      <c r="F644"/>
      <c r="G644"/>
      <c r="H644"/>
      <c r="I644"/>
      <c r="J644"/>
      <c r="K644"/>
      <c r="L644"/>
      <c r="M644"/>
      <c r="N644"/>
      <c r="O644"/>
      <c r="P644" s="174"/>
      <c r="Q644" s="174"/>
      <c r="R644" s="175"/>
      <c r="S644" s="173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/>
      <c r="AN644"/>
      <c r="AO644"/>
      <c r="AP644"/>
      <c r="AQ644"/>
      <c r="AR644"/>
    </row>
    <row customFormat="1" r="645" s="11" spans="1:44">
      <c r="A645"/>
      <c r="B645"/>
      <c r="C645" s="174"/>
      <c r="D645"/>
      <c r="E645"/>
      <c r="F645"/>
      <c r="G645"/>
      <c r="H645"/>
      <c r="I645"/>
      <c r="J645"/>
      <c r="K645"/>
      <c r="L645"/>
      <c r="M645"/>
      <c r="N645"/>
      <c r="O645"/>
      <c r="P645" s="174"/>
      <c r="Q645" s="174"/>
      <c r="R645" s="175"/>
      <c r="S645" s="173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/>
      <c r="AN645"/>
      <c r="AO645"/>
      <c r="AP645"/>
      <c r="AQ645"/>
      <c r="AR645"/>
    </row>
    <row customFormat="1" r="646" s="11" spans="1:44">
      <c r="A646"/>
      <c r="B646"/>
      <c r="C646" s="174"/>
      <c r="D646"/>
      <c r="E646"/>
      <c r="F646"/>
      <c r="G646"/>
      <c r="H646"/>
      <c r="I646"/>
      <c r="J646"/>
      <c r="K646"/>
      <c r="L646"/>
      <c r="M646"/>
      <c r="N646"/>
      <c r="O646"/>
      <c r="P646" s="174"/>
      <c r="Q646" s="174"/>
      <c r="R646" s="175"/>
      <c r="S646" s="173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/>
      <c r="AN646"/>
      <c r="AO646"/>
      <c r="AP646"/>
      <c r="AQ646"/>
      <c r="AR646"/>
    </row>
    <row customFormat="1" r="647" s="11" spans="1:44">
      <c r="A647"/>
      <c r="B647"/>
      <c r="C647" s="174"/>
      <c r="D647"/>
      <c r="E647"/>
      <c r="F647"/>
      <c r="G647"/>
      <c r="H647"/>
      <c r="I647"/>
      <c r="J647"/>
      <c r="K647"/>
      <c r="L647"/>
      <c r="M647"/>
      <c r="N647"/>
      <c r="O647"/>
      <c r="P647" s="174"/>
      <c r="Q647" s="174"/>
      <c r="R647" s="175"/>
      <c r="S647" s="173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/>
      <c r="AN647"/>
      <c r="AO647"/>
      <c r="AP647"/>
      <c r="AQ647"/>
      <c r="AR647"/>
    </row>
    <row customFormat="1" r="648" s="11" spans="1:44">
      <c r="A648"/>
      <c r="B648"/>
      <c r="C648" s="174"/>
      <c r="D648"/>
      <c r="E648"/>
      <c r="F648"/>
      <c r="G648"/>
      <c r="H648"/>
      <c r="I648"/>
      <c r="J648"/>
      <c r="K648"/>
      <c r="L648"/>
      <c r="M648"/>
      <c r="N648"/>
      <c r="O648"/>
      <c r="P648" s="174"/>
      <c r="Q648" s="174"/>
      <c r="R648" s="175"/>
      <c r="S648" s="173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/>
      <c r="AN648"/>
      <c r="AO648"/>
      <c r="AP648"/>
      <c r="AQ648"/>
      <c r="AR648"/>
    </row>
    <row customFormat="1" r="649" s="11" spans="1:44">
      <c r="A649"/>
      <c r="B649"/>
      <c r="C649" s="174"/>
      <c r="D649"/>
      <c r="E649"/>
      <c r="F649"/>
      <c r="G649"/>
      <c r="H649"/>
      <c r="I649"/>
      <c r="J649"/>
      <c r="K649"/>
      <c r="L649"/>
      <c r="M649"/>
      <c r="N649"/>
      <c r="O649"/>
      <c r="P649" s="174"/>
      <c r="Q649" s="174"/>
      <c r="R649" s="175"/>
      <c r="S649" s="173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/>
      <c r="AN649"/>
      <c r="AO649"/>
      <c r="AP649"/>
      <c r="AQ649"/>
      <c r="AR649"/>
    </row>
    <row customFormat="1" r="650" s="11" spans="1:44">
      <c r="A650"/>
      <c r="B650"/>
      <c r="C650" s="174"/>
      <c r="D650"/>
      <c r="E650"/>
      <c r="F650"/>
      <c r="G650"/>
      <c r="H650"/>
      <c r="I650"/>
      <c r="J650"/>
      <c r="K650"/>
      <c r="L650"/>
      <c r="M650"/>
      <c r="N650"/>
      <c r="O650"/>
      <c r="P650" s="174"/>
      <c r="Q650" s="174"/>
      <c r="R650" s="175"/>
      <c r="S650" s="173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/>
      <c r="AN650"/>
      <c r="AO650"/>
      <c r="AP650"/>
      <c r="AQ650"/>
      <c r="AR650"/>
    </row>
    <row customFormat="1" r="651" s="11" spans="1:44">
      <c r="A651"/>
      <c r="B651"/>
      <c r="C651" s="174"/>
      <c r="D651"/>
      <c r="E651"/>
      <c r="F651"/>
      <c r="G651"/>
      <c r="H651"/>
      <c r="I651"/>
      <c r="J651"/>
      <c r="K651"/>
      <c r="L651"/>
      <c r="M651"/>
      <c r="N651"/>
      <c r="O651"/>
      <c r="P651" s="174"/>
      <c r="Q651" s="174"/>
      <c r="R651" s="175"/>
      <c r="S651" s="173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/>
      <c r="AN651"/>
      <c r="AO651"/>
      <c r="AP651"/>
      <c r="AQ651"/>
      <c r="AR651"/>
    </row>
    <row customFormat="1" r="652" s="11" spans="1:44">
      <c r="A652"/>
      <c r="B652"/>
      <c r="C652" s="174"/>
      <c r="D652"/>
      <c r="E652"/>
      <c r="F652"/>
      <c r="G652"/>
      <c r="H652"/>
      <c r="I652"/>
      <c r="J652"/>
      <c r="K652"/>
      <c r="L652"/>
      <c r="M652"/>
      <c r="N652"/>
      <c r="O652"/>
      <c r="P652" s="174"/>
      <c r="Q652" s="174"/>
      <c r="R652" s="175"/>
      <c r="S652" s="173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/>
      <c r="AN652"/>
      <c r="AO652"/>
      <c r="AP652"/>
      <c r="AQ652"/>
      <c r="AR652"/>
    </row>
    <row customFormat="1" r="653" s="11" spans="1:44">
      <c r="A653"/>
      <c r="B653"/>
      <c r="C653" s="174"/>
      <c r="D653"/>
      <c r="E653"/>
      <c r="F653"/>
      <c r="G653"/>
      <c r="H653"/>
      <c r="I653"/>
      <c r="J653"/>
      <c r="K653"/>
      <c r="L653"/>
      <c r="M653"/>
      <c r="N653"/>
      <c r="O653"/>
      <c r="P653" s="174"/>
      <c r="Q653" s="174"/>
      <c r="R653" s="175"/>
      <c r="S653" s="173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/>
      <c r="AN653"/>
      <c r="AO653"/>
      <c r="AP653"/>
      <c r="AQ653"/>
      <c r="AR653"/>
    </row>
    <row customFormat="1" r="654" s="11" spans="1:44">
      <c r="A654"/>
      <c r="B654"/>
      <c r="C654" s="174"/>
      <c r="D654"/>
      <c r="E654"/>
      <c r="F654"/>
      <c r="G654"/>
      <c r="H654"/>
      <c r="I654"/>
      <c r="J654"/>
      <c r="K654"/>
      <c r="L654"/>
      <c r="M654"/>
      <c r="N654"/>
      <c r="O654"/>
      <c r="P654" s="174"/>
      <c r="Q654" s="174"/>
      <c r="R654" s="175"/>
      <c r="S654" s="173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/>
      <c r="AN654"/>
      <c r="AO654"/>
      <c r="AP654"/>
      <c r="AQ654"/>
      <c r="AR654"/>
    </row>
    <row customFormat="1" r="655" s="11" spans="1:44">
      <c r="A655"/>
      <c r="B655"/>
      <c r="C655" s="174"/>
      <c r="D655"/>
      <c r="E655"/>
      <c r="F655"/>
      <c r="G655"/>
      <c r="H655"/>
      <c r="I655"/>
      <c r="J655"/>
      <c r="K655"/>
      <c r="L655"/>
      <c r="M655"/>
      <c r="N655"/>
      <c r="O655"/>
      <c r="P655" s="174"/>
      <c r="Q655" s="174"/>
      <c r="R655" s="175"/>
      <c r="S655" s="173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/>
      <c r="AN655"/>
      <c r="AO655"/>
      <c r="AP655"/>
      <c r="AQ655"/>
      <c r="AR655"/>
    </row>
    <row customFormat="1" r="656" s="11" spans="1:44">
      <c r="A656"/>
      <c r="B656"/>
      <c r="C656" s="174"/>
      <c r="D656"/>
      <c r="E656"/>
      <c r="F656"/>
      <c r="G656"/>
      <c r="H656"/>
      <c r="I656"/>
      <c r="J656"/>
      <c r="K656"/>
      <c r="L656"/>
      <c r="M656"/>
      <c r="N656"/>
      <c r="O656"/>
      <c r="P656" s="174"/>
      <c r="Q656" s="174"/>
      <c r="R656" s="175"/>
      <c r="S656" s="173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/>
      <c r="AN656"/>
      <c r="AO656"/>
      <c r="AP656"/>
      <c r="AQ656"/>
      <c r="AR656"/>
    </row>
    <row customFormat="1" r="657" s="11" spans="1:44">
      <c r="A657"/>
      <c r="B657"/>
      <c r="C657" s="174"/>
      <c r="D657"/>
      <c r="E657"/>
      <c r="F657"/>
      <c r="G657"/>
      <c r="H657"/>
      <c r="I657"/>
      <c r="J657"/>
      <c r="K657"/>
      <c r="L657"/>
      <c r="M657"/>
      <c r="N657"/>
      <c r="O657"/>
      <c r="P657" s="174"/>
      <c r="Q657" s="174"/>
      <c r="R657" s="175"/>
      <c r="S657" s="173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/>
      <c r="AN657"/>
      <c r="AO657"/>
      <c r="AP657"/>
      <c r="AQ657"/>
      <c r="AR657"/>
    </row>
    <row customFormat="1" r="658" s="11" spans="1:44">
      <c r="A658"/>
      <c r="B658"/>
      <c r="C658" s="174"/>
      <c r="D658"/>
      <c r="E658"/>
      <c r="F658"/>
      <c r="G658"/>
      <c r="H658"/>
      <c r="I658"/>
      <c r="J658"/>
      <c r="K658"/>
      <c r="L658"/>
      <c r="M658"/>
      <c r="N658"/>
      <c r="O658"/>
      <c r="P658" s="174"/>
      <c r="Q658" s="174"/>
      <c r="R658" s="175"/>
      <c r="S658" s="173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/>
      <c r="AN658"/>
      <c r="AO658"/>
      <c r="AP658"/>
      <c r="AQ658"/>
      <c r="AR658"/>
    </row>
    <row customFormat="1" r="659" s="11" spans="1:44">
      <c r="A659"/>
      <c r="B659"/>
      <c r="C659" s="174"/>
      <c r="D659"/>
      <c r="E659"/>
      <c r="F659"/>
      <c r="G659"/>
      <c r="H659"/>
      <c r="I659"/>
      <c r="J659"/>
      <c r="K659"/>
      <c r="L659"/>
      <c r="M659"/>
      <c r="N659"/>
      <c r="O659"/>
      <c r="P659" s="174"/>
      <c r="Q659" s="174"/>
      <c r="R659" s="175"/>
      <c r="S659" s="173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/>
      <c r="AN659"/>
      <c r="AO659"/>
      <c r="AP659"/>
      <c r="AQ659"/>
      <c r="AR659"/>
    </row>
    <row customFormat="1" r="660" s="11" spans="1:44">
      <c r="A660"/>
      <c r="B660"/>
      <c r="C660" s="174"/>
      <c r="D660"/>
      <c r="E660"/>
      <c r="F660"/>
      <c r="G660"/>
      <c r="H660"/>
      <c r="I660"/>
      <c r="J660"/>
      <c r="K660"/>
      <c r="L660"/>
      <c r="M660"/>
      <c r="N660"/>
      <c r="O660"/>
      <c r="P660" s="174"/>
      <c r="Q660" s="174"/>
      <c r="R660" s="175"/>
      <c r="S660" s="173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/>
      <c r="AN660"/>
      <c r="AO660"/>
      <c r="AP660"/>
      <c r="AQ660"/>
      <c r="AR660"/>
    </row>
    <row customFormat="1" r="661" s="11" spans="1:44">
      <c r="A661"/>
      <c r="B661"/>
      <c r="C661" s="174"/>
      <c r="D661"/>
      <c r="E661"/>
      <c r="F661"/>
      <c r="G661"/>
      <c r="H661"/>
      <c r="I661"/>
      <c r="J661"/>
      <c r="K661"/>
      <c r="L661"/>
      <c r="M661"/>
      <c r="N661"/>
      <c r="O661"/>
      <c r="P661" s="174"/>
      <c r="Q661" s="174"/>
      <c r="R661" s="175"/>
      <c r="S661" s="173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/>
      <c r="AN661"/>
      <c r="AO661"/>
      <c r="AP661"/>
      <c r="AQ661"/>
      <c r="AR661"/>
    </row>
    <row customFormat="1" r="662" s="11" spans="1:44">
      <c r="A662"/>
      <c r="B662"/>
      <c r="C662" s="174"/>
      <c r="D662"/>
      <c r="E662"/>
      <c r="F662"/>
      <c r="G662"/>
      <c r="H662"/>
      <c r="I662"/>
      <c r="J662"/>
      <c r="K662"/>
      <c r="L662"/>
      <c r="M662"/>
      <c r="N662"/>
      <c r="O662"/>
      <c r="P662" s="174"/>
      <c r="Q662" s="174"/>
      <c r="R662" s="175"/>
      <c r="S662" s="173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/>
      <c r="AN662"/>
      <c r="AO662"/>
      <c r="AP662"/>
      <c r="AQ662"/>
      <c r="AR662"/>
    </row>
    <row customFormat="1" r="663" s="11" spans="1:44">
      <c r="A663"/>
      <c r="B663"/>
      <c r="C663" s="174"/>
      <c r="D663"/>
      <c r="E663"/>
      <c r="F663"/>
      <c r="G663"/>
      <c r="H663"/>
      <c r="I663"/>
      <c r="J663"/>
      <c r="K663"/>
      <c r="L663"/>
      <c r="M663"/>
      <c r="N663"/>
      <c r="O663"/>
      <c r="P663" s="174"/>
      <c r="Q663" s="174"/>
      <c r="R663" s="175"/>
      <c r="S663" s="173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/>
      <c r="AN663"/>
      <c r="AO663"/>
      <c r="AP663"/>
      <c r="AQ663"/>
      <c r="AR663"/>
    </row>
    <row customFormat="1" r="664" s="11" spans="1:44">
      <c r="A664"/>
      <c r="B664"/>
      <c r="C664" s="174"/>
      <c r="D664"/>
      <c r="E664"/>
      <c r="F664"/>
      <c r="G664"/>
      <c r="H664"/>
      <c r="I664"/>
      <c r="J664"/>
      <c r="K664"/>
      <c r="L664"/>
      <c r="M664"/>
      <c r="N664"/>
      <c r="O664"/>
      <c r="P664" s="174"/>
      <c r="Q664" s="174"/>
      <c r="R664" s="175"/>
      <c r="S664" s="173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/>
      <c r="AN664"/>
      <c r="AO664"/>
      <c r="AP664"/>
      <c r="AQ664"/>
      <c r="AR664"/>
    </row>
    <row customFormat="1" r="665" s="11" spans="1:44">
      <c r="A665"/>
      <c r="B665"/>
      <c r="C665" s="174"/>
      <c r="D665"/>
      <c r="E665"/>
      <c r="F665"/>
      <c r="G665"/>
      <c r="H665"/>
      <c r="I665"/>
      <c r="J665"/>
      <c r="K665"/>
      <c r="L665"/>
      <c r="M665"/>
      <c r="N665"/>
      <c r="O665"/>
      <c r="P665" s="174"/>
      <c r="Q665" s="174"/>
      <c r="R665" s="175"/>
      <c r="S665" s="173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/>
      <c r="AN665"/>
      <c r="AO665"/>
      <c r="AP665"/>
      <c r="AQ665"/>
      <c r="AR665"/>
    </row>
    <row customFormat="1" r="666" s="11" spans="1:44">
      <c r="A666"/>
      <c r="B666"/>
      <c r="C666" s="174"/>
      <c r="D666"/>
      <c r="E666"/>
      <c r="F666"/>
      <c r="G666"/>
      <c r="H666"/>
      <c r="I666"/>
      <c r="J666"/>
      <c r="K666"/>
      <c r="L666"/>
      <c r="M666"/>
      <c r="N666"/>
      <c r="O666"/>
      <c r="P666" s="174"/>
      <c r="Q666" s="174"/>
      <c r="R666" s="175"/>
      <c r="S666" s="173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/>
      <c r="AN666"/>
      <c r="AO666"/>
      <c r="AP666"/>
      <c r="AQ666"/>
      <c r="AR666"/>
    </row>
    <row customFormat="1" r="667" s="11" spans="1:44">
      <c r="A667"/>
      <c r="B667"/>
      <c r="C667" s="174"/>
      <c r="D667"/>
      <c r="E667"/>
      <c r="F667"/>
      <c r="G667"/>
      <c r="H667"/>
      <c r="I667"/>
      <c r="J667"/>
      <c r="K667"/>
      <c r="L667"/>
      <c r="M667"/>
      <c r="N667"/>
      <c r="O667"/>
      <c r="P667" s="174"/>
      <c r="Q667" s="174"/>
      <c r="R667" s="175"/>
      <c r="S667" s="173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/>
      <c r="AN667"/>
      <c r="AO667"/>
      <c r="AP667"/>
      <c r="AQ667"/>
      <c r="AR667"/>
    </row>
    <row customFormat="1" r="668" s="11" spans="1:44">
      <c r="A668"/>
      <c r="B668"/>
      <c r="C668" s="174"/>
      <c r="D668"/>
      <c r="E668"/>
      <c r="F668"/>
      <c r="G668"/>
      <c r="H668"/>
      <c r="I668"/>
      <c r="J668"/>
      <c r="K668"/>
      <c r="L668"/>
      <c r="M668"/>
      <c r="N668"/>
      <c r="O668"/>
      <c r="P668" s="174"/>
      <c r="Q668" s="174"/>
      <c r="R668" s="175"/>
      <c r="S668" s="173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/>
      <c r="AN668"/>
      <c r="AO668"/>
      <c r="AP668"/>
      <c r="AQ668"/>
      <c r="AR668"/>
    </row>
    <row customFormat="1" r="669" s="11" spans="1:44">
      <c r="A669"/>
      <c r="B669"/>
      <c r="C669" s="174"/>
      <c r="D669"/>
      <c r="E669"/>
      <c r="F669"/>
      <c r="G669"/>
      <c r="H669"/>
      <c r="I669"/>
      <c r="J669"/>
      <c r="K669"/>
      <c r="L669"/>
      <c r="M669"/>
      <c r="N669"/>
      <c r="O669"/>
      <c r="P669" s="174"/>
      <c r="Q669" s="174"/>
      <c r="R669" s="175"/>
      <c r="S669" s="173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/>
      <c r="AN669"/>
      <c r="AO669"/>
      <c r="AP669"/>
      <c r="AQ669"/>
      <c r="AR669"/>
    </row>
    <row customFormat="1" r="670" s="11" spans="1:44">
      <c r="A670"/>
      <c r="B670"/>
      <c r="C670" s="174"/>
      <c r="D670"/>
      <c r="E670"/>
      <c r="F670"/>
      <c r="G670"/>
      <c r="H670"/>
      <c r="I670"/>
      <c r="J670"/>
      <c r="K670"/>
      <c r="L670"/>
      <c r="M670"/>
      <c r="N670"/>
      <c r="O670"/>
      <c r="P670" s="174"/>
      <c r="Q670" s="174"/>
      <c r="R670" s="175"/>
      <c r="S670" s="173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/>
      <c r="AN670"/>
      <c r="AO670"/>
      <c r="AP670"/>
      <c r="AQ670"/>
      <c r="AR670"/>
    </row>
    <row customFormat="1" r="671" s="11" spans="1:44">
      <c r="A671"/>
      <c r="B671"/>
      <c r="C671" s="174"/>
      <c r="D671"/>
      <c r="E671"/>
      <c r="F671"/>
      <c r="G671"/>
      <c r="H671"/>
      <c r="I671"/>
      <c r="J671"/>
      <c r="K671"/>
      <c r="L671"/>
      <c r="M671"/>
      <c r="N671"/>
      <c r="O671"/>
      <c r="P671" s="174"/>
      <c r="Q671" s="174"/>
      <c r="R671" s="175"/>
      <c r="S671" s="173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/>
      <c r="AN671"/>
      <c r="AO671"/>
      <c r="AP671"/>
      <c r="AQ671"/>
      <c r="AR671"/>
    </row>
    <row customFormat="1" r="672" s="11" spans="1:44">
      <c r="A672"/>
      <c r="B672"/>
      <c r="C672" s="174"/>
      <c r="D672"/>
      <c r="E672"/>
      <c r="F672"/>
      <c r="G672"/>
      <c r="H672"/>
      <c r="I672"/>
      <c r="J672"/>
      <c r="K672"/>
      <c r="L672"/>
      <c r="M672"/>
      <c r="N672"/>
      <c r="O672"/>
      <c r="P672" s="174"/>
      <c r="Q672" s="174"/>
      <c r="R672" s="175"/>
      <c r="S672" s="173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/>
      <c r="AN672"/>
      <c r="AO672"/>
      <c r="AP672"/>
      <c r="AQ672"/>
      <c r="AR672"/>
    </row>
    <row customFormat="1" r="673" s="11" spans="1:44">
      <c r="A673"/>
      <c r="B673"/>
      <c r="C673" s="174"/>
      <c r="D673"/>
      <c r="E673"/>
      <c r="F673"/>
      <c r="G673"/>
      <c r="H673"/>
      <c r="I673"/>
      <c r="J673"/>
      <c r="K673"/>
      <c r="L673"/>
      <c r="M673"/>
      <c r="N673"/>
      <c r="O673"/>
      <c r="P673" s="174"/>
      <c r="Q673" s="174"/>
      <c r="R673" s="175"/>
      <c r="S673" s="173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/>
      <c r="AN673"/>
      <c r="AO673"/>
      <c r="AP673"/>
      <c r="AQ673"/>
      <c r="AR673"/>
    </row>
    <row customFormat="1" r="674" s="11" spans="1:44">
      <c r="A674"/>
      <c r="B674"/>
      <c r="C674" s="174"/>
      <c r="D674"/>
      <c r="E674"/>
      <c r="F674"/>
      <c r="G674"/>
      <c r="H674"/>
      <c r="I674"/>
      <c r="J674"/>
      <c r="K674"/>
      <c r="L674"/>
      <c r="M674"/>
      <c r="N674"/>
      <c r="O674"/>
      <c r="P674" s="174"/>
      <c r="Q674" s="174"/>
      <c r="R674" s="175"/>
      <c r="S674" s="173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/>
      <c r="AN674"/>
      <c r="AO674"/>
      <c r="AP674"/>
      <c r="AQ674"/>
      <c r="AR674"/>
    </row>
    <row customFormat="1" r="675" s="11" spans="1:44">
      <c r="A675"/>
      <c r="B675"/>
      <c r="C675" s="174"/>
      <c r="D675"/>
      <c r="E675"/>
      <c r="F675"/>
      <c r="G675"/>
      <c r="H675"/>
      <c r="I675"/>
      <c r="J675"/>
      <c r="K675"/>
      <c r="L675"/>
      <c r="M675"/>
      <c r="N675"/>
      <c r="O675"/>
      <c r="P675" s="174"/>
      <c r="Q675" s="174"/>
      <c r="R675" s="175"/>
      <c r="S675" s="173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/>
      <c r="AN675"/>
      <c r="AO675"/>
      <c r="AP675"/>
      <c r="AQ675"/>
      <c r="AR675"/>
    </row>
    <row customFormat="1" r="676" s="11" spans="1:44">
      <c r="A676"/>
      <c r="B676"/>
      <c r="C676" s="174"/>
      <c r="D676"/>
      <c r="E676"/>
      <c r="F676"/>
      <c r="G676"/>
      <c r="H676"/>
      <c r="I676"/>
      <c r="J676"/>
      <c r="K676"/>
      <c r="L676"/>
      <c r="M676"/>
      <c r="N676"/>
      <c r="O676"/>
      <c r="P676" s="174"/>
      <c r="Q676" s="174"/>
      <c r="R676" s="175"/>
      <c r="S676" s="173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/>
      <c r="AN676"/>
      <c r="AO676"/>
      <c r="AP676"/>
      <c r="AQ676"/>
      <c r="AR676"/>
    </row>
    <row customFormat="1" r="677" s="11" spans="1:44">
      <c r="A677"/>
      <c r="B677"/>
      <c r="C677" s="174"/>
      <c r="D677"/>
      <c r="E677"/>
      <c r="F677"/>
      <c r="G677"/>
      <c r="H677"/>
      <c r="I677"/>
      <c r="J677"/>
      <c r="K677"/>
      <c r="L677"/>
      <c r="M677"/>
      <c r="N677"/>
      <c r="O677"/>
      <c r="P677" s="174"/>
      <c r="Q677" s="174"/>
      <c r="R677" s="175"/>
      <c r="S677" s="173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/>
      <c r="AN677"/>
      <c r="AO677"/>
      <c r="AP677"/>
      <c r="AQ677"/>
      <c r="AR677"/>
    </row>
    <row customFormat="1" r="678" s="11" spans="1:44">
      <c r="A678"/>
      <c r="B678"/>
      <c r="C678" s="174"/>
      <c r="D678"/>
      <c r="E678"/>
      <c r="F678"/>
      <c r="G678"/>
      <c r="H678"/>
      <c r="I678"/>
      <c r="J678"/>
      <c r="K678"/>
      <c r="L678"/>
      <c r="M678"/>
      <c r="N678"/>
      <c r="O678"/>
      <c r="P678" s="174"/>
      <c r="Q678" s="174"/>
      <c r="R678" s="175"/>
      <c r="S678" s="173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/>
      <c r="AN678"/>
      <c r="AO678"/>
      <c r="AP678"/>
      <c r="AQ678"/>
      <c r="AR678"/>
    </row>
    <row customFormat="1" r="679" s="11" spans="1:44">
      <c r="A679"/>
      <c r="B679"/>
      <c r="C679" s="174"/>
      <c r="D679"/>
      <c r="E679"/>
      <c r="F679"/>
      <c r="G679"/>
      <c r="H679"/>
      <c r="I679"/>
      <c r="J679"/>
      <c r="K679"/>
      <c r="L679"/>
      <c r="M679"/>
      <c r="N679"/>
      <c r="O679"/>
      <c r="P679" s="174"/>
      <c r="Q679" s="174"/>
      <c r="R679" s="175"/>
      <c r="S679" s="173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/>
      <c r="AN679"/>
      <c r="AO679"/>
      <c r="AP679"/>
      <c r="AQ679"/>
      <c r="AR679"/>
    </row>
    <row customFormat="1" r="680" s="11" spans="1:44">
      <c r="A680"/>
      <c r="B680"/>
      <c r="C680" s="174"/>
      <c r="D680"/>
      <c r="E680"/>
      <c r="F680"/>
      <c r="G680"/>
      <c r="H680"/>
      <c r="I680"/>
      <c r="J680"/>
      <c r="K680"/>
      <c r="L680"/>
      <c r="M680"/>
      <c r="N680"/>
      <c r="O680"/>
      <c r="P680" s="174"/>
      <c r="Q680" s="174"/>
      <c r="R680" s="175"/>
      <c r="S680" s="173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/>
      <c r="AN680"/>
      <c r="AO680"/>
      <c r="AP680"/>
      <c r="AQ680"/>
      <c r="AR680"/>
    </row>
    <row customFormat="1" r="681" s="11" spans="1:44">
      <c r="A681"/>
      <c r="B681"/>
      <c r="C681" s="174"/>
      <c r="D681"/>
      <c r="E681"/>
      <c r="F681"/>
      <c r="G681"/>
      <c r="H681"/>
      <c r="I681"/>
      <c r="J681"/>
      <c r="K681"/>
      <c r="L681"/>
      <c r="M681"/>
      <c r="N681"/>
      <c r="O681"/>
      <c r="P681" s="174"/>
      <c r="Q681" s="174"/>
      <c r="R681" s="175"/>
      <c r="S681" s="173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/>
      <c r="AN681"/>
      <c r="AO681"/>
      <c r="AP681"/>
      <c r="AQ681"/>
      <c r="AR681"/>
    </row>
    <row customFormat="1" r="682" s="11" spans="1:44">
      <c r="A682"/>
      <c r="B682"/>
      <c r="C682" s="174"/>
      <c r="D682"/>
      <c r="E682"/>
      <c r="F682"/>
      <c r="G682"/>
      <c r="H682"/>
      <c r="I682"/>
      <c r="J682"/>
      <c r="K682"/>
      <c r="L682"/>
      <c r="M682"/>
      <c r="N682"/>
      <c r="O682"/>
      <c r="P682" s="174"/>
      <c r="Q682" s="174"/>
      <c r="R682" s="175"/>
      <c r="S682" s="173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/>
      <c r="AN682"/>
      <c r="AO682"/>
      <c r="AP682"/>
      <c r="AQ682"/>
      <c r="AR682"/>
    </row>
    <row customFormat="1" r="683" s="11" spans="1:44">
      <c r="A683"/>
      <c r="B683"/>
      <c r="C683" s="174"/>
      <c r="D683"/>
      <c r="E683"/>
      <c r="F683"/>
      <c r="G683"/>
      <c r="H683"/>
      <c r="I683"/>
      <c r="J683"/>
      <c r="K683"/>
      <c r="L683"/>
      <c r="M683"/>
      <c r="N683"/>
      <c r="O683"/>
      <c r="P683" s="174"/>
      <c r="Q683" s="174"/>
      <c r="R683" s="175"/>
      <c r="S683" s="173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/>
      <c r="AN683"/>
      <c r="AO683"/>
      <c r="AP683"/>
      <c r="AQ683"/>
      <c r="AR683"/>
    </row>
    <row customFormat="1" r="684" s="11" spans="1:44">
      <c r="A684"/>
      <c r="B684"/>
      <c r="C684" s="174"/>
      <c r="D684"/>
      <c r="E684"/>
      <c r="F684"/>
      <c r="G684"/>
      <c r="H684"/>
      <c r="I684"/>
      <c r="J684"/>
      <c r="K684"/>
      <c r="L684"/>
      <c r="M684"/>
      <c r="N684"/>
      <c r="O684"/>
      <c r="P684" s="174"/>
      <c r="Q684" s="174"/>
      <c r="R684" s="175"/>
      <c r="S684" s="173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/>
      <c r="AN684"/>
      <c r="AO684"/>
      <c r="AP684"/>
      <c r="AQ684"/>
      <c r="AR684"/>
    </row>
    <row customFormat="1" r="685" s="11" spans="1:44">
      <c r="A685"/>
      <c r="B685"/>
      <c r="C685" s="174"/>
      <c r="D685"/>
      <c r="E685"/>
      <c r="F685"/>
      <c r="G685"/>
      <c r="H685"/>
      <c r="I685"/>
      <c r="J685"/>
      <c r="K685"/>
      <c r="L685"/>
      <c r="M685"/>
      <c r="N685"/>
      <c r="O685"/>
      <c r="P685" s="174"/>
      <c r="Q685" s="174"/>
      <c r="R685" s="175"/>
      <c r="S685" s="173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/>
      <c r="AN685"/>
      <c r="AO685"/>
      <c r="AP685"/>
      <c r="AQ685"/>
      <c r="AR685"/>
    </row>
    <row customFormat="1" r="686" s="11" spans="1:44">
      <c r="A686"/>
      <c r="B686"/>
      <c r="C686" s="174"/>
      <c r="D686"/>
      <c r="E686"/>
      <c r="F686"/>
      <c r="G686"/>
      <c r="H686"/>
      <c r="I686"/>
      <c r="J686"/>
      <c r="K686"/>
      <c r="L686"/>
      <c r="M686"/>
      <c r="N686"/>
      <c r="O686"/>
      <c r="P686" s="174"/>
      <c r="Q686" s="174"/>
      <c r="R686" s="175"/>
      <c r="S686" s="173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/>
      <c r="AN686"/>
      <c r="AO686"/>
      <c r="AP686"/>
      <c r="AQ686"/>
      <c r="AR686"/>
    </row>
    <row customFormat="1" r="687" s="11" spans="1:44">
      <c r="A687"/>
      <c r="B687"/>
      <c r="C687" s="174"/>
      <c r="D687"/>
      <c r="E687"/>
      <c r="F687"/>
      <c r="G687"/>
      <c r="H687"/>
      <c r="I687"/>
      <c r="J687"/>
      <c r="K687"/>
      <c r="L687"/>
      <c r="M687"/>
      <c r="N687"/>
      <c r="O687"/>
      <c r="P687" s="174"/>
      <c r="Q687" s="174"/>
      <c r="R687" s="175"/>
      <c r="S687" s="173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/>
      <c r="AN687"/>
      <c r="AO687"/>
      <c r="AP687"/>
      <c r="AQ687"/>
      <c r="AR687"/>
    </row>
    <row customFormat="1" r="688" s="11" spans="1:44">
      <c r="A688"/>
      <c r="B688"/>
      <c r="C688" s="174"/>
      <c r="D688"/>
      <c r="E688"/>
      <c r="F688"/>
      <c r="G688"/>
      <c r="H688"/>
      <c r="I688"/>
      <c r="J688"/>
      <c r="K688"/>
      <c r="L688"/>
      <c r="M688"/>
      <c r="N688"/>
      <c r="O688"/>
      <c r="P688" s="174"/>
      <c r="Q688" s="174"/>
      <c r="R688" s="175"/>
      <c r="S688" s="173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/>
      <c r="AN688"/>
      <c r="AO688"/>
      <c r="AP688"/>
      <c r="AQ688"/>
      <c r="AR688"/>
    </row>
    <row customFormat="1" r="689" s="11" spans="1:44">
      <c r="A689"/>
      <c r="B689"/>
      <c r="C689" s="174"/>
      <c r="D689"/>
      <c r="E689"/>
      <c r="F689"/>
      <c r="G689"/>
      <c r="H689"/>
      <c r="I689"/>
      <c r="J689"/>
      <c r="K689"/>
      <c r="L689"/>
      <c r="M689"/>
      <c r="N689"/>
      <c r="O689"/>
      <c r="P689" s="174"/>
      <c r="Q689" s="174"/>
      <c r="R689" s="175"/>
      <c r="S689" s="173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/>
      <c r="AN689"/>
      <c r="AO689"/>
      <c r="AP689"/>
      <c r="AQ689"/>
      <c r="AR689"/>
    </row>
    <row customFormat="1" r="690" s="11" spans="1:44">
      <c r="A690"/>
      <c r="B690"/>
      <c r="C690" s="174"/>
      <c r="D690"/>
      <c r="E690"/>
      <c r="F690"/>
      <c r="G690"/>
      <c r="H690"/>
      <c r="I690"/>
      <c r="J690"/>
      <c r="K690"/>
      <c r="L690"/>
      <c r="M690"/>
      <c r="N690"/>
      <c r="O690"/>
      <c r="P690" s="174"/>
      <c r="Q690" s="174"/>
      <c r="R690" s="175"/>
      <c r="S690" s="173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/>
      <c r="AN690"/>
      <c r="AO690"/>
      <c r="AP690"/>
      <c r="AQ690"/>
      <c r="AR690"/>
    </row>
    <row customFormat="1" r="691" s="11" spans="1:44">
      <c r="A691"/>
      <c r="B691"/>
      <c r="C691" s="174"/>
      <c r="D691"/>
      <c r="E691"/>
      <c r="F691"/>
      <c r="G691"/>
      <c r="H691"/>
      <c r="I691"/>
      <c r="J691"/>
      <c r="K691"/>
      <c r="L691"/>
      <c r="M691"/>
      <c r="N691"/>
      <c r="O691"/>
      <c r="P691" s="174"/>
      <c r="Q691" s="174"/>
      <c r="R691" s="175"/>
      <c r="S691" s="173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/>
      <c r="AN691"/>
      <c r="AO691"/>
      <c r="AP691"/>
      <c r="AQ691"/>
      <c r="AR691"/>
    </row>
    <row customFormat="1" r="692" s="11" spans="1:44">
      <c r="A692"/>
      <c r="B692"/>
      <c r="C692" s="174"/>
      <c r="D692"/>
      <c r="E692"/>
      <c r="F692"/>
      <c r="G692"/>
      <c r="H692"/>
      <c r="I692"/>
      <c r="J692"/>
      <c r="K692"/>
      <c r="L692"/>
      <c r="M692"/>
      <c r="N692"/>
      <c r="O692"/>
      <c r="P692" s="174"/>
      <c r="Q692" s="174"/>
      <c r="R692" s="175"/>
      <c r="S692" s="173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/>
      <c r="AN692"/>
      <c r="AO692"/>
      <c r="AP692"/>
      <c r="AQ692"/>
      <c r="AR692"/>
    </row>
    <row customFormat="1" r="693" s="11" spans="1:44">
      <c r="A693"/>
      <c r="B693"/>
      <c r="C693" s="174"/>
      <c r="D693"/>
      <c r="E693"/>
      <c r="F693"/>
      <c r="G693"/>
      <c r="H693"/>
      <c r="I693"/>
      <c r="J693"/>
      <c r="K693"/>
      <c r="L693"/>
      <c r="M693"/>
      <c r="N693"/>
      <c r="O693"/>
      <c r="P693" s="174"/>
      <c r="Q693" s="174"/>
      <c r="R693" s="175"/>
      <c r="S693" s="173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/>
      <c r="AN693"/>
      <c r="AO693"/>
      <c r="AP693"/>
      <c r="AQ693"/>
      <c r="AR693"/>
    </row>
    <row customFormat="1" r="694" s="11" spans="1:44">
      <c r="A694"/>
      <c r="B694"/>
      <c r="C694" s="174"/>
      <c r="D694"/>
      <c r="E694"/>
      <c r="F694"/>
      <c r="G694"/>
      <c r="H694"/>
      <c r="I694"/>
      <c r="J694"/>
      <c r="K694"/>
      <c r="L694"/>
      <c r="M694"/>
      <c r="N694"/>
      <c r="O694"/>
      <c r="P694" s="174"/>
      <c r="Q694" s="174"/>
      <c r="R694" s="175"/>
      <c r="S694" s="173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/>
      <c r="AN694"/>
      <c r="AO694"/>
      <c r="AP694"/>
      <c r="AQ694"/>
      <c r="AR694"/>
    </row>
    <row customFormat="1" r="695" s="11" spans="1:44">
      <c r="A695"/>
      <c r="B695"/>
      <c r="C695" s="174"/>
      <c r="D695"/>
      <c r="E695"/>
      <c r="F695"/>
      <c r="G695"/>
      <c r="H695"/>
      <c r="I695"/>
      <c r="J695"/>
      <c r="K695"/>
      <c r="L695"/>
      <c r="M695"/>
      <c r="N695"/>
      <c r="O695"/>
      <c r="P695" s="174"/>
      <c r="Q695" s="174"/>
      <c r="R695" s="175"/>
      <c r="S695" s="173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/>
      <c r="AN695"/>
      <c r="AO695"/>
      <c r="AP695"/>
      <c r="AQ695"/>
      <c r="AR695"/>
    </row>
    <row customFormat="1" r="696" s="11" spans="1:44">
      <c r="A696"/>
      <c r="B696"/>
      <c r="C696" s="174"/>
      <c r="D696"/>
      <c r="E696"/>
      <c r="F696"/>
      <c r="G696"/>
      <c r="H696"/>
      <c r="I696"/>
      <c r="J696"/>
      <c r="K696"/>
      <c r="L696"/>
      <c r="M696"/>
      <c r="N696"/>
      <c r="O696"/>
      <c r="P696" s="174"/>
      <c r="Q696" s="174"/>
      <c r="R696" s="175"/>
      <c r="S696" s="173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/>
      <c r="AN696"/>
      <c r="AO696"/>
      <c r="AP696"/>
      <c r="AQ696"/>
      <c r="AR696"/>
    </row>
    <row customFormat="1" r="697" s="11" spans="1:44">
      <c r="A697"/>
      <c r="B697"/>
      <c r="C697" s="174"/>
      <c r="D697"/>
      <c r="E697"/>
      <c r="F697"/>
      <c r="G697"/>
      <c r="H697"/>
      <c r="I697"/>
      <c r="J697"/>
      <c r="K697"/>
      <c r="L697"/>
      <c r="M697"/>
      <c r="N697"/>
      <c r="O697"/>
      <c r="P697" s="174"/>
      <c r="Q697" s="174"/>
      <c r="R697" s="175"/>
      <c r="S697" s="173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/>
      <c r="AN697"/>
      <c r="AO697"/>
      <c r="AP697"/>
      <c r="AQ697"/>
      <c r="AR697"/>
    </row>
    <row customFormat="1" r="698" s="11" spans="1:44">
      <c r="A698"/>
      <c r="B698"/>
      <c r="C698" s="174"/>
      <c r="D698"/>
      <c r="E698"/>
      <c r="F698"/>
      <c r="G698"/>
      <c r="H698"/>
      <c r="I698"/>
      <c r="J698"/>
      <c r="K698"/>
      <c r="L698"/>
      <c r="M698"/>
      <c r="N698"/>
      <c r="O698"/>
      <c r="P698" s="174"/>
      <c r="Q698" s="174"/>
      <c r="R698" s="175"/>
      <c r="S698" s="173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/>
      <c r="AN698"/>
      <c r="AO698"/>
      <c r="AP698"/>
      <c r="AQ698"/>
      <c r="AR698"/>
    </row>
    <row customFormat="1" r="699" s="11" spans="1:44">
      <c r="A699"/>
      <c r="B699"/>
      <c r="C699" s="174"/>
      <c r="D699"/>
      <c r="E699"/>
      <c r="F699"/>
      <c r="G699"/>
      <c r="H699"/>
      <c r="I699"/>
      <c r="J699"/>
      <c r="K699"/>
      <c r="L699"/>
      <c r="M699"/>
      <c r="N699"/>
      <c r="O699"/>
      <c r="P699" s="174"/>
      <c r="Q699" s="174"/>
      <c r="R699" s="175"/>
      <c r="S699" s="173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/>
      <c r="AN699"/>
      <c r="AO699"/>
      <c r="AP699"/>
      <c r="AQ699"/>
      <c r="AR699"/>
    </row>
    <row customFormat="1" r="700" s="11" spans="1:44">
      <c r="A700"/>
      <c r="B700"/>
      <c r="C700" s="174"/>
      <c r="D700"/>
      <c r="E700"/>
      <c r="F700"/>
      <c r="G700"/>
      <c r="H700"/>
      <c r="I700"/>
      <c r="J700"/>
      <c r="K700"/>
      <c r="L700"/>
      <c r="M700"/>
      <c r="N700"/>
      <c r="O700"/>
      <c r="P700" s="174"/>
      <c r="Q700" s="174"/>
      <c r="R700" s="175"/>
      <c r="S700" s="173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/>
      <c r="AN700"/>
      <c r="AO700"/>
      <c r="AP700"/>
      <c r="AQ700"/>
      <c r="AR700"/>
    </row>
    <row customFormat="1" r="701" s="11" spans="1:44">
      <c r="A701"/>
      <c r="B701"/>
      <c r="C701" s="174"/>
      <c r="D701"/>
      <c r="E701"/>
      <c r="F701"/>
      <c r="G701"/>
      <c r="H701"/>
      <c r="I701"/>
      <c r="J701"/>
      <c r="K701"/>
      <c r="L701"/>
      <c r="M701"/>
      <c r="N701"/>
      <c r="O701"/>
      <c r="P701" s="174"/>
      <c r="Q701" s="174"/>
      <c r="R701" s="175"/>
      <c r="S701" s="173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/>
      <c r="AN701"/>
      <c r="AO701"/>
      <c r="AP701"/>
      <c r="AQ701"/>
      <c r="AR701"/>
    </row>
    <row customFormat="1" r="702" s="11" spans="1:44">
      <c r="A702"/>
      <c r="B702"/>
      <c r="C702" s="174"/>
      <c r="D702"/>
      <c r="E702"/>
      <c r="F702"/>
      <c r="G702"/>
      <c r="H702"/>
      <c r="I702"/>
      <c r="J702"/>
      <c r="K702"/>
      <c r="L702"/>
      <c r="M702"/>
      <c r="N702"/>
      <c r="O702"/>
      <c r="P702" s="174"/>
      <c r="Q702" s="174"/>
      <c r="R702" s="175"/>
      <c r="S702" s="173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/>
      <c r="AN702"/>
      <c r="AO702"/>
      <c r="AP702"/>
      <c r="AQ702"/>
      <c r="AR702"/>
    </row>
    <row customFormat="1" r="703" s="11" spans="1:44">
      <c r="A703"/>
      <c r="B703"/>
      <c r="C703" s="174"/>
      <c r="D703"/>
      <c r="E703"/>
      <c r="F703"/>
      <c r="G703"/>
      <c r="H703"/>
      <c r="I703"/>
      <c r="J703"/>
      <c r="K703"/>
      <c r="L703"/>
      <c r="M703"/>
      <c r="N703"/>
      <c r="O703"/>
      <c r="P703" s="174"/>
      <c r="Q703" s="174"/>
      <c r="R703" s="175"/>
      <c r="S703" s="173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/>
      <c r="AN703"/>
      <c r="AO703"/>
      <c r="AP703"/>
      <c r="AQ703"/>
      <c r="AR703"/>
    </row>
    <row customFormat="1" r="704" s="11" spans="1:44">
      <c r="A704"/>
      <c r="B704"/>
      <c r="C704" s="174"/>
      <c r="D704"/>
      <c r="E704"/>
      <c r="F704"/>
      <c r="G704"/>
      <c r="H704"/>
      <c r="I704"/>
      <c r="J704"/>
      <c r="K704"/>
      <c r="L704"/>
      <c r="M704"/>
      <c r="N704"/>
      <c r="O704"/>
      <c r="P704" s="174"/>
      <c r="Q704" s="174"/>
      <c r="R704" s="175"/>
      <c r="S704" s="173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/>
      <c r="AN704"/>
      <c r="AO704"/>
      <c r="AP704"/>
      <c r="AQ704"/>
      <c r="AR704"/>
    </row>
    <row customFormat="1" r="705" s="11" spans="1:44">
      <c r="A705"/>
      <c r="B705"/>
      <c r="C705" s="174"/>
      <c r="D705"/>
      <c r="E705"/>
      <c r="F705"/>
      <c r="G705"/>
      <c r="H705"/>
      <c r="I705"/>
      <c r="J705"/>
      <c r="K705"/>
      <c r="L705"/>
      <c r="M705"/>
      <c r="N705"/>
      <c r="O705"/>
      <c r="P705" s="174"/>
      <c r="Q705" s="174"/>
      <c r="R705" s="175"/>
      <c r="S705" s="173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/>
      <c r="AN705"/>
      <c r="AO705"/>
      <c r="AP705"/>
      <c r="AQ705"/>
      <c r="AR705"/>
    </row>
    <row customFormat="1" r="706" s="11" spans="1:44">
      <c r="A706"/>
      <c r="B706"/>
      <c r="C706" s="174"/>
      <c r="D706"/>
      <c r="E706"/>
      <c r="F706"/>
      <c r="G706"/>
      <c r="H706"/>
      <c r="I706"/>
      <c r="J706"/>
      <c r="K706"/>
      <c r="L706"/>
      <c r="M706"/>
      <c r="N706"/>
      <c r="O706"/>
      <c r="P706" s="174"/>
      <c r="Q706" s="174"/>
      <c r="R706" s="175"/>
      <c r="S706" s="173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/>
      <c r="AN706"/>
      <c r="AO706"/>
      <c r="AP706"/>
      <c r="AQ706"/>
      <c r="AR706"/>
    </row>
    <row customFormat="1" r="707" s="11" spans="1:44">
      <c r="A707"/>
      <c r="B707"/>
      <c r="C707" s="174"/>
      <c r="D707"/>
      <c r="E707"/>
      <c r="F707"/>
      <c r="G707"/>
      <c r="H707"/>
      <c r="I707"/>
      <c r="J707"/>
      <c r="K707"/>
      <c r="L707"/>
      <c r="M707"/>
      <c r="N707"/>
      <c r="O707"/>
      <c r="P707" s="174"/>
      <c r="Q707" s="174"/>
      <c r="R707" s="175"/>
      <c r="S707" s="173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/>
      <c r="AN707"/>
      <c r="AO707"/>
      <c r="AP707"/>
      <c r="AQ707"/>
      <c r="AR707"/>
    </row>
    <row customFormat="1" r="708" s="11" spans="1:44">
      <c r="A708"/>
      <c r="B708"/>
      <c r="C708" s="174"/>
      <c r="D708"/>
      <c r="E708"/>
      <c r="F708"/>
      <c r="G708"/>
      <c r="H708"/>
      <c r="I708"/>
      <c r="J708"/>
      <c r="K708"/>
      <c r="L708"/>
      <c r="M708"/>
      <c r="N708"/>
      <c r="O708"/>
      <c r="P708" s="174"/>
      <c r="Q708" s="174"/>
      <c r="R708" s="175"/>
      <c r="S708" s="173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/>
      <c r="AN708"/>
      <c r="AO708"/>
      <c r="AP708"/>
      <c r="AQ708"/>
      <c r="AR708"/>
    </row>
    <row customFormat="1" r="709" s="11" spans="1:44">
      <c r="A709"/>
      <c r="B709"/>
      <c r="C709" s="174"/>
      <c r="D709"/>
      <c r="E709"/>
      <c r="F709"/>
      <c r="G709"/>
      <c r="H709"/>
      <c r="I709"/>
      <c r="J709"/>
      <c r="K709"/>
      <c r="L709"/>
      <c r="M709"/>
      <c r="N709"/>
      <c r="O709"/>
      <c r="P709" s="174"/>
      <c r="Q709" s="174"/>
      <c r="R709" s="175"/>
      <c r="S709" s="173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/>
      <c r="AN709"/>
      <c r="AO709"/>
      <c r="AP709"/>
      <c r="AQ709"/>
      <c r="AR709"/>
    </row>
    <row customFormat="1" r="710" s="11" spans="1:44">
      <c r="A710"/>
      <c r="B710"/>
      <c r="C710" s="174"/>
      <c r="D710"/>
      <c r="E710"/>
      <c r="F710"/>
      <c r="G710"/>
      <c r="H710"/>
      <c r="I710"/>
      <c r="J710"/>
      <c r="K710"/>
      <c r="L710"/>
      <c r="M710"/>
      <c r="N710"/>
      <c r="O710"/>
      <c r="P710" s="174"/>
      <c r="Q710" s="174"/>
      <c r="R710" s="175"/>
      <c r="S710" s="173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/>
      <c r="AN710"/>
      <c r="AO710"/>
      <c r="AP710"/>
      <c r="AQ710"/>
      <c r="AR710"/>
    </row>
    <row customFormat="1" r="711" s="11" spans="1:44">
      <c r="A711"/>
      <c r="B711"/>
      <c r="C711" s="174"/>
      <c r="D711"/>
      <c r="E711"/>
      <c r="F711"/>
      <c r="G711"/>
      <c r="H711"/>
      <c r="I711"/>
      <c r="J711"/>
      <c r="K711"/>
      <c r="L711"/>
      <c r="M711"/>
      <c r="N711"/>
      <c r="O711"/>
      <c r="P711" s="174"/>
      <c r="Q711" s="174"/>
      <c r="R711" s="175"/>
      <c r="S711" s="173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/>
      <c r="AN711"/>
      <c r="AO711"/>
      <c r="AP711"/>
      <c r="AQ711"/>
      <c r="AR711"/>
    </row>
    <row customFormat="1" r="712" s="11" spans="1:44">
      <c r="A712"/>
      <c r="B712"/>
      <c r="C712" s="174"/>
      <c r="D712"/>
      <c r="E712"/>
      <c r="F712"/>
      <c r="G712"/>
      <c r="H712"/>
      <c r="I712"/>
      <c r="J712"/>
      <c r="K712"/>
      <c r="L712"/>
      <c r="M712"/>
      <c r="N712"/>
      <c r="O712"/>
      <c r="P712" s="174"/>
      <c r="Q712" s="174"/>
      <c r="R712" s="175"/>
      <c r="S712" s="173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/>
      <c r="AN712"/>
      <c r="AO712"/>
      <c r="AP712"/>
      <c r="AQ712"/>
      <c r="AR712"/>
    </row>
    <row customFormat="1" r="713" s="11" spans="1:44">
      <c r="A713"/>
      <c r="B713"/>
      <c r="C713" s="174"/>
      <c r="D713"/>
      <c r="E713"/>
      <c r="F713"/>
      <c r="G713"/>
      <c r="H713"/>
      <c r="I713"/>
      <c r="J713"/>
      <c r="K713"/>
      <c r="L713"/>
      <c r="M713"/>
      <c r="N713"/>
      <c r="O713"/>
      <c r="P713" s="174"/>
      <c r="Q713" s="174"/>
      <c r="R713" s="175"/>
      <c r="S713" s="173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/>
      <c r="AN713"/>
      <c r="AO713"/>
      <c r="AP713"/>
      <c r="AQ713"/>
      <c r="AR713"/>
    </row>
    <row customFormat="1" r="714" s="11" spans="1:44">
      <c r="A714"/>
      <c r="B714"/>
      <c r="C714" s="174"/>
      <c r="D714"/>
      <c r="E714"/>
      <c r="F714"/>
      <c r="G714"/>
      <c r="H714"/>
      <c r="I714"/>
      <c r="J714"/>
      <c r="K714"/>
      <c r="L714"/>
      <c r="M714"/>
      <c r="N714"/>
      <c r="O714"/>
      <c r="P714" s="174"/>
      <c r="Q714" s="174"/>
      <c r="R714" s="175"/>
      <c r="S714" s="173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/>
      <c r="AN714"/>
      <c r="AO714"/>
      <c r="AP714"/>
      <c r="AQ714"/>
      <c r="AR714"/>
    </row>
    <row customFormat="1" r="715" s="11" spans="1:44">
      <c r="A715"/>
      <c r="B715"/>
      <c r="C715" s="174"/>
      <c r="D715"/>
      <c r="E715"/>
      <c r="F715"/>
      <c r="G715"/>
      <c r="H715"/>
      <c r="I715"/>
      <c r="J715"/>
      <c r="K715"/>
      <c r="L715"/>
      <c r="M715"/>
      <c r="N715"/>
      <c r="O715"/>
      <c r="P715" s="174"/>
      <c r="Q715" s="174"/>
      <c r="R715" s="175"/>
      <c r="S715" s="173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/>
      <c r="AN715"/>
      <c r="AO715"/>
      <c r="AP715"/>
      <c r="AQ715"/>
      <c r="AR715"/>
    </row>
    <row customFormat="1" r="716" s="11" spans="1:44">
      <c r="A716"/>
      <c r="B716"/>
      <c r="C716" s="174"/>
      <c r="D716"/>
      <c r="E716"/>
      <c r="F716"/>
      <c r="G716"/>
      <c r="H716"/>
      <c r="I716"/>
      <c r="J716"/>
      <c r="K716"/>
      <c r="L716"/>
      <c r="M716"/>
      <c r="N716"/>
      <c r="O716"/>
      <c r="P716" s="174"/>
      <c r="Q716" s="174"/>
      <c r="R716" s="175"/>
      <c r="S716" s="173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/>
      <c r="AN716"/>
      <c r="AO716"/>
      <c r="AP716"/>
      <c r="AQ716"/>
      <c r="AR716"/>
    </row>
    <row customFormat="1" r="717" s="11" spans="1:44">
      <c r="A717"/>
      <c r="B717"/>
      <c r="C717" s="174"/>
      <c r="D717"/>
      <c r="E717"/>
      <c r="F717"/>
      <c r="G717"/>
      <c r="H717"/>
      <c r="I717"/>
      <c r="J717"/>
      <c r="K717"/>
      <c r="L717"/>
      <c r="M717"/>
      <c r="N717"/>
      <c r="O717"/>
      <c r="P717" s="174"/>
      <c r="Q717" s="174"/>
      <c r="R717" s="175"/>
      <c r="S717" s="173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/>
      <c r="AN717"/>
      <c r="AO717"/>
      <c r="AP717"/>
      <c r="AQ717"/>
      <c r="AR717"/>
    </row>
    <row customFormat="1" r="718" s="11" spans="1:44">
      <c r="A718"/>
      <c r="B718"/>
      <c r="C718" s="174"/>
      <c r="D718"/>
      <c r="E718"/>
      <c r="F718"/>
      <c r="G718"/>
      <c r="H718"/>
      <c r="I718"/>
      <c r="J718"/>
      <c r="K718"/>
      <c r="L718"/>
      <c r="M718"/>
      <c r="N718"/>
      <c r="O718"/>
      <c r="P718" s="174"/>
      <c r="Q718" s="174"/>
      <c r="R718" s="175"/>
      <c r="S718" s="173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/>
      <c r="AN718"/>
      <c r="AO718"/>
      <c r="AP718"/>
      <c r="AQ718"/>
      <c r="AR718"/>
    </row>
    <row customFormat="1" r="719" s="11" spans="1:44">
      <c r="A719"/>
      <c r="B719"/>
      <c r="C719" s="174"/>
      <c r="D719"/>
      <c r="E719"/>
      <c r="F719"/>
      <c r="G719"/>
      <c r="H719"/>
      <c r="I719"/>
      <c r="J719"/>
      <c r="K719"/>
      <c r="L719"/>
      <c r="M719"/>
      <c r="N719"/>
      <c r="O719"/>
      <c r="P719" s="174"/>
      <c r="Q719" s="174"/>
      <c r="R719" s="175"/>
      <c r="S719" s="173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/>
      <c r="AN719"/>
      <c r="AO719"/>
      <c r="AP719"/>
      <c r="AQ719"/>
      <c r="AR719"/>
    </row>
    <row customFormat="1" r="720" s="11" spans="1:44">
      <c r="A720"/>
      <c r="B720"/>
      <c r="C720" s="174"/>
      <c r="D720"/>
      <c r="E720"/>
      <c r="F720"/>
      <c r="G720"/>
      <c r="H720"/>
      <c r="I720"/>
      <c r="J720"/>
      <c r="K720"/>
      <c r="L720"/>
      <c r="M720"/>
      <c r="N720"/>
      <c r="O720"/>
      <c r="P720" s="174"/>
      <c r="Q720" s="174"/>
      <c r="R720" s="175"/>
      <c r="S720" s="173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/>
      <c r="AN720"/>
      <c r="AO720"/>
      <c r="AP720"/>
      <c r="AQ720"/>
      <c r="AR720"/>
    </row>
    <row customFormat="1" r="721" s="11" spans="1:44">
      <c r="A721"/>
      <c r="B721"/>
      <c r="C721" s="174"/>
      <c r="D721"/>
      <c r="E721"/>
      <c r="F721"/>
      <c r="G721"/>
      <c r="H721"/>
      <c r="I721"/>
      <c r="J721"/>
      <c r="K721"/>
      <c r="L721"/>
      <c r="M721"/>
      <c r="N721"/>
      <c r="O721"/>
      <c r="P721" s="174"/>
      <c r="Q721" s="174"/>
      <c r="R721" s="175"/>
      <c r="S721" s="173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/>
      <c r="AN721"/>
      <c r="AO721"/>
      <c r="AP721"/>
      <c r="AQ721"/>
      <c r="AR721"/>
    </row>
    <row customFormat="1" r="722" s="11" spans="1:44">
      <c r="A722"/>
      <c r="B722"/>
      <c r="C722" s="174"/>
      <c r="D722"/>
      <c r="E722"/>
      <c r="F722"/>
      <c r="G722"/>
      <c r="H722"/>
      <c r="I722"/>
      <c r="J722"/>
      <c r="K722"/>
      <c r="L722"/>
      <c r="M722"/>
      <c r="N722"/>
      <c r="O722"/>
      <c r="P722" s="174"/>
      <c r="Q722" s="174"/>
      <c r="R722" s="175"/>
      <c r="S722" s="173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/>
      <c r="AN722"/>
      <c r="AO722"/>
      <c r="AP722"/>
      <c r="AQ722"/>
      <c r="AR722"/>
    </row>
    <row customFormat="1" r="723" s="11" spans="1:44">
      <c r="A723"/>
      <c r="B723"/>
      <c r="C723" s="174"/>
      <c r="D723"/>
      <c r="E723"/>
      <c r="F723"/>
      <c r="G723"/>
      <c r="H723"/>
      <c r="I723"/>
      <c r="J723"/>
      <c r="K723"/>
      <c r="L723"/>
      <c r="M723"/>
      <c r="N723"/>
      <c r="O723"/>
      <c r="P723" s="174"/>
      <c r="Q723" s="174"/>
      <c r="R723" s="175"/>
      <c r="S723" s="173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/>
      <c r="AN723"/>
      <c r="AO723"/>
      <c r="AP723"/>
      <c r="AQ723"/>
      <c r="AR723"/>
    </row>
    <row customFormat="1" r="724" s="11" spans="1:44">
      <c r="A724"/>
      <c r="B724"/>
      <c r="C724" s="174"/>
      <c r="D724"/>
      <c r="E724"/>
      <c r="F724"/>
      <c r="G724"/>
      <c r="H724"/>
      <c r="I724"/>
      <c r="J724"/>
      <c r="K724"/>
      <c r="L724"/>
      <c r="M724"/>
      <c r="N724"/>
      <c r="O724"/>
      <c r="P724" s="174"/>
      <c r="Q724" s="174"/>
      <c r="R724" s="175"/>
      <c r="S724" s="173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/>
      <c r="AN724"/>
      <c r="AO724"/>
      <c r="AP724"/>
      <c r="AQ724"/>
      <c r="AR724"/>
    </row>
    <row customFormat="1" r="725" s="11" spans="1:44">
      <c r="A725"/>
      <c r="B725"/>
      <c r="C725" s="174"/>
      <c r="D725"/>
      <c r="E725"/>
      <c r="F725"/>
      <c r="G725"/>
      <c r="H725"/>
      <c r="I725"/>
      <c r="J725"/>
      <c r="K725"/>
      <c r="L725"/>
      <c r="M725"/>
      <c r="N725"/>
      <c r="O725"/>
      <c r="P725" s="174"/>
      <c r="Q725" s="174"/>
      <c r="R725" s="175"/>
      <c r="S725" s="173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/>
      <c r="AN725"/>
      <c r="AO725"/>
      <c r="AP725"/>
      <c r="AQ725"/>
      <c r="AR725"/>
    </row>
    <row customFormat="1" r="726" s="11" spans="1:44">
      <c r="A726"/>
      <c r="B726"/>
      <c r="C726" s="174"/>
      <c r="D726"/>
      <c r="E726"/>
      <c r="F726"/>
      <c r="G726"/>
      <c r="H726"/>
      <c r="I726"/>
      <c r="J726"/>
      <c r="K726"/>
      <c r="L726"/>
      <c r="M726"/>
      <c r="N726"/>
      <c r="O726"/>
      <c r="P726" s="174"/>
      <c r="Q726" s="174"/>
      <c r="R726" s="175"/>
      <c r="S726" s="173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/>
      <c r="AN726"/>
      <c r="AO726"/>
      <c r="AP726"/>
      <c r="AQ726"/>
      <c r="AR726"/>
    </row>
    <row customFormat="1" r="727" s="11" spans="1:44">
      <c r="A727"/>
      <c r="B727"/>
      <c r="C727" s="174"/>
      <c r="D727"/>
      <c r="E727"/>
      <c r="F727"/>
      <c r="G727"/>
      <c r="H727"/>
      <c r="I727"/>
      <c r="J727"/>
      <c r="K727"/>
      <c r="L727"/>
      <c r="M727"/>
      <c r="N727"/>
      <c r="O727"/>
      <c r="P727" s="174"/>
      <c r="Q727" s="174"/>
      <c r="R727" s="175"/>
      <c r="S727" s="173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/>
      <c r="AN727"/>
      <c r="AO727"/>
      <c r="AP727"/>
      <c r="AQ727"/>
      <c r="AR727"/>
    </row>
    <row customFormat="1" r="728" s="11" spans="1:44">
      <c r="A728"/>
      <c r="B728"/>
      <c r="C728" s="174"/>
      <c r="D728"/>
      <c r="E728"/>
      <c r="F728"/>
      <c r="G728"/>
      <c r="H728"/>
      <c r="I728"/>
      <c r="J728"/>
      <c r="K728"/>
      <c r="L728"/>
      <c r="M728"/>
      <c r="N728"/>
      <c r="O728"/>
      <c r="P728" s="174"/>
      <c r="Q728" s="174"/>
      <c r="R728" s="175"/>
      <c r="S728" s="173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/>
      <c r="AN728"/>
      <c r="AO728"/>
      <c r="AP728"/>
      <c r="AQ728"/>
      <c r="AR728"/>
    </row>
    <row customFormat="1" r="729" s="11" spans="1:44">
      <c r="A729"/>
      <c r="B729"/>
      <c r="C729" s="174"/>
      <c r="D729"/>
      <c r="E729"/>
      <c r="F729"/>
      <c r="G729"/>
      <c r="H729"/>
      <c r="I729"/>
      <c r="J729"/>
      <c r="K729"/>
      <c r="L729"/>
      <c r="M729"/>
      <c r="N729"/>
      <c r="O729"/>
      <c r="P729" s="174"/>
      <c r="Q729" s="174"/>
      <c r="R729" s="175"/>
      <c r="S729" s="173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/>
      <c r="AN729"/>
      <c r="AO729"/>
      <c r="AP729"/>
      <c r="AQ729"/>
      <c r="AR729"/>
    </row>
    <row customFormat="1" r="730" s="11" spans="1:44">
      <c r="A730"/>
      <c r="B730"/>
      <c r="C730" s="174"/>
      <c r="D730"/>
      <c r="E730"/>
      <c r="F730"/>
      <c r="G730"/>
      <c r="H730"/>
      <c r="I730"/>
      <c r="J730"/>
      <c r="K730"/>
      <c r="L730"/>
      <c r="M730"/>
      <c r="N730"/>
      <c r="O730"/>
      <c r="P730" s="174"/>
      <c r="Q730" s="174"/>
      <c r="R730" s="175"/>
      <c r="S730" s="173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/>
      <c r="AN730"/>
      <c r="AO730"/>
      <c r="AP730"/>
      <c r="AQ730"/>
      <c r="AR730"/>
    </row>
    <row customFormat="1" r="731" s="11" spans="1:44">
      <c r="A731"/>
      <c r="B731"/>
      <c r="C731" s="174"/>
      <c r="D731"/>
      <c r="E731"/>
      <c r="F731"/>
      <c r="G731"/>
      <c r="H731"/>
      <c r="I731"/>
      <c r="J731"/>
      <c r="K731"/>
      <c r="L731"/>
      <c r="M731"/>
      <c r="N731"/>
      <c r="O731"/>
      <c r="P731" s="174"/>
      <c r="Q731" s="174"/>
      <c r="R731" s="175"/>
      <c r="S731" s="173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/>
      <c r="AN731"/>
      <c r="AO731"/>
      <c r="AP731"/>
      <c r="AQ731"/>
      <c r="AR731"/>
    </row>
    <row customFormat="1" r="732" s="11" spans="1:44">
      <c r="A732"/>
      <c r="B732"/>
      <c r="C732" s="174"/>
      <c r="D732"/>
      <c r="E732"/>
      <c r="F732"/>
      <c r="G732"/>
      <c r="H732"/>
      <c r="I732"/>
      <c r="J732"/>
      <c r="K732"/>
      <c r="L732"/>
      <c r="M732"/>
      <c r="N732"/>
      <c r="O732"/>
      <c r="P732" s="174"/>
      <c r="Q732" s="174"/>
      <c r="R732" s="175"/>
      <c r="S732" s="173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/>
      <c r="AN732"/>
      <c r="AO732"/>
      <c r="AP732"/>
      <c r="AQ732"/>
      <c r="AR732"/>
    </row>
    <row customFormat="1" r="733" s="11" spans="1:44">
      <c r="A733"/>
      <c r="B733"/>
      <c r="C733" s="174"/>
      <c r="D733"/>
      <c r="E733"/>
      <c r="F733"/>
      <c r="G733"/>
      <c r="H733"/>
      <c r="I733"/>
      <c r="J733"/>
      <c r="K733"/>
      <c r="L733"/>
      <c r="M733"/>
      <c r="N733"/>
      <c r="O733"/>
      <c r="P733" s="174"/>
      <c r="Q733" s="174"/>
      <c r="R733" s="175"/>
      <c r="S733" s="173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/>
      <c r="AN733"/>
      <c r="AO733"/>
      <c r="AP733"/>
      <c r="AQ733"/>
      <c r="AR733"/>
    </row>
    <row customFormat="1" r="734" s="11" spans="1:44">
      <c r="A734"/>
      <c r="B734"/>
      <c r="C734" s="174"/>
      <c r="D734"/>
      <c r="E734"/>
      <c r="F734"/>
      <c r="G734"/>
      <c r="H734"/>
      <c r="I734"/>
      <c r="J734"/>
      <c r="K734"/>
      <c r="L734"/>
      <c r="M734"/>
      <c r="N734"/>
      <c r="O734"/>
      <c r="P734" s="174"/>
      <c r="Q734" s="174"/>
      <c r="R734" s="175"/>
      <c r="S734" s="173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/>
      <c r="AN734"/>
      <c r="AO734"/>
      <c r="AP734"/>
      <c r="AQ734"/>
      <c r="AR734"/>
    </row>
    <row customFormat="1" r="735" s="11" spans="1:44">
      <c r="A735"/>
      <c r="B735"/>
      <c r="C735" s="174"/>
      <c r="D735"/>
      <c r="E735"/>
      <c r="F735"/>
      <c r="G735"/>
      <c r="H735"/>
      <c r="I735"/>
      <c r="J735"/>
      <c r="K735"/>
      <c r="L735"/>
      <c r="M735"/>
      <c r="N735"/>
      <c r="O735"/>
      <c r="P735" s="174"/>
      <c r="Q735" s="174"/>
      <c r="R735" s="175"/>
      <c r="S735" s="173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/>
      <c r="AN735"/>
      <c r="AO735"/>
      <c r="AP735"/>
      <c r="AQ735"/>
      <c r="AR735"/>
    </row>
    <row customFormat="1" r="736" s="11" spans="1:44">
      <c r="A736"/>
      <c r="B736"/>
      <c r="C736" s="174"/>
      <c r="D736"/>
      <c r="E736"/>
      <c r="F736"/>
      <c r="G736"/>
      <c r="H736"/>
      <c r="I736"/>
      <c r="J736"/>
      <c r="K736"/>
      <c r="L736"/>
      <c r="M736"/>
      <c r="N736"/>
      <c r="O736"/>
      <c r="P736" s="174"/>
      <c r="Q736" s="174"/>
      <c r="R736" s="175"/>
      <c r="S736" s="173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/>
      <c r="AN736"/>
      <c r="AO736"/>
      <c r="AP736"/>
      <c r="AQ736"/>
      <c r="AR736"/>
    </row>
    <row customFormat="1" r="737" s="11" spans="1:44">
      <c r="A737"/>
      <c r="B737"/>
      <c r="C737" s="174"/>
      <c r="D737"/>
      <c r="E737"/>
      <c r="F737"/>
      <c r="G737"/>
      <c r="H737"/>
      <c r="I737"/>
      <c r="J737"/>
      <c r="K737"/>
      <c r="L737"/>
      <c r="M737"/>
      <c r="N737"/>
      <c r="O737"/>
      <c r="P737" s="174"/>
      <c r="Q737" s="174"/>
      <c r="R737" s="175"/>
      <c r="S737" s="173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/>
      <c r="AN737"/>
      <c r="AO737"/>
      <c r="AP737"/>
      <c r="AQ737"/>
      <c r="AR737"/>
    </row>
    <row customFormat="1" r="738" s="11" spans="1:44">
      <c r="A738"/>
      <c r="B738"/>
      <c r="C738" s="174"/>
      <c r="D738"/>
      <c r="E738"/>
      <c r="F738"/>
      <c r="G738"/>
      <c r="H738"/>
      <c r="I738"/>
      <c r="J738"/>
      <c r="K738"/>
      <c r="L738"/>
      <c r="M738"/>
      <c r="N738"/>
      <c r="O738"/>
      <c r="P738" s="174"/>
      <c r="Q738" s="174"/>
      <c r="R738" s="175"/>
      <c r="S738" s="173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/>
      <c r="AN738"/>
      <c r="AO738"/>
      <c r="AP738"/>
      <c r="AQ738"/>
      <c r="AR738"/>
    </row>
    <row customFormat="1" r="739" s="11" spans="1:44">
      <c r="A739"/>
      <c r="B739"/>
      <c r="C739" s="174"/>
      <c r="D739"/>
      <c r="E739"/>
      <c r="F739"/>
      <c r="G739"/>
      <c r="H739"/>
      <c r="I739"/>
      <c r="J739"/>
      <c r="K739"/>
      <c r="L739"/>
      <c r="M739"/>
      <c r="N739"/>
      <c r="O739"/>
      <c r="P739" s="174"/>
      <c r="Q739" s="174"/>
      <c r="R739" s="175"/>
      <c r="S739" s="173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/>
      <c r="AN739"/>
      <c r="AO739"/>
      <c r="AP739"/>
      <c r="AQ739"/>
      <c r="AR739"/>
    </row>
    <row customFormat="1" r="740" s="11" spans="1:44">
      <c r="A740"/>
      <c r="B740"/>
      <c r="C740" s="174"/>
      <c r="D740"/>
      <c r="E740"/>
      <c r="F740"/>
      <c r="G740"/>
      <c r="H740"/>
      <c r="I740"/>
      <c r="J740"/>
      <c r="K740"/>
      <c r="L740"/>
      <c r="M740"/>
      <c r="N740"/>
      <c r="O740"/>
      <c r="P740" s="174"/>
      <c r="Q740" s="174"/>
      <c r="R740" s="175"/>
      <c r="S740" s="173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/>
      <c r="AN740"/>
      <c r="AO740"/>
      <c r="AP740"/>
      <c r="AQ740"/>
      <c r="AR740"/>
    </row>
    <row customFormat="1" r="741" s="11" spans="1:44">
      <c r="A741"/>
      <c r="B741"/>
      <c r="C741" s="174"/>
      <c r="D741"/>
      <c r="E741"/>
      <c r="F741"/>
      <c r="G741"/>
      <c r="H741"/>
      <c r="I741"/>
      <c r="J741"/>
      <c r="K741"/>
      <c r="L741"/>
      <c r="M741"/>
      <c r="N741"/>
      <c r="O741"/>
      <c r="P741" s="174"/>
      <c r="Q741" s="174"/>
      <c r="R741" s="175"/>
      <c r="S741" s="173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/>
      <c r="AN741"/>
      <c r="AO741"/>
      <c r="AP741"/>
      <c r="AQ741"/>
      <c r="AR741"/>
    </row>
    <row customFormat="1" r="742" s="11" spans="1:44">
      <c r="A742"/>
      <c r="B742"/>
      <c r="C742" s="174"/>
      <c r="D742"/>
      <c r="E742"/>
      <c r="F742"/>
      <c r="G742"/>
      <c r="H742"/>
      <c r="I742"/>
      <c r="J742"/>
      <c r="K742"/>
      <c r="L742"/>
      <c r="M742"/>
      <c r="N742"/>
      <c r="O742"/>
      <c r="P742" s="174"/>
      <c r="Q742" s="174"/>
      <c r="R742" s="175"/>
      <c r="S742" s="173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/>
      <c r="AN742"/>
      <c r="AO742"/>
      <c r="AP742"/>
      <c r="AQ742"/>
      <c r="AR742"/>
    </row>
    <row customFormat="1" r="743" s="11" spans="1:44">
      <c r="A743"/>
      <c r="B743"/>
      <c r="C743" s="174"/>
      <c r="D743"/>
      <c r="E743"/>
      <c r="F743"/>
      <c r="G743"/>
      <c r="H743"/>
      <c r="I743"/>
      <c r="J743"/>
      <c r="K743"/>
      <c r="L743"/>
      <c r="M743"/>
      <c r="N743"/>
      <c r="O743"/>
      <c r="P743" s="174"/>
      <c r="Q743" s="174"/>
      <c r="R743" s="175"/>
      <c r="S743" s="173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/>
      <c r="AN743"/>
      <c r="AO743"/>
      <c r="AP743"/>
      <c r="AQ743"/>
      <c r="AR743"/>
    </row>
    <row customFormat="1" r="744" s="11" spans="1:44">
      <c r="A744"/>
      <c r="B744"/>
      <c r="C744" s="174"/>
      <c r="D744"/>
      <c r="E744"/>
      <c r="F744"/>
      <c r="G744"/>
      <c r="H744"/>
      <c r="I744"/>
      <c r="J744"/>
      <c r="K744"/>
      <c r="L744"/>
      <c r="M744"/>
      <c r="N744"/>
      <c r="O744"/>
      <c r="P744" s="174"/>
      <c r="Q744" s="174"/>
      <c r="R744" s="175"/>
      <c r="S744" s="173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/>
      <c r="AN744"/>
      <c r="AO744"/>
      <c r="AP744"/>
      <c r="AQ744"/>
      <c r="AR744"/>
    </row>
    <row customFormat="1" r="745" s="11" spans="1:44">
      <c r="A745"/>
      <c r="B745"/>
      <c r="C745" s="174"/>
      <c r="D745"/>
      <c r="E745"/>
      <c r="F745"/>
      <c r="G745"/>
      <c r="H745"/>
      <c r="I745"/>
      <c r="J745"/>
      <c r="K745"/>
      <c r="L745"/>
      <c r="M745"/>
      <c r="N745"/>
      <c r="O745"/>
      <c r="P745" s="174"/>
      <c r="Q745" s="174"/>
      <c r="R745" s="175"/>
      <c r="S745" s="173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/>
      <c r="AN745"/>
      <c r="AO745"/>
      <c r="AP745"/>
      <c r="AQ745"/>
      <c r="AR745"/>
    </row>
    <row customFormat="1" r="746" s="11" spans="1:44">
      <c r="A746"/>
      <c r="B746"/>
      <c r="C746" s="174"/>
      <c r="D746"/>
      <c r="E746"/>
      <c r="F746"/>
      <c r="G746"/>
      <c r="H746"/>
      <c r="I746"/>
      <c r="J746"/>
      <c r="K746"/>
      <c r="L746"/>
      <c r="M746"/>
      <c r="N746"/>
      <c r="O746"/>
      <c r="P746" s="174"/>
      <c r="Q746" s="174"/>
      <c r="R746" s="175"/>
      <c r="S746" s="173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/>
      <c r="AN746"/>
      <c r="AO746"/>
      <c r="AP746"/>
      <c r="AQ746"/>
      <c r="AR746"/>
    </row>
    <row customFormat="1" r="747" s="11" spans="1:44">
      <c r="A747"/>
      <c r="B747"/>
      <c r="C747" s="174"/>
      <c r="D747"/>
      <c r="E747"/>
      <c r="F747"/>
      <c r="G747"/>
      <c r="H747"/>
      <c r="I747"/>
      <c r="J747"/>
      <c r="K747"/>
      <c r="L747"/>
      <c r="M747"/>
      <c r="N747"/>
      <c r="O747"/>
      <c r="P747" s="174"/>
      <c r="Q747" s="174"/>
      <c r="R747" s="175"/>
      <c r="S747" s="173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/>
      <c r="AN747"/>
      <c r="AO747"/>
      <c r="AP747"/>
      <c r="AQ747"/>
      <c r="AR747"/>
    </row>
    <row customFormat="1" r="748" s="11" spans="1:44">
      <c r="A748"/>
      <c r="B748"/>
      <c r="C748" s="174"/>
      <c r="D748"/>
      <c r="E748"/>
      <c r="F748"/>
      <c r="G748"/>
      <c r="H748"/>
      <c r="I748"/>
      <c r="J748"/>
      <c r="K748"/>
      <c r="L748"/>
      <c r="M748"/>
      <c r="N748"/>
      <c r="O748"/>
      <c r="P748" s="174"/>
      <c r="Q748" s="174"/>
      <c r="R748" s="175"/>
      <c r="S748" s="173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/>
      <c r="AN748"/>
      <c r="AO748"/>
      <c r="AP748"/>
      <c r="AQ748"/>
      <c r="AR748"/>
    </row>
    <row customFormat="1" r="749" s="11" spans="1:44">
      <c r="A749"/>
      <c r="B749"/>
      <c r="C749" s="174"/>
      <c r="D749"/>
      <c r="E749"/>
      <c r="F749"/>
      <c r="G749"/>
      <c r="H749"/>
      <c r="I749"/>
      <c r="J749"/>
      <c r="K749"/>
      <c r="L749"/>
      <c r="M749"/>
      <c r="N749"/>
      <c r="O749"/>
      <c r="P749" s="174"/>
      <c r="Q749" s="174"/>
      <c r="R749" s="175"/>
      <c r="S749" s="173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/>
      <c r="AN749"/>
      <c r="AO749"/>
      <c r="AP749"/>
      <c r="AQ749"/>
      <c r="AR749"/>
    </row>
    <row customFormat="1" r="750" s="11" spans="1:44">
      <c r="A750"/>
      <c r="B750"/>
      <c r="C750" s="174"/>
      <c r="D750"/>
      <c r="E750"/>
      <c r="F750"/>
      <c r="G750"/>
      <c r="H750"/>
      <c r="I750"/>
      <c r="J750"/>
      <c r="K750"/>
      <c r="L750"/>
      <c r="M750"/>
      <c r="N750"/>
      <c r="O750"/>
      <c r="P750" s="174"/>
      <c r="Q750" s="174"/>
      <c r="R750" s="175"/>
      <c r="S750" s="173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/>
      <c r="AN750"/>
      <c r="AO750"/>
      <c r="AP750"/>
      <c r="AQ750"/>
      <c r="AR750"/>
    </row>
    <row customFormat="1" r="751" s="11" spans="1:44">
      <c r="A751"/>
      <c r="B751"/>
      <c r="C751" s="174"/>
      <c r="D751"/>
      <c r="E751"/>
      <c r="F751"/>
      <c r="G751"/>
      <c r="H751"/>
      <c r="I751"/>
      <c r="J751"/>
      <c r="K751"/>
      <c r="L751"/>
      <c r="M751"/>
      <c r="N751"/>
      <c r="O751"/>
      <c r="P751" s="174"/>
      <c r="Q751" s="174"/>
      <c r="R751" s="175"/>
      <c r="S751" s="173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/>
      <c r="AN751"/>
      <c r="AO751"/>
      <c r="AP751"/>
      <c r="AQ751"/>
      <c r="AR751"/>
    </row>
    <row customFormat="1" r="752" s="11" spans="1:44">
      <c r="A752"/>
      <c r="B752"/>
      <c r="C752" s="174"/>
      <c r="D752"/>
      <c r="E752"/>
      <c r="F752"/>
      <c r="G752"/>
      <c r="H752"/>
      <c r="I752"/>
      <c r="J752"/>
      <c r="K752"/>
      <c r="L752"/>
      <c r="M752"/>
      <c r="N752"/>
      <c r="O752"/>
      <c r="P752" s="174"/>
      <c r="Q752" s="174"/>
      <c r="R752" s="175"/>
      <c r="S752" s="173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/>
      <c r="AN752"/>
      <c r="AO752"/>
      <c r="AP752"/>
      <c r="AQ752"/>
      <c r="AR752"/>
    </row>
    <row customFormat="1" r="753" s="11" spans="1:44">
      <c r="A753"/>
      <c r="B753"/>
      <c r="C753" s="174"/>
      <c r="D753"/>
      <c r="E753"/>
      <c r="F753"/>
      <c r="G753"/>
      <c r="H753"/>
      <c r="I753"/>
      <c r="J753"/>
      <c r="K753"/>
      <c r="L753"/>
      <c r="M753"/>
      <c r="N753"/>
      <c r="O753"/>
      <c r="P753" s="174"/>
      <c r="Q753" s="174"/>
      <c r="R753" s="175"/>
      <c r="S753" s="173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/>
      <c r="AN753"/>
      <c r="AO753"/>
      <c r="AP753"/>
      <c r="AQ753"/>
      <c r="AR753"/>
    </row>
    <row customFormat="1" r="754" s="11" spans="1:44">
      <c r="A754"/>
      <c r="B754"/>
      <c r="C754" s="174"/>
      <c r="D754"/>
      <c r="E754"/>
      <c r="F754"/>
      <c r="G754"/>
      <c r="H754"/>
      <c r="I754"/>
      <c r="J754"/>
      <c r="K754"/>
      <c r="L754"/>
      <c r="M754"/>
      <c r="N754"/>
      <c r="O754"/>
      <c r="P754" s="174"/>
      <c r="Q754" s="174"/>
      <c r="R754" s="175"/>
      <c r="S754" s="173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/>
      <c r="AN754"/>
      <c r="AO754"/>
      <c r="AP754"/>
      <c r="AQ754"/>
      <c r="AR754"/>
    </row>
    <row customFormat="1" r="755" s="11" spans="1:44">
      <c r="A755"/>
      <c r="B755"/>
      <c r="C755" s="174"/>
      <c r="D755"/>
      <c r="E755"/>
      <c r="F755"/>
      <c r="G755"/>
      <c r="H755"/>
      <c r="I755"/>
      <c r="J755"/>
      <c r="K755"/>
      <c r="L755"/>
      <c r="M755"/>
      <c r="N755"/>
      <c r="O755"/>
      <c r="P755" s="174"/>
      <c r="Q755" s="174"/>
      <c r="R755" s="175"/>
      <c r="S755" s="173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/>
      <c r="AN755"/>
      <c r="AO755"/>
      <c r="AP755"/>
      <c r="AQ755"/>
      <c r="AR755"/>
    </row>
    <row customFormat="1" r="756" s="11" spans="1:44">
      <c r="A756"/>
      <c r="B756"/>
      <c r="C756" s="174"/>
      <c r="D756"/>
      <c r="E756"/>
      <c r="F756"/>
      <c r="G756"/>
      <c r="H756"/>
      <c r="I756"/>
      <c r="J756"/>
      <c r="K756"/>
      <c r="L756"/>
      <c r="M756"/>
      <c r="N756"/>
      <c r="O756"/>
      <c r="P756" s="174"/>
      <c r="Q756" s="174"/>
      <c r="R756" s="175"/>
      <c r="S756" s="173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/>
      <c r="AN756"/>
      <c r="AO756"/>
      <c r="AP756"/>
      <c r="AQ756"/>
      <c r="AR756"/>
    </row>
    <row customFormat="1" r="757" s="11" spans="1:44">
      <c r="A757"/>
      <c r="B757"/>
      <c r="C757" s="174"/>
      <c r="D757"/>
      <c r="E757"/>
      <c r="F757"/>
      <c r="G757"/>
      <c r="H757"/>
      <c r="I757"/>
      <c r="J757"/>
      <c r="K757"/>
      <c r="L757"/>
      <c r="M757"/>
      <c r="N757"/>
      <c r="O757"/>
      <c r="P757" s="174"/>
      <c r="Q757" s="174"/>
      <c r="R757" s="175"/>
      <c r="S757" s="173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/>
      <c r="AN757"/>
      <c r="AO757"/>
      <c r="AP757"/>
      <c r="AQ757"/>
      <c r="AR757"/>
    </row>
    <row customFormat="1" r="758" s="11" spans="1:44">
      <c r="A758"/>
      <c r="B758"/>
      <c r="C758" s="174"/>
      <c r="D758"/>
      <c r="E758"/>
      <c r="F758"/>
      <c r="G758"/>
      <c r="H758"/>
      <c r="I758"/>
      <c r="J758"/>
      <c r="K758"/>
      <c r="L758"/>
      <c r="M758"/>
      <c r="N758"/>
      <c r="O758"/>
      <c r="P758" s="174"/>
      <c r="Q758" s="174"/>
      <c r="R758" s="175"/>
      <c r="S758" s="173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/>
      <c r="AN758"/>
      <c r="AO758"/>
      <c r="AP758"/>
      <c r="AQ758"/>
      <c r="AR758"/>
    </row>
    <row customFormat="1" r="759" s="11" spans="1:44">
      <c r="A759"/>
      <c r="B759"/>
      <c r="C759" s="174"/>
      <c r="D759"/>
      <c r="E759"/>
      <c r="F759"/>
      <c r="G759"/>
      <c r="H759"/>
      <c r="I759"/>
      <c r="J759"/>
      <c r="K759"/>
      <c r="L759"/>
      <c r="M759"/>
      <c r="N759"/>
      <c r="O759"/>
      <c r="P759" s="174"/>
      <c r="Q759" s="174"/>
      <c r="R759" s="175"/>
      <c r="S759" s="173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/>
      <c r="AN759"/>
      <c r="AO759"/>
      <c r="AP759"/>
      <c r="AQ759"/>
      <c r="AR759"/>
    </row>
    <row customFormat="1" r="760" s="11" spans="1:44">
      <c r="A760"/>
      <c r="B760"/>
      <c r="C760" s="174"/>
      <c r="D760"/>
      <c r="E760"/>
      <c r="F760"/>
      <c r="G760"/>
      <c r="H760"/>
      <c r="I760"/>
      <c r="J760"/>
      <c r="K760"/>
      <c r="L760"/>
      <c r="M760"/>
      <c r="N760"/>
      <c r="O760"/>
      <c r="P760" s="174"/>
      <c r="Q760" s="174"/>
      <c r="R760" s="175"/>
      <c r="S760" s="173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/>
      <c r="AN760"/>
      <c r="AO760"/>
      <c r="AP760"/>
      <c r="AQ760"/>
      <c r="AR760"/>
    </row>
    <row customFormat="1" r="761" s="11" spans="1:44">
      <c r="A761"/>
      <c r="B761"/>
      <c r="C761" s="174"/>
      <c r="D761"/>
      <c r="E761"/>
      <c r="F761"/>
      <c r="G761"/>
      <c r="H761"/>
      <c r="I761"/>
      <c r="J761"/>
      <c r="K761"/>
      <c r="L761"/>
      <c r="M761"/>
      <c r="N761"/>
      <c r="O761"/>
      <c r="P761" s="174"/>
      <c r="Q761" s="174"/>
      <c r="R761" s="175"/>
      <c r="S761" s="173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/>
      <c r="AN761"/>
      <c r="AO761"/>
      <c r="AP761"/>
      <c r="AQ761"/>
      <c r="AR761"/>
    </row>
    <row customFormat="1" r="762" s="11" spans="1:44">
      <c r="A762"/>
      <c r="B762"/>
      <c r="C762" s="174"/>
      <c r="D762"/>
      <c r="E762"/>
      <c r="F762"/>
      <c r="G762"/>
      <c r="H762"/>
      <c r="I762"/>
      <c r="J762"/>
      <c r="K762"/>
      <c r="L762"/>
      <c r="M762"/>
      <c r="N762"/>
      <c r="O762"/>
      <c r="P762" s="174"/>
      <c r="Q762" s="174"/>
      <c r="R762" s="175"/>
      <c r="S762" s="173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/>
      <c r="AN762"/>
      <c r="AO762"/>
      <c r="AP762"/>
      <c r="AQ762"/>
      <c r="AR762"/>
    </row>
    <row customFormat="1" r="763" s="11" spans="1:44">
      <c r="A763"/>
      <c r="B763"/>
      <c r="C763" s="174"/>
      <c r="D763"/>
      <c r="E763"/>
      <c r="F763"/>
      <c r="G763"/>
      <c r="H763"/>
      <c r="I763"/>
      <c r="J763"/>
      <c r="K763"/>
      <c r="L763"/>
      <c r="M763"/>
      <c r="N763"/>
      <c r="O763"/>
      <c r="P763" s="174"/>
      <c r="Q763" s="174"/>
      <c r="R763" s="175"/>
      <c r="S763" s="173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/>
      <c r="AN763"/>
      <c r="AO763"/>
      <c r="AP763"/>
      <c r="AQ763"/>
      <c r="AR763"/>
    </row>
    <row customFormat="1" r="764" s="11" spans="1:44">
      <c r="A764"/>
      <c r="B764"/>
      <c r="C764" s="174"/>
      <c r="D764"/>
      <c r="E764"/>
      <c r="F764"/>
      <c r="G764"/>
      <c r="H764"/>
      <c r="I764"/>
      <c r="J764"/>
      <c r="K764"/>
      <c r="L764"/>
      <c r="M764"/>
      <c r="N764"/>
      <c r="O764"/>
      <c r="P764" s="174"/>
      <c r="Q764" s="174"/>
      <c r="R764" s="175"/>
      <c r="S764" s="173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/>
      <c r="AN764"/>
      <c r="AO764"/>
      <c r="AP764"/>
      <c r="AQ764"/>
      <c r="AR764"/>
    </row>
    <row customFormat="1" r="765" s="11" spans="1:44">
      <c r="A765"/>
      <c r="B765"/>
      <c r="C765" s="174"/>
      <c r="D765"/>
      <c r="E765"/>
      <c r="F765"/>
      <c r="G765"/>
      <c r="H765"/>
      <c r="I765"/>
      <c r="J765"/>
      <c r="K765"/>
      <c r="L765"/>
      <c r="M765"/>
      <c r="N765"/>
      <c r="O765"/>
      <c r="P765" s="174"/>
      <c r="Q765" s="174"/>
      <c r="R765" s="175"/>
      <c r="S765" s="173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/>
      <c r="AN765"/>
      <c r="AO765"/>
      <c r="AP765"/>
      <c r="AQ765"/>
      <c r="AR765"/>
    </row>
    <row customFormat="1" r="766" s="11" spans="1:44">
      <c r="A766"/>
      <c r="B766"/>
      <c r="C766" s="174"/>
      <c r="D766"/>
      <c r="E766"/>
      <c r="F766"/>
      <c r="G766"/>
      <c r="H766"/>
      <c r="I766"/>
      <c r="J766"/>
      <c r="K766"/>
      <c r="L766"/>
      <c r="M766"/>
      <c r="N766"/>
      <c r="O766"/>
      <c r="P766" s="174"/>
      <c r="Q766" s="174"/>
      <c r="R766" s="175"/>
      <c r="S766" s="173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/>
      <c r="AN766"/>
      <c r="AO766"/>
      <c r="AP766"/>
      <c r="AQ766"/>
      <c r="AR766"/>
    </row>
    <row customFormat="1" r="767" s="11" spans="1:44">
      <c r="A767"/>
      <c r="B767"/>
      <c r="C767" s="174"/>
      <c r="D767"/>
      <c r="E767"/>
      <c r="F767"/>
      <c r="G767"/>
      <c r="H767"/>
      <c r="I767"/>
      <c r="J767"/>
      <c r="K767"/>
      <c r="L767"/>
      <c r="M767"/>
      <c r="N767"/>
      <c r="O767"/>
      <c r="P767" s="174"/>
      <c r="Q767" s="174"/>
      <c r="R767" s="175"/>
      <c r="S767" s="173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/>
      <c r="AN767"/>
      <c r="AO767"/>
      <c r="AP767"/>
      <c r="AQ767"/>
      <c r="AR767"/>
    </row>
    <row customFormat="1" r="768" s="11" spans="1:44">
      <c r="A768"/>
      <c r="B768"/>
      <c r="C768" s="174"/>
      <c r="D768"/>
      <c r="E768"/>
      <c r="F768"/>
      <c r="G768"/>
      <c r="H768"/>
      <c r="I768"/>
      <c r="J768"/>
      <c r="K768"/>
      <c r="L768"/>
      <c r="M768"/>
      <c r="N768"/>
      <c r="O768"/>
      <c r="P768" s="174"/>
      <c r="Q768" s="174"/>
      <c r="R768" s="175"/>
      <c r="S768" s="173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/>
      <c r="AN768"/>
      <c r="AO768"/>
      <c r="AP768"/>
      <c r="AQ768"/>
      <c r="AR768"/>
    </row>
    <row customFormat="1" r="769" s="11" spans="1:44">
      <c r="A769"/>
      <c r="B769"/>
      <c r="C769" s="174"/>
      <c r="D769"/>
      <c r="E769"/>
      <c r="F769"/>
      <c r="G769"/>
      <c r="H769"/>
      <c r="I769"/>
      <c r="J769"/>
      <c r="K769"/>
      <c r="L769"/>
      <c r="M769"/>
      <c r="N769"/>
      <c r="O769"/>
      <c r="P769" s="174"/>
      <c r="Q769" s="174"/>
      <c r="R769" s="175"/>
      <c r="S769" s="173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/>
      <c r="AN769"/>
      <c r="AO769"/>
      <c r="AP769"/>
      <c r="AQ769"/>
      <c r="AR769"/>
    </row>
    <row customFormat="1" r="770" s="11" spans="1:44">
      <c r="A770"/>
      <c r="B770"/>
      <c r="C770" s="174"/>
      <c r="D770"/>
      <c r="E770"/>
      <c r="F770"/>
      <c r="G770"/>
      <c r="H770"/>
      <c r="I770"/>
      <c r="J770"/>
      <c r="K770"/>
      <c r="L770"/>
      <c r="M770"/>
      <c r="N770"/>
      <c r="O770"/>
      <c r="P770" s="174"/>
      <c r="Q770" s="174"/>
      <c r="R770" s="175"/>
      <c r="S770" s="173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/>
      <c r="AN770"/>
      <c r="AO770"/>
      <c r="AP770"/>
      <c r="AQ770"/>
      <c r="AR770"/>
    </row>
    <row customFormat="1" r="771" s="11" spans="1:44">
      <c r="A771"/>
      <c r="B771"/>
      <c r="C771" s="174"/>
      <c r="D771"/>
      <c r="E771"/>
      <c r="F771"/>
      <c r="G771"/>
      <c r="H771"/>
      <c r="I771"/>
      <c r="J771"/>
      <c r="K771"/>
      <c r="L771"/>
      <c r="M771"/>
      <c r="N771"/>
      <c r="O771"/>
      <c r="P771" s="174"/>
      <c r="Q771" s="174"/>
      <c r="R771" s="175"/>
      <c r="S771" s="173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/>
      <c r="AN771"/>
      <c r="AO771"/>
      <c r="AP771"/>
      <c r="AQ771"/>
      <c r="AR771"/>
    </row>
    <row customFormat="1" r="772" s="11" spans="1:44">
      <c r="A772"/>
      <c r="B772"/>
      <c r="C772" s="174"/>
      <c r="D772"/>
      <c r="E772"/>
      <c r="F772"/>
      <c r="G772"/>
      <c r="H772"/>
      <c r="I772"/>
      <c r="J772"/>
      <c r="K772"/>
      <c r="L772"/>
      <c r="M772"/>
      <c r="N772"/>
      <c r="O772"/>
      <c r="P772" s="174"/>
      <c r="Q772" s="174"/>
      <c r="R772" s="175"/>
      <c r="S772" s="173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/>
      <c r="AN772"/>
      <c r="AO772"/>
      <c r="AP772"/>
      <c r="AQ772"/>
      <c r="AR772"/>
    </row>
    <row customFormat="1" r="773" s="11" spans="1:44">
      <c r="A773"/>
      <c r="B773"/>
      <c r="C773" s="174"/>
      <c r="D773"/>
      <c r="E773"/>
      <c r="F773"/>
      <c r="G773"/>
      <c r="H773"/>
      <c r="I773"/>
      <c r="J773"/>
      <c r="K773"/>
      <c r="L773"/>
      <c r="M773"/>
      <c r="N773"/>
      <c r="O773"/>
      <c r="P773" s="174"/>
      <c r="Q773" s="174"/>
      <c r="R773" s="175"/>
      <c r="S773" s="173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/>
      <c r="AN773"/>
      <c r="AO773"/>
      <c r="AP773"/>
      <c r="AQ773"/>
      <c r="AR773"/>
    </row>
    <row customFormat="1" r="774" s="11" spans="1:44">
      <c r="A774"/>
      <c r="B774"/>
      <c r="C774" s="174"/>
      <c r="D774"/>
      <c r="E774"/>
      <c r="F774"/>
      <c r="G774"/>
      <c r="H774"/>
      <c r="I774"/>
      <c r="J774"/>
      <c r="K774"/>
      <c r="L774"/>
      <c r="M774"/>
      <c r="N774"/>
      <c r="O774"/>
      <c r="P774" s="174"/>
      <c r="Q774" s="174"/>
      <c r="R774" s="175"/>
      <c r="S774" s="173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/>
      <c r="AN774"/>
      <c r="AO774"/>
      <c r="AP774"/>
      <c r="AQ774"/>
      <c r="AR774"/>
    </row>
    <row customFormat="1" r="775" s="11" spans="1:44">
      <c r="A775"/>
      <c r="B775"/>
      <c r="C775" s="174"/>
      <c r="D775"/>
      <c r="E775"/>
      <c r="F775"/>
      <c r="G775"/>
      <c r="H775"/>
      <c r="I775"/>
      <c r="J775"/>
      <c r="K775"/>
      <c r="L775"/>
      <c r="M775"/>
      <c r="N775"/>
      <c r="O775"/>
      <c r="P775" s="174"/>
      <c r="Q775" s="174"/>
      <c r="R775" s="175"/>
      <c r="S775" s="173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/>
      <c r="AN775"/>
      <c r="AO775"/>
      <c r="AP775"/>
      <c r="AQ775"/>
      <c r="AR775"/>
    </row>
    <row customFormat="1" r="776" s="11" spans="1:44">
      <c r="A776"/>
      <c r="B776"/>
      <c r="C776" s="174"/>
      <c r="D776"/>
      <c r="E776"/>
      <c r="F776"/>
      <c r="G776"/>
      <c r="H776"/>
      <c r="I776"/>
      <c r="J776"/>
      <c r="K776"/>
      <c r="L776"/>
      <c r="M776"/>
      <c r="N776"/>
      <c r="O776"/>
      <c r="P776" s="174"/>
      <c r="Q776" s="174"/>
      <c r="R776" s="175"/>
      <c r="S776" s="173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/>
      <c r="AN776"/>
      <c r="AO776"/>
      <c r="AP776"/>
      <c r="AQ776"/>
      <c r="AR776"/>
    </row>
    <row customFormat="1" r="777" s="11" spans="1:44">
      <c r="A777"/>
      <c r="B777"/>
      <c r="C777" s="174"/>
      <c r="D777"/>
      <c r="E777"/>
      <c r="F777"/>
      <c r="G777"/>
      <c r="H777"/>
      <c r="I777"/>
      <c r="J777"/>
      <c r="K777"/>
      <c r="L777"/>
      <c r="M777"/>
      <c r="N777"/>
      <c r="O777"/>
      <c r="P777" s="174"/>
      <c r="Q777" s="174"/>
      <c r="R777" s="175"/>
      <c r="S777" s="173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/>
      <c r="AN777"/>
      <c r="AO777"/>
      <c r="AP777"/>
      <c r="AQ777"/>
      <c r="AR777"/>
    </row>
    <row customFormat="1" r="778" s="11" spans="1:44">
      <c r="A778"/>
      <c r="B778"/>
      <c r="C778" s="174"/>
      <c r="D778"/>
      <c r="E778"/>
      <c r="F778"/>
      <c r="G778"/>
      <c r="H778"/>
      <c r="I778"/>
      <c r="J778"/>
      <c r="K778"/>
      <c r="L778"/>
      <c r="M778"/>
      <c r="N778"/>
      <c r="O778"/>
      <c r="P778" s="174"/>
      <c r="Q778" s="174"/>
      <c r="R778" s="175"/>
      <c r="S778" s="173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/>
      <c r="AN778"/>
      <c r="AO778"/>
      <c r="AP778"/>
      <c r="AQ778"/>
      <c r="AR778"/>
    </row>
    <row customFormat="1" r="779" s="11" spans="1:44">
      <c r="A779"/>
      <c r="B779"/>
      <c r="C779" s="174"/>
      <c r="D779"/>
      <c r="E779"/>
      <c r="F779"/>
      <c r="G779"/>
      <c r="H779"/>
      <c r="I779"/>
      <c r="J779"/>
      <c r="K779"/>
      <c r="L779"/>
      <c r="M779"/>
      <c r="N779"/>
      <c r="O779"/>
      <c r="P779" s="174"/>
      <c r="Q779" s="174"/>
      <c r="R779" s="175"/>
      <c r="S779" s="173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/>
      <c r="AN779"/>
      <c r="AO779"/>
      <c r="AP779"/>
      <c r="AQ779"/>
      <c r="AR779"/>
    </row>
    <row customFormat="1" r="780" s="11" spans="1:44">
      <c r="A780"/>
      <c r="B780"/>
      <c r="C780" s="174"/>
      <c r="D780"/>
      <c r="E780"/>
      <c r="F780"/>
      <c r="G780"/>
      <c r="H780"/>
      <c r="I780"/>
      <c r="J780"/>
      <c r="K780"/>
      <c r="L780"/>
      <c r="M780"/>
      <c r="N780"/>
      <c r="O780"/>
      <c r="P780" s="174"/>
      <c r="Q780" s="174"/>
      <c r="R780" s="175"/>
      <c r="S780" s="173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/>
      <c r="AN780"/>
      <c r="AO780"/>
      <c r="AP780"/>
      <c r="AQ780"/>
      <c r="AR780"/>
    </row>
    <row customFormat="1" r="781" s="11" spans="1:44">
      <c r="A781"/>
      <c r="B781"/>
      <c r="C781" s="174"/>
      <c r="D781"/>
      <c r="E781"/>
      <c r="F781"/>
      <c r="G781"/>
      <c r="H781"/>
      <c r="I781"/>
      <c r="J781"/>
      <c r="K781"/>
      <c r="L781"/>
      <c r="M781"/>
      <c r="N781"/>
      <c r="O781"/>
      <c r="P781" s="174"/>
      <c r="Q781" s="174"/>
      <c r="R781" s="175"/>
      <c r="S781" s="173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/>
      <c r="AN781"/>
      <c r="AO781"/>
      <c r="AP781"/>
      <c r="AQ781"/>
      <c r="AR781"/>
    </row>
    <row customFormat="1" r="782" s="11" spans="1:44">
      <c r="A782"/>
      <c r="B782"/>
      <c r="C782" s="174"/>
      <c r="D782"/>
      <c r="E782"/>
      <c r="F782"/>
      <c r="G782"/>
      <c r="H782"/>
      <c r="I782"/>
      <c r="J782"/>
      <c r="K782"/>
      <c r="L782"/>
      <c r="M782"/>
      <c r="N782"/>
      <c r="O782"/>
      <c r="P782" s="174"/>
      <c r="Q782" s="174"/>
      <c r="R782" s="175"/>
      <c r="S782" s="173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/>
      <c r="AN782"/>
      <c r="AO782"/>
      <c r="AP782"/>
      <c r="AQ782"/>
      <c r="AR782"/>
    </row>
    <row customFormat="1" r="783" s="11" spans="1:44">
      <c r="A783"/>
      <c r="B783"/>
      <c r="C783" s="174"/>
      <c r="D783"/>
      <c r="E783"/>
      <c r="F783"/>
      <c r="G783"/>
      <c r="H783"/>
      <c r="I783"/>
      <c r="J783"/>
      <c r="K783"/>
      <c r="L783"/>
      <c r="M783"/>
      <c r="N783"/>
      <c r="O783"/>
      <c r="P783" s="174"/>
      <c r="Q783" s="174"/>
      <c r="R783" s="175"/>
      <c r="S783" s="173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/>
      <c r="AN783"/>
      <c r="AO783"/>
      <c r="AP783"/>
      <c r="AQ783"/>
      <c r="AR783"/>
    </row>
    <row customFormat="1" r="784" s="11" spans="1:44">
      <c r="A784"/>
      <c r="B784"/>
      <c r="C784" s="174"/>
      <c r="D784"/>
      <c r="E784"/>
      <c r="F784"/>
      <c r="G784"/>
      <c r="H784"/>
      <c r="I784"/>
      <c r="J784"/>
      <c r="K784"/>
      <c r="L784"/>
      <c r="M784"/>
      <c r="N784"/>
      <c r="O784"/>
      <c r="P784" s="174"/>
      <c r="Q784" s="174"/>
      <c r="R784" s="175"/>
      <c r="S784" s="173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/>
      <c r="AN784"/>
      <c r="AO784"/>
      <c r="AP784"/>
      <c r="AQ784"/>
      <c r="AR784"/>
    </row>
    <row customFormat="1" r="785" s="11" spans="1:44">
      <c r="A785"/>
      <c r="B785"/>
      <c r="C785" s="174"/>
      <c r="D785"/>
      <c r="E785"/>
      <c r="F785"/>
      <c r="G785"/>
      <c r="H785"/>
      <c r="I785"/>
      <c r="J785"/>
      <c r="K785"/>
      <c r="L785"/>
      <c r="M785"/>
      <c r="N785"/>
      <c r="O785"/>
      <c r="P785" s="174"/>
      <c r="Q785" s="174"/>
      <c r="R785" s="175"/>
      <c r="S785" s="173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/>
      <c r="AN785"/>
      <c r="AO785"/>
      <c r="AP785"/>
      <c r="AQ785"/>
      <c r="AR785"/>
    </row>
    <row customFormat="1" r="786" s="11" spans="1:44">
      <c r="A786"/>
      <c r="B786"/>
      <c r="C786" s="174"/>
      <c r="D786"/>
      <c r="E786"/>
      <c r="F786"/>
      <c r="G786"/>
      <c r="H786"/>
      <c r="I786"/>
      <c r="J786"/>
      <c r="K786"/>
      <c r="L786"/>
      <c r="M786"/>
      <c r="N786"/>
      <c r="O786"/>
      <c r="P786" s="174"/>
      <c r="Q786" s="174"/>
      <c r="R786" s="175"/>
      <c r="S786" s="173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/>
      <c r="AN786"/>
      <c r="AO786"/>
      <c r="AP786"/>
      <c r="AQ786"/>
      <c r="AR786"/>
    </row>
    <row customFormat="1" r="787" s="11" spans="1:44">
      <c r="A787"/>
      <c r="B787"/>
      <c r="C787" s="174"/>
      <c r="D787"/>
      <c r="E787"/>
      <c r="F787"/>
      <c r="G787"/>
      <c r="H787"/>
      <c r="I787"/>
      <c r="J787"/>
      <c r="K787"/>
      <c r="L787"/>
      <c r="M787"/>
      <c r="N787"/>
      <c r="O787"/>
      <c r="P787" s="174"/>
      <c r="Q787" s="174"/>
      <c r="R787" s="175"/>
      <c r="S787" s="173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/>
      <c r="AN787"/>
      <c r="AO787"/>
      <c r="AP787"/>
      <c r="AQ787"/>
      <c r="AR787"/>
    </row>
    <row customFormat="1" r="788" s="11" spans="1:44">
      <c r="A788"/>
      <c r="B788"/>
      <c r="C788" s="174"/>
      <c r="D788"/>
      <c r="E788"/>
      <c r="F788"/>
      <c r="G788"/>
      <c r="H788"/>
      <c r="I788"/>
      <c r="J788"/>
      <c r="K788"/>
      <c r="L788"/>
      <c r="M788"/>
      <c r="N788"/>
      <c r="O788"/>
      <c r="P788" s="174"/>
      <c r="Q788" s="174"/>
      <c r="R788" s="175"/>
      <c r="S788" s="173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/>
      <c r="AN788"/>
      <c r="AO788"/>
      <c r="AP788"/>
      <c r="AQ788"/>
      <c r="AR788"/>
    </row>
    <row customFormat="1" r="789" s="11" spans="1:44">
      <c r="A789"/>
      <c r="B789"/>
      <c r="C789" s="174"/>
      <c r="D789"/>
      <c r="E789"/>
      <c r="F789"/>
      <c r="G789"/>
      <c r="H789"/>
      <c r="I789"/>
      <c r="J789"/>
      <c r="K789"/>
      <c r="L789"/>
      <c r="M789"/>
      <c r="N789"/>
      <c r="O789"/>
      <c r="P789" s="174"/>
      <c r="Q789" s="174"/>
      <c r="R789" s="175"/>
      <c r="S789" s="173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/>
      <c r="AN789"/>
      <c r="AO789"/>
      <c r="AP789"/>
      <c r="AQ789"/>
      <c r="AR789"/>
    </row>
    <row customFormat="1" r="790" s="11" spans="1:44">
      <c r="A790"/>
      <c r="B790"/>
      <c r="C790" s="174"/>
      <c r="D790"/>
      <c r="E790"/>
      <c r="F790"/>
      <c r="G790"/>
      <c r="H790"/>
      <c r="I790"/>
      <c r="J790"/>
      <c r="K790"/>
      <c r="L790"/>
      <c r="M790"/>
      <c r="N790"/>
      <c r="O790"/>
      <c r="P790" s="174"/>
      <c r="Q790" s="174"/>
      <c r="R790" s="175"/>
      <c r="S790" s="173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/>
      <c r="AN790"/>
      <c r="AO790"/>
      <c r="AP790"/>
      <c r="AQ790"/>
      <c r="AR790"/>
    </row>
    <row customFormat="1" r="791" s="11" spans="1:44">
      <c r="A791"/>
      <c r="B791"/>
      <c r="C791" s="174"/>
      <c r="D791"/>
      <c r="E791"/>
      <c r="F791"/>
      <c r="G791"/>
      <c r="H791"/>
      <c r="I791"/>
      <c r="J791"/>
      <c r="K791"/>
      <c r="L791"/>
      <c r="M791"/>
      <c r="N791"/>
      <c r="O791"/>
      <c r="P791" s="174"/>
      <c r="Q791" s="174"/>
      <c r="R791" s="175"/>
      <c r="S791" s="173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/>
      <c r="AN791"/>
      <c r="AO791"/>
      <c r="AP791"/>
      <c r="AQ791"/>
      <c r="AR791"/>
    </row>
    <row customFormat="1" r="792" s="11" spans="1:44">
      <c r="A792"/>
      <c r="B792"/>
      <c r="C792" s="174"/>
      <c r="D792"/>
      <c r="E792"/>
      <c r="F792"/>
      <c r="G792"/>
      <c r="H792"/>
      <c r="I792"/>
      <c r="J792"/>
      <c r="K792"/>
      <c r="L792"/>
      <c r="M792"/>
      <c r="N792"/>
      <c r="O792"/>
      <c r="P792" s="174"/>
      <c r="Q792" s="174"/>
      <c r="R792" s="175"/>
      <c r="S792" s="173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/>
      <c r="AN792"/>
      <c r="AO792"/>
      <c r="AP792"/>
      <c r="AQ792"/>
      <c r="AR792"/>
    </row>
    <row customFormat="1" r="793" s="11" spans="1:44">
      <c r="A793"/>
      <c r="B793"/>
      <c r="C793" s="174"/>
      <c r="D793"/>
      <c r="E793"/>
      <c r="F793"/>
      <c r="G793"/>
      <c r="H793"/>
      <c r="I793"/>
      <c r="J793"/>
      <c r="K793"/>
      <c r="L793"/>
      <c r="M793"/>
      <c r="N793"/>
      <c r="O793"/>
      <c r="P793" s="174"/>
      <c r="Q793" s="174"/>
      <c r="R793" s="175"/>
      <c r="S793" s="173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/>
      <c r="AN793"/>
      <c r="AO793"/>
      <c r="AP793"/>
      <c r="AQ793"/>
      <c r="AR793"/>
    </row>
    <row customFormat="1" r="794" s="11" spans="1:44">
      <c r="A794"/>
      <c r="B794"/>
      <c r="C794" s="174"/>
      <c r="D794"/>
      <c r="E794"/>
      <c r="F794"/>
      <c r="G794"/>
      <c r="H794"/>
      <c r="I794"/>
      <c r="J794"/>
      <c r="K794"/>
      <c r="L794"/>
      <c r="M794"/>
      <c r="N794"/>
      <c r="O794"/>
      <c r="P794" s="174"/>
      <c r="Q794" s="174"/>
      <c r="R794" s="175"/>
      <c r="S794" s="173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/>
      <c r="AN794"/>
      <c r="AO794"/>
      <c r="AP794"/>
      <c r="AQ794"/>
      <c r="AR794"/>
    </row>
    <row customFormat="1" r="795" s="11" spans="1:44">
      <c r="A795"/>
      <c r="B795"/>
      <c r="C795" s="174"/>
      <c r="D795"/>
      <c r="E795"/>
      <c r="F795"/>
      <c r="G795"/>
      <c r="H795"/>
      <c r="I795"/>
      <c r="J795"/>
      <c r="K795"/>
      <c r="L795"/>
      <c r="M795"/>
      <c r="N795"/>
      <c r="O795"/>
      <c r="P795" s="174"/>
      <c r="Q795" s="174"/>
      <c r="R795" s="175"/>
      <c r="S795" s="173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/>
      <c r="AN795"/>
      <c r="AO795"/>
      <c r="AP795"/>
      <c r="AQ795"/>
      <c r="AR795"/>
    </row>
    <row customFormat="1" r="796" s="11" spans="1:44">
      <c r="A796"/>
      <c r="B796"/>
      <c r="C796" s="174"/>
      <c r="D796"/>
      <c r="E796"/>
      <c r="F796"/>
      <c r="G796"/>
      <c r="H796"/>
      <c r="I796"/>
      <c r="J796"/>
      <c r="K796"/>
      <c r="L796"/>
      <c r="M796"/>
      <c r="N796"/>
      <c r="O796"/>
      <c r="P796" s="174"/>
      <c r="Q796" s="174"/>
      <c r="R796" s="175"/>
      <c r="S796" s="173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/>
      <c r="AN796"/>
      <c r="AO796"/>
      <c r="AP796"/>
      <c r="AQ796"/>
      <c r="AR796"/>
    </row>
    <row customFormat="1" r="797" s="11" spans="1:44">
      <c r="A797"/>
      <c r="B797"/>
      <c r="C797" s="174"/>
      <c r="D797"/>
      <c r="E797"/>
      <c r="F797"/>
      <c r="G797"/>
      <c r="H797"/>
      <c r="I797"/>
      <c r="J797"/>
      <c r="K797"/>
      <c r="L797"/>
      <c r="M797"/>
      <c r="N797"/>
      <c r="O797"/>
      <c r="P797" s="174"/>
      <c r="Q797" s="174"/>
      <c r="R797" s="175"/>
      <c r="S797" s="173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/>
      <c r="AN797"/>
      <c r="AO797"/>
      <c r="AP797"/>
      <c r="AQ797"/>
      <c r="AR797"/>
    </row>
    <row customFormat="1" r="798" s="11" spans="1:44">
      <c r="A798"/>
      <c r="B798"/>
      <c r="C798" s="174"/>
      <c r="D798"/>
      <c r="E798"/>
      <c r="F798"/>
      <c r="G798"/>
      <c r="H798"/>
      <c r="I798"/>
      <c r="J798"/>
      <c r="K798"/>
      <c r="L798"/>
      <c r="M798"/>
      <c r="N798"/>
      <c r="O798"/>
      <c r="P798" s="174"/>
      <c r="Q798" s="174"/>
      <c r="R798" s="175"/>
      <c r="S798" s="173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/>
      <c r="AN798"/>
      <c r="AO798"/>
      <c r="AP798"/>
      <c r="AQ798"/>
      <c r="AR798"/>
    </row>
    <row customFormat="1" r="799" s="11" spans="1:44">
      <c r="A799"/>
      <c r="B799"/>
      <c r="C799" s="174"/>
      <c r="D799"/>
      <c r="E799"/>
      <c r="F799"/>
      <c r="G799"/>
      <c r="H799"/>
      <c r="I799"/>
      <c r="J799"/>
      <c r="K799"/>
      <c r="L799"/>
      <c r="M799"/>
      <c r="N799"/>
      <c r="O799"/>
      <c r="P799" s="174"/>
      <c r="Q799" s="174"/>
      <c r="R799" s="175"/>
      <c r="S799" s="173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/>
      <c r="AN799"/>
      <c r="AO799"/>
      <c r="AP799"/>
      <c r="AQ799"/>
      <c r="AR799"/>
    </row>
    <row customFormat="1" r="800" s="11" spans="1:44">
      <c r="A800"/>
      <c r="B800"/>
      <c r="C800" s="174"/>
      <c r="D800"/>
      <c r="E800"/>
      <c r="F800"/>
      <c r="G800"/>
      <c r="H800"/>
      <c r="I800"/>
      <c r="J800"/>
      <c r="K800"/>
      <c r="L800"/>
      <c r="M800"/>
      <c r="N800"/>
      <c r="O800"/>
      <c r="P800" s="174"/>
      <c r="Q800" s="174"/>
      <c r="R800" s="175"/>
      <c r="S800" s="173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/>
      <c r="AN800"/>
      <c r="AO800"/>
      <c r="AP800"/>
      <c r="AQ800"/>
      <c r="AR800"/>
    </row>
    <row customFormat="1" r="801" s="11" spans="1:44">
      <c r="A801"/>
      <c r="B801"/>
      <c r="C801" s="174"/>
      <c r="D801"/>
      <c r="E801"/>
      <c r="F801"/>
      <c r="G801"/>
      <c r="H801"/>
      <c r="I801"/>
      <c r="J801"/>
      <c r="K801"/>
      <c r="L801"/>
      <c r="M801"/>
      <c r="N801"/>
      <c r="O801"/>
      <c r="P801" s="174"/>
      <c r="Q801" s="174"/>
      <c r="R801" s="175"/>
      <c r="S801" s="173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/>
      <c r="AN801"/>
      <c r="AO801"/>
      <c r="AP801"/>
      <c r="AQ801"/>
      <c r="AR801"/>
    </row>
    <row customFormat="1" r="802" s="11" spans="1:44">
      <c r="A802"/>
      <c r="B802"/>
      <c r="C802" s="174"/>
      <c r="D802"/>
      <c r="E802"/>
      <c r="F802"/>
      <c r="G802"/>
      <c r="H802"/>
      <c r="I802"/>
      <c r="J802"/>
      <c r="K802"/>
      <c r="L802"/>
      <c r="M802"/>
      <c r="N802"/>
      <c r="O802"/>
      <c r="P802" s="174"/>
      <c r="Q802" s="174"/>
      <c r="R802" s="175"/>
      <c r="S802" s="173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/>
      <c r="AN802"/>
      <c r="AO802"/>
      <c r="AP802"/>
      <c r="AQ802"/>
      <c r="AR802"/>
    </row>
    <row customFormat="1" r="803" s="11" spans="1:44">
      <c r="A803"/>
      <c r="B803"/>
      <c r="C803" s="174"/>
      <c r="D803"/>
      <c r="E803"/>
      <c r="F803"/>
      <c r="G803"/>
      <c r="H803"/>
      <c r="I803"/>
      <c r="J803"/>
      <c r="K803"/>
      <c r="L803"/>
      <c r="M803"/>
      <c r="N803"/>
      <c r="O803"/>
      <c r="P803" s="174"/>
      <c r="Q803" s="174"/>
      <c r="R803" s="175"/>
      <c r="S803" s="173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/>
      <c r="AN803"/>
      <c r="AO803"/>
      <c r="AP803"/>
      <c r="AQ803"/>
      <c r="AR803"/>
    </row>
    <row customFormat="1" r="804" s="11" spans="1:44">
      <c r="A804"/>
      <c r="B804"/>
      <c r="C804" s="174"/>
      <c r="D804"/>
      <c r="E804"/>
      <c r="F804"/>
      <c r="G804"/>
      <c r="H804"/>
      <c r="I804"/>
      <c r="J804"/>
      <c r="K804"/>
      <c r="L804"/>
      <c r="M804"/>
      <c r="N804"/>
      <c r="O804"/>
      <c r="P804" s="174"/>
      <c r="Q804" s="174"/>
      <c r="R804" s="175"/>
      <c r="S804" s="173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/>
      <c r="AN804"/>
      <c r="AO804"/>
      <c r="AP804"/>
      <c r="AQ804"/>
      <c r="AR804"/>
    </row>
    <row customFormat="1" r="805" s="11" spans="1:44">
      <c r="A805"/>
      <c r="B805"/>
      <c r="C805" s="174"/>
      <c r="D805"/>
      <c r="E805"/>
      <c r="F805"/>
      <c r="G805"/>
      <c r="H805"/>
      <c r="I805"/>
      <c r="J805"/>
      <c r="K805"/>
      <c r="L805"/>
      <c r="M805"/>
      <c r="N805"/>
      <c r="O805"/>
      <c r="P805" s="174"/>
      <c r="Q805" s="174"/>
      <c r="R805" s="175"/>
      <c r="S805" s="173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/>
      <c r="AN805"/>
      <c r="AO805"/>
      <c r="AP805"/>
      <c r="AQ805"/>
      <c r="AR805"/>
    </row>
    <row customFormat="1" r="806" s="11" spans="1:44">
      <c r="A806"/>
      <c r="B806"/>
      <c r="C806" s="174"/>
      <c r="D806"/>
      <c r="E806"/>
      <c r="F806"/>
      <c r="G806"/>
      <c r="H806"/>
      <c r="I806"/>
      <c r="J806"/>
      <c r="K806"/>
      <c r="L806"/>
      <c r="M806"/>
      <c r="N806"/>
      <c r="O806"/>
      <c r="P806" s="174"/>
      <c r="Q806" s="174"/>
      <c r="R806" s="175"/>
      <c r="S806" s="173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/>
      <c r="AN806"/>
      <c r="AO806"/>
      <c r="AP806"/>
      <c r="AQ806"/>
      <c r="AR806"/>
    </row>
    <row customFormat="1" r="807" s="11" spans="1:44">
      <c r="A807"/>
      <c r="B807"/>
      <c r="C807" s="174"/>
      <c r="D807"/>
      <c r="E807"/>
      <c r="F807"/>
      <c r="G807"/>
      <c r="H807"/>
      <c r="I807"/>
      <c r="J807"/>
      <c r="K807"/>
      <c r="L807"/>
      <c r="M807"/>
      <c r="N807"/>
      <c r="O807"/>
      <c r="P807" s="174"/>
      <c r="Q807" s="174"/>
      <c r="R807" s="175"/>
      <c r="S807" s="173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/>
      <c r="AN807"/>
      <c r="AO807"/>
      <c r="AP807"/>
      <c r="AQ807"/>
      <c r="AR807"/>
    </row>
    <row customFormat="1" r="808" s="11" spans="1:44">
      <c r="A808"/>
      <c r="B808"/>
      <c r="C808" s="174"/>
      <c r="D808"/>
      <c r="E808"/>
      <c r="F808"/>
      <c r="G808"/>
      <c r="H808"/>
      <c r="I808"/>
      <c r="J808"/>
      <c r="K808"/>
      <c r="L808"/>
      <c r="M808"/>
      <c r="N808"/>
      <c r="O808"/>
      <c r="P808" s="174"/>
      <c r="Q808" s="174"/>
      <c r="R808" s="175"/>
      <c r="S808" s="173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/>
      <c r="AN808"/>
      <c r="AO808"/>
      <c r="AP808"/>
      <c r="AQ808"/>
      <c r="AR808"/>
    </row>
    <row customFormat="1" r="809" s="11" spans="1:44">
      <c r="A809"/>
      <c r="B809"/>
      <c r="C809" s="174"/>
      <c r="D809"/>
      <c r="E809"/>
      <c r="F809"/>
      <c r="G809"/>
      <c r="H809"/>
      <c r="I809"/>
      <c r="J809"/>
      <c r="K809"/>
      <c r="L809"/>
      <c r="M809"/>
      <c r="N809"/>
      <c r="O809"/>
      <c r="P809" s="174"/>
      <c r="Q809" s="174"/>
      <c r="R809" s="175"/>
      <c r="S809" s="173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/>
      <c r="AN809"/>
      <c r="AO809"/>
      <c r="AP809"/>
      <c r="AQ809"/>
      <c r="AR809"/>
    </row>
    <row customFormat="1" r="810" s="11" spans="1:44">
      <c r="A810"/>
      <c r="B810"/>
      <c r="C810" s="174"/>
      <c r="D810"/>
      <c r="E810"/>
      <c r="F810"/>
      <c r="G810"/>
      <c r="H810"/>
      <c r="I810"/>
      <c r="J810"/>
      <c r="K810"/>
      <c r="L810"/>
      <c r="M810"/>
      <c r="N810"/>
      <c r="O810"/>
      <c r="P810" s="174"/>
      <c r="Q810" s="174"/>
      <c r="R810" s="175"/>
      <c r="S810" s="173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/>
      <c r="AN810"/>
      <c r="AO810"/>
      <c r="AP810"/>
      <c r="AQ810"/>
      <c r="AR810"/>
    </row>
    <row customFormat="1" r="811" s="11" spans="1:44">
      <c r="A811"/>
      <c r="B811"/>
      <c r="C811" s="174"/>
      <c r="D811"/>
      <c r="E811"/>
      <c r="F811"/>
      <c r="G811"/>
      <c r="H811"/>
      <c r="I811"/>
      <c r="J811"/>
      <c r="K811"/>
      <c r="L811"/>
      <c r="M811"/>
      <c r="N811"/>
      <c r="O811"/>
      <c r="P811" s="174"/>
      <c r="Q811" s="174"/>
      <c r="R811" s="175"/>
      <c r="S811" s="173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/>
      <c r="AN811"/>
      <c r="AO811"/>
      <c r="AP811"/>
      <c r="AQ811"/>
      <c r="AR811"/>
    </row>
    <row customFormat="1" r="812" s="11" spans="1:44">
      <c r="A812"/>
      <c r="B812"/>
      <c r="C812" s="174"/>
      <c r="D812"/>
      <c r="E812"/>
      <c r="F812"/>
      <c r="G812"/>
      <c r="H812"/>
      <c r="I812"/>
      <c r="J812"/>
      <c r="K812"/>
      <c r="L812"/>
      <c r="M812"/>
      <c r="N812"/>
      <c r="O812"/>
      <c r="P812" s="174"/>
      <c r="Q812" s="174"/>
      <c r="R812" s="175"/>
      <c r="S812" s="173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/>
      <c r="AN812"/>
      <c r="AO812"/>
      <c r="AP812"/>
      <c r="AQ812"/>
      <c r="AR812"/>
    </row>
    <row customFormat="1" r="813" s="11" spans="1:44">
      <c r="A813"/>
      <c r="B813"/>
      <c r="C813" s="174"/>
      <c r="D813"/>
      <c r="E813"/>
      <c r="F813"/>
      <c r="G813"/>
      <c r="H813"/>
      <c r="I813"/>
      <c r="J813"/>
      <c r="K813"/>
      <c r="L813"/>
      <c r="M813"/>
      <c r="N813"/>
      <c r="O813"/>
      <c r="P813" s="174"/>
      <c r="Q813" s="174"/>
      <c r="R813" s="175"/>
      <c r="S813" s="173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/>
      <c r="AN813"/>
      <c r="AO813"/>
      <c r="AP813"/>
      <c r="AQ813"/>
      <c r="AR813"/>
    </row>
    <row customFormat="1" r="814" s="11" spans="1:44">
      <c r="A814"/>
      <c r="B814"/>
      <c r="C814" s="174"/>
      <c r="D814"/>
      <c r="E814"/>
      <c r="F814"/>
      <c r="G814"/>
      <c r="H814"/>
      <c r="I814"/>
      <c r="J814"/>
      <c r="K814"/>
      <c r="L814"/>
      <c r="M814"/>
      <c r="N814"/>
      <c r="O814"/>
      <c r="P814" s="174"/>
      <c r="Q814" s="174"/>
      <c r="R814" s="175"/>
      <c r="S814" s="173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/>
      <c r="AN814"/>
      <c r="AO814"/>
      <c r="AP814"/>
      <c r="AQ814"/>
      <c r="AR814"/>
    </row>
    <row customFormat="1" r="815" s="11" spans="1:44">
      <c r="A815"/>
      <c r="B815"/>
      <c r="C815" s="174"/>
      <c r="D815"/>
      <c r="E815"/>
      <c r="F815"/>
      <c r="G815"/>
      <c r="H815"/>
      <c r="I815"/>
      <c r="J815"/>
      <c r="K815"/>
      <c r="L815"/>
      <c r="M815"/>
      <c r="N815"/>
      <c r="O815"/>
      <c r="P815" s="174"/>
      <c r="Q815" s="174"/>
      <c r="R815" s="175"/>
      <c r="S815" s="173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/>
      <c r="AN815"/>
      <c r="AO815"/>
      <c r="AP815"/>
      <c r="AQ815"/>
      <c r="AR815"/>
    </row>
    <row customFormat="1" r="816" s="11" spans="1:44">
      <c r="A816"/>
      <c r="B816"/>
      <c r="C816" s="174"/>
      <c r="D816"/>
      <c r="E816"/>
      <c r="F816"/>
      <c r="G816"/>
      <c r="H816"/>
      <c r="I816"/>
      <c r="J816"/>
      <c r="K816"/>
      <c r="L816"/>
      <c r="M816"/>
      <c r="N816"/>
      <c r="O816"/>
      <c r="P816" s="174"/>
      <c r="Q816" s="174"/>
      <c r="R816" s="175"/>
      <c r="S816" s="173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/>
      <c r="AN816"/>
      <c r="AO816"/>
      <c r="AP816"/>
      <c r="AQ816"/>
      <c r="AR816"/>
    </row>
    <row customFormat="1" r="817" s="11" spans="1:44">
      <c r="A817"/>
      <c r="B817"/>
      <c r="C817" s="174"/>
      <c r="D817"/>
      <c r="E817"/>
      <c r="F817"/>
      <c r="G817"/>
      <c r="H817"/>
      <c r="I817"/>
      <c r="J817"/>
      <c r="K817"/>
      <c r="L817"/>
      <c r="M817"/>
      <c r="N817"/>
      <c r="O817"/>
      <c r="P817" s="174"/>
      <c r="Q817" s="174"/>
      <c r="R817" s="175"/>
      <c r="S817" s="173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/>
      <c r="AN817"/>
      <c r="AO817"/>
      <c r="AP817"/>
      <c r="AQ817"/>
      <c r="AR817"/>
    </row>
    <row customFormat="1" r="818" s="11" spans="1:44">
      <c r="A818"/>
      <c r="B818"/>
      <c r="C818" s="174"/>
      <c r="D818"/>
      <c r="E818"/>
      <c r="F818"/>
      <c r="G818"/>
      <c r="H818"/>
      <c r="I818"/>
      <c r="J818"/>
      <c r="K818"/>
      <c r="L818"/>
      <c r="M818"/>
      <c r="N818"/>
      <c r="O818"/>
      <c r="P818" s="174"/>
      <c r="Q818" s="174"/>
      <c r="R818" s="175"/>
      <c r="S818" s="173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/>
      <c r="AN818"/>
      <c r="AO818"/>
      <c r="AP818"/>
      <c r="AQ818"/>
      <c r="AR818"/>
    </row>
    <row customFormat="1" r="819" s="11" spans="1:44">
      <c r="A819"/>
      <c r="B819"/>
      <c r="C819" s="174"/>
      <c r="D819"/>
      <c r="E819"/>
      <c r="F819"/>
      <c r="G819"/>
      <c r="H819"/>
      <c r="I819"/>
      <c r="J819"/>
      <c r="K819"/>
      <c r="L819"/>
      <c r="M819"/>
      <c r="N819"/>
      <c r="O819"/>
      <c r="P819" s="174"/>
      <c r="Q819" s="174"/>
      <c r="R819" s="175"/>
      <c r="S819" s="173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/>
      <c r="AN819"/>
      <c r="AO819"/>
      <c r="AP819"/>
      <c r="AQ819"/>
      <c r="AR819"/>
    </row>
    <row customFormat="1" r="820" s="11" spans="1:44">
      <c r="A820"/>
      <c r="B820"/>
      <c r="C820" s="174"/>
      <c r="D820"/>
      <c r="E820"/>
      <c r="F820"/>
      <c r="G820"/>
      <c r="H820"/>
      <c r="I820"/>
      <c r="J820"/>
      <c r="K820"/>
      <c r="L820"/>
      <c r="M820"/>
      <c r="N820"/>
      <c r="O820"/>
      <c r="P820" s="174"/>
      <c r="Q820" s="174"/>
      <c r="R820" s="175"/>
      <c r="S820" s="173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/>
      <c r="AN820"/>
      <c r="AO820"/>
      <c r="AP820"/>
      <c r="AQ820"/>
      <c r="AR820"/>
    </row>
    <row customFormat="1" r="821" s="11" spans="1:44">
      <c r="A821"/>
      <c r="B821"/>
      <c r="C821" s="174"/>
      <c r="D821"/>
      <c r="E821"/>
      <c r="F821"/>
      <c r="G821"/>
      <c r="H821"/>
      <c r="I821"/>
      <c r="J821"/>
      <c r="K821"/>
      <c r="L821"/>
      <c r="M821"/>
      <c r="N821"/>
      <c r="O821"/>
      <c r="P821" s="174"/>
      <c r="Q821" s="174"/>
      <c r="R821" s="175"/>
      <c r="S821" s="173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/>
      <c r="AN821"/>
      <c r="AO821"/>
      <c r="AP821"/>
      <c r="AQ821"/>
      <c r="AR821"/>
    </row>
    <row customFormat="1" r="822" s="11" spans="1:44">
      <c r="A822"/>
      <c r="B822"/>
      <c r="C822" s="174"/>
      <c r="D822"/>
      <c r="E822"/>
      <c r="F822"/>
      <c r="G822"/>
      <c r="H822"/>
      <c r="I822"/>
      <c r="J822"/>
      <c r="K822"/>
      <c r="L822"/>
      <c r="M822"/>
      <c r="N822"/>
      <c r="O822"/>
      <c r="P822" s="174"/>
      <c r="Q822" s="174"/>
      <c r="R822" s="175"/>
      <c r="S822" s="173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/>
      <c r="AN822"/>
      <c r="AO822"/>
      <c r="AP822"/>
      <c r="AQ822"/>
      <c r="AR822"/>
    </row>
    <row customFormat="1" r="823" s="11" spans="1:44">
      <c r="A823"/>
      <c r="B823"/>
      <c r="C823" s="174"/>
      <c r="D823"/>
      <c r="E823"/>
      <c r="F823"/>
      <c r="G823"/>
      <c r="H823"/>
      <c r="I823"/>
      <c r="J823"/>
      <c r="K823"/>
      <c r="L823"/>
      <c r="M823"/>
      <c r="N823"/>
      <c r="O823"/>
      <c r="P823" s="174"/>
      <c r="Q823" s="174"/>
      <c r="R823" s="175"/>
      <c r="S823" s="173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/>
      <c r="AN823"/>
      <c r="AO823"/>
      <c r="AP823"/>
      <c r="AQ823"/>
      <c r="AR823"/>
    </row>
    <row customFormat="1" r="824" s="11" spans="1:44">
      <c r="A824"/>
      <c r="B824"/>
      <c r="C824" s="174"/>
      <c r="D824"/>
      <c r="E824"/>
      <c r="F824"/>
      <c r="G824"/>
      <c r="H824"/>
      <c r="I824"/>
      <c r="J824"/>
      <c r="K824"/>
      <c r="L824"/>
      <c r="M824"/>
      <c r="N824"/>
      <c r="O824"/>
      <c r="P824" s="174"/>
      <c r="Q824" s="174"/>
      <c r="R824" s="175"/>
      <c r="S824" s="173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/>
      <c r="AN824"/>
      <c r="AO824"/>
      <c r="AP824"/>
      <c r="AQ824"/>
      <c r="AR824"/>
    </row>
    <row customFormat="1" r="825" s="11" spans="1:44">
      <c r="A825"/>
      <c r="B825"/>
      <c r="C825" s="174"/>
      <c r="D825"/>
      <c r="E825"/>
      <c r="F825"/>
      <c r="G825"/>
      <c r="H825"/>
      <c r="I825"/>
      <c r="J825"/>
      <c r="K825"/>
      <c r="L825"/>
      <c r="M825"/>
      <c r="N825"/>
      <c r="O825"/>
      <c r="P825" s="174"/>
      <c r="Q825" s="174"/>
      <c r="R825" s="175"/>
      <c r="S825" s="173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/>
      <c r="AN825"/>
      <c r="AO825"/>
      <c r="AP825"/>
      <c r="AQ825"/>
      <c r="AR825"/>
    </row>
    <row customFormat="1" r="826" s="11" spans="1:44">
      <c r="A826"/>
      <c r="B826"/>
      <c r="C826" s="174"/>
      <c r="D826"/>
      <c r="E826"/>
      <c r="F826"/>
      <c r="G826"/>
      <c r="H826"/>
      <c r="I826"/>
      <c r="J826"/>
      <c r="K826"/>
      <c r="L826"/>
      <c r="M826"/>
      <c r="N826"/>
      <c r="O826"/>
      <c r="P826" s="174"/>
      <c r="Q826" s="174"/>
      <c r="R826" s="175"/>
      <c r="S826" s="173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/>
      <c r="AN826"/>
      <c r="AO826"/>
      <c r="AP826"/>
      <c r="AQ826"/>
      <c r="AR826"/>
    </row>
    <row customFormat="1" r="827" s="11" spans="1:44">
      <c r="A827"/>
      <c r="B827"/>
      <c r="C827" s="174"/>
      <c r="D827"/>
      <c r="E827"/>
      <c r="F827"/>
      <c r="G827"/>
      <c r="H827"/>
      <c r="I827"/>
      <c r="J827"/>
      <c r="K827"/>
      <c r="L827"/>
      <c r="M827"/>
      <c r="N827"/>
      <c r="O827"/>
      <c r="P827" s="174"/>
      <c r="Q827" s="174"/>
      <c r="R827" s="175"/>
      <c r="S827" s="173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/>
      <c r="AN827"/>
      <c r="AO827"/>
      <c r="AP827"/>
      <c r="AQ827"/>
      <c r="AR827"/>
    </row>
    <row customFormat="1" r="828" s="11" spans="1:44">
      <c r="A828"/>
      <c r="B828"/>
      <c r="C828" s="174"/>
      <c r="D828"/>
      <c r="E828"/>
      <c r="F828"/>
      <c r="G828"/>
      <c r="H828"/>
      <c r="I828"/>
      <c r="J828"/>
      <c r="K828"/>
      <c r="L828"/>
      <c r="M828"/>
      <c r="N828"/>
      <c r="O828"/>
      <c r="P828" s="174"/>
      <c r="Q828" s="174"/>
      <c r="R828" s="175"/>
      <c r="S828" s="173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/>
      <c r="AN828"/>
      <c r="AO828"/>
      <c r="AP828"/>
      <c r="AQ828"/>
      <c r="AR828"/>
    </row>
    <row customFormat="1" r="829" s="11" spans="1:44">
      <c r="A829"/>
      <c r="B829"/>
      <c r="C829" s="174"/>
      <c r="D829"/>
      <c r="E829"/>
      <c r="F829"/>
      <c r="G829"/>
      <c r="H829"/>
      <c r="I829"/>
      <c r="J829"/>
      <c r="K829"/>
      <c r="L829"/>
      <c r="M829"/>
      <c r="N829"/>
      <c r="O829"/>
      <c r="P829" s="174"/>
      <c r="Q829" s="174"/>
      <c r="R829" s="175"/>
      <c r="S829" s="173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/>
      <c r="AN829"/>
      <c r="AO829"/>
      <c r="AP829"/>
      <c r="AQ829"/>
      <c r="AR829"/>
    </row>
    <row customFormat="1" r="830" s="11" spans="1:44">
      <c r="A830"/>
      <c r="B830"/>
      <c r="C830" s="174"/>
      <c r="D830"/>
      <c r="E830"/>
      <c r="F830"/>
      <c r="G830"/>
      <c r="H830"/>
      <c r="I830"/>
      <c r="J830"/>
      <c r="K830"/>
      <c r="L830"/>
      <c r="M830"/>
      <c r="N830"/>
      <c r="O830"/>
      <c r="P830" s="174"/>
      <c r="Q830" s="174"/>
      <c r="R830" s="175"/>
      <c r="S830" s="173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/>
      <c r="AN830"/>
      <c r="AO830"/>
      <c r="AP830"/>
      <c r="AQ830"/>
      <c r="AR830"/>
    </row>
    <row customFormat="1" r="831" s="11" spans="1:44">
      <c r="A831"/>
      <c r="B831"/>
      <c r="C831" s="174"/>
      <c r="D831"/>
      <c r="E831"/>
      <c r="F831"/>
      <c r="G831"/>
      <c r="H831"/>
      <c r="I831"/>
      <c r="J831"/>
      <c r="K831"/>
      <c r="L831"/>
      <c r="M831"/>
      <c r="N831"/>
      <c r="O831"/>
      <c r="P831" s="174"/>
      <c r="Q831" s="174"/>
      <c r="R831" s="175"/>
      <c r="S831" s="173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/>
      <c r="AN831"/>
      <c r="AO831"/>
      <c r="AP831"/>
      <c r="AQ831"/>
      <c r="AR831"/>
    </row>
    <row customFormat="1" r="832" s="11" spans="1:44">
      <c r="A832"/>
      <c r="B832"/>
      <c r="C832" s="174"/>
      <c r="D832"/>
      <c r="E832"/>
      <c r="F832"/>
      <c r="G832"/>
      <c r="H832"/>
      <c r="I832"/>
      <c r="J832"/>
      <c r="K832"/>
      <c r="L832"/>
      <c r="M832"/>
      <c r="N832"/>
      <c r="O832"/>
      <c r="P832" s="174"/>
      <c r="Q832" s="174"/>
      <c r="R832" s="175"/>
      <c r="S832" s="173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/>
      <c r="AN832"/>
      <c r="AO832"/>
      <c r="AP832"/>
      <c r="AQ832"/>
      <c r="AR832"/>
    </row>
    <row customFormat="1" r="833" s="11" spans="1:44">
      <c r="A833"/>
      <c r="B833"/>
      <c r="C833" s="174"/>
      <c r="D833"/>
      <c r="E833"/>
      <c r="F833"/>
      <c r="G833"/>
      <c r="H833"/>
      <c r="I833"/>
      <c r="J833"/>
      <c r="K833"/>
      <c r="L833"/>
      <c r="M833"/>
      <c r="N833"/>
      <c r="O833"/>
      <c r="P833" s="174"/>
      <c r="Q833" s="174"/>
      <c r="R833" s="175"/>
      <c r="S833" s="173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/>
      <c r="AN833"/>
      <c r="AO833"/>
      <c r="AP833"/>
      <c r="AQ833"/>
      <c r="AR833"/>
    </row>
    <row customFormat="1" r="834" s="11" spans="1:44">
      <c r="A834"/>
      <c r="B834"/>
      <c r="C834" s="174"/>
      <c r="D834"/>
      <c r="E834"/>
      <c r="F834"/>
      <c r="G834"/>
      <c r="H834"/>
      <c r="I834"/>
      <c r="J834"/>
      <c r="K834"/>
      <c r="L834"/>
      <c r="M834"/>
      <c r="N834"/>
      <c r="O834"/>
      <c r="P834" s="174"/>
      <c r="Q834" s="174"/>
      <c r="R834" s="175"/>
      <c r="S834" s="173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/>
      <c r="AN834"/>
      <c r="AO834"/>
      <c r="AP834"/>
      <c r="AQ834"/>
      <c r="AR834"/>
    </row>
    <row customFormat="1" r="835" s="11" spans="1:44">
      <c r="A835"/>
      <c r="B835"/>
      <c r="C835" s="174"/>
      <c r="D835"/>
      <c r="E835"/>
      <c r="F835"/>
      <c r="G835"/>
      <c r="H835"/>
      <c r="I835"/>
      <c r="J835"/>
      <c r="K835"/>
      <c r="L835"/>
      <c r="M835"/>
      <c r="N835"/>
      <c r="O835"/>
      <c r="P835" s="174"/>
      <c r="Q835" s="174"/>
      <c r="R835" s="175"/>
      <c r="S835" s="173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/>
      <c r="AN835"/>
      <c r="AO835"/>
      <c r="AP835"/>
      <c r="AQ835"/>
      <c r="AR835"/>
    </row>
    <row customFormat="1" r="836" s="11" spans="1:44">
      <c r="A836"/>
      <c r="B836"/>
      <c r="C836" s="174"/>
      <c r="D836"/>
      <c r="E836"/>
      <c r="F836"/>
      <c r="G836"/>
      <c r="H836"/>
      <c r="I836"/>
      <c r="J836"/>
      <c r="K836"/>
      <c r="L836"/>
      <c r="M836"/>
      <c r="N836"/>
      <c r="O836"/>
      <c r="P836" s="174"/>
      <c r="Q836" s="174"/>
      <c r="R836" s="175"/>
      <c r="S836" s="173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/>
      <c r="AN836"/>
      <c r="AO836"/>
      <c r="AP836"/>
      <c r="AQ836"/>
      <c r="AR836"/>
    </row>
    <row customFormat="1" r="837" s="11" spans="1:44">
      <c r="A837"/>
      <c r="B837"/>
      <c r="C837" s="174"/>
      <c r="D837"/>
      <c r="E837"/>
      <c r="F837"/>
      <c r="G837"/>
      <c r="H837"/>
      <c r="I837"/>
      <c r="J837"/>
      <c r="K837"/>
      <c r="L837"/>
      <c r="M837"/>
      <c r="N837"/>
      <c r="O837"/>
      <c r="P837" s="174"/>
      <c r="Q837" s="174"/>
      <c r="R837" s="175"/>
      <c r="S837" s="173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/>
      <c r="AN837"/>
      <c r="AO837"/>
      <c r="AP837"/>
      <c r="AQ837"/>
      <c r="AR837"/>
    </row>
    <row customFormat="1" r="838" s="11" spans="1:44">
      <c r="A838"/>
      <c r="B838"/>
      <c r="C838" s="174"/>
      <c r="D838"/>
      <c r="E838"/>
      <c r="F838"/>
      <c r="G838"/>
      <c r="H838"/>
      <c r="I838"/>
      <c r="J838"/>
      <c r="K838"/>
      <c r="L838"/>
      <c r="M838"/>
      <c r="N838"/>
      <c r="O838"/>
      <c r="P838" s="174"/>
      <c r="Q838" s="174"/>
      <c r="R838" s="175"/>
      <c r="S838" s="173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/>
      <c r="AN838"/>
      <c r="AO838"/>
      <c r="AP838"/>
      <c r="AQ838"/>
      <c r="AR838"/>
    </row>
    <row customFormat="1" r="839" s="11" spans="1:44">
      <c r="A839"/>
      <c r="B839"/>
      <c r="C839" s="174"/>
      <c r="D839"/>
      <c r="E839"/>
      <c r="F839"/>
      <c r="G839"/>
      <c r="H839"/>
      <c r="I839"/>
      <c r="J839"/>
      <c r="K839"/>
      <c r="L839"/>
      <c r="M839"/>
      <c r="N839"/>
      <c r="O839"/>
      <c r="P839" s="174"/>
      <c r="Q839" s="174"/>
      <c r="R839" s="175"/>
      <c r="S839" s="173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/>
      <c r="AN839"/>
      <c r="AO839"/>
      <c r="AP839"/>
      <c r="AQ839"/>
      <c r="AR839"/>
    </row>
    <row customFormat="1" r="840" s="11" spans="1:44">
      <c r="A840"/>
      <c r="B840"/>
      <c r="C840" s="174"/>
      <c r="D840"/>
      <c r="E840"/>
      <c r="F840"/>
      <c r="G840"/>
      <c r="H840"/>
      <c r="I840"/>
      <c r="J840"/>
      <c r="K840"/>
      <c r="L840"/>
      <c r="M840"/>
      <c r="N840"/>
      <c r="O840"/>
      <c r="P840" s="174"/>
      <c r="Q840" s="174"/>
      <c r="R840" s="175"/>
      <c r="S840" s="173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/>
      <c r="AN840"/>
      <c r="AO840"/>
      <c r="AP840"/>
      <c r="AQ840"/>
      <c r="AR840"/>
    </row>
    <row customFormat="1" r="841" s="11" spans="1:44">
      <c r="A841"/>
      <c r="B841"/>
      <c r="C841" s="174"/>
      <c r="D841"/>
      <c r="E841"/>
      <c r="F841"/>
      <c r="G841"/>
      <c r="H841"/>
      <c r="I841"/>
      <c r="J841"/>
      <c r="K841"/>
      <c r="L841"/>
      <c r="M841"/>
      <c r="N841"/>
      <c r="O841"/>
      <c r="P841" s="174"/>
      <c r="Q841" s="174"/>
      <c r="R841" s="175"/>
      <c r="S841" s="173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/>
      <c r="AN841"/>
      <c r="AO841"/>
      <c r="AP841"/>
      <c r="AQ841"/>
      <c r="AR841"/>
    </row>
    <row customFormat="1" r="842" s="11" spans="1:44">
      <c r="A842"/>
      <c r="B842"/>
      <c r="C842" s="174"/>
      <c r="D842"/>
      <c r="E842"/>
      <c r="F842"/>
      <c r="G842"/>
      <c r="H842"/>
      <c r="I842"/>
      <c r="J842"/>
      <c r="K842"/>
      <c r="L842"/>
      <c r="M842"/>
      <c r="N842"/>
      <c r="O842"/>
      <c r="P842" s="174"/>
      <c r="Q842" s="174"/>
      <c r="R842" s="175"/>
      <c r="S842" s="173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/>
      <c r="AN842"/>
      <c r="AO842"/>
      <c r="AP842"/>
      <c r="AQ842"/>
      <c r="AR842"/>
    </row>
    <row customFormat="1" r="843" s="11" spans="1:44">
      <c r="A843"/>
      <c r="B843"/>
      <c r="C843" s="174"/>
      <c r="D843"/>
      <c r="E843"/>
      <c r="F843"/>
      <c r="G843"/>
      <c r="H843"/>
      <c r="I843"/>
      <c r="J843"/>
      <c r="K843"/>
      <c r="L843"/>
      <c r="M843"/>
      <c r="N843"/>
      <c r="O843"/>
      <c r="P843" s="174"/>
      <c r="Q843" s="174"/>
      <c r="R843" s="175"/>
      <c r="S843" s="173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/>
      <c r="AN843"/>
      <c r="AO843"/>
      <c r="AP843"/>
      <c r="AQ843"/>
      <c r="AR843"/>
    </row>
    <row customFormat="1" r="844" s="11" spans="1:44">
      <c r="A844"/>
      <c r="B844"/>
      <c r="C844" s="174"/>
      <c r="D844"/>
      <c r="E844"/>
      <c r="F844"/>
      <c r="G844"/>
      <c r="H844"/>
      <c r="I844"/>
      <c r="J844"/>
      <c r="K844"/>
      <c r="L844"/>
      <c r="M844"/>
      <c r="N844"/>
      <c r="O844"/>
      <c r="P844" s="174"/>
      <c r="Q844" s="174"/>
      <c r="R844" s="175"/>
      <c r="S844" s="173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/>
      <c r="AN844"/>
      <c r="AO844"/>
      <c r="AP844"/>
      <c r="AQ844"/>
      <c r="AR844"/>
    </row>
    <row customFormat="1" r="845" s="11" spans="1:44">
      <c r="A845"/>
      <c r="B845"/>
      <c r="C845" s="174"/>
      <c r="D845"/>
      <c r="E845"/>
      <c r="F845"/>
      <c r="G845"/>
      <c r="H845"/>
      <c r="I845"/>
      <c r="J845"/>
      <c r="K845"/>
      <c r="L845"/>
      <c r="M845"/>
      <c r="N845"/>
      <c r="O845"/>
      <c r="P845" s="174"/>
      <c r="Q845" s="174"/>
      <c r="R845" s="175"/>
      <c r="S845" s="173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/>
      <c r="AN845"/>
      <c r="AO845"/>
      <c r="AP845"/>
      <c r="AQ845"/>
      <c r="AR845"/>
    </row>
    <row customFormat="1" r="846" s="11" spans="1:44">
      <c r="A846"/>
      <c r="B846"/>
      <c r="C846" s="174"/>
      <c r="D846"/>
      <c r="E846"/>
      <c r="F846"/>
      <c r="G846"/>
      <c r="H846"/>
      <c r="I846"/>
      <c r="J846"/>
      <c r="K846"/>
      <c r="L846"/>
      <c r="M846"/>
      <c r="N846"/>
      <c r="O846"/>
      <c r="P846" s="174"/>
      <c r="Q846" s="174"/>
      <c r="R846" s="175"/>
      <c r="S846" s="173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/>
      <c r="AN846"/>
      <c r="AO846"/>
      <c r="AP846"/>
      <c r="AQ846"/>
      <c r="AR846"/>
    </row>
    <row customFormat="1" r="847" s="11" spans="1:44">
      <c r="A847"/>
      <c r="B847"/>
      <c r="C847" s="174"/>
      <c r="D847"/>
      <c r="E847"/>
      <c r="F847"/>
      <c r="G847"/>
      <c r="H847"/>
      <c r="I847"/>
      <c r="J847"/>
      <c r="K847"/>
      <c r="L847"/>
      <c r="M847"/>
      <c r="N847"/>
      <c r="O847"/>
      <c r="P847" s="174"/>
      <c r="Q847" s="174"/>
      <c r="R847" s="175"/>
      <c r="S847" s="173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/>
      <c r="AN847"/>
      <c r="AO847"/>
      <c r="AP847"/>
      <c r="AQ847"/>
      <c r="AR847"/>
    </row>
    <row customFormat="1" r="848" s="11" spans="1:44">
      <c r="A848"/>
      <c r="B848"/>
      <c r="C848" s="174"/>
      <c r="D848"/>
      <c r="E848"/>
      <c r="F848"/>
      <c r="G848"/>
      <c r="H848"/>
      <c r="I848"/>
      <c r="J848"/>
      <c r="K848"/>
      <c r="L848"/>
      <c r="M848"/>
      <c r="N848"/>
      <c r="O848"/>
      <c r="P848" s="174"/>
      <c r="Q848" s="174"/>
      <c r="R848" s="175"/>
      <c r="S848" s="173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/>
      <c r="AN848"/>
      <c r="AO848"/>
      <c r="AP848"/>
      <c r="AQ848"/>
      <c r="AR848"/>
    </row>
    <row customFormat="1" r="849" s="11" spans="1:44">
      <c r="A849"/>
      <c r="B849"/>
      <c r="C849" s="174"/>
      <c r="D849"/>
      <c r="E849"/>
      <c r="F849"/>
      <c r="G849"/>
      <c r="H849"/>
      <c r="I849"/>
      <c r="J849"/>
      <c r="K849"/>
      <c r="L849"/>
      <c r="M849"/>
      <c r="N849"/>
      <c r="O849"/>
      <c r="P849" s="174"/>
      <c r="Q849" s="174"/>
      <c r="R849" s="175"/>
      <c r="S849" s="173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/>
      <c r="AN849"/>
      <c r="AO849"/>
      <c r="AP849"/>
      <c r="AQ849"/>
      <c r="AR849"/>
    </row>
    <row customFormat="1" r="850" s="11" spans="1:44">
      <c r="A850"/>
      <c r="B850"/>
      <c r="C850" s="174"/>
      <c r="D850"/>
      <c r="E850"/>
      <c r="F850"/>
      <c r="G850"/>
      <c r="H850"/>
      <c r="I850"/>
      <c r="J850"/>
      <c r="K850"/>
      <c r="L850"/>
      <c r="M850"/>
      <c r="N850"/>
      <c r="O850"/>
      <c r="P850" s="174"/>
      <c r="Q850" s="174"/>
      <c r="R850" s="175"/>
      <c r="S850" s="173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/>
      <c r="AN850"/>
      <c r="AO850"/>
      <c r="AP850"/>
      <c r="AQ850"/>
      <c r="AR850"/>
    </row>
    <row customFormat="1" r="851" s="11" spans="1:44">
      <c r="A851"/>
      <c r="B851"/>
      <c r="C851" s="174"/>
      <c r="D851"/>
      <c r="E851"/>
      <c r="F851"/>
      <c r="G851"/>
      <c r="H851"/>
      <c r="I851"/>
      <c r="J851"/>
      <c r="K851"/>
      <c r="L851"/>
      <c r="M851"/>
      <c r="N851"/>
      <c r="O851"/>
      <c r="P851" s="174"/>
      <c r="Q851" s="174"/>
      <c r="R851" s="175"/>
      <c r="S851" s="173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/>
      <c r="AN851"/>
      <c r="AO851"/>
      <c r="AP851"/>
      <c r="AQ851"/>
      <c r="AR851"/>
    </row>
    <row customFormat="1" r="852" s="11" spans="1:44">
      <c r="A852"/>
      <c r="B852"/>
      <c r="C852" s="174"/>
      <c r="D852"/>
      <c r="E852"/>
      <c r="F852"/>
      <c r="G852"/>
      <c r="H852"/>
      <c r="I852"/>
      <c r="J852"/>
      <c r="K852"/>
      <c r="L852"/>
      <c r="M852"/>
      <c r="N852"/>
      <c r="O852"/>
      <c r="P852" s="174"/>
      <c r="Q852" s="174"/>
      <c r="R852" s="175"/>
      <c r="S852" s="173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/>
      <c r="AN852"/>
      <c r="AO852"/>
      <c r="AP852"/>
      <c r="AQ852"/>
      <c r="AR852"/>
    </row>
    <row customFormat="1" r="853" s="11" spans="1:44">
      <c r="A853"/>
      <c r="B853"/>
      <c r="C853" s="174"/>
      <c r="D853"/>
      <c r="E853"/>
      <c r="F853"/>
      <c r="G853"/>
      <c r="H853"/>
      <c r="I853"/>
      <c r="J853"/>
      <c r="K853"/>
      <c r="L853"/>
      <c r="M853"/>
      <c r="N853"/>
      <c r="O853"/>
      <c r="P853" s="174"/>
      <c r="Q853" s="174"/>
      <c r="R853" s="175"/>
      <c r="S853" s="173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/>
      <c r="AN853"/>
      <c r="AO853"/>
      <c r="AP853"/>
      <c r="AQ853"/>
      <c r="AR853"/>
    </row>
    <row customFormat="1" r="854" s="11" spans="1:44">
      <c r="A854"/>
      <c r="B854"/>
      <c r="C854" s="174"/>
      <c r="D854"/>
      <c r="E854"/>
      <c r="F854"/>
      <c r="G854"/>
      <c r="H854"/>
      <c r="I854"/>
      <c r="J854"/>
      <c r="K854"/>
      <c r="L854"/>
      <c r="M854"/>
      <c r="N854"/>
      <c r="O854"/>
      <c r="P854" s="174"/>
      <c r="Q854" s="174"/>
      <c r="R854" s="175"/>
      <c r="S854" s="173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/>
      <c r="AN854"/>
      <c r="AO854"/>
      <c r="AP854"/>
      <c r="AQ854"/>
      <c r="AR854"/>
    </row>
    <row customFormat="1" r="855" s="11" spans="1:44">
      <c r="A855"/>
      <c r="B855"/>
      <c r="C855" s="174"/>
      <c r="D855"/>
      <c r="E855"/>
      <c r="F855"/>
      <c r="G855"/>
      <c r="H855"/>
      <c r="I855"/>
      <c r="J855"/>
      <c r="K855"/>
      <c r="L855"/>
      <c r="M855"/>
      <c r="N855"/>
      <c r="O855"/>
      <c r="P855" s="174"/>
      <c r="Q855" s="174"/>
      <c r="R855" s="175"/>
      <c r="S855" s="173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/>
      <c r="AN855"/>
      <c r="AO855"/>
      <c r="AP855"/>
      <c r="AQ855"/>
      <c r="AR855"/>
    </row>
    <row customFormat="1" r="856" s="11" spans="1:44">
      <c r="A856"/>
      <c r="B856"/>
      <c r="C856" s="174"/>
      <c r="D856"/>
      <c r="E856"/>
      <c r="F856"/>
      <c r="G856"/>
      <c r="H856"/>
      <c r="I856"/>
      <c r="J856"/>
      <c r="K856"/>
      <c r="L856"/>
      <c r="M856"/>
      <c r="N856"/>
      <c r="O856"/>
      <c r="P856" s="174"/>
      <c r="Q856" s="174"/>
      <c r="R856" s="175"/>
      <c r="S856" s="173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/>
      <c r="AN856"/>
      <c r="AO856"/>
      <c r="AP856"/>
      <c r="AQ856"/>
      <c r="AR856"/>
    </row>
    <row customFormat="1" r="857" s="11" spans="1:44">
      <c r="A857"/>
      <c r="B857"/>
      <c r="C857" s="174"/>
      <c r="D857"/>
      <c r="E857"/>
      <c r="F857"/>
      <c r="G857"/>
      <c r="H857"/>
      <c r="I857"/>
      <c r="J857"/>
      <c r="K857"/>
      <c r="L857"/>
      <c r="M857"/>
      <c r="N857"/>
      <c r="O857"/>
      <c r="P857" s="174"/>
      <c r="Q857" s="174"/>
      <c r="R857" s="175"/>
      <c r="S857" s="173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/>
      <c r="AN857"/>
      <c r="AO857"/>
      <c r="AP857"/>
      <c r="AQ857"/>
      <c r="AR857"/>
    </row>
    <row customFormat="1" r="858" s="11" spans="1:44">
      <c r="A858"/>
      <c r="B858"/>
      <c r="C858" s="174"/>
      <c r="D858"/>
      <c r="E858"/>
      <c r="F858"/>
      <c r="G858"/>
      <c r="H858"/>
      <c r="I858"/>
      <c r="J858"/>
      <c r="K858"/>
      <c r="L858"/>
      <c r="M858"/>
      <c r="N858"/>
      <c r="O858"/>
      <c r="P858" s="174"/>
      <c r="Q858" s="174"/>
      <c r="R858" s="175"/>
      <c r="S858" s="173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/>
      <c r="AN858"/>
      <c r="AO858"/>
      <c r="AP858"/>
      <c r="AQ858"/>
      <c r="AR858"/>
    </row>
    <row customFormat="1" r="859" s="11" spans="1:44">
      <c r="A859"/>
      <c r="B859"/>
      <c r="C859" s="174"/>
      <c r="D859"/>
      <c r="E859"/>
      <c r="F859"/>
      <c r="G859"/>
      <c r="H859"/>
      <c r="I859"/>
      <c r="J859"/>
      <c r="K859"/>
      <c r="L859"/>
      <c r="M859"/>
      <c r="N859"/>
      <c r="O859"/>
      <c r="P859" s="174"/>
      <c r="Q859" s="174"/>
      <c r="R859" s="175"/>
      <c r="S859" s="173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/>
      <c r="AN859"/>
      <c r="AO859"/>
      <c r="AP859"/>
      <c r="AQ859"/>
      <c r="AR859"/>
    </row>
    <row customFormat="1" r="860" s="11" spans="1:44">
      <c r="A860"/>
      <c r="B860"/>
      <c r="C860" s="174"/>
      <c r="D860"/>
      <c r="E860"/>
      <c r="F860"/>
      <c r="G860"/>
      <c r="H860"/>
      <c r="I860"/>
      <c r="J860"/>
      <c r="K860"/>
      <c r="L860"/>
      <c r="M860"/>
      <c r="N860"/>
      <c r="O860"/>
      <c r="P860" s="174"/>
      <c r="Q860" s="174"/>
      <c r="R860" s="175"/>
      <c r="S860" s="173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/>
      <c r="AN860"/>
      <c r="AO860"/>
      <c r="AP860"/>
      <c r="AQ860"/>
      <c r="AR860"/>
    </row>
    <row customFormat="1" r="861" s="11" spans="1:44">
      <c r="A861"/>
      <c r="B861"/>
      <c r="C861" s="174"/>
      <c r="D861"/>
      <c r="E861"/>
      <c r="F861"/>
      <c r="G861"/>
      <c r="H861"/>
      <c r="I861"/>
      <c r="J861"/>
      <c r="K861"/>
      <c r="L861"/>
      <c r="M861"/>
      <c r="N861"/>
      <c r="O861"/>
      <c r="P861" s="174"/>
      <c r="Q861" s="174"/>
      <c r="R861" s="175"/>
      <c r="S861" s="173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/>
      <c r="AN861"/>
      <c r="AO861"/>
      <c r="AP861"/>
      <c r="AQ861"/>
      <c r="AR861"/>
    </row>
    <row customFormat="1" r="862" s="11" spans="1:44">
      <c r="A862"/>
      <c r="B862"/>
      <c r="C862" s="174"/>
      <c r="D862"/>
      <c r="E862"/>
      <c r="F862"/>
      <c r="G862"/>
      <c r="H862"/>
      <c r="I862"/>
      <c r="J862"/>
      <c r="K862"/>
      <c r="L862"/>
      <c r="M862"/>
      <c r="N862"/>
      <c r="O862"/>
      <c r="P862" s="174"/>
      <c r="Q862" s="174"/>
      <c r="R862" s="175"/>
      <c r="S862" s="173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/>
      <c r="AN862"/>
      <c r="AO862"/>
      <c r="AP862"/>
      <c r="AQ862"/>
      <c r="AR862"/>
    </row>
    <row customFormat="1" r="863" s="11" spans="1:44">
      <c r="A863"/>
      <c r="B863"/>
      <c r="C863" s="174"/>
      <c r="D863"/>
      <c r="E863"/>
      <c r="F863"/>
      <c r="G863"/>
      <c r="H863"/>
      <c r="I863"/>
      <c r="J863"/>
      <c r="K863"/>
      <c r="L863"/>
      <c r="M863"/>
      <c r="N863"/>
      <c r="O863"/>
      <c r="P863" s="174"/>
      <c r="Q863" s="174"/>
      <c r="R863" s="175"/>
      <c r="S863" s="173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/>
      <c r="AN863"/>
      <c r="AO863"/>
      <c r="AP863"/>
      <c r="AQ863"/>
      <c r="AR863"/>
    </row>
    <row customFormat="1" r="864" s="11" spans="1:44">
      <c r="A864"/>
      <c r="B864"/>
      <c r="C864" s="174"/>
      <c r="D864"/>
      <c r="E864"/>
      <c r="F864"/>
      <c r="G864"/>
      <c r="H864"/>
      <c r="I864"/>
      <c r="J864"/>
      <c r="K864"/>
      <c r="L864"/>
      <c r="M864"/>
      <c r="N864"/>
      <c r="O864"/>
      <c r="P864" s="174"/>
      <c r="Q864" s="174"/>
      <c r="R864" s="175"/>
      <c r="S864" s="173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/>
      <c r="AN864"/>
      <c r="AO864"/>
      <c r="AP864"/>
      <c r="AQ864"/>
      <c r="AR864"/>
    </row>
    <row customFormat="1" r="865" s="11" spans="1:44">
      <c r="A865"/>
      <c r="B865"/>
      <c r="C865" s="174"/>
      <c r="D865"/>
      <c r="E865"/>
      <c r="F865"/>
      <c r="G865"/>
      <c r="H865"/>
      <c r="I865"/>
      <c r="J865"/>
      <c r="K865"/>
      <c r="L865"/>
      <c r="M865"/>
      <c r="N865"/>
      <c r="O865"/>
      <c r="P865" s="174"/>
      <c r="Q865" s="174"/>
      <c r="R865" s="175"/>
      <c r="S865" s="173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/>
      <c r="AN865"/>
      <c r="AO865"/>
      <c r="AP865"/>
      <c r="AQ865"/>
      <c r="AR865"/>
    </row>
    <row customFormat="1" r="866" s="11" spans="1:44">
      <c r="A866"/>
      <c r="B866"/>
      <c r="C866" s="174"/>
      <c r="D866"/>
      <c r="E866"/>
      <c r="F866"/>
      <c r="G866"/>
      <c r="H866"/>
      <c r="I866"/>
      <c r="J866"/>
      <c r="K866"/>
      <c r="L866"/>
      <c r="M866"/>
      <c r="N866"/>
      <c r="O866"/>
      <c r="P866" s="174"/>
      <c r="Q866" s="174"/>
      <c r="R866" s="175"/>
      <c r="S866" s="173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/>
      <c r="AN866"/>
      <c r="AO866"/>
      <c r="AP866"/>
      <c r="AQ866"/>
      <c r="AR866"/>
    </row>
    <row customFormat="1" r="867" s="11" spans="1:44">
      <c r="A867"/>
      <c r="B867"/>
      <c r="C867" s="174"/>
      <c r="D867"/>
      <c r="E867"/>
      <c r="F867"/>
      <c r="G867"/>
      <c r="H867"/>
      <c r="I867"/>
      <c r="J867"/>
      <c r="K867"/>
      <c r="L867"/>
      <c r="M867"/>
      <c r="N867"/>
      <c r="O867"/>
      <c r="P867" s="174"/>
      <c r="Q867" s="174"/>
      <c r="R867" s="175"/>
      <c r="S867" s="173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/>
      <c r="AN867"/>
      <c r="AO867"/>
      <c r="AP867"/>
      <c r="AQ867"/>
      <c r="AR867"/>
    </row>
    <row customFormat="1" r="868" s="11" spans="1:44">
      <c r="A868"/>
      <c r="B868"/>
      <c r="C868" s="174"/>
      <c r="D868"/>
      <c r="E868"/>
      <c r="F868"/>
      <c r="G868"/>
      <c r="H868"/>
      <c r="I868"/>
      <c r="J868"/>
      <c r="K868"/>
      <c r="L868"/>
      <c r="M868"/>
      <c r="N868"/>
      <c r="O868"/>
      <c r="P868" s="174"/>
      <c r="Q868" s="174"/>
      <c r="R868" s="175"/>
      <c r="S868" s="173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/>
      <c r="AN868"/>
      <c r="AO868"/>
      <c r="AP868"/>
      <c r="AQ868"/>
      <c r="AR868"/>
    </row>
    <row customFormat="1" r="869" s="11" spans="1:44">
      <c r="A869"/>
      <c r="B869"/>
      <c r="C869" s="174"/>
      <c r="D869"/>
      <c r="E869"/>
      <c r="F869"/>
      <c r="G869"/>
      <c r="H869"/>
      <c r="I869"/>
      <c r="J869"/>
      <c r="K869"/>
      <c r="L869"/>
      <c r="M869"/>
      <c r="N869"/>
      <c r="O869"/>
      <c r="P869" s="174"/>
      <c r="Q869" s="174"/>
      <c r="R869" s="175"/>
      <c r="S869" s="173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/>
      <c r="AN869"/>
      <c r="AO869"/>
      <c r="AP869"/>
      <c r="AQ869"/>
      <c r="AR869"/>
    </row>
    <row customFormat="1" r="870" s="11" spans="1:44">
      <c r="A870"/>
      <c r="B870"/>
      <c r="C870" s="174"/>
      <c r="D870"/>
      <c r="E870"/>
      <c r="F870"/>
      <c r="G870"/>
      <c r="H870"/>
      <c r="I870"/>
      <c r="J870"/>
      <c r="K870"/>
      <c r="L870"/>
      <c r="M870"/>
      <c r="N870"/>
      <c r="O870"/>
      <c r="P870" s="174"/>
      <c r="Q870" s="174"/>
      <c r="R870" s="175"/>
      <c r="S870" s="173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/>
      <c r="AN870"/>
      <c r="AO870"/>
      <c r="AP870"/>
      <c r="AQ870"/>
      <c r="AR870"/>
    </row>
    <row customFormat="1" r="871" s="11" spans="1:44">
      <c r="A871"/>
      <c r="B871"/>
      <c r="C871" s="174"/>
      <c r="D871"/>
      <c r="E871"/>
      <c r="F871"/>
      <c r="G871"/>
      <c r="H871"/>
      <c r="I871"/>
      <c r="J871"/>
      <c r="K871"/>
      <c r="L871"/>
      <c r="M871"/>
      <c r="N871"/>
      <c r="O871"/>
      <c r="P871" s="174"/>
      <c r="Q871" s="174"/>
      <c r="R871" s="175"/>
      <c r="S871" s="173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/>
      <c r="AN871"/>
      <c r="AO871"/>
      <c r="AP871"/>
      <c r="AQ871"/>
      <c r="AR871"/>
    </row>
    <row customFormat="1" r="872" s="11" spans="1:44">
      <c r="A872"/>
      <c r="B872"/>
      <c r="C872" s="174"/>
      <c r="D872"/>
      <c r="E872"/>
      <c r="F872"/>
      <c r="G872"/>
      <c r="H872"/>
      <c r="I872"/>
      <c r="J872"/>
      <c r="K872"/>
      <c r="L872"/>
      <c r="M872"/>
      <c r="N872"/>
      <c r="O872"/>
      <c r="P872" s="174"/>
      <c r="Q872" s="174"/>
      <c r="R872" s="175"/>
      <c r="S872" s="173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/>
      <c r="AN872"/>
      <c r="AO872"/>
      <c r="AP872"/>
      <c r="AQ872"/>
      <c r="AR872"/>
    </row>
    <row customFormat="1" r="873" s="11" spans="1:44">
      <c r="A873"/>
      <c r="B873"/>
      <c r="C873" s="174"/>
      <c r="D873"/>
      <c r="E873"/>
      <c r="F873"/>
      <c r="G873"/>
      <c r="H873"/>
      <c r="I873"/>
      <c r="J873"/>
      <c r="K873"/>
      <c r="L873"/>
      <c r="M873"/>
      <c r="N873"/>
      <c r="O873"/>
      <c r="P873" s="174"/>
      <c r="Q873" s="174"/>
      <c r="R873" s="175"/>
      <c r="S873" s="173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/>
      <c r="AN873"/>
      <c r="AO873"/>
      <c r="AP873"/>
      <c r="AQ873"/>
      <c r="AR873"/>
    </row>
    <row customFormat="1" r="874" s="11" spans="1:44">
      <c r="A874"/>
      <c r="B874"/>
      <c r="C874" s="174"/>
      <c r="D874"/>
      <c r="E874"/>
      <c r="F874"/>
      <c r="G874"/>
      <c r="H874"/>
      <c r="I874"/>
      <c r="J874"/>
      <c r="K874"/>
      <c r="L874"/>
      <c r="M874"/>
      <c r="N874"/>
      <c r="O874"/>
      <c r="P874" s="174"/>
      <c r="Q874" s="174"/>
      <c r="R874" s="175"/>
      <c r="S874" s="173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/>
      <c r="AN874"/>
      <c r="AO874"/>
      <c r="AP874"/>
      <c r="AQ874"/>
      <c r="AR874"/>
    </row>
    <row customFormat="1" r="875" s="11" spans="1:44">
      <c r="A875"/>
      <c r="B875"/>
      <c r="C875" s="174"/>
      <c r="D875"/>
      <c r="E875"/>
      <c r="F875"/>
      <c r="G875"/>
      <c r="H875"/>
      <c r="I875"/>
      <c r="J875"/>
      <c r="K875"/>
      <c r="L875"/>
      <c r="M875"/>
      <c r="N875"/>
      <c r="O875"/>
      <c r="P875" s="174"/>
      <c r="Q875" s="174"/>
      <c r="R875" s="175"/>
      <c r="S875" s="173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/>
      <c r="AN875"/>
      <c r="AO875"/>
      <c r="AP875"/>
      <c r="AQ875"/>
      <c r="AR875"/>
    </row>
    <row customFormat="1" r="876" s="11" spans="1:44">
      <c r="A876"/>
      <c r="B876"/>
      <c r="C876" s="174"/>
      <c r="D876"/>
      <c r="E876"/>
      <c r="F876"/>
      <c r="G876"/>
      <c r="H876"/>
      <c r="I876"/>
      <c r="J876"/>
      <c r="K876"/>
      <c r="L876"/>
      <c r="M876"/>
      <c r="N876"/>
      <c r="O876"/>
      <c r="P876" s="174"/>
      <c r="Q876" s="174"/>
      <c r="R876" s="175"/>
      <c r="S876" s="173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/>
      <c r="AN876"/>
      <c r="AO876"/>
      <c r="AP876"/>
      <c r="AQ876"/>
      <c r="AR876"/>
    </row>
    <row customFormat="1" r="877" s="11" spans="1:44">
      <c r="A877"/>
      <c r="B877"/>
      <c r="C877" s="174"/>
      <c r="D877"/>
      <c r="E877"/>
      <c r="F877"/>
      <c r="G877"/>
      <c r="H877"/>
      <c r="I877"/>
      <c r="J877"/>
      <c r="K877"/>
      <c r="L877"/>
      <c r="M877"/>
      <c r="N877"/>
      <c r="O877"/>
      <c r="P877" s="174"/>
      <c r="Q877" s="174"/>
      <c r="R877" s="175"/>
      <c r="S877" s="173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/>
      <c r="AN877"/>
      <c r="AO877"/>
      <c r="AP877"/>
      <c r="AQ877"/>
      <c r="AR877"/>
    </row>
    <row customFormat="1" r="878" s="11" spans="1:44">
      <c r="A878"/>
      <c r="B878"/>
      <c r="C878" s="174"/>
      <c r="D878"/>
      <c r="E878"/>
      <c r="F878"/>
      <c r="G878"/>
      <c r="H878"/>
      <c r="I878"/>
      <c r="J878"/>
      <c r="K878"/>
      <c r="L878"/>
      <c r="M878"/>
      <c r="N878"/>
      <c r="O878"/>
      <c r="P878" s="174"/>
      <c r="Q878" s="174"/>
      <c r="R878" s="175"/>
      <c r="S878" s="173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/>
      <c r="AN878"/>
      <c r="AO878"/>
      <c r="AP878"/>
      <c r="AQ878"/>
      <c r="AR878"/>
    </row>
    <row customFormat="1" r="879" s="11" spans="1:44">
      <c r="A879"/>
      <c r="B879"/>
      <c r="C879" s="174"/>
      <c r="D879"/>
      <c r="E879"/>
      <c r="F879"/>
      <c r="G879"/>
      <c r="H879"/>
      <c r="I879"/>
      <c r="J879"/>
      <c r="K879"/>
      <c r="L879"/>
      <c r="M879"/>
      <c r="N879"/>
      <c r="O879"/>
      <c r="P879" s="174"/>
      <c r="Q879" s="174"/>
      <c r="R879" s="175"/>
      <c r="S879" s="173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/>
      <c r="AN879"/>
      <c r="AO879"/>
      <c r="AP879"/>
      <c r="AQ879"/>
      <c r="AR879"/>
    </row>
    <row customFormat="1" r="880" s="11" spans="1:44">
      <c r="A880"/>
      <c r="B880"/>
      <c r="C880" s="174"/>
      <c r="D880"/>
      <c r="E880"/>
      <c r="F880"/>
      <c r="G880"/>
      <c r="H880"/>
      <c r="I880"/>
      <c r="J880"/>
      <c r="K880"/>
      <c r="L880"/>
      <c r="M880"/>
      <c r="N880"/>
      <c r="O880"/>
      <c r="P880" s="174"/>
      <c r="Q880" s="174"/>
      <c r="R880" s="175"/>
      <c r="S880" s="173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/>
      <c r="AN880"/>
      <c r="AO880"/>
      <c r="AP880"/>
      <c r="AQ880"/>
      <c r="AR880"/>
    </row>
    <row customFormat="1" r="881" s="11" spans="1:44">
      <c r="A881"/>
      <c r="B881"/>
      <c r="C881" s="174"/>
      <c r="D881"/>
      <c r="E881"/>
      <c r="F881"/>
      <c r="G881"/>
      <c r="H881"/>
      <c r="I881"/>
      <c r="J881"/>
      <c r="K881"/>
      <c r="L881"/>
      <c r="M881"/>
      <c r="N881"/>
      <c r="O881"/>
      <c r="P881" s="174"/>
      <c r="Q881" s="174"/>
      <c r="R881" s="175"/>
      <c r="S881" s="173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/>
      <c r="AN881"/>
      <c r="AO881"/>
      <c r="AP881"/>
      <c r="AQ881"/>
      <c r="AR881"/>
    </row>
    <row customFormat="1" r="882" s="11" spans="1:44">
      <c r="A882"/>
      <c r="B882"/>
      <c r="C882" s="174"/>
      <c r="D882"/>
      <c r="E882"/>
      <c r="F882"/>
      <c r="G882"/>
      <c r="H882"/>
      <c r="I882"/>
      <c r="J882"/>
      <c r="K882"/>
      <c r="L882"/>
      <c r="M882"/>
      <c r="N882"/>
      <c r="O882"/>
      <c r="P882" s="174"/>
      <c r="Q882" s="174"/>
      <c r="R882" s="175"/>
      <c r="S882" s="173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/>
      <c r="AN882"/>
      <c r="AO882"/>
      <c r="AP882"/>
      <c r="AQ882"/>
      <c r="AR882"/>
    </row>
    <row customFormat="1" r="883" s="11" spans="1:44">
      <c r="A883"/>
      <c r="B883"/>
      <c r="C883" s="174"/>
      <c r="D883"/>
      <c r="E883"/>
      <c r="F883"/>
      <c r="G883"/>
      <c r="H883"/>
      <c r="I883"/>
      <c r="J883"/>
      <c r="K883"/>
      <c r="L883"/>
      <c r="M883"/>
      <c r="N883"/>
      <c r="O883"/>
      <c r="P883" s="174"/>
      <c r="Q883" s="174"/>
      <c r="R883" s="175"/>
      <c r="S883" s="173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/>
      <c r="AN883"/>
      <c r="AO883"/>
      <c r="AP883"/>
      <c r="AQ883"/>
      <c r="AR883"/>
    </row>
    <row customFormat="1" r="884" s="11" spans="1:44">
      <c r="A884"/>
      <c r="B884"/>
      <c r="C884" s="174"/>
      <c r="D884"/>
      <c r="E884"/>
      <c r="F884"/>
      <c r="G884"/>
      <c r="H884"/>
      <c r="I884"/>
      <c r="J884"/>
      <c r="K884"/>
      <c r="L884"/>
      <c r="M884"/>
      <c r="N884"/>
      <c r="O884"/>
      <c r="P884" s="174"/>
      <c r="Q884" s="174"/>
      <c r="R884" s="175"/>
      <c r="S884" s="173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/>
      <c r="AN884"/>
      <c r="AO884"/>
      <c r="AP884"/>
      <c r="AQ884"/>
      <c r="AR884"/>
    </row>
    <row customFormat="1" r="885" s="11" spans="1:44">
      <c r="A885"/>
      <c r="B885"/>
      <c r="C885" s="174"/>
      <c r="D885"/>
      <c r="E885"/>
      <c r="F885"/>
      <c r="G885"/>
      <c r="H885"/>
      <c r="I885"/>
      <c r="J885"/>
      <c r="K885"/>
      <c r="L885"/>
      <c r="M885"/>
      <c r="N885"/>
      <c r="O885"/>
      <c r="P885" s="174"/>
      <c r="Q885" s="174"/>
      <c r="R885" s="175"/>
      <c r="S885" s="173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/>
      <c r="AN885"/>
      <c r="AO885"/>
      <c r="AP885"/>
      <c r="AQ885"/>
      <c r="AR885"/>
    </row>
    <row customFormat="1" r="886" s="11" spans="1:44">
      <c r="A886"/>
      <c r="B886"/>
      <c r="C886" s="174"/>
      <c r="D886"/>
      <c r="E886"/>
      <c r="F886"/>
      <c r="G886"/>
      <c r="H886"/>
      <c r="I886"/>
      <c r="J886"/>
      <c r="K886"/>
      <c r="L886"/>
      <c r="M886"/>
      <c r="N886"/>
      <c r="O886"/>
      <c r="P886" s="174"/>
      <c r="Q886" s="174"/>
      <c r="R886" s="175"/>
      <c r="S886" s="173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/>
      <c r="AN886"/>
      <c r="AO886"/>
      <c r="AP886"/>
      <c r="AQ886"/>
      <c r="AR886"/>
    </row>
    <row customFormat="1" r="887" s="11" spans="1:44">
      <c r="A887"/>
      <c r="B887"/>
      <c r="C887" s="174"/>
      <c r="D887"/>
      <c r="E887"/>
      <c r="F887"/>
      <c r="G887"/>
      <c r="H887"/>
      <c r="I887"/>
      <c r="J887"/>
      <c r="K887"/>
      <c r="L887"/>
      <c r="M887"/>
      <c r="N887"/>
      <c r="O887"/>
      <c r="P887" s="174"/>
      <c r="Q887" s="174"/>
      <c r="R887" s="175"/>
      <c r="S887" s="173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/>
      <c r="AN887"/>
      <c r="AO887"/>
      <c r="AP887"/>
      <c r="AQ887"/>
      <c r="AR887"/>
    </row>
    <row customFormat="1" r="888" s="11" spans="1:44">
      <c r="A888"/>
      <c r="B888"/>
      <c r="C888" s="174"/>
      <c r="D888"/>
      <c r="E888"/>
      <c r="F888"/>
      <c r="G888"/>
      <c r="H888"/>
      <c r="I888"/>
      <c r="J888"/>
      <c r="K888"/>
      <c r="L888"/>
      <c r="M888"/>
      <c r="N888"/>
      <c r="O888"/>
      <c r="P888" s="174"/>
      <c r="Q888" s="174"/>
      <c r="R888" s="175"/>
      <c r="S888" s="173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/>
      <c r="AN888"/>
      <c r="AO888"/>
      <c r="AP888"/>
      <c r="AQ888"/>
      <c r="AR888"/>
    </row>
    <row customFormat="1" r="889" s="11" spans="1:44">
      <c r="A889"/>
      <c r="B889"/>
      <c r="C889" s="174"/>
      <c r="D889"/>
      <c r="E889"/>
      <c r="F889"/>
      <c r="G889"/>
      <c r="H889"/>
      <c r="I889"/>
      <c r="J889"/>
      <c r="K889"/>
      <c r="L889"/>
      <c r="M889"/>
      <c r="N889"/>
      <c r="O889"/>
      <c r="P889" s="174"/>
      <c r="Q889" s="174"/>
      <c r="R889" s="175"/>
      <c r="S889" s="173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/>
      <c r="AN889"/>
      <c r="AO889"/>
      <c r="AP889"/>
      <c r="AQ889"/>
      <c r="AR889"/>
    </row>
    <row customFormat="1" r="890" s="11" spans="1:44">
      <c r="A890"/>
      <c r="B890"/>
      <c r="C890" s="174"/>
      <c r="D890"/>
      <c r="E890"/>
      <c r="F890"/>
      <c r="G890"/>
      <c r="H890"/>
      <c r="I890"/>
      <c r="J890"/>
      <c r="K890"/>
      <c r="L890"/>
      <c r="M890"/>
      <c r="N890"/>
      <c r="O890"/>
      <c r="P890" s="174"/>
      <c r="Q890" s="174"/>
      <c r="R890" s="175"/>
      <c r="S890" s="173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/>
      <c r="AN890"/>
      <c r="AO890"/>
      <c r="AP890"/>
      <c r="AQ890"/>
      <c r="AR890"/>
    </row>
    <row customFormat="1" r="891" s="11" spans="1:44">
      <c r="A891"/>
      <c r="B891"/>
      <c r="C891" s="174"/>
      <c r="D891"/>
      <c r="E891"/>
      <c r="F891"/>
      <c r="G891"/>
      <c r="H891"/>
      <c r="I891"/>
      <c r="J891"/>
      <c r="K891"/>
      <c r="L891"/>
      <c r="M891"/>
      <c r="N891"/>
      <c r="O891"/>
      <c r="P891" s="174"/>
      <c r="Q891" s="174"/>
      <c r="R891" s="175"/>
      <c r="S891" s="173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/>
      <c r="AN891"/>
      <c r="AO891"/>
      <c r="AP891"/>
      <c r="AQ891"/>
      <c r="AR891"/>
    </row>
    <row customFormat="1" r="892" s="11" spans="1:44">
      <c r="A892"/>
      <c r="B892"/>
      <c r="C892" s="174"/>
      <c r="D892"/>
      <c r="E892"/>
      <c r="F892"/>
      <c r="G892"/>
      <c r="H892"/>
      <c r="I892"/>
      <c r="J892"/>
      <c r="K892"/>
      <c r="L892"/>
      <c r="M892"/>
      <c r="N892"/>
      <c r="O892"/>
      <c r="P892" s="174"/>
      <c r="Q892" s="174"/>
      <c r="R892" s="175"/>
      <c r="S892" s="173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/>
      <c r="AN892"/>
      <c r="AO892"/>
      <c r="AP892"/>
      <c r="AQ892"/>
      <c r="AR892"/>
    </row>
    <row customFormat="1" r="893" s="11" spans="1:44">
      <c r="A893"/>
      <c r="B893"/>
      <c r="C893" s="174"/>
      <c r="D893"/>
      <c r="E893"/>
      <c r="F893"/>
      <c r="G893"/>
      <c r="H893"/>
      <c r="I893"/>
      <c r="J893"/>
      <c r="K893"/>
      <c r="L893"/>
      <c r="M893"/>
      <c r="N893"/>
      <c r="O893"/>
      <c r="P893" s="174"/>
      <c r="Q893" s="174"/>
      <c r="R893" s="175"/>
      <c r="S893" s="173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/>
      <c r="AN893"/>
      <c r="AO893"/>
      <c r="AP893"/>
      <c r="AQ893"/>
      <c r="AR893"/>
    </row>
    <row customFormat="1" r="894" s="11" spans="1:44">
      <c r="A894"/>
      <c r="B894"/>
      <c r="C894" s="174"/>
      <c r="D894"/>
      <c r="E894"/>
      <c r="F894"/>
      <c r="G894"/>
      <c r="H894"/>
      <c r="I894"/>
      <c r="J894"/>
      <c r="K894"/>
      <c r="L894"/>
      <c r="M894"/>
      <c r="N894"/>
      <c r="O894"/>
      <c r="P894" s="174"/>
      <c r="Q894" s="174"/>
      <c r="R894" s="175"/>
      <c r="S894" s="173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/>
      <c r="AN894"/>
      <c r="AO894"/>
      <c r="AP894"/>
      <c r="AQ894"/>
      <c r="AR894"/>
    </row>
    <row customFormat="1" r="895" s="11" spans="1:44">
      <c r="A895"/>
      <c r="B895"/>
      <c r="C895" s="174"/>
      <c r="D895"/>
      <c r="E895"/>
      <c r="F895"/>
      <c r="G895"/>
      <c r="H895"/>
      <c r="I895"/>
      <c r="J895"/>
      <c r="K895"/>
      <c r="L895"/>
      <c r="M895"/>
      <c r="N895"/>
      <c r="O895"/>
      <c r="P895" s="174"/>
      <c r="Q895" s="174"/>
      <c r="R895" s="175"/>
      <c r="S895" s="173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/>
      <c r="AN895"/>
      <c r="AO895"/>
      <c r="AP895"/>
      <c r="AQ895"/>
      <c r="AR895"/>
    </row>
    <row customFormat="1" r="896" s="11" spans="1:44">
      <c r="A896"/>
      <c r="B896"/>
      <c r="C896" s="174"/>
      <c r="D896"/>
      <c r="E896"/>
      <c r="F896"/>
      <c r="G896"/>
      <c r="H896"/>
      <c r="I896"/>
      <c r="J896"/>
      <c r="K896"/>
      <c r="L896"/>
      <c r="M896"/>
      <c r="N896"/>
      <c r="O896"/>
      <c r="P896" s="174"/>
      <c r="Q896" s="174"/>
      <c r="R896" s="175"/>
      <c r="S896" s="173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/>
      <c r="AN896"/>
      <c r="AO896"/>
      <c r="AP896"/>
      <c r="AQ896"/>
      <c r="AR896"/>
    </row>
    <row customFormat="1" r="897" s="11" spans="1:44">
      <c r="A897"/>
      <c r="B897"/>
      <c r="C897" s="174"/>
      <c r="D897"/>
      <c r="E897"/>
      <c r="F897"/>
      <c r="G897"/>
      <c r="H897"/>
      <c r="I897"/>
      <c r="J897"/>
      <c r="K897"/>
      <c r="L897"/>
      <c r="M897"/>
      <c r="N897"/>
      <c r="O897"/>
      <c r="P897" s="174"/>
      <c r="Q897" s="174"/>
      <c r="R897" s="175"/>
      <c r="S897" s="173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/>
      <c r="AN897"/>
      <c r="AO897"/>
      <c r="AP897"/>
      <c r="AQ897"/>
      <c r="AR897"/>
    </row>
    <row customFormat="1" r="898" s="11" spans="1:44">
      <c r="A898"/>
      <c r="B898"/>
      <c r="C898" s="174"/>
      <c r="D898"/>
      <c r="E898"/>
      <c r="F898"/>
      <c r="G898"/>
      <c r="H898"/>
      <c r="I898"/>
      <c r="J898"/>
      <c r="K898"/>
      <c r="L898"/>
      <c r="M898"/>
      <c r="N898"/>
      <c r="O898"/>
      <c r="P898" s="174"/>
      <c r="Q898" s="174"/>
      <c r="R898" s="175"/>
      <c r="S898" s="173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/>
      <c r="AN898"/>
      <c r="AO898"/>
      <c r="AP898"/>
      <c r="AQ898"/>
      <c r="AR898"/>
    </row>
    <row customFormat="1" r="899" s="11" spans="1:44">
      <c r="A899"/>
      <c r="B899"/>
      <c r="C899" s="174"/>
      <c r="D899"/>
      <c r="E899"/>
      <c r="F899"/>
      <c r="G899"/>
      <c r="H899"/>
      <c r="I899"/>
      <c r="J899"/>
      <c r="K899"/>
      <c r="L899"/>
      <c r="M899"/>
      <c r="N899"/>
      <c r="O899"/>
      <c r="P899" s="174"/>
      <c r="Q899" s="174"/>
      <c r="R899" s="175"/>
      <c r="S899" s="173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/>
      <c r="AN899"/>
      <c r="AO899"/>
      <c r="AP899"/>
      <c r="AQ899"/>
      <c r="AR899"/>
    </row>
    <row customFormat="1" r="900" s="11" spans="1:44">
      <c r="A900"/>
      <c r="B900"/>
      <c r="C900" s="174"/>
      <c r="D900"/>
      <c r="E900"/>
      <c r="F900"/>
      <c r="G900"/>
      <c r="H900"/>
      <c r="I900"/>
      <c r="J900"/>
      <c r="K900"/>
      <c r="L900"/>
      <c r="M900"/>
      <c r="N900"/>
      <c r="O900"/>
      <c r="P900" s="174"/>
      <c r="Q900" s="174"/>
      <c r="R900" s="175"/>
      <c r="S900" s="173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/>
      <c r="AN900"/>
      <c r="AO900"/>
      <c r="AP900"/>
      <c r="AQ900"/>
      <c r="AR900"/>
    </row>
    <row customFormat="1" r="901" s="11" spans="1:44">
      <c r="A901"/>
      <c r="B901"/>
      <c r="C901" s="174"/>
      <c r="D901"/>
      <c r="E901"/>
      <c r="F901"/>
      <c r="G901"/>
      <c r="H901"/>
      <c r="I901"/>
      <c r="J901"/>
      <c r="K901"/>
      <c r="L901"/>
      <c r="M901"/>
      <c r="N901"/>
      <c r="O901"/>
      <c r="P901" s="174"/>
      <c r="Q901" s="174"/>
      <c r="R901" s="175"/>
      <c r="S901" s="173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/>
      <c r="AN901"/>
      <c r="AO901"/>
      <c r="AP901"/>
      <c r="AQ901"/>
      <c r="AR901"/>
    </row>
    <row customFormat="1" r="902" s="11" spans="1:44">
      <c r="A902"/>
      <c r="B902"/>
      <c r="C902" s="174"/>
      <c r="D902"/>
      <c r="E902"/>
      <c r="F902"/>
      <c r="G902"/>
      <c r="H902"/>
      <c r="I902"/>
      <c r="J902"/>
      <c r="K902"/>
      <c r="L902"/>
      <c r="M902"/>
      <c r="N902"/>
      <c r="O902"/>
      <c r="P902" s="174"/>
      <c r="Q902" s="174"/>
      <c r="R902" s="175"/>
      <c r="S902" s="173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/>
      <c r="AN902"/>
      <c r="AO902"/>
      <c r="AP902"/>
      <c r="AQ902"/>
      <c r="AR902"/>
    </row>
    <row customFormat="1" r="903" s="11" spans="1:44">
      <c r="A903"/>
      <c r="B903"/>
      <c r="C903" s="174"/>
      <c r="D903"/>
      <c r="E903"/>
      <c r="F903"/>
      <c r="G903"/>
      <c r="H903"/>
      <c r="I903"/>
      <c r="J903"/>
      <c r="K903"/>
      <c r="L903"/>
      <c r="M903"/>
      <c r="N903"/>
      <c r="O903"/>
      <c r="P903" s="174"/>
      <c r="Q903" s="174"/>
      <c r="R903" s="175"/>
      <c r="S903" s="173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/>
      <c r="AN903"/>
      <c r="AO903"/>
      <c r="AP903"/>
      <c r="AQ903"/>
      <c r="AR903"/>
    </row>
    <row customFormat="1" r="904" s="11" spans="1:44">
      <c r="A904"/>
      <c r="B904"/>
      <c r="C904" s="174"/>
      <c r="D904"/>
      <c r="E904"/>
      <c r="F904"/>
      <c r="G904"/>
      <c r="H904"/>
      <c r="I904"/>
      <c r="J904"/>
      <c r="K904"/>
      <c r="L904"/>
      <c r="M904"/>
      <c r="N904"/>
      <c r="O904"/>
      <c r="P904" s="174"/>
      <c r="Q904" s="174"/>
      <c r="R904" s="175"/>
      <c r="S904" s="173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/>
      <c r="AN904"/>
      <c r="AO904"/>
      <c r="AP904"/>
      <c r="AQ904"/>
      <c r="AR904"/>
    </row>
    <row customFormat="1" r="905" s="11" spans="1:44">
      <c r="A905"/>
      <c r="B905"/>
      <c r="C905" s="174"/>
      <c r="D905"/>
      <c r="E905"/>
      <c r="F905"/>
      <c r="G905"/>
      <c r="H905"/>
      <c r="I905"/>
      <c r="J905"/>
      <c r="K905"/>
      <c r="L905"/>
      <c r="M905"/>
      <c r="N905"/>
      <c r="O905"/>
      <c r="P905" s="174"/>
      <c r="Q905" s="174"/>
      <c r="R905" s="175"/>
      <c r="S905" s="173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/>
      <c r="AN905"/>
      <c r="AO905"/>
      <c r="AP905"/>
      <c r="AQ905"/>
      <c r="AR905"/>
    </row>
    <row customFormat="1" r="906" s="11" spans="1:44">
      <c r="A906"/>
      <c r="B906"/>
      <c r="C906" s="174"/>
      <c r="D906"/>
      <c r="E906"/>
      <c r="F906"/>
      <c r="G906"/>
      <c r="H906"/>
      <c r="I906"/>
      <c r="J906"/>
      <c r="K906"/>
      <c r="L906"/>
      <c r="M906"/>
      <c r="N906"/>
      <c r="O906"/>
      <c r="P906" s="174"/>
      <c r="Q906" s="174"/>
      <c r="R906" s="175"/>
      <c r="S906" s="173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/>
      <c r="AN906"/>
      <c r="AO906"/>
      <c r="AP906"/>
      <c r="AQ906"/>
      <c r="AR906"/>
    </row>
    <row customFormat="1" r="907" s="11" spans="1:44">
      <c r="A907"/>
      <c r="B907"/>
      <c r="C907" s="174"/>
      <c r="D907"/>
      <c r="E907"/>
      <c r="F907"/>
      <c r="G907"/>
      <c r="H907"/>
      <c r="I907"/>
      <c r="J907"/>
      <c r="K907"/>
      <c r="L907"/>
      <c r="M907"/>
      <c r="N907"/>
      <c r="O907"/>
      <c r="P907" s="174"/>
      <c r="Q907" s="174"/>
      <c r="R907" s="175"/>
      <c r="S907" s="173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/>
      <c r="AN907"/>
      <c r="AO907"/>
      <c r="AP907"/>
      <c r="AQ907"/>
      <c r="AR907"/>
    </row>
    <row customFormat="1" r="908" s="11" spans="1:44">
      <c r="A908"/>
      <c r="B908"/>
      <c r="C908" s="174"/>
      <c r="D908"/>
      <c r="E908"/>
      <c r="F908"/>
      <c r="G908"/>
      <c r="H908"/>
      <c r="I908"/>
      <c r="J908"/>
      <c r="K908"/>
      <c r="L908"/>
      <c r="M908"/>
      <c r="N908"/>
      <c r="O908"/>
      <c r="P908" s="174"/>
      <c r="Q908" s="174"/>
      <c r="R908" s="175"/>
      <c r="S908" s="173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/>
      <c r="AN908"/>
      <c r="AO908"/>
      <c r="AP908"/>
      <c r="AQ908"/>
      <c r="AR908"/>
    </row>
    <row customFormat="1" r="909" s="11" spans="1:44">
      <c r="A909"/>
      <c r="B909"/>
      <c r="C909" s="174"/>
      <c r="D909"/>
      <c r="E909"/>
      <c r="F909"/>
      <c r="G909"/>
      <c r="H909"/>
      <c r="I909"/>
      <c r="J909"/>
      <c r="K909"/>
      <c r="L909"/>
      <c r="M909"/>
      <c r="N909"/>
      <c r="O909"/>
      <c r="P909" s="174"/>
      <c r="Q909" s="174"/>
      <c r="R909" s="175"/>
      <c r="S909" s="173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/>
      <c r="AN909"/>
      <c r="AO909"/>
      <c r="AP909"/>
      <c r="AQ909"/>
      <c r="AR909"/>
    </row>
    <row customFormat="1" r="910" s="11" spans="1:44">
      <c r="A910"/>
      <c r="B910"/>
      <c r="C910" s="174"/>
      <c r="D910"/>
      <c r="E910"/>
      <c r="F910"/>
      <c r="G910"/>
      <c r="H910"/>
      <c r="I910"/>
      <c r="J910"/>
      <c r="K910"/>
      <c r="L910"/>
      <c r="M910"/>
      <c r="N910"/>
      <c r="O910"/>
      <c r="P910" s="174"/>
      <c r="Q910" s="174"/>
      <c r="R910" s="175"/>
      <c r="S910" s="173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/>
      <c r="AN910"/>
      <c r="AO910"/>
      <c r="AP910"/>
      <c r="AQ910"/>
      <c r="AR910"/>
    </row>
    <row customFormat="1" r="911" s="11" spans="1:44">
      <c r="A911"/>
      <c r="B911"/>
      <c r="C911" s="174"/>
      <c r="D911"/>
      <c r="E911"/>
      <c r="F911"/>
      <c r="G911"/>
      <c r="H911"/>
      <c r="I911"/>
      <c r="J911"/>
      <c r="K911"/>
      <c r="L911"/>
      <c r="M911"/>
      <c r="N911"/>
      <c r="O911"/>
      <c r="P911" s="174"/>
      <c r="Q911" s="174"/>
      <c r="R911" s="175"/>
      <c r="S911" s="173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/>
      <c r="AN911"/>
      <c r="AO911"/>
      <c r="AP911"/>
      <c r="AQ911"/>
      <c r="AR911"/>
    </row>
    <row customFormat="1" r="912" s="11" spans="1:44">
      <c r="A912"/>
      <c r="B912"/>
      <c r="C912" s="174"/>
      <c r="D912"/>
      <c r="E912"/>
      <c r="F912"/>
      <c r="G912"/>
      <c r="H912"/>
      <c r="I912"/>
      <c r="J912"/>
      <c r="K912"/>
      <c r="L912"/>
      <c r="M912"/>
      <c r="N912"/>
      <c r="O912"/>
      <c r="P912" s="174"/>
      <c r="Q912" s="174"/>
      <c r="R912" s="175"/>
      <c r="S912" s="173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/>
      <c r="AN912"/>
      <c r="AO912"/>
      <c r="AP912"/>
      <c r="AQ912"/>
      <c r="AR912"/>
    </row>
    <row customFormat="1" r="913" s="11" spans="1:44">
      <c r="A913"/>
      <c r="B913"/>
      <c r="C913" s="174"/>
      <c r="D913"/>
      <c r="E913"/>
      <c r="F913"/>
      <c r="G913"/>
      <c r="H913"/>
      <c r="I913"/>
      <c r="J913"/>
      <c r="K913"/>
      <c r="L913"/>
      <c r="M913"/>
      <c r="N913"/>
      <c r="O913"/>
      <c r="P913" s="174"/>
      <c r="Q913" s="174"/>
      <c r="R913" s="175"/>
      <c r="S913" s="173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/>
      <c r="AN913"/>
      <c r="AO913"/>
      <c r="AP913"/>
      <c r="AQ913"/>
      <c r="AR913"/>
    </row>
    <row customFormat="1" r="914" s="11" spans="1:44">
      <c r="A914"/>
      <c r="B914"/>
      <c r="C914" s="174"/>
      <c r="D914"/>
      <c r="E914"/>
      <c r="F914"/>
      <c r="G914"/>
      <c r="H914"/>
      <c r="I914"/>
      <c r="J914"/>
      <c r="K914"/>
      <c r="L914"/>
      <c r="M914"/>
      <c r="N914"/>
      <c r="O914"/>
      <c r="P914" s="174"/>
      <c r="Q914" s="174"/>
      <c r="R914" s="175"/>
      <c r="S914" s="173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/>
      <c r="AN914"/>
      <c r="AO914"/>
      <c r="AP914"/>
      <c r="AQ914"/>
      <c r="AR914"/>
    </row>
    <row customFormat="1" r="915" s="11" spans="1:44">
      <c r="A915"/>
      <c r="B915"/>
      <c r="C915" s="174"/>
      <c r="D915"/>
      <c r="E915"/>
      <c r="F915"/>
      <c r="G915"/>
      <c r="H915"/>
      <c r="I915"/>
      <c r="J915"/>
      <c r="K915"/>
      <c r="L915"/>
      <c r="M915"/>
      <c r="N915"/>
      <c r="O915"/>
      <c r="P915" s="174"/>
      <c r="Q915" s="174"/>
      <c r="R915" s="175"/>
      <c r="S915" s="173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/>
      <c r="AN915"/>
      <c r="AO915"/>
      <c r="AP915"/>
      <c r="AQ915"/>
      <c r="AR915"/>
    </row>
    <row customFormat="1" r="916" s="11" spans="1:44">
      <c r="A916"/>
      <c r="B916"/>
      <c r="C916" s="174"/>
      <c r="D916"/>
      <c r="E916"/>
      <c r="F916"/>
      <c r="G916"/>
      <c r="H916"/>
      <c r="I916"/>
      <c r="J916"/>
      <c r="K916"/>
      <c r="L916"/>
      <c r="M916"/>
      <c r="N916"/>
      <c r="O916"/>
      <c r="P916" s="174"/>
      <c r="Q916" s="174"/>
      <c r="R916" s="175"/>
      <c r="S916" s="173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/>
      <c r="AN916"/>
      <c r="AO916"/>
      <c r="AP916"/>
      <c r="AQ916"/>
      <c r="AR916"/>
    </row>
    <row customFormat="1" r="917" s="11" spans="1:44">
      <c r="A917"/>
      <c r="B917"/>
      <c r="C917" s="174"/>
      <c r="D917"/>
      <c r="E917"/>
      <c r="F917"/>
      <c r="G917"/>
      <c r="H917"/>
      <c r="I917"/>
      <c r="J917"/>
      <c r="K917"/>
      <c r="L917"/>
      <c r="M917"/>
      <c r="N917"/>
      <c r="O917"/>
      <c r="P917" s="174"/>
      <c r="Q917" s="174"/>
      <c r="R917" s="175"/>
      <c r="S917" s="173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/>
      <c r="AN917"/>
      <c r="AO917"/>
      <c r="AP917"/>
      <c r="AQ917"/>
      <c r="AR917"/>
    </row>
    <row customFormat="1" r="918" s="11" spans="1:44">
      <c r="A918"/>
      <c r="B918"/>
      <c r="C918" s="174"/>
      <c r="D918"/>
      <c r="E918"/>
      <c r="F918"/>
      <c r="G918"/>
      <c r="H918"/>
      <c r="I918"/>
      <c r="J918"/>
      <c r="K918"/>
      <c r="L918"/>
      <c r="M918"/>
      <c r="N918"/>
      <c r="O918"/>
      <c r="P918" s="174"/>
      <c r="Q918" s="174"/>
      <c r="R918" s="175"/>
      <c r="S918" s="173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/>
      <c r="AN918"/>
      <c r="AO918"/>
      <c r="AP918"/>
      <c r="AQ918"/>
      <c r="AR918"/>
    </row>
    <row customFormat="1" r="919" s="11" spans="1:44">
      <c r="A919"/>
      <c r="B919"/>
      <c r="C919" s="174"/>
      <c r="D919"/>
      <c r="E919"/>
      <c r="F919"/>
      <c r="G919"/>
      <c r="H919"/>
      <c r="I919"/>
      <c r="J919"/>
      <c r="K919"/>
      <c r="L919"/>
      <c r="M919"/>
      <c r="N919"/>
      <c r="O919"/>
      <c r="P919" s="174"/>
      <c r="Q919" s="174"/>
      <c r="R919" s="175"/>
      <c r="S919" s="173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/>
      <c r="AN919"/>
      <c r="AO919"/>
      <c r="AP919"/>
      <c r="AQ919"/>
      <c r="AR919"/>
    </row>
    <row customFormat="1" r="920" s="11" spans="1:44">
      <c r="A920"/>
      <c r="B920"/>
      <c r="C920" s="174"/>
      <c r="D920"/>
      <c r="E920"/>
      <c r="F920"/>
      <c r="G920"/>
      <c r="H920"/>
      <c r="I920"/>
      <c r="J920"/>
      <c r="K920"/>
      <c r="L920"/>
      <c r="M920"/>
      <c r="N920"/>
      <c r="O920"/>
      <c r="P920" s="174"/>
      <c r="Q920" s="174"/>
      <c r="R920" s="175"/>
      <c r="S920" s="173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/>
      <c r="AN920"/>
      <c r="AO920"/>
      <c r="AP920"/>
      <c r="AQ920"/>
      <c r="AR920"/>
    </row>
    <row customFormat="1" r="921" s="11" spans="1:44">
      <c r="A921"/>
      <c r="B921"/>
      <c r="C921" s="174"/>
      <c r="D921"/>
      <c r="E921"/>
      <c r="F921"/>
      <c r="G921"/>
      <c r="H921"/>
      <c r="I921"/>
      <c r="J921"/>
      <c r="K921"/>
      <c r="L921"/>
      <c r="M921"/>
      <c r="N921"/>
      <c r="O921"/>
      <c r="P921" s="174"/>
      <c r="Q921" s="174"/>
      <c r="R921" s="175"/>
      <c r="S921" s="173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/>
      <c r="AN921"/>
      <c r="AO921"/>
      <c r="AP921"/>
      <c r="AQ921"/>
      <c r="AR921"/>
    </row>
    <row customFormat="1" r="922" s="11" spans="1:44">
      <c r="A922"/>
      <c r="B922"/>
      <c r="C922" s="174"/>
      <c r="D922"/>
      <c r="E922"/>
      <c r="F922"/>
      <c r="G922"/>
      <c r="H922"/>
      <c r="I922"/>
      <c r="J922"/>
      <c r="K922"/>
      <c r="L922"/>
      <c r="M922"/>
      <c r="N922"/>
      <c r="O922"/>
      <c r="P922" s="174"/>
      <c r="Q922" s="174"/>
      <c r="R922" s="175"/>
      <c r="S922" s="173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/>
      <c r="AN922"/>
      <c r="AO922"/>
      <c r="AP922"/>
      <c r="AQ922"/>
      <c r="AR922"/>
    </row>
    <row customFormat="1" r="923" s="11" spans="1:44">
      <c r="A923"/>
      <c r="B923"/>
      <c r="C923" s="174"/>
      <c r="D923"/>
      <c r="E923"/>
      <c r="F923"/>
      <c r="G923"/>
      <c r="H923"/>
      <c r="I923"/>
      <c r="J923"/>
      <c r="K923"/>
      <c r="L923"/>
      <c r="M923"/>
      <c r="N923"/>
      <c r="O923"/>
      <c r="P923" s="174"/>
      <c r="Q923" s="174"/>
      <c r="R923" s="175"/>
      <c r="S923" s="173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/>
      <c r="AN923"/>
      <c r="AO923"/>
      <c r="AP923"/>
      <c r="AQ923"/>
      <c r="AR923"/>
    </row>
    <row customFormat="1" r="924" s="11" spans="1:44">
      <c r="A924"/>
      <c r="B924"/>
      <c r="C924" s="174"/>
      <c r="D924"/>
      <c r="E924"/>
      <c r="F924"/>
      <c r="G924"/>
      <c r="H924"/>
      <c r="I924"/>
      <c r="J924"/>
      <c r="K924"/>
      <c r="L924"/>
      <c r="M924"/>
      <c r="N924"/>
      <c r="O924"/>
      <c r="P924" s="174"/>
      <c r="Q924" s="174"/>
      <c r="R924" s="175"/>
      <c r="S924" s="173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/>
      <c r="AN924"/>
      <c r="AO924"/>
      <c r="AP924"/>
      <c r="AQ924"/>
      <c r="AR924"/>
    </row>
    <row customFormat="1" r="925" s="11" spans="1:44">
      <c r="A925"/>
      <c r="B925"/>
      <c r="C925" s="174"/>
      <c r="D925"/>
      <c r="E925"/>
      <c r="F925"/>
      <c r="G925"/>
      <c r="H925"/>
      <c r="I925"/>
      <c r="J925"/>
      <c r="K925"/>
      <c r="L925"/>
      <c r="M925"/>
      <c r="N925"/>
      <c r="O925"/>
      <c r="P925" s="174"/>
      <c r="Q925" s="174"/>
      <c r="R925" s="175"/>
      <c r="S925" s="173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/>
      <c r="AN925"/>
      <c r="AO925"/>
      <c r="AP925"/>
      <c r="AQ925"/>
      <c r="AR925"/>
    </row>
    <row customFormat="1" r="926" s="11" spans="1:44">
      <c r="A926"/>
      <c r="B926"/>
      <c r="C926" s="174"/>
      <c r="D926"/>
      <c r="E926"/>
      <c r="F926"/>
      <c r="G926"/>
      <c r="H926"/>
      <c r="I926"/>
      <c r="J926"/>
      <c r="K926"/>
      <c r="L926"/>
      <c r="M926"/>
      <c r="N926"/>
      <c r="O926"/>
      <c r="P926" s="174"/>
      <c r="Q926" s="174"/>
      <c r="R926" s="175"/>
      <c r="S926" s="173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/>
      <c r="AN926"/>
      <c r="AO926"/>
      <c r="AP926"/>
      <c r="AQ926"/>
      <c r="AR926"/>
    </row>
    <row customFormat="1" r="927" s="11" spans="1:44">
      <c r="A927"/>
      <c r="B927"/>
      <c r="C927" s="174"/>
      <c r="D927"/>
      <c r="E927"/>
      <c r="F927"/>
      <c r="G927"/>
      <c r="H927"/>
      <c r="I927"/>
      <c r="J927"/>
      <c r="K927"/>
      <c r="L927"/>
      <c r="M927"/>
      <c r="N927"/>
      <c r="O927"/>
      <c r="P927" s="174"/>
      <c r="Q927" s="174"/>
      <c r="R927" s="175"/>
      <c r="S927" s="173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/>
      <c r="AN927"/>
      <c r="AO927"/>
      <c r="AP927"/>
      <c r="AQ927"/>
      <c r="AR927"/>
    </row>
    <row customFormat="1" r="928" s="11" spans="1:44">
      <c r="A928"/>
      <c r="B928"/>
      <c r="C928" s="174"/>
      <c r="D928"/>
      <c r="E928"/>
      <c r="F928"/>
      <c r="G928"/>
      <c r="H928"/>
      <c r="I928"/>
      <c r="J928"/>
      <c r="K928"/>
      <c r="L928"/>
      <c r="M928"/>
      <c r="N928"/>
      <c r="O928"/>
      <c r="P928" s="174"/>
      <c r="Q928" s="174"/>
      <c r="R928" s="175"/>
      <c r="S928" s="173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/>
      <c r="AN928"/>
      <c r="AO928"/>
      <c r="AP928"/>
      <c r="AQ928"/>
      <c r="AR928"/>
    </row>
    <row customFormat="1" r="929" s="11" spans="1:44">
      <c r="A929"/>
      <c r="B929"/>
      <c r="C929" s="174"/>
      <c r="D929"/>
      <c r="E929"/>
      <c r="F929"/>
      <c r="G929"/>
      <c r="H929"/>
      <c r="I929"/>
      <c r="J929"/>
      <c r="K929"/>
      <c r="L929"/>
      <c r="M929"/>
      <c r="N929"/>
      <c r="O929"/>
      <c r="P929" s="174"/>
      <c r="Q929" s="174"/>
      <c r="R929" s="175"/>
      <c r="S929" s="173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/>
      <c r="AN929"/>
      <c r="AO929"/>
      <c r="AP929"/>
      <c r="AQ929"/>
      <c r="AR929"/>
    </row>
    <row customFormat="1" r="930" s="11" spans="1:44">
      <c r="A930"/>
      <c r="B930"/>
      <c r="C930" s="174"/>
      <c r="D930"/>
      <c r="E930"/>
      <c r="F930"/>
      <c r="G930"/>
      <c r="H930"/>
      <c r="I930"/>
      <c r="J930"/>
      <c r="K930"/>
      <c r="L930"/>
      <c r="M930"/>
      <c r="N930"/>
      <c r="O930"/>
      <c r="P930" s="174"/>
      <c r="Q930" s="174"/>
      <c r="R930" s="175"/>
      <c r="S930" s="173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/>
      <c r="AN930"/>
      <c r="AO930"/>
      <c r="AP930"/>
      <c r="AQ930"/>
      <c r="AR930"/>
    </row>
    <row customFormat="1" r="931" s="11" spans="1:44">
      <c r="A931"/>
      <c r="B931"/>
      <c r="C931" s="174"/>
      <c r="D931"/>
      <c r="E931"/>
      <c r="F931"/>
      <c r="G931"/>
      <c r="H931"/>
      <c r="I931"/>
      <c r="J931"/>
      <c r="K931"/>
      <c r="L931"/>
      <c r="M931"/>
      <c r="N931"/>
      <c r="O931"/>
      <c r="P931" s="174"/>
      <c r="Q931" s="174"/>
      <c r="R931" s="175"/>
      <c r="S931" s="173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/>
      <c r="AN931"/>
      <c r="AO931"/>
      <c r="AP931"/>
      <c r="AQ931"/>
      <c r="AR931"/>
    </row>
    <row customFormat="1" r="932" s="11" spans="1:44">
      <c r="A932"/>
      <c r="B932"/>
      <c r="C932" s="174"/>
      <c r="D932"/>
      <c r="E932"/>
      <c r="F932"/>
      <c r="G932"/>
      <c r="H932"/>
      <c r="I932"/>
      <c r="J932"/>
      <c r="K932"/>
      <c r="L932"/>
      <c r="M932"/>
      <c r="N932"/>
      <c r="O932"/>
      <c r="P932" s="174"/>
      <c r="Q932" s="174"/>
      <c r="R932" s="175"/>
      <c r="S932" s="173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/>
      <c r="AN932"/>
      <c r="AO932"/>
      <c r="AP932"/>
      <c r="AQ932"/>
      <c r="AR932"/>
    </row>
    <row customFormat="1" r="933" s="11" spans="1:44">
      <c r="A933"/>
      <c r="B933"/>
      <c r="C933" s="174"/>
      <c r="D933"/>
      <c r="E933"/>
      <c r="F933"/>
      <c r="G933"/>
      <c r="H933"/>
      <c r="I933"/>
      <c r="J933"/>
      <c r="K933"/>
      <c r="L933"/>
      <c r="M933"/>
      <c r="N933"/>
      <c r="O933"/>
      <c r="P933" s="174"/>
      <c r="Q933" s="174"/>
      <c r="R933" s="175"/>
      <c r="S933" s="173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/>
      <c r="AN933"/>
      <c r="AO933"/>
      <c r="AP933"/>
      <c r="AQ933"/>
      <c r="AR933"/>
    </row>
    <row customFormat="1" r="934" s="11" spans="1:44">
      <c r="A934"/>
      <c r="B934"/>
      <c r="C934" s="174"/>
      <c r="D934"/>
      <c r="E934"/>
      <c r="F934"/>
      <c r="G934"/>
      <c r="H934"/>
      <c r="I934"/>
      <c r="J934"/>
      <c r="K934"/>
      <c r="L934"/>
      <c r="M934"/>
      <c r="N934"/>
      <c r="O934"/>
      <c r="P934" s="174"/>
      <c r="Q934" s="174"/>
      <c r="R934" s="175"/>
      <c r="S934" s="173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/>
      <c r="AN934"/>
      <c r="AO934"/>
      <c r="AP934"/>
      <c r="AQ934"/>
      <c r="AR934"/>
    </row>
    <row customFormat="1" r="935" s="11" spans="1:44">
      <c r="A935"/>
      <c r="B935"/>
      <c r="C935" s="174"/>
      <c r="D935"/>
      <c r="E935"/>
      <c r="F935"/>
      <c r="G935"/>
      <c r="H935"/>
      <c r="I935"/>
      <c r="J935"/>
      <c r="K935"/>
      <c r="L935"/>
      <c r="M935"/>
      <c r="N935"/>
      <c r="O935"/>
      <c r="P935" s="174"/>
      <c r="Q935" s="174"/>
      <c r="R935" s="175"/>
      <c r="S935" s="173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/>
      <c r="AN935"/>
      <c r="AO935"/>
      <c r="AP935"/>
      <c r="AQ935"/>
      <c r="AR935"/>
    </row>
    <row customFormat="1" r="936" s="11" spans="1:44">
      <c r="A936"/>
      <c r="B936"/>
      <c r="C936" s="174"/>
      <c r="D936"/>
      <c r="E936"/>
      <c r="F936"/>
      <c r="G936"/>
      <c r="H936"/>
      <c r="I936"/>
      <c r="J936"/>
      <c r="K936"/>
      <c r="L936"/>
      <c r="M936"/>
      <c r="N936"/>
      <c r="O936"/>
      <c r="P936" s="174"/>
      <c r="Q936" s="174"/>
      <c r="R936" s="175"/>
      <c r="S936" s="173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/>
      <c r="AN936"/>
      <c r="AO936"/>
      <c r="AP936"/>
      <c r="AQ936"/>
      <c r="AR936"/>
    </row>
    <row customFormat="1" r="937" s="11" spans="1:44">
      <c r="A937"/>
      <c r="B937"/>
      <c r="C937" s="174"/>
      <c r="D937"/>
      <c r="E937"/>
      <c r="F937"/>
      <c r="G937"/>
      <c r="H937"/>
      <c r="I937"/>
      <c r="J937"/>
      <c r="K937"/>
      <c r="L937"/>
      <c r="M937"/>
      <c r="N937"/>
      <c r="O937"/>
      <c r="P937" s="174"/>
      <c r="Q937" s="174"/>
      <c r="R937" s="175"/>
      <c r="S937" s="173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/>
      <c r="AN937"/>
      <c r="AO937"/>
      <c r="AP937"/>
      <c r="AQ937"/>
      <c r="AR937"/>
    </row>
    <row customFormat="1" r="938" s="11" spans="1:44">
      <c r="A938"/>
      <c r="B938"/>
      <c r="C938" s="174"/>
      <c r="D938"/>
      <c r="E938"/>
      <c r="F938"/>
      <c r="G938"/>
      <c r="H938"/>
      <c r="I938"/>
      <c r="J938"/>
      <c r="K938"/>
      <c r="L938"/>
      <c r="M938"/>
      <c r="N938"/>
      <c r="O938"/>
      <c r="P938" s="174"/>
      <c r="Q938" s="174"/>
      <c r="R938" s="175"/>
      <c r="S938" s="173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/>
      <c r="AN938"/>
      <c r="AO938"/>
      <c r="AP938"/>
      <c r="AQ938"/>
      <c r="AR938"/>
    </row>
    <row customFormat="1" r="939" s="11" spans="1:44">
      <c r="A939"/>
      <c r="B939"/>
      <c r="C939" s="174"/>
      <c r="D939"/>
      <c r="E939"/>
      <c r="F939"/>
      <c r="G939"/>
      <c r="H939"/>
      <c r="I939"/>
      <c r="J939"/>
      <c r="K939"/>
      <c r="L939"/>
      <c r="M939"/>
      <c r="N939"/>
      <c r="O939"/>
      <c r="P939" s="174"/>
      <c r="Q939" s="174"/>
      <c r="R939" s="175"/>
      <c r="S939" s="173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/>
      <c r="AN939"/>
      <c r="AO939"/>
      <c r="AP939"/>
      <c r="AQ939"/>
      <c r="AR939"/>
    </row>
    <row customFormat="1" r="940" s="11" spans="1:44">
      <c r="A940"/>
      <c r="B940"/>
      <c r="C940" s="174"/>
      <c r="D940"/>
      <c r="E940"/>
      <c r="F940"/>
      <c r="G940"/>
      <c r="H940"/>
      <c r="I940"/>
      <c r="J940"/>
      <c r="K940"/>
      <c r="L940"/>
      <c r="M940"/>
      <c r="N940"/>
      <c r="O940"/>
      <c r="P940" s="174"/>
      <c r="Q940" s="174"/>
      <c r="R940" s="175"/>
      <c r="S940" s="173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/>
      <c r="AN940"/>
      <c r="AO940"/>
      <c r="AP940"/>
      <c r="AQ940"/>
      <c r="AR940"/>
    </row>
    <row customFormat="1" r="941" s="11" spans="1:44">
      <c r="A941"/>
      <c r="B941"/>
      <c r="C941" s="174"/>
      <c r="D941"/>
      <c r="E941"/>
      <c r="F941"/>
      <c r="G941"/>
      <c r="H941"/>
      <c r="I941"/>
      <c r="J941"/>
      <c r="K941"/>
      <c r="L941"/>
      <c r="M941"/>
      <c r="N941"/>
      <c r="O941"/>
      <c r="P941" s="174"/>
      <c r="Q941" s="174"/>
      <c r="R941" s="175"/>
      <c r="S941" s="173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/>
      <c r="AN941"/>
      <c r="AO941"/>
      <c r="AP941"/>
      <c r="AQ941"/>
      <c r="AR941"/>
    </row>
    <row customFormat="1" r="942" s="11" spans="1:44">
      <c r="A942"/>
      <c r="B942"/>
      <c r="C942" s="174"/>
      <c r="D942"/>
      <c r="E942"/>
      <c r="F942"/>
      <c r="G942"/>
      <c r="H942"/>
      <c r="I942"/>
      <c r="J942"/>
      <c r="K942"/>
      <c r="L942"/>
      <c r="M942"/>
      <c r="N942"/>
      <c r="O942"/>
      <c r="P942" s="174"/>
      <c r="Q942" s="174"/>
      <c r="R942" s="175"/>
      <c r="S942" s="173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/>
      <c r="AN942"/>
      <c r="AO942"/>
      <c r="AP942"/>
      <c r="AQ942"/>
      <c r="AR942"/>
    </row>
    <row customFormat="1" r="943" s="11" spans="1:44">
      <c r="A943"/>
      <c r="B943"/>
      <c r="C943" s="174"/>
      <c r="D943"/>
      <c r="E943"/>
      <c r="F943"/>
      <c r="G943"/>
      <c r="H943"/>
      <c r="I943"/>
      <c r="J943"/>
      <c r="K943"/>
      <c r="L943"/>
      <c r="M943"/>
      <c r="N943"/>
      <c r="O943"/>
      <c r="P943" s="174"/>
      <c r="Q943" s="174"/>
      <c r="R943" s="175"/>
      <c r="S943" s="173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/>
      <c r="AN943"/>
      <c r="AO943"/>
      <c r="AP943"/>
      <c r="AQ943"/>
      <c r="AR943"/>
    </row>
    <row customFormat="1" r="944" s="11" spans="1:44">
      <c r="A944"/>
      <c r="B944"/>
      <c r="C944" s="174"/>
      <c r="D944"/>
      <c r="E944"/>
      <c r="F944"/>
      <c r="G944"/>
      <c r="H944"/>
      <c r="I944"/>
      <c r="J944"/>
      <c r="K944"/>
      <c r="L944"/>
      <c r="M944"/>
      <c r="N944"/>
      <c r="O944"/>
      <c r="P944" s="174"/>
      <c r="Q944" s="174"/>
      <c r="R944" s="175"/>
      <c r="S944" s="173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/>
      <c r="AN944"/>
      <c r="AO944"/>
      <c r="AP944"/>
      <c r="AQ944"/>
      <c r="AR944"/>
    </row>
    <row customFormat="1" r="945" s="11" spans="1:44">
      <c r="A945"/>
      <c r="B945"/>
      <c r="C945" s="174"/>
      <c r="D945"/>
      <c r="E945"/>
      <c r="F945"/>
      <c r="G945"/>
      <c r="H945"/>
      <c r="I945"/>
      <c r="J945"/>
      <c r="K945"/>
      <c r="L945"/>
      <c r="M945"/>
      <c r="N945"/>
      <c r="O945"/>
      <c r="P945" s="174"/>
      <c r="Q945" s="174"/>
      <c r="R945" s="175"/>
      <c r="S945" s="173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/>
      <c r="AN945"/>
      <c r="AO945"/>
      <c r="AP945"/>
      <c r="AQ945"/>
      <c r="AR945"/>
    </row>
    <row customFormat="1" r="946" s="11" spans="1:44">
      <c r="A946"/>
      <c r="B946"/>
      <c r="C946" s="174"/>
      <c r="D946"/>
      <c r="E946"/>
      <c r="F946"/>
      <c r="G946"/>
      <c r="H946"/>
      <c r="I946"/>
      <c r="J946"/>
      <c r="K946"/>
      <c r="L946"/>
      <c r="M946"/>
      <c r="N946"/>
      <c r="O946"/>
      <c r="P946" s="174"/>
      <c r="Q946" s="174"/>
      <c r="R946" s="175"/>
      <c r="S946" s="173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/>
      <c r="AN946"/>
      <c r="AO946"/>
      <c r="AP946"/>
      <c r="AQ946"/>
      <c r="AR946"/>
    </row>
    <row customFormat="1" r="947" s="11" spans="1:44">
      <c r="A947"/>
      <c r="B947"/>
      <c r="C947" s="174"/>
      <c r="D947"/>
      <c r="E947"/>
      <c r="F947"/>
      <c r="G947"/>
      <c r="H947"/>
      <c r="I947"/>
      <c r="J947"/>
      <c r="K947"/>
      <c r="L947"/>
      <c r="M947"/>
      <c r="N947"/>
      <c r="O947"/>
      <c r="P947" s="174"/>
      <c r="Q947" s="174"/>
      <c r="R947" s="175"/>
      <c r="S947" s="173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/>
      <c r="AN947"/>
      <c r="AO947"/>
      <c r="AP947"/>
      <c r="AQ947"/>
      <c r="AR947"/>
    </row>
    <row customFormat="1" r="948" s="11" spans="1:44">
      <c r="A948"/>
      <c r="B948"/>
      <c r="C948" s="174"/>
      <c r="D948"/>
      <c r="E948"/>
      <c r="F948"/>
      <c r="G948"/>
      <c r="H948"/>
      <c r="I948"/>
      <c r="J948"/>
      <c r="K948"/>
      <c r="L948"/>
      <c r="M948"/>
      <c r="N948"/>
      <c r="O948"/>
      <c r="P948" s="174"/>
      <c r="Q948" s="174"/>
      <c r="R948" s="175"/>
      <c r="S948" s="173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/>
      <c r="AN948"/>
      <c r="AO948"/>
      <c r="AP948"/>
      <c r="AQ948"/>
      <c r="AR948"/>
    </row>
    <row customFormat="1" r="949" s="11" spans="1:44">
      <c r="A949"/>
      <c r="B949"/>
      <c r="C949" s="174"/>
      <c r="D949"/>
      <c r="E949"/>
      <c r="F949"/>
      <c r="G949"/>
      <c r="H949"/>
      <c r="I949"/>
      <c r="J949"/>
      <c r="K949"/>
      <c r="L949"/>
      <c r="M949"/>
      <c r="N949"/>
      <c r="O949"/>
      <c r="P949" s="174"/>
      <c r="Q949" s="174"/>
      <c r="R949" s="175"/>
      <c r="S949" s="173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/>
      <c r="AN949"/>
      <c r="AO949"/>
      <c r="AP949"/>
      <c r="AQ949"/>
      <c r="AR949"/>
    </row>
    <row customFormat="1" r="950" s="11" spans="1:44">
      <c r="A950"/>
      <c r="B950"/>
      <c r="C950" s="174"/>
      <c r="D950"/>
      <c r="E950"/>
      <c r="F950"/>
      <c r="G950"/>
      <c r="H950"/>
      <c r="I950"/>
      <c r="J950"/>
      <c r="K950"/>
      <c r="L950"/>
      <c r="M950"/>
      <c r="N950"/>
      <c r="O950"/>
      <c r="P950" s="174"/>
      <c r="Q950" s="174"/>
      <c r="R950" s="175"/>
      <c r="S950" s="173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/>
      <c r="AN950"/>
      <c r="AO950"/>
      <c r="AP950"/>
      <c r="AQ950"/>
      <c r="AR950"/>
    </row>
    <row customFormat="1" r="951" s="11" spans="1:44">
      <c r="A951"/>
      <c r="B951"/>
      <c r="C951" s="174"/>
      <c r="D951"/>
      <c r="E951"/>
      <c r="F951"/>
      <c r="G951"/>
      <c r="H951"/>
      <c r="I951"/>
      <c r="J951"/>
      <c r="K951"/>
      <c r="L951"/>
      <c r="M951"/>
      <c r="N951"/>
      <c r="O951"/>
      <c r="P951" s="174"/>
      <c r="Q951" s="174"/>
      <c r="R951" s="175"/>
      <c r="S951" s="173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/>
      <c r="AN951"/>
      <c r="AO951"/>
      <c r="AP951"/>
      <c r="AQ951"/>
      <c r="AR951"/>
    </row>
    <row customFormat="1" r="952" s="11" spans="1:44">
      <c r="A952"/>
      <c r="B952"/>
      <c r="C952" s="174"/>
      <c r="D952"/>
      <c r="E952"/>
      <c r="F952"/>
      <c r="G952"/>
      <c r="H952"/>
      <c r="I952"/>
      <c r="J952"/>
      <c r="K952"/>
      <c r="L952"/>
      <c r="M952"/>
      <c r="N952"/>
      <c r="O952"/>
      <c r="P952" s="174"/>
      <c r="Q952" s="174"/>
      <c r="R952" s="175"/>
      <c r="S952" s="173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/>
      <c r="AN952"/>
      <c r="AO952"/>
      <c r="AP952"/>
      <c r="AQ952"/>
      <c r="AR952"/>
    </row>
    <row customFormat="1" r="953" s="11" spans="1:44">
      <c r="A953"/>
      <c r="B953"/>
      <c r="C953" s="174"/>
      <c r="D953"/>
      <c r="E953"/>
      <c r="F953"/>
      <c r="G953"/>
      <c r="H953"/>
      <c r="I953"/>
      <c r="J953"/>
      <c r="K953"/>
      <c r="L953"/>
      <c r="M953"/>
      <c r="N953"/>
      <c r="O953"/>
      <c r="P953" s="174"/>
      <c r="Q953" s="174"/>
      <c r="R953" s="175"/>
      <c r="S953" s="173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/>
      <c r="AN953"/>
      <c r="AO953"/>
      <c r="AP953"/>
      <c r="AQ953"/>
      <c r="AR953"/>
    </row>
    <row customFormat="1" r="954" s="11" spans="1:44">
      <c r="A954"/>
      <c r="B954"/>
      <c r="C954" s="174"/>
      <c r="D954"/>
      <c r="E954"/>
      <c r="F954"/>
      <c r="G954"/>
      <c r="H954"/>
      <c r="I954"/>
      <c r="J954"/>
      <c r="K954"/>
      <c r="L954"/>
      <c r="M954"/>
      <c r="N954"/>
      <c r="O954"/>
      <c r="P954" s="174"/>
      <c r="Q954" s="174"/>
      <c r="R954" s="175"/>
      <c r="S954" s="173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/>
      <c r="AN954"/>
      <c r="AO954"/>
      <c r="AP954"/>
      <c r="AQ954"/>
      <c r="AR954"/>
    </row>
    <row customFormat="1" r="955" s="11" spans="1:44">
      <c r="A955"/>
      <c r="B955"/>
      <c r="C955" s="174"/>
      <c r="D955"/>
      <c r="E955"/>
      <c r="F955"/>
      <c r="G955"/>
      <c r="H955"/>
      <c r="I955"/>
      <c r="J955"/>
      <c r="K955"/>
      <c r="L955"/>
      <c r="M955"/>
      <c r="N955"/>
      <c r="O955"/>
      <c r="P955" s="174"/>
      <c r="Q955" s="174"/>
      <c r="R955" s="175"/>
      <c r="S955" s="173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/>
      <c r="AN955"/>
      <c r="AO955"/>
      <c r="AP955"/>
      <c r="AQ955"/>
      <c r="AR955"/>
    </row>
    <row customFormat="1" r="956" s="11" spans="1:44">
      <c r="A956"/>
      <c r="B956"/>
      <c r="C956" s="174"/>
      <c r="D956"/>
      <c r="E956"/>
      <c r="F956"/>
      <c r="G956"/>
      <c r="H956"/>
      <c r="I956"/>
      <c r="J956"/>
      <c r="K956"/>
      <c r="L956"/>
      <c r="M956"/>
      <c r="N956"/>
      <c r="O956"/>
      <c r="P956" s="174"/>
      <c r="Q956" s="174"/>
      <c r="R956" s="175"/>
      <c r="S956" s="173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/>
      <c r="AN956"/>
      <c r="AO956"/>
      <c r="AP956"/>
      <c r="AQ956"/>
      <c r="AR956"/>
    </row>
    <row customFormat="1" r="957" s="11" spans="1:44">
      <c r="A957"/>
      <c r="B957"/>
      <c r="C957" s="174"/>
      <c r="D957"/>
      <c r="E957"/>
      <c r="F957"/>
      <c r="G957"/>
      <c r="H957"/>
      <c r="I957"/>
      <c r="J957"/>
      <c r="K957"/>
      <c r="L957"/>
      <c r="M957"/>
      <c r="N957"/>
      <c r="O957"/>
      <c r="P957" s="174"/>
      <c r="Q957" s="174"/>
      <c r="R957" s="175"/>
      <c r="S957" s="173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/>
      <c r="AN957"/>
      <c r="AO957"/>
      <c r="AP957"/>
      <c r="AQ957"/>
      <c r="AR957"/>
    </row>
    <row customFormat="1" r="958" s="11" spans="1:44">
      <c r="A958"/>
      <c r="B958"/>
      <c r="C958" s="174"/>
      <c r="D958"/>
      <c r="E958"/>
      <c r="F958"/>
      <c r="G958"/>
      <c r="H958"/>
      <c r="I958"/>
      <c r="J958"/>
      <c r="K958"/>
      <c r="L958"/>
      <c r="M958"/>
      <c r="N958"/>
      <c r="O958"/>
      <c r="P958" s="174"/>
      <c r="Q958" s="174"/>
      <c r="R958" s="175"/>
      <c r="S958" s="173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/>
      <c r="AN958"/>
      <c r="AO958"/>
      <c r="AP958"/>
      <c r="AQ958"/>
      <c r="AR958"/>
    </row>
    <row customFormat="1" r="959" s="11" spans="1:44">
      <c r="A959"/>
      <c r="B959"/>
      <c r="C959" s="174"/>
      <c r="D959"/>
      <c r="E959"/>
      <c r="F959"/>
      <c r="G959"/>
      <c r="H959"/>
      <c r="I959"/>
      <c r="J959"/>
      <c r="K959"/>
      <c r="L959"/>
      <c r="M959"/>
      <c r="N959"/>
      <c r="O959"/>
      <c r="P959" s="174"/>
      <c r="Q959" s="174"/>
      <c r="R959" s="175"/>
      <c r="S959" s="173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/>
      <c r="AN959"/>
      <c r="AO959"/>
      <c r="AP959"/>
      <c r="AQ959"/>
      <c r="AR959"/>
    </row>
    <row customFormat="1" r="960" s="11" spans="1:44">
      <c r="A960"/>
      <c r="B960"/>
      <c r="C960" s="174"/>
      <c r="D960"/>
      <c r="E960"/>
      <c r="F960"/>
      <c r="G960"/>
      <c r="H960"/>
      <c r="I960"/>
      <c r="J960"/>
      <c r="K960"/>
      <c r="L960"/>
      <c r="M960"/>
      <c r="N960"/>
      <c r="O960"/>
      <c r="P960" s="174"/>
      <c r="Q960" s="174"/>
      <c r="R960" s="175"/>
      <c r="S960" s="173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/>
      <c r="AN960"/>
      <c r="AO960"/>
      <c r="AP960"/>
      <c r="AQ960"/>
      <c r="AR960"/>
    </row>
    <row customFormat="1" r="961" s="11" spans="1:44">
      <c r="A961"/>
      <c r="B961"/>
      <c r="C961" s="174"/>
      <c r="D961"/>
      <c r="E961"/>
      <c r="F961"/>
      <c r="G961"/>
      <c r="H961"/>
      <c r="I961"/>
      <c r="J961"/>
      <c r="K961"/>
      <c r="L961"/>
      <c r="M961"/>
      <c r="N961"/>
      <c r="O961"/>
      <c r="P961" s="174"/>
      <c r="Q961" s="174"/>
      <c r="R961" s="175"/>
      <c r="S961" s="173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/>
      <c r="AN961"/>
      <c r="AO961"/>
      <c r="AP961"/>
      <c r="AQ961"/>
      <c r="AR961"/>
    </row>
    <row customFormat="1" r="962" s="11" spans="1:44">
      <c r="A962"/>
      <c r="B962"/>
      <c r="C962" s="174"/>
      <c r="D962"/>
      <c r="E962"/>
      <c r="F962"/>
      <c r="G962"/>
      <c r="H962"/>
      <c r="I962"/>
      <c r="J962"/>
      <c r="K962"/>
      <c r="L962"/>
      <c r="M962"/>
      <c r="N962"/>
      <c r="O962"/>
      <c r="P962" s="174"/>
      <c r="Q962" s="174"/>
      <c r="R962" s="175"/>
      <c r="S962" s="173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/>
      <c r="AN962"/>
      <c r="AO962"/>
      <c r="AP962"/>
      <c r="AQ962"/>
      <c r="AR962"/>
    </row>
    <row customFormat="1" r="963" s="11" spans="1:44">
      <c r="A963"/>
      <c r="B963"/>
      <c r="C963" s="174"/>
      <c r="D963"/>
      <c r="E963"/>
      <c r="F963"/>
      <c r="G963"/>
      <c r="H963"/>
      <c r="I963"/>
      <c r="J963"/>
      <c r="K963"/>
      <c r="L963"/>
      <c r="M963"/>
      <c r="N963"/>
      <c r="O963"/>
      <c r="P963" s="174"/>
      <c r="Q963" s="174"/>
      <c r="R963" s="175"/>
      <c r="S963" s="173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/>
      <c r="AN963"/>
      <c r="AO963"/>
      <c r="AP963"/>
      <c r="AQ963"/>
      <c r="AR963"/>
    </row>
    <row customFormat="1" r="964" s="11" spans="1:44">
      <c r="A964"/>
      <c r="B964"/>
      <c r="C964" s="174"/>
      <c r="D964"/>
      <c r="E964"/>
      <c r="F964"/>
      <c r="G964"/>
      <c r="H964"/>
      <c r="I964"/>
      <c r="J964"/>
      <c r="K964"/>
      <c r="L964"/>
      <c r="M964"/>
      <c r="N964"/>
      <c r="O964"/>
      <c r="P964" s="174"/>
      <c r="Q964" s="174"/>
      <c r="R964" s="175"/>
      <c r="S964" s="173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/>
      <c r="AN964"/>
      <c r="AO964"/>
      <c r="AP964"/>
      <c r="AQ964"/>
      <c r="AR964"/>
    </row>
    <row customFormat="1" r="965" s="11" spans="1:44">
      <c r="A965"/>
      <c r="B965"/>
      <c r="C965" s="174"/>
      <c r="D965"/>
      <c r="E965"/>
      <c r="F965"/>
      <c r="G965"/>
      <c r="H965"/>
      <c r="I965"/>
      <c r="J965"/>
      <c r="K965"/>
      <c r="L965"/>
      <c r="M965"/>
      <c r="N965"/>
      <c r="O965"/>
      <c r="P965" s="174"/>
      <c r="Q965" s="174"/>
      <c r="R965" s="175"/>
      <c r="S965" s="173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/>
      <c r="AN965"/>
      <c r="AO965"/>
      <c r="AP965"/>
      <c r="AQ965"/>
      <c r="AR965"/>
    </row>
    <row customFormat="1" r="966" s="11" spans="1:44">
      <c r="A966"/>
      <c r="B966"/>
      <c r="C966" s="174"/>
      <c r="D966"/>
      <c r="E966"/>
      <c r="F966"/>
      <c r="G966"/>
      <c r="H966"/>
      <c r="I966"/>
      <c r="J966"/>
      <c r="K966"/>
      <c r="L966"/>
      <c r="M966"/>
      <c r="N966"/>
      <c r="O966"/>
      <c r="P966" s="174"/>
      <c r="Q966" s="174"/>
      <c r="R966" s="175"/>
      <c r="S966" s="173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/>
      <c r="AN966"/>
      <c r="AO966"/>
      <c r="AP966"/>
      <c r="AQ966"/>
      <c r="AR966"/>
    </row>
    <row customFormat="1" r="967" s="11" spans="1:44">
      <c r="A967"/>
      <c r="B967"/>
      <c r="C967" s="174"/>
      <c r="D967"/>
      <c r="E967"/>
      <c r="F967"/>
      <c r="G967"/>
      <c r="H967"/>
      <c r="I967"/>
      <c r="J967"/>
      <c r="K967"/>
      <c r="L967"/>
      <c r="M967"/>
      <c r="N967"/>
      <c r="O967"/>
      <c r="P967" s="174"/>
      <c r="Q967" s="174"/>
      <c r="R967" s="175"/>
      <c r="S967" s="173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/>
      <c r="AN967"/>
      <c r="AO967"/>
      <c r="AP967"/>
      <c r="AQ967"/>
      <c r="AR967"/>
    </row>
    <row customFormat="1" r="968" s="11" spans="1:44">
      <c r="A968"/>
      <c r="B968"/>
      <c r="C968" s="174"/>
      <c r="D968"/>
      <c r="E968"/>
      <c r="F968"/>
      <c r="G968"/>
      <c r="H968"/>
      <c r="I968"/>
      <c r="J968"/>
      <c r="K968"/>
      <c r="L968"/>
      <c r="M968"/>
      <c r="N968"/>
      <c r="O968"/>
      <c r="P968" s="174"/>
      <c r="Q968" s="174"/>
      <c r="R968" s="175"/>
      <c r="S968" s="173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/>
      <c r="AN968"/>
      <c r="AO968"/>
      <c r="AP968"/>
      <c r="AQ968"/>
      <c r="AR968"/>
    </row>
    <row customFormat="1" r="969" s="11" spans="1:44">
      <c r="A969"/>
      <c r="B969"/>
      <c r="C969" s="174"/>
      <c r="D969"/>
      <c r="E969"/>
      <c r="F969"/>
      <c r="G969"/>
      <c r="H969"/>
      <c r="I969"/>
      <c r="J969"/>
      <c r="K969"/>
      <c r="L969"/>
      <c r="M969"/>
      <c r="N969"/>
      <c r="O969"/>
      <c r="P969" s="174"/>
      <c r="Q969" s="174"/>
      <c r="R969" s="175"/>
      <c r="S969" s="173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/>
      <c r="AN969"/>
      <c r="AO969"/>
      <c r="AP969"/>
      <c r="AQ969"/>
      <c r="AR969"/>
    </row>
    <row customFormat="1" r="970" s="11" spans="1:44">
      <c r="A970"/>
      <c r="B970"/>
      <c r="C970" s="174"/>
      <c r="D970"/>
      <c r="E970"/>
      <c r="F970"/>
      <c r="G970"/>
      <c r="H970"/>
      <c r="I970"/>
      <c r="J970"/>
      <c r="K970"/>
      <c r="L970"/>
      <c r="M970"/>
      <c r="N970"/>
      <c r="O970"/>
      <c r="P970" s="174"/>
      <c r="Q970" s="174"/>
      <c r="R970" s="175"/>
      <c r="S970" s="173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/>
      <c r="AN970"/>
      <c r="AO970"/>
      <c r="AP970"/>
      <c r="AQ970"/>
      <c r="AR970"/>
    </row>
    <row customFormat="1" r="971" s="11" spans="1:44">
      <c r="A971"/>
      <c r="B971"/>
      <c r="C971" s="174"/>
      <c r="D971"/>
      <c r="E971"/>
      <c r="F971"/>
      <c r="G971"/>
      <c r="H971"/>
      <c r="I971"/>
      <c r="J971"/>
      <c r="K971"/>
      <c r="L971"/>
      <c r="M971"/>
      <c r="N971"/>
      <c r="O971"/>
      <c r="P971" s="174"/>
      <c r="Q971" s="174"/>
      <c r="R971" s="175"/>
      <c r="S971" s="173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/>
      <c r="AN971"/>
      <c r="AO971"/>
      <c r="AP971"/>
      <c r="AQ971"/>
      <c r="AR971"/>
    </row>
    <row customFormat="1" r="972" s="11" spans="1:44">
      <c r="A972"/>
      <c r="B972"/>
      <c r="C972" s="174"/>
      <c r="D972"/>
      <c r="E972"/>
      <c r="F972"/>
      <c r="G972"/>
      <c r="H972"/>
      <c r="I972"/>
      <c r="J972"/>
      <c r="K972"/>
      <c r="L972"/>
      <c r="M972"/>
      <c r="N972"/>
      <c r="O972"/>
      <c r="P972" s="174"/>
      <c r="Q972" s="174"/>
      <c r="R972" s="175"/>
      <c r="S972" s="173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/>
      <c r="AN972"/>
      <c r="AO972"/>
      <c r="AP972"/>
      <c r="AQ972"/>
      <c r="AR972"/>
    </row>
    <row customFormat="1" r="973" s="11" spans="1:44">
      <c r="A973"/>
      <c r="B973"/>
      <c r="C973" s="174"/>
      <c r="D973"/>
      <c r="E973"/>
      <c r="F973"/>
      <c r="G973"/>
      <c r="H973"/>
      <c r="I973"/>
      <c r="J973"/>
      <c r="K973"/>
      <c r="L973"/>
      <c r="M973"/>
      <c r="N973"/>
      <c r="O973"/>
      <c r="P973" s="174"/>
      <c r="Q973" s="174"/>
      <c r="R973" s="175"/>
      <c r="S973" s="173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/>
      <c r="AN973"/>
      <c r="AO973"/>
      <c r="AP973"/>
      <c r="AQ973"/>
      <c r="AR973"/>
    </row>
    <row customFormat="1" r="974" s="11" spans="1:44">
      <c r="A974"/>
      <c r="B974"/>
      <c r="C974" s="174"/>
      <c r="D974"/>
      <c r="E974"/>
      <c r="F974"/>
      <c r="G974"/>
      <c r="H974"/>
      <c r="I974"/>
      <c r="J974"/>
      <c r="K974"/>
      <c r="L974"/>
      <c r="M974"/>
      <c r="N974"/>
      <c r="O974"/>
      <c r="P974" s="174"/>
      <c r="Q974" s="174"/>
      <c r="R974" s="175"/>
      <c r="S974" s="173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/>
      <c r="AN974"/>
      <c r="AO974"/>
      <c r="AP974"/>
      <c r="AQ974"/>
      <c r="AR974"/>
    </row>
    <row customFormat="1" r="975" s="11" spans="1:44">
      <c r="A975"/>
      <c r="B975"/>
      <c r="C975" s="174"/>
      <c r="D975"/>
      <c r="E975"/>
      <c r="F975"/>
      <c r="G975"/>
      <c r="H975"/>
      <c r="I975"/>
      <c r="J975"/>
      <c r="K975"/>
      <c r="L975"/>
      <c r="M975"/>
      <c r="N975"/>
      <c r="O975"/>
      <c r="P975" s="174"/>
      <c r="Q975" s="174"/>
      <c r="R975" s="175"/>
      <c r="S975" s="173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/>
      <c r="AN975"/>
      <c r="AO975"/>
      <c r="AP975"/>
      <c r="AQ975"/>
      <c r="AR975"/>
    </row>
    <row customFormat="1" r="976" s="11" spans="1:44">
      <c r="A976"/>
      <c r="B976"/>
      <c r="C976" s="174"/>
      <c r="D976"/>
      <c r="E976"/>
      <c r="F976"/>
      <c r="G976"/>
      <c r="H976"/>
      <c r="I976"/>
      <c r="J976"/>
      <c r="K976"/>
      <c r="L976"/>
      <c r="M976"/>
      <c r="N976"/>
      <c r="O976"/>
      <c r="P976" s="174"/>
      <c r="Q976" s="174"/>
      <c r="R976" s="175"/>
      <c r="S976" s="173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/>
      <c r="AN976"/>
      <c r="AO976"/>
      <c r="AP976"/>
      <c r="AQ976"/>
      <c r="AR976"/>
    </row>
    <row customFormat="1" r="977" s="11" spans="1:44">
      <c r="A977"/>
      <c r="B977"/>
      <c r="C977" s="174"/>
      <c r="D977"/>
      <c r="E977"/>
      <c r="F977"/>
      <c r="G977"/>
      <c r="H977"/>
      <c r="I977"/>
      <c r="J977"/>
      <c r="K977"/>
      <c r="L977"/>
      <c r="M977"/>
      <c r="N977"/>
      <c r="O977"/>
      <c r="P977" s="174"/>
      <c r="Q977" s="174"/>
      <c r="R977" s="175"/>
      <c r="S977" s="173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/>
      <c r="AN977"/>
      <c r="AO977"/>
      <c r="AP977"/>
      <c r="AQ977"/>
      <c r="AR977"/>
    </row>
    <row customFormat="1" r="978" s="11" spans="1:44">
      <c r="A978"/>
      <c r="B978"/>
      <c r="C978" s="174"/>
      <c r="D978"/>
      <c r="E978"/>
      <c r="F978"/>
      <c r="G978"/>
      <c r="H978"/>
      <c r="I978"/>
      <c r="J978"/>
      <c r="K978"/>
      <c r="L978"/>
      <c r="M978"/>
      <c r="N978"/>
      <c r="O978"/>
      <c r="P978" s="174"/>
      <c r="Q978" s="174"/>
      <c r="R978" s="175"/>
      <c r="S978" s="173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/>
      <c r="AN978"/>
      <c r="AO978"/>
      <c r="AP978"/>
      <c r="AQ978"/>
      <c r="AR978"/>
    </row>
    <row customFormat="1" r="979" s="11" spans="1:44">
      <c r="A979"/>
      <c r="B979"/>
      <c r="C979" s="174"/>
      <c r="D979"/>
      <c r="E979"/>
      <c r="F979"/>
      <c r="G979"/>
      <c r="H979"/>
      <c r="I979"/>
      <c r="J979"/>
      <c r="K979"/>
      <c r="L979"/>
      <c r="M979"/>
      <c r="N979"/>
      <c r="O979"/>
      <c r="P979" s="174"/>
      <c r="Q979" s="174"/>
      <c r="R979" s="175"/>
      <c r="S979" s="173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/>
      <c r="AN979"/>
      <c r="AO979"/>
      <c r="AP979"/>
      <c r="AQ979"/>
      <c r="AR979"/>
    </row>
    <row customFormat="1" r="980" s="11" spans="1:44">
      <c r="A980"/>
      <c r="B980"/>
      <c r="C980" s="174"/>
      <c r="D980"/>
      <c r="E980"/>
      <c r="F980"/>
      <c r="G980"/>
      <c r="H980"/>
      <c r="I980"/>
      <c r="J980"/>
      <c r="K980"/>
      <c r="L980"/>
      <c r="M980"/>
      <c r="N980"/>
      <c r="O980"/>
      <c r="P980" s="174"/>
      <c r="Q980" s="174"/>
      <c r="R980" s="175"/>
      <c r="S980" s="173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/>
      <c r="AN980"/>
      <c r="AO980"/>
      <c r="AP980"/>
      <c r="AQ980"/>
      <c r="AR980"/>
    </row>
    <row customFormat="1" r="981" s="11" spans="1:44">
      <c r="A981"/>
      <c r="B981"/>
      <c r="C981" s="174"/>
      <c r="D981"/>
      <c r="E981"/>
      <c r="F981"/>
      <c r="G981"/>
      <c r="H981"/>
      <c r="I981"/>
      <c r="J981"/>
      <c r="K981"/>
      <c r="L981"/>
      <c r="M981"/>
      <c r="N981"/>
      <c r="O981"/>
      <c r="P981" s="174"/>
      <c r="Q981" s="174"/>
      <c r="R981" s="175"/>
      <c r="S981" s="173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/>
      <c r="AN981"/>
      <c r="AO981"/>
      <c r="AP981"/>
      <c r="AQ981"/>
      <c r="AR981"/>
    </row>
    <row customFormat="1" r="982" s="11" spans="1:44">
      <c r="A982"/>
      <c r="B982"/>
      <c r="C982" s="174"/>
      <c r="D982"/>
      <c r="E982"/>
      <c r="F982"/>
      <c r="G982"/>
      <c r="H982"/>
      <c r="I982"/>
      <c r="J982"/>
      <c r="K982"/>
      <c r="L982"/>
      <c r="M982"/>
      <c r="N982"/>
      <c r="O982"/>
      <c r="P982" s="174"/>
      <c r="Q982" s="174"/>
      <c r="R982" s="175"/>
      <c r="S982" s="173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/>
      <c r="AN982"/>
      <c r="AO982"/>
      <c r="AP982"/>
      <c r="AQ982"/>
      <c r="AR982"/>
    </row>
    <row customFormat="1" r="983" s="11" spans="1:44">
      <c r="A983"/>
      <c r="B983"/>
      <c r="C983" s="174"/>
      <c r="D983"/>
      <c r="E983"/>
      <c r="F983"/>
      <c r="G983"/>
      <c r="H983"/>
      <c r="I983"/>
      <c r="J983"/>
      <c r="K983"/>
      <c r="L983"/>
      <c r="M983"/>
      <c r="N983"/>
      <c r="O983"/>
      <c r="P983" s="174"/>
      <c r="Q983" s="174"/>
      <c r="R983" s="175"/>
      <c r="S983" s="173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/>
      <c r="AN983"/>
      <c r="AO983"/>
      <c r="AP983"/>
      <c r="AQ983"/>
      <c r="AR983"/>
    </row>
    <row customFormat="1" r="984" s="11" spans="1:44">
      <c r="A984"/>
      <c r="B984"/>
      <c r="C984" s="174"/>
      <c r="D984"/>
      <c r="E984"/>
      <c r="F984"/>
      <c r="G984"/>
      <c r="H984"/>
      <c r="I984"/>
      <c r="J984"/>
      <c r="K984"/>
      <c r="L984"/>
      <c r="M984"/>
      <c r="N984"/>
      <c r="O984"/>
      <c r="P984" s="174"/>
      <c r="Q984" s="174"/>
      <c r="R984" s="175"/>
      <c r="S984" s="173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/>
      <c r="AN984"/>
      <c r="AO984"/>
      <c r="AP984"/>
      <c r="AQ984"/>
      <c r="AR984"/>
    </row>
    <row customFormat="1" r="985" s="11" spans="1:44">
      <c r="A985"/>
      <c r="B985"/>
      <c r="C985" s="174"/>
      <c r="D985"/>
      <c r="E985"/>
      <c r="F985"/>
      <c r="G985"/>
      <c r="H985"/>
      <c r="I985"/>
      <c r="J985"/>
      <c r="K985"/>
      <c r="L985"/>
      <c r="M985"/>
      <c r="N985"/>
      <c r="O985"/>
      <c r="P985" s="174"/>
      <c r="Q985" s="174"/>
      <c r="R985" s="175"/>
      <c r="S985" s="173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/>
      <c r="AN985"/>
      <c r="AO985"/>
      <c r="AP985"/>
      <c r="AQ985"/>
      <c r="AR985"/>
    </row>
    <row customFormat="1" r="986" s="11" spans="1:44">
      <c r="A986"/>
      <c r="B986"/>
      <c r="C986" s="174"/>
      <c r="D986"/>
      <c r="E986"/>
      <c r="F986"/>
      <c r="G986"/>
      <c r="H986"/>
      <c r="I986"/>
      <c r="J986"/>
      <c r="K986"/>
      <c r="L986"/>
      <c r="M986"/>
      <c r="N986"/>
      <c r="O986"/>
      <c r="P986" s="174"/>
      <c r="Q986" s="174"/>
      <c r="R986" s="175"/>
      <c r="S986" s="173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/>
      <c r="AN986"/>
      <c r="AO986"/>
      <c r="AP986"/>
      <c r="AQ986"/>
      <c r="AR986"/>
    </row>
    <row customFormat="1" r="987" s="11" spans="1:44">
      <c r="A987"/>
      <c r="B987"/>
      <c r="C987" s="174"/>
      <c r="D987"/>
      <c r="E987"/>
      <c r="F987"/>
      <c r="G987"/>
      <c r="H987"/>
      <c r="I987"/>
      <c r="J987"/>
      <c r="K987"/>
      <c r="L987"/>
      <c r="M987"/>
      <c r="N987"/>
      <c r="O987"/>
      <c r="P987" s="174"/>
      <c r="Q987" s="174"/>
      <c r="R987" s="175"/>
      <c r="S987" s="173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/>
      <c r="AN987"/>
      <c r="AO987"/>
      <c r="AP987"/>
      <c r="AQ987"/>
      <c r="AR987"/>
    </row>
    <row customFormat="1" r="988" s="11" spans="1:44">
      <c r="A988"/>
      <c r="B988"/>
      <c r="C988" s="174"/>
      <c r="D988"/>
      <c r="E988"/>
      <c r="F988"/>
      <c r="G988"/>
      <c r="H988"/>
      <c r="I988"/>
      <c r="J988"/>
      <c r="K988"/>
      <c r="L988"/>
      <c r="M988"/>
      <c r="N988"/>
      <c r="O988"/>
      <c r="P988" s="174"/>
      <c r="Q988" s="174"/>
      <c r="R988" s="175"/>
      <c r="S988" s="173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/>
      <c r="AN988"/>
      <c r="AO988"/>
      <c r="AP988"/>
      <c r="AQ988"/>
      <c r="AR988"/>
    </row>
    <row customFormat="1" r="989" s="11" spans="1:44">
      <c r="A989"/>
      <c r="B989"/>
      <c r="C989" s="174"/>
      <c r="D989"/>
      <c r="E989"/>
      <c r="F989"/>
      <c r="G989"/>
      <c r="H989"/>
      <c r="I989"/>
      <c r="J989"/>
      <c r="K989"/>
      <c r="L989"/>
      <c r="M989"/>
      <c r="N989"/>
      <c r="O989"/>
      <c r="P989" s="174"/>
      <c r="Q989" s="174"/>
      <c r="R989" s="175"/>
      <c r="S989" s="173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/>
      <c r="AN989"/>
      <c r="AO989"/>
      <c r="AP989"/>
      <c r="AQ989"/>
      <c r="AR989"/>
    </row>
    <row customFormat="1" r="990" s="11" spans="1:44">
      <c r="A990"/>
      <c r="B990"/>
      <c r="C990" s="174"/>
      <c r="D990"/>
      <c r="E990"/>
      <c r="F990"/>
      <c r="G990"/>
      <c r="H990"/>
      <c r="I990"/>
      <c r="J990"/>
      <c r="K990"/>
      <c r="L990"/>
      <c r="M990"/>
      <c r="N990"/>
      <c r="O990"/>
      <c r="P990" s="174"/>
      <c r="Q990" s="174"/>
      <c r="R990" s="175"/>
      <c r="S990" s="173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/>
      <c r="AN990"/>
      <c r="AO990"/>
      <c r="AP990"/>
      <c r="AQ990"/>
      <c r="AR990"/>
    </row>
    <row customFormat="1" r="991" s="11" spans="1:44">
      <c r="A991"/>
      <c r="B991"/>
      <c r="C991" s="174"/>
      <c r="D991"/>
      <c r="E991"/>
      <c r="F991"/>
      <c r="G991"/>
      <c r="H991"/>
      <c r="I991"/>
      <c r="J991"/>
      <c r="K991"/>
      <c r="L991"/>
      <c r="M991"/>
      <c r="N991"/>
      <c r="O991"/>
      <c r="P991" s="174"/>
      <c r="Q991" s="174"/>
      <c r="R991" s="175"/>
      <c r="S991" s="173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/>
      <c r="AN991"/>
      <c r="AO991"/>
      <c r="AP991"/>
      <c r="AQ991"/>
      <c r="AR991"/>
    </row>
    <row customFormat="1" r="992" s="11" spans="1:44">
      <c r="A992"/>
      <c r="B992"/>
      <c r="C992" s="174"/>
      <c r="D992"/>
      <c r="E992"/>
      <c r="F992"/>
      <c r="G992"/>
      <c r="H992"/>
      <c r="I992"/>
      <c r="J992"/>
      <c r="K992"/>
      <c r="L992"/>
      <c r="M992"/>
      <c r="N992"/>
      <c r="O992"/>
      <c r="P992" s="174"/>
      <c r="Q992" s="174"/>
      <c r="R992" s="175"/>
      <c r="S992" s="173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/>
      <c r="AN992"/>
      <c r="AO992"/>
      <c r="AP992"/>
      <c r="AQ992"/>
      <c r="AR992"/>
    </row>
    <row customFormat="1" r="993" s="11" spans="1:44">
      <c r="A993"/>
      <c r="B993"/>
      <c r="C993" s="174"/>
      <c r="D993"/>
      <c r="E993"/>
      <c r="F993"/>
      <c r="G993"/>
      <c r="H993"/>
      <c r="I993"/>
      <c r="J993"/>
      <c r="K993"/>
      <c r="L993"/>
      <c r="M993"/>
      <c r="N993"/>
      <c r="O993"/>
      <c r="P993" s="174"/>
      <c r="Q993" s="174"/>
      <c r="R993" s="175"/>
      <c r="S993" s="173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/>
      <c r="AN993"/>
      <c r="AO993"/>
      <c r="AP993"/>
      <c r="AQ993"/>
      <c r="AR993"/>
    </row>
    <row customFormat="1" r="994" s="11" spans="1:44">
      <c r="A994"/>
      <c r="B994"/>
      <c r="C994" s="174"/>
      <c r="D994"/>
      <c r="E994"/>
      <c r="F994"/>
      <c r="G994"/>
      <c r="H994"/>
      <c r="I994"/>
      <c r="J994"/>
      <c r="K994"/>
      <c r="L994"/>
      <c r="M994"/>
      <c r="N994"/>
      <c r="O994"/>
      <c r="P994" s="174"/>
      <c r="Q994" s="174"/>
      <c r="R994" s="175"/>
      <c r="S994" s="173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/>
      <c r="AN994"/>
      <c r="AO994"/>
      <c r="AP994"/>
      <c r="AQ994"/>
      <c r="AR994"/>
    </row>
    <row customFormat="1" r="995" s="11" spans="1:44">
      <c r="A995"/>
      <c r="B995"/>
      <c r="C995" s="174"/>
      <c r="D995"/>
      <c r="E995"/>
      <c r="F995"/>
      <c r="G995"/>
      <c r="H995"/>
      <c r="I995"/>
      <c r="J995"/>
      <c r="K995"/>
      <c r="L995"/>
      <c r="M995"/>
      <c r="N995"/>
      <c r="O995"/>
      <c r="P995" s="174"/>
      <c r="Q995" s="174"/>
      <c r="R995" s="175"/>
      <c r="S995" s="173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/>
      <c r="AN995"/>
      <c r="AO995"/>
      <c r="AP995"/>
      <c r="AQ995"/>
      <c r="AR995"/>
    </row>
    <row customFormat="1" r="996" s="11" spans="1:44">
      <c r="A996"/>
      <c r="B996"/>
      <c r="C996" s="174"/>
      <c r="D996"/>
      <c r="E996"/>
      <c r="F996"/>
      <c r="G996"/>
      <c r="H996"/>
      <c r="I996"/>
      <c r="J996"/>
      <c r="K996"/>
      <c r="L996"/>
      <c r="M996"/>
      <c r="N996"/>
      <c r="O996"/>
      <c r="P996" s="174"/>
      <c r="Q996" s="174"/>
      <c r="R996" s="175"/>
      <c r="S996" s="173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/>
      <c r="AN996"/>
      <c r="AO996"/>
      <c r="AP996"/>
      <c r="AQ996"/>
      <c r="AR996"/>
    </row>
    <row customFormat="1" r="997" s="11" spans="1:44">
      <c r="A997"/>
      <c r="B997"/>
      <c r="C997" s="174"/>
      <c r="D997"/>
      <c r="E997"/>
      <c r="F997"/>
      <c r="G997"/>
      <c r="H997"/>
      <c r="I997"/>
      <c r="J997"/>
      <c r="K997"/>
      <c r="L997"/>
      <c r="M997"/>
      <c r="N997"/>
      <c r="O997"/>
      <c r="P997" s="174"/>
      <c r="Q997" s="174"/>
      <c r="R997" s="175"/>
      <c r="S997" s="173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/>
      <c r="AN997"/>
      <c r="AO997"/>
      <c r="AP997"/>
      <c r="AQ997"/>
      <c r="AR997"/>
    </row>
    <row customFormat="1" r="998" s="11" spans="1:44">
      <c r="A998"/>
      <c r="B998"/>
      <c r="C998" s="174"/>
      <c r="D998"/>
      <c r="E998"/>
      <c r="F998"/>
      <c r="G998"/>
      <c r="H998"/>
      <c r="I998"/>
      <c r="J998"/>
      <c r="K998"/>
      <c r="L998"/>
      <c r="M998"/>
      <c r="N998"/>
      <c r="O998"/>
      <c r="P998" s="174"/>
      <c r="Q998" s="174"/>
      <c r="R998" s="175"/>
      <c r="S998" s="173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/>
      <c r="AN998"/>
      <c r="AO998"/>
      <c r="AP998"/>
      <c r="AQ998"/>
      <c r="AR998"/>
    </row>
    <row customFormat="1" r="999" s="11" spans="1:44">
      <c r="A999"/>
      <c r="B999"/>
      <c r="C999" s="174"/>
      <c r="D999"/>
      <c r="E999"/>
      <c r="F999"/>
      <c r="G999"/>
      <c r="H999"/>
      <c r="I999"/>
      <c r="J999"/>
      <c r="K999"/>
      <c r="L999"/>
      <c r="M999"/>
      <c r="N999"/>
      <c r="O999"/>
      <c r="P999" s="174"/>
      <c r="Q999" s="174"/>
      <c r="R999" s="175"/>
      <c r="S999" s="173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/>
      <c r="AN999"/>
      <c r="AO999"/>
      <c r="AP999"/>
      <c r="AQ999"/>
      <c r="AR999"/>
    </row>
    <row customFormat="1" r="1000" s="11" spans="1:44">
      <c r="A1000"/>
      <c r="B1000"/>
      <c r="C1000" s="174"/>
      <c r="D1000"/>
      <c r="E1000"/>
      <c r="F1000"/>
      <c r="G1000"/>
      <c r="H1000"/>
      <c r="I1000"/>
      <c r="J1000"/>
      <c r="K1000"/>
      <c r="L1000"/>
      <c r="M1000"/>
      <c r="N1000"/>
      <c r="O1000"/>
      <c r="P1000" s="174"/>
      <c r="Q1000" s="174"/>
      <c r="R1000" s="175"/>
      <c r="S1000" s="173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/>
      <c r="AN1000"/>
      <c r="AO1000"/>
      <c r="AP1000"/>
      <c r="AQ1000"/>
      <c r="AR1000"/>
    </row>
    <row customFormat="1" r="1001" s="11" spans="1:44">
      <c r="A1001"/>
      <c r="B1001"/>
      <c r="C1001" s="174"/>
      <c r="D1001"/>
      <c r="E1001"/>
      <c r="F1001"/>
      <c r="G1001"/>
      <c r="H1001"/>
      <c r="I1001"/>
      <c r="J1001"/>
      <c r="K1001"/>
      <c r="L1001"/>
      <c r="M1001"/>
      <c r="N1001"/>
      <c r="O1001"/>
      <c r="P1001" s="174"/>
      <c r="Q1001" s="174"/>
      <c r="R1001" s="175"/>
      <c r="S1001" s="173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/>
      <c r="AN1001"/>
      <c r="AO1001"/>
      <c r="AP1001"/>
      <c r="AQ1001"/>
      <c r="AR1001"/>
    </row>
    <row customFormat="1" r="1002" s="11" spans="1:44">
      <c r="A1002"/>
      <c r="B1002"/>
      <c r="C1002" s="174"/>
      <c r="D1002"/>
      <c r="E1002"/>
      <c r="F1002"/>
      <c r="G1002"/>
      <c r="H1002"/>
      <c r="I1002"/>
      <c r="J1002"/>
      <c r="K1002"/>
      <c r="L1002"/>
      <c r="M1002"/>
      <c r="N1002"/>
      <c r="O1002"/>
      <c r="P1002" s="174"/>
      <c r="Q1002" s="174"/>
      <c r="R1002" s="175"/>
      <c r="S1002" s="173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  <c r="AL1002" s="12"/>
      <c r="AM1002"/>
      <c r="AN1002"/>
      <c r="AO1002"/>
      <c r="AP1002"/>
      <c r="AQ1002"/>
      <c r="AR1002"/>
    </row>
    <row customFormat="1" r="1003" s="11" spans="1:44">
      <c r="A1003"/>
      <c r="B1003"/>
      <c r="C1003" s="174"/>
      <c r="D1003"/>
      <c r="E1003"/>
      <c r="F1003"/>
      <c r="G1003"/>
      <c r="H1003"/>
      <c r="I1003"/>
      <c r="J1003"/>
      <c r="K1003"/>
      <c r="L1003"/>
      <c r="M1003"/>
      <c r="N1003"/>
      <c r="O1003"/>
      <c r="P1003" s="174"/>
      <c r="Q1003" s="174"/>
      <c r="R1003" s="175"/>
      <c r="S1003" s="173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/>
      <c r="AN1003"/>
      <c r="AO1003"/>
      <c r="AP1003"/>
      <c r="AQ1003"/>
      <c r="AR1003"/>
    </row>
    <row customFormat="1" r="1004" s="11" spans="1:44">
      <c r="A1004"/>
      <c r="B1004"/>
      <c r="C1004" s="174"/>
      <c r="D1004"/>
      <c r="E1004"/>
      <c r="F1004"/>
      <c r="G1004"/>
      <c r="H1004"/>
      <c r="I1004"/>
      <c r="J1004"/>
      <c r="K1004"/>
      <c r="L1004"/>
      <c r="M1004"/>
      <c r="N1004"/>
      <c r="O1004"/>
      <c r="P1004" s="174"/>
      <c r="Q1004" s="174"/>
      <c r="R1004" s="175"/>
      <c r="S1004" s="173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/>
      <c r="AH1004" s="12"/>
      <c r="AI1004" s="12"/>
      <c r="AJ1004" s="12"/>
      <c r="AK1004" s="12"/>
      <c r="AL1004" s="12"/>
      <c r="AM1004"/>
      <c r="AN1004"/>
      <c r="AO1004"/>
      <c r="AP1004"/>
      <c r="AQ1004"/>
      <c r="AR1004"/>
    </row>
    <row customFormat="1" r="1005" s="11" spans="1:44">
      <c r="A1005"/>
      <c r="B1005"/>
      <c r="C1005" s="174"/>
      <c r="D1005"/>
      <c r="E1005"/>
      <c r="F1005"/>
      <c r="G1005"/>
      <c r="H1005"/>
      <c r="I1005"/>
      <c r="J1005"/>
      <c r="K1005"/>
      <c r="L1005"/>
      <c r="M1005"/>
      <c r="N1005"/>
      <c r="O1005"/>
      <c r="P1005" s="174"/>
      <c r="Q1005" s="174"/>
      <c r="R1005" s="175"/>
      <c r="S1005" s="173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/>
      <c r="AN1005"/>
      <c r="AO1005"/>
      <c r="AP1005"/>
      <c r="AQ1005"/>
      <c r="AR1005"/>
    </row>
    <row customFormat="1" r="1006" s="11" spans="1:44">
      <c r="A1006"/>
      <c r="B1006"/>
      <c r="C1006" s="174"/>
      <c r="D1006"/>
      <c r="E1006"/>
      <c r="F1006"/>
      <c r="G1006"/>
      <c r="H1006"/>
      <c r="I1006"/>
      <c r="J1006"/>
      <c r="K1006"/>
      <c r="L1006"/>
      <c r="M1006"/>
      <c r="N1006"/>
      <c r="O1006"/>
      <c r="P1006" s="174"/>
      <c r="Q1006" s="174"/>
      <c r="R1006" s="175"/>
      <c r="S1006" s="173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  <c r="AF1006" s="12"/>
      <c r="AG1006" s="12"/>
      <c r="AH1006" s="12"/>
      <c r="AI1006" s="12"/>
      <c r="AJ1006" s="12"/>
      <c r="AK1006" s="12"/>
      <c r="AL1006" s="12"/>
      <c r="AM1006"/>
      <c r="AN1006"/>
      <c r="AO1006"/>
      <c r="AP1006"/>
      <c r="AQ1006"/>
      <c r="AR1006"/>
    </row>
    <row customFormat="1" r="1007" s="11" spans="1:44">
      <c r="A1007"/>
      <c r="B1007"/>
      <c r="C1007" s="174"/>
      <c r="D1007"/>
      <c r="E1007"/>
      <c r="F1007"/>
      <c r="G1007"/>
      <c r="H1007"/>
      <c r="I1007"/>
      <c r="J1007"/>
      <c r="K1007"/>
      <c r="L1007"/>
      <c r="M1007"/>
      <c r="N1007"/>
      <c r="O1007"/>
      <c r="P1007" s="174"/>
      <c r="Q1007" s="174"/>
      <c r="R1007" s="175"/>
      <c r="S1007" s="173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/>
      <c r="AN1007"/>
      <c r="AO1007"/>
      <c r="AP1007"/>
      <c r="AQ1007"/>
      <c r="AR1007"/>
    </row>
    <row customFormat="1" r="1008" s="11" spans="1:44">
      <c r="A1008"/>
      <c r="B1008"/>
      <c r="C1008" s="174"/>
      <c r="D1008"/>
      <c r="E1008"/>
      <c r="F1008"/>
      <c r="G1008"/>
      <c r="H1008"/>
      <c r="I1008"/>
      <c r="J1008"/>
      <c r="K1008"/>
      <c r="L1008"/>
      <c r="M1008"/>
      <c r="N1008"/>
      <c r="O1008"/>
      <c r="P1008" s="174"/>
      <c r="Q1008" s="174"/>
      <c r="R1008" s="175"/>
      <c r="S1008" s="173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12"/>
      <c r="AI1008" s="12"/>
      <c r="AJ1008" s="12"/>
      <c r="AK1008" s="12"/>
      <c r="AL1008" s="12"/>
      <c r="AM1008"/>
      <c r="AN1008"/>
      <c r="AO1008"/>
      <c r="AP1008"/>
      <c r="AQ1008"/>
      <c r="AR1008"/>
    </row>
    <row customFormat="1" r="1009" s="11" spans="1:44">
      <c r="A1009"/>
      <c r="B1009"/>
      <c r="C1009" s="174"/>
      <c r="D1009"/>
      <c r="E1009"/>
      <c r="F1009"/>
      <c r="G1009"/>
      <c r="H1009"/>
      <c r="I1009"/>
      <c r="J1009"/>
      <c r="K1009"/>
      <c r="L1009"/>
      <c r="M1009"/>
      <c r="N1009"/>
      <c r="O1009"/>
      <c r="P1009" s="174"/>
      <c r="Q1009" s="174"/>
      <c r="R1009" s="175"/>
      <c r="S1009" s="173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/>
      <c r="AN1009"/>
      <c r="AO1009"/>
      <c r="AP1009"/>
      <c r="AQ1009"/>
      <c r="AR1009"/>
    </row>
    <row customFormat="1" r="1010" s="11" spans="1:44">
      <c r="A1010"/>
      <c r="B1010"/>
      <c r="C1010" s="174"/>
      <c r="D1010"/>
      <c r="E1010"/>
      <c r="F1010"/>
      <c r="G1010"/>
      <c r="H1010"/>
      <c r="I1010"/>
      <c r="J1010"/>
      <c r="K1010"/>
      <c r="L1010"/>
      <c r="M1010"/>
      <c r="N1010"/>
      <c r="O1010"/>
      <c r="P1010" s="174"/>
      <c r="Q1010" s="174"/>
      <c r="R1010" s="175"/>
      <c r="S1010" s="173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  <c r="AF1010" s="12"/>
      <c r="AG1010" s="12"/>
      <c r="AH1010" s="12"/>
      <c r="AI1010" s="12"/>
      <c r="AJ1010" s="12"/>
      <c r="AK1010" s="12"/>
      <c r="AL1010" s="12"/>
      <c r="AM1010"/>
      <c r="AN1010"/>
      <c r="AO1010"/>
      <c r="AP1010"/>
      <c r="AQ1010"/>
      <c r="AR1010"/>
    </row>
    <row customFormat="1" r="1011" s="11" spans="1:44">
      <c r="A1011"/>
      <c r="B1011"/>
      <c r="C1011" s="174"/>
      <c r="D1011"/>
      <c r="E1011"/>
      <c r="F1011"/>
      <c r="G1011"/>
      <c r="H1011"/>
      <c r="I1011"/>
      <c r="J1011"/>
      <c r="K1011"/>
      <c r="L1011"/>
      <c r="M1011"/>
      <c r="N1011"/>
      <c r="O1011"/>
      <c r="P1011" s="174"/>
      <c r="Q1011" s="174"/>
      <c r="R1011" s="175"/>
      <c r="S1011" s="173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/>
      <c r="AN1011"/>
      <c r="AO1011"/>
      <c r="AP1011"/>
      <c r="AQ1011"/>
      <c r="AR1011"/>
    </row>
    <row customFormat="1" r="1012" s="11" spans="1:44">
      <c r="A1012"/>
      <c r="B1012"/>
      <c r="C1012" s="174"/>
      <c r="D1012"/>
      <c r="E1012"/>
      <c r="F1012"/>
      <c r="G1012"/>
      <c r="H1012"/>
      <c r="I1012"/>
      <c r="J1012"/>
      <c r="K1012"/>
      <c r="L1012"/>
      <c r="M1012"/>
      <c r="N1012"/>
      <c r="O1012"/>
      <c r="P1012" s="174"/>
      <c r="Q1012" s="174"/>
      <c r="R1012" s="175"/>
      <c r="S1012" s="173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12"/>
      <c r="AG1012" s="12"/>
      <c r="AH1012" s="12"/>
      <c r="AI1012" s="12"/>
      <c r="AJ1012" s="12"/>
      <c r="AK1012" s="12"/>
      <c r="AL1012" s="12"/>
      <c r="AM1012"/>
      <c r="AN1012"/>
      <c r="AO1012"/>
      <c r="AP1012"/>
      <c r="AQ1012"/>
      <c r="AR1012"/>
    </row>
    <row customFormat="1" r="1013" s="11" spans="1:44">
      <c r="A1013"/>
      <c r="B1013"/>
      <c r="C1013" s="174"/>
      <c r="D1013"/>
      <c r="E1013"/>
      <c r="F1013"/>
      <c r="G1013"/>
      <c r="H1013"/>
      <c r="I1013"/>
      <c r="J1013"/>
      <c r="K1013"/>
      <c r="L1013"/>
      <c r="M1013"/>
      <c r="N1013"/>
      <c r="O1013"/>
      <c r="P1013" s="174"/>
      <c r="Q1013" s="174"/>
      <c r="R1013" s="175"/>
      <c r="S1013" s="173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/>
      <c r="AN1013"/>
      <c r="AO1013"/>
      <c r="AP1013"/>
      <c r="AQ1013"/>
      <c r="AR1013"/>
    </row>
    <row customFormat="1" r="1014" s="11" spans="1:44">
      <c r="A1014"/>
      <c r="B1014"/>
      <c r="C1014" s="174"/>
      <c r="D1014"/>
      <c r="E1014"/>
      <c r="F1014"/>
      <c r="G1014"/>
      <c r="H1014"/>
      <c r="I1014"/>
      <c r="J1014"/>
      <c r="K1014"/>
      <c r="L1014"/>
      <c r="M1014"/>
      <c r="N1014"/>
      <c r="O1014"/>
      <c r="P1014" s="174"/>
      <c r="Q1014" s="174"/>
      <c r="R1014" s="175"/>
      <c r="S1014" s="173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  <c r="AL1014" s="12"/>
      <c r="AM1014"/>
      <c r="AN1014"/>
      <c r="AO1014"/>
      <c r="AP1014"/>
      <c r="AQ1014"/>
      <c r="AR1014"/>
    </row>
    <row customFormat="1" r="1015" s="11" spans="1:44">
      <c r="A1015"/>
      <c r="B1015"/>
      <c r="C1015" s="174"/>
      <c r="D1015"/>
      <c r="E1015"/>
      <c r="F1015"/>
      <c r="G1015"/>
      <c r="H1015"/>
      <c r="I1015"/>
      <c r="J1015"/>
      <c r="K1015"/>
      <c r="L1015"/>
      <c r="M1015"/>
      <c r="N1015"/>
      <c r="O1015"/>
      <c r="P1015" s="174"/>
      <c r="Q1015" s="174"/>
      <c r="R1015" s="175"/>
      <c r="S1015" s="173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/>
      <c r="AN1015"/>
      <c r="AO1015"/>
      <c r="AP1015"/>
      <c r="AQ1015"/>
      <c r="AR1015"/>
    </row>
    <row customFormat="1" r="1016" s="11" spans="1:44">
      <c r="A1016"/>
      <c r="B1016"/>
      <c r="C1016" s="174"/>
      <c r="D1016"/>
      <c r="E1016"/>
      <c r="F1016"/>
      <c r="G1016"/>
      <c r="H1016"/>
      <c r="I1016"/>
      <c r="J1016"/>
      <c r="K1016"/>
      <c r="L1016"/>
      <c r="M1016"/>
      <c r="N1016"/>
      <c r="O1016"/>
      <c r="P1016" s="174"/>
      <c r="Q1016" s="174"/>
      <c r="R1016" s="175"/>
      <c r="S1016" s="173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  <c r="AI1016" s="12"/>
      <c r="AJ1016" s="12"/>
      <c r="AK1016" s="12"/>
      <c r="AL1016" s="12"/>
      <c r="AM1016"/>
      <c r="AN1016"/>
      <c r="AO1016"/>
      <c r="AP1016"/>
      <c r="AQ1016"/>
      <c r="AR1016"/>
    </row>
    <row customFormat="1" r="1017" s="11" spans="1:44">
      <c r="A1017"/>
      <c r="B1017"/>
      <c r="C1017" s="174"/>
      <c r="D1017"/>
      <c r="E1017"/>
      <c r="F1017"/>
      <c r="G1017"/>
      <c r="H1017"/>
      <c r="I1017"/>
      <c r="J1017"/>
      <c r="K1017"/>
      <c r="L1017"/>
      <c r="M1017"/>
      <c r="N1017"/>
      <c r="O1017"/>
      <c r="P1017" s="174"/>
      <c r="Q1017" s="174"/>
      <c r="R1017" s="175"/>
      <c r="S1017" s="173"/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/>
      <c r="AN1017"/>
      <c r="AO1017"/>
      <c r="AP1017"/>
      <c r="AQ1017"/>
      <c r="AR1017"/>
    </row>
    <row customFormat="1" r="1018" s="11" spans="1:44">
      <c r="A1018"/>
      <c r="B1018"/>
      <c r="C1018" s="174"/>
      <c r="D1018"/>
      <c r="E1018"/>
      <c r="F1018"/>
      <c r="G1018"/>
      <c r="H1018"/>
      <c r="I1018"/>
      <c r="J1018"/>
      <c r="K1018"/>
      <c r="L1018"/>
      <c r="M1018"/>
      <c r="N1018"/>
      <c r="O1018"/>
      <c r="P1018" s="174"/>
      <c r="Q1018" s="174"/>
      <c r="R1018" s="175"/>
      <c r="S1018" s="173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  <c r="AI1018" s="12"/>
      <c r="AJ1018" s="12"/>
      <c r="AK1018" s="12"/>
      <c r="AL1018" s="12"/>
      <c r="AM1018"/>
      <c r="AN1018"/>
      <c r="AO1018"/>
      <c r="AP1018"/>
      <c r="AQ1018"/>
      <c r="AR1018"/>
    </row>
    <row customFormat="1" r="1019" s="11" spans="1:44">
      <c r="A1019"/>
      <c r="B1019"/>
      <c r="C1019" s="174"/>
      <c r="D1019"/>
      <c r="E1019"/>
      <c r="F1019"/>
      <c r="G1019"/>
      <c r="H1019"/>
      <c r="I1019"/>
      <c r="J1019"/>
      <c r="K1019"/>
      <c r="L1019"/>
      <c r="M1019"/>
      <c r="N1019"/>
      <c r="O1019"/>
      <c r="P1019" s="174"/>
      <c r="Q1019" s="174"/>
      <c r="R1019" s="175"/>
      <c r="S1019" s="173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/>
      <c r="AN1019"/>
      <c r="AO1019"/>
      <c r="AP1019"/>
      <c r="AQ1019"/>
      <c r="AR1019"/>
    </row>
    <row customFormat="1" r="1020" s="11" spans="1:44">
      <c r="A1020"/>
      <c r="B1020"/>
      <c r="C1020" s="174"/>
      <c r="D1020"/>
      <c r="E1020"/>
      <c r="F1020"/>
      <c r="G1020"/>
      <c r="H1020"/>
      <c r="I1020"/>
      <c r="J1020"/>
      <c r="K1020"/>
      <c r="L1020"/>
      <c r="M1020"/>
      <c r="N1020"/>
      <c r="O1020"/>
      <c r="P1020" s="174"/>
      <c r="Q1020" s="174"/>
      <c r="R1020" s="175"/>
      <c r="S1020" s="173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/>
      <c r="AH1020" s="12"/>
      <c r="AI1020" s="12"/>
      <c r="AJ1020" s="12"/>
      <c r="AK1020" s="12"/>
      <c r="AL1020" s="12"/>
      <c r="AM1020"/>
      <c r="AN1020"/>
      <c r="AO1020"/>
      <c r="AP1020"/>
      <c r="AQ1020"/>
      <c r="AR1020"/>
    </row>
    <row customFormat="1" r="1021" s="11" spans="1:44">
      <c r="A1021"/>
      <c r="B1021"/>
      <c r="C1021" s="174"/>
      <c r="D1021"/>
      <c r="E1021"/>
      <c r="F1021"/>
      <c r="G1021"/>
      <c r="H1021"/>
      <c r="I1021"/>
      <c r="J1021"/>
      <c r="K1021"/>
      <c r="L1021"/>
      <c r="M1021"/>
      <c r="N1021"/>
      <c r="O1021"/>
      <c r="P1021" s="174"/>
      <c r="Q1021" s="174"/>
      <c r="R1021" s="175"/>
      <c r="S1021" s="173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/>
      <c r="AN1021"/>
      <c r="AO1021"/>
      <c r="AP1021"/>
      <c r="AQ1021"/>
      <c r="AR1021"/>
    </row>
    <row customFormat="1" r="1022" s="11" spans="1:44">
      <c r="A1022"/>
      <c r="B1022"/>
      <c r="C1022" s="174"/>
      <c r="D1022"/>
      <c r="E1022"/>
      <c r="F1022"/>
      <c r="G1022"/>
      <c r="H1022"/>
      <c r="I1022"/>
      <c r="J1022"/>
      <c r="K1022"/>
      <c r="L1022"/>
      <c r="M1022"/>
      <c r="N1022"/>
      <c r="O1022"/>
      <c r="P1022" s="174"/>
      <c r="Q1022" s="174"/>
      <c r="R1022" s="175"/>
      <c r="S1022" s="173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/>
      <c r="AH1022" s="12"/>
      <c r="AI1022" s="12"/>
      <c r="AJ1022" s="12"/>
      <c r="AK1022" s="12"/>
      <c r="AL1022" s="12"/>
      <c r="AM1022"/>
      <c r="AN1022"/>
      <c r="AO1022"/>
      <c r="AP1022"/>
      <c r="AQ1022"/>
      <c r="AR1022"/>
    </row>
    <row customFormat="1" r="1023" s="11" spans="1:44">
      <c r="A1023"/>
      <c r="B1023"/>
      <c r="C1023" s="174"/>
      <c r="D1023"/>
      <c r="E1023"/>
      <c r="F1023"/>
      <c r="G1023"/>
      <c r="H1023"/>
      <c r="I1023"/>
      <c r="J1023"/>
      <c r="K1023"/>
      <c r="L1023"/>
      <c r="M1023"/>
      <c r="N1023"/>
      <c r="O1023"/>
      <c r="P1023" s="174"/>
      <c r="Q1023" s="174"/>
      <c r="R1023" s="175"/>
      <c r="S1023" s="173"/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/>
      <c r="AN1023"/>
      <c r="AO1023"/>
      <c r="AP1023"/>
      <c r="AQ1023"/>
      <c r="AR1023"/>
    </row>
    <row customFormat="1" r="1024" s="11" spans="1:44">
      <c r="A1024"/>
      <c r="B1024"/>
      <c r="C1024" s="174"/>
      <c r="D1024"/>
      <c r="E1024"/>
      <c r="F1024"/>
      <c r="G1024"/>
      <c r="H1024"/>
      <c r="I1024"/>
      <c r="J1024"/>
      <c r="K1024"/>
      <c r="L1024"/>
      <c r="M1024"/>
      <c r="N1024"/>
      <c r="O1024"/>
      <c r="P1024" s="174"/>
      <c r="Q1024" s="174"/>
      <c r="R1024" s="175"/>
      <c r="S1024" s="173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12"/>
      <c r="AH1024" s="12"/>
      <c r="AI1024" s="12"/>
      <c r="AJ1024" s="12"/>
      <c r="AK1024" s="12"/>
      <c r="AL1024" s="12"/>
      <c r="AM1024"/>
      <c r="AN1024"/>
      <c r="AO1024"/>
      <c r="AP1024"/>
      <c r="AQ1024"/>
      <c r="AR1024"/>
    </row>
    <row customFormat="1" r="1025" s="11" spans="1:44">
      <c r="A1025"/>
      <c r="B1025"/>
      <c r="C1025" s="174"/>
      <c r="D1025"/>
      <c r="E1025"/>
      <c r="F1025"/>
      <c r="G1025"/>
      <c r="H1025"/>
      <c r="I1025"/>
      <c r="J1025"/>
      <c r="K1025"/>
      <c r="L1025"/>
      <c r="M1025"/>
      <c r="N1025"/>
      <c r="O1025"/>
      <c r="P1025" s="174"/>
      <c r="Q1025" s="174"/>
      <c r="R1025" s="175"/>
      <c r="S1025" s="173"/>
      <c r="U1025" s="12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/>
      <c r="AN1025"/>
      <c r="AO1025"/>
      <c r="AP1025"/>
      <c r="AQ1025"/>
      <c r="AR1025"/>
    </row>
    <row customFormat="1" r="1026" s="11" spans="1:44">
      <c r="A1026"/>
      <c r="B1026"/>
      <c r="C1026" s="174"/>
      <c r="D1026"/>
      <c r="E1026"/>
      <c r="F1026"/>
      <c r="G1026"/>
      <c r="H1026"/>
      <c r="I1026"/>
      <c r="J1026"/>
      <c r="K1026"/>
      <c r="L1026"/>
      <c r="M1026"/>
      <c r="N1026"/>
      <c r="O1026"/>
      <c r="P1026" s="174"/>
      <c r="Q1026" s="174"/>
      <c r="R1026" s="175"/>
      <c r="S1026" s="173"/>
      <c r="U1026" s="12"/>
      <c r="V1026" s="12"/>
      <c r="W1026" s="12"/>
      <c r="X1026" s="12"/>
      <c r="Y1026" s="12"/>
      <c r="Z1026" s="12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/>
      <c r="AN1026"/>
      <c r="AO1026"/>
      <c r="AP1026"/>
      <c r="AQ1026"/>
      <c r="AR1026"/>
    </row>
  </sheetData>
  <mergeCells count="86">
    <mergeCell ref="D4:E4"/>
    <mergeCell ref="C7:R7"/>
    <mergeCell ref="C9:D10"/>
    <mergeCell ref="E9:E10"/>
    <mergeCell ref="F9:Q9"/>
    <mergeCell ref="C46:D46"/>
    <mergeCell ref="C68:D68"/>
    <mergeCell ref="C69:D69"/>
    <mergeCell ref="C70:D70"/>
    <mergeCell ref="C23:D23"/>
    <mergeCell ref="C52:D52"/>
    <mergeCell ref="C42:D42"/>
    <mergeCell ref="C43:D43"/>
    <mergeCell ref="C24:D24"/>
    <mergeCell ref="C30:D30"/>
    <mergeCell ref="C29:D29"/>
    <mergeCell ref="C39:D39"/>
    <mergeCell ref="C35:D35"/>
    <mergeCell ref="C36:D36"/>
    <mergeCell ref="C37:D37"/>
    <mergeCell ref="C38:D38"/>
    <mergeCell ref="C11:D11"/>
    <mergeCell ref="C12:D12"/>
    <mergeCell ref="C13:D13"/>
    <mergeCell ref="C14:D14"/>
    <mergeCell ref="C31:D31"/>
    <mergeCell ref="C19:D19"/>
    <mergeCell ref="C20:D20"/>
    <mergeCell ref="C21:D21"/>
    <mergeCell ref="C22:D22"/>
    <mergeCell ref="C26:D26"/>
    <mergeCell ref="C15:D15"/>
    <mergeCell ref="C16:D16"/>
    <mergeCell ref="C17:D17"/>
    <mergeCell ref="C18:D18"/>
    <mergeCell ref="C25:D25"/>
    <mergeCell ref="C40:D40"/>
    <mergeCell ref="C41:D41"/>
    <mergeCell ref="C27:D27"/>
    <mergeCell ref="C28:D28"/>
    <mergeCell ref="C32:D32"/>
    <mergeCell ref="C33:D33"/>
    <mergeCell ref="C34:D34"/>
    <mergeCell ref="C44:D44"/>
    <mergeCell ref="C90:D90"/>
    <mergeCell ref="C55:D55"/>
    <mergeCell ref="C56:D56"/>
    <mergeCell ref="C57:D57"/>
    <mergeCell ref="C84:D84"/>
    <mergeCell ref="C85:D85"/>
    <mergeCell ref="C83:D83"/>
    <mergeCell ref="C82:D82"/>
    <mergeCell ref="C74:D74"/>
    <mergeCell ref="C53:D53"/>
    <mergeCell ref="C54:D54"/>
    <mergeCell ref="C73:D73"/>
    <mergeCell ref="C51:D51"/>
    <mergeCell ref="C58:D58"/>
    <mergeCell ref="C45:D45"/>
    <mergeCell ref="C91:D91"/>
    <mergeCell ref="C47:D47"/>
    <mergeCell ref="C48:D48"/>
    <mergeCell ref="C49:D49"/>
    <mergeCell ref="C50:D50"/>
    <mergeCell ref="C63:D63"/>
    <mergeCell ref="C64:D64"/>
    <mergeCell ref="C87:D87"/>
    <mergeCell ref="C88:D88"/>
    <mergeCell ref="C89:D89"/>
    <mergeCell ref="C77:D77"/>
    <mergeCell ref="C78:D78"/>
    <mergeCell ref="C86:D86"/>
    <mergeCell ref="C65:D65"/>
    <mergeCell ref="C66:D66"/>
    <mergeCell ref="C71:D71"/>
    <mergeCell ref="C72:D72"/>
    <mergeCell ref="C79:D79"/>
    <mergeCell ref="C80:D80"/>
    <mergeCell ref="C81:D81"/>
    <mergeCell ref="C75:D75"/>
    <mergeCell ref="C76:D76"/>
    <mergeCell ref="C59:D59"/>
    <mergeCell ref="C60:D60"/>
    <mergeCell ref="C61:D61"/>
    <mergeCell ref="C62:D62"/>
    <mergeCell ref="C67:D67"/>
  </mergeCells>
  <pageMargins bottom="0.75" footer="0.3" header="0.3" left="0.7" right="0.7" top="0.75"/>
  <pageSetup fitToHeight="2" orientation="landscape" paperSize="9" r:id="rId1" scale="59" verticalDpi="0"/>
  <rowBreaks count="1" manualBreakCount="1">
    <brk id="54" man="1" max="17"/>
  </rowBreaks>
  <drawing r:id="rId2"/>
  <legacyDrawing r:id="rId3"/>
  <oleObjects>
    <mc:AlternateContent>
      <mc:Choice Requires="x14">
        <oleObject progId="Excel.Sheet.8" r:id="rId4" shapeId="3073">
          <objectPr autoPict="0" defaultSize="0" r:id="rId5">
            <anchor moveWithCells="1" sizeWithCells="1">
              <from>
                <xdr:col>1</xdr:col>
                <xdr:colOff>9525</xdr:colOff>
                <xdr:row>119</xdr:row>
                <xdr:rowOff>0</xdr:rowOff>
              </from>
              <to>
                <xdr:col>5</xdr:col>
                <xdr:colOff>66675</xdr:colOff>
                <xdr:row>121</xdr:row>
                <xdr:rowOff>114300</xdr:rowOff>
              </to>
            </anchor>
          </objectPr>
        </oleObject>
      </mc:Choice>
      <mc:Fallback>
        <oleObject progId="Excel.Sheet.8" r:id="rId4" shapeId="3073"/>
      </mc:Fallback>
    </mc:AlternateContent>
    <mc:AlternateContent>
      <mc:Choice Requires="x14">
        <oleObject progId="Excel.Sheet.8" r:id="rId6" shapeId="3074">
          <objectPr autoPict="0" defaultSize="0" r:id="rId7">
            <anchor moveWithCells="1" sizeWithCells="1">
              <from>
                <xdr:col>1</xdr:col>
                <xdr:colOff>9525</xdr:colOff>
                <xdr:row>129</xdr:row>
                <xdr:rowOff>0</xdr:rowOff>
              </from>
              <to>
                <xdr:col>5</xdr:col>
                <xdr:colOff>219075</xdr:colOff>
                <xdr:row>132</xdr:row>
                <xdr:rowOff>152400</xdr:rowOff>
              </to>
            </anchor>
          </objectPr>
        </oleObject>
      </mc:Choice>
      <mc:Fallback>
        <oleObject progId="Excel.Sheet.8" r:id="rId6" shapeId="3074"/>
      </mc:Fallback>
    </mc:AlternateContent>
  </oleObjects>
</worksheet>
</file>

<file path=xl/worksheets/sheet2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0">
    <pageSetUpPr fitToPage="1"/>
  </sheetPr>
  <dimension ref="A1:AT1138"/>
  <sheetViews>
    <sheetView workbookViewId="0">
      <selection activeCell="A28" sqref="A28"/>
    </sheetView>
  </sheetViews>
  <sheetFormatPr defaultRowHeight="12.75"/>
  <cols>
    <col min="1" max="1" customWidth="true" width="5.0" collapsed="true"/>
    <col min="2" max="2" customWidth="true" width="22.140625" collapsed="true"/>
    <col min="3" max="3" customWidth="true" style="174" width="17.0" collapsed="true"/>
    <col min="4" max="4" customWidth="true" width="22.5703125" collapsed="true"/>
    <col min="6" max="6" customWidth="true" width="9.85546875" collapsed="true"/>
    <col min="7" max="7" bestFit="true" customWidth="true" width="11.28515625" collapsed="true"/>
    <col min="8" max="15" customWidth="true" width="9.85546875" collapsed="true"/>
    <col min="16" max="17" customWidth="true" style="174" width="9.85546875" collapsed="true"/>
    <col min="18" max="18" customWidth="true" style="175" width="10.28515625" collapsed="true"/>
    <col min="19" max="19" customWidth="true" style="201" width="12.85546875" collapsed="true"/>
    <col min="20" max="20" customWidth="true" style="176" width="4.0" collapsed="true"/>
    <col min="21" max="21" customWidth="true" style="11" width="64.42578125" collapsed="true"/>
    <col min="22" max="39" customWidth="true" style="12" width="6.28515625" collapsed="true"/>
  </cols>
  <sheetData>
    <row ht="22.5" r="1" spans="1:45">
      <c r="A1" s="177" t="s">
        <v>12</v>
      </c>
      <c r="B1" s="177"/>
      <c r="C1" s="177"/>
      <c r="D1" s="178"/>
      <c r="E1" s="178"/>
      <c r="F1" s="178"/>
      <c r="T1" s="173"/>
    </row>
    <row ht="18.75" r="2" spans="1:45">
      <c r="A2" s="179" t="s">
        <v>64</v>
      </c>
      <c r="B2" s="179"/>
      <c r="C2" s="179"/>
      <c r="D2" s="180"/>
      <c r="E2" s="181"/>
      <c r="F2" s="182"/>
      <c r="T2" s="173"/>
    </row>
    <row ht="18.75" r="3" spans="1:45">
      <c r="A3" s="179" t="s">
        <v>14</v>
      </c>
      <c r="B3" s="179"/>
      <c r="C3" s="179"/>
      <c r="D3" s="183"/>
      <c r="E3" s="184"/>
      <c r="F3" s="184"/>
      <c r="T3" s="173"/>
    </row>
    <row ht="18.75" r="4" spans="1:45">
      <c r="A4" s="179" t="s">
        <v>15</v>
      </c>
      <c r="B4" s="179"/>
      <c r="C4" s="179"/>
      <c r="D4" s="545"/>
      <c r="E4" s="545"/>
      <c r="F4" s="185"/>
      <c r="T4" s="173"/>
    </row>
    <row customHeight="1" ht="24" r="5" spans="1:45">
      <c r="C5" s="7"/>
      <c r="D5" s="8"/>
      <c r="E5" s="9"/>
      <c r="F5" s="10"/>
      <c r="G5" s="1"/>
      <c r="H5" s="1"/>
      <c r="I5" s="1"/>
      <c r="J5" s="1"/>
      <c r="K5" s="1"/>
      <c r="L5" s="1"/>
      <c r="M5" s="1"/>
      <c r="N5" s="1"/>
      <c r="O5" s="1"/>
      <c r="P5" s="2"/>
      <c r="Q5" s="2"/>
      <c r="R5" s="3"/>
      <c r="S5" s="202"/>
      <c r="T5" s="4"/>
    </row>
    <row customFormat="1" r="6" s="1" spans="1:45">
      <c r="C6" s="2"/>
      <c r="F6" s="3"/>
      <c r="G6" s="13"/>
      <c r="P6" s="2"/>
      <c r="Q6" s="2"/>
      <c r="R6" s="3"/>
      <c r="S6" s="202"/>
      <c r="T6" s="4"/>
      <c r="U6" s="5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</row>
    <row customFormat="1" customHeight="1" ht="21.75" r="7" s="14" spans="1:45">
      <c r="C7" s="546" t="s">
        <v>125</v>
      </c>
      <c r="D7" s="546"/>
      <c r="E7" s="546"/>
      <c r="F7" s="546"/>
      <c r="G7" s="546"/>
      <c r="H7" s="546"/>
      <c r="I7" s="546"/>
      <c r="J7" s="546"/>
      <c r="K7" s="546"/>
      <c r="L7" s="546"/>
      <c r="M7" s="546"/>
      <c r="N7" s="546"/>
      <c r="O7" s="546"/>
      <c r="P7" s="546"/>
      <c r="Q7" s="546"/>
      <c r="R7" s="546"/>
      <c r="S7" s="546"/>
      <c r="T7" s="15"/>
      <c r="U7" s="11"/>
      <c r="V7" s="12"/>
      <c r="W7" s="12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customFormat="1" customHeight="1" ht="6.75" r="8" s="1" spans="1:45" thickBot="1">
      <c r="C8" s="17"/>
      <c r="D8" s="17"/>
      <c r="E8" s="17"/>
      <c r="F8" s="17"/>
      <c r="G8" s="17"/>
      <c r="H8" s="17"/>
      <c r="I8" s="17"/>
      <c r="J8" s="17"/>
      <c r="P8" s="2"/>
      <c r="Q8" s="2"/>
      <c r="R8" s="3"/>
      <c r="S8" s="202"/>
      <c r="T8" s="4"/>
      <c r="U8" s="5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</row>
    <row customFormat="1" ht="15" r="9" s="18" spans="1:45">
      <c r="C9" s="547" t="s">
        <v>16</v>
      </c>
      <c r="D9" s="548"/>
      <c r="E9" s="551" t="s">
        <v>69</v>
      </c>
      <c r="F9" s="584">
        <v>2014</v>
      </c>
      <c r="G9" s="585"/>
      <c r="H9" s="585"/>
      <c r="I9" s="585"/>
      <c r="J9" s="585"/>
      <c r="K9" s="585"/>
      <c r="L9" s="585"/>
      <c r="M9" s="585"/>
      <c r="N9" s="585"/>
      <c r="O9" s="585"/>
      <c r="P9" s="585"/>
      <c r="Q9" s="586"/>
      <c r="R9" s="19"/>
      <c r="S9" s="595" t="s">
        <v>180</v>
      </c>
      <c r="T9" s="20"/>
    </row>
    <row customFormat="1" customHeight="1" ht="29.25" r="10" s="18" spans="1:45" thickBot="1">
      <c r="C10" s="549"/>
      <c r="D10" s="550"/>
      <c r="E10" s="552"/>
      <c r="F10" s="233">
        <v>41640</v>
      </c>
      <c r="G10" s="233">
        <v>41671</v>
      </c>
      <c r="H10" s="233">
        <v>41699</v>
      </c>
      <c r="I10" s="233">
        <v>41730</v>
      </c>
      <c r="J10" s="233">
        <v>41760</v>
      </c>
      <c r="K10" s="233">
        <v>41791</v>
      </c>
      <c r="L10" s="233">
        <v>41821</v>
      </c>
      <c r="M10" s="233">
        <v>41852</v>
      </c>
      <c r="N10" s="233">
        <v>41883</v>
      </c>
      <c r="O10" s="233">
        <v>41913</v>
      </c>
      <c r="P10" s="233">
        <v>41944</v>
      </c>
      <c r="Q10" s="233">
        <v>41974</v>
      </c>
      <c r="R10" s="234" t="s">
        <v>0</v>
      </c>
      <c r="S10" s="596"/>
      <c r="T10" s="23">
        <v>1</v>
      </c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</row>
    <row customFormat="1" ht="15" r="11" s="25" spans="1:45">
      <c r="B11" s="221" t="s">
        <v>43</v>
      </c>
      <c r="C11" s="535" t="s">
        <v>19</v>
      </c>
      <c r="D11" s="540"/>
      <c r="E11" s="235"/>
      <c r="F11" s="236"/>
      <c r="G11" s="237"/>
      <c r="H11" s="238"/>
      <c r="I11" s="238"/>
      <c r="J11" s="238"/>
      <c r="K11" s="238"/>
      <c r="L11" s="81"/>
      <c r="M11" s="238"/>
      <c r="N11" s="238"/>
      <c r="O11" s="238"/>
      <c r="P11" s="238"/>
      <c r="Q11" s="239"/>
      <c r="R11" s="240"/>
      <c r="S11" s="161"/>
      <c r="T11" s="29">
        <v>22</v>
      </c>
      <c r="U11" s="18"/>
    </row>
    <row customFormat="1" ht="15" r="12" s="25" spans="1:45">
      <c r="B12" s="222"/>
      <c r="C12" s="556" t="s">
        <v>174</v>
      </c>
      <c r="D12" s="542"/>
      <c r="E12" s="43"/>
      <c r="F12" s="83"/>
      <c r="G12" s="84"/>
      <c r="H12" s="84"/>
      <c r="I12" s="85"/>
      <c r="J12" s="85"/>
      <c r="K12" s="86"/>
      <c r="L12" s="86"/>
      <c r="M12" s="86"/>
      <c r="N12" s="86"/>
      <c r="O12" s="86"/>
      <c r="P12" s="86"/>
      <c r="Q12" s="87"/>
      <c r="R12" s="135"/>
      <c r="S12" s="67"/>
      <c r="T12" s="23">
        <v>23</v>
      </c>
      <c r="U12" s="18"/>
    </row>
    <row customFormat="1" ht="15" r="13" s="25" spans="1:45">
      <c r="B13" s="222"/>
      <c r="C13" s="557" t="s">
        <v>175</v>
      </c>
      <c r="D13" s="558"/>
      <c r="E13" s="43"/>
      <c r="F13" s="88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9"/>
      <c r="R13" s="135"/>
      <c r="S13" s="203"/>
      <c r="T13" s="29">
        <v>24</v>
      </c>
      <c r="U13" s="71"/>
    </row>
    <row customFormat="1" ht="15" r="14" s="25" spans="1:45">
      <c r="B14" s="222"/>
      <c r="C14" s="559" t="s">
        <v>10</v>
      </c>
      <c r="D14" s="560"/>
      <c r="E14" s="72"/>
      <c r="F14" s="90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2"/>
      <c r="R14" s="93"/>
      <c r="S14" s="204"/>
      <c r="T14" s="23">
        <v>25</v>
      </c>
      <c r="U14" s="53"/>
    </row>
    <row customFormat="1" customHeight="1" ht="15" r="15" s="25" spans="1:45">
      <c r="B15" s="222"/>
      <c r="C15" s="535" t="s">
        <v>24</v>
      </c>
      <c r="D15" s="540"/>
      <c r="E15" s="192"/>
      <c r="F15" s="26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6"/>
      <c r="R15" s="241"/>
      <c r="S15" s="161"/>
      <c r="T15" s="29">
        <v>2</v>
      </c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1"/>
      <c r="AH15" s="30"/>
      <c r="AI15" s="31"/>
      <c r="AJ15" s="31"/>
      <c r="AK15" s="31"/>
      <c r="AL15" s="31"/>
      <c r="AM15" s="31"/>
    </row>
    <row customFormat="1" ht="15" r="16" s="25" spans="1:45">
      <c r="B16" s="222"/>
      <c r="C16" s="556" t="s">
        <v>174</v>
      </c>
      <c r="D16" s="542"/>
      <c r="E16" s="32">
        <v>825</v>
      </c>
      <c r="F16" s="33"/>
      <c r="G16" s="34"/>
      <c r="H16" s="34"/>
      <c r="I16" s="35"/>
      <c r="J16" s="35"/>
      <c r="K16" s="36"/>
      <c r="L16" s="36"/>
      <c r="M16" s="36"/>
      <c r="N16" s="36"/>
      <c r="O16" s="36"/>
      <c r="P16" s="36"/>
      <c r="Q16" s="37"/>
      <c r="R16" s="135"/>
      <c r="S16" s="67"/>
      <c r="T16" s="23">
        <v>3</v>
      </c>
      <c r="U16" s="18"/>
      <c r="V16" s="39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1"/>
      <c r="AI16" s="41"/>
      <c r="AJ16" s="41"/>
      <c r="AK16" s="41"/>
      <c r="AL16" s="41"/>
    </row>
    <row customFormat="1" customHeight="1" ht="18" r="17" s="42" spans="1:38">
      <c r="A17" s="25"/>
      <c r="B17" s="222"/>
      <c r="C17" s="557" t="s">
        <v>175</v>
      </c>
      <c r="D17" s="558"/>
      <c r="E17" s="43"/>
      <c r="F17" s="33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44"/>
      <c r="R17" s="135"/>
      <c r="S17" s="203"/>
      <c r="T17" s="29">
        <v>4</v>
      </c>
      <c r="U17" s="18"/>
      <c r="V17" s="45"/>
      <c r="W17" s="46"/>
      <c r="X17" s="46"/>
      <c r="Y17" s="45"/>
      <c r="Z17" s="45"/>
      <c r="AA17" s="45"/>
      <c r="AB17" s="45"/>
      <c r="AC17" s="45"/>
      <c r="AD17" s="45"/>
      <c r="AE17" s="45"/>
      <c r="AF17" s="47"/>
      <c r="AG17" s="47"/>
      <c r="AH17" s="45"/>
      <c r="AI17" s="46"/>
      <c r="AJ17" s="46"/>
      <c r="AK17" s="46"/>
      <c r="AL17" s="46"/>
    </row>
    <row customFormat="1" ht="15" r="18" s="25" spans="1:38">
      <c r="B18" s="222"/>
      <c r="C18" s="559" t="s">
        <v>10</v>
      </c>
      <c r="D18" s="560"/>
      <c r="E18" s="48"/>
      <c r="F18" s="49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1"/>
      <c r="R18" s="242"/>
      <c r="S18" s="204"/>
      <c r="T18" s="29">
        <v>6</v>
      </c>
      <c r="U18" s="53"/>
      <c r="V18" s="54"/>
      <c r="W18" s="54"/>
      <c r="X18" s="54"/>
      <c r="Y18" s="54"/>
      <c r="Z18" s="54"/>
      <c r="AA18" s="54"/>
      <c r="AB18" s="54"/>
      <c r="AC18" s="54"/>
      <c r="AD18" s="54"/>
      <c r="AE18" s="54"/>
      <c r="AF18" s="55"/>
      <c r="AG18" s="55"/>
      <c r="AH18" s="54"/>
      <c r="AI18" s="54"/>
      <c r="AJ18" s="54"/>
      <c r="AK18" s="54"/>
      <c r="AL18" s="54"/>
    </row>
    <row customFormat="1" ht="15" r="19" s="25" spans="1:38">
      <c r="B19" s="222"/>
      <c r="C19" s="535" t="s">
        <v>65</v>
      </c>
      <c r="D19" s="540"/>
      <c r="E19" s="56"/>
      <c r="F19" s="57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9"/>
      <c r="R19" s="56"/>
      <c r="S19" s="161"/>
      <c r="T19" s="29">
        <v>18</v>
      </c>
      <c r="U19" s="18"/>
    </row>
    <row customFormat="1" ht="15" r="20" s="25" spans="1:38">
      <c r="B20" s="222"/>
      <c r="C20" s="556" t="s">
        <v>174</v>
      </c>
      <c r="D20" s="542"/>
      <c r="E20" s="61"/>
      <c r="F20" s="62"/>
      <c r="G20" s="63"/>
      <c r="H20" s="63"/>
      <c r="I20" s="63"/>
      <c r="J20" s="63"/>
      <c r="K20" s="64"/>
      <c r="L20" s="64"/>
      <c r="M20" s="64"/>
      <c r="N20" s="64"/>
      <c r="O20" s="64"/>
      <c r="P20" s="64"/>
      <c r="Q20" s="65"/>
      <c r="R20" s="70"/>
      <c r="S20" s="67"/>
      <c r="T20" s="23">
        <v>19</v>
      </c>
      <c r="U20" s="18"/>
    </row>
    <row customFormat="1" ht="15" r="21" s="25" spans="1:38">
      <c r="B21" s="222"/>
      <c r="C21" s="557" t="s">
        <v>175</v>
      </c>
      <c r="D21" s="558"/>
      <c r="E21" s="68"/>
      <c r="F21" s="62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9"/>
      <c r="R21" s="70"/>
      <c r="S21" s="203"/>
      <c r="T21" s="29">
        <v>20</v>
      </c>
      <c r="U21" s="71"/>
    </row>
    <row customFormat="1" ht="15.75" r="22" s="25" spans="1:38" thickBot="1">
      <c r="B22" s="222"/>
      <c r="C22" s="559" t="s">
        <v>10</v>
      </c>
      <c r="D22" s="560"/>
      <c r="E22" s="72"/>
      <c r="F22" s="73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5"/>
      <c r="R22" s="76"/>
      <c r="S22" s="204"/>
      <c r="T22" s="23">
        <v>21</v>
      </c>
      <c r="U22" s="53"/>
    </row>
    <row customFormat="1" ht="15" r="23" s="25" spans="1:38">
      <c r="B23" s="221" t="s">
        <v>1</v>
      </c>
      <c r="C23" s="524" t="s">
        <v>66</v>
      </c>
      <c r="D23" s="525"/>
      <c r="E23" s="94"/>
      <c r="F23" s="95"/>
      <c r="G23" s="96"/>
      <c r="H23" s="96"/>
      <c r="I23" s="96"/>
      <c r="J23" s="97"/>
      <c r="K23" s="96"/>
      <c r="L23" s="96"/>
      <c r="M23" s="96"/>
      <c r="N23" s="96"/>
      <c r="O23" s="96"/>
      <c r="P23" s="96"/>
      <c r="Q23" s="98"/>
      <c r="R23" s="66"/>
      <c r="S23" s="161"/>
      <c r="T23" s="29">
        <v>30</v>
      </c>
      <c r="U23" s="18"/>
    </row>
    <row customFormat="1" ht="15" r="24" s="25" spans="1:38">
      <c r="B24" s="222"/>
      <c r="C24" s="541" t="s">
        <v>174</v>
      </c>
      <c r="D24" s="556"/>
      <c r="E24" s="99"/>
      <c r="F24" s="100"/>
      <c r="G24" s="101"/>
      <c r="H24" s="101"/>
      <c r="I24" s="101"/>
      <c r="J24" s="101"/>
      <c r="K24" s="102"/>
      <c r="L24" s="102"/>
      <c r="M24" s="102"/>
      <c r="N24" s="102"/>
      <c r="O24" s="102"/>
      <c r="P24" s="102"/>
      <c r="Q24" s="103"/>
      <c r="R24" s="104"/>
      <c r="S24" s="67"/>
      <c r="T24" s="23">
        <v>31</v>
      </c>
      <c r="U24" s="71"/>
    </row>
    <row customFormat="1" ht="15" r="25" s="25" spans="1:38">
      <c r="B25" s="222"/>
      <c r="C25" s="565" t="s">
        <v>175</v>
      </c>
      <c r="D25" s="557"/>
      <c r="E25" s="105"/>
      <c r="F25" s="106"/>
      <c r="G25" s="101"/>
      <c r="H25" s="101"/>
      <c r="I25" s="101"/>
      <c r="J25" s="101"/>
      <c r="K25" s="101"/>
      <c r="L25" s="101"/>
      <c r="M25" s="101"/>
      <c r="N25" s="101"/>
      <c r="O25" s="101"/>
      <c r="P25" s="101"/>
      <c r="Q25" s="107"/>
      <c r="R25" s="108"/>
      <c r="S25" s="203"/>
      <c r="T25" s="23">
        <v>33</v>
      </c>
      <c r="U25" s="71"/>
    </row>
    <row customFormat="1" ht="15.75" r="26" s="25" spans="1:38" thickBot="1">
      <c r="B26" s="222"/>
      <c r="C26" s="564" t="s">
        <v>10</v>
      </c>
      <c r="D26" s="559"/>
      <c r="E26" s="187"/>
      <c r="F26" s="188"/>
      <c r="G26" s="189"/>
      <c r="H26" s="189"/>
      <c r="I26" s="189"/>
      <c r="J26" s="189"/>
      <c r="K26" s="189"/>
      <c r="L26" s="189"/>
      <c r="M26" s="189"/>
      <c r="N26" s="189"/>
      <c r="O26" s="189"/>
      <c r="P26" s="189"/>
      <c r="Q26" s="190"/>
      <c r="R26" s="191"/>
      <c r="S26" s="204"/>
      <c r="T26" s="29">
        <v>34</v>
      </c>
      <c r="U26" s="53"/>
    </row>
    <row customFormat="1" ht="15" r="27" s="25" spans="1:38">
      <c r="B27" s="221" t="s">
        <v>44</v>
      </c>
      <c r="C27" s="535" t="s">
        <v>67</v>
      </c>
      <c r="D27" s="540"/>
      <c r="E27" s="110"/>
      <c r="F27" s="111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3"/>
      <c r="R27" s="109"/>
      <c r="S27" s="161"/>
      <c r="T27" s="23">
        <v>35</v>
      </c>
    </row>
    <row customFormat="1" ht="15" r="28" s="25" spans="1:38">
      <c r="B28" s="222"/>
      <c r="C28" s="556" t="s">
        <v>174</v>
      </c>
      <c r="D28" s="542"/>
      <c r="E28" s="114"/>
      <c r="F28" s="115"/>
      <c r="G28" s="116"/>
      <c r="H28" s="116"/>
      <c r="I28" s="117"/>
      <c r="J28" s="117"/>
      <c r="K28" s="117"/>
      <c r="L28" s="117"/>
      <c r="M28" s="117"/>
      <c r="N28" s="117"/>
      <c r="O28" s="117"/>
      <c r="P28" s="117"/>
      <c r="Q28" s="118"/>
      <c r="R28" s="104"/>
      <c r="S28" s="67"/>
      <c r="T28" s="29">
        <v>36</v>
      </c>
      <c r="U28" s="18"/>
    </row>
    <row customFormat="1" ht="15" r="29" s="25" spans="1:38">
      <c r="B29" s="222"/>
      <c r="C29" s="557" t="s">
        <v>175</v>
      </c>
      <c r="D29" s="558"/>
      <c r="E29" s="43"/>
      <c r="F29" s="115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8"/>
      <c r="R29" s="104"/>
      <c r="S29" s="203"/>
      <c r="T29" s="29">
        <v>38</v>
      </c>
      <c r="U29" s="71"/>
      <c r="Z29" s="25" t="s">
        <v>2</v>
      </c>
      <c r="AA29" s="25" t="s">
        <v>2</v>
      </c>
      <c r="AB29" s="25" t="s">
        <v>2</v>
      </c>
      <c r="AC29" s="25" t="s">
        <v>2</v>
      </c>
      <c r="AD29" s="25" t="s">
        <v>2</v>
      </c>
      <c r="AE29" s="25" t="s">
        <v>2</v>
      </c>
      <c r="AF29" s="25" t="s">
        <v>2</v>
      </c>
    </row>
    <row customFormat="1" ht="15" r="30" s="25" spans="1:38">
      <c r="B30" s="222"/>
      <c r="C30" s="559" t="s">
        <v>10</v>
      </c>
      <c r="D30" s="560"/>
      <c r="E30" s="119"/>
      <c r="F30" s="120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2"/>
      <c r="R30" s="123"/>
      <c r="S30" s="204"/>
      <c r="T30" s="29">
        <v>40</v>
      </c>
      <c r="U30" s="71"/>
    </row>
    <row customFormat="1" customHeight="1" ht="15" r="31" s="25" spans="1:38">
      <c r="B31" s="222"/>
      <c r="C31" s="535" t="s">
        <v>68</v>
      </c>
      <c r="D31" s="540"/>
      <c r="E31" s="194"/>
      <c r="F31" s="143"/>
      <c r="G31" s="144"/>
      <c r="H31" s="144"/>
      <c r="I31" s="144"/>
      <c r="J31" s="144"/>
      <c r="K31" s="144"/>
      <c r="L31" s="144"/>
      <c r="M31" s="144"/>
      <c r="N31" s="144"/>
      <c r="O31" s="144"/>
      <c r="P31" s="144"/>
      <c r="Q31" s="195"/>
      <c r="R31" s="146"/>
      <c r="S31" s="161"/>
      <c r="T31" s="29">
        <v>42</v>
      </c>
    </row>
    <row customFormat="1" ht="15" r="32" s="25" spans="1:38">
      <c r="B32" s="222"/>
      <c r="C32" s="556" t="s">
        <v>174</v>
      </c>
      <c r="D32" s="542"/>
      <c r="E32" s="129"/>
      <c r="F32" s="130"/>
      <c r="G32" s="131"/>
      <c r="H32" s="132"/>
      <c r="I32" s="133"/>
      <c r="J32" s="133"/>
      <c r="K32" s="133"/>
      <c r="L32" s="133"/>
      <c r="M32" s="36"/>
      <c r="N32" s="133"/>
      <c r="O32" s="133"/>
      <c r="P32" s="133"/>
      <c r="Q32" s="134"/>
      <c r="R32" s="135"/>
      <c r="S32" s="67"/>
      <c r="T32" s="23">
        <v>43</v>
      </c>
      <c r="U32" s="18"/>
    </row>
    <row customFormat="1" ht="15" r="33" s="25" spans="2:21">
      <c r="B33" s="222"/>
      <c r="C33" s="557" t="s">
        <v>175</v>
      </c>
      <c r="D33" s="558"/>
      <c r="E33" s="136"/>
      <c r="F33" s="137"/>
      <c r="G33" s="137"/>
      <c r="H33" s="137"/>
      <c r="I33" s="137"/>
      <c r="J33" s="137"/>
      <c r="K33" s="137"/>
      <c r="L33" s="137"/>
      <c r="M33" s="137"/>
      <c r="N33" s="137"/>
      <c r="O33" s="137"/>
      <c r="P33" s="137"/>
      <c r="Q33" s="137"/>
      <c r="R33" s="135"/>
      <c r="S33" s="203"/>
      <c r="T33" s="23">
        <v>45</v>
      </c>
      <c r="U33" s="71"/>
    </row>
    <row customFormat="1" ht="15.75" r="34" s="25" spans="2:21" thickBot="1">
      <c r="B34" s="222"/>
      <c r="C34" s="559" t="s">
        <v>10</v>
      </c>
      <c r="D34" s="560"/>
      <c r="E34" s="149"/>
      <c r="F34" s="196"/>
      <c r="G34" s="197"/>
      <c r="H34" s="198"/>
      <c r="I34" s="198"/>
      <c r="J34" s="198"/>
      <c r="K34" s="198"/>
      <c r="L34" s="198"/>
      <c r="M34" s="199"/>
      <c r="N34" s="198"/>
      <c r="O34" s="198"/>
      <c r="P34" s="198"/>
      <c r="Q34" s="200"/>
      <c r="R34" s="93"/>
      <c r="S34" s="204"/>
      <c r="T34" s="23">
        <v>47</v>
      </c>
      <c r="U34" s="53"/>
    </row>
    <row customFormat="1" ht="15" r="35" s="25" spans="2:21">
      <c r="B35" s="221" t="s">
        <v>46</v>
      </c>
      <c r="C35" s="530" t="s">
        <v>85</v>
      </c>
      <c r="D35" s="535"/>
      <c r="E35" s="194"/>
      <c r="F35" s="143"/>
      <c r="G35" s="144"/>
      <c r="H35" s="144"/>
      <c r="I35" s="144"/>
      <c r="J35" s="144"/>
      <c r="K35" s="144"/>
      <c r="L35" s="144"/>
      <c r="M35" s="144"/>
      <c r="N35" s="144"/>
      <c r="O35" s="144"/>
      <c r="P35" s="144"/>
      <c r="Q35" s="195"/>
      <c r="R35" s="146"/>
      <c r="S35" s="208"/>
      <c r="T35" s="23">
        <v>77</v>
      </c>
      <c r="U35" s="53"/>
    </row>
    <row customFormat="1" ht="15" r="36" s="25" spans="2:21">
      <c r="B36" s="222" t="s">
        <v>91</v>
      </c>
      <c r="C36" s="541" t="s">
        <v>174</v>
      </c>
      <c r="D36" s="556"/>
      <c r="E36" s="129"/>
      <c r="F36" s="130"/>
      <c r="G36" s="131"/>
      <c r="H36" s="132"/>
      <c r="I36" s="133"/>
      <c r="J36" s="133"/>
      <c r="K36" s="133"/>
      <c r="L36" s="133"/>
      <c r="M36" s="36"/>
      <c r="N36" s="133"/>
      <c r="O36" s="133"/>
      <c r="P36" s="133"/>
      <c r="Q36" s="134"/>
      <c r="R36" s="135"/>
      <c r="S36" s="67"/>
      <c r="T36" s="29">
        <v>78</v>
      </c>
      <c r="U36" s="18"/>
    </row>
    <row customFormat="1" ht="15" r="37" s="25" spans="2:21">
      <c r="B37" s="222"/>
      <c r="C37" s="541" t="s">
        <v>175</v>
      </c>
      <c r="D37" s="556"/>
      <c r="E37" s="136"/>
      <c r="F37" s="137"/>
      <c r="G37" s="137"/>
      <c r="H37" s="137"/>
      <c r="I37" s="137"/>
      <c r="J37" s="137"/>
      <c r="K37" s="137"/>
      <c r="L37" s="137"/>
      <c r="M37" s="137"/>
      <c r="N37" s="137"/>
      <c r="O37" s="137"/>
      <c r="P37" s="137"/>
      <c r="Q37" s="137"/>
      <c r="R37" s="135"/>
      <c r="S37" s="203"/>
      <c r="T37" s="23">
        <v>79</v>
      </c>
      <c r="U37" s="71"/>
    </row>
    <row customFormat="1" ht="15" r="38" s="25" spans="2:21">
      <c r="B38" s="222"/>
      <c r="C38" s="579" t="s">
        <v>11</v>
      </c>
      <c r="D38" s="594"/>
      <c r="E38" s="149"/>
      <c r="F38" s="196"/>
      <c r="G38" s="197"/>
      <c r="H38" s="198"/>
      <c r="I38" s="198"/>
      <c r="J38" s="198"/>
      <c r="K38" s="198"/>
      <c r="L38" s="198"/>
      <c r="M38" s="199"/>
      <c r="N38" s="198"/>
      <c r="O38" s="198"/>
      <c r="P38" s="198"/>
      <c r="Q38" s="200"/>
      <c r="R38" s="93"/>
      <c r="S38" s="204"/>
      <c r="T38" s="29">
        <v>80</v>
      </c>
      <c r="U38" s="53"/>
    </row>
    <row customFormat="1" ht="15" r="39" s="25" spans="2:21">
      <c r="B39" s="222"/>
      <c r="C39" s="568" t="s">
        <v>86</v>
      </c>
      <c r="D39" s="525"/>
      <c r="E39" s="124"/>
      <c r="F39" s="125"/>
      <c r="G39" s="126"/>
      <c r="H39" s="126"/>
      <c r="I39" s="126"/>
      <c r="J39" s="126"/>
      <c r="K39" s="126"/>
      <c r="L39" s="126"/>
      <c r="M39" s="126"/>
      <c r="N39" s="126"/>
      <c r="O39" s="126"/>
      <c r="P39" s="126"/>
      <c r="Q39" s="127"/>
      <c r="R39" s="128"/>
      <c r="S39" s="161"/>
      <c r="T39" s="29"/>
      <c r="U39" s="53"/>
    </row>
    <row customFormat="1" ht="15" r="40" s="25" spans="2:21">
      <c r="B40" s="222"/>
      <c r="C40" s="541" t="s">
        <v>174</v>
      </c>
      <c r="D40" s="556"/>
      <c r="E40" s="129"/>
      <c r="F40" s="130"/>
      <c r="G40" s="131"/>
      <c r="H40" s="132"/>
      <c r="I40" s="133"/>
      <c r="J40" s="133"/>
      <c r="K40" s="133"/>
      <c r="L40" s="133"/>
      <c r="M40" s="36"/>
      <c r="N40" s="133"/>
      <c r="O40" s="133"/>
      <c r="P40" s="133"/>
      <c r="Q40" s="134"/>
      <c r="R40" s="135"/>
      <c r="S40" s="67"/>
      <c r="T40" s="29"/>
      <c r="U40" s="53"/>
    </row>
    <row customFormat="1" ht="15" r="41" s="25" spans="2:21">
      <c r="B41" s="222"/>
      <c r="C41" s="541" t="s">
        <v>175</v>
      </c>
      <c r="D41" s="556"/>
      <c r="E41" s="136"/>
      <c r="F41" s="137"/>
      <c r="G41" s="137"/>
      <c r="H41" s="137"/>
      <c r="I41" s="137"/>
      <c r="J41" s="137"/>
      <c r="K41" s="137"/>
      <c r="L41" s="137"/>
      <c r="M41" s="137"/>
      <c r="N41" s="137"/>
      <c r="O41" s="137"/>
      <c r="P41" s="137"/>
      <c r="Q41" s="137"/>
      <c r="R41" s="135"/>
      <c r="S41" s="203"/>
      <c r="T41" s="29"/>
      <c r="U41" s="53"/>
    </row>
    <row customFormat="1" ht="15" r="42" s="25" spans="2:21">
      <c r="B42" s="222"/>
      <c r="C42" s="541" t="s">
        <v>11</v>
      </c>
      <c r="D42" s="556"/>
      <c r="E42" s="138"/>
      <c r="F42" s="139"/>
      <c r="G42" s="140"/>
      <c r="H42" s="141"/>
      <c r="I42" s="141"/>
      <c r="J42" s="141"/>
      <c r="K42" s="141"/>
      <c r="L42" s="141"/>
      <c r="M42" s="35"/>
      <c r="N42" s="141"/>
      <c r="O42" s="141"/>
      <c r="P42" s="141"/>
      <c r="Q42" s="142"/>
      <c r="R42" s="135"/>
      <c r="S42" s="203"/>
      <c r="T42" s="29"/>
      <c r="U42" s="53"/>
    </row>
    <row customFormat="1" ht="15" r="43" s="25" spans="2:21">
      <c r="B43" s="222"/>
      <c r="C43" s="530" t="s">
        <v>83</v>
      </c>
      <c r="D43" s="535"/>
      <c r="E43" s="194"/>
      <c r="F43" s="143"/>
      <c r="G43" s="144"/>
      <c r="H43" s="144"/>
      <c r="I43" s="144"/>
      <c r="J43" s="144"/>
      <c r="K43" s="144"/>
      <c r="L43" s="144"/>
      <c r="M43" s="144"/>
      <c r="N43" s="144"/>
      <c r="O43" s="144"/>
      <c r="P43" s="144"/>
      <c r="Q43" s="195"/>
      <c r="R43" s="146"/>
      <c r="S43" s="208"/>
      <c r="T43" s="29"/>
      <c r="U43" s="53"/>
    </row>
    <row customFormat="1" ht="15" r="44" s="25" spans="2:21">
      <c r="B44" s="222"/>
      <c r="C44" s="541" t="s">
        <v>174</v>
      </c>
      <c r="D44" s="556"/>
      <c r="E44" s="129"/>
      <c r="F44" s="130"/>
      <c r="G44" s="131"/>
      <c r="H44" s="132"/>
      <c r="I44" s="133"/>
      <c r="J44" s="133"/>
      <c r="K44" s="133"/>
      <c r="L44" s="133"/>
      <c r="M44" s="36"/>
      <c r="N44" s="133"/>
      <c r="O44" s="133"/>
      <c r="P44" s="133"/>
      <c r="Q44" s="134"/>
      <c r="R44" s="135"/>
      <c r="S44" s="67"/>
      <c r="T44" s="29"/>
      <c r="U44" s="53"/>
    </row>
    <row customFormat="1" ht="15" r="45" s="25" spans="2:21">
      <c r="B45" s="222"/>
      <c r="C45" s="541" t="s">
        <v>175</v>
      </c>
      <c r="D45" s="556"/>
      <c r="E45" s="136"/>
      <c r="F45" s="137"/>
      <c r="G45" s="137"/>
      <c r="H45" s="137"/>
      <c r="I45" s="137"/>
      <c r="J45" s="137"/>
      <c r="K45" s="137"/>
      <c r="L45" s="137"/>
      <c r="M45" s="137"/>
      <c r="N45" s="137"/>
      <c r="O45" s="137"/>
      <c r="P45" s="137"/>
      <c r="Q45" s="137"/>
      <c r="R45" s="135"/>
      <c r="S45" s="203"/>
      <c r="T45" s="29"/>
      <c r="U45" s="53"/>
    </row>
    <row customFormat="1" ht="15" r="46" s="25" spans="2:21">
      <c r="B46" s="222"/>
      <c r="C46" s="579" t="s">
        <v>11</v>
      </c>
      <c r="D46" s="594"/>
      <c r="E46" s="149"/>
      <c r="F46" s="196"/>
      <c r="G46" s="197"/>
      <c r="H46" s="198"/>
      <c r="I46" s="198"/>
      <c r="J46" s="198"/>
      <c r="K46" s="198"/>
      <c r="L46" s="198"/>
      <c r="M46" s="199"/>
      <c r="N46" s="198"/>
      <c r="O46" s="198"/>
      <c r="P46" s="198"/>
      <c r="Q46" s="200"/>
      <c r="R46" s="93"/>
      <c r="S46" s="204"/>
      <c r="T46" s="29"/>
      <c r="U46" s="53"/>
    </row>
    <row customFormat="1" ht="15" r="47" s="25" spans="2:21">
      <c r="B47" s="222"/>
      <c r="C47" s="530" t="s">
        <v>84</v>
      </c>
      <c r="D47" s="535"/>
      <c r="E47" s="194"/>
      <c r="F47" s="143"/>
      <c r="G47" s="144"/>
      <c r="H47" s="144"/>
      <c r="I47" s="144"/>
      <c r="J47" s="144"/>
      <c r="K47" s="144"/>
      <c r="L47" s="144"/>
      <c r="M47" s="144"/>
      <c r="N47" s="144"/>
      <c r="O47" s="144"/>
      <c r="P47" s="144"/>
      <c r="Q47" s="195"/>
      <c r="R47" s="146"/>
      <c r="S47" s="208"/>
      <c r="T47" s="29"/>
      <c r="U47" s="53"/>
    </row>
    <row customFormat="1" ht="15" r="48" s="25" spans="2:21">
      <c r="B48" s="222"/>
      <c r="C48" s="541" t="s">
        <v>174</v>
      </c>
      <c r="D48" s="556"/>
      <c r="E48" s="129"/>
      <c r="F48" s="130"/>
      <c r="G48" s="131"/>
      <c r="H48" s="132"/>
      <c r="I48" s="133"/>
      <c r="J48" s="133"/>
      <c r="K48" s="133"/>
      <c r="L48" s="133"/>
      <c r="M48" s="36"/>
      <c r="N48" s="133"/>
      <c r="O48" s="133"/>
      <c r="P48" s="133"/>
      <c r="Q48" s="134"/>
      <c r="R48" s="135"/>
      <c r="S48" s="67"/>
      <c r="T48" s="29"/>
      <c r="U48" s="53"/>
    </row>
    <row customFormat="1" ht="15" r="49" s="25" spans="2:21">
      <c r="B49" s="222"/>
      <c r="C49" s="541" t="s">
        <v>175</v>
      </c>
      <c r="D49" s="556"/>
      <c r="E49" s="136"/>
      <c r="F49" s="137"/>
      <c r="G49" s="137"/>
      <c r="H49" s="137"/>
      <c r="I49" s="137"/>
      <c r="J49" s="137"/>
      <c r="K49" s="137"/>
      <c r="L49" s="137"/>
      <c r="M49" s="137"/>
      <c r="N49" s="137"/>
      <c r="O49" s="137"/>
      <c r="P49" s="137"/>
      <c r="Q49" s="137"/>
      <c r="R49" s="135"/>
      <c r="S49" s="203"/>
      <c r="T49" s="29"/>
      <c r="U49" s="53"/>
    </row>
    <row customFormat="1" ht="15.75" r="50" s="25" spans="2:21" thickBot="1">
      <c r="B50" s="222"/>
      <c r="C50" s="579" t="s">
        <v>11</v>
      </c>
      <c r="D50" s="594"/>
      <c r="E50" s="149"/>
      <c r="F50" s="196"/>
      <c r="G50" s="197"/>
      <c r="H50" s="198"/>
      <c r="I50" s="198"/>
      <c r="J50" s="198"/>
      <c r="K50" s="198"/>
      <c r="L50" s="198"/>
      <c r="M50" s="199"/>
      <c r="N50" s="198"/>
      <c r="O50" s="198"/>
      <c r="P50" s="198"/>
      <c r="Q50" s="200"/>
      <c r="R50" s="93"/>
      <c r="S50" s="204"/>
      <c r="T50" s="29"/>
      <c r="U50" s="53"/>
    </row>
    <row customFormat="1" ht="15" r="51" s="25" spans="2:21">
      <c r="B51" s="221" t="s">
        <v>46</v>
      </c>
      <c r="C51" s="530" t="s">
        <v>87</v>
      </c>
      <c r="D51" s="535"/>
      <c r="E51" s="194"/>
      <c r="F51" s="143"/>
      <c r="G51" s="144"/>
      <c r="H51" s="144"/>
      <c r="I51" s="144"/>
      <c r="J51" s="144"/>
      <c r="K51" s="144"/>
      <c r="L51" s="144"/>
      <c r="M51" s="144"/>
      <c r="N51" s="144"/>
      <c r="O51" s="144"/>
      <c r="P51" s="144"/>
      <c r="Q51" s="195"/>
      <c r="R51" s="146"/>
      <c r="S51" s="208"/>
      <c r="T51" s="23">
        <v>77</v>
      </c>
      <c r="U51" s="53"/>
    </row>
    <row customFormat="1" ht="15" r="52" s="25" spans="2:21">
      <c r="B52" s="222" t="s">
        <v>92</v>
      </c>
      <c r="C52" s="541" t="s">
        <v>174</v>
      </c>
      <c r="D52" s="556"/>
      <c r="E52" s="129"/>
      <c r="F52" s="130"/>
      <c r="G52" s="131"/>
      <c r="H52" s="132"/>
      <c r="I52" s="133"/>
      <c r="J52" s="133"/>
      <c r="K52" s="133"/>
      <c r="L52" s="133"/>
      <c r="M52" s="36"/>
      <c r="N52" s="133"/>
      <c r="O52" s="133"/>
      <c r="P52" s="133"/>
      <c r="Q52" s="134"/>
      <c r="R52" s="135"/>
      <c r="S52" s="67"/>
      <c r="T52" s="29">
        <v>78</v>
      </c>
      <c r="U52" s="18"/>
    </row>
    <row customFormat="1" ht="15" r="53" s="25" spans="2:21">
      <c r="B53" s="222"/>
      <c r="C53" s="541" t="s">
        <v>175</v>
      </c>
      <c r="D53" s="556"/>
      <c r="E53" s="136"/>
      <c r="F53" s="137"/>
      <c r="G53" s="137"/>
      <c r="H53" s="137"/>
      <c r="I53" s="137"/>
      <c r="J53" s="137"/>
      <c r="K53" s="137"/>
      <c r="L53" s="137"/>
      <c r="M53" s="137"/>
      <c r="N53" s="137"/>
      <c r="O53" s="137"/>
      <c r="P53" s="137"/>
      <c r="Q53" s="137"/>
      <c r="R53" s="135"/>
      <c r="S53" s="203"/>
      <c r="T53" s="23">
        <v>79</v>
      </c>
      <c r="U53" s="71"/>
    </row>
    <row customFormat="1" ht="15" r="54" s="25" spans="2:21">
      <c r="B54" s="222"/>
      <c r="C54" s="579" t="s">
        <v>11</v>
      </c>
      <c r="D54" s="594"/>
      <c r="E54" s="149"/>
      <c r="F54" s="196"/>
      <c r="G54" s="197"/>
      <c r="H54" s="198"/>
      <c r="I54" s="198"/>
      <c r="J54" s="198"/>
      <c r="K54" s="198"/>
      <c r="L54" s="198"/>
      <c r="M54" s="199"/>
      <c r="N54" s="198"/>
      <c r="O54" s="198"/>
      <c r="P54" s="198"/>
      <c r="Q54" s="200"/>
      <c r="R54" s="93"/>
      <c r="S54" s="204"/>
      <c r="T54" s="29">
        <v>80</v>
      </c>
      <c r="U54" s="53"/>
    </row>
    <row customFormat="1" ht="15" r="55" s="25" spans="2:21">
      <c r="B55" s="222"/>
      <c r="C55" s="568" t="s">
        <v>88</v>
      </c>
      <c r="D55" s="525"/>
      <c r="E55" s="124"/>
      <c r="F55" s="125"/>
      <c r="G55" s="126"/>
      <c r="H55" s="126"/>
      <c r="I55" s="126"/>
      <c r="J55" s="126"/>
      <c r="K55" s="126"/>
      <c r="L55" s="126"/>
      <c r="M55" s="126"/>
      <c r="N55" s="126"/>
      <c r="O55" s="126"/>
      <c r="P55" s="126"/>
      <c r="Q55" s="127"/>
      <c r="R55" s="128"/>
      <c r="S55" s="161"/>
      <c r="T55" s="29"/>
      <c r="U55" s="53"/>
    </row>
    <row customFormat="1" ht="15" r="56" s="25" spans="2:21">
      <c r="B56" s="222"/>
      <c r="C56" s="541" t="s">
        <v>174</v>
      </c>
      <c r="D56" s="556"/>
      <c r="E56" s="129"/>
      <c r="F56" s="130"/>
      <c r="G56" s="131"/>
      <c r="H56" s="132"/>
      <c r="I56" s="133"/>
      <c r="J56" s="133"/>
      <c r="K56" s="133"/>
      <c r="L56" s="133"/>
      <c r="M56" s="36"/>
      <c r="N56" s="133"/>
      <c r="O56" s="133"/>
      <c r="P56" s="133"/>
      <c r="Q56" s="134"/>
      <c r="R56" s="135"/>
      <c r="S56" s="67"/>
      <c r="T56" s="29"/>
      <c r="U56" s="53"/>
    </row>
    <row customFormat="1" ht="15" r="57" s="25" spans="2:21">
      <c r="B57" s="222"/>
      <c r="C57" s="541" t="s">
        <v>175</v>
      </c>
      <c r="D57" s="556"/>
      <c r="E57" s="136"/>
      <c r="F57" s="137"/>
      <c r="G57" s="137"/>
      <c r="H57" s="137"/>
      <c r="I57" s="137"/>
      <c r="J57" s="137"/>
      <c r="K57" s="137"/>
      <c r="L57" s="137"/>
      <c r="M57" s="137"/>
      <c r="N57" s="137"/>
      <c r="O57" s="137"/>
      <c r="P57" s="137"/>
      <c r="Q57" s="137"/>
      <c r="R57" s="135"/>
      <c r="S57" s="203"/>
      <c r="T57" s="29"/>
      <c r="U57" s="53"/>
    </row>
    <row customFormat="1" ht="15" r="58" s="25" spans="2:21">
      <c r="B58" s="222"/>
      <c r="C58" s="541" t="s">
        <v>11</v>
      </c>
      <c r="D58" s="556"/>
      <c r="E58" s="138"/>
      <c r="F58" s="139"/>
      <c r="G58" s="140"/>
      <c r="H58" s="141"/>
      <c r="I58" s="141"/>
      <c r="J58" s="141"/>
      <c r="K58" s="141"/>
      <c r="L58" s="141"/>
      <c r="M58" s="35"/>
      <c r="N58" s="141"/>
      <c r="O58" s="141"/>
      <c r="P58" s="141"/>
      <c r="Q58" s="142"/>
      <c r="R58" s="135"/>
      <c r="S58" s="203"/>
      <c r="T58" s="29"/>
      <c r="U58" s="53"/>
    </row>
    <row customFormat="1" ht="15" r="59" s="25" spans="2:21">
      <c r="B59" s="222"/>
      <c r="C59" s="530" t="s">
        <v>89</v>
      </c>
      <c r="D59" s="535"/>
      <c r="E59" s="194"/>
      <c r="F59" s="143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95"/>
      <c r="R59" s="146"/>
      <c r="S59" s="208"/>
      <c r="T59" s="29"/>
      <c r="U59" s="53"/>
    </row>
    <row customFormat="1" ht="15" r="60" s="25" spans="2:21">
      <c r="B60" s="222"/>
      <c r="C60" s="541" t="s">
        <v>174</v>
      </c>
      <c r="D60" s="556"/>
      <c r="E60" s="129"/>
      <c r="F60" s="130"/>
      <c r="G60" s="131"/>
      <c r="H60" s="132"/>
      <c r="I60" s="133"/>
      <c r="J60" s="133"/>
      <c r="K60" s="133"/>
      <c r="L60" s="133"/>
      <c r="M60" s="36"/>
      <c r="N60" s="133"/>
      <c r="O60" s="133"/>
      <c r="P60" s="133"/>
      <c r="Q60" s="134"/>
      <c r="R60" s="135"/>
      <c r="S60" s="67"/>
      <c r="T60" s="29"/>
      <c r="U60" s="53"/>
    </row>
    <row customFormat="1" ht="15" r="61" s="25" spans="2:21">
      <c r="B61" s="222"/>
      <c r="C61" s="541" t="s">
        <v>175</v>
      </c>
      <c r="D61" s="556"/>
      <c r="E61" s="136"/>
      <c r="F61" s="137"/>
      <c r="G61" s="137"/>
      <c r="H61" s="137"/>
      <c r="I61" s="137"/>
      <c r="J61" s="137"/>
      <c r="K61" s="137"/>
      <c r="L61" s="137"/>
      <c r="M61" s="137"/>
      <c r="N61" s="137"/>
      <c r="O61" s="137"/>
      <c r="P61" s="137"/>
      <c r="Q61" s="137"/>
      <c r="R61" s="135"/>
      <c r="S61" s="203"/>
      <c r="T61" s="29"/>
      <c r="U61" s="53"/>
    </row>
    <row customFormat="1" ht="15" r="62" s="25" spans="2:21">
      <c r="B62" s="222"/>
      <c r="C62" s="579" t="s">
        <v>11</v>
      </c>
      <c r="D62" s="594"/>
      <c r="E62" s="149"/>
      <c r="F62" s="196"/>
      <c r="G62" s="197"/>
      <c r="H62" s="198"/>
      <c r="I62" s="198"/>
      <c r="J62" s="198"/>
      <c r="K62" s="198"/>
      <c r="L62" s="198"/>
      <c r="M62" s="199"/>
      <c r="N62" s="198"/>
      <c r="O62" s="198"/>
      <c r="P62" s="198"/>
      <c r="Q62" s="200"/>
      <c r="R62" s="93"/>
      <c r="S62" s="204"/>
      <c r="T62" s="29"/>
      <c r="U62" s="53"/>
    </row>
    <row customFormat="1" ht="15" r="63" s="25" spans="2:21">
      <c r="B63" s="222"/>
      <c r="C63" s="530" t="s">
        <v>90</v>
      </c>
      <c r="D63" s="535"/>
      <c r="E63" s="194"/>
      <c r="F63" s="143"/>
      <c r="G63" s="144"/>
      <c r="H63" s="144"/>
      <c r="I63" s="144"/>
      <c r="J63" s="144"/>
      <c r="K63" s="144"/>
      <c r="L63" s="144"/>
      <c r="M63" s="144"/>
      <c r="N63" s="144"/>
      <c r="O63" s="144"/>
      <c r="P63" s="144"/>
      <c r="Q63" s="195"/>
      <c r="R63" s="146"/>
      <c r="S63" s="208"/>
      <c r="T63" s="29"/>
      <c r="U63" s="53"/>
    </row>
    <row customFormat="1" ht="15" r="64" s="25" spans="2:21">
      <c r="B64" s="222"/>
      <c r="C64" s="541" t="s">
        <v>174</v>
      </c>
      <c r="D64" s="556"/>
      <c r="E64" s="129"/>
      <c r="F64" s="130"/>
      <c r="G64" s="131"/>
      <c r="H64" s="132"/>
      <c r="I64" s="133"/>
      <c r="J64" s="133"/>
      <c r="K64" s="133"/>
      <c r="L64" s="133"/>
      <c r="M64" s="36"/>
      <c r="N64" s="133"/>
      <c r="O64" s="133"/>
      <c r="P64" s="133"/>
      <c r="Q64" s="134"/>
      <c r="R64" s="135"/>
      <c r="S64" s="67"/>
      <c r="T64" s="29"/>
      <c r="U64" s="53"/>
    </row>
    <row customFormat="1" ht="15" r="65" s="25" spans="1:45">
      <c r="B65" s="222"/>
      <c r="C65" s="541" t="s">
        <v>175</v>
      </c>
      <c r="D65" s="556"/>
      <c r="E65" s="136"/>
      <c r="F65" s="137"/>
      <c r="G65" s="137"/>
      <c r="H65" s="137"/>
      <c r="I65" s="137"/>
      <c r="J65" s="137"/>
      <c r="K65" s="137"/>
      <c r="L65" s="137"/>
      <c r="M65" s="137"/>
      <c r="N65" s="137"/>
      <c r="O65" s="137"/>
      <c r="P65" s="137"/>
      <c r="Q65" s="137"/>
      <c r="R65" s="135"/>
      <c r="S65" s="203"/>
      <c r="T65" s="29"/>
      <c r="U65" s="53"/>
    </row>
    <row customFormat="1" ht="15.75" r="66" s="25" spans="1:45" thickBot="1">
      <c r="B66" s="222"/>
      <c r="C66" s="579" t="s">
        <v>11</v>
      </c>
      <c r="D66" s="594"/>
      <c r="E66" s="149"/>
      <c r="F66" s="196"/>
      <c r="G66" s="197"/>
      <c r="H66" s="198"/>
      <c r="I66" s="198"/>
      <c r="J66" s="198"/>
      <c r="K66" s="198"/>
      <c r="L66" s="198"/>
      <c r="M66" s="199"/>
      <c r="N66" s="198"/>
      <c r="O66" s="198"/>
      <c r="P66" s="198"/>
      <c r="Q66" s="200"/>
      <c r="R66" s="93"/>
      <c r="S66" s="204"/>
      <c r="T66" s="29"/>
      <c r="U66" s="53"/>
    </row>
    <row customFormat="1" ht="15" r="67" s="25" spans="1:45">
      <c r="B67" s="221" t="s">
        <v>93</v>
      </c>
      <c r="C67" s="524" t="s">
        <v>42</v>
      </c>
      <c r="D67" s="525"/>
      <c r="E67" s="186"/>
      <c r="F67" s="157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9"/>
      <c r="R67" s="160"/>
      <c r="S67" s="161"/>
      <c r="T67" s="29"/>
      <c r="U67" s="53"/>
    </row>
    <row customFormat="1" ht="15" r="68" s="25" spans="1:45">
      <c r="B68" s="222"/>
      <c r="C68" s="541" t="s">
        <v>174</v>
      </c>
      <c r="D68" s="542"/>
      <c r="E68" s="151">
        <v>0.76</v>
      </c>
      <c r="F68" s="62"/>
      <c r="G68" s="63"/>
      <c r="H68" s="63"/>
      <c r="I68" s="63"/>
      <c r="J68" s="63"/>
      <c r="K68" s="147"/>
      <c r="L68" s="68"/>
      <c r="M68" s="68"/>
      <c r="N68" s="68"/>
      <c r="O68" s="147"/>
      <c r="P68" s="147"/>
      <c r="Q68" s="162"/>
      <c r="R68" s="66"/>
      <c r="S68" s="67"/>
      <c r="T68" s="29"/>
      <c r="U68" s="53"/>
    </row>
    <row customFormat="1" ht="15" r="69" s="25" spans="1:45">
      <c r="B69" s="222"/>
      <c r="C69" s="565" t="s">
        <v>175</v>
      </c>
      <c r="D69" s="558"/>
      <c r="E69" s="68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66"/>
      <c r="S69" s="203"/>
      <c r="T69" s="29"/>
      <c r="U69" s="53"/>
    </row>
    <row customFormat="1" ht="15" r="70" s="25" spans="1:45">
      <c r="B70" s="222"/>
      <c r="C70" s="565" t="s">
        <v>10</v>
      </c>
      <c r="D70" s="558"/>
      <c r="E70" s="43"/>
      <c r="F70" s="62"/>
      <c r="G70" s="63"/>
      <c r="H70" s="63"/>
      <c r="I70" s="63"/>
      <c r="J70" s="152"/>
      <c r="K70" s="63"/>
      <c r="L70" s="152"/>
      <c r="M70" s="152"/>
      <c r="N70" s="152"/>
      <c r="O70" s="63"/>
      <c r="P70" s="63"/>
      <c r="Q70" s="69"/>
      <c r="R70" s="70"/>
      <c r="S70" s="203"/>
      <c r="T70" s="29"/>
      <c r="U70" s="53"/>
    </row>
    <row customFormat="1" ht="15.75" r="71" s="271" spans="1:45" thickBot="1">
      <c r="A71"/>
      <c r="B71" s="246"/>
      <c r="C71" s="562"/>
      <c r="D71" s="563"/>
      <c r="E71" s="268"/>
      <c r="F71" s="225"/>
      <c r="G71" s="226"/>
      <c r="H71" s="226"/>
      <c r="I71" s="226"/>
      <c r="J71" s="226"/>
      <c r="K71" s="226"/>
      <c r="L71" s="226"/>
      <c r="M71" s="226"/>
      <c r="N71" s="226"/>
      <c r="O71" s="226"/>
      <c r="P71" s="226"/>
      <c r="Q71" s="244"/>
      <c r="R71" s="226"/>
      <c r="S71" s="205"/>
      <c r="T71" s="269"/>
      <c r="U71" s="270"/>
      <c r="AN71" s="175"/>
      <c r="AO71" s="175"/>
      <c r="AP71" s="175"/>
      <c r="AQ71" s="175"/>
      <c r="AR71" s="175"/>
      <c r="AS71" s="175"/>
    </row>
    <row customFormat="1" r="85" s="11" spans="1:45">
      <c r="A85"/>
      <c r="B85"/>
      <c r="C85" s="174"/>
      <c r="D85"/>
      <c r="E85"/>
      <c r="F85"/>
      <c r="G85"/>
      <c r="H85"/>
      <c r="I85"/>
      <c r="J85"/>
      <c r="K85"/>
      <c r="L85"/>
      <c r="M85"/>
      <c r="N85"/>
      <c r="O85"/>
      <c r="P85" s="174"/>
      <c r="Q85" s="174"/>
      <c r="R85" s="175"/>
      <c r="S85" s="201"/>
      <c r="T85" s="173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/>
      <c r="AO85"/>
      <c r="AP85"/>
      <c r="AQ85"/>
      <c r="AR85"/>
      <c r="AS85"/>
    </row>
    <row customFormat="1" r="86" s="11" spans="1:45">
      <c r="A86"/>
      <c r="B86"/>
      <c r="C86" s="174"/>
      <c r="D86"/>
      <c r="E86"/>
      <c r="F86"/>
      <c r="G86"/>
      <c r="H86"/>
      <c r="I86"/>
      <c r="J86"/>
      <c r="K86"/>
      <c r="L86"/>
      <c r="M86"/>
      <c r="N86"/>
      <c r="O86"/>
      <c r="P86" s="174"/>
      <c r="Q86" s="174"/>
      <c r="R86" s="175"/>
      <c r="S86" s="201"/>
      <c r="T86" s="173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/>
      <c r="AO86"/>
      <c r="AP86"/>
      <c r="AQ86"/>
      <c r="AR86"/>
      <c r="AS86"/>
    </row>
    <row customFormat="1" r="91" s="11" spans="1:45">
      <c r="A91"/>
      <c r="B91"/>
      <c r="C91" s="174"/>
      <c r="D91"/>
      <c r="E91"/>
      <c r="F91"/>
      <c r="G91"/>
      <c r="H91"/>
      <c r="I91"/>
      <c r="J91"/>
      <c r="K91"/>
      <c r="L91"/>
      <c r="M91"/>
      <c r="N91"/>
      <c r="O91"/>
      <c r="P91" s="174"/>
      <c r="Q91" s="174"/>
      <c r="R91" s="175"/>
      <c r="S91" s="201"/>
      <c r="T91" s="173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/>
      <c r="AO91"/>
      <c r="AP91"/>
      <c r="AQ91"/>
      <c r="AR91"/>
      <c r="AS91"/>
    </row>
    <row customFormat="1" r="92" s="11" spans="1:45">
      <c r="A92"/>
      <c r="B92"/>
      <c r="C92" s="174"/>
      <c r="D92"/>
      <c r="E92"/>
      <c r="F92"/>
      <c r="G92"/>
      <c r="H92"/>
      <c r="I92"/>
      <c r="J92"/>
      <c r="K92"/>
      <c r="L92"/>
      <c r="M92"/>
      <c r="N92"/>
      <c r="O92"/>
      <c r="P92" s="174"/>
      <c r="Q92" s="174"/>
      <c r="R92" s="175"/>
      <c r="S92" s="201"/>
      <c r="T92" s="173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/>
      <c r="AO92"/>
      <c r="AP92"/>
      <c r="AQ92"/>
      <c r="AR92"/>
      <c r="AS92"/>
    </row>
    <row customFormat="1" r="93" s="11" spans="1:45">
      <c r="A93"/>
      <c r="B93"/>
      <c r="C93" s="174"/>
      <c r="D93"/>
      <c r="E93"/>
      <c r="F93"/>
      <c r="G93"/>
      <c r="H93"/>
      <c r="I93"/>
      <c r="J93"/>
      <c r="K93"/>
      <c r="L93"/>
      <c r="M93"/>
      <c r="N93"/>
      <c r="O93"/>
      <c r="P93" s="174"/>
      <c r="Q93" s="174"/>
      <c r="R93" s="175"/>
      <c r="S93" s="201"/>
      <c r="T93" s="173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/>
      <c r="AO93"/>
      <c r="AP93"/>
      <c r="AQ93"/>
      <c r="AR93"/>
      <c r="AS93"/>
    </row>
    <row customFormat="1" r="94" s="11" spans="1:45">
      <c r="A94"/>
      <c r="B94"/>
      <c r="C94" s="174"/>
      <c r="D94"/>
      <c r="E94"/>
      <c r="F94"/>
      <c r="G94"/>
      <c r="H94"/>
      <c r="I94"/>
      <c r="J94"/>
      <c r="K94"/>
      <c r="L94"/>
      <c r="M94"/>
      <c r="N94"/>
      <c r="O94"/>
      <c r="P94" s="174"/>
      <c r="Q94" s="174"/>
      <c r="R94" s="175"/>
      <c r="S94" s="201"/>
      <c r="T94" s="173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/>
      <c r="AO94"/>
      <c r="AP94"/>
      <c r="AQ94"/>
      <c r="AR94"/>
      <c r="AS94"/>
    </row>
    <row customFormat="1" r="95" s="11" spans="1:45">
      <c r="A95"/>
      <c r="B95"/>
      <c r="C95" s="174"/>
      <c r="D95"/>
      <c r="E95"/>
      <c r="F95"/>
      <c r="G95"/>
      <c r="H95"/>
      <c r="I95"/>
      <c r="J95"/>
      <c r="K95"/>
      <c r="L95"/>
      <c r="M95"/>
      <c r="N95"/>
      <c r="O95"/>
      <c r="P95" s="174"/>
      <c r="Q95" s="174"/>
      <c r="R95" s="175"/>
      <c r="S95" s="201"/>
      <c r="T95" s="173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/>
      <c r="AO95"/>
      <c r="AP95"/>
      <c r="AQ95"/>
      <c r="AR95"/>
      <c r="AS95"/>
    </row>
    <row customFormat="1" r="96" s="11" spans="1:45">
      <c r="A96"/>
      <c r="B96"/>
      <c r="C96" s="174"/>
      <c r="D96"/>
      <c r="E96"/>
      <c r="F96"/>
      <c r="G96"/>
      <c r="H96"/>
      <c r="I96"/>
      <c r="J96"/>
      <c r="K96"/>
      <c r="L96"/>
      <c r="M96"/>
      <c r="N96"/>
      <c r="O96"/>
      <c r="P96" s="174"/>
      <c r="Q96" s="174"/>
      <c r="R96" s="175"/>
      <c r="S96" s="201"/>
      <c r="T96" s="173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/>
      <c r="AO96"/>
      <c r="AP96"/>
      <c r="AQ96"/>
      <c r="AR96"/>
      <c r="AS96"/>
    </row>
    <row customFormat="1" r="97" s="11" spans="1:45">
      <c r="A97"/>
      <c r="B97"/>
      <c r="C97" s="174"/>
      <c r="D97"/>
      <c r="E97"/>
      <c r="F97"/>
      <c r="G97"/>
      <c r="H97"/>
      <c r="I97"/>
      <c r="J97"/>
      <c r="K97"/>
      <c r="L97"/>
      <c r="M97"/>
      <c r="N97"/>
      <c r="O97"/>
      <c r="P97" s="174"/>
      <c r="Q97" s="174"/>
      <c r="R97" s="175"/>
      <c r="S97" s="201"/>
      <c r="T97" s="173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/>
      <c r="AO97"/>
      <c r="AP97"/>
      <c r="AQ97"/>
      <c r="AR97"/>
      <c r="AS97"/>
    </row>
    <row customFormat="1" r="98" s="11" spans="1:45">
      <c r="A98"/>
      <c r="B98"/>
      <c r="C98" s="174"/>
      <c r="D98"/>
      <c r="E98"/>
      <c r="F98"/>
      <c r="G98"/>
      <c r="H98"/>
      <c r="I98"/>
      <c r="J98"/>
      <c r="K98"/>
      <c r="L98"/>
      <c r="M98"/>
      <c r="N98"/>
      <c r="O98"/>
      <c r="P98" s="174"/>
      <c r="Q98" s="174"/>
      <c r="R98" s="175"/>
      <c r="S98" s="201"/>
      <c r="T98" s="173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/>
      <c r="AO98"/>
      <c r="AP98"/>
      <c r="AQ98"/>
      <c r="AR98"/>
      <c r="AS98"/>
    </row>
    <row customFormat="1" r="99" s="11" spans="1:45">
      <c r="A99"/>
      <c r="B99"/>
      <c r="C99" s="174"/>
      <c r="D99"/>
      <c r="E99"/>
      <c r="F99"/>
      <c r="G99"/>
      <c r="H99"/>
      <c r="I99"/>
      <c r="J99"/>
      <c r="K99"/>
      <c r="L99"/>
      <c r="M99"/>
      <c r="N99"/>
      <c r="O99"/>
      <c r="P99" s="174"/>
      <c r="Q99" s="174"/>
      <c r="R99" s="175"/>
      <c r="S99" s="201"/>
      <c r="T99" s="173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/>
      <c r="AO99"/>
      <c r="AP99"/>
      <c r="AQ99"/>
      <c r="AR99"/>
      <c r="AS99"/>
    </row>
    <row customFormat="1" r="100" s="11" spans="1:45">
      <c r="A100"/>
      <c r="B100"/>
      <c r="C100" s="174"/>
      <c r="D100"/>
      <c r="E100"/>
      <c r="F100"/>
      <c r="G100"/>
      <c r="H100"/>
      <c r="I100"/>
      <c r="J100"/>
      <c r="K100"/>
      <c r="L100"/>
      <c r="M100"/>
      <c r="N100"/>
      <c r="O100"/>
      <c r="P100" s="174"/>
      <c r="Q100" s="174"/>
      <c r="R100" s="175"/>
      <c r="S100" s="201"/>
      <c r="T100" s="173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/>
      <c r="AO100"/>
      <c r="AP100"/>
      <c r="AQ100"/>
      <c r="AR100"/>
      <c r="AS100"/>
    </row>
    <row customFormat="1" r="101" s="11" spans="1:45">
      <c r="A101"/>
      <c r="B101"/>
      <c r="C101" s="174"/>
      <c r="D101"/>
      <c r="E101"/>
      <c r="F101"/>
      <c r="G101"/>
      <c r="H101"/>
      <c r="I101"/>
      <c r="J101"/>
      <c r="K101"/>
      <c r="L101"/>
      <c r="M101"/>
      <c r="N101"/>
      <c r="O101"/>
      <c r="P101" s="174"/>
      <c r="Q101" s="174"/>
      <c r="R101" s="175"/>
      <c r="S101" s="201"/>
      <c r="T101" s="173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/>
      <c r="AO101"/>
      <c r="AP101"/>
      <c r="AQ101"/>
      <c r="AR101"/>
      <c r="AS101"/>
    </row>
    <row customFormat="1" r="102" s="11" spans="1:45">
      <c r="A102"/>
      <c r="B102"/>
      <c r="C102" s="174"/>
      <c r="D102"/>
      <c r="E102"/>
      <c r="F102"/>
      <c r="G102"/>
      <c r="H102"/>
      <c r="I102"/>
      <c r="J102"/>
      <c r="K102"/>
      <c r="L102"/>
      <c r="M102"/>
      <c r="N102"/>
      <c r="O102"/>
      <c r="P102" s="174"/>
      <c r="Q102" s="174"/>
      <c r="R102" s="175"/>
      <c r="S102" s="201"/>
      <c r="T102" s="173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/>
      <c r="AO102"/>
      <c r="AP102"/>
      <c r="AQ102"/>
      <c r="AR102"/>
      <c r="AS102"/>
    </row>
    <row customFormat="1" r="103" s="11" spans="1:45">
      <c r="A103"/>
      <c r="B103"/>
      <c r="C103" s="174"/>
      <c r="D103"/>
      <c r="E103"/>
      <c r="F103"/>
      <c r="G103"/>
      <c r="H103"/>
      <c r="I103"/>
      <c r="J103"/>
      <c r="K103"/>
      <c r="L103"/>
      <c r="M103"/>
      <c r="N103"/>
      <c r="O103"/>
      <c r="P103" s="174"/>
      <c r="Q103" s="174"/>
      <c r="R103" s="175"/>
      <c r="S103" s="201"/>
      <c r="T103" s="173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/>
      <c r="AO103"/>
      <c r="AP103"/>
      <c r="AQ103"/>
      <c r="AR103"/>
      <c r="AS103"/>
    </row>
    <row customFormat="1" r="104" s="11" spans="1:45">
      <c r="A104"/>
      <c r="B104"/>
      <c r="C104" s="174"/>
      <c r="D104"/>
      <c r="E104"/>
      <c r="F104"/>
      <c r="G104"/>
      <c r="H104"/>
      <c r="I104"/>
      <c r="J104"/>
      <c r="K104"/>
      <c r="L104"/>
      <c r="M104"/>
      <c r="N104"/>
      <c r="O104"/>
      <c r="P104" s="174"/>
      <c r="Q104" s="174"/>
      <c r="R104" s="175"/>
      <c r="S104" s="201"/>
      <c r="T104" s="173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/>
      <c r="AO104"/>
      <c r="AP104"/>
      <c r="AQ104"/>
      <c r="AR104"/>
      <c r="AS104"/>
    </row>
    <row customFormat="1" r="105" s="11" spans="1:45">
      <c r="A105"/>
      <c r="B105"/>
      <c r="C105" s="174"/>
      <c r="D105"/>
      <c r="E105"/>
      <c r="F105"/>
      <c r="G105"/>
      <c r="H105"/>
      <c r="I105"/>
      <c r="J105"/>
      <c r="K105"/>
      <c r="L105"/>
      <c r="M105"/>
      <c r="N105"/>
      <c r="O105"/>
      <c r="P105" s="174"/>
      <c r="Q105" s="174"/>
      <c r="R105" s="175"/>
      <c r="S105" s="201"/>
      <c r="T105" s="173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/>
      <c r="AO105"/>
      <c r="AP105"/>
      <c r="AQ105"/>
      <c r="AR105"/>
      <c r="AS105"/>
    </row>
    <row customFormat="1" r="106" s="11" spans="1:45">
      <c r="A106"/>
      <c r="B106"/>
      <c r="C106" s="174"/>
      <c r="D106"/>
      <c r="E106"/>
      <c r="F106"/>
      <c r="G106"/>
      <c r="H106"/>
      <c r="I106"/>
      <c r="J106"/>
      <c r="K106"/>
      <c r="L106"/>
      <c r="M106"/>
      <c r="N106"/>
      <c r="O106"/>
      <c r="P106" s="174"/>
      <c r="Q106" s="174"/>
      <c r="R106" s="175"/>
      <c r="S106" s="201"/>
      <c r="T106" s="173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/>
      <c r="AO106"/>
      <c r="AP106"/>
      <c r="AQ106"/>
      <c r="AR106"/>
      <c r="AS106"/>
    </row>
    <row customFormat="1" r="107" s="11" spans="1:45">
      <c r="A107"/>
      <c r="B107"/>
      <c r="C107" s="174"/>
      <c r="D107"/>
      <c r="E107"/>
      <c r="F107"/>
      <c r="G107"/>
      <c r="H107"/>
      <c r="I107"/>
      <c r="J107"/>
      <c r="K107"/>
      <c r="L107"/>
      <c r="M107"/>
      <c r="N107"/>
      <c r="O107"/>
      <c r="P107" s="174"/>
      <c r="Q107" s="174"/>
      <c r="R107" s="175"/>
      <c r="S107" s="201"/>
      <c r="T107" s="173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/>
      <c r="AO107"/>
      <c r="AP107"/>
      <c r="AQ107"/>
      <c r="AR107"/>
      <c r="AS107"/>
    </row>
    <row customFormat="1" r="108" s="11" spans="1:45">
      <c r="A108"/>
      <c r="B108"/>
      <c r="C108" s="174"/>
      <c r="D108"/>
      <c r="E108"/>
      <c r="F108"/>
      <c r="G108"/>
      <c r="H108"/>
      <c r="I108"/>
      <c r="J108"/>
      <c r="K108"/>
      <c r="L108"/>
      <c r="M108"/>
      <c r="N108"/>
      <c r="O108"/>
      <c r="P108" s="174"/>
      <c r="Q108" s="174"/>
      <c r="R108" s="175"/>
      <c r="S108" s="201"/>
      <c r="T108" s="173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/>
      <c r="AO108"/>
      <c r="AP108"/>
      <c r="AQ108"/>
      <c r="AR108"/>
      <c r="AS108"/>
    </row>
    <row customFormat="1" r="109" s="11" spans="1:45">
      <c r="A109"/>
      <c r="B109"/>
      <c r="C109" s="174"/>
      <c r="D109"/>
      <c r="E109"/>
      <c r="F109"/>
      <c r="G109"/>
      <c r="H109"/>
      <c r="I109"/>
      <c r="J109"/>
      <c r="K109"/>
      <c r="L109"/>
      <c r="M109"/>
      <c r="N109"/>
      <c r="O109"/>
      <c r="P109" s="174"/>
      <c r="Q109" s="174"/>
      <c r="R109" s="175"/>
      <c r="S109" s="201"/>
      <c r="T109" s="173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/>
      <c r="AO109"/>
      <c r="AP109"/>
      <c r="AQ109"/>
      <c r="AR109"/>
      <c r="AS109"/>
    </row>
    <row customFormat="1" r="110" s="11" spans="1:45">
      <c r="A110"/>
      <c r="B110"/>
      <c r="C110" s="174"/>
      <c r="D110"/>
      <c r="E110"/>
      <c r="F110"/>
      <c r="G110"/>
      <c r="H110"/>
      <c r="I110"/>
      <c r="J110"/>
      <c r="K110"/>
      <c r="L110"/>
      <c r="M110"/>
      <c r="N110"/>
      <c r="O110"/>
      <c r="P110" s="174"/>
      <c r="Q110" s="174"/>
      <c r="R110" s="175"/>
      <c r="S110" s="201"/>
      <c r="T110" s="173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/>
      <c r="AO110"/>
      <c r="AP110"/>
      <c r="AQ110"/>
      <c r="AR110"/>
      <c r="AS110"/>
    </row>
    <row customFormat="1" r="111" s="11" spans="1:45">
      <c r="A111"/>
      <c r="B111"/>
      <c r="C111" s="174"/>
      <c r="D111"/>
      <c r="E111"/>
      <c r="F111"/>
      <c r="G111"/>
      <c r="H111"/>
      <c r="I111"/>
      <c r="J111"/>
      <c r="K111"/>
      <c r="L111"/>
      <c r="M111"/>
      <c r="N111"/>
      <c r="O111"/>
      <c r="P111" s="174"/>
      <c r="Q111" s="174"/>
      <c r="R111" s="175"/>
      <c r="S111" s="201"/>
      <c r="T111" s="173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/>
      <c r="AO111"/>
      <c r="AP111"/>
      <c r="AQ111"/>
      <c r="AR111"/>
      <c r="AS111"/>
    </row>
    <row customFormat="1" r="112" s="11" spans="1:45">
      <c r="A112"/>
      <c r="B112"/>
      <c r="C112" s="174"/>
      <c r="D112"/>
      <c r="E112"/>
      <c r="F112"/>
      <c r="G112"/>
      <c r="H112"/>
      <c r="I112"/>
      <c r="J112"/>
      <c r="K112"/>
      <c r="L112"/>
      <c r="M112"/>
      <c r="N112"/>
      <c r="O112"/>
      <c r="P112" s="174"/>
      <c r="Q112" s="174"/>
      <c r="R112" s="175"/>
      <c r="S112" s="201"/>
      <c r="T112" s="173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/>
      <c r="AO112"/>
      <c r="AP112"/>
      <c r="AQ112"/>
      <c r="AR112"/>
      <c r="AS112"/>
    </row>
    <row customFormat="1" r="113" s="11" spans="1:45">
      <c r="A113"/>
      <c r="B113"/>
      <c r="C113" s="174"/>
      <c r="D113"/>
      <c r="E113"/>
      <c r="F113"/>
      <c r="G113"/>
      <c r="H113"/>
      <c r="I113"/>
      <c r="J113"/>
      <c r="K113"/>
      <c r="L113"/>
      <c r="M113"/>
      <c r="N113"/>
      <c r="O113"/>
      <c r="P113" s="174"/>
      <c r="Q113" s="174"/>
      <c r="R113" s="175"/>
      <c r="S113" s="201"/>
      <c r="T113" s="173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/>
      <c r="AO113"/>
      <c r="AP113"/>
      <c r="AQ113"/>
      <c r="AR113"/>
      <c r="AS113"/>
    </row>
    <row customFormat="1" r="114" s="11" spans="1:45">
      <c r="A114"/>
      <c r="B114"/>
      <c r="C114" s="174"/>
      <c r="D114"/>
      <c r="E114"/>
      <c r="F114"/>
      <c r="G114"/>
      <c r="H114"/>
      <c r="I114"/>
      <c r="J114"/>
      <c r="K114"/>
      <c r="L114"/>
      <c r="M114"/>
      <c r="N114"/>
      <c r="O114"/>
      <c r="P114" s="174"/>
      <c r="Q114" s="174"/>
      <c r="R114" s="175"/>
      <c r="S114" s="201"/>
      <c r="T114" s="173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/>
      <c r="AO114"/>
      <c r="AP114"/>
      <c r="AQ114"/>
      <c r="AR114"/>
      <c r="AS114"/>
    </row>
    <row customFormat="1" r="115" s="11" spans="1:45">
      <c r="A115"/>
      <c r="B115"/>
      <c r="C115" s="174"/>
      <c r="D115"/>
      <c r="E115"/>
      <c r="F115"/>
      <c r="G115"/>
      <c r="H115"/>
      <c r="I115"/>
      <c r="J115"/>
      <c r="K115"/>
      <c r="L115"/>
      <c r="M115"/>
      <c r="N115"/>
      <c r="O115"/>
      <c r="P115" s="174"/>
      <c r="Q115" s="174"/>
      <c r="R115" s="175"/>
      <c r="S115" s="201"/>
      <c r="T115" s="173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/>
      <c r="AO115"/>
      <c r="AP115"/>
      <c r="AQ115"/>
      <c r="AR115"/>
      <c r="AS115"/>
    </row>
    <row customFormat="1" r="116" s="11" spans="1:45">
      <c r="A116"/>
      <c r="B116"/>
      <c r="C116" s="174"/>
      <c r="D116"/>
      <c r="E116"/>
      <c r="F116"/>
      <c r="G116"/>
      <c r="H116"/>
      <c r="I116"/>
      <c r="J116"/>
      <c r="K116"/>
      <c r="L116"/>
      <c r="M116"/>
      <c r="N116"/>
      <c r="O116"/>
      <c r="P116" s="174"/>
      <c r="Q116" s="174"/>
      <c r="R116" s="175"/>
      <c r="S116" s="201"/>
      <c r="T116" s="173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/>
      <c r="AO116"/>
      <c r="AP116"/>
      <c r="AQ116"/>
      <c r="AR116"/>
      <c r="AS116"/>
    </row>
    <row customFormat="1" r="117" s="11" spans="1:45">
      <c r="A117"/>
      <c r="B117"/>
      <c r="C117" s="174"/>
      <c r="D117"/>
      <c r="E117"/>
      <c r="F117"/>
      <c r="G117"/>
      <c r="H117"/>
      <c r="I117"/>
      <c r="J117"/>
      <c r="K117"/>
      <c r="L117"/>
      <c r="M117"/>
      <c r="N117"/>
      <c r="O117"/>
      <c r="P117" s="174"/>
      <c r="Q117" s="174"/>
      <c r="R117" s="175"/>
      <c r="S117" s="201"/>
      <c r="T117" s="173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/>
      <c r="AO117"/>
      <c r="AP117"/>
      <c r="AQ117"/>
      <c r="AR117"/>
      <c r="AS117"/>
    </row>
    <row customFormat="1" r="118" s="11" spans="1:45">
      <c r="A118"/>
      <c r="B118"/>
      <c r="C118" s="174"/>
      <c r="D118"/>
      <c r="E118"/>
      <c r="F118"/>
      <c r="G118"/>
      <c r="H118"/>
      <c r="I118"/>
      <c r="J118"/>
      <c r="K118"/>
      <c r="L118"/>
      <c r="M118"/>
      <c r="N118"/>
      <c r="O118"/>
      <c r="P118" s="174"/>
      <c r="Q118" s="174"/>
      <c r="R118" s="175"/>
      <c r="S118" s="201"/>
      <c r="T118" s="173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/>
      <c r="AO118"/>
      <c r="AP118"/>
      <c r="AQ118"/>
      <c r="AR118"/>
      <c r="AS118"/>
    </row>
    <row customFormat="1" r="119" s="11" spans="1:45">
      <c r="A119"/>
      <c r="B119"/>
      <c r="C119" s="174"/>
      <c r="D119"/>
      <c r="E119"/>
      <c r="F119"/>
      <c r="G119"/>
      <c r="H119"/>
      <c r="I119"/>
      <c r="J119"/>
      <c r="K119"/>
      <c r="L119"/>
      <c r="M119"/>
      <c r="N119"/>
      <c r="O119"/>
      <c r="P119" s="174"/>
      <c r="Q119" s="174"/>
      <c r="R119" s="175"/>
      <c r="S119" s="201"/>
      <c r="T119" s="173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/>
      <c r="AO119"/>
      <c r="AP119"/>
      <c r="AQ119"/>
      <c r="AR119"/>
      <c r="AS119"/>
    </row>
    <row customFormat="1" r="120" s="11" spans="1:45">
      <c r="A120"/>
      <c r="B120"/>
      <c r="C120" s="174"/>
      <c r="D120"/>
      <c r="E120"/>
      <c r="F120"/>
      <c r="G120"/>
      <c r="H120"/>
      <c r="I120"/>
      <c r="J120"/>
      <c r="K120"/>
      <c r="L120"/>
      <c r="M120"/>
      <c r="N120"/>
      <c r="O120"/>
      <c r="P120" s="174"/>
      <c r="Q120" s="174"/>
      <c r="R120" s="175"/>
      <c r="S120" s="201"/>
      <c r="T120" s="173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/>
      <c r="AO120"/>
      <c r="AP120"/>
      <c r="AQ120"/>
      <c r="AR120"/>
      <c r="AS120"/>
    </row>
    <row customFormat="1" r="121" s="11" spans="1:45">
      <c r="A121"/>
      <c r="B121"/>
      <c r="C121" s="174"/>
      <c r="D121"/>
      <c r="E121"/>
      <c r="F121"/>
      <c r="G121"/>
      <c r="H121"/>
      <c r="I121"/>
      <c r="J121"/>
      <c r="K121"/>
      <c r="L121"/>
      <c r="M121"/>
      <c r="N121"/>
      <c r="O121"/>
      <c r="P121" s="174"/>
      <c r="Q121" s="174"/>
      <c r="R121" s="175"/>
      <c r="S121" s="201"/>
      <c r="T121" s="173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/>
      <c r="AO121"/>
      <c r="AP121"/>
      <c r="AQ121"/>
      <c r="AR121"/>
      <c r="AS121"/>
    </row>
    <row customFormat="1" r="122" s="11" spans="1:45">
      <c r="A122"/>
      <c r="B122"/>
      <c r="C122" s="174"/>
      <c r="D122"/>
      <c r="E122"/>
      <c r="F122"/>
      <c r="G122"/>
      <c r="H122"/>
      <c r="I122"/>
      <c r="J122"/>
      <c r="K122"/>
      <c r="L122"/>
      <c r="M122"/>
      <c r="N122"/>
      <c r="O122"/>
      <c r="P122" s="174"/>
      <c r="Q122" s="174"/>
      <c r="R122" s="175"/>
      <c r="S122" s="201"/>
      <c r="T122" s="173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/>
      <c r="AO122"/>
      <c r="AP122"/>
      <c r="AQ122"/>
      <c r="AR122"/>
      <c r="AS122"/>
    </row>
    <row customFormat="1" r="123" s="11" spans="1:45">
      <c r="A123"/>
      <c r="B123"/>
      <c r="C123" s="174"/>
      <c r="D123"/>
      <c r="E123"/>
      <c r="F123"/>
      <c r="G123"/>
      <c r="H123"/>
      <c r="I123"/>
      <c r="J123"/>
      <c r="K123"/>
      <c r="L123"/>
      <c r="M123"/>
      <c r="N123"/>
      <c r="O123"/>
      <c r="P123" s="174"/>
      <c r="Q123" s="174"/>
      <c r="R123" s="175"/>
      <c r="S123" s="201"/>
      <c r="T123" s="173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/>
      <c r="AO123"/>
      <c r="AP123"/>
      <c r="AQ123"/>
      <c r="AR123"/>
      <c r="AS123"/>
    </row>
    <row customFormat="1" r="124" s="11" spans="1:45">
      <c r="A124"/>
      <c r="B124"/>
      <c r="C124" s="174"/>
      <c r="D124"/>
      <c r="E124"/>
      <c r="F124"/>
      <c r="G124"/>
      <c r="H124"/>
      <c r="I124"/>
      <c r="J124"/>
      <c r="K124"/>
      <c r="L124"/>
      <c r="M124"/>
      <c r="N124"/>
      <c r="O124"/>
      <c r="P124" s="174"/>
      <c r="Q124" s="174"/>
      <c r="R124" s="175"/>
      <c r="S124" s="201"/>
      <c r="T124" s="173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/>
      <c r="AO124"/>
      <c r="AP124"/>
      <c r="AQ124"/>
      <c r="AR124"/>
      <c r="AS124"/>
    </row>
    <row customFormat="1" r="125" s="11" spans="1:45">
      <c r="A125"/>
      <c r="B125"/>
      <c r="C125" s="174"/>
      <c r="D125"/>
      <c r="E125"/>
      <c r="F125"/>
      <c r="G125"/>
      <c r="H125"/>
      <c r="I125"/>
      <c r="J125"/>
      <c r="K125"/>
      <c r="L125"/>
      <c r="M125"/>
      <c r="N125"/>
      <c r="O125"/>
      <c r="P125" s="174"/>
      <c r="Q125" s="174"/>
      <c r="R125" s="175"/>
      <c r="S125" s="201"/>
      <c r="T125" s="173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/>
      <c r="AO125"/>
      <c r="AP125"/>
      <c r="AQ125"/>
      <c r="AR125"/>
      <c r="AS125"/>
    </row>
    <row customFormat="1" r="126" s="11" spans="1:45">
      <c r="A126"/>
      <c r="B126"/>
      <c r="C126" s="174"/>
      <c r="D126"/>
      <c r="E126"/>
      <c r="F126"/>
      <c r="G126"/>
      <c r="H126"/>
      <c r="I126"/>
      <c r="J126"/>
      <c r="K126"/>
      <c r="L126"/>
      <c r="M126"/>
      <c r="N126"/>
      <c r="O126"/>
      <c r="P126" s="174"/>
      <c r="Q126" s="174"/>
      <c r="R126" s="175"/>
      <c r="S126" s="201"/>
      <c r="T126" s="173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/>
      <c r="AO126"/>
      <c r="AP126"/>
      <c r="AQ126"/>
      <c r="AR126"/>
      <c r="AS126"/>
    </row>
    <row customFormat="1" r="127" s="11" spans="1:45">
      <c r="A127"/>
      <c r="B127"/>
      <c r="C127" s="174"/>
      <c r="D127"/>
      <c r="E127"/>
      <c r="F127"/>
      <c r="G127"/>
      <c r="H127"/>
      <c r="I127"/>
      <c r="J127"/>
      <c r="K127"/>
      <c r="L127"/>
      <c r="M127"/>
      <c r="N127"/>
      <c r="O127"/>
      <c r="P127" s="174"/>
      <c r="Q127" s="174"/>
      <c r="R127" s="175"/>
      <c r="S127" s="201"/>
      <c r="T127" s="173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/>
      <c r="AO127"/>
      <c r="AP127"/>
      <c r="AQ127"/>
      <c r="AR127"/>
      <c r="AS127"/>
    </row>
    <row customFormat="1" r="128" s="11" spans="1:45">
      <c r="A128"/>
      <c r="B128"/>
      <c r="C128" s="174"/>
      <c r="D128"/>
      <c r="E128"/>
      <c r="F128"/>
      <c r="G128"/>
      <c r="H128"/>
      <c r="I128"/>
      <c r="J128"/>
      <c r="K128"/>
      <c r="L128"/>
      <c r="M128"/>
      <c r="N128"/>
      <c r="O128"/>
      <c r="P128" s="174"/>
      <c r="Q128" s="174"/>
      <c r="R128" s="175"/>
      <c r="S128" s="201"/>
      <c r="T128" s="173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/>
      <c r="AO128"/>
      <c r="AP128"/>
      <c r="AQ128"/>
      <c r="AR128"/>
      <c r="AS128"/>
    </row>
    <row customFormat="1" r="129" s="11" spans="1:45">
      <c r="A129"/>
      <c r="B129"/>
      <c r="C129" s="174"/>
      <c r="D129"/>
      <c r="E129"/>
      <c r="F129"/>
      <c r="G129"/>
      <c r="H129"/>
      <c r="I129"/>
      <c r="J129"/>
      <c r="K129"/>
      <c r="L129"/>
      <c r="M129"/>
      <c r="N129"/>
      <c r="O129"/>
      <c r="P129" s="174"/>
      <c r="Q129" s="174"/>
      <c r="R129" s="175"/>
      <c r="S129" s="201"/>
      <c r="T129" s="173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/>
      <c r="AO129"/>
      <c r="AP129"/>
      <c r="AQ129"/>
      <c r="AR129"/>
      <c r="AS129"/>
    </row>
    <row customFormat="1" r="130" s="11" spans="1:45">
      <c r="A130"/>
      <c r="B130"/>
      <c r="C130" s="174"/>
      <c r="D130"/>
      <c r="E130"/>
      <c r="F130"/>
      <c r="G130"/>
      <c r="H130"/>
      <c r="I130"/>
      <c r="J130"/>
      <c r="K130"/>
      <c r="L130"/>
      <c r="M130"/>
      <c r="N130"/>
      <c r="O130"/>
      <c r="P130" s="174"/>
      <c r="Q130" s="174"/>
      <c r="R130" s="175"/>
      <c r="S130" s="201"/>
      <c r="T130" s="173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/>
      <c r="AO130"/>
      <c r="AP130"/>
      <c r="AQ130"/>
      <c r="AR130"/>
      <c r="AS130"/>
    </row>
    <row customFormat="1" r="131" s="11" spans="1:45">
      <c r="A131"/>
      <c r="B131"/>
      <c r="C131" s="174"/>
      <c r="D131"/>
      <c r="E131"/>
      <c r="F131"/>
      <c r="G131"/>
      <c r="H131"/>
      <c r="I131"/>
      <c r="J131"/>
      <c r="K131"/>
      <c r="L131"/>
      <c r="M131"/>
      <c r="N131"/>
      <c r="O131"/>
      <c r="P131" s="174"/>
      <c r="Q131" s="174"/>
      <c r="R131" s="175"/>
      <c r="S131" s="201"/>
      <c r="T131" s="173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/>
      <c r="AO131"/>
      <c r="AP131"/>
      <c r="AQ131"/>
      <c r="AR131"/>
      <c r="AS131"/>
    </row>
    <row customFormat="1" r="132" s="11" spans="1:45">
      <c r="A132"/>
      <c r="B132"/>
      <c r="C132" s="174"/>
      <c r="D132"/>
      <c r="E132"/>
      <c r="F132"/>
      <c r="G132"/>
      <c r="H132"/>
      <c r="I132"/>
      <c r="J132"/>
      <c r="K132"/>
      <c r="L132"/>
      <c r="M132"/>
      <c r="N132"/>
      <c r="O132"/>
      <c r="P132" s="174"/>
      <c r="Q132" s="174"/>
      <c r="R132" s="175"/>
      <c r="S132" s="201"/>
      <c r="T132" s="173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/>
      <c r="AO132"/>
      <c r="AP132"/>
      <c r="AQ132"/>
      <c r="AR132"/>
      <c r="AS132"/>
    </row>
    <row customFormat="1" r="133" s="11" spans="1:45">
      <c r="A133"/>
      <c r="B133"/>
      <c r="C133" s="174"/>
      <c r="D133"/>
      <c r="E133"/>
      <c r="F133"/>
      <c r="G133"/>
      <c r="H133"/>
      <c r="I133"/>
      <c r="J133"/>
      <c r="K133"/>
      <c r="L133"/>
      <c r="M133"/>
      <c r="N133"/>
      <c r="O133"/>
      <c r="P133" s="174"/>
      <c r="Q133" s="174"/>
      <c r="R133" s="175"/>
      <c r="S133" s="201"/>
      <c r="T133" s="173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/>
      <c r="AO133"/>
      <c r="AP133"/>
      <c r="AQ133"/>
      <c r="AR133"/>
      <c r="AS133"/>
    </row>
    <row customFormat="1" r="134" s="11" spans="1:45">
      <c r="A134"/>
      <c r="B134"/>
      <c r="C134" s="174"/>
      <c r="D134"/>
      <c r="E134"/>
      <c r="F134"/>
      <c r="G134"/>
      <c r="H134"/>
      <c r="I134"/>
      <c r="J134"/>
      <c r="K134"/>
      <c r="L134"/>
      <c r="M134"/>
      <c r="N134"/>
      <c r="O134"/>
      <c r="P134" s="174"/>
      <c r="Q134" s="174"/>
      <c r="R134" s="175"/>
      <c r="S134" s="201"/>
      <c r="T134" s="173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/>
      <c r="AO134"/>
      <c r="AP134"/>
      <c r="AQ134"/>
      <c r="AR134"/>
      <c r="AS134"/>
    </row>
    <row customFormat="1" r="135" s="11" spans="1:45">
      <c r="A135"/>
      <c r="B135"/>
      <c r="C135" s="174"/>
      <c r="D135"/>
      <c r="E135"/>
      <c r="F135"/>
      <c r="G135"/>
      <c r="H135"/>
      <c r="I135"/>
      <c r="J135"/>
      <c r="K135"/>
      <c r="L135"/>
      <c r="M135"/>
      <c r="N135"/>
      <c r="O135"/>
      <c r="P135" s="174"/>
      <c r="Q135" s="174"/>
      <c r="R135" s="175"/>
      <c r="S135" s="201"/>
      <c r="T135" s="173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/>
      <c r="AO135"/>
      <c r="AP135"/>
      <c r="AQ135"/>
      <c r="AR135"/>
      <c r="AS135"/>
    </row>
    <row customFormat="1" r="136" s="11" spans="1:45">
      <c r="A136"/>
      <c r="B136"/>
      <c r="C136" s="174"/>
      <c r="D136"/>
      <c r="E136"/>
      <c r="F136"/>
      <c r="G136"/>
      <c r="H136"/>
      <c r="I136"/>
      <c r="J136"/>
      <c r="K136"/>
      <c r="L136"/>
      <c r="M136"/>
      <c r="N136"/>
      <c r="O136"/>
      <c r="P136" s="174"/>
      <c r="Q136" s="174"/>
      <c r="R136" s="175"/>
      <c r="S136" s="201"/>
      <c r="T136" s="173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/>
      <c r="AO136"/>
      <c r="AP136"/>
      <c r="AQ136"/>
      <c r="AR136"/>
      <c r="AS136"/>
    </row>
    <row customFormat="1" r="137" s="11" spans="1:45">
      <c r="A137"/>
      <c r="B137"/>
      <c r="C137" s="174"/>
      <c r="D137"/>
      <c r="E137"/>
      <c r="F137"/>
      <c r="G137"/>
      <c r="H137"/>
      <c r="I137"/>
      <c r="J137"/>
      <c r="K137"/>
      <c r="L137"/>
      <c r="M137"/>
      <c r="N137"/>
      <c r="O137"/>
      <c r="P137" s="174"/>
      <c r="Q137" s="174"/>
      <c r="R137" s="175"/>
      <c r="S137" s="201"/>
      <c r="T137" s="173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/>
      <c r="AO137"/>
      <c r="AP137"/>
      <c r="AQ137"/>
      <c r="AR137"/>
      <c r="AS137"/>
    </row>
    <row customFormat="1" r="138" s="11" spans="1:45">
      <c r="A138"/>
      <c r="B138"/>
      <c r="C138" s="174"/>
      <c r="D138"/>
      <c r="E138"/>
      <c r="F138"/>
      <c r="G138"/>
      <c r="H138"/>
      <c r="I138"/>
      <c r="J138"/>
      <c r="K138"/>
      <c r="L138"/>
      <c r="M138"/>
      <c r="N138"/>
      <c r="O138"/>
      <c r="P138" s="174"/>
      <c r="Q138" s="174"/>
      <c r="R138" s="175"/>
      <c r="S138" s="201"/>
      <c r="T138" s="173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/>
      <c r="AO138"/>
      <c r="AP138"/>
      <c r="AQ138"/>
      <c r="AR138"/>
      <c r="AS138"/>
    </row>
    <row customFormat="1" r="139" s="11" spans="1:45">
      <c r="A139"/>
      <c r="B139"/>
      <c r="C139" s="174"/>
      <c r="D139"/>
      <c r="E139"/>
      <c r="F139"/>
      <c r="G139"/>
      <c r="H139"/>
      <c r="I139"/>
      <c r="J139"/>
      <c r="K139"/>
      <c r="L139"/>
      <c r="M139"/>
      <c r="N139"/>
      <c r="O139"/>
      <c r="P139" s="174"/>
      <c r="Q139" s="174"/>
      <c r="R139" s="175"/>
      <c r="S139" s="201"/>
      <c r="T139" s="173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/>
      <c r="AO139"/>
      <c r="AP139"/>
      <c r="AQ139"/>
      <c r="AR139"/>
      <c r="AS139"/>
    </row>
    <row customFormat="1" r="140" s="11" spans="1:45">
      <c r="A140"/>
      <c r="B140"/>
      <c r="C140" s="174"/>
      <c r="D140"/>
      <c r="E140"/>
      <c r="F140"/>
      <c r="G140"/>
      <c r="H140"/>
      <c r="I140"/>
      <c r="J140"/>
      <c r="K140"/>
      <c r="L140"/>
      <c r="M140"/>
      <c r="N140"/>
      <c r="O140"/>
      <c r="P140" s="174"/>
      <c r="Q140" s="174"/>
      <c r="R140" s="175"/>
      <c r="S140" s="201"/>
      <c r="T140" s="173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/>
      <c r="AO140"/>
      <c r="AP140"/>
      <c r="AQ140"/>
      <c r="AR140"/>
      <c r="AS140"/>
    </row>
    <row customFormat="1" r="141" s="11" spans="1:45">
      <c r="A141"/>
      <c r="B141"/>
      <c r="C141" s="174"/>
      <c r="D141"/>
      <c r="E141"/>
      <c r="F141"/>
      <c r="G141"/>
      <c r="H141"/>
      <c r="I141"/>
      <c r="J141"/>
      <c r="K141"/>
      <c r="L141"/>
      <c r="M141"/>
      <c r="N141"/>
      <c r="O141"/>
      <c r="P141" s="174"/>
      <c r="Q141" s="174"/>
      <c r="R141" s="175"/>
      <c r="S141" s="201"/>
      <c r="T141" s="173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/>
      <c r="AO141"/>
      <c r="AP141"/>
      <c r="AQ141"/>
      <c r="AR141"/>
      <c r="AS141"/>
    </row>
    <row customFormat="1" r="142" s="11" spans="1:45">
      <c r="A142"/>
      <c r="B142"/>
      <c r="C142" s="174"/>
      <c r="D142"/>
      <c r="E142"/>
      <c r="F142"/>
      <c r="G142"/>
      <c r="H142"/>
      <c r="I142"/>
      <c r="J142"/>
      <c r="K142"/>
      <c r="L142"/>
      <c r="M142"/>
      <c r="N142"/>
      <c r="O142"/>
      <c r="P142" s="174"/>
      <c r="Q142" s="174"/>
      <c r="R142" s="175"/>
      <c r="S142" s="201"/>
      <c r="T142" s="173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/>
      <c r="AO142"/>
      <c r="AP142"/>
      <c r="AQ142"/>
      <c r="AR142"/>
      <c r="AS142"/>
    </row>
    <row customFormat="1" r="143" s="11" spans="1:45">
      <c r="A143"/>
      <c r="B143"/>
      <c r="C143" s="174"/>
      <c r="D143"/>
      <c r="E143"/>
      <c r="F143"/>
      <c r="G143"/>
      <c r="H143"/>
      <c r="I143"/>
      <c r="J143"/>
      <c r="K143"/>
      <c r="L143"/>
      <c r="M143"/>
      <c r="N143"/>
      <c r="O143"/>
      <c r="P143" s="174"/>
      <c r="Q143" s="174"/>
      <c r="R143" s="175"/>
      <c r="S143" s="201"/>
      <c r="T143" s="173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/>
      <c r="AO143"/>
      <c r="AP143"/>
      <c r="AQ143"/>
      <c r="AR143"/>
      <c r="AS143"/>
    </row>
    <row customFormat="1" r="144" s="11" spans="1:45">
      <c r="A144"/>
      <c r="B144"/>
      <c r="C144" s="174"/>
      <c r="D144"/>
      <c r="E144"/>
      <c r="F144"/>
      <c r="G144"/>
      <c r="H144"/>
      <c r="I144"/>
      <c r="J144"/>
      <c r="K144"/>
      <c r="L144"/>
      <c r="M144"/>
      <c r="N144"/>
      <c r="O144"/>
      <c r="P144" s="174"/>
      <c r="Q144" s="174"/>
      <c r="R144" s="175"/>
      <c r="S144" s="201"/>
      <c r="T144" s="173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/>
      <c r="AO144"/>
      <c r="AP144"/>
      <c r="AQ144"/>
      <c r="AR144"/>
      <c r="AS144"/>
    </row>
    <row customFormat="1" r="145" s="11" spans="1:45">
      <c r="A145"/>
      <c r="B145"/>
      <c r="C145" s="174"/>
      <c r="D145"/>
      <c r="E145"/>
      <c r="F145"/>
      <c r="G145"/>
      <c r="H145"/>
      <c r="I145"/>
      <c r="J145"/>
      <c r="K145"/>
      <c r="L145"/>
      <c r="M145"/>
      <c r="N145"/>
      <c r="O145"/>
      <c r="P145" s="174"/>
      <c r="Q145" s="174"/>
      <c r="R145" s="175"/>
      <c r="S145" s="201"/>
      <c r="T145" s="173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/>
      <c r="AO145"/>
      <c r="AP145"/>
      <c r="AQ145"/>
      <c r="AR145"/>
      <c r="AS145"/>
    </row>
    <row customFormat="1" r="146" s="11" spans="1:45">
      <c r="A146"/>
      <c r="B146"/>
      <c r="C146" s="174"/>
      <c r="D146"/>
      <c r="E146"/>
      <c r="F146"/>
      <c r="G146"/>
      <c r="H146"/>
      <c r="I146"/>
      <c r="J146"/>
      <c r="K146"/>
      <c r="L146"/>
      <c r="M146"/>
      <c r="N146"/>
      <c r="O146"/>
      <c r="P146" s="174"/>
      <c r="Q146" s="174"/>
      <c r="R146" s="175"/>
      <c r="S146" s="201"/>
      <c r="T146" s="173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/>
      <c r="AO146"/>
      <c r="AP146"/>
      <c r="AQ146"/>
      <c r="AR146"/>
      <c r="AS146"/>
    </row>
    <row customFormat="1" r="147" s="11" spans="1:45">
      <c r="A147"/>
      <c r="B147"/>
      <c r="C147" s="174"/>
      <c r="D147"/>
      <c r="E147"/>
      <c r="F147"/>
      <c r="G147"/>
      <c r="H147"/>
      <c r="I147"/>
      <c r="J147"/>
      <c r="K147"/>
      <c r="L147"/>
      <c r="M147"/>
      <c r="N147"/>
      <c r="O147"/>
      <c r="P147" s="174"/>
      <c r="Q147" s="174"/>
      <c r="R147" s="175"/>
      <c r="S147" s="201"/>
      <c r="T147" s="173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/>
      <c r="AO147"/>
      <c r="AP147"/>
      <c r="AQ147"/>
      <c r="AR147"/>
      <c r="AS147"/>
    </row>
    <row customFormat="1" r="148" s="11" spans="1:45">
      <c r="A148"/>
      <c r="B148"/>
      <c r="C148" s="174"/>
      <c r="D148"/>
      <c r="E148"/>
      <c r="F148"/>
      <c r="G148"/>
      <c r="H148"/>
      <c r="I148"/>
      <c r="J148"/>
      <c r="K148"/>
      <c r="L148"/>
      <c r="M148"/>
      <c r="N148"/>
      <c r="O148"/>
      <c r="P148" s="174"/>
      <c r="Q148" s="174"/>
      <c r="R148" s="175"/>
      <c r="S148" s="201"/>
      <c r="T148" s="173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/>
      <c r="AO148"/>
      <c r="AP148"/>
      <c r="AQ148"/>
      <c r="AR148"/>
      <c r="AS148"/>
    </row>
    <row customFormat="1" r="149" s="11" spans="1:45">
      <c r="A149"/>
      <c r="B149"/>
      <c r="C149" s="174"/>
      <c r="D149"/>
      <c r="E149"/>
      <c r="F149"/>
      <c r="G149"/>
      <c r="H149"/>
      <c r="I149"/>
      <c r="J149"/>
      <c r="K149"/>
      <c r="L149"/>
      <c r="M149"/>
      <c r="N149"/>
      <c r="O149"/>
      <c r="P149" s="174"/>
      <c r="Q149" s="174"/>
      <c r="R149" s="175"/>
      <c r="S149" s="201"/>
      <c r="T149" s="173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/>
      <c r="AO149"/>
      <c r="AP149"/>
      <c r="AQ149"/>
      <c r="AR149"/>
      <c r="AS149"/>
    </row>
    <row customFormat="1" r="150" s="11" spans="1:45">
      <c r="A150"/>
      <c r="B150"/>
      <c r="C150" s="174"/>
      <c r="D150"/>
      <c r="E150"/>
      <c r="F150"/>
      <c r="G150"/>
      <c r="H150"/>
      <c r="I150"/>
      <c r="J150"/>
      <c r="K150"/>
      <c r="L150"/>
      <c r="M150"/>
      <c r="N150"/>
      <c r="O150"/>
      <c r="P150" s="174"/>
      <c r="Q150" s="174"/>
      <c r="R150" s="175"/>
      <c r="S150" s="201"/>
      <c r="T150" s="173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/>
      <c r="AO150"/>
      <c r="AP150"/>
      <c r="AQ150"/>
      <c r="AR150"/>
      <c r="AS150"/>
    </row>
    <row customFormat="1" r="151" s="11" spans="1:45">
      <c r="A151"/>
      <c r="B151"/>
      <c r="C151" s="174"/>
      <c r="D151"/>
      <c r="E151"/>
      <c r="F151"/>
      <c r="G151"/>
      <c r="H151"/>
      <c r="I151"/>
      <c r="J151"/>
      <c r="K151"/>
      <c r="L151"/>
      <c r="M151"/>
      <c r="N151"/>
      <c r="O151"/>
      <c r="P151" s="174"/>
      <c r="Q151" s="174"/>
      <c r="R151" s="175"/>
      <c r="S151" s="201"/>
      <c r="T151" s="173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/>
      <c r="AO151"/>
      <c r="AP151"/>
      <c r="AQ151"/>
      <c r="AR151"/>
      <c r="AS151"/>
    </row>
    <row customFormat="1" r="152" s="11" spans="1:45">
      <c r="A152"/>
      <c r="B152"/>
      <c r="C152" s="174"/>
      <c r="D152"/>
      <c r="E152"/>
      <c r="F152"/>
      <c r="G152"/>
      <c r="H152"/>
      <c r="I152"/>
      <c r="J152"/>
      <c r="K152"/>
      <c r="L152"/>
      <c r="M152"/>
      <c r="N152"/>
      <c r="O152"/>
      <c r="P152" s="174"/>
      <c r="Q152" s="174"/>
      <c r="R152" s="175"/>
      <c r="S152" s="201"/>
      <c r="T152" s="173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/>
      <c r="AO152"/>
      <c r="AP152"/>
      <c r="AQ152"/>
      <c r="AR152"/>
      <c r="AS152"/>
    </row>
    <row customFormat="1" r="153" s="11" spans="1:45">
      <c r="A153"/>
      <c r="B153"/>
      <c r="C153" s="174"/>
      <c r="D153"/>
      <c r="E153"/>
      <c r="F153"/>
      <c r="G153"/>
      <c r="H153"/>
      <c r="I153"/>
      <c r="J153"/>
      <c r="K153"/>
      <c r="L153"/>
      <c r="M153"/>
      <c r="N153"/>
      <c r="O153"/>
      <c r="P153" s="174"/>
      <c r="Q153" s="174"/>
      <c r="R153" s="175"/>
      <c r="S153" s="201"/>
      <c r="T153" s="173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/>
      <c r="AO153"/>
      <c r="AP153"/>
      <c r="AQ153"/>
      <c r="AR153"/>
      <c r="AS153"/>
    </row>
    <row customFormat="1" r="154" s="11" spans="1:45">
      <c r="A154"/>
      <c r="B154"/>
      <c r="C154" s="174"/>
      <c r="D154"/>
      <c r="E154"/>
      <c r="F154"/>
      <c r="G154"/>
      <c r="H154"/>
      <c r="I154"/>
      <c r="J154"/>
      <c r="K154"/>
      <c r="L154"/>
      <c r="M154"/>
      <c r="N154"/>
      <c r="O154"/>
      <c r="P154" s="174"/>
      <c r="Q154" s="174"/>
      <c r="R154" s="175"/>
      <c r="S154" s="201"/>
      <c r="T154" s="173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/>
      <c r="AO154"/>
      <c r="AP154"/>
      <c r="AQ154"/>
      <c r="AR154"/>
      <c r="AS154"/>
    </row>
    <row customFormat="1" r="155" s="11" spans="1:45">
      <c r="A155"/>
      <c r="B155"/>
      <c r="C155" s="174"/>
      <c r="D155"/>
      <c r="E155"/>
      <c r="F155"/>
      <c r="G155"/>
      <c r="H155"/>
      <c r="I155"/>
      <c r="J155"/>
      <c r="K155"/>
      <c r="L155"/>
      <c r="M155"/>
      <c r="N155"/>
      <c r="O155"/>
      <c r="P155" s="174"/>
      <c r="Q155" s="174"/>
      <c r="R155" s="175"/>
      <c r="S155" s="201"/>
      <c r="T155" s="173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/>
      <c r="AO155"/>
      <c r="AP155"/>
      <c r="AQ155"/>
      <c r="AR155"/>
      <c r="AS155"/>
    </row>
    <row customFormat="1" r="156" s="11" spans="1:45">
      <c r="A156"/>
      <c r="B156"/>
      <c r="C156" s="174"/>
      <c r="D156"/>
      <c r="E156"/>
      <c r="F156"/>
      <c r="G156"/>
      <c r="H156"/>
      <c r="I156"/>
      <c r="J156"/>
      <c r="K156"/>
      <c r="L156"/>
      <c r="M156"/>
      <c r="N156"/>
      <c r="O156"/>
      <c r="P156" s="174"/>
      <c r="Q156" s="174"/>
      <c r="R156" s="175"/>
      <c r="S156" s="201"/>
      <c r="T156" s="173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/>
      <c r="AO156"/>
      <c r="AP156"/>
      <c r="AQ156"/>
      <c r="AR156"/>
      <c r="AS156"/>
    </row>
    <row customFormat="1" r="157" s="11" spans="1:45">
      <c r="A157"/>
      <c r="B157"/>
      <c r="C157" s="174"/>
      <c r="D157"/>
      <c r="E157"/>
      <c r="F157"/>
      <c r="G157"/>
      <c r="H157"/>
      <c r="I157"/>
      <c r="J157"/>
      <c r="K157"/>
      <c r="L157"/>
      <c r="M157"/>
      <c r="N157"/>
      <c r="O157"/>
      <c r="P157" s="174"/>
      <c r="Q157" s="174"/>
      <c r="R157" s="175"/>
      <c r="S157" s="201"/>
      <c r="T157" s="173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/>
      <c r="AO157"/>
      <c r="AP157"/>
      <c r="AQ157"/>
      <c r="AR157"/>
      <c r="AS157"/>
    </row>
    <row customFormat="1" r="158" s="11" spans="1:45">
      <c r="A158"/>
      <c r="B158"/>
      <c r="C158" s="174"/>
      <c r="D158"/>
      <c r="E158"/>
      <c r="F158"/>
      <c r="G158"/>
      <c r="H158"/>
      <c r="I158"/>
      <c r="J158"/>
      <c r="K158"/>
      <c r="L158"/>
      <c r="M158"/>
      <c r="N158"/>
      <c r="O158"/>
      <c r="P158" s="174"/>
      <c r="Q158" s="174"/>
      <c r="R158" s="175"/>
      <c r="S158" s="201"/>
      <c r="T158" s="173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/>
      <c r="AO158"/>
      <c r="AP158"/>
      <c r="AQ158"/>
      <c r="AR158"/>
      <c r="AS158"/>
    </row>
    <row customFormat="1" r="159" s="11" spans="1:45">
      <c r="A159"/>
      <c r="B159"/>
      <c r="C159" s="174"/>
      <c r="D159"/>
      <c r="E159"/>
      <c r="F159"/>
      <c r="G159"/>
      <c r="H159"/>
      <c r="I159"/>
      <c r="J159"/>
      <c r="K159"/>
      <c r="L159"/>
      <c r="M159"/>
      <c r="N159"/>
      <c r="O159"/>
      <c r="P159" s="174"/>
      <c r="Q159" s="174"/>
      <c r="R159" s="175"/>
      <c r="S159" s="201"/>
      <c r="T159" s="173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/>
      <c r="AO159"/>
      <c r="AP159"/>
      <c r="AQ159"/>
      <c r="AR159"/>
      <c r="AS159"/>
    </row>
    <row customFormat="1" r="160" s="11" spans="1:45">
      <c r="A160"/>
      <c r="B160"/>
      <c r="C160" s="174"/>
      <c r="D160"/>
      <c r="E160"/>
      <c r="F160"/>
      <c r="G160"/>
      <c r="H160"/>
      <c r="I160"/>
      <c r="J160"/>
      <c r="K160"/>
      <c r="L160"/>
      <c r="M160"/>
      <c r="N160"/>
      <c r="O160"/>
      <c r="P160" s="174"/>
      <c r="Q160" s="174"/>
      <c r="R160" s="175"/>
      <c r="S160" s="201"/>
      <c r="T160" s="173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/>
      <c r="AO160"/>
      <c r="AP160"/>
      <c r="AQ160"/>
      <c r="AR160"/>
      <c r="AS160"/>
    </row>
    <row customFormat="1" r="161" s="11" spans="1:45">
      <c r="A161"/>
      <c r="B161"/>
      <c r="C161" s="174"/>
      <c r="D161"/>
      <c r="E161"/>
      <c r="F161"/>
      <c r="G161"/>
      <c r="H161"/>
      <c r="I161"/>
      <c r="J161"/>
      <c r="K161"/>
      <c r="L161"/>
      <c r="M161"/>
      <c r="N161"/>
      <c r="O161"/>
      <c r="P161" s="174"/>
      <c r="Q161" s="174"/>
      <c r="R161" s="175"/>
      <c r="S161" s="201"/>
      <c r="T161" s="173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/>
      <c r="AO161"/>
      <c r="AP161"/>
      <c r="AQ161"/>
      <c r="AR161"/>
      <c r="AS161"/>
    </row>
    <row customFormat="1" r="162" s="11" spans="1:45">
      <c r="A162"/>
      <c r="B162"/>
      <c r="C162" s="174"/>
      <c r="D162"/>
      <c r="E162"/>
      <c r="F162"/>
      <c r="G162"/>
      <c r="H162"/>
      <c r="I162"/>
      <c r="J162"/>
      <c r="K162"/>
      <c r="L162"/>
      <c r="M162"/>
      <c r="N162"/>
      <c r="O162"/>
      <c r="P162" s="174"/>
      <c r="Q162" s="174"/>
      <c r="R162" s="175"/>
      <c r="S162" s="201"/>
      <c r="T162" s="173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/>
      <c r="AO162"/>
      <c r="AP162"/>
      <c r="AQ162"/>
      <c r="AR162"/>
      <c r="AS162"/>
    </row>
    <row customFormat="1" r="163" s="11" spans="1:45">
      <c r="A163"/>
      <c r="B163"/>
      <c r="C163" s="174"/>
      <c r="D163"/>
      <c r="E163"/>
      <c r="F163"/>
      <c r="G163"/>
      <c r="H163"/>
      <c r="I163"/>
      <c r="J163"/>
      <c r="K163"/>
      <c r="L163"/>
      <c r="M163"/>
      <c r="N163"/>
      <c r="O163"/>
      <c r="P163" s="174"/>
      <c r="Q163" s="174"/>
      <c r="R163" s="175"/>
      <c r="S163" s="201"/>
      <c r="T163" s="173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/>
      <c r="AO163"/>
      <c r="AP163"/>
      <c r="AQ163"/>
      <c r="AR163"/>
      <c r="AS163"/>
    </row>
    <row customFormat="1" r="164" s="11" spans="1:45">
      <c r="A164"/>
      <c r="B164"/>
      <c r="C164" s="174"/>
      <c r="D164"/>
      <c r="E164"/>
      <c r="F164"/>
      <c r="G164"/>
      <c r="H164"/>
      <c r="I164"/>
      <c r="J164"/>
      <c r="K164"/>
      <c r="L164"/>
      <c r="M164"/>
      <c r="N164"/>
      <c r="O164"/>
      <c r="P164" s="174"/>
      <c r="Q164" s="174"/>
      <c r="R164" s="175"/>
      <c r="S164" s="201"/>
      <c r="T164" s="173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/>
      <c r="AO164"/>
      <c r="AP164"/>
      <c r="AQ164"/>
      <c r="AR164"/>
      <c r="AS164"/>
    </row>
    <row customFormat="1" r="165" s="11" spans="1:45">
      <c r="A165"/>
      <c r="B165"/>
      <c r="C165" s="174"/>
      <c r="D165"/>
      <c r="E165"/>
      <c r="F165"/>
      <c r="G165"/>
      <c r="H165"/>
      <c r="I165"/>
      <c r="J165"/>
      <c r="K165"/>
      <c r="L165"/>
      <c r="M165"/>
      <c r="N165"/>
      <c r="O165"/>
      <c r="P165" s="174"/>
      <c r="Q165" s="174"/>
      <c r="R165" s="175"/>
      <c r="S165" s="201"/>
      <c r="T165" s="173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/>
      <c r="AO165"/>
      <c r="AP165"/>
      <c r="AQ165"/>
      <c r="AR165"/>
      <c r="AS165"/>
    </row>
    <row customFormat="1" r="166" s="11" spans="1:45">
      <c r="A166"/>
      <c r="B166"/>
      <c r="C166" s="174"/>
      <c r="D166"/>
      <c r="E166"/>
      <c r="F166"/>
      <c r="G166"/>
      <c r="H166"/>
      <c r="I166"/>
      <c r="J166"/>
      <c r="K166"/>
      <c r="L166"/>
      <c r="M166"/>
      <c r="N166"/>
      <c r="O166"/>
      <c r="P166" s="174"/>
      <c r="Q166" s="174"/>
      <c r="R166" s="175"/>
      <c r="S166" s="201"/>
      <c r="T166" s="173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/>
      <c r="AO166"/>
      <c r="AP166"/>
      <c r="AQ166"/>
      <c r="AR166"/>
      <c r="AS166"/>
    </row>
    <row customFormat="1" r="167" s="11" spans="1:45">
      <c r="A167"/>
      <c r="B167"/>
      <c r="C167" s="174"/>
      <c r="D167"/>
      <c r="E167"/>
      <c r="F167"/>
      <c r="G167"/>
      <c r="H167"/>
      <c r="I167"/>
      <c r="J167"/>
      <c r="K167"/>
      <c r="L167"/>
      <c r="M167"/>
      <c r="N167"/>
      <c r="O167"/>
      <c r="P167" s="174"/>
      <c r="Q167" s="174"/>
      <c r="R167" s="175"/>
      <c r="S167" s="201"/>
      <c r="T167" s="173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/>
      <c r="AO167"/>
      <c r="AP167"/>
      <c r="AQ167"/>
      <c r="AR167"/>
      <c r="AS167"/>
    </row>
    <row customFormat="1" r="168" s="11" spans="1:45">
      <c r="A168"/>
      <c r="B168"/>
      <c r="C168" s="174"/>
      <c r="D168"/>
      <c r="E168"/>
      <c r="F168"/>
      <c r="G168"/>
      <c r="H168"/>
      <c r="I168"/>
      <c r="J168"/>
      <c r="K168"/>
      <c r="L168"/>
      <c r="M168"/>
      <c r="N168"/>
      <c r="O168"/>
      <c r="P168" s="174"/>
      <c r="Q168" s="174"/>
      <c r="R168" s="175"/>
      <c r="S168" s="201"/>
      <c r="T168" s="173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/>
      <c r="AO168"/>
      <c r="AP168"/>
      <c r="AQ168"/>
      <c r="AR168"/>
      <c r="AS168"/>
    </row>
    <row customFormat="1" r="169" s="11" spans="1:45">
      <c r="A169"/>
      <c r="B169"/>
      <c r="C169" s="174"/>
      <c r="D169"/>
      <c r="E169"/>
      <c r="F169"/>
      <c r="G169"/>
      <c r="H169"/>
      <c r="I169"/>
      <c r="J169"/>
      <c r="K169"/>
      <c r="L169"/>
      <c r="M169"/>
      <c r="N169"/>
      <c r="O169"/>
      <c r="P169" s="174"/>
      <c r="Q169" s="174"/>
      <c r="R169" s="175"/>
      <c r="S169" s="201"/>
      <c r="T169" s="173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/>
      <c r="AO169"/>
      <c r="AP169"/>
      <c r="AQ169"/>
      <c r="AR169"/>
      <c r="AS169"/>
    </row>
    <row customFormat="1" r="170" s="11" spans="1:45">
      <c r="A170"/>
      <c r="B170"/>
      <c r="C170" s="174"/>
      <c r="D170"/>
      <c r="E170"/>
      <c r="F170"/>
      <c r="G170"/>
      <c r="H170"/>
      <c r="I170"/>
      <c r="J170"/>
      <c r="K170"/>
      <c r="L170"/>
      <c r="M170"/>
      <c r="N170"/>
      <c r="O170"/>
      <c r="P170" s="174"/>
      <c r="Q170" s="174"/>
      <c r="R170" s="175"/>
      <c r="S170" s="201"/>
      <c r="T170" s="173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/>
      <c r="AO170"/>
      <c r="AP170"/>
      <c r="AQ170"/>
      <c r="AR170"/>
      <c r="AS170"/>
    </row>
    <row customFormat="1" r="171" s="11" spans="1:45">
      <c r="A171"/>
      <c r="B171"/>
      <c r="C171" s="174"/>
      <c r="D171"/>
      <c r="E171"/>
      <c r="F171"/>
      <c r="G171"/>
      <c r="H171"/>
      <c r="I171"/>
      <c r="J171"/>
      <c r="K171"/>
      <c r="L171"/>
      <c r="M171"/>
      <c r="N171"/>
      <c r="O171"/>
      <c r="P171" s="174"/>
      <c r="Q171" s="174"/>
      <c r="R171" s="175"/>
      <c r="S171" s="201"/>
      <c r="T171" s="173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/>
      <c r="AO171"/>
      <c r="AP171"/>
      <c r="AQ171"/>
      <c r="AR171"/>
      <c r="AS171"/>
    </row>
    <row customFormat="1" r="172" s="11" spans="1:45">
      <c r="A172"/>
      <c r="B172"/>
      <c r="C172" s="174"/>
      <c r="D172"/>
      <c r="E172"/>
      <c r="F172"/>
      <c r="G172"/>
      <c r="H172"/>
      <c r="I172"/>
      <c r="J172"/>
      <c r="K172"/>
      <c r="L172"/>
      <c r="M172"/>
      <c r="N172"/>
      <c r="O172"/>
      <c r="P172" s="174"/>
      <c r="Q172" s="174"/>
      <c r="R172" s="175"/>
      <c r="S172" s="201"/>
      <c r="T172" s="173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/>
      <c r="AO172"/>
      <c r="AP172"/>
      <c r="AQ172"/>
      <c r="AR172"/>
      <c r="AS172"/>
    </row>
    <row customFormat="1" r="173" s="11" spans="1:45">
      <c r="A173"/>
      <c r="B173"/>
      <c r="C173" s="174"/>
      <c r="D173"/>
      <c r="E173"/>
      <c r="F173"/>
      <c r="G173"/>
      <c r="H173"/>
      <c r="I173"/>
      <c r="J173"/>
      <c r="K173"/>
      <c r="L173"/>
      <c r="M173"/>
      <c r="N173"/>
      <c r="O173"/>
      <c r="P173" s="174"/>
      <c r="Q173" s="174"/>
      <c r="R173" s="175"/>
      <c r="S173" s="201"/>
      <c r="T173" s="173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/>
      <c r="AO173"/>
      <c r="AP173"/>
      <c r="AQ173"/>
      <c r="AR173"/>
      <c r="AS173"/>
    </row>
    <row customFormat="1" r="174" s="11" spans="1:45">
      <c r="A174"/>
      <c r="B174"/>
      <c r="C174" s="174"/>
      <c r="D174"/>
      <c r="E174"/>
      <c r="F174"/>
      <c r="G174"/>
      <c r="H174"/>
      <c r="I174"/>
      <c r="J174"/>
      <c r="K174"/>
      <c r="L174"/>
      <c r="M174"/>
      <c r="N174"/>
      <c r="O174"/>
      <c r="P174" s="174"/>
      <c r="Q174" s="174"/>
      <c r="R174" s="175"/>
      <c r="S174" s="201"/>
      <c r="T174" s="173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/>
      <c r="AO174"/>
      <c r="AP174"/>
      <c r="AQ174"/>
      <c r="AR174"/>
      <c r="AS174"/>
    </row>
    <row customFormat="1" r="175" s="11" spans="1:45">
      <c r="A175"/>
      <c r="B175"/>
      <c r="C175" s="174"/>
      <c r="D175"/>
      <c r="E175"/>
      <c r="F175"/>
      <c r="G175"/>
      <c r="H175"/>
      <c r="I175"/>
      <c r="J175"/>
      <c r="K175"/>
      <c r="L175"/>
      <c r="M175"/>
      <c r="N175"/>
      <c r="O175"/>
      <c r="P175" s="174"/>
      <c r="Q175" s="174"/>
      <c r="R175" s="175"/>
      <c r="S175" s="201"/>
      <c r="T175" s="173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/>
      <c r="AO175"/>
      <c r="AP175"/>
      <c r="AQ175"/>
      <c r="AR175"/>
      <c r="AS175"/>
    </row>
    <row customFormat="1" r="176" s="11" spans="1:45">
      <c r="A176"/>
      <c r="B176"/>
      <c r="C176" s="174"/>
      <c r="D176"/>
      <c r="E176"/>
      <c r="F176"/>
      <c r="G176"/>
      <c r="H176"/>
      <c r="I176"/>
      <c r="J176"/>
      <c r="K176"/>
      <c r="L176"/>
      <c r="M176"/>
      <c r="N176"/>
      <c r="O176"/>
      <c r="P176" s="174"/>
      <c r="Q176" s="174"/>
      <c r="R176" s="175"/>
      <c r="S176" s="201"/>
      <c r="T176" s="173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/>
      <c r="AO176"/>
      <c r="AP176"/>
      <c r="AQ176"/>
      <c r="AR176"/>
      <c r="AS176"/>
    </row>
    <row customFormat="1" r="177" s="11" spans="1:45">
      <c r="A177"/>
      <c r="B177"/>
      <c r="C177" s="174"/>
      <c r="D177"/>
      <c r="E177"/>
      <c r="F177"/>
      <c r="G177"/>
      <c r="H177"/>
      <c r="I177"/>
      <c r="J177"/>
      <c r="K177"/>
      <c r="L177"/>
      <c r="M177"/>
      <c r="N177"/>
      <c r="O177"/>
      <c r="P177" s="174"/>
      <c r="Q177" s="174"/>
      <c r="R177" s="175"/>
      <c r="S177" s="201"/>
      <c r="T177" s="173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/>
      <c r="AO177"/>
      <c r="AP177"/>
      <c r="AQ177"/>
      <c r="AR177"/>
      <c r="AS177"/>
    </row>
    <row customFormat="1" r="178" s="11" spans="1:45">
      <c r="A178"/>
      <c r="B178"/>
      <c r="C178" s="174"/>
      <c r="D178"/>
      <c r="E178"/>
      <c r="F178"/>
      <c r="G178"/>
      <c r="H178"/>
      <c r="I178"/>
      <c r="J178"/>
      <c r="K178"/>
      <c r="L178"/>
      <c r="M178"/>
      <c r="N178"/>
      <c r="O178"/>
      <c r="P178" s="174"/>
      <c r="Q178" s="174"/>
      <c r="R178" s="175"/>
      <c r="S178" s="201"/>
      <c r="T178" s="173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/>
      <c r="AO178"/>
      <c r="AP178"/>
      <c r="AQ178"/>
      <c r="AR178"/>
      <c r="AS178"/>
    </row>
    <row customFormat="1" r="179" s="11" spans="1:45">
      <c r="A179"/>
      <c r="B179"/>
      <c r="C179" s="174"/>
      <c r="D179"/>
      <c r="E179"/>
      <c r="F179"/>
      <c r="G179"/>
      <c r="H179"/>
      <c r="I179"/>
      <c r="J179"/>
      <c r="K179"/>
      <c r="L179"/>
      <c r="M179"/>
      <c r="N179"/>
      <c r="O179"/>
      <c r="P179" s="174"/>
      <c r="Q179" s="174"/>
      <c r="R179" s="175"/>
      <c r="S179" s="201"/>
      <c r="T179" s="173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/>
      <c r="AO179"/>
      <c r="AP179"/>
      <c r="AQ179"/>
      <c r="AR179"/>
      <c r="AS179"/>
    </row>
    <row customFormat="1" r="180" s="11" spans="1:45">
      <c r="A180"/>
      <c r="B180"/>
      <c r="C180" s="174"/>
      <c r="D180"/>
      <c r="E180"/>
      <c r="F180"/>
      <c r="G180"/>
      <c r="H180"/>
      <c r="I180"/>
      <c r="J180"/>
      <c r="K180"/>
      <c r="L180"/>
      <c r="M180"/>
      <c r="N180"/>
      <c r="O180"/>
      <c r="P180" s="174"/>
      <c r="Q180" s="174"/>
      <c r="R180" s="175"/>
      <c r="S180" s="201"/>
      <c r="T180" s="173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/>
      <c r="AO180"/>
      <c r="AP180"/>
      <c r="AQ180"/>
      <c r="AR180"/>
      <c r="AS180"/>
    </row>
    <row customFormat="1" r="181" s="11" spans="1:45">
      <c r="A181"/>
      <c r="B181"/>
      <c r="C181" s="174"/>
      <c r="D181"/>
      <c r="E181"/>
      <c r="F181"/>
      <c r="G181"/>
      <c r="H181"/>
      <c r="I181"/>
      <c r="J181"/>
      <c r="K181"/>
      <c r="L181"/>
      <c r="M181"/>
      <c r="N181"/>
      <c r="O181"/>
      <c r="P181" s="174"/>
      <c r="Q181" s="174"/>
      <c r="R181" s="175"/>
      <c r="S181" s="201"/>
      <c r="T181" s="173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/>
      <c r="AO181"/>
      <c r="AP181"/>
      <c r="AQ181"/>
      <c r="AR181"/>
      <c r="AS181"/>
    </row>
    <row customFormat="1" r="182" s="11" spans="1:45">
      <c r="A182"/>
      <c r="B182"/>
      <c r="C182" s="174"/>
      <c r="D182"/>
      <c r="E182"/>
      <c r="F182"/>
      <c r="G182"/>
      <c r="H182"/>
      <c r="I182"/>
      <c r="J182"/>
      <c r="K182"/>
      <c r="L182"/>
      <c r="M182"/>
      <c r="N182"/>
      <c r="O182"/>
      <c r="P182" s="174"/>
      <c r="Q182" s="174"/>
      <c r="R182" s="175"/>
      <c r="S182" s="201"/>
      <c r="T182" s="173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/>
      <c r="AO182"/>
      <c r="AP182"/>
      <c r="AQ182"/>
      <c r="AR182"/>
      <c r="AS182"/>
    </row>
    <row customFormat="1" r="183" s="11" spans="1:45">
      <c r="A183"/>
      <c r="B183"/>
      <c r="C183" s="174"/>
      <c r="D183"/>
      <c r="E183"/>
      <c r="F183"/>
      <c r="G183"/>
      <c r="H183"/>
      <c r="I183"/>
      <c r="J183"/>
      <c r="K183"/>
      <c r="L183"/>
      <c r="M183"/>
      <c r="N183"/>
      <c r="O183"/>
      <c r="P183" s="174"/>
      <c r="Q183" s="174"/>
      <c r="R183" s="175"/>
      <c r="S183" s="201"/>
      <c r="T183" s="173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/>
      <c r="AO183"/>
      <c r="AP183"/>
      <c r="AQ183"/>
      <c r="AR183"/>
      <c r="AS183"/>
    </row>
    <row customFormat="1" r="184" s="11" spans="1:45">
      <c r="A184"/>
      <c r="B184"/>
      <c r="C184" s="174"/>
      <c r="D184"/>
      <c r="E184"/>
      <c r="F184"/>
      <c r="G184"/>
      <c r="H184"/>
      <c r="I184"/>
      <c r="J184"/>
      <c r="K184"/>
      <c r="L184"/>
      <c r="M184"/>
      <c r="N184"/>
      <c r="O184"/>
      <c r="P184" s="174"/>
      <c r="Q184" s="174"/>
      <c r="R184" s="175"/>
      <c r="S184" s="201"/>
      <c r="T184" s="173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/>
      <c r="AO184"/>
      <c r="AP184"/>
      <c r="AQ184"/>
      <c r="AR184"/>
      <c r="AS184"/>
    </row>
    <row customFormat="1" r="185" s="11" spans="1:45">
      <c r="A185"/>
      <c r="B185"/>
      <c r="C185" s="174"/>
      <c r="D185"/>
      <c r="E185"/>
      <c r="F185"/>
      <c r="G185"/>
      <c r="H185"/>
      <c r="I185"/>
      <c r="J185"/>
      <c r="K185"/>
      <c r="L185"/>
      <c r="M185"/>
      <c r="N185"/>
      <c r="O185"/>
      <c r="P185" s="174"/>
      <c r="Q185" s="174"/>
      <c r="R185" s="175"/>
      <c r="S185" s="201"/>
      <c r="T185" s="173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/>
      <c r="AO185"/>
      <c r="AP185"/>
      <c r="AQ185"/>
      <c r="AR185"/>
      <c r="AS185"/>
    </row>
    <row customFormat="1" r="186" s="11" spans="1:45">
      <c r="A186"/>
      <c r="B186"/>
      <c r="C186" s="174"/>
      <c r="D186"/>
      <c r="E186"/>
      <c r="F186"/>
      <c r="G186"/>
      <c r="H186"/>
      <c r="I186"/>
      <c r="J186"/>
      <c r="K186"/>
      <c r="L186"/>
      <c r="M186"/>
      <c r="N186"/>
      <c r="O186"/>
      <c r="P186" s="174"/>
      <c r="Q186" s="174"/>
      <c r="R186" s="175"/>
      <c r="S186" s="201"/>
      <c r="T186" s="173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/>
      <c r="AO186"/>
      <c r="AP186"/>
      <c r="AQ186"/>
      <c r="AR186"/>
      <c r="AS186"/>
    </row>
    <row customFormat="1" r="187" s="11" spans="1:45">
      <c r="A187"/>
      <c r="B187"/>
      <c r="C187" s="174"/>
      <c r="D187"/>
      <c r="E187"/>
      <c r="F187"/>
      <c r="G187"/>
      <c r="H187"/>
      <c r="I187"/>
      <c r="J187"/>
      <c r="K187"/>
      <c r="L187"/>
      <c r="M187"/>
      <c r="N187"/>
      <c r="O187"/>
      <c r="P187" s="174"/>
      <c r="Q187" s="174"/>
      <c r="R187" s="175"/>
      <c r="S187" s="201"/>
      <c r="T187" s="173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/>
      <c r="AO187"/>
      <c r="AP187"/>
      <c r="AQ187"/>
      <c r="AR187"/>
      <c r="AS187"/>
    </row>
    <row customFormat="1" r="188" s="11" spans="1:45">
      <c r="A188"/>
      <c r="B188"/>
      <c r="C188" s="174"/>
      <c r="D188"/>
      <c r="E188"/>
      <c r="F188"/>
      <c r="G188"/>
      <c r="H188"/>
      <c r="I188"/>
      <c r="J188"/>
      <c r="K188"/>
      <c r="L188"/>
      <c r="M188"/>
      <c r="N188"/>
      <c r="O188"/>
      <c r="P188" s="174"/>
      <c r="Q188" s="174"/>
      <c r="R188" s="175"/>
      <c r="S188" s="201"/>
      <c r="T188" s="173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/>
      <c r="AO188"/>
      <c r="AP188"/>
      <c r="AQ188"/>
      <c r="AR188"/>
      <c r="AS188"/>
    </row>
    <row customFormat="1" r="189" s="11" spans="1:45">
      <c r="A189"/>
      <c r="B189"/>
      <c r="C189" s="174"/>
      <c r="D189"/>
      <c r="E189"/>
      <c r="F189"/>
      <c r="G189"/>
      <c r="H189"/>
      <c r="I189"/>
      <c r="J189"/>
      <c r="K189"/>
      <c r="L189"/>
      <c r="M189"/>
      <c r="N189"/>
      <c r="O189"/>
      <c r="P189" s="174"/>
      <c r="Q189" s="174"/>
      <c r="R189" s="175"/>
      <c r="S189" s="201"/>
      <c r="T189" s="173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/>
      <c r="AO189"/>
      <c r="AP189"/>
      <c r="AQ189"/>
      <c r="AR189"/>
      <c r="AS189"/>
    </row>
    <row customFormat="1" r="190" s="11" spans="1:45">
      <c r="A190"/>
      <c r="B190"/>
      <c r="C190" s="174"/>
      <c r="D190"/>
      <c r="E190"/>
      <c r="F190"/>
      <c r="G190"/>
      <c r="H190"/>
      <c r="I190"/>
      <c r="J190"/>
      <c r="K190"/>
      <c r="L190"/>
      <c r="M190"/>
      <c r="N190"/>
      <c r="O190"/>
      <c r="P190" s="174"/>
      <c r="Q190" s="174"/>
      <c r="R190" s="175"/>
      <c r="S190" s="201"/>
      <c r="T190" s="173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/>
      <c r="AO190"/>
      <c r="AP190"/>
      <c r="AQ190"/>
      <c r="AR190"/>
      <c r="AS190"/>
    </row>
    <row customFormat="1" r="191" s="11" spans="1:45">
      <c r="A191"/>
      <c r="B191"/>
      <c r="C191" s="174"/>
      <c r="D191"/>
      <c r="E191"/>
      <c r="F191"/>
      <c r="G191"/>
      <c r="H191"/>
      <c r="I191"/>
      <c r="J191"/>
      <c r="K191"/>
      <c r="L191"/>
      <c r="M191"/>
      <c r="N191"/>
      <c r="O191"/>
      <c r="P191" s="174"/>
      <c r="Q191" s="174"/>
      <c r="R191" s="175"/>
      <c r="S191" s="201"/>
      <c r="T191" s="173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/>
      <c r="AO191"/>
      <c r="AP191"/>
      <c r="AQ191"/>
      <c r="AR191"/>
      <c r="AS191"/>
    </row>
    <row customFormat="1" r="192" s="11" spans="1:45">
      <c r="A192"/>
      <c r="B192"/>
      <c r="C192" s="174"/>
      <c r="D192"/>
      <c r="E192"/>
      <c r="F192"/>
      <c r="G192"/>
      <c r="H192"/>
      <c r="I192"/>
      <c r="J192"/>
      <c r="K192"/>
      <c r="L192"/>
      <c r="M192"/>
      <c r="N192"/>
      <c r="O192"/>
      <c r="P192" s="174"/>
      <c r="Q192" s="174"/>
      <c r="R192" s="175"/>
      <c r="S192" s="201"/>
      <c r="T192" s="173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/>
      <c r="AO192"/>
      <c r="AP192"/>
      <c r="AQ192"/>
      <c r="AR192"/>
      <c r="AS192"/>
    </row>
    <row customFormat="1" r="193" s="11" spans="1:45">
      <c r="A193"/>
      <c r="B193"/>
      <c r="C193" s="174"/>
      <c r="D193"/>
      <c r="E193"/>
      <c r="F193"/>
      <c r="G193"/>
      <c r="H193"/>
      <c r="I193"/>
      <c r="J193"/>
      <c r="K193"/>
      <c r="L193"/>
      <c r="M193"/>
      <c r="N193"/>
      <c r="O193"/>
      <c r="P193" s="174"/>
      <c r="Q193" s="174"/>
      <c r="R193" s="175"/>
      <c r="S193" s="201"/>
      <c r="T193" s="173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/>
      <c r="AO193"/>
      <c r="AP193"/>
      <c r="AQ193"/>
      <c r="AR193"/>
      <c r="AS193"/>
    </row>
    <row customFormat="1" r="194" s="11" spans="1:45">
      <c r="A194"/>
      <c r="B194"/>
      <c r="C194" s="174"/>
      <c r="D194"/>
      <c r="E194"/>
      <c r="F194"/>
      <c r="G194"/>
      <c r="H194"/>
      <c r="I194"/>
      <c r="J194"/>
      <c r="K194"/>
      <c r="L194"/>
      <c r="M194"/>
      <c r="N194"/>
      <c r="O194"/>
      <c r="P194" s="174"/>
      <c r="Q194" s="174"/>
      <c r="R194" s="175"/>
      <c r="S194" s="201"/>
      <c r="T194" s="173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/>
      <c r="AO194"/>
      <c r="AP194"/>
      <c r="AQ194"/>
      <c r="AR194"/>
      <c r="AS194"/>
    </row>
    <row customFormat="1" r="195" s="11" spans="1:45">
      <c r="A195"/>
      <c r="B195"/>
      <c r="C195" s="174"/>
      <c r="D195"/>
      <c r="E195"/>
      <c r="F195"/>
      <c r="G195"/>
      <c r="H195"/>
      <c r="I195"/>
      <c r="J195"/>
      <c r="K195"/>
      <c r="L195"/>
      <c r="M195"/>
      <c r="N195"/>
      <c r="O195"/>
      <c r="P195" s="174"/>
      <c r="Q195" s="174"/>
      <c r="R195" s="175"/>
      <c r="S195" s="201"/>
      <c r="T195" s="173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/>
      <c r="AO195"/>
      <c r="AP195"/>
      <c r="AQ195"/>
      <c r="AR195"/>
      <c r="AS195"/>
    </row>
    <row customFormat="1" r="196" s="11" spans="1:45">
      <c r="A196"/>
      <c r="B196"/>
      <c r="C196" s="174"/>
      <c r="D196"/>
      <c r="E196"/>
      <c r="F196"/>
      <c r="G196"/>
      <c r="H196"/>
      <c r="I196"/>
      <c r="J196"/>
      <c r="K196"/>
      <c r="L196"/>
      <c r="M196"/>
      <c r="N196"/>
      <c r="O196"/>
      <c r="P196" s="174"/>
      <c r="Q196" s="174"/>
      <c r="R196" s="175"/>
      <c r="S196" s="201"/>
      <c r="T196" s="173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/>
      <c r="AO196"/>
      <c r="AP196"/>
      <c r="AQ196"/>
      <c r="AR196"/>
      <c r="AS196"/>
    </row>
    <row customFormat="1" r="197" s="11" spans="1:45">
      <c r="A197"/>
      <c r="B197"/>
      <c r="C197" s="174"/>
      <c r="D197"/>
      <c r="E197"/>
      <c r="F197"/>
      <c r="G197"/>
      <c r="H197"/>
      <c r="I197"/>
      <c r="J197"/>
      <c r="K197"/>
      <c r="L197"/>
      <c r="M197"/>
      <c r="N197"/>
      <c r="O197"/>
      <c r="P197" s="174"/>
      <c r="Q197" s="174"/>
      <c r="R197" s="175"/>
      <c r="S197" s="201"/>
      <c r="T197" s="173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/>
      <c r="AO197"/>
      <c r="AP197"/>
      <c r="AQ197"/>
      <c r="AR197"/>
      <c r="AS197"/>
    </row>
    <row customFormat="1" r="198" s="11" spans="1:45">
      <c r="A198"/>
      <c r="B198"/>
      <c r="C198" s="174"/>
      <c r="D198"/>
      <c r="E198"/>
      <c r="F198"/>
      <c r="G198"/>
      <c r="H198"/>
      <c r="I198"/>
      <c r="J198"/>
      <c r="K198"/>
      <c r="L198"/>
      <c r="M198"/>
      <c r="N198"/>
      <c r="O198"/>
      <c r="P198" s="174"/>
      <c r="Q198" s="174"/>
      <c r="R198" s="175"/>
      <c r="S198" s="201"/>
      <c r="T198" s="173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/>
      <c r="AO198"/>
      <c r="AP198"/>
      <c r="AQ198"/>
      <c r="AR198"/>
      <c r="AS198"/>
    </row>
    <row customFormat="1" r="199" s="11" spans="1:45">
      <c r="A199"/>
      <c r="B199"/>
      <c r="C199" s="174"/>
      <c r="D199"/>
      <c r="E199"/>
      <c r="F199"/>
      <c r="G199"/>
      <c r="H199"/>
      <c r="I199"/>
      <c r="J199"/>
      <c r="K199"/>
      <c r="L199"/>
      <c r="M199"/>
      <c r="N199"/>
      <c r="O199"/>
      <c r="P199" s="174"/>
      <c r="Q199" s="174"/>
      <c r="R199" s="175"/>
      <c r="S199" s="201"/>
      <c r="T199" s="173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/>
      <c r="AO199"/>
      <c r="AP199"/>
      <c r="AQ199"/>
      <c r="AR199"/>
      <c r="AS199"/>
    </row>
    <row customFormat="1" r="200" s="11" spans="1:45">
      <c r="A200"/>
      <c r="B200"/>
      <c r="C200" s="174"/>
      <c r="D200"/>
      <c r="E200"/>
      <c r="F200"/>
      <c r="G200"/>
      <c r="H200"/>
      <c r="I200"/>
      <c r="J200"/>
      <c r="K200"/>
      <c r="L200"/>
      <c r="M200"/>
      <c r="N200"/>
      <c r="O200"/>
      <c r="P200" s="174"/>
      <c r="Q200" s="174"/>
      <c r="R200" s="175"/>
      <c r="S200" s="201"/>
      <c r="T200" s="173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/>
      <c r="AO200"/>
      <c r="AP200"/>
      <c r="AQ200"/>
      <c r="AR200"/>
      <c r="AS200"/>
    </row>
    <row customFormat="1" r="201" s="11" spans="1:45">
      <c r="A201"/>
      <c r="B201"/>
      <c r="C201" s="174"/>
      <c r="D201"/>
      <c r="E201"/>
      <c r="F201"/>
      <c r="G201"/>
      <c r="H201"/>
      <c r="I201"/>
      <c r="J201"/>
      <c r="K201"/>
      <c r="L201"/>
      <c r="M201"/>
      <c r="N201"/>
      <c r="O201"/>
      <c r="P201" s="174"/>
      <c r="Q201" s="174"/>
      <c r="R201" s="175"/>
      <c r="S201" s="201"/>
      <c r="T201" s="173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/>
      <c r="AO201"/>
      <c r="AP201"/>
      <c r="AQ201"/>
      <c r="AR201"/>
      <c r="AS201"/>
    </row>
    <row customFormat="1" r="202" s="11" spans="1:45">
      <c r="A202"/>
      <c r="B202"/>
      <c r="C202" s="174"/>
      <c r="D202"/>
      <c r="E202"/>
      <c r="F202"/>
      <c r="G202"/>
      <c r="H202"/>
      <c r="I202"/>
      <c r="J202"/>
      <c r="K202"/>
      <c r="L202"/>
      <c r="M202"/>
      <c r="N202"/>
      <c r="O202"/>
      <c r="P202" s="174"/>
      <c r="Q202" s="174"/>
      <c r="R202" s="175"/>
      <c r="S202" s="201"/>
      <c r="T202" s="173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/>
      <c r="AO202"/>
      <c r="AP202"/>
      <c r="AQ202"/>
      <c r="AR202"/>
      <c r="AS202"/>
    </row>
    <row customFormat="1" r="203" s="11" spans="1:45">
      <c r="A203"/>
      <c r="B203"/>
      <c r="C203" s="174"/>
      <c r="D203"/>
      <c r="E203"/>
      <c r="F203"/>
      <c r="G203"/>
      <c r="H203"/>
      <c r="I203"/>
      <c r="J203"/>
      <c r="K203"/>
      <c r="L203"/>
      <c r="M203"/>
      <c r="N203"/>
      <c r="O203"/>
      <c r="P203" s="174"/>
      <c r="Q203" s="174"/>
      <c r="R203" s="175"/>
      <c r="S203" s="201"/>
      <c r="T203" s="173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/>
      <c r="AO203"/>
      <c r="AP203"/>
      <c r="AQ203"/>
      <c r="AR203"/>
      <c r="AS203"/>
    </row>
    <row customFormat="1" r="204" s="11" spans="1:45">
      <c r="A204"/>
      <c r="B204"/>
      <c r="C204" s="174"/>
      <c r="D204"/>
      <c r="E204"/>
      <c r="F204"/>
      <c r="G204"/>
      <c r="H204"/>
      <c r="I204"/>
      <c r="J204"/>
      <c r="K204"/>
      <c r="L204"/>
      <c r="M204"/>
      <c r="N204"/>
      <c r="O204"/>
      <c r="P204" s="174"/>
      <c r="Q204" s="174"/>
      <c r="R204" s="175"/>
      <c r="S204" s="201"/>
      <c r="T204" s="173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/>
      <c r="AO204"/>
      <c r="AP204"/>
      <c r="AQ204"/>
      <c r="AR204"/>
      <c r="AS204"/>
    </row>
    <row customFormat="1" r="205" s="11" spans="1:45">
      <c r="A205"/>
      <c r="B205"/>
      <c r="C205" s="174"/>
      <c r="D205"/>
      <c r="E205"/>
      <c r="F205"/>
      <c r="G205"/>
      <c r="H205"/>
      <c r="I205"/>
      <c r="J205"/>
      <c r="K205"/>
      <c r="L205"/>
      <c r="M205"/>
      <c r="N205"/>
      <c r="O205"/>
      <c r="P205" s="174"/>
      <c r="Q205" s="174"/>
      <c r="R205" s="175"/>
      <c r="S205" s="201"/>
      <c r="T205" s="173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/>
      <c r="AO205"/>
      <c r="AP205"/>
      <c r="AQ205"/>
      <c r="AR205"/>
      <c r="AS205"/>
    </row>
    <row customFormat="1" r="206" s="11" spans="1:45">
      <c r="A206"/>
      <c r="B206"/>
      <c r="C206" s="174"/>
      <c r="D206"/>
      <c r="E206"/>
      <c r="F206"/>
      <c r="G206"/>
      <c r="H206"/>
      <c r="I206"/>
      <c r="J206"/>
      <c r="K206"/>
      <c r="L206"/>
      <c r="M206"/>
      <c r="N206"/>
      <c r="O206"/>
      <c r="P206" s="174"/>
      <c r="Q206" s="174"/>
      <c r="R206" s="175"/>
      <c r="S206" s="201"/>
      <c r="T206" s="173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/>
      <c r="AO206"/>
      <c r="AP206"/>
      <c r="AQ206"/>
      <c r="AR206"/>
      <c r="AS206"/>
    </row>
    <row customFormat="1" r="207" s="11" spans="1:45">
      <c r="A207"/>
      <c r="B207"/>
      <c r="C207" s="174"/>
      <c r="D207"/>
      <c r="E207"/>
      <c r="F207"/>
      <c r="G207"/>
      <c r="H207"/>
      <c r="I207"/>
      <c r="J207"/>
      <c r="K207"/>
      <c r="L207"/>
      <c r="M207"/>
      <c r="N207"/>
      <c r="O207"/>
      <c r="P207" s="174"/>
      <c r="Q207" s="174"/>
      <c r="R207" s="175"/>
      <c r="S207" s="201"/>
      <c r="T207" s="173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/>
      <c r="AO207"/>
      <c r="AP207"/>
      <c r="AQ207"/>
      <c r="AR207"/>
      <c r="AS207"/>
    </row>
    <row customFormat="1" r="208" s="11" spans="1:45">
      <c r="A208"/>
      <c r="B208"/>
      <c r="C208" s="174"/>
      <c r="D208"/>
      <c r="E208"/>
      <c r="F208"/>
      <c r="G208"/>
      <c r="H208"/>
      <c r="I208"/>
      <c r="J208"/>
      <c r="K208"/>
      <c r="L208"/>
      <c r="M208"/>
      <c r="N208"/>
      <c r="O208"/>
      <c r="P208" s="174"/>
      <c r="Q208" s="174"/>
      <c r="R208" s="175"/>
      <c r="S208" s="201"/>
      <c r="T208" s="173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/>
      <c r="AO208"/>
      <c r="AP208"/>
      <c r="AQ208"/>
      <c r="AR208"/>
      <c r="AS208"/>
    </row>
    <row customFormat="1" r="209" s="11" spans="1:45">
      <c r="A209"/>
      <c r="B209"/>
      <c r="C209" s="174"/>
      <c r="D209"/>
      <c r="E209"/>
      <c r="F209"/>
      <c r="G209"/>
      <c r="H209"/>
      <c r="I209"/>
      <c r="J209"/>
      <c r="K209"/>
      <c r="L209"/>
      <c r="M209"/>
      <c r="N209"/>
      <c r="O209"/>
      <c r="P209" s="174"/>
      <c r="Q209" s="174"/>
      <c r="R209" s="175"/>
      <c r="S209" s="201"/>
      <c r="T209" s="173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/>
      <c r="AO209"/>
      <c r="AP209"/>
      <c r="AQ209"/>
      <c r="AR209"/>
      <c r="AS209"/>
    </row>
    <row customFormat="1" r="210" s="11" spans="1:45">
      <c r="A210"/>
      <c r="B210"/>
      <c r="C210" s="174"/>
      <c r="D210"/>
      <c r="E210"/>
      <c r="F210"/>
      <c r="G210"/>
      <c r="H210"/>
      <c r="I210"/>
      <c r="J210"/>
      <c r="K210"/>
      <c r="L210"/>
      <c r="M210"/>
      <c r="N210"/>
      <c r="O210"/>
      <c r="P210" s="174"/>
      <c r="Q210" s="174"/>
      <c r="R210" s="175"/>
      <c r="S210" s="201"/>
      <c r="T210" s="173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/>
      <c r="AO210"/>
      <c r="AP210"/>
      <c r="AQ210"/>
      <c r="AR210"/>
      <c r="AS210"/>
    </row>
    <row customFormat="1" r="211" s="11" spans="1:45">
      <c r="A211"/>
      <c r="B211"/>
      <c r="C211" s="174"/>
      <c r="D211"/>
      <c r="E211"/>
      <c r="F211"/>
      <c r="G211"/>
      <c r="H211"/>
      <c r="I211"/>
      <c r="J211"/>
      <c r="K211"/>
      <c r="L211"/>
      <c r="M211"/>
      <c r="N211"/>
      <c r="O211"/>
      <c r="P211" s="174"/>
      <c r="Q211" s="174"/>
      <c r="R211" s="175"/>
      <c r="S211" s="201"/>
      <c r="T211" s="173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/>
      <c r="AO211"/>
      <c r="AP211"/>
      <c r="AQ211"/>
      <c r="AR211"/>
      <c r="AS211"/>
    </row>
    <row customFormat="1" r="212" s="11" spans="1:45">
      <c r="A212"/>
      <c r="B212"/>
      <c r="C212" s="174"/>
      <c r="D212"/>
      <c r="E212"/>
      <c r="F212"/>
      <c r="G212"/>
      <c r="H212"/>
      <c r="I212"/>
      <c r="J212"/>
      <c r="K212"/>
      <c r="L212"/>
      <c r="M212"/>
      <c r="N212"/>
      <c r="O212"/>
      <c r="P212" s="174"/>
      <c r="Q212" s="174"/>
      <c r="R212" s="175"/>
      <c r="S212" s="201"/>
      <c r="T212" s="173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/>
      <c r="AO212"/>
      <c r="AP212"/>
      <c r="AQ212"/>
      <c r="AR212"/>
      <c r="AS212"/>
    </row>
    <row customFormat="1" r="213" s="11" spans="1:45">
      <c r="A213"/>
      <c r="B213"/>
      <c r="C213" s="174"/>
      <c r="D213"/>
      <c r="E213"/>
      <c r="F213"/>
      <c r="G213"/>
      <c r="H213"/>
      <c r="I213"/>
      <c r="J213"/>
      <c r="K213"/>
      <c r="L213"/>
      <c r="M213"/>
      <c r="N213"/>
      <c r="O213"/>
      <c r="P213" s="174"/>
      <c r="Q213" s="174"/>
      <c r="R213" s="175"/>
      <c r="S213" s="201"/>
      <c r="T213" s="173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/>
      <c r="AO213"/>
      <c r="AP213"/>
      <c r="AQ213"/>
      <c r="AR213"/>
      <c r="AS213"/>
    </row>
    <row customFormat="1" r="214" s="11" spans="1:45">
      <c r="A214"/>
      <c r="B214"/>
      <c r="C214" s="174"/>
      <c r="D214"/>
      <c r="E214"/>
      <c r="F214"/>
      <c r="G214"/>
      <c r="H214"/>
      <c r="I214"/>
      <c r="J214"/>
      <c r="K214"/>
      <c r="L214"/>
      <c r="M214"/>
      <c r="N214"/>
      <c r="O214"/>
      <c r="P214" s="174"/>
      <c r="Q214" s="174"/>
      <c r="R214" s="175"/>
      <c r="S214" s="201"/>
      <c r="T214" s="173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/>
      <c r="AO214"/>
      <c r="AP214"/>
      <c r="AQ214"/>
      <c r="AR214"/>
      <c r="AS214"/>
    </row>
    <row customFormat="1" r="215" s="11" spans="1:45">
      <c r="A215"/>
      <c r="B215"/>
      <c r="C215" s="174"/>
      <c r="D215"/>
      <c r="E215"/>
      <c r="F215"/>
      <c r="G215"/>
      <c r="H215"/>
      <c r="I215"/>
      <c r="J215"/>
      <c r="K215"/>
      <c r="L215"/>
      <c r="M215"/>
      <c r="N215"/>
      <c r="O215"/>
      <c r="P215" s="174"/>
      <c r="Q215" s="174"/>
      <c r="R215" s="175"/>
      <c r="S215" s="201"/>
      <c r="T215" s="173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/>
      <c r="AO215"/>
      <c r="AP215"/>
      <c r="AQ215"/>
      <c r="AR215"/>
      <c r="AS215"/>
    </row>
    <row customFormat="1" r="216" s="11" spans="1:45">
      <c r="A216"/>
      <c r="B216"/>
      <c r="C216" s="174"/>
      <c r="D216"/>
      <c r="E216"/>
      <c r="F216"/>
      <c r="G216"/>
      <c r="H216"/>
      <c r="I216"/>
      <c r="J216"/>
      <c r="K216"/>
      <c r="L216"/>
      <c r="M216"/>
      <c r="N216"/>
      <c r="O216"/>
      <c r="P216" s="174"/>
      <c r="Q216" s="174"/>
      <c r="R216" s="175"/>
      <c r="S216" s="201"/>
      <c r="T216" s="173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/>
      <c r="AO216"/>
      <c r="AP216"/>
      <c r="AQ216"/>
      <c r="AR216"/>
      <c r="AS216"/>
    </row>
    <row customFormat="1" r="217" s="11" spans="1:45">
      <c r="A217"/>
      <c r="B217"/>
      <c r="C217" s="174"/>
      <c r="D217"/>
      <c r="E217"/>
      <c r="F217"/>
      <c r="G217"/>
      <c r="H217"/>
      <c r="I217"/>
      <c r="J217"/>
      <c r="K217"/>
      <c r="L217"/>
      <c r="M217"/>
      <c r="N217"/>
      <c r="O217"/>
      <c r="P217" s="174"/>
      <c r="Q217" s="174"/>
      <c r="R217" s="175"/>
      <c r="S217" s="201"/>
      <c r="T217" s="173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/>
      <c r="AO217"/>
      <c r="AP217"/>
      <c r="AQ217"/>
      <c r="AR217"/>
      <c r="AS217"/>
    </row>
    <row customFormat="1" r="218" s="11" spans="1:45">
      <c r="A218"/>
      <c r="B218"/>
      <c r="C218" s="174"/>
      <c r="D218"/>
      <c r="E218"/>
      <c r="F218"/>
      <c r="G218"/>
      <c r="H218"/>
      <c r="I218"/>
      <c r="J218"/>
      <c r="K218"/>
      <c r="L218"/>
      <c r="M218"/>
      <c r="N218"/>
      <c r="O218"/>
      <c r="P218" s="174"/>
      <c r="Q218" s="174"/>
      <c r="R218" s="175"/>
      <c r="S218" s="201"/>
      <c r="T218" s="173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/>
      <c r="AO218"/>
      <c r="AP218"/>
      <c r="AQ218"/>
      <c r="AR218"/>
      <c r="AS218"/>
    </row>
    <row customFormat="1" r="219" s="11" spans="1:45">
      <c r="A219"/>
      <c r="B219"/>
      <c r="C219" s="174"/>
      <c r="D219"/>
      <c r="E219"/>
      <c r="F219"/>
      <c r="G219"/>
      <c r="H219"/>
      <c r="I219"/>
      <c r="J219"/>
      <c r="K219"/>
      <c r="L219"/>
      <c r="M219"/>
      <c r="N219"/>
      <c r="O219"/>
      <c r="P219" s="174"/>
      <c r="Q219" s="174"/>
      <c r="R219" s="175"/>
      <c r="S219" s="201"/>
      <c r="T219" s="173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/>
      <c r="AO219"/>
      <c r="AP219"/>
      <c r="AQ219"/>
      <c r="AR219"/>
      <c r="AS219"/>
    </row>
    <row customFormat="1" r="220" s="11" spans="1:45">
      <c r="A220"/>
      <c r="B220"/>
      <c r="C220" s="174"/>
      <c r="D220"/>
      <c r="E220"/>
      <c r="F220"/>
      <c r="G220"/>
      <c r="H220"/>
      <c r="I220"/>
      <c r="J220"/>
      <c r="K220"/>
      <c r="L220"/>
      <c r="M220"/>
      <c r="N220"/>
      <c r="O220"/>
      <c r="P220" s="174"/>
      <c r="Q220" s="174"/>
      <c r="R220" s="175"/>
      <c r="S220" s="201"/>
      <c r="T220" s="173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/>
      <c r="AO220"/>
      <c r="AP220"/>
      <c r="AQ220"/>
      <c r="AR220"/>
      <c r="AS220"/>
    </row>
    <row customFormat="1" r="221" s="11" spans="1:45">
      <c r="A221"/>
      <c r="B221"/>
      <c r="C221" s="174"/>
      <c r="D221"/>
      <c r="E221"/>
      <c r="F221"/>
      <c r="G221"/>
      <c r="H221"/>
      <c r="I221"/>
      <c r="J221"/>
      <c r="K221"/>
      <c r="L221"/>
      <c r="M221"/>
      <c r="N221"/>
      <c r="O221"/>
      <c r="P221" s="174"/>
      <c r="Q221" s="174"/>
      <c r="R221" s="175"/>
      <c r="S221" s="201"/>
      <c r="T221" s="173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/>
      <c r="AO221"/>
      <c r="AP221"/>
      <c r="AQ221"/>
      <c r="AR221"/>
      <c r="AS221"/>
    </row>
    <row customFormat="1" r="222" s="11" spans="1:45">
      <c r="A222"/>
      <c r="B222"/>
      <c r="C222" s="174"/>
      <c r="D222"/>
      <c r="E222"/>
      <c r="F222"/>
      <c r="G222"/>
      <c r="H222"/>
      <c r="I222"/>
      <c r="J222"/>
      <c r="K222"/>
      <c r="L222"/>
      <c r="M222"/>
      <c r="N222"/>
      <c r="O222"/>
      <c r="P222" s="174"/>
      <c r="Q222" s="174"/>
      <c r="R222" s="175"/>
      <c r="S222" s="201"/>
      <c r="T222" s="173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/>
      <c r="AO222"/>
      <c r="AP222"/>
      <c r="AQ222"/>
      <c r="AR222"/>
      <c r="AS222"/>
    </row>
    <row customFormat="1" r="223" s="11" spans="1:45">
      <c r="A223"/>
      <c r="B223"/>
      <c r="C223" s="174"/>
      <c r="D223"/>
      <c r="E223"/>
      <c r="F223"/>
      <c r="G223"/>
      <c r="H223"/>
      <c r="I223"/>
      <c r="J223"/>
      <c r="K223"/>
      <c r="L223"/>
      <c r="M223"/>
      <c r="N223"/>
      <c r="O223"/>
      <c r="P223" s="174"/>
      <c r="Q223" s="174"/>
      <c r="R223" s="175"/>
      <c r="S223" s="201"/>
      <c r="T223" s="173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/>
      <c r="AO223"/>
      <c r="AP223"/>
      <c r="AQ223"/>
      <c r="AR223"/>
      <c r="AS223"/>
    </row>
    <row customFormat="1" r="224" s="11" spans="1:45">
      <c r="A224"/>
      <c r="B224"/>
      <c r="C224" s="174"/>
      <c r="D224"/>
      <c r="E224"/>
      <c r="F224"/>
      <c r="G224"/>
      <c r="H224"/>
      <c r="I224"/>
      <c r="J224"/>
      <c r="K224"/>
      <c r="L224"/>
      <c r="M224"/>
      <c r="N224"/>
      <c r="O224"/>
      <c r="P224" s="174"/>
      <c r="Q224" s="174"/>
      <c r="R224" s="175"/>
      <c r="S224" s="201"/>
      <c r="T224" s="173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/>
      <c r="AO224"/>
      <c r="AP224"/>
      <c r="AQ224"/>
      <c r="AR224"/>
      <c r="AS224"/>
    </row>
    <row customFormat="1" r="225" s="11" spans="1:45">
      <c r="A225"/>
      <c r="B225"/>
      <c r="C225" s="174"/>
      <c r="D225"/>
      <c r="E225"/>
      <c r="F225"/>
      <c r="G225"/>
      <c r="H225"/>
      <c r="I225"/>
      <c r="J225"/>
      <c r="K225"/>
      <c r="L225"/>
      <c r="M225"/>
      <c r="N225"/>
      <c r="O225"/>
      <c r="P225" s="174"/>
      <c r="Q225" s="174"/>
      <c r="R225" s="175"/>
      <c r="S225" s="201"/>
      <c r="T225" s="173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/>
      <c r="AO225"/>
      <c r="AP225"/>
      <c r="AQ225"/>
      <c r="AR225"/>
      <c r="AS225"/>
    </row>
    <row customFormat="1" r="226" s="11" spans="1:45">
      <c r="A226"/>
      <c r="B226"/>
      <c r="C226" s="174"/>
      <c r="D226"/>
      <c r="E226"/>
      <c r="F226"/>
      <c r="G226"/>
      <c r="H226"/>
      <c r="I226"/>
      <c r="J226"/>
      <c r="K226"/>
      <c r="L226"/>
      <c r="M226"/>
      <c r="N226"/>
      <c r="O226"/>
      <c r="P226" s="174"/>
      <c r="Q226" s="174"/>
      <c r="R226" s="175"/>
      <c r="S226" s="201"/>
      <c r="T226" s="173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/>
      <c r="AO226"/>
      <c r="AP226"/>
      <c r="AQ226"/>
      <c r="AR226"/>
      <c r="AS226"/>
    </row>
    <row customFormat="1" r="227" s="11" spans="1:45">
      <c r="A227"/>
      <c r="B227"/>
      <c r="C227" s="174"/>
      <c r="D227"/>
      <c r="E227"/>
      <c r="F227"/>
      <c r="G227"/>
      <c r="H227"/>
      <c r="I227"/>
      <c r="J227"/>
      <c r="K227"/>
      <c r="L227"/>
      <c r="M227"/>
      <c r="N227"/>
      <c r="O227"/>
      <c r="P227" s="174"/>
      <c r="Q227" s="174"/>
      <c r="R227" s="175"/>
      <c r="S227" s="201"/>
      <c r="T227" s="173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/>
      <c r="AO227"/>
      <c r="AP227"/>
      <c r="AQ227"/>
      <c r="AR227"/>
      <c r="AS227"/>
    </row>
    <row customFormat="1" r="228" s="11" spans="1:45">
      <c r="A228"/>
      <c r="B228"/>
      <c r="C228" s="174"/>
      <c r="D228"/>
      <c r="E228"/>
      <c r="F228"/>
      <c r="G228"/>
      <c r="H228"/>
      <c r="I228"/>
      <c r="J228"/>
      <c r="K228"/>
      <c r="L228"/>
      <c r="M228"/>
      <c r="N228"/>
      <c r="O228"/>
      <c r="P228" s="174"/>
      <c r="Q228" s="174"/>
      <c r="R228" s="175"/>
      <c r="S228" s="201"/>
      <c r="T228" s="173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/>
      <c r="AO228"/>
      <c r="AP228"/>
      <c r="AQ228"/>
      <c r="AR228"/>
      <c r="AS228"/>
    </row>
    <row customFormat="1" r="229" s="11" spans="1:45">
      <c r="A229"/>
      <c r="B229"/>
      <c r="C229" s="174"/>
      <c r="D229"/>
      <c r="E229"/>
      <c r="F229"/>
      <c r="G229"/>
      <c r="H229"/>
      <c r="I229"/>
      <c r="J229"/>
      <c r="K229"/>
      <c r="L229"/>
      <c r="M229"/>
      <c r="N229"/>
      <c r="O229"/>
      <c r="P229" s="174"/>
      <c r="Q229" s="174"/>
      <c r="R229" s="175"/>
      <c r="S229" s="201"/>
      <c r="T229" s="173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/>
      <c r="AO229"/>
      <c r="AP229"/>
      <c r="AQ229"/>
      <c r="AR229"/>
      <c r="AS229"/>
    </row>
    <row customFormat="1" r="230" s="11" spans="1:45">
      <c r="A230"/>
      <c r="B230"/>
      <c r="C230" s="174"/>
      <c r="D230"/>
      <c r="E230"/>
      <c r="F230"/>
      <c r="G230"/>
      <c r="H230"/>
      <c r="I230"/>
      <c r="J230"/>
      <c r="K230"/>
      <c r="L230"/>
      <c r="M230"/>
      <c r="N230"/>
      <c r="O230"/>
      <c r="P230" s="174"/>
      <c r="Q230" s="174"/>
      <c r="R230" s="175"/>
      <c r="S230" s="201"/>
      <c r="T230" s="173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/>
      <c r="AO230"/>
      <c r="AP230"/>
      <c r="AQ230"/>
      <c r="AR230"/>
      <c r="AS230"/>
    </row>
    <row customFormat="1" r="231" s="11" spans="1:45">
      <c r="A231"/>
      <c r="B231"/>
      <c r="C231" s="174"/>
      <c r="D231"/>
      <c r="E231"/>
      <c r="F231"/>
      <c r="G231"/>
      <c r="H231"/>
      <c r="I231"/>
      <c r="J231"/>
      <c r="K231"/>
      <c r="L231"/>
      <c r="M231"/>
      <c r="N231"/>
      <c r="O231"/>
      <c r="P231" s="174"/>
      <c r="Q231" s="174"/>
      <c r="R231" s="175"/>
      <c r="S231" s="201"/>
      <c r="T231" s="173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/>
      <c r="AO231"/>
      <c r="AP231"/>
      <c r="AQ231"/>
      <c r="AR231"/>
      <c r="AS231"/>
    </row>
    <row customFormat="1" r="232" s="11" spans="1:45">
      <c r="A232"/>
      <c r="B232"/>
      <c r="C232" s="174"/>
      <c r="D232"/>
      <c r="E232"/>
      <c r="F232"/>
      <c r="G232"/>
      <c r="H232"/>
      <c r="I232"/>
      <c r="J232"/>
      <c r="K232"/>
      <c r="L232"/>
      <c r="M232"/>
      <c r="N232"/>
      <c r="O232"/>
      <c r="P232" s="174"/>
      <c r="Q232" s="174"/>
      <c r="R232" s="175"/>
      <c r="S232" s="201"/>
      <c r="T232" s="173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/>
      <c r="AO232"/>
      <c r="AP232"/>
      <c r="AQ232"/>
      <c r="AR232"/>
      <c r="AS232"/>
    </row>
    <row customFormat="1" r="233" s="11" spans="1:45">
      <c r="A233"/>
      <c r="B233"/>
      <c r="C233" s="174"/>
      <c r="D233"/>
      <c r="E233"/>
      <c r="F233"/>
      <c r="G233"/>
      <c r="H233"/>
      <c r="I233"/>
      <c r="J233"/>
      <c r="K233"/>
      <c r="L233"/>
      <c r="M233"/>
      <c r="N233"/>
      <c r="O233"/>
      <c r="P233" s="174"/>
      <c r="Q233" s="174"/>
      <c r="R233" s="175"/>
      <c r="S233" s="201"/>
      <c r="T233" s="173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/>
      <c r="AO233"/>
      <c r="AP233"/>
      <c r="AQ233"/>
      <c r="AR233"/>
      <c r="AS233"/>
    </row>
    <row customFormat="1" r="234" s="11" spans="1:45">
      <c r="A234"/>
      <c r="B234"/>
      <c r="C234" s="174"/>
      <c r="D234"/>
      <c r="E234"/>
      <c r="F234"/>
      <c r="G234"/>
      <c r="H234"/>
      <c r="I234"/>
      <c r="J234"/>
      <c r="K234"/>
      <c r="L234"/>
      <c r="M234"/>
      <c r="N234"/>
      <c r="O234"/>
      <c r="P234" s="174"/>
      <c r="Q234" s="174"/>
      <c r="R234" s="175"/>
      <c r="S234" s="201"/>
      <c r="T234" s="173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/>
      <c r="AO234"/>
      <c r="AP234"/>
      <c r="AQ234"/>
      <c r="AR234"/>
      <c r="AS234"/>
    </row>
    <row customFormat="1" r="235" s="11" spans="1:45">
      <c r="A235"/>
      <c r="B235"/>
      <c r="C235" s="174"/>
      <c r="D235"/>
      <c r="E235"/>
      <c r="F235"/>
      <c r="G235"/>
      <c r="H235"/>
      <c r="I235"/>
      <c r="J235"/>
      <c r="K235"/>
      <c r="L235"/>
      <c r="M235"/>
      <c r="N235"/>
      <c r="O235"/>
      <c r="P235" s="174"/>
      <c r="Q235" s="174"/>
      <c r="R235" s="175"/>
      <c r="S235" s="201"/>
      <c r="T235" s="173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/>
      <c r="AO235"/>
      <c r="AP235"/>
      <c r="AQ235"/>
      <c r="AR235"/>
      <c r="AS235"/>
    </row>
    <row customFormat="1" r="236" s="11" spans="1:45">
      <c r="A236"/>
      <c r="B236"/>
      <c r="C236" s="174"/>
      <c r="D236"/>
      <c r="E236"/>
      <c r="F236"/>
      <c r="G236"/>
      <c r="H236"/>
      <c r="I236"/>
      <c r="J236"/>
      <c r="K236"/>
      <c r="L236"/>
      <c r="M236"/>
      <c r="N236"/>
      <c r="O236"/>
      <c r="P236" s="174"/>
      <c r="Q236" s="174"/>
      <c r="R236" s="175"/>
      <c r="S236" s="201"/>
      <c r="T236" s="173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/>
      <c r="AO236"/>
      <c r="AP236"/>
      <c r="AQ236"/>
      <c r="AR236"/>
      <c r="AS236"/>
    </row>
    <row customFormat="1" r="237" s="11" spans="1:45">
      <c r="A237"/>
      <c r="B237"/>
      <c r="C237" s="174"/>
      <c r="D237"/>
      <c r="E237"/>
      <c r="F237"/>
      <c r="G237"/>
      <c r="H237"/>
      <c r="I237"/>
      <c r="J237"/>
      <c r="K237"/>
      <c r="L237"/>
      <c r="M237"/>
      <c r="N237"/>
      <c r="O237"/>
      <c r="P237" s="174"/>
      <c r="Q237" s="174"/>
      <c r="R237" s="175"/>
      <c r="S237" s="201"/>
      <c r="T237" s="173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/>
      <c r="AO237"/>
      <c r="AP237"/>
      <c r="AQ237"/>
      <c r="AR237"/>
      <c r="AS237"/>
    </row>
    <row customFormat="1" r="238" s="11" spans="1:45">
      <c r="A238"/>
      <c r="B238"/>
      <c r="C238" s="174"/>
      <c r="D238"/>
      <c r="E238"/>
      <c r="F238"/>
      <c r="G238"/>
      <c r="H238"/>
      <c r="I238"/>
      <c r="J238"/>
      <c r="K238"/>
      <c r="L238"/>
      <c r="M238"/>
      <c r="N238"/>
      <c r="O238"/>
      <c r="P238" s="174"/>
      <c r="Q238" s="174"/>
      <c r="R238" s="175"/>
      <c r="S238" s="201"/>
      <c r="T238" s="173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/>
      <c r="AO238"/>
      <c r="AP238"/>
      <c r="AQ238"/>
      <c r="AR238"/>
      <c r="AS238"/>
    </row>
    <row customFormat="1" r="239" s="11" spans="1:45">
      <c r="A239"/>
      <c r="B239"/>
      <c r="C239" s="174"/>
      <c r="D239"/>
      <c r="E239"/>
      <c r="F239"/>
      <c r="G239"/>
      <c r="H239"/>
      <c r="I239"/>
      <c r="J239"/>
      <c r="K239"/>
      <c r="L239"/>
      <c r="M239"/>
      <c r="N239"/>
      <c r="O239"/>
      <c r="P239" s="174"/>
      <c r="Q239" s="174"/>
      <c r="R239" s="175"/>
      <c r="S239" s="201"/>
      <c r="T239" s="173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/>
      <c r="AO239"/>
      <c r="AP239"/>
      <c r="AQ239"/>
      <c r="AR239"/>
      <c r="AS239"/>
    </row>
    <row customFormat="1" r="240" s="11" spans="1:45">
      <c r="A240"/>
      <c r="B240"/>
      <c r="C240" s="174"/>
      <c r="D240"/>
      <c r="E240"/>
      <c r="F240"/>
      <c r="G240"/>
      <c r="H240"/>
      <c r="I240"/>
      <c r="J240"/>
      <c r="K240"/>
      <c r="L240"/>
      <c r="M240"/>
      <c r="N240"/>
      <c r="O240"/>
      <c r="P240" s="174"/>
      <c r="Q240" s="174"/>
      <c r="R240" s="175"/>
      <c r="S240" s="201"/>
      <c r="T240" s="173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/>
      <c r="AO240"/>
      <c r="AP240"/>
      <c r="AQ240"/>
      <c r="AR240"/>
      <c r="AS240"/>
    </row>
    <row customFormat="1" r="241" s="11" spans="1:45">
      <c r="A241"/>
      <c r="B241"/>
      <c r="C241" s="174"/>
      <c r="D241"/>
      <c r="E241"/>
      <c r="F241"/>
      <c r="G241"/>
      <c r="H241"/>
      <c r="I241"/>
      <c r="J241"/>
      <c r="K241"/>
      <c r="L241"/>
      <c r="M241"/>
      <c r="N241"/>
      <c r="O241"/>
      <c r="P241" s="174"/>
      <c r="Q241" s="174"/>
      <c r="R241" s="175"/>
      <c r="S241" s="201"/>
      <c r="T241" s="173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/>
      <c r="AO241"/>
      <c r="AP241"/>
      <c r="AQ241"/>
      <c r="AR241"/>
      <c r="AS241"/>
    </row>
    <row customFormat="1" r="242" s="11" spans="1:45">
      <c r="A242"/>
      <c r="B242"/>
      <c r="C242" s="174"/>
      <c r="D242"/>
      <c r="E242"/>
      <c r="F242"/>
      <c r="G242"/>
      <c r="H242"/>
      <c r="I242"/>
      <c r="J242"/>
      <c r="K242"/>
      <c r="L242"/>
      <c r="M242"/>
      <c r="N242"/>
      <c r="O242"/>
      <c r="P242" s="174"/>
      <c r="Q242" s="174"/>
      <c r="R242" s="175"/>
      <c r="S242" s="201"/>
      <c r="T242" s="173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/>
      <c r="AO242"/>
      <c r="AP242"/>
      <c r="AQ242"/>
      <c r="AR242"/>
      <c r="AS242"/>
    </row>
    <row customFormat="1" r="243" s="11" spans="1:45">
      <c r="A243"/>
      <c r="B243"/>
      <c r="C243" s="174"/>
      <c r="D243"/>
      <c r="E243"/>
      <c r="F243"/>
      <c r="G243"/>
      <c r="H243"/>
      <c r="I243"/>
      <c r="J243"/>
      <c r="K243"/>
      <c r="L243"/>
      <c r="M243"/>
      <c r="N243"/>
      <c r="O243"/>
      <c r="P243" s="174"/>
      <c r="Q243" s="174"/>
      <c r="R243" s="175"/>
      <c r="S243" s="201"/>
      <c r="T243" s="173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/>
      <c r="AO243"/>
      <c r="AP243"/>
      <c r="AQ243"/>
      <c r="AR243"/>
      <c r="AS243"/>
    </row>
    <row customFormat="1" r="244" s="11" spans="1:45">
      <c r="A244"/>
      <c r="B244"/>
      <c r="C244" s="174"/>
      <c r="D244"/>
      <c r="E244"/>
      <c r="F244"/>
      <c r="G244"/>
      <c r="H244"/>
      <c r="I244"/>
      <c r="J244"/>
      <c r="K244"/>
      <c r="L244"/>
      <c r="M244"/>
      <c r="N244"/>
      <c r="O244"/>
      <c r="P244" s="174"/>
      <c r="Q244" s="174"/>
      <c r="R244" s="175"/>
      <c r="S244" s="201"/>
      <c r="T244" s="173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/>
      <c r="AO244"/>
      <c r="AP244"/>
      <c r="AQ244"/>
      <c r="AR244"/>
      <c r="AS244"/>
    </row>
    <row customFormat="1" r="245" s="11" spans="1:45">
      <c r="A245"/>
      <c r="B245"/>
      <c r="C245" s="174"/>
      <c r="D245"/>
      <c r="E245"/>
      <c r="F245"/>
      <c r="G245"/>
      <c r="H245"/>
      <c r="I245"/>
      <c r="J245"/>
      <c r="K245"/>
      <c r="L245"/>
      <c r="M245"/>
      <c r="N245"/>
      <c r="O245"/>
      <c r="P245" s="174"/>
      <c r="Q245" s="174"/>
      <c r="R245" s="175"/>
      <c r="S245" s="201"/>
      <c r="T245" s="173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/>
      <c r="AO245"/>
      <c r="AP245"/>
      <c r="AQ245"/>
      <c r="AR245"/>
      <c r="AS245"/>
    </row>
    <row customFormat="1" r="246" s="11" spans="1:45">
      <c r="A246"/>
      <c r="B246"/>
      <c r="C246" s="174"/>
      <c r="D246"/>
      <c r="E246"/>
      <c r="F246"/>
      <c r="G246"/>
      <c r="H246"/>
      <c r="I246"/>
      <c r="J246"/>
      <c r="K246"/>
      <c r="L246"/>
      <c r="M246"/>
      <c r="N246"/>
      <c r="O246"/>
      <c r="P246" s="174"/>
      <c r="Q246" s="174"/>
      <c r="R246" s="175"/>
      <c r="S246" s="201"/>
      <c r="T246" s="173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/>
      <c r="AO246"/>
      <c r="AP246"/>
      <c r="AQ246"/>
      <c r="AR246"/>
      <c r="AS246"/>
    </row>
    <row customFormat="1" r="247" s="11" spans="1:45">
      <c r="A247"/>
      <c r="B247"/>
      <c r="C247" s="174"/>
      <c r="D247"/>
      <c r="E247"/>
      <c r="F247"/>
      <c r="G247"/>
      <c r="H247"/>
      <c r="I247"/>
      <c r="J247"/>
      <c r="K247"/>
      <c r="L247"/>
      <c r="M247"/>
      <c r="N247"/>
      <c r="O247"/>
      <c r="P247" s="174"/>
      <c r="Q247" s="174"/>
      <c r="R247" s="175"/>
      <c r="S247" s="201"/>
      <c r="T247" s="173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/>
      <c r="AO247"/>
      <c r="AP247"/>
      <c r="AQ247"/>
      <c r="AR247"/>
      <c r="AS247"/>
    </row>
    <row customFormat="1" r="248" s="11" spans="1:45">
      <c r="A248"/>
      <c r="B248"/>
      <c r="C248" s="174"/>
      <c r="D248"/>
      <c r="E248"/>
      <c r="F248"/>
      <c r="G248"/>
      <c r="H248"/>
      <c r="I248"/>
      <c r="J248"/>
      <c r="K248"/>
      <c r="L248"/>
      <c r="M248"/>
      <c r="N248"/>
      <c r="O248"/>
      <c r="P248" s="174"/>
      <c r="Q248" s="174"/>
      <c r="R248" s="175"/>
      <c r="S248" s="201"/>
      <c r="T248" s="173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/>
      <c r="AO248"/>
      <c r="AP248"/>
      <c r="AQ248"/>
      <c r="AR248"/>
      <c r="AS248"/>
    </row>
    <row customFormat="1" r="249" s="11" spans="1:45">
      <c r="A249"/>
      <c r="B249"/>
      <c r="C249" s="174"/>
      <c r="D249"/>
      <c r="E249"/>
      <c r="F249"/>
      <c r="G249"/>
      <c r="H249"/>
      <c r="I249"/>
      <c r="J249"/>
      <c r="K249"/>
      <c r="L249"/>
      <c r="M249"/>
      <c r="N249"/>
      <c r="O249"/>
      <c r="P249" s="174"/>
      <c r="Q249" s="174"/>
      <c r="R249" s="175"/>
      <c r="S249" s="201"/>
      <c r="T249" s="173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/>
      <c r="AO249"/>
      <c r="AP249"/>
      <c r="AQ249"/>
      <c r="AR249"/>
      <c r="AS249"/>
    </row>
    <row customFormat="1" r="250" s="11" spans="1:45">
      <c r="A250"/>
      <c r="B250"/>
      <c r="C250" s="174"/>
      <c r="D250"/>
      <c r="E250"/>
      <c r="F250"/>
      <c r="G250"/>
      <c r="H250"/>
      <c r="I250"/>
      <c r="J250"/>
      <c r="K250"/>
      <c r="L250"/>
      <c r="M250"/>
      <c r="N250"/>
      <c r="O250"/>
      <c r="P250" s="174"/>
      <c r="Q250" s="174"/>
      <c r="R250" s="175"/>
      <c r="S250" s="201"/>
      <c r="T250" s="173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/>
      <c r="AO250"/>
      <c r="AP250"/>
      <c r="AQ250"/>
      <c r="AR250"/>
      <c r="AS250"/>
    </row>
    <row customFormat="1" r="251" s="11" spans="1:45">
      <c r="A251"/>
      <c r="B251"/>
      <c r="C251" s="174"/>
      <c r="D251"/>
      <c r="E251"/>
      <c r="F251"/>
      <c r="G251"/>
      <c r="H251"/>
      <c r="I251"/>
      <c r="J251"/>
      <c r="K251"/>
      <c r="L251"/>
      <c r="M251"/>
      <c r="N251"/>
      <c r="O251"/>
      <c r="P251" s="174"/>
      <c r="Q251" s="174"/>
      <c r="R251" s="175"/>
      <c r="S251" s="201"/>
      <c r="T251" s="173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/>
      <c r="AO251"/>
      <c r="AP251"/>
      <c r="AQ251"/>
      <c r="AR251"/>
      <c r="AS251"/>
    </row>
    <row customFormat="1" r="252" s="11" spans="1:45">
      <c r="A252"/>
      <c r="B252"/>
      <c r="C252" s="174"/>
      <c r="D252"/>
      <c r="E252"/>
      <c r="F252"/>
      <c r="G252"/>
      <c r="H252"/>
      <c r="I252"/>
      <c r="J252"/>
      <c r="K252"/>
      <c r="L252"/>
      <c r="M252"/>
      <c r="N252"/>
      <c r="O252"/>
      <c r="P252" s="174"/>
      <c r="Q252" s="174"/>
      <c r="R252" s="175"/>
      <c r="S252" s="201"/>
      <c r="T252" s="173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/>
      <c r="AO252"/>
      <c r="AP252"/>
      <c r="AQ252"/>
      <c r="AR252"/>
      <c r="AS252"/>
    </row>
    <row customFormat="1" r="253" s="11" spans="1:45">
      <c r="A253"/>
      <c r="B253"/>
      <c r="C253" s="174"/>
      <c r="D253"/>
      <c r="E253"/>
      <c r="F253"/>
      <c r="G253"/>
      <c r="H253"/>
      <c r="I253"/>
      <c r="J253"/>
      <c r="K253"/>
      <c r="L253"/>
      <c r="M253"/>
      <c r="N253"/>
      <c r="O253"/>
      <c r="P253" s="174"/>
      <c r="Q253" s="174"/>
      <c r="R253" s="175"/>
      <c r="S253" s="201"/>
      <c r="T253" s="173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/>
      <c r="AO253"/>
      <c r="AP253"/>
      <c r="AQ253"/>
      <c r="AR253"/>
      <c r="AS253"/>
    </row>
    <row customFormat="1" r="254" s="11" spans="1:45">
      <c r="A254"/>
      <c r="B254"/>
      <c r="C254" s="174"/>
      <c r="D254"/>
      <c r="E254"/>
      <c r="F254"/>
      <c r="G254"/>
      <c r="H254"/>
      <c r="I254"/>
      <c r="J254"/>
      <c r="K254"/>
      <c r="L254"/>
      <c r="M254"/>
      <c r="N254"/>
      <c r="O254"/>
      <c r="P254" s="174"/>
      <c r="Q254" s="174"/>
      <c r="R254" s="175"/>
      <c r="S254" s="201"/>
      <c r="T254" s="173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/>
      <c r="AO254"/>
      <c r="AP254"/>
      <c r="AQ254"/>
      <c r="AR254"/>
      <c r="AS254"/>
    </row>
    <row customFormat="1" r="255" s="11" spans="1:45">
      <c r="A255"/>
      <c r="B255"/>
      <c r="C255" s="174"/>
      <c r="D255"/>
      <c r="E255"/>
      <c r="F255"/>
      <c r="G255"/>
      <c r="H255"/>
      <c r="I255"/>
      <c r="J255"/>
      <c r="K255"/>
      <c r="L255"/>
      <c r="M255"/>
      <c r="N255"/>
      <c r="O255"/>
      <c r="P255" s="174"/>
      <c r="Q255" s="174"/>
      <c r="R255" s="175"/>
      <c r="S255" s="201"/>
      <c r="T255" s="173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/>
      <c r="AO255"/>
      <c r="AP255"/>
      <c r="AQ255"/>
      <c r="AR255"/>
      <c r="AS255"/>
    </row>
    <row customFormat="1" r="256" s="11" spans="1:45">
      <c r="A256"/>
      <c r="B256"/>
      <c r="C256" s="174"/>
      <c r="D256"/>
      <c r="E256"/>
      <c r="F256"/>
      <c r="G256"/>
      <c r="H256"/>
      <c r="I256"/>
      <c r="J256"/>
      <c r="K256"/>
      <c r="L256"/>
      <c r="M256"/>
      <c r="N256"/>
      <c r="O256"/>
      <c r="P256" s="174"/>
      <c r="Q256" s="174"/>
      <c r="R256" s="175"/>
      <c r="S256" s="201"/>
      <c r="T256" s="173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/>
      <c r="AO256"/>
      <c r="AP256"/>
      <c r="AQ256"/>
      <c r="AR256"/>
      <c r="AS256"/>
    </row>
    <row customFormat="1" r="257" s="11" spans="1:45">
      <c r="A257"/>
      <c r="B257"/>
      <c r="C257" s="174"/>
      <c r="D257"/>
      <c r="E257"/>
      <c r="F257"/>
      <c r="G257"/>
      <c r="H257"/>
      <c r="I257"/>
      <c r="J257"/>
      <c r="K257"/>
      <c r="L257"/>
      <c r="M257"/>
      <c r="N257"/>
      <c r="O257"/>
      <c r="P257" s="174"/>
      <c r="Q257" s="174"/>
      <c r="R257" s="175"/>
      <c r="S257" s="201"/>
      <c r="T257" s="173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/>
      <c r="AO257"/>
      <c r="AP257"/>
      <c r="AQ257"/>
      <c r="AR257"/>
      <c r="AS257"/>
    </row>
    <row customFormat="1" r="258" s="11" spans="1:45">
      <c r="A258"/>
      <c r="B258"/>
      <c r="C258" s="174"/>
      <c r="D258"/>
      <c r="E258"/>
      <c r="F258"/>
      <c r="G258"/>
      <c r="H258"/>
      <c r="I258"/>
      <c r="J258"/>
      <c r="K258"/>
      <c r="L258"/>
      <c r="M258"/>
      <c r="N258"/>
      <c r="O258"/>
      <c r="P258" s="174"/>
      <c r="Q258" s="174"/>
      <c r="R258" s="175"/>
      <c r="S258" s="201"/>
      <c r="T258" s="173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/>
      <c r="AO258"/>
      <c r="AP258"/>
      <c r="AQ258"/>
      <c r="AR258"/>
      <c r="AS258"/>
    </row>
    <row customFormat="1" r="259" s="11" spans="1:45">
      <c r="A259"/>
      <c r="B259"/>
      <c r="C259" s="174"/>
      <c r="D259"/>
      <c r="E259"/>
      <c r="F259"/>
      <c r="G259"/>
      <c r="H259"/>
      <c r="I259"/>
      <c r="J259"/>
      <c r="K259"/>
      <c r="L259"/>
      <c r="M259"/>
      <c r="N259"/>
      <c r="O259"/>
      <c r="P259" s="174"/>
      <c r="Q259" s="174"/>
      <c r="R259" s="175"/>
      <c r="S259" s="201"/>
      <c r="T259" s="173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/>
      <c r="AO259"/>
      <c r="AP259"/>
      <c r="AQ259"/>
      <c r="AR259"/>
      <c r="AS259"/>
    </row>
    <row customFormat="1" r="260" s="11" spans="1:45">
      <c r="A260"/>
      <c r="B260"/>
      <c r="C260" s="174"/>
      <c r="D260"/>
      <c r="E260"/>
      <c r="F260"/>
      <c r="G260"/>
      <c r="H260"/>
      <c r="I260"/>
      <c r="J260"/>
      <c r="K260"/>
      <c r="L260"/>
      <c r="M260"/>
      <c r="N260"/>
      <c r="O260"/>
      <c r="P260" s="174"/>
      <c r="Q260" s="174"/>
      <c r="R260" s="175"/>
      <c r="S260" s="201"/>
      <c r="T260" s="173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/>
      <c r="AO260"/>
      <c r="AP260"/>
      <c r="AQ260"/>
      <c r="AR260"/>
      <c r="AS260"/>
    </row>
    <row customFormat="1" r="261" s="11" spans="1:45">
      <c r="A261"/>
      <c r="B261"/>
      <c r="C261" s="174"/>
      <c r="D261"/>
      <c r="E261"/>
      <c r="F261"/>
      <c r="G261"/>
      <c r="H261"/>
      <c r="I261"/>
      <c r="J261"/>
      <c r="K261"/>
      <c r="L261"/>
      <c r="M261"/>
      <c r="N261"/>
      <c r="O261"/>
      <c r="P261" s="174"/>
      <c r="Q261" s="174"/>
      <c r="R261" s="175"/>
      <c r="S261" s="201"/>
      <c r="T261" s="173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/>
      <c r="AO261"/>
      <c r="AP261"/>
      <c r="AQ261"/>
      <c r="AR261"/>
      <c r="AS261"/>
    </row>
    <row customFormat="1" r="262" s="11" spans="1:45">
      <c r="A262"/>
      <c r="B262"/>
      <c r="C262" s="174"/>
      <c r="D262"/>
      <c r="E262"/>
      <c r="F262"/>
      <c r="G262"/>
      <c r="H262"/>
      <c r="I262"/>
      <c r="J262"/>
      <c r="K262"/>
      <c r="L262"/>
      <c r="M262"/>
      <c r="N262"/>
      <c r="O262"/>
      <c r="P262" s="174"/>
      <c r="Q262" s="174"/>
      <c r="R262" s="175"/>
      <c r="S262" s="201"/>
      <c r="T262" s="173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/>
      <c r="AO262"/>
      <c r="AP262"/>
      <c r="AQ262"/>
      <c r="AR262"/>
      <c r="AS262"/>
    </row>
    <row customFormat="1" r="263" s="11" spans="1:45">
      <c r="A263"/>
      <c r="B263"/>
      <c r="C263" s="174"/>
      <c r="D263"/>
      <c r="E263"/>
      <c r="F263"/>
      <c r="G263"/>
      <c r="H263"/>
      <c r="I263"/>
      <c r="J263"/>
      <c r="K263"/>
      <c r="L263"/>
      <c r="M263"/>
      <c r="N263"/>
      <c r="O263"/>
      <c r="P263" s="174"/>
      <c r="Q263" s="174"/>
      <c r="R263" s="175"/>
      <c r="S263" s="201"/>
      <c r="T263" s="173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/>
      <c r="AO263"/>
      <c r="AP263"/>
      <c r="AQ263"/>
      <c r="AR263"/>
      <c r="AS263"/>
    </row>
    <row customFormat="1" r="264" s="11" spans="1:45">
      <c r="A264"/>
      <c r="B264"/>
      <c r="C264" s="174"/>
      <c r="D264"/>
      <c r="E264"/>
      <c r="F264"/>
      <c r="G264"/>
      <c r="H264"/>
      <c r="I264"/>
      <c r="J264"/>
      <c r="K264"/>
      <c r="L264"/>
      <c r="M264"/>
      <c r="N264"/>
      <c r="O264"/>
      <c r="P264" s="174"/>
      <c r="Q264" s="174"/>
      <c r="R264" s="175"/>
      <c r="S264" s="201"/>
      <c r="T264" s="173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/>
      <c r="AO264"/>
      <c r="AP264"/>
      <c r="AQ264"/>
      <c r="AR264"/>
      <c r="AS264"/>
    </row>
    <row customFormat="1" r="265" s="11" spans="1:45">
      <c r="A265"/>
      <c r="B265"/>
      <c r="C265" s="174"/>
      <c r="D265"/>
      <c r="E265"/>
      <c r="F265"/>
      <c r="G265"/>
      <c r="H265"/>
      <c r="I265"/>
      <c r="J265"/>
      <c r="K265"/>
      <c r="L265"/>
      <c r="M265"/>
      <c r="N265"/>
      <c r="O265"/>
      <c r="P265" s="174"/>
      <c r="Q265" s="174"/>
      <c r="R265" s="175"/>
      <c r="S265" s="201"/>
      <c r="T265" s="173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/>
      <c r="AO265"/>
      <c r="AP265"/>
      <c r="AQ265"/>
      <c r="AR265"/>
      <c r="AS265"/>
    </row>
    <row customFormat="1" r="266" s="11" spans="1:45">
      <c r="A266"/>
      <c r="B266"/>
      <c r="C266" s="174"/>
      <c r="D266"/>
      <c r="E266"/>
      <c r="F266"/>
      <c r="G266"/>
      <c r="H266"/>
      <c r="I266"/>
      <c r="J266"/>
      <c r="K266"/>
      <c r="L266"/>
      <c r="M266"/>
      <c r="N266"/>
      <c r="O266"/>
      <c r="P266" s="174"/>
      <c r="Q266" s="174"/>
      <c r="R266" s="175"/>
      <c r="S266" s="201"/>
      <c r="T266" s="173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/>
      <c r="AO266"/>
      <c r="AP266"/>
      <c r="AQ266"/>
      <c r="AR266"/>
      <c r="AS266"/>
    </row>
    <row customFormat="1" r="267" s="11" spans="1:45">
      <c r="A267"/>
      <c r="B267"/>
      <c r="C267" s="174"/>
      <c r="D267"/>
      <c r="E267"/>
      <c r="F267"/>
      <c r="G267"/>
      <c r="H267"/>
      <c r="I267"/>
      <c r="J267"/>
      <c r="K267"/>
      <c r="L267"/>
      <c r="M267"/>
      <c r="N267"/>
      <c r="O267"/>
      <c r="P267" s="174"/>
      <c r="Q267" s="174"/>
      <c r="R267" s="175"/>
      <c r="S267" s="201"/>
      <c r="T267" s="173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/>
      <c r="AO267"/>
      <c r="AP267"/>
      <c r="AQ267"/>
      <c r="AR267"/>
      <c r="AS267"/>
    </row>
    <row customFormat="1" r="268" s="11" spans="1:45">
      <c r="A268"/>
      <c r="B268"/>
      <c r="C268" s="174"/>
      <c r="D268"/>
      <c r="E268"/>
      <c r="F268"/>
      <c r="G268"/>
      <c r="H268"/>
      <c r="I268"/>
      <c r="J268"/>
      <c r="K268"/>
      <c r="L268"/>
      <c r="M268"/>
      <c r="N268"/>
      <c r="O268"/>
      <c r="P268" s="174"/>
      <c r="Q268" s="174"/>
      <c r="R268" s="175"/>
      <c r="S268" s="201"/>
      <c r="T268" s="173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/>
      <c r="AO268"/>
      <c r="AP268"/>
      <c r="AQ268"/>
      <c r="AR268"/>
      <c r="AS268"/>
    </row>
    <row customFormat="1" r="269" s="11" spans="1:45">
      <c r="A269"/>
      <c r="B269"/>
      <c r="C269" s="174"/>
      <c r="D269"/>
      <c r="E269"/>
      <c r="F269"/>
      <c r="G269"/>
      <c r="H269"/>
      <c r="I269"/>
      <c r="J269"/>
      <c r="K269"/>
      <c r="L269"/>
      <c r="M269"/>
      <c r="N269"/>
      <c r="O269"/>
      <c r="P269" s="174"/>
      <c r="Q269" s="174"/>
      <c r="R269" s="175"/>
      <c r="S269" s="201"/>
      <c r="T269" s="173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/>
      <c r="AO269"/>
      <c r="AP269"/>
      <c r="AQ269"/>
      <c r="AR269"/>
      <c r="AS269"/>
    </row>
    <row customFormat="1" r="270" s="11" spans="1:45">
      <c r="A270"/>
      <c r="B270"/>
      <c r="C270" s="174"/>
      <c r="D270"/>
      <c r="E270"/>
      <c r="F270"/>
      <c r="G270"/>
      <c r="H270"/>
      <c r="I270"/>
      <c r="J270"/>
      <c r="K270"/>
      <c r="L270"/>
      <c r="M270"/>
      <c r="N270"/>
      <c r="O270"/>
      <c r="P270" s="174"/>
      <c r="Q270" s="174"/>
      <c r="R270" s="175"/>
      <c r="S270" s="201"/>
      <c r="T270" s="173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/>
      <c r="AO270"/>
      <c r="AP270"/>
      <c r="AQ270"/>
      <c r="AR270"/>
      <c r="AS270"/>
    </row>
    <row customFormat="1" r="271" s="11" spans="1:45">
      <c r="A271"/>
      <c r="B271"/>
      <c r="C271" s="174"/>
      <c r="D271"/>
      <c r="E271"/>
      <c r="F271"/>
      <c r="G271"/>
      <c r="H271"/>
      <c r="I271"/>
      <c r="J271"/>
      <c r="K271"/>
      <c r="L271"/>
      <c r="M271"/>
      <c r="N271"/>
      <c r="O271"/>
      <c r="P271" s="174"/>
      <c r="Q271" s="174"/>
      <c r="R271" s="175"/>
      <c r="S271" s="201"/>
      <c r="T271" s="173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/>
      <c r="AO271"/>
      <c r="AP271"/>
      <c r="AQ271"/>
      <c r="AR271"/>
      <c r="AS271"/>
    </row>
    <row customFormat="1" r="272" s="11" spans="1:45">
      <c r="A272"/>
      <c r="B272"/>
      <c r="C272" s="174"/>
      <c r="D272"/>
      <c r="E272"/>
      <c r="F272"/>
      <c r="G272"/>
      <c r="H272"/>
      <c r="I272"/>
      <c r="J272"/>
      <c r="K272"/>
      <c r="L272"/>
      <c r="M272"/>
      <c r="N272"/>
      <c r="O272"/>
      <c r="P272" s="174"/>
      <c r="Q272" s="174"/>
      <c r="R272" s="175"/>
      <c r="S272" s="201"/>
      <c r="T272" s="173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/>
      <c r="AO272"/>
      <c r="AP272"/>
      <c r="AQ272"/>
      <c r="AR272"/>
      <c r="AS272"/>
    </row>
    <row customFormat="1" r="273" s="11" spans="1:45">
      <c r="A273"/>
      <c r="B273"/>
      <c r="C273" s="174"/>
      <c r="D273"/>
      <c r="E273"/>
      <c r="F273"/>
      <c r="G273"/>
      <c r="H273"/>
      <c r="I273"/>
      <c r="J273"/>
      <c r="K273"/>
      <c r="L273"/>
      <c r="M273"/>
      <c r="N273"/>
      <c r="O273"/>
      <c r="P273" s="174"/>
      <c r="Q273" s="174"/>
      <c r="R273" s="175"/>
      <c r="S273" s="201"/>
      <c r="T273" s="173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/>
      <c r="AO273"/>
      <c r="AP273"/>
      <c r="AQ273"/>
      <c r="AR273"/>
      <c r="AS273"/>
    </row>
    <row customFormat="1" r="274" s="11" spans="1:45">
      <c r="A274"/>
      <c r="B274"/>
      <c r="C274" s="174"/>
      <c r="D274"/>
      <c r="E274"/>
      <c r="F274"/>
      <c r="G274"/>
      <c r="H274"/>
      <c r="I274"/>
      <c r="J274"/>
      <c r="K274"/>
      <c r="L274"/>
      <c r="M274"/>
      <c r="N274"/>
      <c r="O274"/>
      <c r="P274" s="174"/>
      <c r="Q274" s="174"/>
      <c r="R274" s="175"/>
      <c r="S274" s="201"/>
      <c r="T274" s="173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/>
      <c r="AO274"/>
      <c r="AP274"/>
      <c r="AQ274"/>
      <c r="AR274"/>
      <c r="AS274"/>
    </row>
    <row customFormat="1" r="275" s="11" spans="1:45">
      <c r="A275"/>
      <c r="B275"/>
      <c r="C275" s="174"/>
      <c r="D275"/>
      <c r="E275"/>
      <c r="F275"/>
      <c r="G275"/>
      <c r="H275"/>
      <c r="I275"/>
      <c r="J275"/>
      <c r="K275"/>
      <c r="L275"/>
      <c r="M275"/>
      <c r="N275"/>
      <c r="O275"/>
      <c r="P275" s="174"/>
      <c r="Q275" s="174"/>
      <c r="R275" s="175"/>
      <c r="S275" s="201"/>
      <c r="T275" s="173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/>
      <c r="AO275"/>
      <c r="AP275"/>
      <c r="AQ275"/>
      <c r="AR275"/>
      <c r="AS275"/>
    </row>
    <row customFormat="1" r="276" s="11" spans="1:45">
      <c r="A276"/>
      <c r="B276"/>
      <c r="C276" s="174"/>
      <c r="D276"/>
      <c r="E276"/>
      <c r="F276"/>
      <c r="G276"/>
      <c r="H276"/>
      <c r="I276"/>
      <c r="J276"/>
      <c r="K276"/>
      <c r="L276"/>
      <c r="M276"/>
      <c r="N276"/>
      <c r="O276"/>
      <c r="P276" s="174"/>
      <c r="Q276" s="174"/>
      <c r="R276" s="175"/>
      <c r="S276" s="201"/>
      <c r="T276" s="173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/>
      <c r="AO276"/>
      <c r="AP276"/>
      <c r="AQ276"/>
      <c r="AR276"/>
      <c r="AS276"/>
    </row>
    <row customFormat="1" r="277" s="11" spans="1:45">
      <c r="A277"/>
      <c r="B277"/>
      <c r="C277" s="174"/>
      <c r="D277"/>
      <c r="E277"/>
      <c r="F277"/>
      <c r="G277"/>
      <c r="H277"/>
      <c r="I277"/>
      <c r="J277"/>
      <c r="K277"/>
      <c r="L277"/>
      <c r="M277"/>
      <c r="N277"/>
      <c r="O277"/>
      <c r="P277" s="174"/>
      <c r="Q277" s="174"/>
      <c r="R277" s="175"/>
      <c r="S277" s="201"/>
      <c r="T277" s="173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/>
      <c r="AO277"/>
      <c r="AP277"/>
      <c r="AQ277"/>
      <c r="AR277"/>
      <c r="AS277"/>
    </row>
    <row customFormat="1" r="278" s="11" spans="1:45">
      <c r="A278"/>
      <c r="B278"/>
      <c r="C278" s="174"/>
      <c r="D278"/>
      <c r="E278"/>
      <c r="F278"/>
      <c r="G278"/>
      <c r="H278"/>
      <c r="I278"/>
      <c r="J278"/>
      <c r="K278"/>
      <c r="L278"/>
      <c r="M278"/>
      <c r="N278"/>
      <c r="O278"/>
      <c r="P278" s="174"/>
      <c r="Q278" s="174"/>
      <c r="R278" s="175"/>
      <c r="S278" s="201"/>
      <c r="T278" s="173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/>
      <c r="AO278"/>
      <c r="AP278"/>
      <c r="AQ278"/>
      <c r="AR278"/>
      <c r="AS278"/>
    </row>
    <row customFormat="1" r="279" s="11" spans="1:45">
      <c r="A279"/>
      <c r="B279"/>
      <c r="C279" s="174"/>
      <c r="D279"/>
      <c r="E279"/>
      <c r="F279"/>
      <c r="G279"/>
      <c r="H279"/>
      <c r="I279"/>
      <c r="J279"/>
      <c r="K279"/>
      <c r="L279"/>
      <c r="M279"/>
      <c r="N279"/>
      <c r="O279"/>
      <c r="P279" s="174"/>
      <c r="Q279" s="174"/>
      <c r="R279" s="175"/>
      <c r="S279" s="201"/>
      <c r="T279" s="173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/>
      <c r="AO279"/>
      <c r="AP279"/>
      <c r="AQ279"/>
      <c r="AR279"/>
      <c r="AS279"/>
    </row>
    <row customFormat="1" r="280" s="11" spans="1:45">
      <c r="A280"/>
      <c r="B280"/>
      <c r="C280" s="174"/>
      <c r="D280"/>
      <c r="E280"/>
      <c r="F280"/>
      <c r="G280"/>
      <c r="H280"/>
      <c r="I280"/>
      <c r="J280"/>
      <c r="K280"/>
      <c r="L280"/>
      <c r="M280"/>
      <c r="N280"/>
      <c r="O280"/>
      <c r="P280" s="174"/>
      <c r="Q280" s="174"/>
      <c r="R280" s="175"/>
      <c r="S280" s="201"/>
      <c r="T280" s="173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/>
      <c r="AO280"/>
      <c r="AP280"/>
      <c r="AQ280"/>
      <c r="AR280"/>
      <c r="AS280"/>
    </row>
    <row customFormat="1" r="281" s="11" spans="1:45">
      <c r="A281"/>
      <c r="B281"/>
      <c r="C281" s="174"/>
      <c r="D281"/>
      <c r="E281"/>
      <c r="F281"/>
      <c r="G281"/>
      <c r="H281"/>
      <c r="I281"/>
      <c r="J281"/>
      <c r="K281"/>
      <c r="L281"/>
      <c r="M281"/>
      <c r="N281"/>
      <c r="O281"/>
      <c r="P281" s="174"/>
      <c r="Q281" s="174"/>
      <c r="R281" s="175"/>
      <c r="S281" s="201"/>
      <c r="T281" s="173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/>
      <c r="AO281"/>
      <c r="AP281"/>
      <c r="AQ281"/>
      <c r="AR281"/>
      <c r="AS281"/>
    </row>
    <row customFormat="1" r="282" s="11" spans="1:45">
      <c r="A282"/>
      <c r="B282"/>
      <c r="C282" s="174"/>
      <c r="D282"/>
      <c r="E282"/>
      <c r="F282"/>
      <c r="G282"/>
      <c r="H282"/>
      <c r="I282"/>
      <c r="J282"/>
      <c r="K282"/>
      <c r="L282"/>
      <c r="M282"/>
      <c r="N282"/>
      <c r="O282"/>
      <c r="P282" s="174"/>
      <c r="Q282" s="174"/>
      <c r="R282" s="175"/>
      <c r="S282" s="201"/>
      <c r="T282" s="173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/>
      <c r="AO282"/>
      <c r="AP282"/>
      <c r="AQ282"/>
      <c r="AR282"/>
      <c r="AS282"/>
    </row>
    <row customFormat="1" r="283" s="11" spans="1:45">
      <c r="A283"/>
      <c r="B283"/>
      <c r="C283" s="174"/>
      <c r="D283"/>
      <c r="E283"/>
      <c r="F283"/>
      <c r="G283"/>
      <c r="H283"/>
      <c r="I283"/>
      <c r="J283"/>
      <c r="K283"/>
      <c r="L283"/>
      <c r="M283"/>
      <c r="N283"/>
      <c r="O283"/>
      <c r="P283" s="174"/>
      <c r="Q283" s="174"/>
      <c r="R283" s="175"/>
      <c r="S283" s="201"/>
      <c r="T283" s="173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/>
      <c r="AO283"/>
      <c r="AP283"/>
      <c r="AQ283"/>
      <c r="AR283"/>
      <c r="AS283"/>
    </row>
    <row customFormat="1" r="284" s="11" spans="1:45">
      <c r="A284"/>
      <c r="B284"/>
      <c r="C284" s="174"/>
      <c r="D284"/>
      <c r="E284"/>
      <c r="F284"/>
      <c r="G284"/>
      <c r="H284"/>
      <c r="I284"/>
      <c r="J284"/>
      <c r="K284"/>
      <c r="L284"/>
      <c r="M284"/>
      <c r="N284"/>
      <c r="O284"/>
      <c r="P284" s="174"/>
      <c r="Q284" s="174"/>
      <c r="R284" s="175"/>
      <c r="S284" s="201"/>
      <c r="T284" s="173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/>
      <c r="AO284"/>
      <c r="AP284"/>
      <c r="AQ284"/>
      <c r="AR284"/>
      <c r="AS284"/>
    </row>
    <row customFormat="1" r="285" s="11" spans="1:45">
      <c r="A285"/>
      <c r="B285"/>
      <c r="C285" s="174"/>
      <c r="D285"/>
      <c r="E285"/>
      <c r="F285"/>
      <c r="G285"/>
      <c r="H285"/>
      <c r="I285"/>
      <c r="J285"/>
      <c r="K285"/>
      <c r="L285"/>
      <c r="M285"/>
      <c r="N285"/>
      <c r="O285"/>
      <c r="P285" s="174"/>
      <c r="Q285" s="174"/>
      <c r="R285" s="175"/>
      <c r="S285" s="201"/>
      <c r="T285" s="173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/>
      <c r="AO285"/>
      <c r="AP285"/>
      <c r="AQ285"/>
      <c r="AR285"/>
      <c r="AS285"/>
    </row>
    <row customFormat="1" r="286" s="11" spans="1:45">
      <c r="A286"/>
      <c r="B286"/>
      <c r="C286" s="174"/>
      <c r="D286"/>
      <c r="E286"/>
      <c r="F286"/>
      <c r="G286"/>
      <c r="H286"/>
      <c r="I286"/>
      <c r="J286"/>
      <c r="K286"/>
      <c r="L286"/>
      <c r="M286"/>
      <c r="N286"/>
      <c r="O286"/>
      <c r="P286" s="174"/>
      <c r="Q286" s="174"/>
      <c r="R286" s="175"/>
      <c r="S286" s="201"/>
      <c r="T286" s="173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/>
      <c r="AO286"/>
      <c r="AP286"/>
      <c r="AQ286"/>
      <c r="AR286"/>
      <c r="AS286"/>
    </row>
    <row customFormat="1" r="287" s="11" spans="1:45">
      <c r="A287"/>
      <c r="B287"/>
      <c r="C287" s="174"/>
      <c r="D287"/>
      <c r="E287"/>
      <c r="F287"/>
      <c r="G287"/>
      <c r="H287"/>
      <c r="I287"/>
      <c r="J287"/>
      <c r="K287"/>
      <c r="L287"/>
      <c r="M287"/>
      <c r="N287"/>
      <c r="O287"/>
      <c r="P287" s="174"/>
      <c r="Q287" s="174"/>
      <c r="R287" s="175"/>
      <c r="S287" s="201"/>
      <c r="T287" s="173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/>
      <c r="AO287"/>
      <c r="AP287"/>
      <c r="AQ287"/>
      <c r="AR287"/>
      <c r="AS287"/>
    </row>
    <row customFormat="1" r="288" s="11" spans="1:45">
      <c r="A288"/>
      <c r="B288"/>
      <c r="C288" s="174"/>
      <c r="D288"/>
      <c r="E288"/>
      <c r="F288"/>
      <c r="G288"/>
      <c r="H288"/>
      <c r="I288"/>
      <c r="J288"/>
      <c r="K288"/>
      <c r="L288"/>
      <c r="M288"/>
      <c r="N288"/>
      <c r="O288"/>
      <c r="P288" s="174"/>
      <c r="Q288" s="174"/>
      <c r="R288" s="175"/>
      <c r="S288" s="201"/>
      <c r="T288" s="173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/>
      <c r="AO288"/>
      <c r="AP288"/>
      <c r="AQ288"/>
      <c r="AR288"/>
      <c r="AS288"/>
    </row>
    <row customFormat="1" r="289" s="11" spans="1:45">
      <c r="A289"/>
      <c r="B289"/>
      <c r="C289" s="174"/>
      <c r="D289"/>
      <c r="E289"/>
      <c r="F289"/>
      <c r="G289"/>
      <c r="H289"/>
      <c r="I289"/>
      <c r="J289"/>
      <c r="K289"/>
      <c r="L289"/>
      <c r="M289"/>
      <c r="N289"/>
      <c r="O289"/>
      <c r="P289" s="174"/>
      <c r="Q289" s="174"/>
      <c r="R289" s="175"/>
      <c r="S289" s="201"/>
      <c r="T289" s="173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/>
      <c r="AO289"/>
      <c r="AP289"/>
      <c r="AQ289"/>
      <c r="AR289"/>
      <c r="AS289"/>
    </row>
    <row customFormat="1" r="290" s="11" spans="1:45">
      <c r="A290"/>
      <c r="B290"/>
      <c r="C290" s="174"/>
      <c r="D290"/>
      <c r="E290"/>
      <c r="F290"/>
      <c r="G290"/>
      <c r="H290"/>
      <c r="I290"/>
      <c r="J290"/>
      <c r="K290"/>
      <c r="L290"/>
      <c r="M290"/>
      <c r="N290"/>
      <c r="O290"/>
      <c r="P290" s="174"/>
      <c r="Q290" s="174"/>
      <c r="R290" s="175"/>
      <c r="S290" s="201"/>
      <c r="T290" s="173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/>
      <c r="AO290"/>
      <c r="AP290"/>
      <c r="AQ290"/>
      <c r="AR290"/>
      <c r="AS290"/>
    </row>
    <row customFormat="1" r="291" s="11" spans="1:45">
      <c r="A291"/>
      <c r="B291"/>
      <c r="C291" s="174"/>
      <c r="D291"/>
      <c r="E291"/>
      <c r="F291"/>
      <c r="G291"/>
      <c r="H291"/>
      <c r="I291"/>
      <c r="J291"/>
      <c r="K291"/>
      <c r="L291"/>
      <c r="M291"/>
      <c r="N291"/>
      <c r="O291"/>
      <c r="P291" s="174"/>
      <c r="Q291" s="174"/>
      <c r="R291" s="175"/>
      <c r="S291" s="201"/>
      <c r="T291" s="173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/>
      <c r="AO291"/>
      <c r="AP291"/>
      <c r="AQ291"/>
      <c r="AR291"/>
      <c r="AS291"/>
    </row>
    <row customFormat="1" r="292" s="11" spans="1:45">
      <c r="A292"/>
      <c r="B292"/>
      <c r="C292" s="174"/>
      <c r="D292"/>
      <c r="E292"/>
      <c r="F292"/>
      <c r="G292"/>
      <c r="H292"/>
      <c r="I292"/>
      <c r="J292"/>
      <c r="K292"/>
      <c r="L292"/>
      <c r="M292"/>
      <c r="N292"/>
      <c r="O292"/>
      <c r="P292" s="174"/>
      <c r="Q292" s="174"/>
      <c r="R292" s="175"/>
      <c r="S292" s="201"/>
      <c r="T292" s="173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/>
      <c r="AO292"/>
      <c r="AP292"/>
      <c r="AQ292"/>
      <c r="AR292"/>
      <c r="AS292"/>
    </row>
    <row customFormat="1" r="293" s="11" spans="1:45">
      <c r="A293"/>
      <c r="B293"/>
      <c r="C293" s="174"/>
      <c r="D293"/>
      <c r="E293"/>
      <c r="F293"/>
      <c r="G293"/>
      <c r="H293"/>
      <c r="I293"/>
      <c r="J293"/>
      <c r="K293"/>
      <c r="L293"/>
      <c r="M293"/>
      <c r="N293"/>
      <c r="O293"/>
      <c r="P293" s="174"/>
      <c r="Q293" s="174"/>
      <c r="R293" s="175"/>
      <c r="S293" s="201"/>
      <c r="T293" s="173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/>
      <c r="AO293"/>
      <c r="AP293"/>
      <c r="AQ293"/>
      <c r="AR293"/>
      <c r="AS293"/>
    </row>
    <row customFormat="1" r="294" s="11" spans="1:45">
      <c r="A294"/>
      <c r="B294"/>
      <c r="C294" s="174"/>
      <c r="D294"/>
      <c r="E294"/>
      <c r="F294"/>
      <c r="G294"/>
      <c r="H294"/>
      <c r="I294"/>
      <c r="J294"/>
      <c r="K294"/>
      <c r="L294"/>
      <c r="M294"/>
      <c r="N294"/>
      <c r="O294"/>
      <c r="P294" s="174"/>
      <c r="Q294" s="174"/>
      <c r="R294" s="175"/>
      <c r="S294" s="201"/>
      <c r="T294" s="173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/>
      <c r="AO294"/>
      <c r="AP294"/>
      <c r="AQ294"/>
      <c r="AR294"/>
      <c r="AS294"/>
    </row>
    <row customFormat="1" r="295" s="11" spans="1:45">
      <c r="A295"/>
      <c r="B295"/>
      <c r="C295" s="174"/>
      <c r="D295"/>
      <c r="E295"/>
      <c r="F295"/>
      <c r="G295"/>
      <c r="H295"/>
      <c r="I295"/>
      <c r="J295"/>
      <c r="K295"/>
      <c r="L295"/>
      <c r="M295"/>
      <c r="N295"/>
      <c r="O295"/>
      <c r="P295" s="174"/>
      <c r="Q295" s="174"/>
      <c r="R295" s="175"/>
      <c r="S295" s="201"/>
      <c r="T295" s="173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/>
      <c r="AO295"/>
      <c r="AP295"/>
      <c r="AQ295"/>
      <c r="AR295"/>
      <c r="AS295"/>
    </row>
    <row customFormat="1" r="296" s="11" spans="1:45">
      <c r="A296"/>
      <c r="B296"/>
      <c r="C296" s="174"/>
      <c r="D296"/>
      <c r="E296"/>
      <c r="F296"/>
      <c r="G296"/>
      <c r="H296"/>
      <c r="I296"/>
      <c r="J296"/>
      <c r="K296"/>
      <c r="L296"/>
      <c r="M296"/>
      <c r="N296"/>
      <c r="O296"/>
      <c r="P296" s="174"/>
      <c r="Q296" s="174"/>
      <c r="R296" s="175"/>
      <c r="S296" s="201"/>
      <c r="T296" s="173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/>
      <c r="AO296"/>
      <c r="AP296"/>
      <c r="AQ296"/>
      <c r="AR296"/>
      <c r="AS296"/>
    </row>
    <row customFormat="1" r="297" s="11" spans="1:45">
      <c r="A297"/>
      <c r="B297"/>
      <c r="C297" s="174"/>
      <c r="D297"/>
      <c r="E297"/>
      <c r="F297"/>
      <c r="G297"/>
      <c r="H297"/>
      <c r="I297"/>
      <c r="J297"/>
      <c r="K297"/>
      <c r="L297"/>
      <c r="M297"/>
      <c r="N297"/>
      <c r="O297"/>
      <c r="P297" s="174"/>
      <c r="Q297" s="174"/>
      <c r="R297" s="175"/>
      <c r="S297" s="201"/>
      <c r="T297" s="173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/>
      <c r="AO297"/>
      <c r="AP297"/>
      <c r="AQ297"/>
      <c r="AR297"/>
      <c r="AS297"/>
    </row>
    <row customFormat="1" r="298" s="11" spans="1:45">
      <c r="A298"/>
      <c r="B298"/>
      <c r="C298" s="174"/>
      <c r="D298"/>
      <c r="E298"/>
      <c r="F298"/>
      <c r="G298"/>
      <c r="H298"/>
      <c r="I298"/>
      <c r="J298"/>
      <c r="K298"/>
      <c r="L298"/>
      <c r="M298"/>
      <c r="N298"/>
      <c r="O298"/>
      <c r="P298" s="174"/>
      <c r="Q298" s="174"/>
      <c r="R298" s="175"/>
      <c r="S298" s="201"/>
      <c r="T298" s="173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/>
      <c r="AO298"/>
      <c r="AP298"/>
      <c r="AQ298"/>
      <c r="AR298"/>
      <c r="AS298"/>
    </row>
    <row customFormat="1" r="299" s="11" spans="1:45">
      <c r="A299"/>
      <c r="B299"/>
      <c r="C299" s="174"/>
      <c r="D299"/>
      <c r="E299"/>
      <c r="F299"/>
      <c r="G299"/>
      <c r="H299"/>
      <c r="I299"/>
      <c r="J299"/>
      <c r="K299"/>
      <c r="L299"/>
      <c r="M299"/>
      <c r="N299"/>
      <c r="O299"/>
      <c r="P299" s="174"/>
      <c r="Q299" s="174"/>
      <c r="R299" s="175"/>
      <c r="S299" s="201"/>
      <c r="T299" s="173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/>
      <c r="AO299"/>
      <c r="AP299"/>
      <c r="AQ299"/>
      <c r="AR299"/>
      <c r="AS299"/>
    </row>
    <row customFormat="1" r="300" s="11" spans="1:45">
      <c r="A300"/>
      <c r="B300"/>
      <c r="C300" s="174"/>
      <c r="D300"/>
      <c r="E300"/>
      <c r="F300"/>
      <c r="G300"/>
      <c r="H300"/>
      <c r="I300"/>
      <c r="J300"/>
      <c r="K300"/>
      <c r="L300"/>
      <c r="M300"/>
      <c r="N300"/>
      <c r="O300"/>
      <c r="P300" s="174"/>
      <c r="Q300" s="174"/>
      <c r="R300" s="175"/>
      <c r="S300" s="201"/>
      <c r="T300" s="173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/>
      <c r="AO300"/>
      <c r="AP300"/>
      <c r="AQ300"/>
      <c r="AR300"/>
      <c r="AS300"/>
    </row>
    <row customFormat="1" r="301" s="11" spans="1:45">
      <c r="A301"/>
      <c r="B301"/>
      <c r="C301" s="174"/>
      <c r="D301"/>
      <c r="E301"/>
      <c r="F301"/>
      <c r="G301"/>
      <c r="H301"/>
      <c r="I301"/>
      <c r="J301"/>
      <c r="K301"/>
      <c r="L301"/>
      <c r="M301"/>
      <c r="N301"/>
      <c r="O301"/>
      <c r="P301" s="174"/>
      <c r="Q301" s="174"/>
      <c r="R301" s="175"/>
      <c r="S301" s="201"/>
      <c r="T301" s="173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/>
      <c r="AO301"/>
      <c r="AP301"/>
      <c r="AQ301"/>
      <c r="AR301"/>
      <c r="AS301"/>
    </row>
    <row customFormat="1" r="302" s="11" spans="1:45">
      <c r="A302"/>
      <c r="B302"/>
      <c r="C302" s="174"/>
      <c r="D302"/>
      <c r="E302"/>
      <c r="F302"/>
      <c r="G302"/>
      <c r="H302"/>
      <c r="I302"/>
      <c r="J302"/>
      <c r="K302"/>
      <c r="L302"/>
      <c r="M302"/>
      <c r="N302"/>
      <c r="O302"/>
      <c r="P302" s="174"/>
      <c r="Q302" s="174"/>
      <c r="R302" s="175"/>
      <c r="S302" s="201"/>
      <c r="T302" s="173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/>
      <c r="AO302"/>
      <c r="AP302"/>
      <c r="AQ302"/>
      <c r="AR302"/>
      <c r="AS302"/>
    </row>
    <row customFormat="1" r="303" s="11" spans="1:45">
      <c r="A303"/>
      <c r="B303"/>
      <c r="C303" s="174"/>
      <c r="D303"/>
      <c r="E303"/>
      <c r="F303"/>
      <c r="G303"/>
      <c r="H303"/>
      <c r="I303"/>
      <c r="J303"/>
      <c r="K303"/>
      <c r="L303"/>
      <c r="M303"/>
      <c r="N303"/>
      <c r="O303"/>
      <c r="P303" s="174"/>
      <c r="Q303" s="174"/>
      <c r="R303" s="175"/>
      <c r="S303" s="201"/>
      <c r="T303" s="173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/>
      <c r="AO303"/>
      <c r="AP303"/>
      <c r="AQ303"/>
      <c r="AR303"/>
      <c r="AS303"/>
    </row>
    <row customFormat="1" r="304" s="11" spans="1:45">
      <c r="A304"/>
      <c r="B304"/>
      <c r="C304" s="174"/>
      <c r="D304"/>
      <c r="E304"/>
      <c r="F304"/>
      <c r="G304"/>
      <c r="H304"/>
      <c r="I304"/>
      <c r="J304"/>
      <c r="K304"/>
      <c r="L304"/>
      <c r="M304"/>
      <c r="N304"/>
      <c r="O304"/>
      <c r="P304" s="174"/>
      <c r="Q304" s="174"/>
      <c r="R304" s="175"/>
      <c r="S304" s="201"/>
      <c r="T304" s="173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/>
      <c r="AO304"/>
      <c r="AP304"/>
      <c r="AQ304"/>
      <c r="AR304"/>
      <c r="AS304"/>
    </row>
    <row customFormat="1" r="305" s="11" spans="1:45">
      <c r="A305"/>
      <c r="B305"/>
      <c r="C305" s="174"/>
      <c r="D305"/>
      <c r="E305"/>
      <c r="F305"/>
      <c r="G305"/>
      <c r="H305"/>
      <c r="I305"/>
      <c r="J305"/>
      <c r="K305"/>
      <c r="L305"/>
      <c r="M305"/>
      <c r="N305"/>
      <c r="O305"/>
      <c r="P305" s="174"/>
      <c r="Q305" s="174"/>
      <c r="R305" s="175"/>
      <c r="S305" s="201"/>
      <c r="T305" s="173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/>
      <c r="AO305"/>
      <c r="AP305"/>
      <c r="AQ305"/>
      <c r="AR305"/>
      <c r="AS305"/>
    </row>
    <row customFormat="1" r="306" s="11" spans="1:45">
      <c r="A306"/>
      <c r="B306"/>
      <c r="C306" s="174"/>
      <c r="D306"/>
      <c r="E306"/>
      <c r="F306"/>
      <c r="G306"/>
      <c r="H306"/>
      <c r="I306"/>
      <c r="J306"/>
      <c r="K306"/>
      <c r="L306"/>
      <c r="M306"/>
      <c r="N306"/>
      <c r="O306"/>
      <c r="P306" s="174"/>
      <c r="Q306" s="174"/>
      <c r="R306" s="175"/>
      <c r="S306" s="201"/>
      <c r="T306" s="173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/>
      <c r="AO306"/>
      <c r="AP306"/>
      <c r="AQ306"/>
      <c r="AR306"/>
      <c r="AS306"/>
    </row>
    <row customFormat="1" r="307" s="11" spans="1:45">
      <c r="A307"/>
      <c r="B307"/>
      <c r="C307" s="174"/>
      <c r="D307"/>
      <c r="E307"/>
      <c r="F307"/>
      <c r="G307"/>
      <c r="H307"/>
      <c r="I307"/>
      <c r="J307"/>
      <c r="K307"/>
      <c r="L307"/>
      <c r="M307"/>
      <c r="N307"/>
      <c r="O307"/>
      <c r="P307" s="174"/>
      <c r="Q307" s="174"/>
      <c r="R307" s="175"/>
      <c r="S307" s="201"/>
      <c r="T307" s="173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/>
      <c r="AO307"/>
      <c r="AP307"/>
      <c r="AQ307"/>
      <c r="AR307"/>
      <c r="AS307"/>
    </row>
    <row customFormat="1" r="308" s="11" spans="1:45">
      <c r="A308"/>
      <c r="B308"/>
      <c r="C308" s="174"/>
      <c r="D308"/>
      <c r="E308"/>
      <c r="F308"/>
      <c r="G308"/>
      <c r="H308"/>
      <c r="I308"/>
      <c r="J308"/>
      <c r="K308"/>
      <c r="L308"/>
      <c r="M308"/>
      <c r="N308"/>
      <c r="O308"/>
      <c r="P308" s="174"/>
      <c r="Q308" s="174"/>
      <c r="R308" s="175"/>
      <c r="S308" s="201"/>
      <c r="T308" s="173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/>
      <c r="AO308"/>
      <c r="AP308"/>
      <c r="AQ308"/>
      <c r="AR308"/>
      <c r="AS308"/>
    </row>
    <row customFormat="1" r="309" s="11" spans="1:45">
      <c r="A309"/>
      <c r="B309"/>
      <c r="C309" s="174"/>
      <c r="D309"/>
      <c r="E309"/>
      <c r="F309"/>
      <c r="G309"/>
      <c r="H309"/>
      <c r="I309"/>
      <c r="J309"/>
      <c r="K309"/>
      <c r="L309"/>
      <c r="M309"/>
      <c r="N309"/>
      <c r="O309"/>
      <c r="P309" s="174"/>
      <c r="Q309" s="174"/>
      <c r="R309" s="175"/>
      <c r="S309" s="201"/>
      <c r="T309" s="173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/>
      <c r="AO309"/>
      <c r="AP309"/>
      <c r="AQ309"/>
      <c r="AR309"/>
      <c r="AS309"/>
    </row>
    <row customFormat="1" r="310" s="11" spans="1:45">
      <c r="A310"/>
      <c r="B310"/>
      <c r="C310" s="174"/>
      <c r="D310"/>
      <c r="E310"/>
      <c r="F310"/>
      <c r="G310"/>
      <c r="H310"/>
      <c r="I310"/>
      <c r="J310"/>
      <c r="K310"/>
      <c r="L310"/>
      <c r="M310"/>
      <c r="N310"/>
      <c r="O310"/>
      <c r="P310" s="174"/>
      <c r="Q310" s="174"/>
      <c r="R310" s="175"/>
      <c r="S310" s="201"/>
      <c r="T310" s="173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/>
      <c r="AO310"/>
      <c r="AP310"/>
      <c r="AQ310"/>
      <c r="AR310"/>
      <c r="AS310"/>
    </row>
    <row customFormat="1" r="311" s="11" spans="1:45">
      <c r="A311"/>
      <c r="B311"/>
      <c r="C311" s="174"/>
      <c r="D311"/>
      <c r="E311"/>
      <c r="F311"/>
      <c r="G311"/>
      <c r="H311"/>
      <c r="I311"/>
      <c r="J311"/>
      <c r="K311"/>
      <c r="L311"/>
      <c r="M311"/>
      <c r="N311"/>
      <c r="O311"/>
      <c r="P311" s="174"/>
      <c r="Q311" s="174"/>
      <c r="R311" s="175"/>
      <c r="S311" s="201"/>
      <c r="T311" s="173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/>
      <c r="AO311"/>
      <c r="AP311"/>
      <c r="AQ311"/>
      <c r="AR311"/>
      <c r="AS311"/>
    </row>
    <row customFormat="1" r="312" s="11" spans="1:45">
      <c r="A312"/>
      <c r="B312"/>
      <c r="C312" s="174"/>
      <c r="D312"/>
      <c r="E312"/>
      <c r="F312"/>
      <c r="G312"/>
      <c r="H312"/>
      <c r="I312"/>
      <c r="J312"/>
      <c r="K312"/>
      <c r="L312"/>
      <c r="M312"/>
      <c r="N312"/>
      <c r="O312"/>
      <c r="P312" s="174"/>
      <c r="Q312" s="174"/>
      <c r="R312" s="175"/>
      <c r="S312" s="201"/>
      <c r="T312" s="173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/>
      <c r="AO312"/>
      <c r="AP312"/>
      <c r="AQ312"/>
      <c r="AR312"/>
      <c r="AS312"/>
    </row>
    <row customFormat="1" r="313" s="11" spans="1:45">
      <c r="A313"/>
      <c r="B313"/>
      <c r="C313" s="174"/>
      <c r="D313"/>
      <c r="E313"/>
      <c r="F313"/>
      <c r="G313"/>
      <c r="H313"/>
      <c r="I313"/>
      <c r="J313"/>
      <c r="K313"/>
      <c r="L313"/>
      <c r="M313"/>
      <c r="N313"/>
      <c r="O313"/>
      <c r="P313" s="174"/>
      <c r="Q313" s="174"/>
      <c r="R313" s="175"/>
      <c r="S313" s="201"/>
      <c r="T313" s="173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/>
      <c r="AO313"/>
      <c r="AP313"/>
      <c r="AQ313"/>
      <c r="AR313"/>
      <c r="AS313"/>
    </row>
    <row customFormat="1" r="314" s="11" spans="1:45">
      <c r="A314"/>
      <c r="B314"/>
      <c r="C314" s="174"/>
      <c r="D314"/>
      <c r="E314"/>
      <c r="F314"/>
      <c r="G314"/>
      <c r="H314"/>
      <c r="I314"/>
      <c r="J314"/>
      <c r="K314"/>
      <c r="L314"/>
      <c r="M314"/>
      <c r="N314"/>
      <c r="O314"/>
      <c r="P314" s="174"/>
      <c r="Q314" s="174"/>
      <c r="R314" s="175"/>
      <c r="S314" s="201"/>
      <c r="T314" s="173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/>
      <c r="AO314"/>
      <c r="AP314"/>
      <c r="AQ314"/>
      <c r="AR314"/>
      <c r="AS314"/>
    </row>
    <row customFormat="1" r="315" s="11" spans="1:45">
      <c r="A315"/>
      <c r="B315"/>
      <c r="C315" s="174"/>
      <c r="D315"/>
      <c r="E315"/>
      <c r="F315"/>
      <c r="G315"/>
      <c r="H315"/>
      <c r="I315"/>
      <c r="J315"/>
      <c r="K315"/>
      <c r="L315"/>
      <c r="M315"/>
      <c r="N315"/>
      <c r="O315"/>
      <c r="P315" s="174"/>
      <c r="Q315" s="174"/>
      <c r="R315" s="175"/>
      <c r="S315" s="201"/>
      <c r="T315" s="173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/>
      <c r="AO315"/>
      <c r="AP315"/>
      <c r="AQ315"/>
      <c r="AR315"/>
      <c r="AS315"/>
    </row>
    <row customFormat="1" r="316" s="11" spans="1:45">
      <c r="A316"/>
      <c r="B316"/>
      <c r="C316" s="174"/>
      <c r="D316"/>
      <c r="E316"/>
      <c r="F316"/>
      <c r="G316"/>
      <c r="H316"/>
      <c r="I316"/>
      <c r="J316"/>
      <c r="K316"/>
      <c r="L316"/>
      <c r="M316"/>
      <c r="N316"/>
      <c r="O316"/>
      <c r="P316" s="174"/>
      <c r="Q316" s="174"/>
      <c r="R316" s="175"/>
      <c r="S316" s="201"/>
      <c r="T316" s="173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/>
      <c r="AO316"/>
      <c r="AP316"/>
      <c r="AQ316"/>
      <c r="AR316"/>
      <c r="AS316"/>
    </row>
    <row customFormat="1" r="317" s="11" spans="1:45">
      <c r="A317"/>
      <c r="B317"/>
      <c r="C317" s="174"/>
      <c r="D317"/>
      <c r="E317"/>
      <c r="F317"/>
      <c r="G317"/>
      <c r="H317"/>
      <c r="I317"/>
      <c r="J317"/>
      <c r="K317"/>
      <c r="L317"/>
      <c r="M317"/>
      <c r="N317"/>
      <c r="O317"/>
      <c r="P317" s="174"/>
      <c r="Q317" s="174"/>
      <c r="R317" s="175"/>
      <c r="S317" s="201"/>
      <c r="T317" s="173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/>
      <c r="AO317"/>
      <c r="AP317"/>
      <c r="AQ317"/>
      <c r="AR317"/>
      <c r="AS317"/>
    </row>
    <row customFormat="1" r="318" s="11" spans="1:45">
      <c r="A318"/>
      <c r="B318"/>
      <c r="C318" s="174"/>
      <c r="D318"/>
      <c r="E318"/>
      <c r="F318"/>
      <c r="G318"/>
      <c r="H318"/>
      <c r="I318"/>
      <c r="J318"/>
      <c r="K318"/>
      <c r="L318"/>
      <c r="M318"/>
      <c r="N318"/>
      <c r="O318"/>
      <c r="P318" s="174"/>
      <c r="Q318" s="174"/>
      <c r="R318" s="175"/>
      <c r="S318" s="201"/>
      <c r="T318" s="173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/>
      <c r="AO318"/>
      <c r="AP318"/>
      <c r="AQ318"/>
      <c r="AR318"/>
      <c r="AS318"/>
    </row>
    <row customFormat="1" r="319" s="11" spans="1:45">
      <c r="A319"/>
      <c r="B319"/>
      <c r="C319" s="174"/>
      <c r="D319"/>
      <c r="E319"/>
      <c r="F319"/>
      <c r="G319"/>
      <c r="H319"/>
      <c r="I319"/>
      <c r="J319"/>
      <c r="K319"/>
      <c r="L319"/>
      <c r="M319"/>
      <c r="N319"/>
      <c r="O319"/>
      <c r="P319" s="174"/>
      <c r="Q319" s="174"/>
      <c r="R319" s="175"/>
      <c r="S319" s="201"/>
      <c r="T319" s="173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/>
      <c r="AO319"/>
      <c r="AP319"/>
      <c r="AQ319"/>
      <c r="AR319"/>
      <c r="AS319"/>
    </row>
    <row customFormat="1" r="320" s="11" spans="1:45">
      <c r="A320"/>
      <c r="B320"/>
      <c r="C320" s="174"/>
      <c r="D320"/>
      <c r="E320"/>
      <c r="F320"/>
      <c r="G320"/>
      <c r="H320"/>
      <c r="I320"/>
      <c r="J320"/>
      <c r="K320"/>
      <c r="L320"/>
      <c r="M320"/>
      <c r="N320"/>
      <c r="O320"/>
      <c r="P320" s="174"/>
      <c r="Q320" s="174"/>
      <c r="R320" s="175"/>
      <c r="S320" s="201"/>
      <c r="T320" s="173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/>
      <c r="AO320"/>
      <c r="AP320"/>
      <c r="AQ320"/>
      <c r="AR320"/>
      <c r="AS320"/>
    </row>
    <row customFormat="1" r="321" s="11" spans="1:45">
      <c r="A321"/>
      <c r="B321"/>
      <c r="C321" s="174"/>
      <c r="D321"/>
      <c r="E321"/>
      <c r="F321"/>
      <c r="G321"/>
      <c r="H321"/>
      <c r="I321"/>
      <c r="J321"/>
      <c r="K321"/>
      <c r="L321"/>
      <c r="M321"/>
      <c r="N321"/>
      <c r="O321"/>
      <c r="P321" s="174"/>
      <c r="Q321" s="174"/>
      <c r="R321" s="175"/>
      <c r="S321" s="201"/>
      <c r="T321" s="173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/>
      <c r="AO321"/>
      <c r="AP321"/>
      <c r="AQ321"/>
      <c r="AR321"/>
      <c r="AS321"/>
    </row>
    <row customFormat="1" r="322" s="11" spans="1:45">
      <c r="A322"/>
      <c r="B322"/>
      <c r="C322" s="174"/>
      <c r="D322"/>
      <c r="E322"/>
      <c r="F322"/>
      <c r="G322"/>
      <c r="H322"/>
      <c r="I322"/>
      <c r="J322"/>
      <c r="K322"/>
      <c r="L322"/>
      <c r="M322"/>
      <c r="N322"/>
      <c r="O322"/>
      <c r="P322" s="174"/>
      <c r="Q322" s="174"/>
      <c r="R322" s="175"/>
      <c r="S322" s="201"/>
      <c r="T322" s="173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/>
      <c r="AO322"/>
      <c r="AP322"/>
      <c r="AQ322"/>
      <c r="AR322"/>
      <c r="AS322"/>
    </row>
    <row customFormat="1" r="323" s="11" spans="1:45">
      <c r="A323"/>
      <c r="B323"/>
      <c r="C323" s="174"/>
      <c r="D323"/>
      <c r="E323"/>
      <c r="F323"/>
      <c r="G323"/>
      <c r="H323"/>
      <c r="I323"/>
      <c r="J323"/>
      <c r="K323"/>
      <c r="L323"/>
      <c r="M323"/>
      <c r="N323"/>
      <c r="O323"/>
      <c r="P323" s="174"/>
      <c r="Q323" s="174"/>
      <c r="R323" s="175"/>
      <c r="S323" s="201"/>
      <c r="T323" s="173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/>
      <c r="AO323"/>
      <c r="AP323"/>
      <c r="AQ323"/>
      <c r="AR323"/>
      <c r="AS323"/>
    </row>
    <row customFormat="1" r="324" s="11" spans="1:45">
      <c r="A324"/>
      <c r="B324"/>
      <c r="C324" s="174"/>
      <c r="D324"/>
      <c r="E324"/>
      <c r="F324"/>
      <c r="G324"/>
      <c r="H324"/>
      <c r="I324"/>
      <c r="J324"/>
      <c r="K324"/>
      <c r="L324"/>
      <c r="M324"/>
      <c r="N324"/>
      <c r="O324"/>
      <c r="P324" s="174"/>
      <c r="Q324" s="174"/>
      <c r="R324" s="175"/>
      <c r="S324" s="201"/>
      <c r="T324" s="173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/>
      <c r="AO324"/>
      <c r="AP324"/>
      <c r="AQ324"/>
      <c r="AR324"/>
      <c r="AS324"/>
    </row>
    <row customFormat="1" r="325" s="11" spans="1:45">
      <c r="A325"/>
      <c r="B325"/>
      <c r="C325" s="174"/>
      <c r="D325"/>
      <c r="E325"/>
      <c r="F325"/>
      <c r="G325"/>
      <c r="H325"/>
      <c r="I325"/>
      <c r="J325"/>
      <c r="K325"/>
      <c r="L325"/>
      <c r="M325"/>
      <c r="N325"/>
      <c r="O325"/>
      <c r="P325" s="174"/>
      <c r="Q325" s="174"/>
      <c r="R325" s="175"/>
      <c r="S325" s="201"/>
      <c r="T325" s="173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/>
      <c r="AO325"/>
      <c r="AP325"/>
      <c r="AQ325"/>
      <c r="AR325"/>
      <c r="AS325"/>
    </row>
    <row customFormat="1" r="326" s="11" spans="1:45">
      <c r="A326"/>
      <c r="B326"/>
      <c r="C326" s="174"/>
      <c r="D326"/>
      <c r="E326"/>
      <c r="F326"/>
      <c r="G326"/>
      <c r="H326"/>
      <c r="I326"/>
      <c r="J326"/>
      <c r="K326"/>
      <c r="L326"/>
      <c r="M326"/>
      <c r="N326"/>
      <c r="O326"/>
      <c r="P326" s="174"/>
      <c r="Q326" s="174"/>
      <c r="R326" s="175"/>
      <c r="S326" s="201"/>
      <c r="T326" s="173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/>
      <c r="AO326"/>
      <c r="AP326"/>
      <c r="AQ326"/>
      <c r="AR326"/>
      <c r="AS326"/>
    </row>
    <row customFormat="1" r="327" s="11" spans="1:45">
      <c r="A327"/>
      <c r="B327"/>
      <c r="C327" s="174"/>
      <c r="D327"/>
      <c r="E327"/>
      <c r="F327"/>
      <c r="G327"/>
      <c r="H327"/>
      <c r="I327"/>
      <c r="J327"/>
      <c r="K327"/>
      <c r="L327"/>
      <c r="M327"/>
      <c r="N327"/>
      <c r="O327"/>
      <c r="P327" s="174"/>
      <c r="Q327" s="174"/>
      <c r="R327" s="175"/>
      <c r="S327" s="201"/>
      <c r="T327" s="173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/>
      <c r="AO327"/>
      <c r="AP327"/>
      <c r="AQ327"/>
      <c r="AR327"/>
      <c r="AS327"/>
    </row>
    <row customFormat="1" r="328" s="11" spans="1:45">
      <c r="A328"/>
      <c r="B328"/>
      <c r="C328" s="174"/>
      <c r="D328"/>
      <c r="E328"/>
      <c r="F328"/>
      <c r="G328"/>
      <c r="H328"/>
      <c r="I328"/>
      <c r="J328"/>
      <c r="K328"/>
      <c r="L328"/>
      <c r="M328"/>
      <c r="N328"/>
      <c r="O328"/>
      <c r="P328" s="174"/>
      <c r="Q328" s="174"/>
      <c r="R328" s="175"/>
      <c r="S328" s="201"/>
      <c r="T328" s="173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/>
      <c r="AO328"/>
      <c r="AP328"/>
      <c r="AQ328"/>
      <c r="AR328"/>
      <c r="AS328"/>
    </row>
    <row customFormat="1" r="329" s="11" spans="1:45">
      <c r="A329"/>
      <c r="B329"/>
      <c r="C329" s="174"/>
      <c r="D329"/>
      <c r="E329"/>
      <c r="F329"/>
      <c r="G329"/>
      <c r="H329"/>
      <c r="I329"/>
      <c r="J329"/>
      <c r="K329"/>
      <c r="L329"/>
      <c r="M329"/>
      <c r="N329"/>
      <c r="O329"/>
      <c r="P329" s="174"/>
      <c r="Q329" s="174"/>
      <c r="R329" s="175"/>
      <c r="S329" s="201"/>
      <c r="T329" s="173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/>
      <c r="AO329"/>
      <c r="AP329"/>
      <c r="AQ329"/>
      <c r="AR329"/>
      <c r="AS329"/>
    </row>
    <row customFormat="1" r="330" s="11" spans="1:45">
      <c r="A330"/>
      <c r="B330"/>
      <c r="C330" s="174"/>
      <c r="D330"/>
      <c r="E330"/>
      <c r="F330"/>
      <c r="G330"/>
      <c r="H330"/>
      <c r="I330"/>
      <c r="J330"/>
      <c r="K330"/>
      <c r="L330"/>
      <c r="M330"/>
      <c r="N330"/>
      <c r="O330"/>
      <c r="P330" s="174"/>
      <c r="Q330" s="174"/>
      <c r="R330" s="175"/>
      <c r="S330" s="201"/>
      <c r="T330" s="173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/>
      <c r="AO330"/>
      <c r="AP330"/>
      <c r="AQ330"/>
      <c r="AR330"/>
      <c r="AS330"/>
    </row>
    <row customFormat="1" r="331" s="11" spans="1:45">
      <c r="A331"/>
      <c r="B331"/>
      <c r="C331" s="174"/>
      <c r="D331"/>
      <c r="E331"/>
      <c r="F331"/>
      <c r="G331"/>
      <c r="H331"/>
      <c r="I331"/>
      <c r="J331"/>
      <c r="K331"/>
      <c r="L331"/>
      <c r="M331"/>
      <c r="N331"/>
      <c r="O331"/>
      <c r="P331" s="174"/>
      <c r="Q331" s="174"/>
      <c r="R331" s="175"/>
      <c r="S331" s="201"/>
      <c r="T331" s="173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/>
      <c r="AO331"/>
      <c r="AP331"/>
      <c r="AQ331"/>
      <c r="AR331"/>
      <c r="AS331"/>
    </row>
    <row customFormat="1" r="332" s="11" spans="1:45">
      <c r="A332"/>
      <c r="B332"/>
      <c r="C332" s="174"/>
      <c r="D332"/>
      <c r="E332"/>
      <c r="F332"/>
      <c r="G332"/>
      <c r="H332"/>
      <c r="I332"/>
      <c r="J332"/>
      <c r="K332"/>
      <c r="L332"/>
      <c r="M332"/>
      <c r="N332"/>
      <c r="O332"/>
      <c r="P332" s="174"/>
      <c r="Q332" s="174"/>
      <c r="R332" s="175"/>
      <c r="S332" s="201"/>
      <c r="T332" s="173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/>
      <c r="AO332"/>
      <c r="AP332"/>
      <c r="AQ332"/>
      <c r="AR332"/>
      <c r="AS332"/>
    </row>
    <row customFormat="1" r="333" s="11" spans="1:45">
      <c r="A333"/>
      <c r="B333"/>
      <c r="C333" s="174"/>
      <c r="D333"/>
      <c r="E333"/>
      <c r="F333"/>
      <c r="G333"/>
      <c r="H333"/>
      <c r="I333"/>
      <c r="J333"/>
      <c r="K333"/>
      <c r="L333"/>
      <c r="M333"/>
      <c r="N333"/>
      <c r="O333"/>
      <c r="P333" s="174"/>
      <c r="Q333" s="174"/>
      <c r="R333" s="175"/>
      <c r="S333" s="201"/>
      <c r="T333" s="173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/>
      <c r="AO333"/>
      <c r="AP333"/>
      <c r="AQ333"/>
      <c r="AR333"/>
      <c r="AS333"/>
    </row>
    <row customFormat="1" r="334" s="11" spans="1:45">
      <c r="A334"/>
      <c r="B334"/>
      <c r="C334" s="174"/>
      <c r="D334"/>
      <c r="E334"/>
      <c r="F334"/>
      <c r="G334"/>
      <c r="H334"/>
      <c r="I334"/>
      <c r="J334"/>
      <c r="K334"/>
      <c r="L334"/>
      <c r="M334"/>
      <c r="N334"/>
      <c r="O334"/>
      <c r="P334" s="174"/>
      <c r="Q334" s="174"/>
      <c r="R334" s="175"/>
      <c r="S334" s="201"/>
      <c r="T334" s="173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/>
      <c r="AO334"/>
      <c r="AP334"/>
      <c r="AQ334"/>
      <c r="AR334"/>
      <c r="AS334"/>
    </row>
    <row customFormat="1" r="335" s="11" spans="1:45">
      <c r="A335"/>
      <c r="B335"/>
      <c r="C335" s="174"/>
      <c r="D335"/>
      <c r="E335"/>
      <c r="F335"/>
      <c r="G335"/>
      <c r="H335"/>
      <c r="I335"/>
      <c r="J335"/>
      <c r="K335"/>
      <c r="L335"/>
      <c r="M335"/>
      <c r="N335"/>
      <c r="O335"/>
      <c r="P335" s="174"/>
      <c r="Q335" s="174"/>
      <c r="R335" s="175"/>
      <c r="S335" s="201"/>
      <c r="T335" s="173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/>
      <c r="AO335"/>
      <c r="AP335"/>
      <c r="AQ335"/>
      <c r="AR335"/>
      <c r="AS335"/>
    </row>
    <row customFormat="1" r="336" s="11" spans="1:45">
      <c r="A336"/>
      <c r="B336"/>
      <c r="C336" s="174"/>
      <c r="D336"/>
      <c r="E336"/>
      <c r="F336"/>
      <c r="G336"/>
      <c r="H336"/>
      <c r="I336"/>
      <c r="J336"/>
      <c r="K336"/>
      <c r="L336"/>
      <c r="M336"/>
      <c r="N336"/>
      <c r="O336"/>
      <c r="P336" s="174"/>
      <c r="Q336" s="174"/>
      <c r="R336" s="175"/>
      <c r="S336" s="201"/>
      <c r="T336" s="173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/>
      <c r="AO336"/>
      <c r="AP336"/>
      <c r="AQ336"/>
      <c r="AR336"/>
      <c r="AS336"/>
    </row>
    <row customFormat="1" r="337" s="11" spans="1:45">
      <c r="A337"/>
      <c r="B337"/>
      <c r="C337" s="174"/>
      <c r="D337"/>
      <c r="E337"/>
      <c r="F337"/>
      <c r="G337"/>
      <c r="H337"/>
      <c r="I337"/>
      <c r="J337"/>
      <c r="K337"/>
      <c r="L337"/>
      <c r="M337"/>
      <c r="N337"/>
      <c r="O337"/>
      <c r="P337" s="174"/>
      <c r="Q337" s="174"/>
      <c r="R337" s="175"/>
      <c r="S337" s="201"/>
      <c r="T337" s="173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/>
      <c r="AO337"/>
      <c r="AP337"/>
      <c r="AQ337"/>
      <c r="AR337"/>
      <c r="AS337"/>
    </row>
    <row customFormat="1" r="338" s="11" spans="1:45">
      <c r="A338"/>
      <c r="B338"/>
      <c r="C338" s="174"/>
      <c r="D338"/>
      <c r="E338"/>
      <c r="F338"/>
      <c r="G338"/>
      <c r="H338"/>
      <c r="I338"/>
      <c r="J338"/>
      <c r="K338"/>
      <c r="L338"/>
      <c r="M338"/>
      <c r="N338"/>
      <c r="O338"/>
      <c r="P338" s="174"/>
      <c r="Q338" s="174"/>
      <c r="R338" s="175"/>
      <c r="S338" s="201"/>
      <c r="T338" s="173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/>
      <c r="AO338"/>
      <c r="AP338"/>
      <c r="AQ338"/>
      <c r="AR338"/>
      <c r="AS338"/>
    </row>
    <row customFormat="1" r="339" s="11" spans="1:45">
      <c r="A339"/>
      <c r="B339"/>
      <c r="C339" s="174"/>
      <c r="D339"/>
      <c r="E339"/>
      <c r="F339"/>
      <c r="G339"/>
      <c r="H339"/>
      <c r="I339"/>
      <c r="J339"/>
      <c r="K339"/>
      <c r="L339"/>
      <c r="M339"/>
      <c r="N339"/>
      <c r="O339"/>
      <c r="P339" s="174"/>
      <c r="Q339" s="174"/>
      <c r="R339" s="175"/>
      <c r="S339" s="201"/>
      <c r="T339" s="173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/>
      <c r="AO339"/>
      <c r="AP339"/>
      <c r="AQ339"/>
      <c r="AR339"/>
      <c r="AS339"/>
    </row>
    <row customFormat="1" r="340" s="11" spans="1:45">
      <c r="A340"/>
      <c r="B340"/>
      <c r="C340" s="174"/>
      <c r="D340"/>
      <c r="E340"/>
      <c r="F340"/>
      <c r="G340"/>
      <c r="H340"/>
      <c r="I340"/>
      <c r="J340"/>
      <c r="K340"/>
      <c r="L340"/>
      <c r="M340"/>
      <c r="N340"/>
      <c r="O340"/>
      <c r="P340" s="174"/>
      <c r="Q340" s="174"/>
      <c r="R340" s="175"/>
      <c r="S340" s="201"/>
      <c r="T340" s="173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/>
      <c r="AO340"/>
      <c r="AP340"/>
      <c r="AQ340"/>
      <c r="AR340"/>
      <c r="AS340"/>
    </row>
    <row customFormat="1" r="341" s="11" spans="1:45">
      <c r="A341"/>
      <c r="B341"/>
      <c r="C341" s="174"/>
      <c r="D341"/>
      <c r="E341"/>
      <c r="F341"/>
      <c r="G341"/>
      <c r="H341"/>
      <c r="I341"/>
      <c r="J341"/>
      <c r="K341"/>
      <c r="L341"/>
      <c r="M341"/>
      <c r="N341"/>
      <c r="O341"/>
      <c r="P341" s="174"/>
      <c r="Q341" s="174"/>
      <c r="R341" s="175"/>
      <c r="S341" s="201"/>
      <c r="T341" s="173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/>
      <c r="AO341"/>
      <c r="AP341"/>
      <c r="AQ341"/>
      <c r="AR341"/>
      <c r="AS341"/>
    </row>
    <row customFormat="1" r="342" s="11" spans="1:45">
      <c r="A342"/>
      <c r="B342"/>
      <c r="C342" s="174"/>
      <c r="D342"/>
      <c r="E342"/>
      <c r="F342"/>
      <c r="G342"/>
      <c r="H342"/>
      <c r="I342"/>
      <c r="J342"/>
      <c r="K342"/>
      <c r="L342"/>
      <c r="M342"/>
      <c r="N342"/>
      <c r="O342"/>
      <c r="P342" s="174"/>
      <c r="Q342" s="174"/>
      <c r="R342" s="175"/>
      <c r="S342" s="201"/>
      <c r="T342" s="173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/>
      <c r="AO342"/>
      <c r="AP342"/>
      <c r="AQ342"/>
      <c r="AR342"/>
      <c r="AS342"/>
    </row>
    <row customFormat="1" r="343" s="11" spans="1:45">
      <c r="A343"/>
      <c r="B343"/>
      <c r="C343" s="174"/>
      <c r="D343"/>
      <c r="E343"/>
      <c r="F343"/>
      <c r="G343"/>
      <c r="H343"/>
      <c r="I343"/>
      <c r="J343"/>
      <c r="K343"/>
      <c r="L343"/>
      <c r="M343"/>
      <c r="N343"/>
      <c r="O343"/>
      <c r="P343" s="174"/>
      <c r="Q343" s="174"/>
      <c r="R343" s="175"/>
      <c r="S343" s="201"/>
      <c r="T343" s="173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/>
      <c r="AO343"/>
      <c r="AP343"/>
      <c r="AQ343"/>
      <c r="AR343"/>
      <c r="AS343"/>
    </row>
    <row customFormat="1" r="344" s="11" spans="1:45">
      <c r="A344"/>
      <c r="B344"/>
      <c r="C344" s="174"/>
      <c r="D344"/>
      <c r="E344"/>
      <c r="F344"/>
      <c r="G344"/>
      <c r="H344"/>
      <c r="I344"/>
      <c r="J344"/>
      <c r="K344"/>
      <c r="L344"/>
      <c r="M344"/>
      <c r="N344"/>
      <c r="O344"/>
      <c r="P344" s="174"/>
      <c r="Q344" s="174"/>
      <c r="R344" s="175"/>
      <c r="S344" s="201"/>
      <c r="T344" s="173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/>
      <c r="AO344"/>
      <c r="AP344"/>
      <c r="AQ344"/>
      <c r="AR344"/>
      <c r="AS344"/>
    </row>
    <row customFormat="1" r="345" s="11" spans="1:45">
      <c r="A345"/>
      <c r="B345"/>
      <c r="C345" s="174"/>
      <c r="D345"/>
      <c r="E345"/>
      <c r="F345"/>
      <c r="G345"/>
      <c r="H345"/>
      <c r="I345"/>
      <c r="J345"/>
      <c r="K345"/>
      <c r="L345"/>
      <c r="M345"/>
      <c r="N345"/>
      <c r="O345"/>
      <c r="P345" s="174"/>
      <c r="Q345" s="174"/>
      <c r="R345" s="175"/>
      <c r="S345" s="201"/>
      <c r="T345" s="173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/>
      <c r="AO345"/>
      <c r="AP345"/>
      <c r="AQ345"/>
      <c r="AR345"/>
      <c r="AS345"/>
    </row>
    <row customFormat="1" r="346" s="11" spans="1:45">
      <c r="A346"/>
      <c r="B346"/>
      <c r="C346" s="174"/>
      <c r="D346"/>
      <c r="E346"/>
      <c r="F346"/>
      <c r="G346"/>
      <c r="H346"/>
      <c r="I346"/>
      <c r="J346"/>
      <c r="K346"/>
      <c r="L346"/>
      <c r="M346"/>
      <c r="N346"/>
      <c r="O346"/>
      <c r="P346" s="174"/>
      <c r="Q346" s="174"/>
      <c r="R346" s="175"/>
      <c r="S346" s="201"/>
      <c r="T346" s="173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/>
      <c r="AO346"/>
      <c r="AP346"/>
      <c r="AQ346"/>
      <c r="AR346"/>
      <c r="AS346"/>
    </row>
    <row customFormat="1" r="347" s="11" spans="1:45">
      <c r="A347"/>
      <c r="B347"/>
      <c r="C347" s="174"/>
      <c r="D347"/>
      <c r="E347"/>
      <c r="F347"/>
      <c r="G347"/>
      <c r="H347"/>
      <c r="I347"/>
      <c r="J347"/>
      <c r="K347"/>
      <c r="L347"/>
      <c r="M347"/>
      <c r="N347"/>
      <c r="O347"/>
      <c r="P347" s="174"/>
      <c r="Q347" s="174"/>
      <c r="R347" s="175"/>
      <c r="S347" s="201"/>
      <c r="T347" s="173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/>
      <c r="AO347"/>
      <c r="AP347"/>
      <c r="AQ347"/>
      <c r="AR347"/>
      <c r="AS347"/>
    </row>
    <row customFormat="1" r="348" s="11" spans="1:45">
      <c r="A348"/>
      <c r="B348"/>
      <c r="C348" s="174"/>
      <c r="D348"/>
      <c r="E348"/>
      <c r="F348"/>
      <c r="G348"/>
      <c r="H348"/>
      <c r="I348"/>
      <c r="J348"/>
      <c r="K348"/>
      <c r="L348"/>
      <c r="M348"/>
      <c r="N348"/>
      <c r="O348"/>
      <c r="P348" s="174"/>
      <c r="Q348" s="174"/>
      <c r="R348" s="175"/>
      <c r="S348" s="201"/>
      <c r="T348" s="173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/>
      <c r="AO348"/>
      <c r="AP348"/>
      <c r="AQ348"/>
      <c r="AR348"/>
      <c r="AS348"/>
    </row>
    <row customFormat="1" r="349" s="11" spans="1:45">
      <c r="A349"/>
      <c r="B349"/>
      <c r="C349" s="174"/>
      <c r="D349"/>
      <c r="E349"/>
      <c r="F349"/>
      <c r="G349"/>
      <c r="H349"/>
      <c r="I349"/>
      <c r="J349"/>
      <c r="K349"/>
      <c r="L349"/>
      <c r="M349"/>
      <c r="N349"/>
      <c r="O349"/>
      <c r="P349" s="174"/>
      <c r="Q349" s="174"/>
      <c r="R349" s="175"/>
      <c r="S349" s="201"/>
      <c r="T349" s="173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/>
      <c r="AO349"/>
      <c r="AP349"/>
      <c r="AQ349"/>
      <c r="AR349"/>
      <c r="AS349"/>
    </row>
    <row customFormat="1" r="350" s="11" spans="1:45">
      <c r="A350"/>
      <c r="B350"/>
      <c r="C350" s="174"/>
      <c r="D350"/>
      <c r="E350"/>
      <c r="F350"/>
      <c r="G350"/>
      <c r="H350"/>
      <c r="I350"/>
      <c r="J350"/>
      <c r="K350"/>
      <c r="L350"/>
      <c r="M350"/>
      <c r="N350"/>
      <c r="O350"/>
      <c r="P350" s="174"/>
      <c r="Q350" s="174"/>
      <c r="R350" s="175"/>
      <c r="S350" s="201"/>
      <c r="T350" s="173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/>
      <c r="AO350"/>
      <c r="AP350"/>
      <c r="AQ350"/>
      <c r="AR350"/>
      <c r="AS350"/>
    </row>
    <row customFormat="1" r="351" s="11" spans="1:45">
      <c r="A351"/>
      <c r="B351"/>
      <c r="C351" s="174"/>
      <c r="D351"/>
      <c r="E351"/>
      <c r="F351"/>
      <c r="G351"/>
      <c r="H351"/>
      <c r="I351"/>
      <c r="J351"/>
      <c r="K351"/>
      <c r="L351"/>
      <c r="M351"/>
      <c r="N351"/>
      <c r="O351"/>
      <c r="P351" s="174"/>
      <c r="Q351" s="174"/>
      <c r="R351" s="175"/>
      <c r="S351" s="201"/>
      <c r="T351" s="173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/>
      <c r="AO351"/>
      <c r="AP351"/>
      <c r="AQ351"/>
      <c r="AR351"/>
      <c r="AS351"/>
    </row>
    <row customFormat="1" r="352" s="11" spans="1:45">
      <c r="A352"/>
      <c r="B352"/>
      <c r="C352" s="174"/>
      <c r="D352"/>
      <c r="E352"/>
      <c r="F352"/>
      <c r="G352"/>
      <c r="H352"/>
      <c r="I352"/>
      <c r="J352"/>
      <c r="K352"/>
      <c r="L352"/>
      <c r="M352"/>
      <c r="N352"/>
      <c r="O352"/>
      <c r="P352" s="174"/>
      <c r="Q352" s="174"/>
      <c r="R352" s="175"/>
      <c r="S352" s="201"/>
      <c r="T352" s="173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/>
      <c r="AO352"/>
      <c r="AP352"/>
      <c r="AQ352"/>
      <c r="AR352"/>
      <c r="AS352"/>
    </row>
    <row customFormat="1" r="353" s="11" spans="1:45">
      <c r="A353"/>
      <c r="B353"/>
      <c r="C353" s="174"/>
      <c r="D353"/>
      <c r="E353"/>
      <c r="F353"/>
      <c r="G353"/>
      <c r="H353"/>
      <c r="I353"/>
      <c r="J353"/>
      <c r="K353"/>
      <c r="L353"/>
      <c r="M353"/>
      <c r="N353"/>
      <c r="O353"/>
      <c r="P353" s="174"/>
      <c r="Q353" s="174"/>
      <c r="R353" s="175"/>
      <c r="S353" s="201"/>
      <c r="T353" s="173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/>
      <c r="AO353"/>
      <c r="AP353"/>
      <c r="AQ353"/>
      <c r="AR353"/>
      <c r="AS353"/>
    </row>
    <row customFormat="1" r="354" s="11" spans="1:45">
      <c r="A354"/>
      <c r="B354"/>
      <c r="C354" s="174"/>
      <c r="D354"/>
      <c r="E354"/>
      <c r="F354"/>
      <c r="G354"/>
      <c r="H354"/>
      <c r="I354"/>
      <c r="J354"/>
      <c r="K354"/>
      <c r="L354"/>
      <c r="M354"/>
      <c r="N354"/>
      <c r="O354"/>
      <c r="P354" s="174"/>
      <c r="Q354" s="174"/>
      <c r="R354" s="175"/>
      <c r="S354" s="201"/>
      <c r="T354" s="173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/>
      <c r="AO354"/>
      <c r="AP354"/>
      <c r="AQ354"/>
      <c r="AR354"/>
      <c r="AS354"/>
    </row>
    <row customFormat="1" r="355" s="11" spans="1:45">
      <c r="A355"/>
      <c r="B355"/>
      <c r="C355" s="174"/>
      <c r="D355"/>
      <c r="E355"/>
      <c r="F355"/>
      <c r="G355"/>
      <c r="H355"/>
      <c r="I355"/>
      <c r="J355"/>
      <c r="K355"/>
      <c r="L355"/>
      <c r="M355"/>
      <c r="N355"/>
      <c r="O355"/>
      <c r="P355" s="174"/>
      <c r="Q355" s="174"/>
      <c r="R355" s="175"/>
      <c r="S355" s="201"/>
      <c r="T355" s="173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/>
      <c r="AO355"/>
      <c r="AP355"/>
      <c r="AQ355"/>
      <c r="AR355"/>
      <c r="AS355"/>
    </row>
    <row customFormat="1" r="356" s="11" spans="1:45">
      <c r="A356"/>
      <c r="B356"/>
      <c r="C356" s="174"/>
      <c r="D356"/>
      <c r="E356"/>
      <c r="F356"/>
      <c r="G356"/>
      <c r="H356"/>
      <c r="I356"/>
      <c r="J356"/>
      <c r="K356"/>
      <c r="L356"/>
      <c r="M356"/>
      <c r="N356"/>
      <c r="O356"/>
      <c r="P356" s="174"/>
      <c r="Q356" s="174"/>
      <c r="R356" s="175"/>
      <c r="S356" s="201"/>
      <c r="T356" s="173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/>
      <c r="AO356"/>
      <c r="AP356"/>
      <c r="AQ356"/>
      <c r="AR356"/>
      <c r="AS356"/>
    </row>
    <row customFormat="1" r="357" s="11" spans="1:45">
      <c r="A357"/>
      <c r="B357"/>
      <c r="C357" s="174"/>
      <c r="D357"/>
      <c r="E357"/>
      <c r="F357"/>
      <c r="G357"/>
      <c r="H357"/>
      <c r="I357"/>
      <c r="J357"/>
      <c r="K357"/>
      <c r="L357"/>
      <c r="M357"/>
      <c r="N357"/>
      <c r="O357"/>
      <c r="P357" s="174"/>
      <c r="Q357" s="174"/>
      <c r="R357" s="175"/>
      <c r="S357" s="201"/>
      <c r="T357" s="173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/>
      <c r="AO357"/>
      <c r="AP357"/>
      <c r="AQ357"/>
      <c r="AR357"/>
      <c r="AS357"/>
    </row>
    <row customFormat="1" r="358" s="11" spans="1:45">
      <c r="A358"/>
      <c r="B358"/>
      <c r="C358" s="174"/>
      <c r="D358"/>
      <c r="E358"/>
      <c r="F358"/>
      <c r="G358"/>
      <c r="H358"/>
      <c r="I358"/>
      <c r="J358"/>
      <c r="K358"/>
      <c r="L358"/>
      <c r="M358"/>
      <c r="N358"/>
      <c r="O358"/>
      <c r="P358" s="174"/>
      <c r="Q358" s="174"/>
      <c r="R358" s="175"/>
      <c r="S358" s="201"/>
      <c r="T358" s="173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/>
      <c r="AO358"/>
      <c r="AP358"/>
      <c r="AQ358"/>
      <c r="AR358"/>
      <c r="AS358"/>
    </row>
    <row customFormat="1" r="359" s="11" spans="1:45">
      <c r="A359"/>
      <c r="B359"/>
      <c r="C359" s="174"/>
      <c r="D359"/>
      <c r="E359"/>
      <c r="F359"/>
      <c r="G359"/>
      <c r="H359"/>
      <c r="I359"/>
      <c r="J359"/>
      <c r="K359"/>
      <c r="L359"/>
      <c r="M359"/>
      <c r="N359"/>
      <c r="O359"/>
      <c r="P359" s="174"/>
      <c r="Q359" s="174"/>
      <c r="R359" s="175"/>
      <c r="S359" s="201"/>
      <c r="T359" s="173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/>
      <c r="AO359"/>
      <c r="AP359"/>
      <c r="AQ359"/>
      <c r="AR359"/>
      <c r="AS359"/>
    </row>
    <row customFormat="1" r="360" s="11" spans="1:45">
      <c r="A360"/>
      <c r="B360"/>
      <c r="C360" s="174"/>
      <c r="D360"/>
      <c r="E360"/>
      <c r="F360"/>
      <c r="G360"/>
      <c r="H360"/>
      <c r="I360"/>
      <c r="J360"/>
      <c r="K360"/>
      <c r="L360"/>
      <c r="M360"/>
      <c r="N360"/>
      <c r="O360"/>
      <c r="P360" s="174"/>
      <c r="Q360" s="174"/>
      <c r="R360" s="175"/>
      <c r="S360" s="201"/>
      <c r="T360" s="173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/>
      <c r="AO360"/>
      <c r="AP360"/>
      <c r="AQ360"/>
      <c r="AR360"/>
      <c r="AS360"/>
    </row>
    <row customFormat="1" r="361" s="11" spans="1:45">
      <c r="A361"/>
      <c r="B361"/>
      <c r="C361" s="174"/>
      <c r="D361"/>
      <c r="E361"/>
      <c r="F361"/>
      <c r="G361"/>
      <c r="H361"/>
      <c r="I361"/>
      <c r="J361"/>
      <c r="K361"/>
      <c r="L361"/>
      <c r="M361"/>
      <c r="N361"/>
      <c r="O361"/>
      <c r="P361" s="174"/>
      <c r="Q361" s="174"/>
      <c r="R361" s="175"/>
      <c r="S361" s="201"/>
      <c r="T361" s="173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/>
      <c r="AO361"/>
      <c r="AP361"/>
      <c r="AQ361"/>
      <c r="AR361"/>
      <c r="AS361"/>
    </row>
    <row customFormat="1" r="362" s="11" spans="1:45">
      <c r="A362"/>
      <c r="B362"/>
      <c r="C362" s="174"/>
      <c r="D362"/>
      <c r="E362"/>
      <c r="F362"/>
      <c r="G362"/>
      <c r="H362"/>
      <c r="I362"/>
      <c r="J362"/>
      <c r="K362"/>
      <c r="L362"/>
      <c r="M362"/>
      <c r="N362"/>
      <c r="O362"/>
      <c r="P362" s="174"/>
      <c r="Q362" s="174"/>
      <c r="R362" s="175"/>
      <c r="S362" s="201"/>
      <c r="T362" s="173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/>
      <c r="AO362"/>
      <c r="AP362"/>
      <c r="AQ362"/>
      <c r="AR362"/>
      <c r="AS362"/>
    </row>
    <row customFormat="1" r="363" s="11" spans="1:45">
      <c r="A363"/>
      <c r="B363"/>
      <c r="C363" s="174"/>
      <c r="D363"/>
      <c r="E363"/>
      <c r="F363"/>
      <c r="G363"/>
      <c r="H363"/>
      <c r="I363"/>
      <c r="J363"/>
      <c r="K363"/>
      <c r="L363"/>
      <c r="M363"/>
      <c r="N363"/>
      <c r="O363"/>
      <c r="P363" s="174"/>
      <c r="Q363" s="174"/>
      <c r="R363" s="175"/>
      <c r="S363" s="201"/>
      <c r="T363" s="173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/>
      <c r="AO363"/>
      <c r="AP363"/>
      <c r="AQ363"/>
      <c r="AR363"/>
      <c r="AS363"/>
    </row>
    <row customFormat="1" r="364" s="11" spans="1:45">
      <c r="A364"/>
      <c r="B364"/>
      <c r="C364" s="174"/>
      <c r="D364"/>
      <c r="E364"/>
      <c r="F364"/>
      <c r="G364"/>
      <c r="H364"/>
      <c r="I364"/>
      <c r="J364"/>
      <c r="K364"/>
      <c r="L364"/>
      <c r="M364"/>
      <c r="N364"/>
      <c r="O364"/>
      <c r="P364" s="174"/>
      <c r="Q364" s="174"/>
      <c r="R364" s="175"/>
      <c r="S364" s="201"/>
      <c r="T364" s="173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/>
      <c r="AO364"/>
      <c r="AP364"/>
      <c r="AQ364"/>
      <c r="AR364"/>
      <c r="AS364"/>
    </row>
    <row customFormat="1" r="365" s="11" spans="1:45">
      <c r="A365"/>
      <c r="B365"/>
      <c r="C365" s="174"/>
      <c r="D365"/>
      <c r="E365"/>
      <c r="F365"/>
      <c r="G365"/>
      <c r="H365"/>
      <c r="I365"/>
      <c r="J365"/>
      <c r="K365"/>
      <c r="L365"/>
      <c r="M365"/>
      <c r="N365"/>
      <c r="O365"/>
      <c r="P365" s="174"/>
      <c r="Q365" s="174"/>
      <c r="R365" s="175"/>
      <c r="S365" s="201"/>
      <c r="T365" s="173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/>
      <c r="AO365"/>
      <c r="AP365"/>
      <c r="AQ365"/>
      <c r="AR365"/>
      <c r="AS365"/>
    </row>
    <row customFormat="1" r="366" s="11" spans="1:45">
      <c r="A366"/>
      <c r="B366"/>
      <c r="C366" s="174"/>
      <c r="D366"/>
      <c r="E366"/>
      <c r="F366"/>
      <c r="G366"/>
      <c r="H366"/>
      <c r="I366"/>
      <c r="J366"/>
      <c r="K366"/>
      <c r="L366"/>
      <c r="M366"/>
      <c r="N366"/>
      <c r="O366"/>
      <c r="P366" s="174"/>
      <c r="Q366" s="174"/>
      <c r="R366" s="175"/>
      <c r="S366" s="201"/>
      <c r="T366" s="173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/>
      <c r="AO366"/>
      <c r="AP366"/>
      <c r="AQ366"/>
      <c r="AR366"/>
      <c r="AS366"/>
    </row>
    <row customFormat="1" r="367" s="11" spans="1:45">
      <c r="A367"/>
      <c r="B367"/>
      <c r="C367" s="174"/>
      <c r="D367"/>
      <c r="E367"/>
      <c r="F367"/>
      <c r="G367"/>
      <c r="H367"/>
      <c r="I367"/>
      <c r="J367"/>
      <c r="K367"/>
      <c r="L367"/>
      <c r="M367"/>
      <c r="N367"/>
      <c r="O367"/>
      <c r="P367" s="174"/>
      <c r="Q367" s="174"/>
      <c r="R367" s="175"/>
      <c r="S367" s="201"/>
      <c r="T367" s="173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/>
      <c r="AO367"/>
      <c r="AP367"/>
      <c r="AQ367"/>
      <c r="AR367"/>
      <c r="AS367"/>
    </row>
    <row customFormat="1" r="368" s="11" spans="1:45">
      <c r="A368"/>
      <c r="B368"/>
      <c r="C368" s="174"/>
      <c r="D368"/>
      <c r="E368"/>
      <c r="F368"/>
      <c r="G368"/>
      <c r="H368"/>
      <c r="I368"/>
      <c r="J368"/>
      <c r="K368"/>
      <c r="L368"/>
      <c r="M368"/>
      <c r="N368"/>
      <c r="O368"/>
      <c r="P368" s="174"/>
      <c r="Q368" s="174"/>
      <c r="R368" s="175"/>
      <c r="S368" s="201"/>
      <c r="T368" s="173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/>
      <c r="AO368"/>
      <c r="AP368"/>
      <c r="AQ368"/>
      <c r="AR368"/>
      <c r="AS368"/>
    </row>
    <row customFormat="1" r="369" s="11" spans="1:45">
      <c r="A369"/>
      <c r="B369"/>
      <c r="C369" s="174"/>
      <c r="D369"/>
      <c r="E369"/>
      <c r="F369"/>
      <c r="G369"/>
      <c r="H369"/>
      <c r="I369"/>
      <c r="J369"/>
      <c r="K369"/>
      <c r="L369"/>
      <c r="M369"/>
      <c r="N369"/>
      <c r="O369"/>
      <c r="P369" s="174"/>
      <c r="Q369" s="174"/>
      <c r="R369" s="175"/>
      <c r="S369" s="201"/>
      <c r="T369" s="173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/>
      <c r="AO369"/>
      <c r="AP369"/>
      <c r="AQ369"/>
      <c r="AR369"/>
      <c r="AS369"/>
    </row>
    <row customFormat="1" r="370" s="11" spans="1:45">
      <c r="A370"/>
      <c r="B370"/>
      <c r="C370" s="174"/>
      <c r="D370"/>
      <c r="E370"/>
      <c r="F370"/>
      <c r="G370"/>
      <c r="H370"/>
      <c r="I370"/>
      <c r="J370"/>
      <c r="K370"/>
      <c r="L370"/>
      <c r="M370"/>
      <c r="N370"/>
      <c r="O370"/>
      <c r="P370" s="174"/>
      <c r="Q370" s="174"/>
      <c r="R370" s="175"/>
      <c r="S370" s="201"/>
      <c r="T370" s="173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/>
      <c r="AO370"/>
      <c r="AP370"/>
      <c r="AQ370"/>
      <c r="AR370"/>
      <c r="AS370"/>
    </row>
    <row customFormat="1" r="371" s="11" spans="1:45">
      <c r="A371"/>
      <c r="B371"/>
      <c r="C371" s="174"/>
      <c r="D371"/>
      <c r="E371"/>
      <c r="F371"/>
      <c r="G371"/>
      <c r="H371"/>
      <c r="I371"/>
      <c r="J371"/>
      <c r="K371"/>
      <c r="L371"/>
      <c r="M371"/>
      <c r="N371"/>
      <c r="O371"/>
      <c r="P371" s="174"/>
      <c r="Q371" s="174"/>
      <c r="R371" s="175"/>
      <c r="S371" s="201"/>
      <c r="T371" s="173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/>
      <c r="AO371"/>
      <c r="AP371"/>
      <c r="AQ371"/>
      <c r="AR371"/>
      <c r="AS371"/>
    </row>
    <row customFormat="1" r="372" s="11" spans="1:45">
      <c r="A372"/>
      <c r="B372"/>
      <c r="C372" s="174"/>
      <c r="D372"/>
      <c r="E372"/>
      <c r="F372"/>
      <c r="G372"/>
      <c r="H372"/>
      <c r="I372"/>
      <c r="J372"/>
      <c r="K372"/>
      <c r="L372"/>
      <c r="M372"/>
      <c r="N372"/>
      <c r="O372"/>
      <c r="P372" s="174"/>
      <c r="Q372" s="174"/>
      <c r="R372" s="175"/>
      <c r="S372" s="201"/>
      <c r="T372" s="173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/>
      <c r="AO372"/>
      <c r="AP372"/>
      <c r="AQ372"/>
      <c r="AR372"/>
      <c r="AS372"/>
    </row>
    <row customFormat="1" r="373" s="11" spans="1:45">
      <c r="A373"/>
      <c r="B373"/>
      <c r="C373" s="174"/>
      <c r="D373"/>
      <c r="E373"/>
      <c r="F373"/>
      <c r="G373"/>
      <c r="H373"/>
      <c r="I373"/>
      <c r="J373"/>
      <c r="K373"/>
      <c r="L373"/>
      <c r="M373"/>
      <c r="N373"/>
      <c r="O373"/>
      <c r="P373" s="174"/>
      <c r="Q373" s="174"/>
      <c r="R373" s="175"/>
      <c r="S373" s="201"/>
      <c r="T373" s="173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/>
      <c r="AO373"/>
      <c r="AP373"/>
      <c r="AQ373"/>
      <c r="AR373"/>
      <c r="AS373"/>
    </row>
    <row customFormat="1" r="374" s="11" spans="1:45">
      <c r="A374"/>
      <c r="B374"/>
      <c r="C374" s="174"/>
      <c r="D374"/>
      <c r="E374"/>
      <c r="F374"/>
      <c r="G374"/>
      <c r="H374"/>
      <c r="I374"/>
      <c r="J374"/>
      <c r="K374"/>
      <c r="L374"/>
      <c r="M374"/>
      <c r="N374"/>
      <c r="O374"/>
      <c r="P374" s="174"/>
      <c r="Q374" s="174"/>
      <c r="R374" s="175"/>
      <c r="S374" s="201"/>
      <c r="T374" s="173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/>
      <c r="AO374"/>
      <c r="AP374"/>
      <c r="AQ374"/>
      <c r="AR374"/>
      <c r="AS374"/>
    </row>
    <row customFormat="1" r="375" s="11" spans="1:45">
      <c r="A375"/>
      <c r="B375"/>
      <c r="C375" s="174"/>
      <c r="D375"/>
      <c r="E375"/>
      <c r="F375"/>
      <c r="G375"/>
      <c r="H375"/>
      <c r="I375"/>
      <c r="J375"/>
      <c r="K375"/>
      <c r="L375"/>
      <c r="M375"/>
      <c r="N375"/>
      <c r="O375"/>
      <c r="P375" s="174"/>
      <c r="Q375" s="174"/>
      <c r="R375" s="175"/>
      <c r="S375" s="201"/>
      <c r="T375" s="173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/>
      <c r="AO375"/>
      <c r="AP375"/>
      <c r="AQ375"/>
      <c r="AR375"/>
      <c r="AS375"/>
    </row>
    <row customFormat="1" r="376" s="11" spans="1:45">
      <c r="A376"/>
      <c r="B376"/>
      <c r="C376" s="174"/>
      <c r="D376"/>
      <c r="E376"/>
      <c r="F376"/>
      <c r="G376"/>
      <c r="H376"/>
      <c r="I376"/>
      <c r="J376"/>
      <c r="K376"/>
      <c r="L376"/>
      <c r="M376"/>
      <c r="N376"/>
      <c r="O376"/>
      <c r="P376" s="174"/>
      <c r="Q376" s="174"/>
      <c r="R376" s="175"/>
      <c r="S376" s="201"/>
      <c r="T376" s="173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/>
      <c r="AO376"/>
      <c r="AP376"/>
      <c r="AQ376"/>
      <c r="AR376"/>
      <c r="AS376"/>
    </row>
    <row customFormat="1" r="377" s="11" spans="1:45">
      <c r="A377"/>
      <c r="B377"/>
      <c r="C377" s="174"/>
      <c r="D377"/>
      <c r="E377"/>
      <c r="F377"/>
      <c r="G377"/>
      <c r="H377"/>
      <c r="I377"/>
      <c r="J377"/>
      <c r="K377"/>
      <c r="L377"/>
      <c r="M377"/>
      <c r="N377"/>
      <c r="O377"/>
      <c r="P377" s="174"/>
      <c r="Q377" s="174"/>
      <c r="R377" s="175"/>
      <c r="S377" s="201"/>
      <c r="T377" s="173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/>
      <c r="AO377"/>
      <c r="AP377"/>
      <c r="AQ377"/>
      <c r="AR377"/>
      <c r="AS377"/>
    </row>
    <row customFormat="1" r="378" s="11" spans="1:45">
      <c r="A378"/>
      <c r="B378"/>
      <c r="C378" s="174"/>
      <c r="D378"/>
      <c r="E378"/>
      <c r="F378"/>
      <c r="G378"/>
      <c r="H378"/>
      <c r="I378"/>
      <c r="J378"/>
      <c r="K378"/>
      <c r="L378"/>
      <c r="M378"/>
      <c r="N378"/>
      <c r="O378"/>
      <c r="P378" s="174"/>
      <c r="Q378" s="174"/>
      <c r="R378" s="175"/>
      <c r="S378" s="201"/>
      <c r="T378" s="173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/>
      <c r="AO378"/>
      <c r="AP378"/>
      <c r="AQ378"/>
      <c r="AR378"/>
      <c r="AS378"/>
    </row>
    <row customFormat="1" r="379" s="11" spans="1:45">
      <c r="A379"/>
      <c r="B379"/>
      <c r="C379" s="174"/>
      <c r="D379"/>
      <c r="E379"/>
      <c r="F379"/>
      <c r="G379"/>
      <c r="H379"/>
      <c r="I379"/>
      <c r="J379"/>
      <c r="K379"/>
      <c r="L379"/>
      <c r="M379"/>
      <c r="N379"/>
      <c r="O379"/>
      <c r="P379" s="174"/>
      <c r="Q379" s="174"/>
      <c r="R379" s="175"/>
      <c r="S379" s="201"/>
      <c r="T379" s="173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/>
      <c r="AO379"/>
      <c r="AP379"/>
      <c r="AQ379"/>
      <c r="AR379"/>
      <c r="AS379"/>
    </row>
    <row customFormat="1" r="380" s="11" spans="1:45">
      <c r="A380"/>
      <c r="B380"/>
      <c r="C380" s="174"/>
      <c r="D380"/>
      <c r="E380"/>
      <c r="F380"/>
      <c r="G380"/>
      <c r="H380"/>
      <c r="I380"/>
      <c r="J380"/>
      <c r="K380"/>
      <c r="L380"/>
      <c r="M380"/>
      <c r="N380"/>
      <c r="O380"/>
      <c r="P380" s="174"/>
      <c r="Q380" s="174"/>
      <c r="R380" s="175"/>
      <c r="S380" s="201"/>
      <c r="T380" s="173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/>
      <c r="AO380"/>
      <c r="AP380"/>
      <c r="AQ380"/>
      <c r="AR380"/>
      <c r="AS380"/>
    </row>
    <row customFormat="1" r="381" s="11" spans="1:45">
      <c r="A381"/>
      <c r="B381"/>
      <c r="C381" s="174"/>
      <c r="D381"/>
      <c r="E381"/>
      <c r="F381"/>
      <c r="G381"/>
      <c r="H381"/>
      <c r="I381"/>
      <c r="J381"/>
      <c r="K381"/>
      <c r="L381"/>
      <c r="M381"/>
      <c r="N381"/>
      <c r="O381"/>
      <c r="P381" s="174"/>
      <c r="Q381" s="174"/>
      <c r="R381" s="175"/>
      <c r="S381" s="201"/>
      <c r="T381" s="173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/>
      <c r="AO381"/>
      <c r="AP381"/>
      <c r="AQ381"/>
      <c r="AR381"/>
      <c r="AS381"/>
    </row>
    <row customFormat="1" r="382" s="11" spans="1:45">
      <c r="A382"/>
      <c r="B382"/>
      <c r="C382" s="174"/>
      <c r="D382"/>
      <c r="E382"/>
      <c r="F382"/>
      <c r="G382"/>
      <c r="H382"/>
      <c r="I382"/>
      <c r="J382"/>
      <c r="K382"/>
      <c r="L382"/>
      <c r="M382"/>
      <c r="N382"/>
      <c r="O382"/>
      <c r="P382" s="174"/>
      <c r="Q382" s="174"/>
      <c r="R382" s="175"/>
      <c r="S382" s="201"/>
      <c r="T382" s="173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/>
      <c r="AO382"/>
      <c r="AP382"/>
      <c r="AQ382"/>
      <c r="AR382"/>
      <c r="AS382"/>
    </row>
    <row customFormat="1" r="383" s="11" spans="1:45">
      <c r="A383"/>
      <c r="B383"/>
      <c r="C383" s="174"/>
      <c r="D383"/>
      <c r="E383"/>
      <c r="F383"/>
      <c r="G383"/>
      <c r="H383"/>
      <c r="I383"/>
      <c r="J383"/>
      <c r="K383"/>
      <c r="L383"/>
      <c r="M383"/>
      <c r="N383"/>
      <c r="O383"/>
      <c r="P383" s="174"/>
      <c r="Q383" s="174"/>
      <c r="R383" s="175"/>
      <c r="S383" s="201"/>
      <c r="T383" s="173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/>
      <c r="AO383"/>
      <c r="AP383"/>
      <c r="AQ383"/>
      <c r="AR383"/>
      <c r="AS383"/>
    </row>
    <row customFormat="1" r="384" s="11" spans="1:45">
      <c r="A384"/>
      <c r="B384"/>
      <c r="C384" s="174"/>
      <c r="D384"/>
      <c r="E384"/>
      <c r="F384"/>
      <c r="G384"/>
      <c r="H384"/>
      <c r="I384"/>
      <c r="J384"/>
      <c r="K384"/>
      <c r="L384"/>
      <c r="M384"/>
      <c r="N384"/>
      <c r="O384"/>
      <c r="P384" s="174"/>
      <c r="Q384" s="174"/>
      <c r="R384" s="175"/>
      <c r="S384" s="201"/>
      <c r="T384" s="173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/>
      <c r="AO384"/>
      <c r="AP384"/>
      <c r="AQ384"/>
      <c r="AR384"/>
      <c r="AS384"/>
    </row>
    <row customFormat="1" r="385" s="11" spans="1:45">
      <c r="A385"/>
      <c r="B385"/>
      <c r="C385" s="174"/>
      <c r="D385"/>
      <c r="E385"/>
      <c r="F385"/>
      <c r="G385"/>
      <c r="H385"/>
      <c r="I385"/>
      <c r="J385"/>
      <c r="K385"/>
      <c r="L385"/>
      <c r="M385"/>
      <c r="N385"/>
      <c r="O385"/>
      <c r="P385" s="174"/>
      <c r="Q385" s="174"/>
      <c r="R385" s="175"/>
      <c r="S385" s="201"/>
      <c r="T385" s="173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/>
      <c r="AO385"/>
      <c r="AP385"/>
      <c r="AQ385"/>
      <c r="AR385"/>
      <c r="AS385"/>
    </row>
    <row customFormat="1" r="386" s="11" spans="1:45">
      <c r="A386"/>
      <c r="B386"/>
      <c r="C386" s="174"/>
      <c r="D386"/>
      <c r="E386"/>
      <c r="F386"/>
      <c r="G386"/>
      <c r="H386"/>
      <c r="I386"/>
      <c r="J386"/>
      <c r="K386"/>
      <c r="L386"/>
      <c r="M386"/>
      <c r="N386"/>
      <c r="O386"/>
      <c r="P386" s="174"/>
      <c r="Q386" s="174"/>
      <c r="R386" s="175"/>
      <c r="S386" s="201"/>
      <c r="T386" s="173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/>
      <c r="AO386"/>
      <c r="AP386"/>
      <c r="AQ386"/>
      <c r="AR386"/>
      <c r="AS386"/>
    </row>
    <row customFormat="1" r="387" s="11" spans="1:45">
      <c r="A387"/>
      <c r="B387"/>
      <c r="C387" s="174"/>
      <c r="D387"/>
      <c r="E387"/>
      <c r="F387"/>
      <c r="G387"/>
      <c r="H387"/>
      <c r="I387"/>
      <c r="J387"/>
      <c r="K387"/>
      <c r="L387"/>
      <c r="M387"/>
      <c r="N387"/>
      <c r="O387"/>
      <c r="P387" s="174"/>
      <c r="Q387" s="174"/>
      <c r="R387" s="175"/>
      <c r="S387" s="201"/>
      <c r="T387" s="173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/>
      <c r="AO387"/>
      <c r="AP387"/>
      <c r="AQ387"/>
      <c r="AR387"/>
      <c r="AS387"/>
    </row>
    <row customFormat="1" r="388" s="11" spans="1:45">
      <c r="A388"/>
      <c r="B388"/>
      <c r="C388" s="174"/>
      <c r="D388"/>
      <c r="E388"/>
      <c r="F388"/>
      <c r="G388"/>
      <c r="H388"/>
      <c r="I388"/>
      <c r="J388"/>
      <c r="K388"/>
      <c r="L388"/>
      <c r="M388"/>
      <c r="N388"/>
      <c r="O388"/>
      <c r="P388" s="174"/>
      <c r="Q388" s="174"/>
      <c r="R388" s="175"/>
      <c r="S388" s="201"/>
      <c r="T388" s="173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/>
      <c r="AO388"/>
      <c r="AP388"/>
      <c r="AQ388"/>
      <c r="AR388"/>
      <c r="AS388"/>
    </row>
    <row customFormat="1" r="389" s="11" spans="1:45">
      <c r="A389"/>
      <c r="B389"/>
      <c r="C389" s="174"/>
      <c r="D389"/>
      <c r="E389"/>
      <c r="F389"/>
      <c r="G389"/>
      <c r="H389"/>
      <c r="I389"/>
      <c r="J389"/>
      <c r="K389"/>
      <c r="L389"/>
      <c r="M389"/>
      <c r="N389"/>
      <c r="O389"/>
      <c r="P389" s="174"/>
      <c r="Q389" s="174"/>
      <c r="R389" s="175"/>
      <c r="S389" s="201"/>
      <c r="T389" s="173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/>
      <c r="AO389"/>
      <c r="AP389"/>
      <c r="AQ389"/>
      <c r="AR389"/>
      <c r="AS389"/>
    </row>
    <row customFormat="1" r="390" s="11" spans="1:45">
      <c r="A390"/>
      <c r="B390"/>
      <c r="C390" s="174"/>
      <c r="D390"/>
      <c r="E390"/>
      <c r="F390"/>
      <c r="G390"/>
      <c r="H390"/>
      <c r="I390"/>
      <c r="J390"/>
      <c r="K390"/>
      <c r="L390"/>
      <c r="M390"/>
      <c r="N390"/>
      <c r="O390"/>
      <c r="P390" s="174"/>
      <c r="Q390" s="174"/>
      <c r="R390" s="175"/>
      <c r="S390" s="201"/>
      <c r="T390" s="173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/>
      <c r="AO390"/>
      <c r="AP390"/>
      <c r="AQ390"/>
      <c r="AR390"/>
      <c r="AS390"/>
    </row>
    <row customFormat="1" r="391" s="11" spans="1:45">
      <c r="A391"/>
      <c r="B391"/>
      <c r="C391" s="174"/>
      <c r="D391"/>
      <c r="E391"/>
      <c r="F391"/>
      <c r="G391"/>
      <c r="H391"/>
      <c r="I391"/>
      <c r="J391"/>
      <c r="K391"/>
      <c r="L391"/>
      <c r="M391"/>
      <c r="N391"/>
      <c r="O391"/>
      <c r="P391" s="174"/>
      <c r="Q391" s="174"/>
      <c r="R391" s="175"/>
      <c r="S391" s="201"/>
      <c r="T391" s="173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/>
      <c r="AO391"/>
      <c r="AP391"/>
      <c r="AQ391"/>
      <c r="AR391"/>
      <c r="AS391"/>
    </row>
    <row customFormat="1" r="392" s="11" spans="1:45">
      <c r="A392"/>
      <c r="B392"/>
      <c r="C392" s="174"/>
      <c r="D392"/>
      <c r="E392"/>
      <c r="F392"/>
      <c r="G392"/>
      <c r="H392"/>
      <c r="I392"/>
      <c r="J392"/>
      <c r="K392"/>
      <c r="L392"/>
      <c r="M392"/>
      <c r="N392"/>
      <c r="O392"/>
      <c r="P392" s="174"/>
      <c r="Q392" s="174"/>
      <c r="R392" s="175"/>
      <c r="S392" s="201"/>
      <c r="T392" s="173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/>
      <c r="AO392"/>
      <c r="AP392"/>
      <c r="AQ392"/>
      <c r="AR392"/>
      <c r="AS392"/>
    </row>
    <row customFormat="1" r="393" s="11" spans="1:45">
      <c r="A393"/>
      <c r="B393"/>
      <c r="C393" s="174"/>
      <c r="D393"/>
      <c r="E393"/>
      <c r="F393"/>
      <c r="G393"/>
      <c r="H393"/>
      <c r="I393"/>
      <c r="J393"/>
      <c r="K393"/>
      <c r="L393"/>
      <c r="M393"/>
      <c r="N393"/>
      <c r="O393"/>
      <c r="P393" s="174"/>
      <c r="Q393" s="174"/>
      <c r="R393" s="175"/>
      <c r="S393" s="201"/>
      <c r="T393" s="173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/>
      <c r="AO393"/>
      <c r="AP393"/>
      <c r="AQ393"/>
      <c r="AR393"/>
      <c r="AS393"/>
    </row>
    <row customFormat="1" r="394" s="11" spans="1:45">
      <c r="A394"/>
      <c r="B394"/>
      <c r="C394" s="174"/>
      <c r="D394"/>
      <c r="E394"/>
      <c r="F394"/>
      <c r="G394"/>
      <c r="H394"/>
      <c r="I394"/>
      <c r="J394"/>
      <c r="K394"/>
      <c r="L394"/>
      <c r="M394"/>
      <c r="N394"/>
      <c r="O394"/>
      <c r="P394" s="174"/>
      <c r="Q394" s="174"/>
      <c r="R394" s="175"/>
      <c r="S394" s="201"/>
      <c r="T394" s="173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/>
      <c r="AO394"/>
      <c r="AP394"/>
      <c r="AQ394"/>
      <c r="AR394"/>
      <c r="AS394"/>
    </row>
    <row customFormat="1" r="395" s="11" spans="1:45">
      <c r="A395"/>
      <c r="B395"/>
      <c r="C395" s="174"/>
      <c r="D395"/>
      <c r="E395"/>
      <c r="F395"/>
      <c r="G395"/>
      <c r="H395"/>
      <c r="I395"/>
      <c r="J395"/>
      <c r="K395"/>
      <c r="L395"/>
      <c r="M395"/>
      <c r="N395"/>
      <c r="O395"/>
      <c r="P395" s="174"/>
      <c r="Q395" s="174"/>
      <c r="R395" s="175"/>
      <c r="S395" s="201"/>
      <c r="T395" s="173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/>
      <c r="AO395"/>
      <c r="AP395"/>
      <c r="AQ395"/>
      <c r="AR395"/>
      <c r="AS395"/>
    </row>
    <row customFormat="1" r="396" s="11" spans="1:45">
      <c r="A396"/>
      <c r="B396"/>
      <c r="C396" s="174"/>
      <c r="D396"/>
      <c r="E396"/>
      <c r="F396"/>
      <c r="G396"/>
      <c r="H396"/>
      <c r="I396"/>
      <c r="J396"/>
      <c r="K396"/>
      <c r="L396"/>
      <c r="M396"/>
      <c r="N396"/>
      <c r="O396"/>
      <c r="P396" s="174"/>
      <c r="Q396" s="174"/>
      <c r="R396" s="175"/>
      <c r="S396" s="201"/>
      <c r="T396" s="173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/>
      <c r="AO396"/>
      <c r="AP396"/>
      <c r="AQ396"/>
      <c r="AR396"/>
      <c r="AS396"/>
    </row>
    <row customFormat="1" r="397" s="11" spans="1:45">
      <c r="A397"/>
      <c r="B397"/>
      <c r="C397" s="174"/>
      <c r="D397"/>
      <c r="E397"/>
      <c r="F397"/>
      <c r="G397"/>
      <c r="H397"/>
      <c r="I397"/>
      <c r="J397"/>
      <c r="K397"/>
      <c r="L397"/>
      <c r="M397"/>
      <c r="N397"/>
      <c r="O397"/>
      <c r="P397" s="174"/>
      <c r="Q397" s="174"/>
      <c r="R397" s="175"/>
      <c r="S397" s="201"/>
      <c r="T397" s="173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/>
      <c r="AO397"/>
      <c r="AP397"/>
      <c r="AQ397"/>
      <c r="AR397"/>
      <c r="AS397"/>
    </row>
    <row customFormat="1" r="398" s="11" spans="1:45">
      <c r="A398"/>
      <c r="B398"/>
      <c r="C398" s="174"/>
      <c r="D398"/>
      <c r="E398"/>
      <c r="F398"/>
      <c r="G398"/>
      <c r="H398"/>
      <c r="I398"/>
      <c r="J398"/>
      <c r="K398"/>
      <c r="L398"/>
      <c r="M398"/>
      <c r="N398"/>
      <c r="O398"/>
      <c r="P398" s="174"/>
      <c r="Q398" s="174"/>
      <c r="R398" s="175"/>
      <c r="S398" s="201"/>
      <c r="T398" s="173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/>
      <c r="AO398"/>
      <c r="AP398"/>
      <c r="AQ398"/>
      <c r="AR398"/>
      <c r="AS398"/>
    </row>
    <row customFormat="1" r="399" s="11" spans="1:45">
      <c r="A399"/>
      <c r="B399"/>
      <c r="C399" s="174"/>
      <c r="D399"/>
      <c r="E399"/>
      <c r="F399"/>
      <c r="G399"/>
      <c r="H399"/>
      <c r="I399"/>
      <c r="J399"/>
      <c r="K399"/>
      <c r="L399"/>
      <c r="M399"/>
      <c r="N399"/>
      <c r="O399"/>
      <c r="P399" s="174"/>
      <c r="Q399" s="174"/>
      <c r="R399" s="175"/>
      <c r="S399" s="201"/>
      <c r="T399" s="173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/>
      <c r="AO399"/>
      <c r="AP399"/>
      <c r="AQ399"/>
      <c r="AR399"/>
      <c r="AS399"/>
    </row>
    <row customFormat="1" r="400" s="11" spans="1:45">
      <c r="A400"/>
      <c r="B400"/>
      <c r="C400" s="174"/>
      <c r="D400"/>
      <c r="E400"/>
      <c r="F400"/>
      <c r="G400"/>
      <c r="H400"/>
      <c r="I400"/>
      <c r="J400"/>
      <c r="K400"/>
      <c r="L400"/>
      <c r="M400"/>
      <c r="N400"/>
      <c r="O400"/>
      <c r="P400" s="174"/>
      <c r="Q400" s="174"/>
      <c r="R400" s="175"/>
      <c r="S400" s="201"/>
      <c r="T400" s="173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/>
      <c r="AO400"/>
      <c r="AP400"/>
      <c r="AQ400"/>
      <c r="AR400"/>
      <c r="AS400"/>
    </row>
    <row customFormat="1" r="401" s="11" spans="1:45">
      <c r="A401"/>
      <c r="B401"/>
      <c r="C401" s="174"/>
      <c r="D401"/>
      <c r="E401"/>
      <c r="F401"/>
      <c r="G401"/>
      <c r="H401"/>
      <c r="I401"/>
      <c r="J401"/>
      <c r="K401"/>
      <c r="L401"/>
      <c r="M401"/>
      <c r="N401"/>
      <c r="O401"/>
      <c r="P401" s="174"/>
      <c r="Q401" s="174"/>
      <c r="R401" s="175"/>
      <c r="S401" s="201"/>
      <c r="T401" s="173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/>
      <c r="AO401"/>
      <c r="AP401"/>
      <c r="AQ401"/>
      <c r="AR401"/>
      <c r="AS401"/>
    </row>
    <row customFormat="1" r="402" s="11" spans="1:45">
      <c r="A402"/>
      <c r="B402"/>
      <c r="C402" s="174"/>
      <c r="D402"/>
      <c r="E402"/>
      <c r="F402"/>
      <c r="G402"/>
      <c r="H402"/>
      <c r="I402"/>
      <c r="J402"/>
      <c r="K402"/>
      <c r="L402"/>
      <c r="M402"/>
      <c r="N402"/>
      <c r="O402"/>
      <c r="P402" s="174"/>
      <c r="Q402" s="174"/>
      <c r="R402" s="175"/>
      <c r="S402" s="201"/>
      <c r="T402" s="173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/>
      <c r="AO402"/>
      <c r="AP402"/>
      <c r="AQ402"/>
      <c r="AR402"/>
      <c r="AS402"/>
    </row>
    <row customFormat="1" r="403" s="11" spans="1:45">
      <c r="A403"/>
      <c r="B403"/>
      <c r="C403" s="174"/>
      <c r="D403"/>
      <c r="E403"/>
      <c r="F403"/>
      <c r="G403"/>
      <c r="H403"/>
      <c r="I403"/>
      <c r="J403"/>
      <c r="K403"/>
      <c r="L403"/>
      <c r="M403"/>
      <c r="N403"/>
      <c r="O403"/>
      <c r="P403" s="174"/>
      <c r="Q403" s="174"/>
      <c r="R403" s="175"/>
      <c r="S403" s="201"/>
      <c r="T403" s="173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/>
      <c r="AO403"/>
      <c r="AP403"/>
      <c r="AQ403"/>
      <c r="AR403"/>
      <c r="AS403"/>
    </row>
    <row customFormat="1" r="404" s="11" spans="1:45">
      <c r="A404"/>
      <c r="B404"/>
      <c r="C404" s="174"/>
      <c r="D404"/>
      <c r="E404"/>
      <c r="F404"/>
      <c r="G404"/>
      <c r="H404"/>
      <c r="I404"/>
      <c r="J404"/>
      <c r="K404"/>
      <c r="L404"/>
      <c r="M404"/>
      <c r="N404"/>
      <c r="O404"/>
      <c r="P404" s="174"/>
      <c r="Q404" s="174"/>
      <c r="R404" s="175"/>
      <c r="S404" s="201"/>
      <c r="T404" s="173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/>
      <c r="AO404"/>
      <c r="AP404"/>
      <c r="AQ404"/>
      <c r="AR404"/>
      <c r="AS404"/>
    </row>
    <row customFormat="1" r="405" s="11" spans="1:45">
      <c r="A405"/>
      <c r="B405"/>
      <c r="C405" s="174"/>
      <c r="D405"/>
      <c r="E405"/>
      <c r="F405"/>
      <c r="G405"/>
      <c r="H405"/>
      <c r="I405"/>
      <c r="J405"/>
      <c r="K405"/>
      <c r="L405"/>
      <c r="M405"/>
      <c r="N405"/>
      <c r="O405"/>
      <c r="P405" s="174"/>
      <c r="Q405" s="174"/>
      <c r="R405" s="175"/>
      <c r="S405" s="201"/>
      <c r="T405" s="173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/>
      <c r="AO405"/>
      <c r="AP405"/>
      <c r="AQ405"/>
      <c r="AR405"/>
      <c r="AS405"/>
    </row>
    <row customFormat="1" r="406" s="11" spans="1:45">
      <c r="A406"/>
      <c r="B406"/>
      <c r="C406" s="174"/>
      <c r="D406"/>
      <c r="E406"/>
      <c r="F406"/>
      <c r="G406"/>
      <c r="H406"/>
      <c r="I406"/>
      <c r="J406"/>
      <c r="K406"/>
      <c r="L406"/>
      <c r="M406"/>
      <c r="N406"/>
      <c r="O406"/>
      <c r="P406" s="174"/>
      <c r="Q406" s="174"/>
      <c r="R406" s="175"/>
      <c r="S406" s="201"/>
      <c r="T406" s="173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/>
      <c r="AO406"/>
      <c r="AP406"/>
      <c r="AQ406"/>
      <c r="AR406"/>
      <c r="AS406"/>
    </row>
    <row customFormat="1" r="407" s="11" spans="1:45">
      <c r="A407"/>
      <c r="B407"/>
      <c r="C407" s="174"/>
      <c r="D407"/>
      <c r="E407"/>
      <c r="F407"/>
      <c r="G407"/>
      <c r="H407"/>
      <c r="I407"/>
      <c r="J407"/>
      <c r="K407"/>
      <c r="L407"/>
      <c r="M407"/>
      <c r="N407"/>
      <c r="O407"/>
      <c r="P407" s="174"/>
      <c r="Q407" s="174"/>
      <c r="R407" s="175"/>
      <c r="S407" s="201"/>
      <c r="T407" s="173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/>
      <c r="AO407"/>
      <c r="AP407"/>
      <c r="AQ407"/>
      <c r="AR407"/>
      <c r="AS407"/>
    </row>
    <row customFormat="1" r="408" s="11" spans="1:45">
      <c r="A408"/>
      <c r="B408"/>
      <c r="C408" s="174"/>
      <c r="D408"/>
      <c r="E408"/>
      <c r="F408"/>
      <c r="G408"/>
      <c r="H408"/>
      <c r="I408"/>
      <c r="J408"/>
      <c r="K408"/>
      <c r="L408"/>
      <c r="M408"/>
      <c r="N408"/>
      <c r="O408"/>
      <c r="P408" s="174"/>
      <c r="Q408" s="174"/>
      <c r="R408" s="175"/>
      <c r="S408" s="201"/>
      <c r="T408" s="173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/>
      <c r="AO408"/>
      <c r="AP408"/>
      <c r="AQ408"/>
      <c r="AR408"/>
      <c r="AS408"/>
    </row>
    <row customFormat="1" r="409" s="11" spans="1:45">
      <c r="A409"/>
      <c r="B409"/>
      <c r="C409" s="174"/>
      <c r="D409"/>
      <c r="E409"/>
      <c r="F409"/>
      <c r="G409"/>
      <c r="H409"/>
      <c r="I409"/>
      <c r="J409"/>
      <c r="K409"/>
      <c r="L409"/>
      <c r="M409"/>
      <c r="N409"/>
      <c r="O409"/>
      <c r="P409" s="174"/>
      <c r="Q409" s="174"/>
      <c r="R409" s="175"/>
      <c r="S409" s="201"/>
      <c r="T409" s="173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/>
      <c r="AO409"/>
      <c r="AP409"/>
      <c r="AQ409"/>
      <c r="AR409"/>
      <c r="AS409"/>
    </row>
    <row customFormat="1" r="410" s="11" spans="1:45">
      <c r="A410"/>
      <c r="B410"/>
      <c r="C410" s="174"/>
      <c r="D410"/>
      <c r="E410"/>
      <c r="F410"/>
      <c r="G410"/>
      <c r="H410"/>
      <c r="I410"/>
      <c r="J410"/>
      <c r="K410"/>
      <c r="L410"/>
      <c r="M410"/>
      <c r="N410"/>
      <c r="O410"/>
      <c r="P410" s="174"/>
      <c r="Q410" s="174"/>
      <c r="R410" s="175"/>
      <c r="S410" s="201"/>
      <c r="T410" s="173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/>
      <c r="AO410"/>
      <c r="AP410"/>
      <c r="AQ410"/>
      <c r="AR410"/>
      <c r="AS410"/>
    </row>
    <row customFormat="1" r="411" s="11" spans="1:45">
      <c r="A411"/>
      <c r="B411"/>
      <c r="C411" s="174"/>
      <c r="D411"/>
      <c r="E411"/>
      <c r="F411"/>
      <c r="G411"/>
      <c r="H411"/>
      <c r="I411"/>
      <c r="J411"/>
      <c r="K411"/>
      <c r="L411"/>
      <c r="M411"/>
      <c r="N411"/>
      <c r="O411"/>
      <c r="P411" s="174"/>
      <c r="Q411" s="174"/>
      <c r="R411" s="175"/>
      <c r="S411" s="201"/>
      <c r="T411" s="173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/>
      <c r="AO411"/>
      <c r="AP411"/>
      <c r="AQ411"/>
      <c r="AR411"/>
      <c r="AS411"/>
    </row>
    <row customFormat="1" r="412" s="11" spans="1:45">
      <c r="A412"/>
      <c r="B412"/>
      <c r="C412" s="174"/>
      <c r="D412"/>
      <c r="E412"/>
      <c r="F412"/>
      <c r="G412"/>
      <c r="H412"/>
      <c r="I412"/>
      <c r="J412"/>
      <c r="K412"/>
      <c r="L412"/>
      <c r="M412"/>
      <c r="N412"/>
      <c r="O412"/>
      <c r="P412" s="174"/>
      <c r="Q412" s="174"/>
      <c r="R412" s="175"/>
      <c r="S412" s="201"/>
      <c r="T412" s="173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/>
      <c r="AO412"/>
      <c r="AP412"/>
      <c r="AQ412"/>
      <c r="AR412"/>
      <c r="AS412"/>
    </row>
    <row customFormat="1" r="413" s="11" spans="1:45">
      <c r="A413"/>
      <c r="B413"/>
      <c r="C413" s="174"/>
      <c r="D413"/>
      <c r="E413"/>
      <c r="F413"/>
      <c r="G413"/>
      <c r="H413"/>
      <c r="I413"/>
      <c r="J413"/>
      <c r="K413"/>
      <c r="L413"/>
      <c r="M413"/>
      <c r="N413"/>
      <c r="O413"/>
      <c r="P413" s="174"/>
      <c r="Q413" s="174"/>
      <c r="R413" s="175"/>
      <c r="S413" s="201"/>
      <c r="T413" s="173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/>
      <c r="AO413"/>
      <c r="AP413"/>
      <c r="AQ413"/>
      <c r="AR413"/>
      <c r="AS413"/>
    </row>
    <row customFormat="1" r="414" s="11" spans="1:45">
      <c r="A414"/>
      <c r="B414"/>
      <c r="C414" s="174"/>
      <c r="D414"/>
      <c r="E414"/>
      <c r="F414"/>
      <c r="G414"/>
      <c r="H414"/>
      <c r="I414"/>
      <c r="J414"/>
      <c r="K414"/>
      <c r="L414"/>
      <c r="M414"/>
      <c r="N414"/>
      <c r="O414"/>
      <c r="P414" s="174"/>
      <c r="Q414" s="174"/>
      <c r="R414" s="175"/>
      <c r="S414" s="201"/>
      <c r="T414" s="173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/>
      <c r="AO414"/>
      <c r="AP414"/>
      <c r="AQ414"/>
      <c r="AR414"/>
      <c r="AS414"/>
    </row>
    <row customFormat="1" r="415" s="11" spans="1:45">
      <c r="A415"/>
      <c r="B415"/>
      <c r="C415" s="174"/>
      <c r="D415"/>
      <c r="E415"/>
      <c r="F415"/>
      <c r="G415"/>
      <c r="H415"/>
      <c r="I415"/>
      <c r="J415"/>
      <c r="K415"/>
      <c r="L415"/>
      <c r="M415"/>
      <c r="N415"/>
      <c r="O415"/>
      <c r="P415" s="174"/>
      <c r="Q415" s="174"/>
      <c r="R415" s="175"/>
      <c r="S415" s="201"/>
      <c r="T415" s="173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/>
      <c r="AO415"/>
      <c r="AP415"/>
      <c r="AQ415"/>
      <c r="AR415"/>
      <c r="AS415"/>
    </row>
    <row customFormat="1" r="416" s="11" spans="1:45">
      <c r="A416"/>
      <c r="B416"/>
      <c r="C416" s="174"/>
      <c r="D416"/>
      <c r="E416"/>
      <c r="F416"/>
      <c r="G416"/>
      <c r="H416"/>
      <c r="I416"/>
      <c r="J416"/>
      <c r="K416"/>
      <c r="L416"/>
      <c r="M416"/>
      <c r="N416"/>
      <c r="O416"/>
      <c r="P416" s="174"/>
      <c r="Q416" s="174"/>
      <c r="R416" s="175"/>
      <c r="S416" s="201"/>
      <c r="T416" s="173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/>
      <c r="AO416"/>
      <c r="AP416"/>
      <c r="AQ416"/>
      <c r="AR416"/>
      <c r="AS416"/>
    </row>
    <row customFormat="1" r="417" s="11" spans="1:45">
      <c r="A417"/>
      <c r="B417"/>
      <c r="C417" s="174"/>
      <c r="D417"/>
      <c r="E417"/>
      <c r="F417"/>
      <c r="G417"/>
      <c r="H417"/>
      <c r="I417"/>
      <c r="J417"/>
      <c r="K417"/>
      <c r="L417"/>
      <c r="M417"/>
      <c r="N417"/>
      <c r="O417"/>
      <c r="P417" s="174"/>
      <c r="Q417" s="174"/>
      <c r="R417" s="175"/>
      <c r="S417" s="201"/>
      <c r="T417" s="173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/>
      <c r="AO417"/>
      <c r="AP417"/>
      <c r="AQ417"/>
      <c r="AR417"/>
      <c r="AS417"/>
    </row>
    <row customFormat="1" r="418" s="11" spans="1:45">
      <c r="A418"/>
      <c r="B418"/>
      <c r="C418" s="174"/>
      <c r="D418"/>
      <c r="E418"/>
      <c r="F418"/>
      <c r="G418"/>
      <c r="H418"/>
      <c r="I418"/>
      <c r="J418"/>
      <c r="K418"/>
      <c r="L418"/>
      <c r="M418"/>
      <c r="N418"/>
      <c r="O418"/>
      <c r="P418" s="174"/>
      <c r="Q418" s="174"/>
      <c r="R418" s="175"/>
      <c r="S418" s="201"/>
      <c r="T418" s="173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/>
      <c r="AO418"/>
      <c r="AP418"/>
      <c r="AQ418"/>
      <c r="AR418"/>
      <c r="AS418"/>
    </row>
    <row customFormat="1" r="419" s="11" spans="1:45">
      <c r="A419"/>
      <c r="B419"/>
      <c r="C419" s="174"/>
      <c r="D419"/>
      <c r="E419"/>
      <c r="F419"/>
      <c r="G419"/>
      <c r="H419"/>
      <c r="I419"/>
      <c r="J419"/>
      <c r="K419"/>
      <c r="L419"/>
      <c r="M419"/>
      <c r="N419"/>
      <c r="O419"/>
      <c r="P419" s="174"/>
      <c r="Q419" s="174"/>
      <c r="R419" s="175"/>
      <c r="S419" s="201"/>
      <c r="T419" s="173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/>
      <c r="AO419"/>
      <c r="AP419"/>
      <c r="AQ419"/>
      <c r="AR419"/>
      <c r="AS419"/>
    </row>
    <row customFormat="1" r="420" s="11" spans="1:45">
      <c r="A420"/>
      <c r="B420"/>
      <c r="C420" s="174"/>
      <c r="D420"/>
      <c r="E420"/>
      <c r="F420"/>
      <c r="G420"/>
      <c r="H420"/>
      <c r="I420"/>
      <c r="J420"/>
      <c r="K420"/>
      <c r="L420"/>
      <c r="M420"/>
      <c r="N420"/>
      <c r="O420"/>
      <c r="P420" s="174"/>
      <c r="Q420" s="174"/>
      <c r="R420" s="175"/>
      <c r="S420" s="201"/>
      <c r="T420" s="173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/>
      <c r="AO420"/>
      <c r="AP420"/>
      <c r="AQ420"/>
      <c r="AR420"/>
      <c r="AS420"/>
    </row>
    <row customFormat="1" r="421" s="11" spans="1:45">
      <c r="A421"/>
      <c r="B421"/>
      <c r="C421" s="174"/>
      <c r="D421"/>
      <c r="E421"/>
      <c r="F421"/>
      <c r="G421"/>
      <c r="H421"/>
      <c r="I421"/>
      <c r="J421"/>
      <c r="K421"/>
      <c r="L421"/>
      <c r="M421"/>
      <c r="N421"/>
      <c r="O421"/>
      <c r="P421" s="174"/>
      <c r="Q421" s="174"/>
      <c r="R421" s="175"/>
      <c r="S421" s="201"/>
      <c r="T421" s="173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/>
      <c r="AO421"/>
      <c r="AP421"/>
      <c r="AQ421"/>
      <c r="AR421"/>
      <c r="AS421"/>
    </row>
    <row customFormat="1" r="422" s="11" spans="1:45">
      <c r="A422"/>
      <c r="B422"/>
      <c r="C422" s="174"/>
      <c r="D422"/>
      <c r="E422"/>
      <c r="F422"/>
      <c r="G422"/>
      <c r="H422"/>
      <c r="I422"/>
      <c r="J422"/>
      <c r="K422"/>
      <c r="L422"/>
      <c r="M422"/>
      <c r="N422"/>
      <c r="O422"/>
      <c r="P422" s="174"/>
      <c r="Q422" s="174"/>
      <c r="R422" s="175"/>
      <c r="S422" s="201"/>
      <c r="T422" s="173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/>
      <c r="AO422"/>
      <c r="AP422"/>
      <c r="AQ422"/>
      <c r="AR422"/>
      <c r="AS422"/>
    </row>
    <row customFormat="1" r="423" s="11" spans="1:45">
      <c r="A423"/>
      <c r="B423"/>
      <c r="C423" s="174"/>
      <c r="D423"/>
      <c r="E423"/>
      <c r="F423"/>
      <c r="G423"/>
      <c r="H423"/>
      <c r="I423"/>
      <c r="J423"/>
      <c r="K423"/>
      <c r="L423"/>
      <c r="M423"/>
      <c r="N423"/>
      <c r="O423"/>
      <c r="P423" s="174"/>
      <c r="Q423" s="174"/>
      <c r="R423" s="175"/>
      <c r="S423" s="201"/>
      <c r="T423" s="173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/>
      <c r="AO423"/>
      <c r="AP423"/>
      <c r="AQ423"/>
      <c r="AR423"/>
      <c r="AS423"/>
    </row>
    <row customFormat="1" r="424" s="11" spans="1:45">
      <c r="A424"/>
      <c r="B424"/>
      <c r="C424" s="174"/>
      <c r="D424"/>
      <c r="E424"/>
      <c r="F424"/>
      <c r="G424"/>
      <c r="H424"/>
      <c r="I424"/>
      <c r="J424"/>
      <c r="K424"/>
      <c r="L424"/>
      <c r="M424"/>
      <c r="N424"/>
      <c r="O424"/>
      <c r="P424" s="174"/>
      <c r="Q424" s="174"/>
      <c r="R424" s="175"/>
      <c r="S424" s="201"/>
      <c r="T424" s="173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/>
      <c r="AO424"/>
      <c r="AP424"/>
      <c r="AQ424"/>
      <c r="AR424"/>
      <c r="AS424"/>
    </row>
    <row customFormat="1" r="425" s="11" spans="1:45">
      <c r="A425"/>
      <c r="B425"/>
      <c r="C425" s="174"/>
      <c r="D425"/>
      <c r="E425"/>
      <c r="F425"/>
      <c r="G425"/>
      <c r="H425"/>
      <c r="I425"/>
      <c r="J425"/>
      <c r="K425"/>
      <c r="L425"/>
      <c r="M425"/>
      <c r="N425"/>
      <c r="O425"/>
      <c r="P425" s="174"/>
      <c r="Q425" s="174"/>
      <c r="R425" s="175"/>
      <c r="S425" s="201"/>
      <c r="T425" s="173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/>
      <c r="AO425"/>
      <c r="AP425"/>
      <c r="AQ425"/>
      <c r="AR425"/>
      <c r="AS425"/>
    </row>
    <row customFormat="1" r="426" s="11" spans="1:45">
      <c r="A426"/>
      <c r="B426"/>
      <c r="C426" s="174"/>
      <c r="D426"/>
      <c r="E426"/>
      <c r="F426"/>
      <c r="G426"/>
      <c r="H426"/>
      <c r="I426"/>
      <c r="J426"/>
      <c r="K426"/>
      <c r="L426"/>
      <c r="M426"/>
      <c r="N426"/>
      <c r="O426"/>
      <c r="P426" s="174"/>
      <c r="Q426" s="174"/>
      <c r="R426" s="175"/>
      <c r="S426" s="201"/>
      <c r="T426" s="173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/>
      <c r="AO426"/>
      <c r="AP426"/>
      <c r="AQ426"/>
      <c r="AR426"/>
      <c r="AS426"/>
    </row>
    <row customFormat="1" r="427" s="11" spans="1:45">
      <c r="A427"/>
      <c r="B427"/>
      <c r="C427" s="174"/>
      <c r="D427"/>
      <c r="E427"/>
      <c r="F427"/>
      <c r="G427"/>
      <c r="H427"/>
      <c r="I427"/>
      <c r="J427"/>
      <c r="K427"/>
      <c r="L427"/>
      <c r="M427"/>
      <c r="N427"/>
      <c r="O427"/>
      <c r="P427" s="174"/>
      <c r="Q427" s="174"/>
      <c r="R427" s="175"/>
      <c r="S427" s="201"/>
      <c r="T427" s="173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/>
      <c r="AO427"/>
      <c r="AP427"/>
      <c r="AQ427"/>
      <c r="AR427"/>
      <c r="AS427"/>
    </row>
    <row customFormat="1" r="428" s="11" spans="1:45">
      <c r="A428"/>
      <c r="B428"/>
      <c r="C428" s="174"/>
      <c r="D428"/>
      <c r="E428"/>
      <c r="F428"/>
      <c r="G428"/>
      <c r="H428"/>
      <c r="I428"/>
      <c r="J428"/>
      <c r="K428"/>
      <c r="L428"/>
      <c r="M428"/>
      <c r="N428"/>
      <c r="O428"/>
      <c r="P428" s="174"/>
      <c r="Q428" s="174"/>
      <c r="R428" s="175"/>
      <c r="S428" s="201"/>
      <c r="T428" s="173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/>
      <c r="AO428"/>
      <c r="AP428"/>
      <c r="AQ428"/>
      <c r="AR428"/>
      <c r="AS428"/>
    </row>
    <row customFormat="1" r="429" s="11" spans="1:45">
      <c r="A429"/>
      <c r="B429"/>
      <c r="C429" s="174"/>
      <c r="D429"/>
      <c r="E429"/>
      <c r="F429"/>
      <c r="G429"/>
      <c r="H429"/>
      <c r="I429"/>
      <c r="J429"/>
      <c r="K429"/>
      <c r="L429"/>
      <c r="M429"/>
      <c r="N429"/>
      <c r="O429"/>
      <c r="P429" s="174"/>
      <c r="Q429" s="174"/>
      <c r="R429" s="175"/>
      <c r="S429" s="201"/>
      <c r="T429" s="173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/>
      <c r="AO429"/>
      <c r="AP429"/>
      <c r="AQ429"/>
      <c r="AR429"/>
      <c r="AS429"/>
    </row>
    <row customFormat="1" r="430" s="11" spans="1:45">
      <c r="A430"/>
      <c r="B430"/>
      <c r="C430" s="174"/>
      <c r="D430"/>
      <c r="E430"/>
      <c r="F430"/>
      <c r="G430"/>
      <c r="H430"/>
      <c r="I430"/>
      <c r="J430"/>
      <c r="K430"/>
      <c r="L430"/>
      <c r="M430"/>
      <c r="N430"/>
      <c r="O430"/>
      <c r="P430" s="174"/>
      <c r="Q430" s="174"/>
      <c r="R430" s="175"/>
      <c r="S430" s="201"/>
      <c r="T430" s="173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/>
      <c r="AO430"/>
      <c r="AP430"/>
      <c r="AQ430"/>
      <c r="AR430"/>
      <c r="AS430"/>
    </row>
    <row customFormat="1" r="431" s="11" spans="1:45">
      <c r="A431"/>
      <c r="B431"/>
      <c r="C431" s="174"/>
      <c r="D431"/>
      <c r="E431"/>
      <c r="F431"/>
      <c r="G431"/>
      <c r="H431"/>
      <c r="I431"/>
      <c r="J431"/>
      <c r="K431"/>
      <c r="L431"/>
      <c r="M431"/>
      <c r="N431"/>
      <c r="O431"/>
      <c r="P431" s="174"/>
      <c r="Q431" s="174"/>
      <c r="R431" s="175"/>
      <c r="S431" s="201"/>
      <c r="T431" s="173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/>
      <c r="AO431"/>
      <c r="AP431"/>
      <c r="AQ431"/>
      <c r="AR431"/>
      <c r="AS431"/>
    </row>
    <row customFormat="1" r="432" s="11" spans="1:45">
      <c r="A432"/>
      <c r="B432"/>
      <c r="C432" s="174"/>
      <c r="D432"/>
      <c r="E432"/>
      <c r="F432"/>
      <c r="G432"/>
      <c r="H432"/>
      <c r="I432"/>
      <c r="J432"/>
      <c r="K432"/>
      <c r="L432"/>
      <c r="M432"/>
      <c r="N432"/>
      <c r="O432"/>
      <c r="P432" s="174"/>
      <c r="Q432" s="174"/>
      <c r="R432" s="175"/>
      <c r="S432" s="201"/>
      <c r="T432" s="173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/>
      <c r="AO432"/>
      <c r="AP432"/>
      <c r="AQ432"/>
      <c r="AR432"/>
      <c r="AS432"/>
    </row>
    <row customFormat="1" r="433" s="11" spans="1:45">
      <c r="A433"/>
      <c r="B433"/>
      <c r="C433" s="174"/>
      <c r="D433"/>
      <c r="E433"/>
      <c r="F433"/>
      <c r="G433"/>
      <c r="H433"/>
      <c r="I433"/>
      <c r="J433"/>
      <c r="K433"/>
      <c r="L433"/>
      <c r="M433"/>
      <c r="N433"/>
      <c r="O433"/>
      <c r="P433" s="174"/>
      <c r="Q433" s="174"/>
      <c r="R433" s="175"/>
      <c r="S433" s="201"/>
      <c r="T433" s="173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/>
      <c r="AO433"/>
      <c r="AP433"/>
      <c r="AQ433"/>
      <c r="AR433"/>
      <c r="AS433"/>
    </row>
    <row customFormat="1" r="434" s="11" spans="1:45">
      <c r="A434"/>
      <c r="B434"/>
      <c r="C434" s="174"/>
      <c r="D434"/>
      <c r="E434"/>
      <c r="F434"/>
      <c r="G434"/>
      <c r="H434"/>
      <c r="I434"/>
      <c r="J434"/>
      <c r="K434"/>
      <c r="L434"/>
      <c r="M434"/>
      <c r="N434"/>
      <c r="O434"/>
      <c r="P434" s="174"/>
      <c r="Q434" s="174"/>
      <c r="R434" s="175"/>
      <c r="S434" s="201"/>
      <c r="T434" s="173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/>
      <c r="AO434"/>
      <c r="AP434"/>
      <c r="AQ434"/>
      <c r="AR434"/>
      <c r="AS434"/>
    </row>
    <row customFormat="1" r="435" s="11" spans="1:45">
      <c r="A435"/>
      <c r="B435"/>
      <c r="C435" s="174"/>
      <c r="D435"/>
      <c r="E435"/>
      <c r="F435"/>
      <c r="G435"/>
      <c r="H435"/>
      <c r="I435"/>
      <c r="J435"/>
      <c r="K435"/>
      <c r="L435"/>
      <c r="M435"/>
      <c r="N435"/>
      <c r="O435"/>
      <c r="P435" s="174"/>
      <c r="Q435" s="174"/>
      <c r="R435" s="175"/>
      <c r="S435" s="201"/>
      <c r="T435" s="173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/>
      <c r="AO435"/>
      <c r="AP435"/>
      <c r="AQ435"/>
      <c r="AR435"/>
      <c r="AS435"/>
    </row>
    <row customFormat="1" r="436" s="11" spans="1:45">
      <c r="A436"/>
      <c r="B436"/>
      <c r="C436" s="174"/>
      <c r="D436"/>
      <c r="E436"/>
      <c r="F436"/>
      <c r="G436"/>
      <c r="H436"/>
      <c r="I436"/>
      <c r="J436"/>
      <c r="K436"/>
      <c r="L436"/>
      <c r="M436"/>
      <c r="N436"/>
      <c r="O436"/>
      <c r="P436" s="174"/>
      <c r="Q436" s="174"/>
      <c r="R436" s="175"/>
      <c r="S436" s="201"/>
      <c r="T436" s="173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/>
      <c r="AO436"/>
      <c r="AP436"/>
      <c r="AQ436"/>
      <c r="AR436"/>
      <c r="AS436"/>
    </row>
    <row customFormat="1" r="437" s="11" spans="1:45">
      <c r="A437"/>
      <c r="B437"/>
      <c r="C437" s="174"/>
      <c r="D437"/>
      <c r="E437"/>
      <c r="F437"/>
      <c r="G437"/>
      <c r="H437"/>
      <c r="I437"/>
      <c r="J437"/>
      <c r="K437"/>
      <c r="L437"/>
      <c r="M437"/>
      <c r="N437"/>
      <c r="O437"/>
      <c r="P437" s="174"/>
      <c r="Q437" s="174"/>
      <c r="R437" s="175"/>
      <c r="S437" s="201"/>
      <c r="T437" s="173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/>
      <c r="AO437"/>
      <c r="AP437"/>
      <c r="AQ437"/>
      <c r="AR437"/>
      <c r="AS437"/>
    </row>
    <row customFormat="1" r="438" s="11" spans="1:45">
      <c r="A438"/>
      <c r="B438"/>
      <c r="C438" s="174"/>
      <c r="D438"/>
      <c r="E438"/>
      <c r="F438"/>
      <c r="G438"/>
      <c r="H438"/>
      <c r="I438"/>
      <c r="J438"/>
      <c r="K438"/>
      <c r="L438"/>
      <c r="M438"/>
      <c r="N438"/>
      <c r="O438"/>
      <c r="P438" s="174"/>
      <c r="Q438" s="174"/>
      <c r="R438" s="175"/>
      <c r="S438" s="201"/>
      <c r="T438" s="173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/>
      <c r="AO438"/>
      <c r="AP438"/>
      <c r="AQ438"/>
      <c r="AR438"/>
      <c r="AS438"/>
    </row>
    <row customFormat="1" r="439" s="11" spans="1:45">
      <c r="A439"/>
      <c r="B439"/>
      <c r="C439" s="174"/>
      <c r="D439"/>
      <c r="E439"/>
      <c r="F439"/>
      <c r="G439"/>
      <c r="H439"/>
      <c r="I439"/>
      <c r="J439"/>
      <c r="K439"/>
      <c r="L439"/>
      <c r="M439"/>
      <c r="N439"/>
      <c r="O439"/>
      <c r="P439" s="174"/>
      <c r="Q439" s="174"/>
      <c r="R439" s="175"/>
      <c r="S439" s="201"/>
      <c r="T439" s="173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/>
      <c r="AO439"/>
      <c r="AP439"/>
      <c r="AQ439"/>
      <c r="AR439"/>
      <c r="AS439"/>
    </row>
    <row customFormat="1" r="440" s="11" spans="1:45">
      <c r="A440"/>
      <c r="B440"/>
      <c r="C440" s="174"/>
      <c r="D440"/>
      <c r="E440"/>
      <c r="F440"/>
      <c r="G440"/>
      <c r="H440"/>
      <c r="I440"/>
      <c r="J440"/>
      <c r="K440"/>
      <c r="L440"/>
      <c r="M440"/>
      <c r="N440"/>
      <c r="O440"/>
      <c r="P440" s="174"/>
      <c r="Q440" s="174"/>
      <c r="R440" s="175"/>
      <c r="S440" s="201"/>
      <c r="T440" s="173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/>
      <c r="AO440"/>
      <c r="AP440"/>
      <c r="AQ440"/>
      <c r="AR440"/>
      <c r="AS440"/>
    </row>
    <row customFormat="1" r="441" s="11" spans="1:45">
      <c r="A441"/>
      <c r="B441"/>
      <c r="C441" s="174"/>
      <c r="D441"/>
      <c r="E441"/>
      <c r="F441"/>
      <c r="G441"/>
      <c r="H441"/>
      <c r="I441"/>
      <c r="J441"/>
      <c r="K441"/>
      <c r="L441"/>
      <c r="M441"/>
      <c r="N441"/>
      <c r="O441"/>
      <c r="P441" s="174"/>
      <c r="Q441" s="174"/>
      <c r="R441" s="175"/>
      <c r="S441" s="201"/>
      <c r="T441" s="173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/>
      <c r="AO441"/>
      <c r="AP441"/>
      <c r="AQ441"/>
      <c r="AR441"/>
      <c r="AS441"/>
    </row>
    <row customFormat="1" r="442" s="11" spans="1:45">
      <c r="A442"/>
      <c r="B442"/>
      <c r="C442" s="174"/>
      <c r="D442"/>
      <c r="E442"/>
      <c r="F442"/>
      <c r="G442"/>
      <c r="H442"/>
      <c r="I442"/>
      <c r="J442"/>
      <c r="K442"/>
      <c r="L442"/>
      <c r="M442"/>
      <c r="N442"/>
      <c r="O442"/>
      <c r="P442" s="174"/>
      <c r="Q442" s="174"/>
      <c r="R442" s="175"/>
      <c r="S442" s="201"/>
      <c r="T442" s="173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/>
      <c r="AO442"/>
      <c r="AP442"/>
      <c r="AQ442"/>
      <c r="AR442"/>
      <c r="AS442"/>
    </row>
    <row customFormat="1" r="443" s="11" spans="1:45">
      <c r="A443"/>
      <c r="B443"/>
      <c r="C443" s="174"/>
      <c r="D443"/>
      <c r="E443"/>
      <c r="F443"/>
      <c r="G443"/>
      <c r="H443"/>
      <c r="I443"/>
      <c r="J443"/>
      <c r="K443"/>
      <c r="L443"/>
      <c r="M443"/>
      <c r="N443"/>
      <c r="O443"/>
      <c r="P443" s="174"/>
      <c r="Q443" s="174"/>
      <c r="R443" s="175"/>
      <c r="S443" s="201"/>
      <c r="T443" s="173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/>
      <c r="AO443"/>
      <c r="AP443"/>
      <c r="AQ443"/>
      <c r="AR443"/>
      <c r="AS443"/>
    </row>
    <row customFormat="1" r="444" s="11" spans="1:45">
      <c r="A444"/>
      <c r="B444"/>
      <c r="C444" s="174"/>
      <c r="D444"/>
      <c r="E444"/>
      <c r="F444"/>
      <c r="G444"/>
      <c r="H444"/>
      <c r="I444"/>
      <c r="J444"/>
      <c r="K444"/>
      <c r="L444"/>
      <c r="M444"/>
      <c r="N444"/>
      <c r="O444"/>
      <c r="P444" s="174"/>
      <c r="Q444" s="174"/>
      <c r="R444" s="175"/>
      <c r="S444" s="201"/>
      <c r="T444" s="173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/>
      <c r="AO444"/>
      <c r="AP444"/>
      <c r="AQ444"/>
      <c r="AR444"/>
      <c r="AS444"/>
    </row>
    <row customFormat="1" r="445" s="11" spans="1:45">
      <c r="A445"/>
      <c r="B445"/>
      <c r="C445" s="174"/>
      <c r="D445"/>
      <c r="E445"/>
      <c r="F445"/>
      <c r="G445"/>
      <c r="H445"/>
      <c r="I445"/>
      <c r="J445"/>
      <c r="K445"/>
      <c r="L445"/>
      <c r="M445"/>
      <c r="N445"/>
      <c r="O445"/>
      <c r="P445" s="174"/>
      <c r="Q445" s="174"/>
      <c r="R445" s="175"/>
      <c r="S445" s="201"/>
      <c r="T445" s="173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/>
      <c r="AO445"/>
      <c r="AP445"/>
      <c r="AQ445"/>
      <c r="AR445"/>
      <c r="AS445"/>
    </row>
    <row customFormat="1" r="446" s="11" spans="1:45">
      <c r="A446"/>
      <c r="B446"/>
      <c r="C446" s="174"/>
      <c r="D446"/>
      <c r="E446"/>
      <c r="F446"/>
      <c r="G446"/>
      <c r="H446"/>
      <c r="I446"/>
      <c r="J446"/>
      <c r="K446"/>
      <c r="L446"/>
      <c r="M446"/>
      <c r="N446"/>
      <c r="O446"/>
      <c r="P446" s="174"/>
      <c r="Q446" s="174"/>
      <c r="R446" s="175"/>
      <c r="S446" s="201"/>
      <c r="T446" s="173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/>
      <c r="AO446"/>
      <c r="AP446"/>
      <c r="AQ446"/>
      <c r="AR446"/>
      <c r="AS446"/>
    </row>
    <row customFormat="1" r="447" s="11" spans="1:45">
      <c r="A447"/>
      <c r="B447"/>
      <c r="C447" s="174"/>
      <c r="D447"/>
      <c r="E447"/>
      <c r="F447"/>
      <c r="G447"/>
      <c r="H447"/>
      <c r="I447"/>
      <c r="J447"/>
      <c r="K447"/>
      <c r="L447"/>
      <c r="M447"/>
      <c r="N447"/>
      <c r="O447"/>
      <c r="P447" s="174"/>
      <c r="Q447" s="174"/>
      <c r="R447" s="175"/>
      <c r="S447" s="201"/>
      <c r="T447" s="173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/>
      <c r="AO447"/>
      <c r="AP447"/>
      <c r="AQ447"/>
      <c r="AR447"/>
      <c r="AS447"/>
    </row>
    <row customFormat="1" r="448" s="11" spans="1:45">
      <c r="A448"/>
      <c r="B448"/>
      <c r="C448" s="174"/>
      <c r="D448"/>
      <c r="E448"/>
      <c r="F448"/>
      <c r="G448"/>
      <c r="H448"/>
      <c r="I448"/>
      <c r="J448"/>
      <c r="K448"/>
      <c r="L448"/>
      <c r="M448"/>
      <c r="N448"/>
      <c r="O448"/>
      <c r="P448" s="174"/>
      <c r="Q448" s="174"/>
      <c r="R448" s="175"/>
      <c r="S448" s="201"/>
      <c r="T448" s="173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/>
      <c r="AO448"/>
      <c r="AP448"/>
      <c r="AQ448"/>
      <c r="AR448"/>
      <c r="AS448"/>
    </row>
    <row customFormat="1" r="449" s="11" spans="1:45">
      <c r="A449"/>
      <c r="B449"/>
      <c r="C449" s="174"/>
      <c r="D449"/>
      <c r="E449"/>
      <c r="F449"/>
      <c r="G449"/>
      <c r="H449"/>
      <c r="I449"/>
      <c r="J449"/>
      <c r="K449"/>
      <c r="L449"/>
      <c r="M449"/>
      <c r="N449"/>
      <c r="O449"/>
      <c r="P449" s="174"/>
      <c r="Q449" s="174"/>
      <c r="R449" s="175"/>
      <c r="S449" s="201"/>
      <c r="T449" s="173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/>
      <c r="AO449"/>
      <c r="AP449"/>
      <c r="AQ449"/>
      <c r="AR449"/>
      <c r="AS449"/>
    </row>
    <row customFormat="1" r="450" s="11" spans="1:45">
      <c r="A450"/>
      <c r="B450"/>
      <c r="C450" s="174"/>
      <c r="D450"/>
      <c r="E450"/>
      <c r="F450"/>
      <c r="G450"/>
      <c r="H450"/>
      <c r="I450"/>
      <c r="J450"/>
      <c r="K450"/>
      <c r="L450"/>
      <c r="M450"/>
      <c r="N450"/>
      <c r="O450"/>
      <c r="P450" s="174"/>
      <c r="Q450" s="174"/>
      <c r="R450" s="175"/>
      <c r="S450" s="201"/>
      <c r="T450" s="173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/>
      <c r="AO450"/>
      <c r="AP450"/>
      <c r="AQ450"/>
      <c r="AR450"/>
      <c r="AS450"/>
    </row>
    <row customFormat="1" r="451" s="11" spans="1:45">
      <c r="A451"/>
      <c r="B451"/>
      <c r="C451" s="174"/>
      <c r="D451"/>
      <c r="E451"/>
      <c r="F451"/>
      <c r="G451"/>
      <c r="H451"/>
      <c r="I451"/>
      <c r="J451"/>
      <c r="K451"/>
      <c r="L451"/>
      <c r="M451"/>
      <c r="N451"/>
      <c r="O451"/>
      <c r="P451" s="174"/>
      <c r="Q451" s="174"/>
      <c r="R451" s="175"/>
      <c r="S451" s="201"/>
      <c r="T451" s="173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/>
      <c r="AO451"/>
      <c r="AP451"/>
      <c r="AQ451"/>
      <c r="AR451"/>
      <c r="AS451"/>
    </row>
    <row customFormat="1" r="452" s="11" spans="1:45">
      <c r="A452"/>
      <c r="B452"/>
      <c r="C452" s="174"/>
      <c r="D452"/>
      <c r="E452"/>
      <c r="F452"/>
      <c r="G452"/>
      <c r="H452"/>
      <c r="I452"/>
      <c r="J452"/>
      <c r="K452"/>
      <c r="L452"/>
      <c r="M452"/>
      <c r="N452"/>
      <c r="O452"/>
      <c r="P452" s="174"/>
      <c r="Q452" s="174"/>
      <c r="R452" s="175"/>
      <c r="S452" s="201"/>
      <c r="T452" s="173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/>
      <c r="AO452"/>
      <c r="AP452"/>
      <c r="AQ452"/>
      <c r="AR452"/>
      <c r="AS452"/>
    </row>
    <row customFormat="1" r="453" s="11" spans="1:45">
      <c r="A453"/>
      <c r="B453"/>
      <c r="C453" s="174"/>
      <c r="D453"/>
      <c r="E453"/>
      <c r="F453"/>
      <c r="G453"/>
      <c r="H453"/>
      <c r="I453"/>
      <c r="J453"/>
      <c r="K453"/>
      <c r="L453"/>
      <c r="M453"/>
      <c r="N453"/>
      <c r="O453"/>
      <c r="P453" s="174"/>
      <c r="Q453" s="174"/>
      <c r="R453" s="175"/>
      <c r="S453" s="201"/>
      <c r="T453" s="173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/>
      <c r="AO453"/>
      <c r="AP453"/>
      <c r="AQ453"/>
      <c r="AR453"/>
      <c r="AS453"/>
    </row>
    <row customFormat="1" r="454" s="11" spans="1:45">
      <c r="A454"/>
      <c r="B454"/>
      <c r="C454" s="174"/>
      <c r="D454"/>
      <c r="E454"/>
      <c r="F454"/>
      <c r="G454"/>
      <c r="H454"/>
      <c r="I454"/>
      <c r="J454"/>
      <c r="K454"/>
      <c r="L454"/>
      <c r="M454"/>
      <c r="N454"/>
      <c r="O454"/>
      <c r="P454" s="174"/>
      <c r="Q454" s="174"/>
      <c r="R454" s="175"/>
      <c r="S454" s="201"/>
      <c r="T454" s="173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/>
      <c r="AO454"/>
      <c r="AP454"/>
      <c r="AQ454"/>
      <c r="AR454"/>
      <c r="AS454"/>
    </row>
    <row customFormat="1" r="455" s="11" spans="1:45">
      <c r="A455"/>
      <c r="B455"/>
      <c r="C455" s="174"/>
      <c r="D455"/>
      <c r="E455"/>
      <c r="F455"/>
      <c r="G455"/>
      <c r="H455"/>
      <c r="I455"/>
      <c r="J455"/>
      <c r="K455"/>
      <c r="L455"/>
      <c r="M455"/>
      <c r="N455"/>
      <c r="O455"/>
      <c r="P455" s="174"/>
      <c r="Q455" s="174"/>
      <c r="R455" s="175"/>
      <c r="S455" s="201"/>
      <c r="T455" s="173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/>
      <c r="AO455"/>
      <c r="AP455"/>
      <c r="AQ455"/>
      <c r="AR455"/>
      <c r="AS455"/>
    </row>
    <row customFormat="1" r="456" s="11" spans="1:45">
      <c r="A456"/>
      <c r="B456"/>
      <c r="C456" s="174"/>
      <c r="D456"/>
      <c r="E456"/>
      <c r="F456"/>
      <c r="G456"/>
      <c r="H456"/>
      <c r="I456"/>
      <c r="J456"/>
      <c r="K456"/>
      <c r="L456"/>
      <c r="M456"/>
      <c r="N456"/>
      <c r="O456"/>
      <c r="P456" s="174"/>
      <c r="Q456" s="174"/>
      <c r="R456" s="175"/>
      <c r="S456" s="201"/>
      <c r="T456" s="173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/>
      <c r="AO456"/>
      <c r="AP456"/>
      <c r="AQ456"/>
      <c r="AR456"/>
      <c r="AS456"/>
    </row>
    <row customFormat="1" r="457" s="11" spans="1:45">
      <c r="A457"/>
      <c r="B457"/>
      <c r="C457" s="174"/>
      <c r="D457"/>
      <c r="E457"/>
      <c r="F457"/>
      <c r="G457"/>
      <c r="H457"/>
      <c r="I457"/>
      <c r="J457"/>
      <c r="K457"/>
      <c r="L457"/>
      <c r="M457"/>
      <c r="N457"/>
      <c r="O457"/>
      <c r="P457" s="174"/>
      <c r="Q457" s="174"/>
      <c r="R457" s="175"/>
      <c r="S457" s="201"/>
      <c r="T457" s="173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/>
      <c r="AO457"/>
      <c r="AP457"/>
      <c r="AQ457"/>
      <c r="AR457"/>
      <c r="AS457"/>
    </row>
    <row customFormat="1" r="458" s="11" spans="1:45">
      <c r="A458"/>
      <c r="B458"/>
      <c r="C458" s="174"/>
      <c r="D458"/>
      <c r="E458"/>
      <c r="F458"/>
      <c r="G458"/>
      <c r="H458"/>
      <c r="I458"/>
      <c r="J458"/>
      <c r="K458"/>
      <c r="L458"/>
      <c r="M458"/>
      <c r="N458"/>
      <c r="O458"/>
      <c r="P458" s="174"/>
      <c r="Q458" s="174"/>
      <c r="R458" s="175"/>
      <c r="S458" s="201"/>
      <c r="T458" s="173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/>
      <c r="AO458"/>
      <c r="AP458"/>
      <c r="AQ458"/>
      <c r="AR458"/>
      <c r="AS458"/>
    </row>
    <row customFormat="1" r="459" s="11" spans="1:45">
      <c r="A459"/>
      <c r="B459"/>
      <c r="C459" s="174"/>
      <c r="D459"/>
      <c r="E459"/>
      <c r="F459"/>
      <c r="G459"/>
      <c r="H459"/>
      <c r="I459"/>
      <c r="J459"/>
      <c r="K459"/>
      <c r="L459"/>
      <c r="M459"/>
      <c r="N459"/>
      <c r="O459"/>
      <c r="P459" s="174"/>
      <c r="Q459" s="174"/>
      <c r="R459" s="175"/>
      <c r="S459" s="201"/>
      <c r="T459" s="173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/>
      <c r="AO459"/>
      <c r="AP459"/>
      <c r="AQ459"/>
      <c r="AR459"/>
      <c r="AS459"/>
    </row>
    <row customFormat="1" r="460" s="11" spans="1:45">
      <c r="A460"/>
      <c r="B460"/>
      <c r="C460" s="174"/>
      <c r="D460"/>
      <c r="E460"/>
      <c r="F460"/>
      <c r="G460"/>
      <c r="H460"/>
      <c r="I460"/>
      <c r="J460"/>
      <c r="K460"/>
      <c r="L460"/>
      <c r="M460"/>
      <c r="N460"/>
      <c r="O460"/>
      <c r="P460" s="174"/>
      <c r="Q460" s="174"/>
      <c r="R460" s="175"/>
      <c r="S460" s="201"/>
      <c r="T460" s="173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/>
      <c r="AO460"/>
      <c r="AP460"/>
      <c r="AQ460"/>
      <c r="AR460"/>
      <c r="AS460"/>
    </row>
    <row customFormat="1" r="461" s="11" spans="1:45">
      <c r="A461"/>
      <c r="B461"/>
      <c r="C461" s="174"/>
      <c r="D461"/>
      <c r="E461"/>
      <c r="F461"/>
      <c r="G461"/>
      <c r="H461"/>
      <c r="I461"/>
      <c r="J461"/>
      <c r="K461"/>
      <c r="L461"/>
      <c r="M461"/>
      <c r="N461"/>
      <c r="O461"/>
      <c r="P461" s="174"/>
      <c r="Q461" s="174"/>
      <c r="R461" s="175"/>
      <c r="S461" s="201"/>
      <c r="T461" s="173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/>
      <c r="AO461"/>
      <c r="AP461"/>
      <c r="AQ461"/>
      <c r="AR461"/>
      <c r="AS461"/>
    </row>
    <row customFormat="1" r="462" s="11" spans="1:45">
      <c r="A462"/>
      <c r="B462"/>
      <c r="C462" s="174"/>
      <c r="D462"/>
      <c r="E462"/>
      <c r="F462"/>
      <c r="G462"/>
      <c r="H462"/>
      <c r="I462"/>
      <c r="J462"/>
      <c r="K462"/>
      <c r="L462"/>
      <c r="M462"/>
      <c r="N462"/>
      <c r="O462"/>
      <c r="P462" s="174"/>
      <c r="Q462" s="174"/>
      <c r="R462" s="175"/>
      <c r="S462" s="201"/>
      <c r="T462" s="173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/>
      <c r="AO462"/>
      <c r="AP462"/>
      <c r="AQ462"/>
      <c r="AR462"/>
      <c r="AS462"/>
    </row>
    <row customFormat="1" r="463" s="11" spans="1:45">
      <c r="A463"/>
      <c r="B463"/>
      <c r="C463" s="174"/>
      <c r="D463"/>
      <c r="E463"/>
      <c r="F463"/>
      <c r="G463"/>
      <c r="H463"/>
      <c r="I463"/>
      <c r="J463"/>
      <c r="K463"/>
      <c r="L463"/>
      <c r="M463"/>
      <c r="N463"/>
      <c r="O463"/>
      <c r="P463" s="174"/>
      <c r="Q463" s="174"/>
      <c r="R463" s="175"/>
      <c r="S463" s="201"/>
      <c r="T463" s="173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/>
      <c r="AO463"/>
      <c r="AP463"/>
      <c r="AQ463"/>
      <c r="AR463"/>
      <c r="AS463"/>
    </row>
    <row customFormat="1" r="464" s="11" spans="1:45">
      <c r="A464"/>
      <c r="B464"/>
      <c r="C464" s="174"/>
      <c r="D464"/>
      <c r="E464"/>
      <c r="F464"/>
      <c r="G464"/>
      <c r="H464"/>
      <c r="I464"/>
      <c r="J464"/>
      <c r="K464"/>
      <c r="L464"/>
      <c r="M464"/>
      <c r="N464"/>
      <c r="O464"/>
      <c r="P464" s="174"/>
      <c r="Q464" s="174"/>
      <c r="R464" s="175"/>
      <c r="S464" s="201"/>
      <c r="T464" s="173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/>
      <c r="AO464"/>
      <c r="AP464"/>
      <c r="AQ464"/>
      <c r="AR464"/>
      <c r="AS464"/>
    </row>
    <row customFormat="1" r="465" s="11" spans="1:45">
      <c r="A465"/>
      <c r="B465"/>
      <c r="C465" s="174"/>
      <c r="D465"/>
      <c r="E465"/>
      <c r="F465"/>
      <c r="G465"/>
      <c r="H465"/>
      <c r="I465"/>
      <c r="J465"/>
      <c r="K465"/>
      <c r="L465"/>
      <c r="M465"/>
      <c r="N465"/>
      <c r="O465"/>
      <c r="P465" s="174"/>
      <c r="Q465" s="174"/>
      <c r="R465" s="175"/>
      <c r="S465" s="201"/>
      <c r="T465" s="173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/>
      <c r="AO465"/>
      <c r="AP465"/>
      <c r="AQ465"/>
      <c r="AR465"/>
      <c r="AS465"/>
    </row>
    <row customFormat="1" r="466" s="11" spans="1:45">
      <c r="A466"/>
      <c r="B466"/>
      <c r="C466" s="174"/>
      <c r="D466"/>
      <c r="E466"/>
      <c r="F466"/>
      <c r="G466"/>
      <c r="H466"/>
      <c r="I466"/>
      <c r="J466"/>
      <c r="K466"/>
      <c r="L466"/>
      <c r="M466"/>
      <c r="N466"/>
      <c r="O466"/>
      <c r="P466" s="174"/>
      <c r="Q466" s="174"/>
      <c r="R466" s="175"/>
      <c r="S466" s="201"/>
      <c r="T466" s="173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/>
      <c r="AO466"/>
      <c r="AP466"/>
      <c r="AQ466"/>
      <c r="AR466"/>
      <c r="AS466"/>
    </row>
    <row customFormat="1" r="467" s="11" spans="1:45">
      <c r="A467"/>
      <c r="B467"/>
      <c r="C467" s="174"/>
      <c r="D467"/>
      <c r="E467"/>
      <c r="F467"/>
      <c r="G467"/>
      <c r="H467"/>
      <c r="I467"/>
      <c r="J467"/>
      <c r="K467"/>
      <c r="L467"/>
      <c r="M467"/>
      <c r="N467"/>
      <c r="O467"/>
      <c r="P467" s="174"/>
      <c r="Q467" s="174"/>
      <c r="R467" s="175"/>
      <c r="S467" s="201"/>
      <c r="T467" s="173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/>
      <c r="AO467"/>
      <c r="AP467"/>
      <c r="AQ467"/>
      <c r="AR467"/>
      <c r="AS467"/>
    </row>
    <row customFormat="1" r="468" s="11" spans="1:45">
      <c r="A468"/>
      <c r="B468"/>
      <c r="C468" s="174"/>
      <c r="D468"/>
      <c r="E468"/>
      <c r="F468"/>
      <c r="G468"/>
      <c r="H468"/>
      <c r="I468"/>
      <c r="J468"/>
      <c r="K468"/>
      <c r="L468"/>
      <c r="M468"/>
      <c r="N468"/>
      <c r="O468"/>
      <c r="P468" s="174"/>
      <c r="Q468" s="174"/>
      <c r="R468" s="175"/>
      <c r="S468" s="201"/>
      <c r="T468" s="173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/>
      <c r="AO468"/>
      <c r="AP468"/>
      <c r="AQ468"/>
      <c r="AR468"/>
      <c r="AS468"/>
    </row>
    <row customFormat="1" r="469" s="11" spans="1:45">
      <c r="A469"/>
      <c r="B469"/>
      <c r="C469" s="174"/>
      <c r="D469"/>
      <c r="E469"/>
      <c r="F469"/>
      <c r="G469"/>
      <c r="H469"/>
      <c r="I469"/>
      <c r="J469"/>
      <c r="K469"/>
      <c r="L469"/>
      <c r="M469"/>
      <c r="N469"/>
      <c r="O469"/>
      <c r="P469" s="174"/>
      <c r="Q469" s="174"/>
      <c r="R469" s="175"/>
      <c r="S469" s="201"/>
      <c r="T469" s="173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/>
      <c r="AO469"/>
      <c r="AP469"/>
      <c r="AQ469"/>
      <c r="AR469"/>
      <c r="AS469"/>
    </row>
    <row customFormat="1" r="470" s="11" spans="1:45">
      <c r="A470"/>
      <c r="B470"/>
      <c r="C470" s="174"/>
      <c r="D470"/>
      <c r="E470"/>
      <c r="F470"/>
      <c r="G470"/>
      <c r="H470"/>
      <c r="I470"/>
      <c r="J470"/>
      <c r="K470"/>
      <c r="L470"/>
      <c r="M470"/>
      <c r="N470"/>
      <c r="O470"/>
      <c r="P470" s="174"/>
      <c r="Q470" s="174"/>
      <c r="R470" s="175"/>
      <c r="S470" s="201"/>
      <c r="T470" s="173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/>
      <c r="AO470"/>
      <c r="AP470"/>
      <c r="AQ470"/>
      <c r="AR470"/>
      <c r="AS470"/>
    </row>
    <row customFormat="1" r="471" s="11" spans="1:45">
      <c r="A471"/>
      <c r="B471"/>
      <c r="C471" s="174"/>
      <c r="D471"/>
      <c r="E471"/>
      <c r="F471"/>
      <c r="G471"/>
      <c r="H471"/>
      <c r="I471"/>
      <c r="J471"/>
      <c r="K471"/>
      <c r="L471"/>
      <c r="M471"/>
      <c r="N471"/>
      <c r="O471"/>
      <c r="P471" s="174"/>
      <c r="Q471" s="174"/>
      <c r="R471" s="175"/>
      <c r="S471" s="201"/>
      <c r="T471" s="173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/>
      <c r="AO471"/>
      <c r="AP471"/>
      <c r="AQ471"/>
      <c r="AR471"/>
      <c r="AS471"/>
    </row>
    <row customFormat="1" r="472" s="11" spans="1:45">
      <c r="A472"/>
      <c r="B472"/>
      <c r="C472" s="174"/>
      <c r="D472"/>
      <c r="E472"/>
      <c r="F472"/>
      <c r="G472"/>
      <c r="H472"/>
      <c r="I472"/>
      <c r="J472"/>
      <c r="K472"/>
      <c r="L472"/>
      <c r="M472"/>
      <c r="N472"/>
      <c r="O472"/>
      <c r="P472" s="174"/>
      <c r="Q472" s="174"/>
      <c r="R472" s="175"/>
      <c r="S472" s="201"/>
      <c r="T472" s="173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/>
      <c r="AO472"/>
      <c r="AP472"/>
      <c r="AQ472"/>
      <c r="AR472"/>
      <c r="AS472"/>
    </row>
    <row customFormat="1" r="473" s="11" spans="1:45">
      <c r="A473"/>
      <c r="B473"/>
      <c r="C473" s="174"/>
      <c r="D473"/>
      <c r="E473"/>
      <c r="F473"/>
      <c r="G473"/>
      <c r="H473"/>
      <c r="I473"/>
      <c r="J473"/>
      <c r="K473"/>
      <c r="L473"/>
      <c r="M473"/>
      <c r="N473"/>
      <c r="O473"/>
      <c r="P473" s="174"/>
      <c r="Q473" s="174"/>
      <c r="R473" s="175"/>
      <c r="S473" s="201"/>
      <c r="T473" s="173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/>
      <c r="AO473"/>
      <c r="AP473"/>
      <c r="AQ473"/>
      <c r="AR473"/>
      <c r="AS473"/>
    </row>
    <row customFormat="1" r="474" s="11" spans="1:45">
      <c r="A474"/>
      <c r="B474"/>
      <c r="C474" s="174"/>
      <c r="D474"/>
      <c r="E474"/>
      <c r="F474"/>
      <c r="G474"/>
      <c r="H474"/>
      <c r="I474"/>
      <c r="J474"/>
      <c r="K474"/>
      <c r="L474"/>
      <c r="M474"/>
      <c r="N474"/>
      <c r="O474"/>
      <c r="P474" s="174"/>
      <c r="Q474" s="174"/>
      <c r="R474" s="175"/>
      <c r="S474" s="201"/>
      <c r="T474" s="173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/>
      <c r="AO474"/>
      <c r="AP474"/>
      <c r="AQ474"/>
      <c r="AR474"/>
      <c r="AS474"/>
    </row>
    <row customFormat="1" r="475" s="11" spans="1:45">
      <c r="A475"/>
      <c r="B475"/>
      <c r="C475" s="174"/>
      <c r="D475"/>
      <c r="E475"/>
      <c r="F475"/>
      <c r="G475"/>
      <c r="H475"/>
      <c r="I475"/>
      <c r="J475"/>
      <c r="K475"/>
      <c r="L475"/>
      <c r="M475"/>
      <c r="N475"/>
      <c r="O475"/>
      <c r="P475" s="174"/>
      <c r="Q475" s="174"/>
      <c r="R475" s="175"/>
      <c r="S475" s="201"/>
      <c r="T475" s="173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/>
      <c r="AO475"/>
      <c r="AP475"/>
      <c r="AQ475"/>
      <c r="AR475"/>
      <c r="AS475"/>
    </row>
    <row customFormat="1" r="476" s="11" spans="1:45">
      <c r="A476"/>
      <c r="B476"/>
      <c r="C476" s="174"/>
      <c r="D476"/>
      <c r="E476"/>
      <c r="F476"/>
      <c r="G476"/>
      <c r="H476"/>
      <c r="I476"/>
      <c r="J476"/>
      <c r="K476"/>
      <c r="L476"/>
      <c r="M476"/>
      <c r="N476"/>
      <c r="O476"/>
      <c r="P476" s="174"/>
      <c r="Q476" s="174"/>
      <c r="R476" s="175"/>
      <c r="S476" s="201"/>
      <c r="T476" s="173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/>
      <c r="AO476"/>
      <c r="AP476"/>
      <c r="AQ476"/>
      <c r="AR476"/>
      <c r="AS476"/>
    </row>
    <row customFormat="1" r="477" s="11" spans="1:45">
      <c r="A477"/>
      <c r="B477"/>
      <c r="C477" s="174"/>
      <c r="D477"/>
      <c r="E477"/>
      <c r="F477"/>
      <c r="G477"/>
      <c r="H477"/>
      <c r="I477"/>
      <c r="J477"/>
      <c r="K477"/>
      <c r="L477"/>
      <c r="M477"/>
      <c r="N477"/>
      <c r="O477"/>
      <c r="P477" s="174"/>
      <c r="Q477" s="174"/>
      <c r="R477" s="175"/>
      <c r="S477" s="201"/>
      <c r="T477" s="173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/>
      <c r="AO477"/>
      <c r="AP477"/>
      <c r="AQ477"/>
      <c r="AR477"/>
      <c r="AS477"/>
    </row>
    <row customFormat="1" r="478" s="11" spans="1:45">
      <c r="A478"/>
      <c r="B478"/>
      <c r="C478" s="174"/>
      <c r="D478"/>
      <c r="E478"/>
      <c r="F478"/>
      <c r="G478"/>
      <c r="H478"/>
      <c r="I478"/>
      <c r="J478"/>
      <c r="K478"/>
      <c r="L478"/>
      <c r="M478"/>
      <c r="N478"/>
      <c r="O478"/>
      <c r="P478" s="174"/>
      <c r="Q478" s="174"/>
      <c r="R478" s="175"/>
      <c r="S478" s="201"/>
      <c r="T478" s="173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/>
      <c r="AO478"/>
      <c r="AP478"/>
      <c r="AQ478"/>
      <c r="AR478"/>
      <c r="AS478"/>
    </row>
    <row customFormat="1" r="479" s="11" spans="1:45">
      <c r="A479"/>
      <c r="B479"/>
      <c r="C479" s="174"/>
      <c r="D479"/>
      <c r="E479"/>
      <c r="F479"/>
      <c r="G479"/>
      <c r="H479"/>
      <c r="I479"/>
      <c r="J479"/>
      <c r="K479"/>
      <c r="L479"/>
      <c r="M479"/>
      <c r="N479"/>
      <c r="O479"/>
      <c r="P479" s="174"/>
      <c r="Q479" s="174"/>
      <c r="R479" s="175"/>
      <c r="S479" s="201"/>
      <c r="T479" s="173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/>
      <c r="AO479"/>
      <c r="AP479"/>
      <c r="AQ479"/>
      <c r="AR479"/>
      <c r="AS479"/>
    </row>
    <row customFormat="1" r="480" s="11" spans="1:45">
      <c r="A480"/>
      <c r="B480"/>
      <c r="C480" s="174"/>
      <c r="D480"/>
      <c r="E480"/>
      <c r="F480"/>
      <c r="G480"/>
      <c r="H480"/>
      <c r="I480"/>
      <c r="J480"/>
      <c r="K480"/>
      <c r="L480"/>
      <c r="M480"/>
      <c r="N480"/>
      <c r="O480"/>
      <c r="P480" s="174"/>
      <c r="Q480" s="174"/>
      <c r="R480" s="175"/>
      <c r="S480" s="201"/>
      <c r="T480" s="173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/>
      <c r="AO480"/>
      <c r="AP480"/>
      <c r="AQ480"/>
      <c r="AR480"/>
      <c r="AS480"/>
    </row>
    <row customFormat="1" r="481" s="11" spans="1:45">
      <c r="A481"/>
      <c r="B481"/>
      <c r="C481" s="174"/>
      <c r="D481"/>
      <c r="E481"/>
      <c r="F481"/>
      <c r="G481"/>
      <c r="H481"/>
      <c r="I481"/>
      <c r="J481"/>
      <c r="K481"/>
      <c r="L481"/>
      <c r="M481"/>
      <c r="N481"/>
      <c r="O481"/>
      <c r="P481" s="174"/>
      <c r="Q481" s="174"/>
      <c r="R481" s="175"/>
      <c r="S481" s="201"/>
      <c r="T481" s="173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/>
      <c r="AO481"/>
      <c r="AP481"/>
      <c r="AQ481"/>
      <c r="AR481"/>
      <c r="AS481"/>
    </row>
    <row customFormat="1" r="482" s="11" spans="1:45">
      <c r="A482"/>
      <c r="B482"/>
      <c r="C482" s="174"/>
      <c r="D482"/>
      <c r="E482"/>
      <c r="F482"/>
      <c r="G482"/>
      <c r="H482"/>
      <c r="I482"/>
      <c r="J482"/>
      <c r="K482"/>
      <c r="L482"/>
      <c r="M482"/>
      <c r="N482"/>
      <c r="O482"/>
      <c r="P482" s="174"/>
      <c r="Q482" s="174"/>
      <c r="R482" s="175"/>
      <c r="S482" s="201"/>
      <c r="T482" s="173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/>
      <c r="AO482"/>
      <c r="AP482"/>
      <c r="AQ482"/>
      <c r="AR482"/>
      <c r="AS482"/>
    </row>
    <row customFormat="1" r="483" s="11" spans="1:45">
      <c r="A483"/>
      <c r="B483"/>
      <c r="C483" s="174"/>
      <c r="D483"/>
      <c r="E483"/>
      <c r="F483"/>
      <c r="G483"/>
      <c r="H483"/>
      <c r="I483"/>
      <c r="J483"/>
      <c r="K483"/>
      <c r="L483"/>
      <c r="M483"/>
      <c r="N483"/>
      <c r="O483"/>
      <c r="P483" s="174"/>
      <c r="Q483" s="174"/>
      <c r="R483" s="175"/>
      <c r="S483" s="201"/>
      <c r="T483" s="173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/>
      <c r="AO483"/>
      <c r="AP483"/>
      <c r="AQ483"/>
      <c r="AR483"/>
      <c r="AS483"/>
    </row>
    <row customFormat="1" r="484" s="11" spans="1:45">
      <c r="A484"/>
      <c r="B484"/>
      <c r="C484" s="174"/>
      <c r="D484"/>
      <c r="E484"/>
      <c r="F484"/>
      <c r="G484"/>
      <c r="H484"/>
      <c r="I484"/>
      <c r="J484"/>
      <c r="K484"/>
      <c r="L484"/>
      <c r="M484"/>
      <c r="N484"/>
      <c r="O484"/>
      <c r="P484" s="174"/>
      <c r="Q484" s="174"/>
      <c r="R484" s="175"/>
      <c r="S484" s="201"/>
      <c r="T484" s="173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/>
      <c r="AO484"/>
      <c r="AP484"/>
      <c r="AQ484"/>
      <c r="AR484"/>
      <c r="AS484"/>
    </row>
    <row customFormat="1" r="485" s="11" spans="1:45">
      <c r="A485"/>
      <c r="B485"/>
      <c r="C485" s="174"/>
      <c r="D485"/>
      <c r="E485"/>
      <c r="F485"/>
      <c r="G485"/>
      <c r="H485"/>
      <c r="I485"/>
      <c r="J485"/>
      <c r="K485"/>
      <c r="L485"/>
      <c r="M485"/>
      <c r="N485"/>
      <c r="O485"/>
      <c r="P485" s="174"/>
      <c r="Q485" s="174"/>
      <c r="R485" s="175"/>
      <c r="S485" s="201"/>
      <c r="T485" s="173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/>
      <c r="AO485"/>
      <c r="AP485"/>
      <c r="AQ485"/>
      <c r="AR485"/>
      <c r="AS485"/>
    </row>
    <row customFormat="1" r="486" s="11" spans="1:45">
      <c r="A486"/>
      <c r="B486"/>
      <c r="C486" s="174"/>
      <c r="D486"/>
      <c r="E486"/>
      <c r="F486"/>
      <c r="G486"/>
      <c r="H486"/>
      <c r="I486"/>
      <c r="J486"/>
      <c r="K486"/>
      <c r="L486"/>
      <c r="M486"/>
      <c r="N486"/>
      <c r="O486"/>
      <c r="P486" s="174"/>
      <c r="Q486" s="174"/>
      <c r="R486" s="175"/>
      <c r="S486" s="201"/>
      <c r="T486" s="173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/>
      <c r="AO486"/>
      <c r="AP486"/>
      <c r="AQ486"/>
      <c r="AR486"/>
      <c r="AS486"/>
    </row>
    <row customFormat="1" r="487" s="11" spans="1:45">
      <c r="A487"/>
      <c r="B487"/>
      <c r="C487" s="174"/>
      <c r="D487"/>
      <c r="E487"/>
      <c r="F487"/>
      <c r="G487"/>
      <c r="H487"/>
      <c r="I487"/>
      <c r="J487"/>
      <c r="K487"/>
      <c r="L487"/>
      <c r="M487"/>
      <c r="N487"/>
      <c r="O487"/>
      <c r="P487" s="174"/>
      <c r="Q487" s="174"/>
      <c r="R487" s="175"/>
      <c r="S487" s="201"/>
      <c r="T487" s="173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/>
      <c r="AO487"/>
      <c r="AP487"/>
      <c r="AQ487"/>
      <c r="AR487"/>
      <c r="AS487"/>
    </row>
    <row customFormat="1" r="488" s="11" spans="1:45">
      <c r="A488"/>
      <c r="B488"/>
      <c r="C488" s="174"/>
      <c r="D488"/>
      <c r="E488"/>
      <c r="F488"/>
      <c r="G488"/>
      <c r="H488"/>
      <c r="I488"/>
      <c r="J488"/>
      <c r="K488"/>
      <c r="L488"/>
      <c r="M488"/>
      <c r="N488"/>
      <c r="O488"/>
      <c r="P488" s="174"/>
      <c r="Q488" s="174"/>
      <c r="R488" s="175"/>
      <c r="S488" s="201"/>
      <c r="T488" s="173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/>
      <c r="AO488"/>
      <c r="AP488"/>
      <c r="AQ488"/>
      <c r="AR488"/>
      <c r="AS488"/>
    </row>
    <row customFormat="1" r="489" s="11" spans="1:45">
      <c r="A489"/>
      <c r="B489"/>
      <c r="C489" s="174"/>
      <c r="D489"/>
      <c r="E489"/>
      <c r="F489"/>
      <c r="G489"/>
      <c r="H489"/>
      <c r="I489"/>
      <c r="J489"/>
      <c r="K489"/>
      <c r="L489"/>
      <c r="M489"/>
      <c r="N489"/>
      <c r="O489"/>
      <c r="P489" s="174"/>
      <c r="Q489" s="174"/>
      <c r="R489" s="175"/>
      <c r="S489" s="201"/>
      <c r="T489" s="173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/>
      <c r="AO489"/>
      <c r="AP489"/>
      <c r="AQ489"/>
      <c r="AR489"/>
      <c r="AS489"/>
    </row>
    <row customFormat="1" r="490" s="11" spans="1:45">
      <c r="A490"/>
      <c r="B490"/>
      <c r="C490" s="174"/>
      <c r="D490"/>
      <c r="E490"/>
      <c r="F490"/>
      <c r="G490"/>
      <c r="H490"/>
      <c r="I490"/>
      <c r="J490"/>
      <c r="K490"/>
      <c r="L490"/>
      <c r="M490"/>
      <c r="N490"/>
      <c r="O490"/>
      <c r="P490" s="174"/>
      <c r="Q490" s="174"/>
      <c r="R490" s="175"/>
      <c r="S490" s="201"/>
      <c r="T490" s="173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/>
      <c r="AO490"/>
      <c r="AP490"/>
      <c r="AQ490"/>
      <c r="AR490"/>
      <c r="AS490"/>
    </row>
    <row customFormat="1" r="491" s="11" spans="1:45">
      <c r="A491"/>
      <c r="B491"/>
      <c r="C491" s="174"/>
      <c r="D491"/>
      <c r="E491"/>
      <c r="F491"/>
      <c r="G491"/>
      <c r="H491"/>
      <c r="I491"/>
      <c r="J491"/>
      <c r="K491"/>
      <c r="L491"/>
      <c r="M491"/>
      <c r="N491"/>
      <c r="O491"/>
      <c r="P491" s="174"/>
      <c r="Q491" s="174"/>
      <c r="R491" s="175"/>
      <c r="S491" s="201"/>
      <c r="T491" s="173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/>
      <c r="AO491"/>
      <c r="AP491"/>
      <c r="AQ491"/>
      <c r="AR491"/>
      <c r="AS491"/>
    </row>
    <row customFormat="1" r="492" s="11" spans="1:45">
      <c r="A492"/>
      <c r="B492"/>
      <c r="C492" s="174"/>
      <c r="D492"/>
      <c r="E492"/>
      <c r="F492"/>
      <c r="G492"/>
      <c r="H492"/>
      <c r="I492"/>
      <c r="J492"/>
      <c r="K492"/>
      <c r="L492"/>
      <c r="M492"/>
      <c r="N492"/>
      <c r="O492"/>
      <c r="P492" s="174"/>
      <c r="Q492" s="174"/>
      <c r="R492" s="175"/>
      <c r="S492" s="201"/>
      <c r="T492" s="173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/>
      <c r="AO492"/>
      <c r="AP492"/>
      <c r="AQ492"/>
      <c r="AR492"/>
      <c r="AS492"/>
    </row>
    <row customFormat="1" r="493" s="11" spans="1:45">
      <c r="A493"/>
      <c r="B493"/>
      <c r="C493" s="174"/>
      <c r="D493"/>
      <c r="E493"/>
      <c r="F493"/>
      <c r="G493"/>
      <c r="H493"/>
      <c r="I493"/>
      <c r="J493"/>
      <c r="K493"/>
      <c r="L493"/>
      <c r="M493"/>
      <c r="N493"/>
      <c r="O493"/>
      <c r="P493" s="174"/>
      <c r="Q493" s="174"/>
      <c r="R493" s="175"/>
      <c r="S493" s="201"/>
      <c r="T493" s="173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/>
      <c r="AO493"/>
      <c r="AP493"/>
      <c r="AQ493"/>
      <c r="AR493"/>
      <c r="AS493"/>
    </row>
    <row customFormat="1" r="494" s="11" spans="1:45">
      <c r="A494"/>
      <c r="B494"/>
      <c r="C494" s="174"/>
      <c r="D494"/>
      <c r="E494"/>
      <c r="F494"/>
      <c r="G494"/>
      <c r="H494"/>
      <c r="I494"/>
      <c r="J494"/>
      <c r="K494"/>
      <c r="L494"/>
      <c r="M494"/>
      <c r="N494"/>
      <c r="O494"/>
      <c r="P494" s="174"/>
      <c r="Q494" s="174"/>
      <c r="R494" s="175"/>
      <c r="S494" s="201"/>
      <c r="T494" s="173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/>
      <c r="AO494"/>
      <c r="AP494"/>
      <c r="AQ494"/>
      <c r="AR494"/>
      <c r="AS494"/>
    </row>
    <row customFormat="1" r="495" s="11" spans="1:45">
      <c r="A495"/>
      <c r="B495"/>
      <c r="C495" s="174"/>
      <c r="D495"/>
      <c r="E495"/>
      <c r="F495"/>
      <c r="G495"/>
      <c r="H495"/>
      <c r="I495"/>
      <c r="J495"/>
      <c r="K495"/>
      <c r="L495"/>
      <c r="M495"/>
      <c r="N495"/>
      <c r="O495"/>
      <c r="P495" s="174"/>
      <c r="Q495" s="174"/>
      <c r="R495" s="175"/>
      <c r="S495" s="201"/>
      <c r="T495" s="173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/>
      <c r="AO495"/>
      <c r="AP495"/>
      <c r="AQ495"/>
      <c r="AR495"/>
      <c r="AS495"/>
    </row>
    <row customFormat="1" r="496" s="11" spans="1:45">
      <c r="A496"/>
      <c r="B496"/>
      <c r="C496" s="174"/>
      <c r="D496"/>
      <c r="E496"/>
      <c r="F496"/>
      <c r="G496"/>
      <c r="H496"/>
      <c r="I496"/>
      <c r="J496"/>
      <c r="K496"/>
      <c r="L496"/>
      <c r="M496"/>
      <c r="N496"/>
      <c r="O496"/>
      <c r="P496" s="174"/>
      <c r="Q496" s="174"/>
      <c r="R496" s="175"/>
      <c r="S496" s="201"/>
      <c r="T496" s="173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/>
      <c r="AO496"/>
      <c r="AP496"/>
      <c r="AQ496"/>
      <c r="AR496"/>
      <c r="AS496"/>
    </row>
    <row customFormat="1" r="497" s="11" spans="1:45">
      <c r="A497"/>
      <c r="B497"/>
      <c r="C497" s="174"/>
      <c r="D497"/>
      <c r="E497"/>
      <c r="F497"/>
      <c r="G497"/>
      <c r="H497"/>
      <c r="I497"/>
      <c r="J497"/>
      <c r="K497"/>
      <c r="L497"/>
      <c r="M497"/>
      <c r="N497"/>
      <c r="O497"/>
      <c r="P497" s="174"/>
      <c r="Q497" s="174"/>
      <c r="R497" s="175"/>
      <c r="S497" s="201"/>
      <c r="T497" s="173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/>
      <c r="AO497"/>
      <c r="AP497"/>
      <c r="AQ497"/>
      <c r="AR497"/>
      <c r="AS497"/>
    </row>
    <row customFormat="1" r="498" s="11" spans="1:45">
      <c r="A498"/>
      <c r="B498"/>
      <c r="C498" s="174"/>
      <c r="D498"/>
      <c r="E498"/>
      <c r="F498"/>
      <c r="G498"/>
      <c r="H498"/>
      <c r="I498"/>
      <c r="J498"/>
      <c r="K498"/>
      <c r="L498"/>
      <c r="M498"/>
      <c r="N498"/>
      <c r="O498"/>
      <c r="P498" s="174"/>
      <c r="Q498" s="174"/>
      <c r="R498" s="175"/>
      <c r="S498" s="201"/>
      <c r="T498" s="173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/>
      <c r="AO498"/>
      <c r="AP498"/>
      <c r="AQ498"/>
      <c r="AR498"/>
      <c r="AS498"/>
    </row>
    <row customFormat="1" r="499" s="11" spans="1:45">
      <c r="A499"/>
      <c r="B499"/>
      <c r="C499" s="174"/>
      <c r="D499"/>
      <c r="E499"/>
      <c r="F499"/>
      <c r="G499"/>
      <c r="H499"/>
      <c r="I499"/>
      <c r="J499"/>
      <c r="K499"/>
      <c r="L499"/>
      <c r="M499"/>
      <c r="N499"/>
      <c r="O499"/>
      <c r="P499" s="174"/>
      <c r="Q499" s="174"/>
      <c r="R499" s="175"/>
      <c r="S499" s="201"/>
      <c r="T499" s="173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/>
      <c r="AO499"/>
      <c r="AP499"/>
      <c r="AQ499"/>
      <c r="AR499"/>
      <c r="AS499"/>
    </row>
    <row customFormat="1" r="500" s="11" spans="1:45">
      <c r="A500"/>
      <c r="B500"/>
      <c r="C500" s="174"/>
      <c r="D500"/>
      <c r="E500"/>
      <c r="F500"/>
      <c r="G500"/>
      <c r="H500"/>
      <c r="I500"/>
      <c r="J500"/>
      <c r="K500"/>
      <c r="L500"/>
      <c r="M500"/>
      <c r="N500"/>
      <c r="O500"/>
      <c r="P500" s="174"/>
      <c r="Q500" s="174"/>
      <c r="R500" s="175"/>
      <c r="S500" s="201"/>
      <c r="T500" s="173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/>
      <c r="AO500"/>
      <c r="AP500"/>
      <c r="AQ500"/>
      <c r="AR500"/>
      <c r="AS500"/>
    </row>
    <row customFormat="1" r="501" s="11" spans="1:45">
      <c r="A501"/>
      <c r="B501"/>
      <c r="C501" s="174"/>
      <c r="D501"/>
      <c r="E501"/>
      <c r="F501"/>
      <c r="G501"/>
      <c r="H501"/>
      <c r="I501"/>
      <c r="J501"/>
      <c r="K501"/>
      <c r="L501"/>
      <c r="M501"/>
      <c r="N501"/>
      <c r="O501"/>
      <c r="P501" s="174"/>
      <c r="Q501" s="174"/>
      <c r="R501" s="175"/>
      <c r="S501" s="201"/>
      <c r="T501" s="173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/>
      <c r="AO501"/>
      <c r="AP501"/>
      <c r="AQ501"/>
      <c r="AR501"/>
      <c r="AS501"/>
    </row>
    <row customFormat="1" r="502" s="11" spans="1:45">
      <c r="A502"/>
      <c r="B502"/>
      <c r="C502" s="174"/>
      <c r="D502"/>
      <c r="E502"/>
      <c r="F502"/>
      <c r="G502"/>
      <c r="H502"/>
      <c r="I502"/>
      <c r="J502"/>
      <c r="K502"/>
      <c r="L502"/>
      <c r="M502"/>
      <c r="N502"/>
      <c r="O502"/>
      <c r="P502" s="174"/>
      <c r="Q502" s="174"/>
      <c r="R502" s="175"/>
      <c r="S502" s="201"/>
      <c r="T502" s="173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/>
      <c r="AO502"/>
      <c r="AP502"/>
      <c r="AQ502"/>
      <c r="AR502"/>
      <c r="AS502"/>
    </row>
    <row customFormat="1" r="503" s="11" spans="1:45">
      <c r="A503"/>
      <c r="B503"/>
      <c r="C503" s="174"/>
      <c r="D503"/>
      <c r="E503"/>
      <c r="F503"/>
      <c r="G503"/>
      <c r="H503"/>
      <c r="I503"/>
      <c r="J503"/>
      <c r="K503"/>
      <c r="L503"/>
      <c r="M503"/>
      <c r="N503"/>
      <c r="O503"/>
      <c r="P503" s="174"/>
      <c r="Q503" s="174"/>
      <c r="R503" s="175"/>
      <c r="S503" s="201"/>
      <c r="T503" s="173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/>
      <c r="AO503"/>
      <c r="AP503"/>
      <c r="AQ503"/>
      <c r="AR503"/>
      <c r="AS503"/>
    </row>
    <row customFormat="1" r="504" s="11" spans="1:45">
      <c r="A504"/>
      <c r="B504"/>
      <c r="C504" s="174"/>
      <c r="D504"/>
      <c r="E504"/>
      <c r="F504"/>
      <c r="G504"/>
      <c r="H504"/>
      <c r="I504"/>
      <c r="J504"/>
      <c r="K504"/>
      <c r="L504"/>
      <c r="M504"/>
      <c r="N504"/>
      <c r="O504"/>
      <c r="P504" s="174"/>
      <c r="Q504" s="174"/>
      <c r="R504" s="175"/>
      <c r="S504" s="201"/>
      <c r="T504" s="173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/>
      <c r="AO504"/>
      <c r="AP504"/>
      <c r="AQ504"/>
      <c r="AR504"/>
      <c r="AS504"/>
    </row>
    <row customFormat="1" r="505" s="11" spans="1:45">
      <c r="A505"/>
      <c r="B505"/>
      <c r="C505" s="174"/>
      <c r="D505"/>
      <c r="E505"/>
      <c r="F505"/>
      <c r="G505"/>
      <c r="H505"/>
      <c r="I505"/>
      <c r="J505"/>
      <c r="K505"/>
      <c r="L505"/>
      <c r="M505"/>
      <c r="N505"/>
      <c r="O505"/>
      <c r="P505" s="174"/>
      <c r="Q505" s="174"/>
      <c r="R505" s="175"/>
      <c r="S505" s="201"/>
      <c r="T505" s="173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/>
      <c r="AO505"/>
      <c r="AP505"/>
      <c r="AQ505"/>
      <c r="AR505"/>
      <c r="AS505"/>
    </row>
    <row customFormat="1" r="506" s="11" spans="1:45">
      <c r="A506"/>
      <c r="B506"/>
      <c r="C506" s="174"/>
      <c r="D506"/>
      <c r="E506"/>
      <c r="F506"/>
      <c r="G506"/>
      <c r="H506"/>
      <c r="I506"/>
      <c r="J506"/>
      <c r="K506"/>
      <c r="L506"/>
      <c r="M506"/>
      <c r="N506"/>
      <c r="O506"/>
      <c r="P506" s="174"/>
      <c r="Q506" s="174"/>
      <c r="R506" s="175"/>
      <c r="S506" s="201"/>
      <c r="T506" s="173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/>
      <c r="AO506"/>
      <c r="AP506"/>
      <c r="AQ506"/>
      <c r="AR506"/>
      <c r="AS506"/>
    </row>
    <row customFormat="1" r="507" s="11" spans="1:45">
      <c r="A507"/>
      <c r="B507"/>
      <c r="C507" s="174"/>
      <c r="D507"/>
      <c r="E507"/>
      <c r="F507"/>
      <c r="G507"/>
      <c r="H507"/>
      <c r="I507"/>
      <c r="J507"/>
      <c r="K507"/>
      <c r="L507"/>
      <c r="M507"/>
      <c r="N507"/>
      <c r="O507"/>
      <c r="P507" s="174"/>
      <c r="Q507" s="174"/>
      <c r="R507" s="175"/>
      <c r="S507" s="201"/>
      <c r="T507" s="173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/>
      <c r="AO507"/>
      <c r="AP507"/>
      <c r="AQ507"/>
      <c r="AR507"/>
      <c r="AS507"/>
    </row>
    <row customFormat="1" r="508" s="11" spans="1:45">
      <c r="A508"/>
      <c r="B508"/>
      <c r="C508" s="174"/>
      <c r="D508"/>
      <c r="E508"/>
      <c r="F508"/>
      <c r="G508"/>
      <c r="H508"/>
      <c r="I508"/>
      <c r="J508"/>
      <c r="K508"/>
      <c r="L508"/>
      <c r="M508"/>
      <c r="N508"/>
      <c r="O508"/>
      <c r="P508" s="174"/>
      <c r="Q508" s="174"/>
      <c r="R508" s="175"/>
      <c r="S508" s="201"/>
      <c r="T508" s="173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/>
      <c r="AO508"/>
      <c r="AP508"/>
      <c r="AQ508"/>
      <c r="AR508"/>
      <c r="AS508"/>
    </row>
    <row customFormat="1" r="509" s="11" spans="1:45">
      <c r="A509"/>
      <c r="B509"/>
      <c r="C509" s="174"/>
      <c r="D509"/>
      <c r="E509"/>
      <c r="F509"/>
      <c r="G509"/>
      <c r="H509"/>
      <c r="I509"/>
      <c r="J509"/>
      <c r="K509"/>
      <c r="L509"/>
      <c r="M509"/>
      <c r="N509"/>
      <c r="O509"/>
      <c r="P509" s="174"/>
      <c r="Q509" s="174"/>
      <c r="R509" s="175"/>
      <c r="S509" s="201"/>
      <c r="T509" s="173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/>
      <c r="AO509"/>
      <c r="AP509"/>
      <c r="AQ509"/>
      <c r="AR509"/>
      <c r="AS509"/>
    </row>
    <row customFormat="1" r="510" s="11" spans="1:45">
      <c r="A510"/>
      <c r="B510"/>
      <c r="C510" s="174"/>
      <c r="D510"/>
      <c r="E510"/>
      <c r="F510"/>
      <c r="G510"/>
      <c r="H510"/>
      <c r="I510"/>
      <c r="J510"/>
      <c r="K510"/>
      <c r="L510"/>
      <c r="M510"/>
      <c r="N510"/>
      <c r="O510"/>
      <c r="P510" s="174"/>
      <c r="Q510" s="174"/>
      <c r="R510" s="175"/>
      <c r="S510" s="201"/>
      <c r="T510" s="173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/>
      <c r="AO510"/>
      <c r="AP510"/>
      <c r="AQ510"/>
      <c r="AR510"/>
      <c r="AS510"/>
    </row>
    <row customFormat="1" r="511" s="11" spans="1:45">
      <c r="A511"/>
      <c r="B511"/>
      <c r="C511" s="174"/>
      <c r="D511"/>
      <c r="E511"/>
      <c r="F511"/>
      <c r="G511"/>
      <c r="H511"/>
      <c r="I511"/>
      <c r="J511"/>
      <c r="K511"/>
      <c r="L511"/>
      <c r="M511"/>
      <c r="N511"/>
      <c r="O511"/>
      <c r="P511" s="174"/>
      <c r="Q511" s="174"/>
      <c r="R511" s="175"/>
      <c r="S511" s="201"/>
      <c r="T511" s="173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/>
      <c r="AO511"/>
      <c r="AP511"/>
      <c r="AQ511"/>
      <c r="AR511"/>
      <c r="AS511"/>
    </row>
    <row customFormat="1" r="512" s="11" spans="1:45">
      <c r="A512"/>
      <c r="B512"/>
      <c r="C512" s="174"/>
      <c r="D512"/>
      <c r="E512"/>
      <c r="F512"/>
      <c r="G512"/>
      <c r="H512"/>
      <c r="I512"/>
      <c r="J512"/>
      <c r="K512"/>
      <c r="L512"/>
      <c r="M512"/>
      <c r="N512"/>
      <c r="O512"/>
      <c r="P512" s="174"/>
      <c r="Q512" s="174"/>
      <c r="R512" s="175"/>
      <c r="S512" s="201"/>
      <c r="T512" s="173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/>
      <c r="AO512"/>
      <c r="AP512"/>
      <c r="AQ512"/>
      <c r="AR512"/>
      <c r="AS512"/>
    </row>
    <row customFormat="1" r="513" s="11" spans="1:45">
      <c r="A513"/>
      <c r="B513"/>
      <c r="C513" s="174"/>
      <c r="D513"/>
      <c r="E513"/>
      <c r="F513"/>
      <c r="G513"/>
      <c r="H513"/>
      <c r="I513"/>
      <c r="J513"/>
      <c r="K513"/>
      <c r="L513"/>
      <c r="M513"/>
      <c r="N513"/>
      <c r="O513"/>
      <c r="P513" s="174"/>
      <c r="Q513" s="174"/>
      <c r="R513" s="175"/>
      <c r="S513" s="201"/>
      <c r="T513" s="173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/>
      <c r="AO513"/>
      <c r="AP513"/>
      <c r="AQ513"/>
      <c r="AR513"/>
      <c r="AS513"/>
    </row>
    <row customFormat="1" r="514" s="11" spans="1:45">
      <c r="A514"/>
      <c r="B514"/>
      <c r="C514" s="174"/>
      <c r="D514"/>
      <c r="E514"/>
      <c r="F514"/>
      <c r="G514"/>
      <c r="H514"/>
      <c r="I514"/>
      <c r="J514"/>
      <c r="K514"/>
      <c r="L514"/>
      <c r="M514"/>
      <c r="N514"/>
      <c r="O514"/>
      <c r="P514" s="174"/>
      <c r="Q514" s="174"/>
      <c r="R514" s="175"/>
      <c r="S514" s="201"/>
      <c r="T514" s="173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/>
      <c r="AO514"/>
      <c r="AP514"/>
      <c r="AQ514"/>
      <c r="AR514"/>
      <c r="AS514"/>
    </row>
    <row customFormat="1" r="515" s="11" spans="1:45">
      <c r="A515"/>
      <c r="B515"/>
      <c r="C515" s="174"/>
      <c r="D515"/>
      <c r="E515"/>
      <c r="F515"/>
      <c r="G515"/>
      <c r="H515"/>
      <c r="I515"/>
      <c r="J515"/>
      <c r="K515"/>
      <c r="L515"/>
      <c r="M515"/>
      <c r="N515"/>
      <c r="O515"/>
      <c r="P515" s="174"/>
      <c r="Q515" s="174"/>
      <c r="R515" s="175"/>
      <c r="S515" s="201"/>
      <c r="T515" s="173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/>
      <c r="AO515"/>
      <c r="AP515"/>
      <c r="AQ515"/>
      <c r="AR515"/>
      <c r="AS515"/>
    </row>
    <row customFormat="1" r="516" s="11" spans="1:45">
      <c r="A516"/>
      <c r="B516"/>
      <c r="C516" s="174"/>
      <c r="D516"/>
      <c r="E516"/>
      <c r="F516"/>
      <c r="G516"/>
      <c r="H516"/>
      <c r="I516"/>
      <c r="J516"/>
      <c r="K516"/>
      <c r="L516"/>
      <c r="M516"/>
      <c r="N516"/>
      <c r="O516"/>
      <c r="P516" s="174"/>
      <c r="Q516" s="174"/>
      <c r="R516" s="175"/>
      <c r="S516" s="201"/>
      <c r="T516" s="173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/>
      <c r="AO516"/>
      <c r="AP516"/>
      <c r="AQ516"/>
      <c r="AR516"/>
      <c r="AS516"/>
    </row>
    <row customFormat="1" r="517" s="11" spans="1:45">
      <c r="A517"/>
      <c r="B517"/>
      <c r="C517" s="174"/>
      <c r="D517"/>
      <c r="E517"/>
      <c r="F517"/>
      <c r="G517"/>
      <c r="H517"/>
      <c r="I517"/>
      <c r="J517"/>
      <c r="K517"/>
      <c r="L517"/>
      <c r="M517"/>
      <c r="N517"/>
      <c r="O517"/>
      <c r="P517" s="174"/>
      <c r="Q517" s="174"/>
      <c r="R517" s="175"/>
      <c r="S517" s="201"/>
      <c r="T517" s="173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/>
      <c r="AO517"/>
      <c r="AP517"/>
      <c r="AQ517"/>
      <c r="AR517"/>
      <c r="AS517"/>
    </row>
    <row customFormat="1" r="518" s="11" spans="1:45">
      <c r="A518"/>
      <c r="B518"/>
      <c r="C518" s="174"/>
      <c r="D518"/>
      <c r="E518"/>
      <c r="F518"/>
      <c r="G518"/>
      <c r="H518"/>
      <c r="I518"/>
      <c r="J518"/>
      <c r="K518"/>
      <c r="L518"/>
      <c r="M518"/>
      <c r="N518"/>
      <c r="O518"/>
      <c r="P518" s="174"/>
      <c r="Q518" s="174"/>
      <c r="R518" s="175"/>
      <c r="S518" s="201"/>
      <c r="T518" s="173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/>
      <c r="AO518"/>
      <c r="AP518"/>
      <c r="AQ518"/>
      <c r="AR518"/>
      <c r="AS518"/>
    </row>
    <row customFormat="1" r="519" s="11" spans="1:45">
      <c r="A519"/>
      <c r="B519"/>
      <c r="C519" s="174"/>
      <c r="D519"/>
      <c r="E519"/>
      <c r="F519"/>
      <c r="G519"/>
      <c r="H519"/>
      <c r="I519"/>
      <c r="J519"/>
      <c r="K519"/>
      <c r="L519"/>
      <c r="M519"/>
      <c r="N519"/>
      <c r="O519"/>
      <c r="P519" s="174"/>
      <c r="Q519" s="174"/>
      <c r="R519" s="175"/>
      <c r="S519" s="201"/>
      <c r="T519" s="173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/>
      <c r="AO519"/>
      <c r="AP519"/>
      <c r="AQ519"/>
      <c r="AR519"/>
      <c r="AS519"/>
    </row>
    <row customFormat="1" r="520" s="11" spans="1:45">
      <c r="A520"/>
      <c r="B520"/>
      <c r="C520" s="174"/>
      <c r="D520"/>
      <c r="E520"/>
      <c r="F520"/>
      <c r="G520"/>
      <c r="H520"/>
      <c r="I520"/>
      <c r="J520"/>
      <c r="K520"/>
      <c r="L520"/>
      <c r="M520"/>
      <c r="N520"/>
      <c r="O520"/>
      <c r="P520" s="174"/>
      <c r="Q520" s="174"/>
      <c r="R520" s="175"/>
      <c r="S520" s="201"/>
      <c r="T520" s="173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/>
      <c r="AO520"/>
      <c r="AP520"/>
      <c r="AQ520"/>
      <c r="AR520"/>
      <c r="AS520"/>
    </row>
    <row customFormat="1" r="521" s="11" spans="1:45">
      <c r="A521"/>
      <c r="B521"/>
      <c r="C521" s="174"/>
      <c r="D521"/>
      <c r="E521"/>
      <c r="F521"/>
      <c r="G521"/>
      <c r="H521"/>
      <c r="I521"/>
      <c r="J521"/>
      <c r="K521"/>
      <c r="L521"/>
      <c r="M521"/>
      <c r="N521"/>
      <c r="O521"/>
      <c r="P521" s="174"/>
      <c r="Q521" s="174"/>
      <c r="R521" s="175"/>
      <c r="S521" s="201"/>
      <c r="T521" s="173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/>
      <c r="AO521"/>
      <c r="AP521"/>
      <c r="AQ521"/>
      <c r="AR521"/>
      <c r="AS521"/>
    </row>
    <row customFormat="1" r="522" s="11" spans="1:45">
      <c r="A522"/>
      <c r="B522"/>
      <c r="C522" s="174"/>
      <c r="D522"/>
      <c r="E522"/>
      <c r="F522"/>
      <c r="G522"/>
      <c r="H522"/>
      <c r="I522"/>
      <c r="J522"/>
      <c r="K522"/>
      <c r="L522"/>
      <c r="M522"/>
      <c r="N522"/>
      <c r="O522"/>
      <c r="P522" s="174"/>
      <c r="Q522" s="174"/>
      <c r="R522" s="175"/>
      <c r="S522" s="201"/>
      <c r="T522" s="173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/>
      <c r="AO522"/>
      <c r="AP522"/>
      <c r="AQ522"/>
      <c r="AR522"/>
      <c r="AS522"/>
    </row>
    <row customFormat="1" r="523" s="11" spans="1:45">
      <c r="A523"/>
      <c r="B523"/>
      <c r="C523" s="174"/>
      <c r="D523"/>
      <c r="E523"/>
      <c r="F523"/>
      <c r="G523"/>
      <c r="H523"/>
      <c r="I523"/>
      <c r="J523"/>
      <c r="K523"/>
      <c r="L523"/>
      <c r="M523"/>
      <c r="N523"/>
      <c r="O523"/>
      <c r="P523" s="174"/>
      <c r="Q523" s="174"/>
      <c r="R523" s="175"/>
      <c r="S523" s="201"/>
      <c r="T523" s="173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/>
      <c r="AO523"/>
      <c r="AP523"/>
      <c r="AQ523"/>
      <c r="AR523"/>
      <c r="AS523"/>
    </row>
    <row customFormat="1" r="524" s="11" spans="1:45">
      <c r="A524"/>
      <c r="B524"/>
      <c r="C524" s="174"/>
      <c r="D524"/>
      <c r="E524"/>
      <c r="F524"/>
      <c r="G524"/>
      <c r="H524"/>
      <c r="I524"/>
      <c r="J524"/>
      <c r="K524"/>
      <c r="L524"/>
      <c r="M524"/>
      <c r="N524"/>
      <c r="O524"/>
      <c r="P524" s="174"/>
      <c r="Q524" s="174"/>
      <c r="R524" s="175"/>
      <c r="S524" s="201"/>
      <c r="T524" s="173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/>
      <c r="AO524"/>
      <c r="AP524"/>
      <c r="AQ524"/>
      <c r="AR524"/>
      <c r="AS524"/>
    </row>
    <row customFormat="1" r="525" s="11" spans="1:45">
      <c r="A525"/>
      <c r="B525"/>
      <c r="C525" s="174"/>
      <c r="D525"/>
      <c r="E525"/>
      <c r="F525"/>
      <c r="G525"/>
      <c r="H525"/>
      <c r="I525"/>
      <c r="J525"/>
      <c r="K525"/>
      <c r="L525"/>
      <c r="M525"/>
      <c r="N525"/>
      <c r="O525"/>
      <c r="P525" s="174"/>
      <c r="Q525" s="174"/>
      <c r="R525" s="175"/>
      <c r="S525" s="201"/>
      <c r="T525" s="173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/>
      <c r="AO525"/>
      <c r="AP525"/>
      <c r="AQ525"/>
      <c r="AR525"/>
      <c r="AS525"/>
    </row>
    <row customFormat="1" r="526" s="11" spans="1:45">
      <c r="A526"/>
      <c r="B526"/>
      <c r="C526" s="174"/>
      <c r="D526"/>
      <c r="E526"/>
      <c r="F526"/>
      <c r="G526"/>
      <c r="H526"/>
      <c r="I526"/>
      <c r="J526"/>
      <c r="K526"/>
      <c r="L526"/>
      <c r="M526"/>
      <c r="N526"/>
      <c r="O526"/>
      <c r="P526" s="174"/>
      <c r="Q526" s="174"/>
      <c r="R526" s="175"/>
      <c r="S526" s="201"/>
      <c r="T526" s="173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/>
      <c r="AO526"/>
      <c r="AP526"/>
      <c r="AQ526"/>
      <c r="AR526"/>
      <c r="AS526"/>
    </row>
    <row customFormat="1" r="527" s="11" spans="1:45">
      <c r="A527"/>
      <c r="B527"/>
      <c r="C527" s="174"/>
      <c r="D527"/>
      <c r="E527"/>
      <c r="F527"/>
      <c r="G527"/>
      <c r="H527"/>
      <c r="I527"/>
      <c r="J527"/>
      <c r="K527"/>
      <c r="L527"/>
      <c r="M527"/>
      <c r="N527"/>
      <c r="O527"/>
      <c r="P527" s="174"/>
      <c r="Q527" s="174"/>
      <c r="R527" s="175"/>
      <c r="S527" s="201"/>
      <c r="T527" s="173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/>
      <c r="AO527"/>
      <c r="AP527"/>
      <c r="AQ527"/>
      <c r="AR527"/>
      <c r="AS527"/>
    </row>
    <row customFormat="1" r="528" s="11" spans="1:45">
      <c r="A528"/>
      <c r="B528"/>
      <c r="C528" s="174"/>
      <c r="D528"/>
      <c r="E528"/>
      <c r="F528"/>
      <c r="G528"/>
      <c r="H528"/>
      <c r="I528"/>
      <c r="J528"/>
      <c r="K528"/>
      <c r="L528"/>
      <c r="M528"/>
      <c r="N528"/>
      <c r="O528"/>
      <c r="P528" s="174"/>
      <c r="Q528" s="174"/>
      <c r="R528" s="175"/>
      <c r="S528" s="201"/>
      <c r="T528" s="173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/>
      <c r="AO528"/>
      <c r="AP528"/>
      <c r="AQ528"/>
      <c r="AR528"/>
      <c r="AS528"/>
    </row>
    <row customFormat="1" r="529" s="11" spans="1:45">
      <c r="A529"/>
      <c r="B529"/>
      <c r="C529" s="174"/>
      <c r="D529"/>
      <c r="E529"/>
      <c r="F529"/>
      <c r="G529"/>
      <c r="H529"/>
      <c r="I529"/>
      <c r="J529"/>
      <c r="K529"/>
      <c r="L529"/>
      <c r="M529"/>
      <c r="N529"/>
      <c r="O529"/>
      <c r="P529" s="174"/>
      <c r="Q529" s="174"/>
      <c r="R529" s="175"/>
      <c r="S529" s="201"/>
      <c r="T529" s="173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/>
      <c r="AO529"/>
      <c r="AP529"/>
      <c r="AQ529"/>
      <c r="AR529"/>
      <c r="AS529"/>
    </row>
    <row customFormat="1" r="530" s="11" spans="1:45">
      <c r="A530"/>
      <c r="B530"/>
      <c r="C530" s="174"/>
      <c r="D530"/>
      <c r="E530"/>
      <c r="F530"/>
      <c r="G530"/>
      <c r="H530"/>
      <c r="I530"/>
      <c r="J530"/>
      <c r="K530"/>
      <c r="L530"/>
      <c r="M530"/>
      <c r="N530"/>
      <c r="O530"/>
      <c r="P530" s="174"/>
      <c r="Q530" s="174"/>
      <c r="R530" s="175"/>
      <c r="S530" s="201"/>
      <c r="T530" s="173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/>
      <c r="AO530"/>
      <c r="AP530"/>
      <c r="AQ530"/>
      <c r="AR530"/>
      <c r="AS530"/>
    </row>
    <row customFormat="1" r="531" s="11" spans="1:45">
      <c r="A531"/>
      <c r="B531"/>
      <c r="C531" s="174"/>
      <c r="D531"/>
      <c r="E531"/>
      <c r="F531"/>
      <c r="G531"/>
      <c r="H531"/>
      <c r="I531"/>
      <c r="J531"/>
      <c r="K531"/>
      <c r="L531"/>
      <c r="M531"/>
      <c r="N531"/>
      <c r="O531"/>
      <c r="P531" s="174"/>
      <c r="Q531" s="174"/>
      <c r="R531" s="175"/>
      <c r="S531" s="201"/>
      <c r="T531" s="173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/>
      <c r="AO531"/>
      <c r="AP531"/>
      <c r="AQ531"/>
      <c r="AR531"/>
      <c r="AS531"/>
    </row>
    <row customFormat="1" r="532" s="11" spans="1:45">
      <c r="A532"/>
      <c r="B532"/>
      <c r="C532" s="174"/>
      <c r="D532"/>
      <c r="E532"/>
      <c r="F532"/>
      <c r="G532"/>
      <c r="H532"/>
      <c r="I532"/>
      <c r="J532"/>
      <c r="K532"/>
      <c r="L532"/>
      <c r="M532"/>
      <c r="N532"/>
      <c r="O532"/>
      <c r="P532" s="174"/>
      <c r="Q532" s="174"/>
      <c r="R532" s="175"/>
      <c r="S532" s="201"/>
      <c r="T532" s="173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/>
      <c r="AO532"/>
      <c r="AP532"/>
      <c r="AQ532"/>
      <c r="AR532"/>
      <c r="AS532"/>
    </row>
    <row customFormat="1" r="533" s="11" spans="1:45">
      <c r="A533"/>
      <c r="B533"/>
      <c r="C533" s="174"/>
      <c r="D533"/>
      <c r="E533"/>
      <c r="F533"/>
      <c r="G533"/>
      <c r="H533"/>
      <c r="I533"/>
      <c r="J533"/>
      <c r="K533"/>
      <c r="L533"/>
      <c r="M533"/>
      <c r="N533"/>
      <c r="O533"/>
      <c r="P533" s="174"/>
      <c r="Q533" s="174"/>
      <c r="R533" s="175"/>
      <c r="S533" s="201"/>
      <c r="T533" s="173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/>
      <c r="AO533"/>
      <c r="AP533"/>
      <c r="AQ533"/>
      <c r="AR533"/>
      <c r="AS533"/>
    </row>
    <row customFormat="1" r="534" s="11" spans="1:45">
      <c r="A534"/>
      <c r="B534"/>
      <c r="C534" s="174"/>
      <c r="D534"/>
      <c r="E534"/>
      <c r="F534"/>
      <c r="G534"/>
      <c r="H534"/>
      <c r="I534"/>
      <c r="J534"/>
      <c r="K534"/>
      <c r="L534"/>
      <c r="M534"/>
      <c r="N534"/>
      <c r="O534"/>
      <c r="P534" s="174"/>
      <c r="Q534" s="174"/>
      <c r="R534" s="175"/>
      <c r="S534" s="201"/>
      <c r="T534" s="173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/>
      <c r="AO534"/>
      <c r="AP534"/>
      <c r="AQ534"/>
      <c r="AR534"/>
      <c r="AS534"/>
    </row>
    <row customFormat="1" r="535" s="11" spans="1:45">
      <c r="A535"/>
      <c r="B535"/>
      <c r="C535" s="174"/>
      <c r="D535"/>
      <c r="E535"/>
      <c r="F535"/>
      <c r="G535"/>
      <c r="H535"/>
      <c r="I535"/>
      <c r="J535"/>
      <c r="K535"/>
      <c r="L535"/>
      <c r="M535"/>
      <c r="N535"/>
      <c r="O535"/>
      <c r="P535" s="174"/>
      <c r="Q535" s="174"/>
      <c r="R535" s="175"/>
      <c r="S535" s="201"/>
      <c r="T535" s="173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/>
      <c r="AO535"/>
      <c r="AP535"/>
      <c r="AQ535"/>
      <c r="AR535"/>
      <c r="AS535"/>
    </row>
    <row customFormat="1" r="536" s="11" spans="1:45">
      <c r="A536"/>
      <c r="B536"/>
      <c r="C536" s="174"/>
      <c r="D536"/>
      <c r="E536"/>
      <c r="F536"/>
      <c r="G536"/>
      <c r="H536"/>
      <c r="I536"/>
      <c r="J536"/>
      <c r="K536"/>
      <c r="L536"/>
      <c r="M536"/>
      <c r="N536"/>
      <c r="O536"/>
      <c r="P536" s="174"/>
      <c r="Q536" s="174"/>
      <c r="R536" s="175"/>
      <c r="S536" s="201"/>
      <c r="T536" s="173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/>
      <c r="AO536"/>
      <c r="AP536"/>
      <c r="AQ536"/>
      <c r="AR536"/>
      <c r="AS536"/>
    </row>
    <row customFormat="1" r="537" s="11" spans="1:45">
      <c r="A537"/>
      <c r="B537"/>
      <c r="C537" s="174"/>
      <c r="D537"/>
      <c r="E537"/>
      <c r="F537"/>
      <c r="G537"/>
      <c r="H537"/>
      <c r="I537"/>
      <c r="J537"/>
      <c r="K537"/>
      <c r="L537"/>
      <c r="M537"/>
      <c r="N537"/>
      <c r="O537"/>
      <c r="P537" s="174"/>
      <c r="Q537" s="174"/>
      <c r="R537" s="175"/>
      <c r="S537" s="201"/>
      <c r="T537" s="173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/>
      <c r="AO537"/>
      <c r="AP537"/>
      <c r="AQ537"/>
      <c r="AR537"/>
      <c r="AS537"/>
    </row>
    <row customFormat="1" r="538" s="11" spans="1:45">
      <c r="A538"/>
      <c r="B538"/>
      <c r="C538" s="174"/>
      <c r="D538"/>
      <c r="E538"/>
      <c r="F538"/>
      <c r="G538"/>
      <c r="H538"/>
      <c r="I538"/>
      <c r="J538"/>
      <c r="K538"/>
      <c r="L538"/>
      <c r="M538"/>
      <c r="N538"/>
      <c r="O538"/>
      <c r="P538" s="174"/>
      <c r="Q538" s="174"/>
      <c r="R538" s="175"/>
      <c r="S538" s="201"/>
      <c r="T538" s="173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/>
      <c r="AO538"/>
      <c r="AP538"/>
      <c r="AQ538"/>
      <c r="AR538"/>
      <c r="AS538"/>
    </row>
    <row customFormat="1" r="539" s="11" spans="1:45">
      <c r="A539"/>
      <c r="B539"/>
      <c r="C539" s="174"/>
      <c r="D539"/>
      <c r="E539"/>
      <c r="F539"/>
      <c r="G539"/>
      <c r="H539"/>
      <c r="I539"/>
      <c r="J539"/>
      <c r="K539"/>
      <c r="L539"/>
      <c r="M539"/>
      <c r="N539"/>
      <c r="O539"/>
      <c r="P539" s="174"/>
      <c r="Q539" s="174"/>
      <c r="R539" s="175"/>
      <c r="S539" s="201"/>
      <c r="T539" s="173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/>
      <c r="AO539"/>
      <c r="AP539"/>
      <c r="AQ539"/>
      <c r="AR539"/>
      <c r="AS539"/>
    </row>
    <row customFormat="1" r="540" s="11" spans="1:45">
      <c r="A540"/>
      <c r="B540"/>
      <c r="C540" s="174"/>
      <c r="D540"/>
      <c r="E540"/>
      <c r="F540"/>
      <c r="G540"/>
      <c r="H540"/>
      <c r="I540"/>
      <c r="J540"/>
      <c r="K540"/>
      <c r="L540"/>
      <c r="M540"/>
      <c r="N540"/>
      <c r="O540"/>
      <c r="P540" s="174"/>
      <c r="Q540" s="174"/>
      <c r="R540" s="175"/>
      <c r="S540" s="201"/>
      <c r="T540" s="173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/>
      <c r="AO540"/>
      <c r="AP540"/>
      <c r="AQ540"/>
      <c r="AR540"/>
      <c r="AS540"/>
    </row>
    <row customFormat="1" r="541" s="11" spans="1:45">
      <c r="A541"/>
      <c r="B541"/>
      <c r="C541" s="174"/>
      <c r="D541"/>
      <c r="E541"/>
      <c r="F541"/>
      <c r="G541"/>
      <c r="H541"/>
      <c r="I541"/>
      <c r="J541"/>
      <c r="K541"/>
      <c r="L541"/>
      <c r="M541"/>
      <c r="N541"/>
      <c r="O541"/>
      <c r="P541" s="174"/>
      <c r="Q541" s="174"/>
      <c r="R541" s="175"/>
      <c r="S541" s="201"/>
      <c r="T541" s="173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/>
      <c r="AO541"/>
      <c r="AP541"/>
      <c r="AQ541"/>
      <c r="AR541"/>
      <c r="AS541"/>
    </row>
    <row customFormat="1" r="542" s="11" spans="1:45">
      <c r="A542"/>
      <c r="B542"/>
      <c r="C542" s="174"/>
      <c r="D542"/>
      <c r="E542"/>
      <c r="F542"/>
      <c r="G542"/>
      <c r="H542"/>
      <c r="I542"/>
      <c r="J542"/>
      <c r="K542"/>
      <c r="L542"/>
      <c r="M542"/>
      <c r="N542"/>
      <c r="O542"/>
      <c r="P542" s="174"/>
      <c r="Q542" s="174"/>
      <c r="R542" s="175"/>
      <c r="S542" s="201"/>
      <c r="T542" s="173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/>
      <c r="AO542"/>
      <c r="AP542"/>
      <c r="AQ542"/>
      <c r="AR542"/>
      <c r="AS542"/>
    </row>
    <row customFormat="1" r="543" s="11" spans="1:45">
      <c r="A543"/>
      <c r="B543"/>
      <c r="C543" s="174"/>
      <c r="D543"/>
      <c r="E543"/>
      <c r="F543"/>
      <c r="G543"/>
      <c r="H543"/>
      <c r="I543"/>
      <c r="J543"/>
      <c r="K543"/>
      <c r="L543"/>
      <c r="M543"/>
      <c r="N543"/>
      <c r="O543"/>
      <c r="P543" s="174"/>
      <c r="Q543" s="174"/>
      <c r="R543" s="175"/>
      <c r="S543" s="201"/>
      <c r="T543" s="173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/>
      <c r="AO543"/>
      <c r="AP543"/>
      <c r="AQ543"/>
      <c r="AR543"/>
      <c r="AS543"/>
    </row>
    <row customFormat="1" r="544" s="11" spans="1:45">
      <c r="A544"/>
      <c r="B544"/>
      <c r="C544" s="174"/>
      <c r="D544"/>
      <c r="E544"/>
      <c r="F544"/>
      <c r="G544"/>
      <c r="H544"/>
      <c r="I544"/>
      <c r="J544"/>
      <c r="K544"/>
      <c r="L544"/>
      <c r="M544"/>
      <c r="N544"/>
      <c r="O544"/>
      <c r="P544" s="174"/>
      <c r="Q544" s="174"/>
      <c r="R544" s="175"/>
      <c r="S544" s="201"/>
      <c r="T544" s="173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/>
      <c r="AO544"/>
      <c r="AP544"/>
      <c r="AQ544"/>
      <c r="AR544"/>
      <c r="AS544"/>
    </row>
    <row customFormat="1" r="545" s="11" spans="1:45">
      <c r="A545"/>
      <c r="B545"/>
      <c r="C545" s="174"/>
      <c r="D545"/>
      <c r="E545"/>
      <c r="F545"/>
      <c r="G545"/>
      <c r="H545"/>
      <c r="I545"/>
      <c r="J545"/>
      <c r="K545"/>
      <c r="L545"/>
      <c r="M545"/>
      <c r="N545"/>
      <c r="O545"/>
      <c r="P545" s="174"/>
      <c r="Q545" s="174"/>
      <c r="R545" s="175"/>
      <c r="S545" s="201"/>
      <c r="T545" s="173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/>
      <c r="AO545"/>
      <c r="AP545"/>
      <c r="AQ545"/>
      <c r="AR545"/>
      <c r="AS545"/>
    </row>
    <row customFormat="1" r="546" s="11" spans="1:45">
      <c r="A546"/>
      <c r="B546"/>
      <c r="C546" s="174"/>
      <c r="D546"/>
      <c r="E546"/>
      <c r="F546"/>
      <c r="G546"/>
      <c r="H546"/>
      <c r="I546"/>
      <c r="J546"/>
      <c r="K546"/>
      <c r="L546"/>
      <c r="M546"/>
      <c r="N546"/>
      <c r="O546"/>
      <c r="P546" s="174"/>
      <c r="Q546" s="174"/>
      <c r="R546" s="175"/>
      <c r="S546" s="201"/>
      <c r="T546" s="173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/>
      <c r="AO546"/>
      <c r="AP546"/>
      <c r="AQ546"/>
      <c r="AR546"/>
      <c r="AS546"/>
    </row>
    <row customFormat="1" r="547" s="11" spans="1:45">
      <c r="A547"/>
      <c r="B547"/>
      <c r="C547" s="174"/>
      <c r="D547"/>
      <c r="E547"/>
      <c r="F547"/>
      <c r="G547"/>
      <c r="H547"/>
      <c r="I547"/>
      <c r="J547"/>
      <c r="K547"/>
      <c r="L547"/>
      <c r="M547"/>
      <c r="N547"/>
      <c r="O547"/>
      <c r="P547" s="174"/>
      <c r="Q547" s="174"/>
      <c r="R547" s="175"/>
      <c r="S547" s="201"/>
      <c r="T547" s="173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/>
      <c r="AO547"/>
      <c r="AP547"/>
      <c r="AQ547"/>
      <c r="AR547"/>
      <c r="AS547"/>
    </row>
    <row customFormat="1" r="548" s="11" spans="1:45">
      <c r="A548"/>
      <c r="B548"/>
      <c r="C548" s="174"/>
      <c r="D548"/>
      <c r="E548"/>
      <c r="F548"/>
      <c r="G548"/>
      <c r="H548"/>
      <c r="I548"/>
      <c r="J548"/>
      <c r="K548"/>
      <c r="L548"/>
      <c r="M548"/>
      <c r="N548"/>
      <c r="O548"/>
      <c r="P548" s="174"/>
      <c r="Q548" s="174"/>
      <c r="R548" s="175"/>
      <c r="S548" s="201"/>
      <c r="T548" s="173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/>
      <c r="AO548"/>
      <c r="AP548"/>
      <c r="AQ548"/>
      <c r="AR548"/>
      <c r="AS548"/>
    </row>
    <row customFormat="1" r="549" s="11" spans="1:45">
      <c r="A549"/>
      <c r="B549"/>
      <c r="C549" s="174"/>
      <c r="D549"/>
      <c r="E549"/>
      <c r="F549"/>
      <c r="G549"/>
      <c r="H549"/>
      <c r="I549"/>
      <c r="J549"/>
      <c r="K549"/>
      <c r="L549"/>
      <c r="M549"/>
      <c r="N549"/>
      <c r="O549"/>
      <c r="P549" s="174"/>
      <c r="Q549" s="174"/>
      <c r="R549" s="175"/>
      <c r="S549" s="201"/>
      <c r="T549" s="173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/>
      <c r="AO549"/>
      <c r="AP549"/>
      <c r="AQ549"/>
      <c r="AR549"/>
      <c r="AS549"/>
    </row>
    <row customFormat="1" r="550" s="11" spans="1:45">
      <c r="A550"/>
      <c r="B550"/>
      <c r="C550" s="174"/>
      <c r="D550"/>
      <c r="E550"/>
      <c r="F550"/>
      <c r="G550"/>
      <c r="H550"/>
      <c r="I550"/>
      <c r="J550"/>
      <c r="K550"/>
      <c r="L550"/>
      <c r="M550"/>
      <c r="N550"/>
      <c r="O550"/>
      <c r="P550" s="174"/>
      <c r="Q550" s="174"/>
      <c r="R550" s="175"/>
      <c r="S550" s="201"/>
      <c r="T550" s="173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/>
      <c r="AO550"/>
      <c r="AP550"/>
      <c r="AQ550"/>
      <c r="AR550"/>
      <c r="AS550"/>
    </row>
    <row customFormat="1" r="551" s="11" spans="1:45">
      <c r="A551"/>
      <c r="B551"/>
      <c r="C551" s="174"/>
      <c r="D551"/>
      <c r="E551"/>
      <c r="F551"/>
      <c r="G551"/>
      <c r="H551"/>
      <c r="I551"/>
      <c r="J551"/>
      <c r="K551"/>
      <c r="L551"/>
      <c r="M551"/>
      <c r="N551"/>
      <c r="O551"/>
      <c r="P551" s="174"/>
      <c r="Q551" s="174"/>
      <c r="R551" s="175"/>
      <c r="S551" s="201"/>
      <c r="T551" s="173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/>
      <c r="AO551"/>
      <c r="AP551"/>
      <c r="AQ551"/>
      <c r="AR551"/>
      <c r="AS551"/>
    </row>
    <row customFormat="1" r="552" s="11" spans="1:45">
      <c r="A552"/>
      <c r="B552"/>
      <c r="C552" s="174"/>
      <c r="D552"/>
      <c r="E552"/>
      <c r="F552"/>
      <c r="G552"/>
      <c r="H552"/>
      <c r="I552"/>
      <c r="J552"/>
      <c r="K552"/>
      <c r="L552"/>
      <c r="M552"/>
      <c r="N552"/>
      <c r="O552"/>
      <c r="P552" s="174"/>
      <c r="Q552" s="174"/>
      <c r="R552" s="175"/>
      <c r="S552" s="201"/>
      <c r="T552" s="173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/>
      <c r="AO552"/>
      <c r="AP552"/>
      <c r="AQ552"/>
      <c r="AR552"/>
      <c r="AS552"/>
    </row>
    <row customFormat="1" r="553" s="11" spans="1:45">
      <c r="A553"/>
      <c r="B553"/>
      <c r="C553" s="174"/>
      <c r="D553"/>
      <c r="E553"/>
      <c r="F553"/>
      <c r="G553"/>
      <c r="H553"/>
      <c r="I553"/>
      <c r="J553"/>
      <c r="K553"/>
      <c r="L553"/>
      <c r="M553"/>
      <c r="N553"/>
      <c r="O553"/>
      <c r="P553" s="174"/>
      <c r="Q553" s="174"/>
      <c r="R553" s="175"/>
      <c r="S553" s="201"/>
      <c r="T553" s="173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/>
      <c r="AO553"/>
      <c r="AP553"/>
      <c r="AQ553"/>
      <c r="AR553"/>
      <c r="AS553"/>
    </row>
    <row customFormat="1" r="554" s="11" spans="1:45">
      <c r="A554"/>
      <c r="B554"/>
      <c r="C554" s="174"/>
      <c r="D554"/>
      <c r="E554"/>
      <c r="F554"/>
      <c r="G554"/>
      <c r="H554"/>
      <c r="I554"/>
      <c r="J554"/>
      <c r="K554"/>
      <c r="L554"/>
      <c r="M554"/>
      <c r="N554"/>
      <c r="O554"/>
      <c r="P554" s="174"/>
      <c r="Q554" s="174"/>
      <c r="R554" s="175"/>
      <c r="S554" s="201"/>
      <c r="T554" s="173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/>
      <c r="AO554"/>
      <c r="AP554"/>
      <c r="AQ554"/>
      <c r="AR554"/>
      <c r="AS554"/>
    </row>
    <row customFormat="1" r="555" s="11" spans="1:45">
      <c r="A555"/>
      <c r="B555"/>
      <c r="C555" s="174"/>
      <c r="D555"/>
      <c r="E555"/>
      <c r="F555"/>
      <c r="G555"/>
      <c r="H555"/>
      <c r="I555"/>
      <c r="J555"/>
      <c r="K555"/>
      <c r="L555"/>
      <c r="M555"/>
      <c r="N555"/>
      <c r="O555"/>
      <c r="P555" s="174"/>
      <c r="Q555" s="174"/>
      <c r="R555" s="175"/>
      <c r="S555" s="201"/>
      <c r="T555" s="173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/>
      <c r="AO555"/>
      <c r="AP555"/>
      <c r="AQ555"/>
      <c r="AR555"/>
      <c r="AS555"/>
    </row>
    <row customFormat="1" r="556" s="11" spans="1:45">
      <c r="A556"/>
      <c r="B556"/>
      <c r="C556" s="174"/>
      <c r="D556"/>
      <c r="E556"/>
      <c r="F556"/>
      <c r="G556"/>
      <c r="H556"/>
      <c r="I556"/>
      <c r="J556"/>
      <c r="K556"/>
      <c r="L556"/>
      <c r="M556"/>
      <c r="N556"/>
      <c r="O556"/>
      <c r="P556" s="174"/>
      <c r="Q556" s="174"/>
      <c r="R556" s="175"/>
      <c r="S556" s="201"/>
      <c r="T556" s="173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/>
      <c r="AO556"/>
      <c r="AP556"/>
      <c r="AQ556"/>
      <c r="AR556"/>
      <c r="AS556"/>
    </row>
    <row customFormat="1" r="557" s="11" spans="1:45">
      <c r="A557"/>
      <c r="B557"/>
      <c r="C557" s="174"/>
      <c r="D557"/>
      <c r="E557"/>
      <c r="F557"/>
      <c r="G557"/>
      <c r="H557"/>
      <c r="I557"/>
      <c r="J557"/>
      <c r="K557"/>
      <c r="L557"/>
      <c r="M557"/>
      <c r="N557"/>
      <c r="O557"/>
      <c r="P557" s="174"/>
      <c r="Q557" s="174"/>
      <c r="R557" s="175"/>
      <c r="S557" s="201"/>
      <c r="T557" s="173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/>
      <c r="AO557"/>
      <c r="AP557"/>
      <c r="AQ557"/>
      <c r="AR557"/>
      <c r="AS557"/>
    </row>
    <row customFormat="1" r="558" s="11" spans="1:45">
      <c r="A558"/>
      <c r="B558"/>
      <c r="C558" s="174"/>
      <c r="D558"/>
      <c r="E558"/>
      <c r="F558"/>
      <c r="G558"/>
      <c r="H558"/>
      <c r="I558"/>
      <c r="J558"/>
      <c r="K558"/>
      <c r="L558"/>
      <c r="M558"/>
      <c r="N558"/>
      <c r="O558"/>
      <c r="P558" s="174"/>
      <c r="Q558" s="174"/>
      <c r="R558" s="175"/>
      <c r="S558" s="201"/>
      <c r="T558" s="173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/>
      <c r="AO558"/>
      <c r="AP558"/>
      <c r="AQ558"/>
      <c r="AR558"/>
      <c r="AS558"/>
    </row>
    <row customFormat="1" r="559" s="11" spans="1:45">
      <c r="A559"/>
      <c r="B559"/>
      <c r="C559" s="174"/>
      <c r="D559"/>
      <c r="E559"/>
      <c r="F559"/>
      <c r="G559"/>
      <c r="H559"/>
      <c r="I559"/>
      <c r="J559"/>
      <c r="K559"/>
      <c r="L559"/>
      <c r="M559"/>
      <c r="N559"/>
      <c r="O559"/>
      <c r="P559" s="174"/>
      <c r="Q559" s="174"/>
      <c r="R559" s="175"/>
      <c r="S559" s="201"/>
      <c r="T559" s="173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/>
      <c r="AO559"/>
      <c r="AP559"/>
      <c r="AQ559"/>
      <c r="AR559"/>
      <c r="AS559"/>
    </row>
    <row customFormat="1" r="560" s="11" spans="1:45">
      <c r="A560"/>
      <c r="B560"/>
      <c r="C560" s="174"/>
      <c r="D560"/>
      <c r="E560"/>
      <c r="F560"/>
      <c r="G560"/>
      <c r="H560"/>
      <c r="I560"/>
      <c r="J560"/>
      <c r="K560"/>
      <c r="L560"/>
      <c r="M560"/>
      <c r="N560"/>
      <c r="O560"/>
      <c r="P560" s="174"/>
      <c r="Q560" s="174"/>
      <c r="R560" s="175"/>
      <c r="S560" s="201"/>
      <c r="T560" s="173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/>
      <c r="AO560"/>
      <c r="AP560"/>
      <c r="AQ560"/>
      <c r="AR560"/>
      <c r="AS560"/>
    </row>
    <row customFormat="1" r="561" s="11" spans="1:45">
      <c r="A561"/>
      <c r="B561"/>
      <c r="C561" s="174"/>
      <c r="D561"/>
      <c r="E561"/>
      <c r="F561"/>
      <c r="G561"/>
      <c r="H561"/>
      <c r="I561"/>
      <c r="J561"/>
      <c r="K561"/>
      <c r="L561"/>
      <c r="M561"/>
      <c r="N561"/>
      <c r="O561"/>
      <c r="P561" s="174"/>
      <c r="Q561" s="174"/>
      <c r="R561" s="175"/>
      <c r="S561" s="201"/>
      <c r="T561" s="173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/>
      <c r="AO561"/>
      <c r="AP561"/>
      <c r="AQ561"/>
      <c r="AR561"/>
      <c r="AS561"/>
    </row>
    <row customFormat="1" r="562" s="11" spans="1:45">
      <c r="A562"/>
      <c r="B562"/>
      <c r="C562" s="174"/>
      <c r="D562"/>
      <c r="E562"/>
      <c r="F562"/>
      <c r="G562"/>
      <c r="H562"/>
      <c r="I562"/>
      <c r="J562"/>
      <c r="K562"/>
      <c r="L562"/>
      <c r="M562"/>
      <c r="N562"/>
      <c r="O562"/>
      <c r="P562" s="174"/>
      <c r="Q562" s="174"/>
      <c r="R562" s="175"/>
      <c r="S562" s="201"/>
      <c r="T562" s="173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/>
      <c r="AO562"/>
      <c r="AP562"/>
      <c r="AQ562"/>
      <c r="AR562"/>
      <c r="AS562"/>
    </row>
    <row customFormat="1" r="563" s="11" spans="1:45">
      <c r="A563"/>
      <c r="B563"/>
      <c r="C563" s="174"/>
      <c r="D563"/>
      <c r="E563"/>
      <c r="F563"/>
      <c r="G563"/>
      <c r="H563"/>
      <c r="I563"/>
      <c r="J563"/>
      <c r="K563"/>
      <c r="L563"/>
      <c r="M563"/>
      <c r="N563"/>
      <c r="O563"/>
      <c r="P563" s="174"/>
      <c r="Q563" s="174"/>
      <c r="R563" s="175"/>
      <c r="S563" s="201"/>
      <c r="T563" s="173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/>
      <c r="AO563"/>
      <c r="AP563"/>
      <c r="AQ563"/>
      <c r="AR563"/>
      <c r="AS563"/>
    </row>
    <row customFormat="1" r="564" s="11" spans="1:45">
      <c r="A564"/>
      <c r="B564"/>
      <c r="C564" s="174"/>
      <c r="D564"/>
      <c r="E564"/>
      <c r="F564"/>
      <c r="G564"/>
      <c r="H564"/>
      <c r="I564"/>
      <c r="J564"/>
      <c r="K564"/>
      <c r="L564"/>
      <c r="M564"/>
      <c r="N564"/>
      <c r="O564"/>
      <c r="P564" s="174"/>
      <c r="Q564" s="174"/>
      <c r="R564" s="175"/>
      <c r="S564" s="201"/>
      <c r="T564" s="173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/>
      <c r="AO564"/>
      <c r="AP564"/>
      <c r="AQ564"/>
      <c r="AR564"/>
      <c r="AS564"/>
    </row>
    <row customFormat="1" r="565" s="11" spans="1:45">
      <c r="A565"/>
      <c r="B565"/>
      <c r="C565" s="174"/>
      <c r="D565"/>
      <c r="E565"/>
      <c r="F565"/>
      <c r="G565"/>
      <c r="H565"/>
      <c r="I565"/>
      <c r="J565"/>
      <c r="K565"/>
      <c r="L565"/>
      <c r="M565"/>
      <c r="N565"/>
      <c r="O565"/>
      <c r="P565" s="174"/>
      <c r="Q565" s="174"/>
      <c r="R565" s="175"/>
      <c r="S565" s="201"/>
      <c r="T565" s="173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/>
      <c r="AO565"/>
      <c r="AP565"/>
      <c r="AQ565"/>
      <c r="AR565"/>
      <c r="AS565"/>
    </row>
    <row customFormat="1" r="566" s="11" spans="1:45">
      <c r="A566"/>
      <c r="B566"/>
      <c r="C566" s="174"/>
      <c r="D566"/>
      <c r="E566"/>
      <c r="F566"/>
      <c r="G566"/>
      <c r="H566"/>
      <c r="I566"/>
      <c r="J566"/>
      <c r="K566"/>
      <c r="L566"/>
      <c r="M566"/>
      <c r="N566"/>
      <c r="O566"/>
      <c r="P566" s="174"/>
      <c r="Q566" s="174"/>
      <c r="R566" s="175"/>
      <c r="S566" s="201"/>
      <c r="T566" s="173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/>
      <c r="AO566"/>
      <c r="AP566"/>
      <c r="AQ566"/>
      <c r="AR566"/>
      <c r="AS566"/>
    </row>
    <row customFormat="1" r="567" s="11" spans="1:45">
      <c r="A567"/>
      <c r="B567"/>
      <c r="C567" s="174"/>
      <c r="D567"/>
      <c r="E567"/>
      <c r="F567"/>
      <c r="G567"/>
      <c r="H567"/>
      <c r="I567"/>
      <c r="J567"/>
      <c r="K567"/>
      <c r="L567"/>
      <c r="M567"/>
      <c r="N567"/>
      <c r="O567"/>
      <c r="P567" s="174"/>
      <c r="Q567" s="174"/>
      <c r="R567" s="175"/>
      <c r="S567" s="201"/>
      <c r="T567" s="173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/>
      <c r="AO567"/>
      <c r="AP567"/>
      <c r="AQ567"/>
      <c r="AR567"/>
      <c r="AS567"/>
    </row>
    <row customFormat="1" r="568" s="11" spans="1:45">
      <c r="A568"/>
      <c r="B568"/>
      <c r="C568" s="174"/>
      <c r="D568"/>
      <c r="E568"/>
      <c r="F568"/>
      <c r="G568"/>
      <c r="H568"/>
      <c r="I568"/>
      <c r="J568"/>
      <c r="K568"/>
      <c r="L568"/>
      <c r="M568"/>
      <c r="N568"/>
      <c r="O568"/>
      <c r="P568" s="174"/>
      <c r="Q568" s="174"/>
      <c r="R568" s="175"/>
      <c r="S568" s="201"/>
      <c r="T568" s="173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/>
      <c r="AO568"/>
      <c r="AP568"/>
      <c r="AQ568"/>
      <c r="AR568"/>
      <c r="AS568"/>
    </row>
    <row customFormat="1" r="569" s="11" spans="1:45">
      <c r="A569"/>
      <c r="B569"/>
      <c r="C569" s="174"/>
      <c r="D569"/>
      <c r="E569"/>
      <c r="F569"/>
      <c r="G569"/>
      <c r="H569"/>
      <c r="I569"/>
      <c r="J569"/>
      <c r="K569"/>
      <c r="L569"/>
      <c r="M569"/>
      <c r="N569"/>
      <c r="O569"/>
      <c r="P569" s="174"/>
      <c r="Q569" s="174"/>
      <c r="R569" s="175"/>
      <c r="S569" s="201"/>
      <c r="T569" s="173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/>
      <c r="AO569"/>
      <c r="AP569"/>
      <c r="AQ569"/>
      <c r="AR569"/>
      <c r="AS569"/>
    </row>
    <row customFormat="1" r="570" s="11" spans="1:45">
      <c r="A570"/>
      <c r="B570"/>
      <c r="C570" s="174"/>
      <c r="D570"/>
      <c r="E570"/>
      <c r="F570"/>
      <c r="G570"/>
      <c r="H570"/>
      <c r="I570"/>
      <c r="J570"/>
      <c r="K570"/>
      <c r="L570"/>
      <c r="M570"/>
      <c r="N570"/>
      <c r="O570"/>
      <c r="P570" s="174"/>
      <c r="Q570" s="174"/>
      <c r="R570" s="175"/>
      <c r="S570" s="201"/>
      <c r="T570" s="173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/>
      <c r="AO570"/>
      <c r="AP570"/>
      <c r="AQ570"/>
      <c r="AR570"/>
      <c r="AS570"/>
    </row>
    <row customFormat="1" r="571" s="11" spans="1:45">
      <c r="A571"/>
      <c r="B571"/>
      <c r="C571" s="174"/>
      <c r="D571"/>
      <c r="E571"/>
      <c r="F571"/>
      <c r="G571"/>
      <c r="H571"/>
      <c r="I571"/>
      <c r="J571"/>
      <c r="K571"/>
      <c r="L571"/>
      <c r="M571"/>
      <c r="N571"/>
      <c r="O571"/>
      <c r="P571" s="174"/>
      <c r="Q571" s="174"/>
      <c r="R571" s="175"/>
      <c r="S571" s="201"/>
      <c r="T571" s="173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/>
      <c r="AO571"/>
      <c r="AP571"/>
      <c r="AQ571"/>
      <c r="AR571"/>
      <c r="AS571"/>
    </row>
    <row customFormat="1" r="572" s="11" spans="1:45">
      <c r="A572"/>
      <c r="B572"/>
      <c r="C572" s="174"/>
      <c r="D572"/>
      <c r="E572"/>
      <c r="F572"/>
      <c r="G572"/>
      <c r="H572"/>
      <c r="I572"/>
      <c r="J572"/>
      <c r="K572"/>
      <c r="L572"/>
      <c r="M572"/>
      <c r="N572"/>
      <c r="O572"/>
      <c r="P572" s="174"/>
      <c r="Q572" s="174"/>
      <c r="R572" s="175"/>
      <c r="S572" s="201"/>
      <c r="T572" s="173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/>
      <c r="AO572"/>
      <c r="AP572"/>
      <c r="AQ572"/>
      <c r="AR572"/>
      <c r="AS572"/>
    </row>
    <row customFormat="1" r="573" s="11" spans="1:45">
      <c r="A573"/>
      <c r="B573"/>
      <c r="C573" s="174"/>
      <c r="D573"/>
      <c r="E573"/>
      <c r="F573"/>
      <c r="G573"/>
      <c r="H573"/>
      <c r="I573"/>
      <c r="J573"/>
      <c r="K573"/>
      <c r="L573"/>
      <c r="M573"/>
      <c r="N573"/>
      <c r="O573"/>
      <c r="P573" s="174"/>
      <c r="Q573" s="174"/>
      <c r="R573" s="175"/>
      <c r="S573" s="201"/>
      <c r="T573" s="173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/>
      <c r="AO573"/>
      <c r="AP573"/>
      <c r="AQ573"/>
      <c r="AR573"/>
      <c r="AS573"/>
    </row>
    <row customFormat="1" r="574" s="11" spans="1:45">
      <c r="A574"/>
      <c r="B574"/>
      <c r="C574" s="174"/>
      <c r="D574"/>
      <c r="E574"/>
      <c r="F574"/>
      <c r="G574"/>
      <c r="H574"/>
      <c r="I574"/>
      <c r="J574"/>
      <c r="K574"/>
      <c r="L574"/>
      <c r="M574"/>
      <c r="N574"/>
      <c r="O574"/>
      <c r="P574" s="174"/>
      <c r="Q574" s="174"/>
      <c r="R574" s="175"/>
      <c r="S574" s="201"/>
      <c r="T574" s="173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/>
      <c r="AO574"/>
      <c r="AP574"/>
      <c r="AQ574"/>
      <c r="AR574"/>
      <c r="AS574"/>
    </row>
    <row customFormat="1" r="575" s="11" spans="1:45">
      <c r="A575"/>
      <c r="B575"/>
      <c r="C575" s="174"/>
      <c r="D575"/>
      <c r="E575"/>
      <c r="F575"/>
      <c r="G575"/>
      <c r="H575"/>
      <c r="I575"/>
      <c r="J575"/>
      <c r="K575"/>
      <c r="L575"/>
      <c r="M575"/>
      <c r="N575"/>
      <c r="O575"/>
      <c r="P575" s="174"/>
      <c r="Q575" s="174"/>
      <c r="R575" s="175"/>
      <c r="S575" s="201"/>
      <c r="T575" s="173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/>
      <c r="AO575"/>
      <c r="AP575"/>
      <c r="AQ575"/>
      <c r="AR575"/>
      <c r="AS575"/>
    </row>
    <row customFormat="1" r="576" s="11" spans="1:45">
      <c r="A576"/>
      <c r="B576"/>
      <c r="C576" s="174"/>
      <c r="D576"/>
      <c r="E576"/>
      <c r="F576"/>
      <c r="G576"/>
      <c r="H576"/>
      <c r="I576"/>
      <c r="J576"/>
      <c r="K576"/>
      <c r="L576"/>
      <c r="M576"/>
      <c r="N576"/>
      <c r="O576"/>
      <c r="P576" s="174"/>
      <c r="Q576" s="174"/>
      <c r="R576" s="175"/>
      <c r="S576" s="201"/>
      <c r="T576" s="173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/>
      <c r="AO576"/>
      <c r="AP576"/>
      <c r="AQ576"/>
      <c r="AR576"/>
      <c r="AS576"/>
    </row>
    <row customFormat="1" r="577" s="11" spans="1:45">
      <c r="A577"/>
      <c r="B577"/>
      <c r="C577" s="174"/>
      <c r="D577"/>
      <c r="E577"/>
      <c r="F577"/>
      <c r="G577"/>
      <c r="H577"/>
      <c r="I577"/>
      <c r="J577"/>
      <c r="K577"/>
      <c r="L577"/>
      <c r="M577"/>
      <c r="N577"/>
      <c r="O577"/>
      <c r="P577" s="174"/>
      <c r="Q577" s="174"/>
      <c r="R577" s="175"/>
      <c r="S577" s="201"/>
      <c r="T577" s="173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/>
      <c r="AO577"/>
      <c r="AP577"/>
      <c r="AQ577"/>
      <c r="AR577"/>
      <c r="AS577"/>
    </row>
    <row customFormat="1" r="578" s="11" spans="1:45">
      <c r="A578"/>
      <c r="B578"/>
      <c r="C578" s="174"/>
      <c r="D578"/>
      <c r="E578"/>
      <c r="F578"/>
      <c r="G578"/>
      <c r="H578"/>
      <c r="I578"/>
      <c r="J578"/>
      <c r="K578"/>
      <c r="L578"/>
      <c r="M578"/>
      <c r="N578"/>
      <c r="O578"/>
      <c r="P578" s="174"/>
      <c r="Q578" s="174"/>
      <c r="R578" s="175"/>
      <c r="S578" s="201"/>
      <c r="T578" s="173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/>
      <c r="AO578"/>
      <c r="AP578"/>
      <c r="AQ578"/>
      <c r="AR578"/>
      <c r="AS578"/>
    </row>
    <row customFormat="1" r="579" s="11" spans="1:45">
      <c r="A579"/>
      <c r="B579"/>
      <c r="C579" s="174"/>
      <c r="D579"/>
      <c r="E579"/>
      <c r="F579"/>
      <c r="G579"/>
      <c r="H579"/>
      <c r="I579"/>
      <c r="J579"/>
      <c r="K579"/>
      <c r="L579"/>
      <c r="M579"/>
      <c r="N579"/>
      <c r="O579"/>
      <c r="P579" s="174"/>
      <c r="Q579" s="174"/>
      <c r="R579" s="175"/>
      <c r="S579" s="201"/>
      <c r="T579" s="173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/>
      <c r="AO579"/>
      <c r="AP579"/>
      <c r="AQ579"/>
      <c r="AR579"/>
      <c r="AS579"/>
    </row>
    <row customFormat="1" r="580" s="11" spans="1:45">
      <c r="A580"/>
      <c r="B580"/>
      <c r="C580" s="174"/>
      <c r="D580"/>
      <c r="E580"/>
      <c r="F580"/>
      <c r="G580"/>
      <c r="H580"/>
      <c r="I580"/>
      <c r="J580"/>
      <c r="K580"/>
      <c r="L580"/>
      <c r="M580"/>
      <c r="N580"/>
      <c r="O580"/>
      <c r="P580" s="174"/>
      <c r="Q580" s="174"/>
      <c r="R580" s="175"/>
      <c r="S580" s="201"/>
      <c r="T580" s="173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/>
      <c r="AO580"/>
      <c r="AP580"/>
      <c r="AQ580"/>
      <c r="AR580"/>
      <c r="AS580"/>
    </row>
    <row customFormat="1" r="581" s="11" spans="1:45">
      <c r="A581"/>
      <c r="B581"/>
      <c r="C581" s="174"/>
      <c r="D581"/>
      <c r="E581"/>
      <c r="F581"/>
      <c r="G581"/>
      <c r="H581"/>
      <c r="I581"/>
      <c r="J581"/>
      <c r="K581"/>
      <c r="L581"/>
      <c r="M581"/>
      <c r="N581"/>
      <c r="O581"/>
      <c r="P581" s="174"/>
      <c r="Q581" s="174"/>
      <c r="R581" s="175"/>
      <c r="S581" s="201"/>
      <c r="T581" s="173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/>
      <c r="AO581"/>
      <c r="AP581"/>
      <c r="AQ581"/>
      <c r="AR581"/>
      <c r="AS581"/>
    </row>
    <row customFormat="1" r="582" s="11" spans="1:45">
      <c r="A582"/>
      <c r="B582"/>
      <c r="C582" s="174"/>
      <c r="D582"/>
      <c r="E582"/>
      <c r="F582"/>
      <c r="G582"/>
      <c r="H582"/>
      <c r="I582"/>
      <c r="J582"/>
      <c r="K582"/>
      <c r="L582"/>
      <c r="M582"/>
      <c r="N582"/>
      <c r="O582"/>
      <c r="P582" s="174"/>
      <c r="Q582" s="174"/>
      <c r="R582" s="175"/>
      <c r="S582" s="201"/>
      <c r="T582" s="173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/>
      <c r="AO582"/>
      <c r="AP582"/>
      <c r="AQ582"/>
      <c r="AR582"/>
      <c r="AS582"/>
    </row>
    <row customFormat="1" r="583" s="11" spans="1:45">
      <c r="A583"/>
      <c r="B583"/>
      <c r="C583" s="174"/>
      <c r="D583"/>
      <c r="E583"/>
      <c r="F583"/>
      <c r="G583"/>
      <c r="H583"/>
      <c r="I583"/>
      <c r="J583"/>
      <c r="K583"/>
      <c r="L583"/>
      <c r="M583"/>
      <c r="N583"/>
      <c r="O583"/>
      <c r="P583" s="174"/>
      <c r="Q583" s="174"/>
      <c r="R583" s="175"/>
      <c r="S583" s="201"/>
      <c r="T583" s="173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/>
      <c r="AO583"/>
      <c r="AP583"/>
      <c r="AQ583"/>
      <c r="AR583"/>
      <c r="AS583"/>
    </row>
    <row customFormat="1" r="584" s="11" spans="1:45">
      <c r="A584"/>
      <c r="B584"/>
      <c r="C584" s="174"/>
      <c r="D584"/>
      <c r="E584"/>
      <c r="F584"/>
      <c r="G584"/>
      <c r="H584"/>
      <c r="I584"/>
      <c r="J584"/>
      <c r="K584"/>
      <c r="L584"/>
      <c r="M584"/>
      <c r="N584"/>
      <c r="O584"/>
      <c r="P584" s="174"/>
      <c r="Q584" s="174"/>
      <c r="R584" s="175"/>
      <c r="S584" s="201"/>
      <c r="T584" s="173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/>
      <c r="AO584"/>
      <c r="AP584"/>
      <c r="AQ584"/>
      <c r="AR584"/>
      <c r="AS584"/>
    </row>
    <row customFormat="1" r="585" s="11" spans="1:45">
      <c r="A585"/>
      <c r="B585"/>
      <c r="C585" s="174"/>
      <c r="D585"/>
      <c r="E585"/>
      <c r="F585"/>
      <c r="G585"/>
      <c r="H585"/>
      <c r="I585"/>
      <c r="J585"/>
      <c r="K585"/>
      <c r="L585"/>
      <c r="M585"/>
      <c r="N585"/>
      <c r="O585"/>
      <c r="P585" s="174"/>
      <c r="Q585" s="174"/>
      <c r="R585" s="175"/>
      <c r="S585" s="201"/>
      <c r="T585" s="173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/>
      <c r="AO585"/>
      <c r="AP585"/>
      <c r="AQ585"/>
      <c r="AR585"/>
      <c r="AS585"/>
    </row>
    <row customFormat="1" r="586" s="11" spans="1:45">
      <c r="A586"/>
      <c r="B586"/>
      <c r="C586" s="174"/>
      <c r="D586"/>
      <c r="E586"/>
      <c r="F586"/>
      <c r="G586"/>
      <c r="H586"/>
      <c r="I586"/>
      <c r="J586"/>
      <c r="K586"/>
      <c r="L586"/>
      <c r="M586"/>
      <c r="N586"/>
      <c r="O586"/>
      <c r="P586" s="174"/>
      <c r="Q586" s="174"/>
      <c r="R586" s="175"/>
      <c r="S586" s="201"/>
      <c r="T586" s="173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/>
      <c r="AO586"/>
      <c r="AP586"/>
      <c r="AQ586"/>
      <c r="AR586"/>
      <c r="AS586"/>
    </row>
    <row customFormat="1" r="587" s="11" spans="1:45">
      <c r="A587"/>
      <c r="B587"/>
      <c r="C587" s="174"/>
      <c r="D587"/>
      <c r="E587"/>
      <c r="F587"/>
      <c r="G587"/>
      <c r="H587"/>
      <c r="I587"/>
      <c r="J587"/>
      <c r="K587"/>
      <c r="L587"/>
      <c r="M587"/>
      <c r="N587"/>
      <c r="O587"/>
      <c r="P587" s="174"/>
      <c r="Q587" s="174"/>
      <c r="R587" s="175"/>
      <c r="S587" s="201"/>
      <c r="T587" s="173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/>
      <c r="AO587"/>
      <c r="AP587"/>
      <c r="AQ587"/>
      <c r="AR587"/>
      <c r="AS587"/>
    </row>
    <row customFormat="1" r="588" s="11" spans="1:45">
      <c r="A588"/>
      <c r="B588"/>
      <c r="C588" s="174"/>
      <c r="D588"/>
      <c r="E588"/>
      <c r="F588"/>
      <c r="G588"/>
      <c r="H588"/>
      <c r="I588"/>
      <c r="J588"/>
      <c r="K588"/>
      <c r="L588"/>
      <c r="M588"/>
      <c r="N588"/>
      <c r="O588"/>
      <c r="P588" s="174"/>
      <c r="Q588" s="174"/>
      <c r="R588" s="175"/>
      <c r="S588" s="201"/>
      <c r="T588" s="173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/>
      <c r="AO588"/>
      <c r="AP588"/>
      <c r="AQ588"/>
      <c r="AR588"/>
      <c r="AS588"/>
    </row>
    <row customFormat="1" r="589" s="11" spans="1:45">
      <c r="A589"/>
      <c r="B589"/>
      <c r="C589" s="174"/>
      <c r="D589"/>
      <c r="E589"/>
      <c r="F589"/>
      <c r="G589"/>
      <c r="H589"/>
      <c r="I589"/>
      <c r="J589"/>
      <c r="K589"/>
      <c r="L589"/>
      <c r="M589"/>
      <c r="N589"/>
      <c r="O589"/>
      <c r="P589" s="174"/>
      <c r="Q589" s="174"/>
      <c r="R589" s="175"/>
      <c r="S589" s="201"/>
      <c r="T589" s="173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/>
      <c r="AO589"/>
      <c r="AP589"/>
      <c r="AQ589"/>
      <c r="AR589"/>
      <c r="AS589"/>
    </row>
    <row customFormat="1" r="590" s="11" spans="1:45">
      <c r="A590"/>
      <c r="B590"/>
      <c r="C590" s="174"/>
      <c r="D590"/>
      <c r="E590"/>
      <c r="F590"/>
      <c r="G590"/>
      <c r="H590"/>
      <c r="I590"/>
      <c r="J590"/>
      <c r="K590"/>
      <c r="L590"/>
      <c r="M590"/>
      <c r="N590"/>
      <c r="O590"/>
      <c r="P590" s="174"/>
      <c r="Q590" s="174"/>
      <c r="R590" s="175"/>
      <c r="S590" s="201"/>
      <c r="T590" s="173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/>
      <c r="AO590"/>
      <c r="AP590"/>
      <c r="AQ590"/>
      <c r="AR590"/>
      <c r="AS590"/>
    </row>
    <row customFormat="1" r="591" s="11" spans="1:45">
      <c r="A591"/>
      <c r="B591"/>
      <c r="C591" s="174"/>
      <c r="D591"/>
      <c r="E591"/>
      <c r="F591"/>
      <c r="G591"/>
      <c r="H591"/>
      <c r="I591"/>
      <c r="J591"/>
      <c r="K591"/>
      <c r="L591"/>
      <c r="M591"/>
      <c r="N591"/>
      <c r="O591"/>
      <c r="P591" s="174"/>
      <c r="Q591" s="174"/>
      <c r="R591" s="175"/>
      <c r="S591" s="201"/>
      <c r="T591" s="173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/>
      <c r="AO591"/>
      <c r="AP591"/>
      <c r="AQ591"/>
      <c r="AR591"/>
      <c r="AS591"/>
    </row>
    <row customFormat="1" r="592" s="11" spans="1:45">
      <c r="A592"/>
      <c r="B592"/>
      <c r="C592" s="174"/>
      <c r="D592"/>
      <c r="E592"/>
      <c r="F592"/>
      <c r="G592"/>
      <c r="H592"/>
      <c r="I592"/>
      <c r="J592"/>
      <c r="K592"/>
      <c r="L592"/>
      <c r="M592"/>
      <c r="N592"/>
      <c r="O592"/>
      <c r="P592" s="174"/>
      <c r="Q592" s="174"/>
      <c r="R592" s="175"/>
      <c r="S592" s="201"/>
      <c r="T592" s="173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/>
      <c r="AO592"/>
      <c r="AP592"/>
      <c r="AQ592"/>
      <c r="AR592"/>
      <c r="AS592"/>
    </row>
    <row customFormat="1" r="593" s="11" spans="1:45">
      <c r="A593"/>
      <c r="B593"/>
      <c r="C593" s="174"/>
      <c r="D593"/>
      <c r="E593"/>
      <c r="F593"/>
      <c r="G593"/>
      <c r="H593"/>
      <c r="I593"/>
      <c r="J593"/>
      <c r="K593"/>
      <c r="L593"/>
      <c r="M593"/>
      <c r="N593"/>
      <c r="O593"/>
      <c r="P593" s="174"/>
      <c r="Q593" s="174"/>
      <c r="R593" s="175"/>
      <c r="S593" s="201"/>
      <c r="T593" s="173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/>
      <c r="AO593"/>
      <c r="AP593"/>
      <c r="AQ593"/>
      <c r="AR593"/>
      <c r="AS593"/>
    </row>
    <row customFormat="1" r="594" s="11" spans="1:45">
      <c r="A594"/>
      <c r="B594"/>
      <c r="C594" s="174"/>
      <c r="D594"/>
      <c r="E594"/>
      <c r="F594"/>
      <c r="G594"/>
      <c r="H594"/>
      <c r="I594"/>
      <c r="J594"/>
      <c r="K594"/>
      <c r="L594"/>
      <c r="M594"/>
      <c r="N594"/>
      <c r="O594"/>
      <c r="P594" s="174"/>
      <c r="Q594" s="174"/>
      <c r="R594" s="175"/>
      <c r="S594" s="201"/>
      <c r="T594" s="173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/>
      <c r="AO594"/>
      <c r="AP594"/>
      <c r="AQ594"/>
      <c r="AR594"/>
      <c r="AS594"/>
    </row>
    <row customFormat="1" r="595" s="11" spans="1:45">
      <c r="A595"/>
      <c r="B595"/>
      <c r="C595" s="174"/>
      <c r="D595"/>
      <c r="E595"/>
      <c r="F595"/>
      <c r="G595"/>
      <c r="H595"/>
      <c r="I595"/>
      <c r="J595"/>
      <c r="K595"/>
      <c r="L595"/>
      <c r="M595"/>
      <c r="N595"/>
      <c r="O595"/>
      <c r="P595" s="174"/>
      <c r="Q595" s="174"/>
      <c r="R595" s="175"/>
      <c r="S595" s="201"/>
      <c r="T595" s="173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/>
      <c r="AO595"/>
      <c r="AP595"/>
      <c r="AQ595"/>
      <c r="AR595"/>
      <c r="AS595"/>
    </row>
    <row customFormat="1" r="596" s="11" spans="1:45">
      <c r="A596"/>
      <c r="B596"/>
      <c r="C596" s="174"/>
      <c r="D596"/>
      <c r="E596"/>
      <c r="F596"/>
      <c r="G596"/>
      <c r="H596"/>
      <c r="I596"/>
      <c r="J596"/>
      <c r="K596"/>
      <c r="L596"/>
      <c r="M596"/>
      <c r="N596"/>
      <c r="O596"/>
      <c r="P596" s="174"/>
      <c r="Q596" s="174"/>
      <c r="R596" s="175"/>
      <c r="S596" s="201"/>
      <c r="T596" s="173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/>
      <c r="AO596"/>
      <c r="AP596"/>
      <c r="AQ596"/>
      <c r="AR596"/>
      <c r="AS596"/>
    </row>
    <row customFormat="1" r="597" s="11" spans="1:45">
      <c r="A597"/>
      <c r="B597"/>
      <c r="C597" s="174"/>
      <c r="D597"/>
      <c r="E597"/>
      <c r="F597"/>
      <c r="G597"/>
      <c r="H597"/>
      <c r="I597"/>
      <c r="J597"/>
      <c r="K597"/>
      <c r="L597"/>
      <c r="M597"/>
      <c r="N597"/>
      <c r="O597"/>
      <c r="P597" s="174"/>
      <c r="Q597" s="174"/>
      <c r="R597" s="175"/>
      <c r="S597" s="201"/>
      <c r="T597" s="173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/>
      <c r="AO597"/>
      <c r="AP597"/>
      <c r="AQ597"/>
      <c r="AR597"/>
      <c r="AS597"/>
    </row>
    <row customFormat="1" r="598" s="11" spans="1:45">
      <c r="A598"/>
      <c r="B598"/>
      <c r="C598" s="174"/>
      <c r="D598"/>
      <c r="E598"/>
      <c r="F598"/>
      <c r="G598"/>
      <c r="H598"/>
      <c r="I598"/>
      <c r="J598"/>
      <c r="K598"/>
      <c r="L598"/>
      <c r="M598"/>
      <c r="N598"/>
      <c r="O598"/>
      <c r="P598" s="174"/>
      <c r="Q598" s="174"/>
      <c r="R598" s="175"/>
      <c r="S598" s="201"/>
      <c r="T598" s="173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/>
      <c r="AO598"/>
      <c r="AP598"/>
      <c r="AQ598"/>
      <c r="AR598"/>
      <c r="AS598"/>
    </row>
    <row customFormat="1" r="599" s="11" spans="1:45">
      <c r="A599"/>
      <c r="B599"/>
      <c r="C599" s="174"/>
      <c r="D599"/>
      <c r="E599"/>
      <c r="F599"/>
      <c r="G599"/>
      <c r="H599"/>
      <c r="I599"/>
      <c r="J599"/>
      <c r="K599"/>
      <c r="L599"/>
      <c r="M599"/>
      <c r="N599"/>
      <c r="O599"/>
      <c r="P599" s="174"/>
      <c r="Q599" s="174"/>
      <c r="R599" s="175"/>
      <c r="S599" s="201"/>
      <c r="T599" s="173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/>
      <c r="AO599"/>
      <c r="AP599"/>
      <c r="AQ599"/>
      <c r="AR599"/>
      <c r="AS599"/>
    </row>
    <row customFormat="1" r="600" s="11" spans="1:45">
      <c r="A600"/>
      <c r="B600"/>
      <c r="C600" s="174"/>
      <c r="D600"/>
      <c r="E600"/>
      <c r="F600"/>
      <c r="G600"/>
      <c r="H600"/>
      <c r="I600"/>
      <c r="J600"/>
      <c r="K600"/>
      <c r="L600"/>
      <c r="M600"/>
      <c r="N600"/>
      <c r="O600"/>
      <c r="P600" s="174"/>
      <c r="Q600" s="174"/>
      <c r="R600" s="175"/>
      <c r="S600" s="201"/>
      <c r="T600" s="173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/>
      <c r="AO600"/>
      <c r="AP600"/>
      <c r="AQ600"/>
      <c r="AR600"/>
      <c r="AS600"/>
    </row>
    <row customFormat="1" r="601" s="11" spans="1:45">
      <c r="A601"/>
      <c r="B601"/>
      <c r="C601" s="174"/>
      <c r="D601"/>
      <c r="E601"/>
      <c r="F601"/>
      <c r="G601"/>
      <c r="H601"/>
      <c r="I601"/>
      <c r="J601"/>
      <c r="K601"/>
      <c r="L601"/>
      <c r="M601"/>
      <c r="N601"/>
      <c r="O601"/>
      <c r="P601" s="174"/>
      <c r="Q601" s="174"/>
      <c r="R601" s="175"/>
      <c r="S601" s="201"/>
      <c r="T601" s="173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/>
      <c r="AO601"/>
      <c r="AP601"/>
      <c r="AQ601"/>
      <c r="AR601"/>
      <c r="AS601"/>
    </row>
    <row customFormat="1" r="602" s="11" spans="1:45">
      <c r="A602"/>
      <c r="B602"/>
      <c r="C602" s="174"/>
      <c r="D602"/>
      <c r="E602"/>
      <c r="F602"/>
      <c r="G602"/>
      <c r="H602"/>
      <c r="I602"/>
      <c r="J602"/>
      <c r="K602"/>
      <c r="L602"/>
      <c r="M602"/>
      <c r="N602"/>
      <c r="O602"/>
      <c r="P602" s="174"/>
      <c r="Q602" s="174"/>
      <c r="R602" s="175"/>
      <c r="S602" s="201"/>
      <c r="T602" s="173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/>
      <c r="AO602"/>
      <c r="AP602"/>
      <c r="AQ602"/>
      <c r="AR602"/>
      <c r="AS602"/>
    </row>
    <row customFormat="1" r="603" s="11" spans="1:45">
      <c r="A603"/>
      <c r="B603"/>
      <c r="C603" s="174"/>
      <c r="D603"/>
      <c r="E603"/>
      <c r="F603"/>
      <c r="G603"/>
      <c r="H603"/>
      <c r="I603"/>
      <c r="J603"/>
      <c r="K603"/>
      <c r="L603"/>
      <c r="M603"/>
      <c r="N603"/>
      <c r="O603"/>
      <c r="P603" s="174"/>
      <c r="Q603" s="174"/>
      <c r="R603" s="175"/>
      <c r="S603" s="201"/>
      <c r="T603" s="173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/>
      <c r="AO603"/>
      <c r="AP603"/>
      <c r="AQ603"/>
      <c r="AR603"/>
      <c r="AS603"/>
    </row>
    <row customFormat="1" r="604" s="11" spans="1:45">
      <c r="A604"/>
      <c r="B604"/>
      <c r="C604" s="174"/>
      <c r="D604"/>
      <c r="E604"/>
      <c r="F604"/>
      <c r="G604"/>
      <c r="H604"/>
      <c r="I604"/>
      <c r="J604"/>
      <c r="K604"/>
      <c r="L604"/>
      <c r="M604"/>
      <c r="N604"/>
      <c r="O604"/>
      <c r="P604" s="174"/>
      <c r="Q604" s="174"/>
      <c r="R604" s="175"/>
      <c r="S604" s="201"/>
      <c r="T604" s="173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/>
      <c r="AO604"/>
      <c r="AP604"/>
      <c r="AQ604"/>
      <c r="AR604"/>
      <c r="AS604"/>
    </row>
    <row customFormat="1" r="605" s="11" spans="1:45">
      <c r="A605"/>
      <c r="B605"/>
      <c r="C605" s="174"/>
      <c r="D605"/>
      <c r="E605"/>
      <c r="F605"/>
      <c r="G605"/>
      <c r="H605"/>
      <c r="I605"/>
      <c r="J605"/>
      <c r="K605"/>
      <c r="L605"/>
      <c r="M605"/>
      <c r="N605"/>
      <c r="O605"/>
      <c r="P605" s="174"/>
      <c r="Q605" s="174"/>
      <c r="R605" s="175"/>
      <c r="S605" s="201"/>
      <c r="T605" s="173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/>
      <c r="AO605"/>
      <c r="AP605"/>
      <c r="AQ605"/>
      <c r="AR605"/>
      <c r="AS605"/>
    </row>
    <row customFormat="1" r="606" s="11" spans="1:45">
      <c r="A606"/>
      <c r="B606"/>
      <c r="C606" s="174"/>
      <c r="D606"/>
      <c r="E606"/>
      <c r="F606"/>
      <c r="G606"/>
      <c r="H606"/>
      <c r="I606"/>
      <c r="J606"/>
      <c r="K606"/>
      <c r="L606"/>
      <c r="M606"/>
      <c r="N606"/>
      <c r="O606"/>
      <c r="P606" s="174"/>
      <c r="Q606" s="174"/>
      <c r="R606" s="175"/>
      <c r="S606" s="201"/>
      <c r="T606" s="173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/>
      <c r="AO606"/>
      <c r="AP606"/>
      <c r="AQ606"/>
      <c r="AR606"/>
      <c r="AS606"/>
    </row>
    <row customFormat="1" r="607" s="11" spans="1:45">
      <c r="A607"/>
      <c r="B607"/>
      <c r="C607" s="174"/>
      <c r="D607"/>
      <c r="E607"/>
      <c r="F607"/>
      <c r="G607"/>
      <c r="H607"/>
      <c r="I607"/>
      <c r="J607"/>
      <c r="K607"/>
      <c r="L607"/>
      <c r="M607"/>
      <c r="N607"/>
      <c r="O607"/>
      <c r="P607" s="174"/>
      <c r="Q607" s="174"/>
      <c r="R607" s="175"/>
      <c r="S607" s="201"/>
      <c r="T607" s="173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/>
      <c r="AO607"/>
      <c r="AP607"/>
      <c r="AQ607"/>
      <c r="AR607"/>
      <c r="AS607"/>
    </row>
    <row customFormat="1" r="608" s="11" spans="1:45">
      <c r="A608"/>
      <c r="B608"/>
      <c r="C608" s="174"/>
      <c r="D608"/>
      <c r="E608"/>
      <c r="F608"/>
      <c r="G608"/>
      <c r="H608"/>
      <c r="I608"/>
      <c r="J608"/>
      <c r="K608"/>
      <c r="L608"/>
      <c r="M608"/>
      <c r="N608"/>
      <c r="O608"/>
      <c r="P608" s="174"/>
      <c r="Q608" s="174"/>
      <c r="R608" s="175"/>
      <c r="S608" s="201"/>
      <c r="T608" s="173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/>
      <c r="AO608"/>
      <c r="AP608"/>
      <c r="AQ608"/>
      <c r="AR608"/>
      <c r="AS608"/>
    </row>
    <row customFormat="1" r="609" s="11" spans="1:45">
      <c r="A609"/>
      <c r="B609"/>
      <c r="C609" s="174"/>
      <c r="D609"/>
      <c r="E609"/>
      <c r="F609"/>
      <c r="G609"/>
      <c r="H609"/>
      <c r="I609"/>
      <c r="J609"/>
      <c r="K609"/>
      <c r="L609"/>
      <c r="M609"/>
      <c r="N609"/>
      <c r="O609"/>
      <c r="P609" s="174"/>
      <c r="Q609" s="174"/>
      <c r="R609" s="175"/>
      <c r="S609" s="201"/>
      <c r="T609" s="173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/>
      <c r="AO609"/>
      <c r="AP609"/>
      <c r="AQ609"/>
      <c r="AR609"/>
      <c r="AS609"/>
    </row>
    <row customFormat="1" r="610" s="11" spans="1:45">
      <c r="A610"/>
      <c r="B610"/>
      <c r="C610" s="174"/>
      <c r="D610"/>
      <c r="E610"/>
      <c r="F610"/>
      <c r="G610"/>
      <c r="H610"/>
      <c r="I610"/>
      <c r="J610"/>
      <c r="K610"/>
      <c r="L610"/>
      <c r="M610"/>
      <c r="N610"/>
      <c r="O610"/>
      <c r="P610" s="174"/>
      <c r="Q610" s="174"/>
      <c r="R610" s="175"/>
      <c r="S610" s="201"/>
      <c r="T610" s="173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/>
      <c r="AO610"/>
      <c r="AP610"/>
      <c r="AQ610"/>
      <c r="AR610"/>
      <c r="AS610"/>
    </row>
    <row customFormat="1" r="611" s="11" spans="1:45">
      <c r="A611"/>
      <c r="B611"/>
      <c r="C611" s="174"/>
      <c r="D611"/>
      <c r="E611"/>
      <c r="F611"/>
      <c r="G611"/>
      <c r="H611"/>
      <c r="I611"/>
      <c r="J611"/>
      <c r="K611"/>
      <c r="L611"/>
      <c r="M611"/>
      <c r="N611"/>
      <c r="O611"/>
      <c r="P611" s="174"/>
      <c r="Q611" s="174"/>
      <c r="R611" s="175"/>
      <c r="S611" s="201"/>
      <c r="T611" s="173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/>
      <c r="AO611"/>
      <c r="AP611"/>
      <c r="AQ611"/>
      <c r="AR611"/>
      <c r="AS611"/>
    </row>
    <row customFormat="1" r="612" s="11" spans="1:45">
      <c r="A612"/>
      <c r="B612"/>
      <c r="C612" s="174"/>
      <c r="D612"/>
      <c r="E612"/>
      <c r="F612"/>
      <c r="G612"/>
      <c r="H612"/>
      <c r="I612"/>
      <c r="J612"/>
      <c r="K612"/>
      <c r="L612"/>
      <c r="M612"/>
      <c r="N612"/>
      <c r="O612"/>
      <c r="P612" s="174"/>
      <c r="Q612" s="174"/>
      <c r="R612" s="175"/>
      <c r="S612" s="201"/>
      <c r="T612" s="173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/>
      <c r="AO612"/>
      <c r="AP612"/>
      <c r="AQ612"/>
      <c r="AR612"/>
      <c r="AS612"/>
    </row>
    <row customFormat="1" r="613" s="11" spans="1:45">
      <c r="A613"/>
      <c r="B613"/>
      <c r="C613" s="174"/>
      <c r="D613"/>
      <c r="E613"/>
      <c r="F613"/>
      <c r="G613"/>
      <c r="H613"/>
      <c r="I613"/>
      <c r="J613"/>
      <c r="K613"/>
      <c r="L613"/>
      <c r="M613"/>
      <c r="N613"/>
      <c r="O613"/>
      <c r="P613" s="174"/>
      <c r="Q613" s="174"/>
      <c r="R613" s="175"/>
      <c r="S613" s="201"/>
      <c r="T613" s="173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/>
      <c r="AO613"/>
      <c r="AP613"/>
      <c r="AQ613"/>
      <c r="AR613"/>
      <c r="AS613"/>
    </row>
    <row customFormat="1" r="614" s="11" spans="1:45">
      <c r="A614"/>
      <c r="B614"/>
      <c r="C614" s="174"/>
      <c r="D614"/>
      <c r="E614"/>
      <c r="F614"/>
      <c r="G614"/>
      <c r="H614"/>
      <c r="I614"/>
      <c r="J614"/>
      <c r="K614"/>
      <c r="L614"/>
      <c r="M614"/>
      <c r="N614"/>
      <c r="O614"/>
      <c r="P614" s="174"/>
      <c r="Q614" s="174"/>
      <c r="R614" s="175"/>
      <c r="S614" s="201"/>
      <c r="T614" s="173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/>
      <c r="AO614"/>
      <c r="AP614"/>
      <c r="AQ614"/>
      <c r="AR614"/>
      <c r="AS614"/>
    </row>
    <row customFormat="1" r="615" s="11" spans="1:45">
      <c r="A615"/>
      <c r="B615"/>
      <c r="C615" s="174"/>
      <c r="D615"/>
      <c r="E615"/>
      <c r="F615"/>
      <c r="G615"/>
      <c r="H615"/>
      <c r="I615"/>
      <c r="J615"/>
      <c r="K615"/>
      <c r="L615"/>
      <c r="M615"/>
      <c r="N615"/>
      <c r="O615"/>
      <c r="P615" s="174"/>
      <c r="Q615" s="174"/>
      <c r="R615" s="175"/>
      <c r="S615" s="201"/>
      <c r="T615" s="173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/>
      <c r="AO615"/>
      <c r="AP615"/>
      <c r="AQ615"/>
      <c r="AR615"/>
      <c r="AS615"/>
    </row>
    <row customFormat="1" r="616" s="11" spans="1:45">
      <c r="A616"/>
      <c r="B616"/>
      <c r="C616" s="174"/>
      <c r="D616"/>
      <c r="E616"/>
      <c r="F616"/>
      <c r="G616"/>
      <c r="H616"/>
      <c r="I616"/>
      <c r="J616"/>
      <c r="K616"/>
      <c r="L616"/>
      <c r="M616"/>
      <c r="N616"/>
      <c r="O616"/>
      <c r="P616" s="174"/>
      <c r="Q616" s="174"/>
      <c r="R616" s="175"/>
      <c r="S616" s="201"/>
      <c r="T616" s="173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/>
      <c r="AO616"/>
      <c r="AP616"/>
      <c r="AQ616"/>
      <c r="AR616"/>
      <c r="AS616"/>
    </row>
    <row customFormat="1" r="617" s="11" spans="1:45">
      <c r="A617"/>
      <c r="B617"/>
      <c r="C617" s="174"/>
      <c r="D617"/>
      <c r="E617"/>
      <c r="F617"/>
      <c r="G617"/>
      <c r="H617"/>
      <c r="I617"/>
      <c r="J617"/>
      <c r="K617"/>
      <c r="L617"/>
      <c r="M617"/>
      <c r="N617"/>
      <c r="O617"/>
      <c r="P617" s="174"/>
      <c r="Q617" s="174"/>
      <c r="R617" s="175"/>
      <c r="S617" s="201"/>
      <c r="T617" s="173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/>
      <c r="AO617"/>
      <c r="AP617"/>
      <c r="AQ617"/>
      <c r="AR617"/>
      <c r="AS617"/>
    </row>
    <row customFormat="1" r="618" s="11" spans="1:45">
      <c r="A618"/>
      <c r="B618"/>
      <c r="C618" s="174"/>
      <c r="D618"/>
      <c r="E618"/>
      <c r="F618"/>
      <c r="G618"/>
      <c r="H618"/>
      <c r="I618"/>
      <c r="J618"/>
      <c r="K618"/>
      <c r="L618"/>
      <c r="M618"/>
      <c r="N618"/>
      <c r="O618"/>
      <c r="P618" s="174"/>
      <c r="Q618" s="174"/>
      <c r="R618" s="175"/>
      <c r="S618" s="201"/>
      <c r="T618" s="173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/>
      <c r="AO618"/>
      <c r="AP618"/>
      <c r="AQ618"/>
      <c r="AR618"/>
      <c r="AS618"/>
    </row>
    <row customFormat="1" r="619" s="11" spans="1:45">
      <c r="A619"/>
      <c r="B619"/>
      <c r="C619" s="174"/>
      <c r="D619"/>
      <c r="E619"/>
      <c r="F619"/>
      <c r="G619"/>
      <c r="H619"/>
      <c r="I619"/>
      <c r="J619"/>
      <c r="K619"/>
      <c r="L619"/>
      <c r="M619"/>
      <c r="N619"/>
      <c r="O619"/>
      <c r="P619" s="174"/>
      <c r="Q619" s="174"/>
      <c r="R619" s="175"/>
      <c r="S619" s="201"/>
      <c r="T619" s="173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/>
      <c r="AO619"/>
      <c r="AP619"/>
      <c r="AQ619"/>
      <c r="AR619"/>
      <c r="AS619"/>
    </row>
    <row customFormat="1" r="620" s="11" spans="1:45">
      <c r="A620"/>
      <c r="B620"/>
      <c r="C620" s="174"/>
      <c r="D620"/>
      <c r="E620"/>
      <c r="F620"/>
      <c r="G620"/>
      <c r="H620"/>
      <c r="I620"/>
      <c r="J620"/>
      <c r="K620"/>
      <c r="L620"/>
      <c r="M620"/>
      <c r="N620"/>
      <c r="O620"/>
      <c r="P620" s="174"/>
      <c r="Q620" s="174"/>
      <c r="R620" s="175"/>
      <c r="S620" s="201"/>
      <c r="T620" s="173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/>
      <c r="AO620"/>
      <c r="AP620"/>
      <c r="AQ620"/>
      <c r="AR620"/>
      <c r="AS620"/>
    </row>
    <row customFormat="1" r="621" s="11" spans="1:45">
      <c r="A621"/>
      <c r="B621"/>
      <c r="C621" s="174"/>
      <c r="D621"/>
      <c r="E621"/>
      <c r="F621"/>
      <c r="G621"/>
      <c r="H621"/>
      <c r="I621"/>
      <c r="J621"/>
      <c r="K621"/>
      <c r="L621"/>
      <c r="M621"/>
      <c r="N621"/>
      <c r="O621"/>
      <c r="P621" s="174"/>
      <c r="Q621" s="174"/>
      <c r="R621" s="175"/>
      <c r="S621" s="201"/>
      <c r="T621" s="173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/>
      <c r="AO621"/>
      <c r="AP621"/>
      <c r="AQ621"/>
      <c r="AR621"/>
      <c r="AS621"/>
    </row>
    <row customFormat="1" r="622" s="11" spans="1:45">
      <c r="A622"/>
      <c r="B622"/>
      <c r="C622" s="174"/>
      <c r="D622"/>
      <c r="E622"/>
      <c r="F622"/>
      <c r="G622"/>
      <c r="H622"/>
      <c r="I622"/>
      <c r="J622"/>
      <c r="K622"/>
      <c r="L622"/>
      <c r="M622"/>
      <c r="N622"/>
      <c r="O622"/>
      <c r="P622" s="174"/>
      <c r="Q622" s="174"/>
      <c r="R622" s="175"/>
      <c r="S622" s="201"/>
      <c r="T622" s="173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/>
      <c r="AO622"/>
      <c r="AP622"/>
      <c r="AQ622"/>
      <c r="AR622"/>
      <c r="AS622"/>
    </row>
    <row customFormat="1" r="623" s="11" spans="1:45">
      <c r="A623"/>
      <c r="B623"/>
      <c r="C623" s="174"/>
      <c r="D623"/>
      <c r="E623"/>
      <c r="F623"/>
      <c r="G623"/>
      <c r="H623"/>
      <c r="I623"/>
      <c r="J623"/>
      <c r="K623"/>
      <c r="L623"/>
      <c r="M623"/>
      <c r="N623"/>
      <c r="O623"/>
      <c r="P623" s="174"/>
      <c r="Q623" s="174"/>
      <c r="R623" s="175"/>
      <c r="S623" s="201"/>
      <c r="T623" s="173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/>
      <c r="AO623"/>
      <c r="AP623"/>
      <c r="AQ623"/>
      <c r="AR623"/>
      <c r="AS623"/>
    </row>
    <row customFormat="1" r="624" s="11" spans="1:45">
      <c r="A624"/>
      <c r="B624"/>
      <c r="C624" s="174"/>
      <c r="D624"/>
      <c r="E624"/>
      <c r="F624"/>
      <c r="G624"/>
      <c r="H624"/>
      <c r="I624"/>
      <c r="J624"/>
      <c r="K624"/>
      <c r="L624"/>
      <c r="M624"/>
      <c r="N624"/>
      <c r="O624"/>
      <c r="P624" s="174"/>
      <c r="Q624" s="174"/>
      <c r="R624" s="175"/>
      <c r="S624" s="201"/>
      <c r="T624" s="173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/>
      <c r="AO624"/>
      <c r="AP624"/>
      <c r="AQ624"/>
      <c r="AR624"/>
      <c r="AS624"/>
    </row>
    <row customFormat="1" r="625" s="11" spans="1:45">
      <c r="A625"/>
      <c r="B625"/>
      <c r="C625" s="174"/>
      <c r="D625"/>
      <c r="E625"/>
      <c r="F625"/>
      <c r="G625"/>
      <c r="H625"/>
      <c r="I625"/>
      <c r="J625"/>
      <c r="K625"/>
      <c r="L625"/>
      <c r="M625"/>
      <c r="N625"/>
      <c r="O625"/>
      <c r="P625" s="174"/>
      <c r="Q625" s="174"/>
      <c r="R625" s="175"/>
      <c r="S625" s="201"/>
      <c r="T625" s="173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/>
      <c r="AO625"/>
      <c r="AP625"/>
      <c r="AQ625"/>
      <c r="AR625"/>
      <c r="AS625"/>
    </row>
    <row customFormat="1" r="626" s="11" spans="1:45">
      <c r="A626"/>
      <c r="B626"/>
      <c r="C626" s="174"/>
      <c r="D626"/>
      <c r="E626"/>
      <c r="F626"/>
      <c r="G626"/>
      <c r="H626"/>
      <c r="I626"/>
      <c r="J626"/>
      <c r="K626"/>
      <c r="L626"/>
      <c r="M626"/>
      <c r="N626"/>
      <c r="O626"/>
      <c r="P626" s="174"/>
      <c r="Q626" s="174"/>
      <c r="R626" s="175"/>
      <c r="S626" s="201"/>
      <c r="T626" s="173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/>
      <c r="AO626"/>
      <c r="AP626"/>
      <c r="AQ626"/>
      <c r="AR626"/>
      <c r="AS626"/>
    </row>
    <row customFormat="1" r="627" s="11" spans="1:45">
      <c r="A627"/>
      <c r="B627"/>
      <c r="C627" s="174"/>
      <c r="D627"/>
      <c r="E627"/>
      <c r="F627"/>
      <c r="G627"/>
      <c r="H627"/>
      <c r="I627"/>
      <c r="J627"/>
      <c r="K627"/>
      <c r="L627"/>
      <c r="M627"/>
      <c r="N627"/>
      <c r="O627"/>
      <c r="P627" s="174"/>
      <c r="Q627" s="174"/>
      <c r="R627" s="175"/>
      <c r="S627" s="201"/>
      <c r="T627" s="173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/>
      <c r="AO627"/>
      <c r="AP627"/>
      <c r="AQ627"/>
      <c r="AR627"/>
      <c r="AS627"/>
    </row>
    <row customFormat="1" r="628" s="11" spans="1:45">
      <c r="A628"/>
      <c r="B628"/>
      <c r="C628" s="174"/>
      <c r="D628"/>
      <c r="E628"/>
      <c r="F628"/>
      <c r="G628"/>
      <c r="H628"/>
      <c r="I628"/>
      <c r="J628"/>
      <c r="K628"/>
      <c r="L628"/>
      <c r="M628"/>
      <c r="N628"/>
      <c r="O628"/>
      <c r="P628" s="174"/>
      <c r="Q628" s="174"/>
      <c r="R628" s="175"/>
      <c r="S628" s="201"/>
      <c r="T628" s="173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/>
      <c r="AO628"/>
      <c r="AP628"/>
      <c r="AQ628"/>
      <c r="AR628"/>
      <c r="AS628"/>
    </row>
    <row customFormat="1" r="629" s="11" spans="1:45">
      <c r="A629"/>
      <c r="B629"/>
      <c r="C629" s="174"/>
      <c r="D629"/>
      <c r="E629"/>
      <c r="F629"/>
      <c r="G629"/>
      <c r="H629"/>
      <c r="I629"/>
      <c r="J629"/>
      <c r="K629"/>
      <c r="L629"/>
      <c r="M629"/>
      <c r="N629"/>
      <c r="O629"/>
      <c r="P629" s="174"/>
      <c r="Q629" s="174"/>
      <c r="R629" s="175"/>
      <c r="S629" s="201"/>
      <c r="T629" s="173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/>
      <c r="AO629"/>
      <c r="AP629"/>
      <c r="AQ629"/>
      <c r="AR629"/>
      <c r="AS629"/>
    </row>
    <row customFormat="1" r="630" s="11" spans="1:45">
      <c r="A630"/>
      <c r="B630"/>
      <c r="C630" s="174"/>
      <c r="D630"/>
      <c r="E630"/>
      <c r="F630"/>
      <c r="G630"/>
      <c r="H630"/>
      <c r="I630"/>
      <c r="J630"/>
      <c r="K630"/>
      <c r="L630"/>
      <c r="M630"/>
      <c r="N630"/>
      <c r="O630"/>
      <c r="P630" s="174"/>
      <c r="Q630" s="174"/>
      <c r="R630" s="175"/>
      <c r="S630" s="201"/>
      <c r="T630" s="173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/>
      <c r="AO630"/>
      <c r="AP630"/>
      <c r="AQ630"/>
      <c r="AR630"/>
      <c r="AS630"/>
    </row>
    <row customFormat="1" r="631" s="11" spans="1:45">
      <c r="A631"/>
      <c r="B631"/>
      <c r="C631" s="174"/>
      <c r="D631"/>
      <c r="E631"/>
      <c r="F631"/>
      <c r="G631"/>
      <c r="H631"/>
      <c r="I631"/>
      <c r="J631"/>
      <c r="K631"/>
      <c r="L631"/>
      <c r="M631"/>
      <c r="N631"/>
      <c r="O631"/>
      <c r="P631" s="174"/>
      <c r="Q631" s="174"/>
      <c r="R631" s="175"/>
      <c r="S631" s="201"/>
      <c r="T631" s="173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/>
      <c r="AO631"/>
      <c r="AP631"/>
      <c r="AQ631"/>
      <c r="AR631"/>
      <c r="AS631"/>
    </row>
    <row customFormat="1" r="632" s="11" spans="1:45">
      <c r="A632"/>
      <c r="B632"/>
      <c r="C632" s="174"/>
      <c r="D632"/>
      <c r="E632"/>
      <c r="F632"/>
      <c r="G632"/>
      <c r="H632"/>
      <c r="I632"/>
      <c r="J632"/>
      <c r="K632"/>
      <c r="L632"/>
      <c r="M632"/>
      <c r="N632"/>
      <c r="O632"/>
      <c r="P632" s="174"/>
      <c r="Q632" s="174"/>
      <c r="R632" s="175"/>
      <c r="S632" s="201"/>
      <c r="T632" s="173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/>
      <c r="AO632"/>
      <c r="AP632"/>
      <c r="AQ632"/>
      <c r="AR632"/>
      <c r="AS632"/>
    </row>
    <row customFormat="1" r="633" s="11" spans="1:45">
      <c r="A633"/>
      <c r="B633"/>
      <c r="C633" s="174"/>
      <c r="D633"/>
      <c r="E633"/>
      <c r="F633"/>
      <c r="G633"/>
      <c r="H633"/>
      <c r="I633"/>
      <c r="J633"/>
      <c r="K633"/>
      <c r="L633"/>
      <c r="M633"/>
      <c r="N633"/>
      <c r="O633"/>
      <c r="P633" s="174"/>
      <c r="Q633" s="174"/>
      <c r="R633" s="175"/>
      <c r="S633" s="201"/>
      <c r="T633" s="173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/>
      <c r="AO633"/>
      <c r="AP633"/>
      <c r="AQ633"/>
      <c r="AR633"/>
      <c r="AS633"/>
    </row>
    <row customFormat="1" r="634" s="11" spans="1:45">
      <c r="A634"/>
      <c r="B634"/>
      <c r="C634" s="174"/>
      <c r="D634"/>
      <c r="E634"/>
      <c r="F634"/>
      <c r="G634"/>
      <c r="H634"/>
      <c r="I634"/>
      <c r="J634"/>
      <c r="K634"/>
      <c r="L634"/>
      <c r="M634"/>
      <c r="N634"/>
      <c r="O634"/>
      <c r="P634" s="174"/>
      <c r="Q634" s="174"/>
      <c r="R634" s="175"/>
      <c r="S634" s="201"/>
      <c r="T634" s="173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/>
      <c r="AO634"/>
      <c r="AP634"/>
      <c r="AQ634"/>
      <c r="AR634"/>
      <c r="AS634"/>
    </row>
    <row customFormat="1" r="635" s="11" spans="1:45">
      <c r="A635"/>
      <c r="B635"/>
      <c r="C635" s="174"/>
      <c r="D635"/>
      <c r="E635"/>
      <c r="F635"/>
      <c r="G635"/>
      <c r="H635"/>
      <c r="I635"/>
      <c r="J635"/>
      <c r="K635"/>
      <c r="L635"/>
      <c r="M635"/>
      <c r="N635"/>
      <c r="O635"/>
      <c r="P635" s="174"/>
      <c r="Q635" s="174"/>
      <c r="R635" s="175"/>
      <c r="S635" s="201"/>
      <c r="T635" s="173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/>
      <c r="AO635"/>
      <c r="AP635"/>
      <c r="AQ635"/>
      <c r="AR635"/>
      <c r="AS635"/>
    </row>
    <row customFormat="1" r="636" s="11" spans="1:45">
      <c r="A636"/>
      <c r="B636"/>
      <c r="C636" s="174"/>
      <c r="D636"/>
      <c r="E636"/>
      <c r="F636"/>
      <c r="G636"/>
      <c r="H636"/>
      <c r="I636"/>
      <c r="J636"/>
      <c r="K636"/>
      <c r="L636"/>
      <c r="M636"/>
      <c r="N636"/>
      <c r="O636"/>
      <c r="P636" s="174"/>
      <c r="Q636" s="174"/>
      <c r="R636" s="175"/>
      <c r="S636" s="201"/>
      <c r="T636" s="173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/>
      <c r="AO636"/>
      <c r="AP636"/>
      <c r="AQ636"/>
      <c r="AR636"/>
      <c r="AS636"/>
    </row>
    <row customFormat="1" r="637" s="11" spans="1:45">
      <c r="A637"/>
      <c r="B637"/>
      <c r="C637" s="174"/>
      <c r="D637"/>
      <c r="E637"/>
      <c r="F637"/>
      <c r="G637"/>
      <c r="H637"/>
      <c r="I637"/>
      <c r="J637"/>
      <c r="K637"/>
      <c r="L637"/>
      <c r="M637"/>
      <c r="N637"/>
      <c r="O637"/>
      <c r="P637" s="174"/>
      <c r="Q637" s="174"/>
      <c r="R637" s="175"/>
      <c r="S637" s="201"/>
      <c r="T637" s="173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/>
      <c r="AO637"/>
      <c r="AP637"/>
      <c r="AQ637"/>
      <c r="AR637"/>
      <c r="AS637"/>
    </row>
    <row customFormat="1" r="638" s="11" spans="1:45">
      <c r="A638"/>
      <c r="B638"/>
      <c r="C638" s="174"/>
      <c r="D638"/>
      <c r="E638"/>
      <c r="F638"/>
      <c r="G638"/>
      <c r="H638"/>
      <c r="I638"/>
      <c r="J638"/>
      <c r="K638"/>
      <c r="L638"/>
      <c r="M638"/>
      <c r="N638"/>
      <c r="O638"/>
      <c r="P638" s="174"/>
      <c r="Q638" s="174"/>
      <c r="R638" s="175"/>
      <c r="S638" s="201"/>
      <c r="T638" s="173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/>
      <c r="AO638"/>
      <c r="AP638"/>
      <c r="AQ638"/>
      <c r="AR638"/>
      <c r="AS638"/>
    </row>
    <row customFormat="1" r="639" s="11" spans="1:45">
      <c r="A639"/>
      <c r="B639"/>
      <c r="C639" s="174"/>
      <c r="D639"/>
      <c r="E639"/>
      <c r="F639"/>
      <c r="G639"/>
      <c r="H639"/>
      <c r="I639"/>
      <c r="J639"/>
      <c r="K639"/>
      <c r="L639"/>
      <c r="M639"/>
      <c r="N639"/>
      <c r="O639"/>
      <c r="P639" s="174"/>
      <c r="Q639" s="174"/>
      <c r="R639" s="175"/>
      <c r="S639" s="201"/>
      <c r="T639" s="173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/>
      <c r="AO639"/>
      <c r="AP639"/>
      <c r="AQ639"/>
      <c r="AR639"/>
      <c r="AS639"/>
    </row>
    <row customFormat="1" r="640" s="11" spans="1:45">
      <c r="A640"/>
      <c r="B640"/>
      <c r="C640" s="174"/>
      <c r="D640"/>
      <c r="E640"/>
      <c r="F640"/>
      <c r="G640"/>
      <c r="H640"/>
      <c r="I640"/>
      <c r="J640"/>
      <c r="K640"/>
      <c r="L640"/>
      <c r="M640"/>
      <c r="N640"/>
      <c r="O640"/>
      <c r="P640" s="174"/>
      <c r="Q640" s="174"/>
      <c r="R640" s="175"/>
      <c r="S640" s="201"/>
      <c r="T640" s="173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/>
      <c r="AO640"/>
      <c r="AP640"/>
      <c r="AQ640"/>
      <c r="AR640"/>
      <c r="AS640"/>
    </row>
    <row customFormat="1" r="641" s="11" spans="1:45">
      <c r="A641"/>
      <c r="B641"/>
      <c r="C641" s="174"/>
      <c r="D641"/>
      <c r="E641"/>
      <c r="F641"/>
      <c r="G641"/>
      <c r="H641"/>
      <c r="I641"/>
      <c r="J641"/>
      <c r="K641"/>
      <c r="L641"/>
      <c r="M641"/>
      <c r="N641"/>
      <c r="O641"/>
      <c r="P641" s="174"/>
      <c r="Q641" s="174"/>
      <c r="R641" s="175"/>
      <c r="S641" s="201"/>
      <c r="T641" s="173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/>
      <c r="AO641"/>
      <c r="AP641"/>
      <c r="AQ641"/>
      <c r="AR641"/>
      <c r="AS641"/>
    </row>
    <row customFormat="1" r="642" s="11" spans="1:45">
      <c r="A642"/>
      <c r="B642"/>
      <c r="C642" s="174"/>
      <c r="D642"/>
      <c r="E642"/>
      <c r="F642"/>
      <c r="G642"/>
      <c r="H642"/>
      <c r="I642"/>
      <c r="J642"/>
      <c r="K642"/>
      <c r="L642"/>
      <c r="M642"/>
      <c r="N642"/>
      <c r="O642"/>
      <c r="P642" s="174"/>
      <c r="Q642" s="174"/>
      <c r="R642" s="175"/>
      <c r="S642" s="201"/>
      <c r="T642" s="173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/>
      <c r="AO642"/>
      <c r="AP642"/>
      <c r="AQ642"/>
      <c r="AR642"/>
      <c r="AS642"/>
    </row>
    <row customFormat="1" r="643" s="11" spans="1:45">
      <c r="A643"/>
      <c r="B643"/>
      <c r="C643" s="174"/>
      <c r="D643"/>
      <c r="E643"/>
      <c r="F643"/>
      <c r="G643"/>
      <c r="H643"/>
      <c r="I643"/>
      <c r="J643"/>
      <c r="K643"/>
      <c r="L643"/>
      <c r="M643"/>
      <c r="N643"/>
      <c r="O643"/>
      <c r="P643" s="174"/>
      <c r="Q643" s="174"/>
      <c r="R643" s="175"/>
      <c r="S643" s="201"/>
      <c r="T643" s="173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/>
      <c r="AO643"/>
      <c r="AP643"/>
      <c r="AQ643"/>
      <c r="AR643"/>
      <c r="AS643"/>
    </row>
    <row customFormat="1" r="644" s="11" spans="1:45">
      <c r="A644"/>
      <c r="B644"/>
      <c r="C644" s="174"/>
      <c r="D644"/>
      <c r="E644"/>
      <c r="F644"/>
      <c r="G644"/>
      <c r="H644"/>
      <c r="I644"/>
      <c r="J644"/>
      <c r="K644"/>
      <c r="L644"/>
      <c r="M644"/>
      <c r="N644"/>
      <c r="O644"/>
      <c r="P644" s="174"/>
      <c r="Q644" s="174"/>
      <c r="R644" s="175"/>
      <c r="S644" s="201"/>
      <c r="T644" s="173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/>
      <c r="AO644"/>
      <c r="AP644"/>
      <c r="AQ644"/>
      <c r="AR644"/>
      <c r="AS644"/>
    </row>
    <row customFormat="1" r="645" s="11" spans="1:45">
      <c r="A645"/>
      <c r="B645"/>
      <c r="C645" s="174"/>
      <c r="D645"/>
      <c r="E645"/>
      <c r="F645"/>
      <c r="G645"/>
      <c r="H645"/>
      <c r="I645"/>
      <c r="J645"/>
      <c r="K645"/>
      <c r="L645"/>
      <c r="M645"/>
      <c r="N645"/>
      <c r="O645"/>
      <c r="P645" s="174"/>
      <c r="Q645" s="174"/>
      <c r="R645" s="175"/>
      <c r="S645" s="201"/>
      <c r="T645" s="173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/>
      <c r="AO645"/>
      <c r="AP645"/>
      <c r="AQ645"/>
      <c r="AR645"/>
      <c r="AS645"/>
    </row>
    <row customFormat="1" r="646" s="11" spans="1:45">
      <c r="A646"/>
      <c r="B646"/>
      <c r="C646" s="174"/>
      <c r="D646"/>
      <c r="E646"/>
      <c r="F646"/>
      <c r="G646"/>
      <c r="H646"/>
      <c r="I646"/>
      <c r="J646"/>
      <c r="K646"/>
      <c r="L646"/>
      <c r="M646"/>
      <c r="N646"/>
      <c r="O646"/>
      <c r="P646" s="174"/>
      <c r="Q646" s="174"/>
      <c r="R646" s="175"/>
      <c r="S646" s="201"/>
      <c r="T646" s="173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/>
      <c r="AO646"/>
      <c r="AP646"/>
      <c r="AQ646"/>
      <c r="AR646"/>
      <c r="AS646"/>
    </row>
    <row customFormat="1" r="647" s="11" spans="1:45">
      <c r="A647"/>
      <c r="B647"/>
      <c r="C647" s="174"/>
      <c r="D647"/>
      <c r="E647"/>
      <c r="F647"/>
      <c r="G647"/>
      <c r="H647"/>
      <c r="I647"/>
      <c r="J647"/>
      <c r="K647"/>
      <c r="L647"/>
      <c r="M647"/>
      <c r="N647"/>
      <c r="O647"/>
      <c r="P647" s="174"/>
      <c r="Q647" s="174"/>
      <c r="R647" s="175"/>
      <c r="S647" s="201"/>
      <c r="T647" s="173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/>
      <c r="AO647"/>
      <c r="AP647"/>
      <c r="AQ647"/>
      <c r="AR647"/>
      <c r="AS647"/>
    </row>
    <row customFormat="1" r="648" s="11" spans="1:45">
      <c r="A648"/>
      <c r="B648"/>
      <c r="C648" s="174"/>
      <c r="D648"/>
      <c r="E648"/>
      <c r="F648"/>
      <c r="G648"/>
      <c r="H648"/>
      <c r="I648"/>
      <c r="J648"/>
      <c r="K648"/>
      <c r="L648"/>
      <c r="M648"/>
      <c r="N648"/>
      <c r="O648"/>
      <c r="P648" s="174"/>
      <c r="Q648" s="174"/>
      <c r="R648" s="175"/>
      <c r="S648" s="201"/>
      <c r="T648" s="173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/>
      <c r="AO648"/>
      <c r="AP648"/>
      <c r="AQ648"/>
      <c r="AR648"/>
      <c r="AS648"/>
    </row>
    <row customFormat="1" r="649" s="11" spans="1:45">
      <c r="A649"/>
      <c r="B649"/>
      <c r="C649" s="174"/>
      <c r="D649"/>
      <c r="E649"/>
      <c r="F649"/>
      <c r="G649"/>
      <c r="H649"/>
      <c r="I649"/>
      <c r="J649"/>
      <c r="K649"/>
      <c r="L649"/>
      <c r="M649"/>
      <c r="N649"/>
      <c r="O649"/>
      <c r="P649" s="174"/>
      <c r="Q649" s="174"/>
      <c r="R649" s="175"/>
      <c r="S649" s="201"/>
      <c r="T649" s="173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/>
      <c r="AO649"/>
      <c r="AP649"/>
      <c r="AQ649"/>
      <c r="AR649"/>
      <c r="AS649"/>
    </row>
    <row customFormat="1" r="650" s="11" spans="1:45">
      <c r="A650"/>
      <c r="B650"/>
      <c r="C650" s="174"/>
      <c r="D650"/>
      <c r="E650"/>
      <c r="F650"/>
      <c r="G650"/>
      <c r="H650"/>
      <c r="I650"/>
      <c r="J650"/>
      <c r="K650"/>
      <c r="L650"/>
      <c r="M650"/>
      <c r="N650"/>
      <c r="O650"/>
      <c r="P650" s="174"/>
      <c r="Q650" s="174"/>
      <c r="R650" s="175"/>
      <c r="S650" s="201"/>
      <c r="T650" s="173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/>
      <c r="AO650"/>
      <c r="AP650"/>
      <c r="AQ650"/>
      <c r="AR650"/>
      <c r="AS650"/>
    </row>
    <row customFormat="1" r="651" s="11" spans="1:45">
      <c r="A651"/>
      <c r="B651"/>
      <c r="C651" s="174"/>
      <c r="D651"/>
      <c r="E651"/>
      <c r="F651"/>
      <c r="G651"/>
      <c r="H651"/>
      <c r="I651"/>
      <c r="J651"/>
      <c r="K651"/>
      <c r="L651"/>
      <c r="M651"/>
      <c r="N651"/>
      <c r="O651"/>
      <c r="P651" s="174"/>
      <c r="Q651" s="174"/>
      <c r="R651" s="175"/>
      <c r="S651" s="201"/>
      <c r="T651" s="173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/>
      <c r="AO651"/>
      <c r="AP651"/>
      <c r="AQ651"/>
      <c r="AR651"/>
      <c r="AS651"/>
    </row>
    <row customFormat="1" r="652" s="11" spans="1:45">
      <c r="A652"/>
      <c r="B652"/>
      <c r="C652" s="174"/>
      <c r="D652"/>
      <c r="E652"/>
      <c r="F652"/>
      <c r="G652"/>
      <c r="H652"/>
      <c r="I652"/>
      <c r="J652"/>
      <c r="K652"/>
      <c r="L652"/>
      <c r="M652"/>
      <c r="N652"/>
      <c r="O652"/>
      <c r="P652" s="174"/>
      <c r="Q652" s="174"/>
      <c r="R652" s="175"/>
      <c r="S652" s="201"/>
      <c r="T652" s="173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/>
      <c r="AO652"/>
      <c r="AP652"/>
      <c r="AQ652"/>
      <c r="AR652"/>
      <c r="AS652"/>
    </row>
    <row customFormat="1" r="653" s="11" spans="1:45">
      <c r="A653"/>
      <c r="B653"/>
      <c r="C653" s="174"/>
      <c r="D653"/>
      <c r="E653"/>
      <c r="F653"/>
      <c r="G653"/>
      <c r="H653"/>
      <c r="I653"/>
      <c r="J653"/>
      <c r="K653"/>
      <c r="L653"/>
      <c r="M653"/>
      <c r="N653"/>
      <c r="O653"/>
      <c r="P653" s="174"/>
      <c r="Q653" s="174"/>
      <c r="R653" s="175"/>
      <c r="S653" s="201"/>
      <c r="T653" s="173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/>
      <c r="AO653"/>
      <c r="AP653"/>
      <c r="AQ653"/>
      <c r="AR653"/>
      <c r="AS653"/>
    </row>
    <row customFormat="1" r="654" s="11" spans="1:45">
      <c r="A654"/>
      <c r="B654"/>
      <c r="C654" s="174"/>
      <c r="D654"/>
      <c r="E654"/>
      <c r="F654"/>
      <c r="G654"/>
      <c r="H654"/>
      <c r="I654"/>
      <c r="J654"/>
      <c r="K654"/>
      <c r="L654"/>
      <c r="M654"/>
      <c r="N654"/>
      <c r="O654"/>
      <c r="P654" s="174"/>
      <c r="Q654" s="174"/>
      <c r="R654" s="175"/>
      <c r="S654" s="201"/>
      <c r="T654" s="173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/>
      <c r="AO654"/>
      <c r="AP654"/>
      <c r="AQ654"/>
      <c r="AR654"/>
      <c r="AS654"/>
    </row>
    <row customFormat="1" r="655" s="11" spans="1:45">
      <c r="A655"/>
      <c r="B655"/>
      <c r="C655" s="174"/>
      <c r="D655"/>
      <c r="E655"/>
      <c r="F655"/>
      <c r="G655"/>
      <c r="H655"/>
      <c r="I655"/>
      <c r="J655"/>
      <c r="K655"/>
      <c r="L655"/>
      <c r="M655"/>
      <c r="N655"/>
      <c r="O655"/>
      <c r="P655" s="174"/>
      <c r="Q655" s="174"/>
      <c r="R655" s="175"/>
      <c r="S655" s="201"/>
      <c r="T655" s="173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/>
      <c r="AO655"/>
      <c r="AP655"/>
      <c r="AQ655"/>
      <c r="AR655"/>
      <c r="AS655"/>
    </row>
    <row customFormat="1" r="656" s="11" spans="1:45">
      <c r="A656"/>
      <c r="B656"/>
      <c r="C656" s="174"/>
      <c r="D656"/>
      <c r="E656"/>
      <c r="F656"/>
      <c r="G656"/>
      <c r="H656"/>
      <c r="I656"/>
      <c r="J656"/>
      <c r="K656"/>
      <c r="L656"/>
      <c r="M656"/>
      <c r="N656"/>
      <c r="O656"/>
      <c r="P656" s="174"/>
      <c r="Q656" s="174"/>
      <c r="R656" s="175"/>
      <c r="S656" s="201"/>
      <c r="T656" s="173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/>
      <c r="AO656"/>
      <c r="AP656"/>
      <c r="AQ656"/>
      <c r="AR656"/>
      <c r="AS656"/>
    </row>
    <row customFormat="1" r="657" s="11" spans="1:45">
      <c r="A657"/>
      <c r="B657"/>
      <c r="C657" s="174"/>
      <c r="D657"/>
      <c r="E657"/>
      <c r="F657"/>
      <c r="G657"/>
      <c r="H657"/>
      <c r="I657"/>
      <c r="J657"/>
      <c r="K657"/>
      <c r="L657"/>
      <c r="M657"/>
      <c r="N657"/>
      <c r="O657"/>
      <c r="P657" s="174"/>
      <c r="Q657" s="174"/>
      <c r="R657" s="175"/>
      <c r="S657" s="201"/>
      <c r="T657" s="173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/>
      <c r="AO657"/>
      <c r="AP657"/>
      <c r="AQ657"/>
      <c r="AR657"/>
      <c r="AS657"/>
    </row>
    <row customFormat="1" r="658" s="11" spans="1:45">
      <c r="A658"/>
      <c r="B658"/>
      <c r="C658" s="174"/>
      <c r="D658"/>
      <c r="E658"/>
      <c r="F658"/>
      <c r="G658"/>
      <c r="H658"/>
      <c r="I658"/>
      <c r="J658"/>
      <c r="K658"/>
      <c r="L658"/>
      <c r="M658"/>
      <c r="N658"/>
      <c r="O658"/>
      <c r="P658" s="174"/>
      <c r="Q658" s="174"/>
      <c r="R658" s="175"/>
      <c r="S658" s="201"/>
      <c r="T658" s="173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/>
      <c r="AO658"/>
      <c r="AP658"/>
      <c r="AQ658"/>
      <c r="AR658"/>
      <c r="AS658"/>
    </row>
    <row customFormat="1" r="659" s="11" spans="1:45">
      <c r="A659"/>
      <c r="B659"/>
      <c r="C659" s="174"/>
      <c r="D659"/>
      <c r="E659"/>
      <c r="F659"/>
      <c r="G659"/>
      <c r="H659"/>
      <c r="I659"/>
      <c r="J659"/>
      <c r="K659"/>
      <c r="L659"/>
      <c r="M659"/>
      <c r="N659"/>
      <c r="O659"/>
      <c r="P659" s="174"/>
      <c r="Q659" s="174"/>
      <c r="R659" s="175"/>
      <c r="S659" s="201"/>
      <c r="T659" s="173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/>
      <c r="AO659"/>
      <c r="AP659"/>
      <c r="AQ659"/>
      <c r="AR659"/>
      <c r="AS659"/>
    </row>
    <row customFormat="1" r="660" s="11" spans="1:45">
      <c r="A660"/>
      <c r="B660"/>
      <c r="C660" s="174"/>
      <c r="D660"/>
      <c r="E660"/>
      <c r="F660"/>
      <c r="G660"/>
      <c r="H660"/>
      <c r="I660"/>
      <c r="J660"/>
      <c r="K660"/>
      <c r="L660"/>
      <c r="M660"/>
      <c r="N660"/>
      <c r="O660"/>
      <c r="P660" s="174"/>
      <c r="Q660" s="174"/>
      <c r="R660" s="175"/>
      <c r="S660" s="201"/>
      <c r="T660" s="173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/>
      <c r="AO660"/>
      <c r="AP660"/>
      <c r="AQ660"/>
      <c r="AR660"/>
      <c r="AS660"/>
    </row>
    <row customFormat="1" r="661" s="11" spans="1:45">
      <c r="A661"/>
      <c r="B661"/>
      <c r="C661" s="174"/>
      <c r="D661"/>
      <c r="E661"/>
      <c r="F661"/>
      <c r="G661"/>
      <c r="H661"/>
      <c r="I661"/>
      <c r="J661"/>
      <c r="K661"/>
      <c r="L661"/>
      <c r="M661"/>
      <c r="N661"/>
      <c r="O661"/>
      <c r="P661" s="174"/>
      <c r="Q661" s="174"/>
      <c r="R661" s="175"/>
      <c r="S661" s="201"/>
      <c r="T661" s="173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/>
      <c r="AO661"/>
      <c r="AP661"/>
      <c r="AQ661"/>
      <c r="AR661"/>
      <c r="AS661"/>
    </row>
    <row customFormat="1" r="662" s="11" spans="1:45">
      <c r="A662"/>
      <c r="B662"/>
      <c r="C662" s="174"/>
      <c r="D662"/>
      <c r="E662"/>
      <c r="F662"/>
      <c r="G662"/>
      <c r="H662"/>
      <c r="I662"/>
      <c r="J662"/>
      <c r="K662"/>
      <c r="L662"/>
      <c r="M662"/>
      <c r="N662"/>
      <c r="O662"/>
      <c r="P662" s="174"/>
      <c r="Q662" s="174"/>
      <c r="R662" s="175"/>
      <c r="S662" s="201"/>
      <c r="T662" s="173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/>
      <c r="AO662"/>
      <c r="AP662"/>
      <c r="AQ662"/>
      <c r="AR662"/>
      <c r="AS662"/>
    </row>
    <row customFormat="1" r="663" s="11" spans="1:45">
      <c r="A663"/>
      <c r="B663"/>
      <c r="C663" s="174"/>
      <c r="D663"/>
      <c r="E663"/>
      <c r="F663"/>
      <c r="G663"/>
      <c r="H663"/>
      <c r="I663"/>
      <c r="J663"/>
      <c r="K663"/>
      <c r="L663"/>
      <c r="M663"/>
      <c r="N663"/>
      <c r="O663"/>
      <c r="P663" s="174"/>
      <c r="Q663" s="174"/>
      <c r="R663" s="175"/>
      <c r="S663" s="201"/>
      <c r="T663" s="173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/>
      <c r="AO663"/>
      <c r="AP663"/>
      <c r="AQ663"/>
      <c r="AR663"/>
      <c r="AS663"/>
    </row>
    <row customFormat="1" r="664" s="11" spans="1:45">
      <c r="A664"/>
      <c r="B664"/>
      <c r="C664" s="174"/>
      <c r="D664"/>
      <c r="E664"/>
      <c r="F664"/>
      <c r="G664"/>
      <c r="H664"/>
      <c r="I664"/>
      <c r="J664"/>
      <c r="K664"/>
      <c r="L664"/>
      <c r="M664"/>
      <c r="N664"/>
      <c r="O664"/>
      <c r="P664" s="174"/>
      <c r="Q664" s="174"/>
      <c r="R664" s="175"/>
      <c r="S664" s="201"/>
      <c r="T664" s="173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/>
      <c r="AO664"/>
      <c r="AP664"/>
      <c r="AQ664"/>
      <c r="AR664"/>
      <c r="AS664"/>
    </row>
    <row customFormat="1" r="665" s="11" spans="1:45">
      <c r="A665"/>
      <c r="B665"/>
      <c r="C665" s="174"/>
      <c r="D665"/>
      <c r="E665"/>
      <c r="F665"/>
      <c r="G665"/>
      <c r="H665"/>
      <c r="I665"/>
      <c r="J665"/>
      <c r="K665"/>
      <c r="L665"/>
      <c r="M665"/>
      <c r="N665"/>
      <c r="O665"/>
      <c r="P665" s="174"/>
      <c r="Q665" s="174"/>
      <c r="R665" s="175"/>
      <c r="S665" s="201"/>
      <c r="T665" s="173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/>
      <c r="AO665"/>
      <c r="AP665"/>
      <c r="AQ665"/>
      <c r="AR665"/>
      <c r="AS665"/>
    </row>
    <row customFormat="1" r="666" s="11" spans="1:45">
      <c r="A666"/>
      <c r="B666"/>
      <c r="C666" s="174"/>
      <c r="D666"/>
      <c r="E666"/>
      <c r="F666"/>
      <c r="G666"/>
      <c r="H666"/>
      <c r="I666"/>
      <c r="J666"/>
      <c r="K666"/>
      <c r="L666"/>
      <c r="M666"/>
      <c r="N666"/>
      <c r="O666"/>
      <c r="P666" s="174"/>
      <c r="Q666" s="174"/>
      <c r="R666" s="175"/>
      <c r="S666" s="201"/>
      <c r="T666" s="173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/>
      <c r="AO666"/>
      <c r="AP666"/>
      <c r="AQ666"/>
      <c r="AR666"/>
      <c r="AS666"/>
    </row>
    <row customFormat="1" r="667" s="11" spans="1:45">
      <c r="A667"/>
      <c r="B667"/>
      <c r="C667" s="174"/>
      <c r="D667"/>
      <c r="E667"/>
      <c r="F667"/>
      <c r="G667"/>
      <c r="H667"/>
      <c r="I667"/>
      <c r="J667"/>
      <c r="K667"/>
      <c r="L667"/>
      <c r="M667"/>
      <c r="N667"/>
      <c r="O667"/>
      <c r="P667" s="174"/>
      <c r="Q667" s="174"/>
      <c r="R667" s="175"/>
      <c r="S667" s="201"/>
      <c r="T667" s="173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/>
      <c r="AO667"/>
      <c r="AP667"/>
      <c r="AQ667"/>
      <c r="AR667"/>
      <c r="AS667"/>
    </row>
    <row customFormat="1" r="668" s="11" spans="1:45">
      <c r="A668"/>
      <c r="B668"/>
      <c r="C668" s="174"/>
      <c r="D668"/>
      <c r="E668"/>
      <c r="F668"/>
      <c r="G668"/>
      <c r="H668"/>
      <c r="I668"/>
      <c r="J668"/>
      <c r="K668"/>
      <c r="L668"/>
      <c r="M668"/>
      <c r="N668"/>
      <c r="O668"/>
      <c r="P668" s="174"/>
      <c r="Q668" s="174"/>
      <c r="R668" s="175"/>
      <c r="S668" s="201"/>
      <c r="T668" s="173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/>
      <c r="AO668"/>
      <c r="AP668"/>
      <c r="AQ668"/>
      <c r="AR668"/>
      <c r="AS668"/>
    </row>
    <row customFormat="1" r="669" s="11" spans="1:45">
      <c r="A669"/>
      <c r="B669"/>
      <c r="C669" s="174"/>
      <c r="D669"/>
      <c r="E669"/>
      <c r="F669"/>
      <c r="G669"/>
      <c r="H669"/>
      <c r="I669"/>
      <c r="J669"/>
      <c r="K669"/>
      <c r="L669"/>
      <c r="M669"/>
      <c r="N669"/>
      <c r="O669"/>
      <c r="P669" s="174"/>
      <c r="Q669" s="174"/>
      <c r="R669" s="175"/>
      <c r="S669" s="201"/>
      <c r="T669" s="173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/>
      <c r="AO669"/>
      <c r="AP669"/>
      <c r="AQ669"/>
      <c r="AR669"/>
      <c r="AS669"/>
    </row>
    <row customFormat="1" r="670" s="11" spans="1:45">
      <c r="A670"/>
      <c r="B670"/>
      <c r="C670" s="174"/>
      <c r="D670"/>
      <c r="E670"/>
      <c r="F670"/>
      <c r="G670"/>
      <c r="H670"/>
      <c r="I670"/>
      <c r="J670"/>
      <c r="K670"/>
      <c r="L670"/>
      <c r="M670"/>
      <c r="N670"/>
      <c r="O670"/>
      <c r="P670" s="174"/>
      <c r="Q670" s="174"/>
      <c r="R670" s="175"/>
      <c r="S670" s="201"/>
      <c r="T670" s="173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/>
      <c r="AO670"/>
      <c r="AP670"/>
      <c r="AQ670"/>
      <c r="AR670"/>
      <c r="AS670"/>
    </row>
    <row customFormat="1" r="671" s="11" spans="1:45">
      <c r="A671"/>
      <c r="B671"/>
      <c r="C671" s="174"/>
      <c r="D671"/>
      <c r="E671"/>
      <c r="F671"/>
      <c r="G671"/>
      <c r="H671"/>
      <c r="I671"/>
      <c r="J671"/>
      <c r="K671"/>
      <c r="L671"/>
      <c r="M671"/>
      <c r="N671"/>
      <c r="O671"/>
      <c r="P671" s="174"/>
      <c r="Q671" s="174"/>
      <c r="R671" s="175"/>
      <c r="S671" s="201"/>
      <c r="T671" s="173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/>
      <c r="AO671"/>
      <c r="AP671"/>
      <c r="AQ671"/>
      <c r="AR671"/>
      <c r="AS671"/>
    </row>
    <row customFormat="1" r="672" s="11" spans="1:45">
      <c r="A672"/>
      <c r="B672"/>
      <c r="C672" s="174"/>
      <c r="D672"/>
      <c r="E672"/>
      <c r="F672"/>
      <c r="G672"/>
      <c r="H672"/>
      <c r="I672"/>
      <c r="J672"/>
      <c r="K672"/>
      <c r="L672"/>
      <c r="M672"/>
      <c r="N672"/>
      <c r="O672"/>
      <c r="P672" s="174"/>
      <c r="Q672" s="174"/>
      <c r="R672" s="175"/>
      <c r="S672" s="201"/>
      <c r="T672" s="173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/>
      <c r="AO672"/>
      <c r="AP672"/>
      <c r="AQ672"/>
      <c r="AR672"/>
      <c r="AS672"/>
    </row>
    <row customFormat="1" r="673" s="11" spans="1:45">
      <c r="A673"/>
      <c r="B673"/>
      <c r="C673" s="174"/>
      <c r="D673"/>
      <c r="E673"/>
      <c r="F673"/>
      <c r="G673"/>
      <c r="H673"/>
      <c r="I673"/>
      <c r="J673"/>
      <c r="K673"/>
      <c r="L673"/>
      <c r="M673"/>
      <c r="N673"/>
      <c r="O673"/>
      <c r="P673" s="174"/>
      <c r="Q673" s="174"/>
      <c r="R673" s="175"/>
      <c r="S673" s="201"/>
      <c r="T673" s="173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/>
      <c r="AO673"/>
      <c r="AP673"/>
      <c r="AQ673"/>
      <c r="AR673"/>
      <c r="AS673"/>
    </row>
    <row customFormat="1" r="674" s="11" spans="1:45">
      <c r="A674"/>
      <c r="B674"/>
      <c r="C674" s="174"/>
      <c r="D674"/>
      <c r="E674"/>
      <c r="F674"/>
      <c r="G674"/>
      <c r="H674"/>
      <c r="I674"/>
      <c r="J674"/>
      <c r="K674"/>
      <c r="L674"/>
      <c r="M674"/>
      <c r="N674"/>
      <c r="O674"/>
      <c r="P674" s="174"/>
      <c r="Q674" s="174"/>
      <c r="R674" s="175"/>
      <c r="S674" s="201"/>
      <c r="T674" s="173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/>
      <c r="AO674"/>
      <c r="AP674"/>
      <c r="AQ674"/>
      <c r="AR674"/>
      <c r="AS674"/>
    </row>
    <row customFormat="1" r="675" s="11" spans="1:45">
      <c r="A675"/>
      <c r="B675"/>
      <c r="C675" s="174"/>
      <c r="D675"/>
      <c r="E675"/>
      <c r="F675"/>
      <c r="G675"/>
      <c r="H675"/>
      <c r="I675"/>
      <c r="J675"/>
      <c r="K675"/>
      <c r="L675"/>
      <c r="M675"/>
      <c r="N675"/>
      <c r="O675"/>
      <c r="P675" s="174"/>
      <c r="Q675" s="174"/>
      <c r="R675" s="175"/>
      <c r="S675" s="201"/>
      <c r="T675" s="173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/>
      <c r="AO675"/>
      <c r="AP675"/>
      <c r="AQ675"/>
      <c r="AR675"/>
      <c r="AS675"/>
    </row>
    <row customFormat="1" r="676" s="11" spans="1:45">
      <c r="A676"/>
      <c r="B676"/>
      <c r="C676" s="174"/>
      <c r="D676"/>
      <c r="E676"/>
      <c r="F676"/>
      <c r="G676"/>
      <c r="H676"/>
      <c r="I676"/>
      <c r="J676"/>
      <c r="K676"/>
      <c r="L676"/>
      <c r="M676"/>
      <c r="N676"/>
      <c r="O676"/>
      <c r="P676" s="174"/>
      <c r="Q676" s="174"/>
      <c r="R676" s="175"/>
      <c r="S676" s="201"/>
      <c r="T676" s="173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/>
      <c r="AO676"/>
      <c r="AP676"/>
      <c r="AQ676"/>
      <c r="AR676"/>
      <c r="AS676"/>
    </row>
    <row customFormat="1" r="677" s="11" spans="1:45">
      <c r="A677"/>
      <c r="B677"/>
      <c r="C677" s="174"/>
      <c r="D677"/>
      <c r="E677"/>
      <c r="F677"/>
      <c r="G677"/>
      <c r="H677"/>
      <c r="I677"/>
      <c r="J677"/>
      <c r="K677"/>
      <c r="L677"/>
      <c r="M677"/>
      <c r="N677"/>
      <c r="O677"/>
      <c r="P677" s="174"/>
      <c r="Q677" s="174"/>
      <c r="R677" s="175"/>
      <c r="S677" s="201"/>
      <c r="T677" s="173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/>
      <c r="AO677"/>
      <c r="AP677"/>
      <c r="AQ677"/>
      <c r="AR677"/>
      <c r="AS677"/>
    </row>
    <row customFormat="1" r="678" s="11" spans="1:45">
      <c r="A678"/>
      <c r="B678"/>
      <c r="C678" s="174"/>
      <c r="D678"/>
      <c r="E678"/>
      <c r="F678"/>
      <c r="G678"/>
      <c r="H678"/>
      <c r="I678"/>
      <c r="J678"/>
      <c r="K678"/>
      <c r="L678"/>
      <c r="M678"/>
      <c r="N678"/>
      <c r="O678"/>
      <c r="P678" s="174"/>
      <c r="Q678" s="174"/>
      <c r="R678" s="175"/>
      <c r="S678" s="201"/>
      <c r="T678" s="173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/>
      <c r="AO678"/>
      <c r="AP678"/>
      <c r="AQ678"/>
      <c r="AR678"/>
      <c r="AS678"/>
    </row>
    <row customFormat="1" r="679" s="11" spans="1:45">
      <c r="A679"/>
      <c r="B679"/>
      <c r="C679" s="174"/>
      <c r="D679"/>
      <c r="E679"/>
      <c r="F679"/>
      <c r="G679"/>
      <c r="H679"/>
      <c r="I679"/>
      <c r="J679"/>
      <c r="K679"/>
      <c r="L679"/>
      <c r="M679"/>
      <c r="N679"/>
      <c r="O679"/>
      <c r="P679" s="174"/>
      <c r="Q679" s="174"/>
      <c r="R679" s="175"/>
      <c r="S679" s="201"/>
      <c r="T679" s="173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/>
      <c r="AO679"/>
      <c r="AP679"/>
      <c r="AQ679"/>
      <c r="AR679"/>
      <c r="AS679"/>
    </row>
    <row customFormat="1" r="680" s="11" spans="1:45">
      <c r="A680"/>
      <c r="B680"/>
      <c r="C680" s="174"/>
      <c r="D680"/>
      <c r="E680"/>
      <c r="F680"/>
      <c r="G680"/>
      <c r="H680"/>
      <c r="I680"/>
      <c r="J680"/>
      <c r="K680"/>
      <c r="L680"/>
      <c r="M680"/>
      <c r="N680"/>
      <c r="O680"/>
      <c r="P680" s="174"/>
      <c r="Q680" s="174"/>
      <c r="R680" s="175"/>
      <c r="S680" s="201"/>
      <c r="T680" s="173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/>
      <c r="AO680"/>
      <c r="AP680"/>
      <c r="AQ680"/>
      <c r="AR680"/>
      <c r="AS680"/>
    </row>
    <row customFormat="1" r="681" s="11" spans="1:45">
      <c r="A681"/>
      <c r="B681"/>
      <c r="C681" s="174"/>
      <c r="D681"/>
      <c r="E681"/>
      <c r="F681"/>
      <c r="G681"/>
      <c r="H681"/>
      <c r="I681"/>
      <c r="J681"/>
      <c r="K681"/>
      <c r="L681"/>
      <c r="M681"/>
      <c r="N681"/>
      <c r="O681"/>
      <c r="P681" s="174"/>
      <c r="Q681" s="174"/>
      <c r="R681" s="175"/>
      <c r="S681" s="201"/>
      <c r="T681" s="173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/>
      <c r="AO681"/>
      <c r="AP681"/>
      <c r="AQ681"/>
      <c r="AR681"/>
      <c r="AS681"/>
    </row>
    <row customFormat="1" r="682" s="11" spans="1:45">
      <c r="A682"/>
      <c r="B682"/>
      <c r="C682" s="174"/>
      <c r="D682"/>
      <c r="E682"/>
      <c r="F682"/>
      <c r="G682"/>
      <c r="H682"/>
      <c r="I682"/>
      <c r="J682"/>
      <c r="K682"/>
      <c r="L682"/>
      <c r="M682"/>
      <c r="N682"/>
      <c r="O682"/>
      <c r="P682" s="174"/>
      <c r="Q682" s="174"/>
      <c r="R682" s="175"/>
      <c r="S682" s="201"/>
      <c r="T682" s="173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/>
      <c r="AO682"/>
      <c r="AP682"/>
      <c r="AQ682"/>
      <c r="AR682"/>
      <c r="AS682"/>
    </row>
    <row customFormat="1" r="683" s="11" spans="1:45">
      <c r="A683"/>
      <c r="B683"/>
      <c r="C683" s="174"/>
      <c r="D683"/>
      <c r="E683"/>
      <c r="F683"/>
      <c r="G683"/>
      <c r="H683"/>
      <c r="I683"/>
      <c r="J683"/>
      <c r="K683"/>
      <c r="L683"/>
      <c r="M683"/>
      <c r="N683"/>
      <c r="O683"/>
      <c r="P683" s="174"/>
      <c r="Q683" s="174"/>
      <c r="R683" s="175"/>
      <c r="S683" s="201"/>
      <c r="T683" s="173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/>
      <c r="AO683"/>
      <c r="AP683"/>
      <c r="AQ683"/>
      <c r="AR683"/>
      <c r="AS683"/>
    </row>
    <row customFormat="1" r="684" s="11" spans="1:45">
      <c r="A684"/>
      <c r="B684"/>
      <c r="C684" s="174"/>
      <c r="D684"/>
      <c r="E684"/>
      <c r="F684"/>
      <c r="G684"/>
      <c r="H684"/>
      <c r="I684"/>
      <c r="J684"/>
      <c r="K684"/>
      <c r="L684"/>
      <c r="M684"/>
      <c r="N684"/>
      <c r="O684"/>
      <c r="P684" s="174"/>
      <c r="Q684" s="174"/>
      <c r="R684" s="175"/>
      <c r="S684" s="201"/>
      <c r="T684" s="173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/>
      <c r="AO684"/>
      <c r="AP684"/>
      <c r="AQ684"/>
      <c r="AR684"/>
      <c r="AS684"/>
    </row>
    <row customFormat="1" r="685" s="11" spans="1:45">
      <c r="A685"/>
      <c r="B685"/>
      <c r="C685" s="174"/>
      <c r="D685"/>
      <c r="E685"/>
      <c r="F685"/>
      <c r="G685"/>
      <c r="H685"/>
      <c r="I685"/>
      <c r="J685"/>
      <c r="K685"/>
      <c r="L685"/>
      <c r="M685"/>
      <c r="N685"/>
      <c r="O685"/>
      <c r="P685" s="174"/>
      <c r="Q685" s="174"/>
      <c r="R685" s="175"/>
      <c r="S685" s="201"/>
      <c r="T685" s="173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/>
      <c r="AO685"/>
      <c r="AP685"/>
      <c r="AQ685"/>
      <c r="AR685"/>
      <c r="AS685"/>
    </row>
    <row customFormat="1" r="686" s="11" spans="1:45">
      <c r="A686"/>
      <c r="B686"/>
      <c r="C686" s="174"/>
      <c r="D686"/>
      <c r="E686"/>
      <c r="F686"/>
      <c r="G686"/>
      <c r="H686"/>
      <c r="I686"/>
      <c r="J686"/>
      <c r="K686"/>
      <c r="L686"/>
      <c r="M686"/>
      <c r="N686"/>
      <c r="O686"/>
      <c r="P686" s="174"/>
      <c r="Q686" s="174"/>
      <c r="R686" s="175"/>
      <c r="S686" s="201"/>
      <c r="T686" s="173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/>
      <c r="AO686"/>
      <c r="AP686"/>
      <c r="AQ686"/>
      <c r="AR686"/>
      <c r="AS686"/>
    </row>
    <row customFormat="1" r="687" s="11" spans="1:45">
      <c r="A687"/>
      <c r="B687"/>
      <c r="C687" s="174"/>
      <c r="D687"/>
      <c r="E687"/>
      <c r="F687"/>
      <c r="G687"/>
      <c r="H687"/>
      <c r="I687"/>
      <c r="J687"/>
      <c r="K687"/>
      <c r="L687"/>
      <c r="M687"/>
      <c r="N687"/>
      <c r="O687"/>
      <c r="P687" s="174"/>
      <c r="Q687" s="174"/>
      <c r="R687" s="175"/>
      <c r="S687" s="201"/>
      <c r="T687" s="173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/>
      <c r="AO687"/>
      <c r="AP687"/>
      <c r="AQ687"/>
      <c r="AR687"/>
      <c r="AS687"/>
    </row>
    <row customFormat="1" r="688" s="11" spans="1:45">
      <c r="A688"/>
      <c r="B688"/>
      <c r="C688" s="174"/>
      <c r="D688"/>
      <c r="E688"/>
      <c r="F688"/>
      <c r="G688"/>
      <c r="H688"/>
      <c r="I688"/>
      <c r="J688"/>
      <c r="K688"/>
      <c r="L688"/>
      <c r="M688"/>
      <c r="N688"/>
      <c r="O688"/>
      <c r="P688" s="174"/>
      <c r="Q688" s="174"/>
      <c r="R688" s="175"/>
      <c r="S688" s="201"/>
      <c r="T688" s="173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/>
      <c r="AO688"/>
      <c r="AP688"/>
      <c r="AQ688"/>
      <c r="AR688"/>
      <c r="AS688"/>
    </row>
    <row customFormat="1" r="689" s="11" spans="1:45">
      <c r="A689"/>
      <c r="B689"/>
      <c r="C689" s="174"/>
      <c r="D689"/>
      <c r="E689"/>
      <c r="F689"/>
      <c r="G689"/>
      <c r="H689"/>
      <c r="I689"/>
      <c r="J689"/>
      <c r="K689"/>
      <c r="L689"/>
      <c r="M689"/>
      <c r="N689"/>
      <c r="O689"/>
      <c r="P689" s="174"/>
      <c r="Q689" s="174"/>
      <c r="R689" s="175"/>
      <c r="S689" s="201"/>
      <c r="T689" s="173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/>
      <c r="AO689"/>
      <c r="AP689"/>
      <c r="AQ689"/>
      <c r="AR689"/>
      <c r="AS689"/>
    </row>
    <row customFormat="1" r="690" s="11" spans="1:45">
      <c r="A690"/>
      <c r="B690"/>
      <c r="C690" s="174"/>
      <c r="D690"/>
      <c r="E690"/>
      <c r="F690"/>
      <c r="G690"/>
      <c r="H690"/>
      <c r="I690"/>
      <c r="J690"/>
      <c r="K690"/>
      <c r="L690"/>
      <c r="M690"/>
      <c r="N690"/>
      <c r="O690"/>
      <c r="P690" s="174"/>
      <c r="Q690" s="174"/>
      <c r="R690" s="175"/>
      <c r="S690" s="201"/>
      <c r="T690" s="173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/>
      <c r="AO690"/>
      <c r="AP690"/>
      <c r="AQ690"/>
      <c r="AR690"/>
      <c r="AS690"/>
    </row>
    <row customFormat="1" r="691" s="11" spans="1:45">
      <c r="A691"/>
      <c r="B691"/>
      <c r="C691" s="174"/>
      <c r="D691"/>
      <c r="E691"/>
      <c r="F691"/>
      <c r="G691"/>
      <c r="H691"/>
      <c r="I691"/>
      <c r="J691"/>
      <c r="K691"/>
      <c r="L691"/>
      <c r="M691"/>
      <c r="N691"/>
      <c r="O691"/>
      <c r="P691" s="174"/>
      <c r="Q691" s="174"/>
      <c r="R691" s="175"/>
      <c r="S691" s="201"/>
      <c r="T691" s="173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/>
      <c r="AO691"/>
      <c r="AP691"/>
      <c r="AQ691"/>
      <c r="AR691"/>
      <c r="AS691"/>
    </row>
    <row customFormat="1" r="692" s="11" spans="1:45">
      <c r="A692"/>
      <c r="B692"/>
      <c r="C692" s="174"/>
      <c r="D692"/>
      <c r="E692"/>
      <c r="F692"/>
      <c r="G692"/>
      <c r="H692"/>
      <c r="I692"/>
      <c r="J692"/>
      <c r="K692"/>
      <c r="L692"/>
      <c r="M692"/>
      <c r="N692"/>
      <c r="O692"/>
      <c r="P692" s="174"/>
      <c r="Q692" s="174"/>
      <c r="R692" s="175"/>
      <c r="S692" s="201"/>
      <c r="T692" s="173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/>
      <c r="AO692"/>
      <c r="AP692"/>
      <c r="AQ692"/>
      <c r="AR692"/>
      <c r="AS692"/>
    </row>
    <row customFormat="1" r="693" s="11" spans="1:45">
      <c r="A693"/>
      <c r="B693"/>
      <c r="C693" s="174"/>
      <c r="D693"/>
      <c r="E693"/>
      <c r="F693"/>
      <c r="G693"/>
      <c r="H693"/>
      <c r="I693"/>
      <c r="J693"/>
      <c r="K693"/>
      <c r="L693"/>
      <c r="M693"/>
      <c r="N693"/>
      <c r="O693"/>
      <c r="P693" s="174"/>
      <c r="Q693" s="174"/>
      <c r="R693" s="175"/>
      <c r="S693" s="201"/>
      <c r="T693" s="173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/>
      <c r="AO693"/>
      <c r="AP693"/>
      <c r="AQ693"/>
      <c r="AR693"/>
      <c r="AS693"/>
    </row>
    <row customFormat="1" r="694" s="11" spans="1:45">
      <c r="A694"/>
      <c r="B694"/>
      <c r="C694" s="174"/>
      <c r="D694"/>
      <c r="E694"/>
      <c r="F694"/>
      <c r="G694"/>
      <c r="H694"/>
      <c r="I694"/>
      <c r="J694"/>
      <c r="K694"/>
      <c r="L694"/>
      <c r="M694"/>
      <c r="N694"/>
      <c r="O694"/>
      <c r="P694" s="174"/>
      <c r="Q694" s="174"/>
      <c r="R694" s="175"/>
      <c r="S694" s="201"/>
      <c r="T694" s="173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/>
      <c r="AO694"/>
      <c r="AP694"/>
      <c r="AQ694"/>
      <c r="AR694"/>
      <c r="AS694"/>
    </row>
    <row customFormat="1" r="695" s="11" spans="1:45">
      <c r="A695"/>
      <c r="B695"/>
      <c r="C695" s="174"/>
      <c r="D695"/>
      <c r="E695"/>
      <c r="F695"/>
      <c r="G695"/>
      <c r="H695"/>
      <c r="I695"/>
      <c r="J695"/>
      <c r="K695"/>
      <c r="L695"/>
      <c r="M695"/>
      <c r="N695"/>
      <c r="O695"/>
      <c r="P695" s="174"/>
      <c r="Q695" s="174"/>
      <c r="R695" s="175"/>
      <c r="S695" s="201"/>
      <c r="T695" s="173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/>
      <c r="AO695"/>
      <c r="AP695"/>
      <c r="AQ695"/>
      <c r="AR695"/>
      <c r="AS695"/>
    </row>
    <row customFormat="1" r="696" s="11" spans="1:45">
      <c r="A696"/>
      <c r="B696"/>
      <c r="C696" s="174"/>
      <c r="D696"/>
      <c r="E696"/>
      <c r="F696"/>
      <c r="G696"/>
      <c r="H696"/>
      <c r="I696"/>
      <c r="J696"/>
      <c r="K696"/>
      <c r="L696"/>
      <c r="M696"/>
      <c r="N696"/>
      <c r="O696"/>
      <c r="P696" s="174"/>
      <c r="Q696" s="174"/>
      <c r="R696" s="175"/>
      <c r="S696" s="201"/>
      <c r="T696" s="173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/>
      <c r="AO696"/>
      <c r="AP696"/>
      <c r="AQ696"/>
      <c r="AR696"/>
      <c r="AS696"/>
    </row>
    <row customFormat="1" r="697" s="11" spans="1:45">
      <c r="A697"/>
      <c r="B697"/>
      <c r="C697" s="174"/>
      <c r="D697"/>
      <c r="E697"/>
      <c r="F697"/>
      <c r="G697"/>
      <c r="H697"/>
      <c r="I697"/>
      <c r="J697"/>
      <c r="K697"/>
      <c r="L697"/>
      <c r="M697"/>
      <c r="N697"/>
      <c r="O697"/>
      <c r="P697" s="174"/>
      <c r="Q697" s="174"/>
      <c r="R697" s="175"/>
      <c r="S697" s="201"/>
      <c r="T697" s="173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/>
      <c r="AO697"/>
      <c r="AP697"/>
      <c r="AQ697"/>
      <c r="AR697"/>
      <c r="AS697"/>
    </row>
    <row customFormat="1" r="698" s="11" spans="1:45">
      <c r="A698"/>
      <c r="B698"/>
      <c r="C698" s="174"/>
      <c r="D698"/>
      <c r="E698"/>
      <c r="F698"/>
      <c r="G698"/>
      <c r="H698"/>
      <c r="I698"/>
      <c r="J698"/>
      <c r="K698"/>
      <c r="L698"/>
      <c r="M698"/>
      <c r="N698"/>
      <c r="O698"/>
      <c r="P698" s="174"/>
      <c r="Q698" s="174"/>
      <c r="R698" s="175"/>
      <c r="S698" s="201"/>
      <c r="T698" s="173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/>
      <c r="AO698"/>
      <c r="AP698"/>
      <c r="AQ698"/>
      <c r="AR698"/>
      <c r="AS698"/>
    </row>
    <row customFormat="1" r="699" s="11" spans="1:45">
      <c r="A699"/>
      <c r="B699"/>
      <c r="C699" s="174"/>
      <c r="D699"/>
      <c r="E699"/>
      <c r="F699"/>
      <c r="G699"/>
      <c r="H699"/>
      <c r="I699"/>
      <c r="J699"/>
      <c r="K699"/>
      <c r="L699"/>
      <c r="M699"/>
      <c r="N699"/>
      <c r="O699"/>
      <c r="P699" s="174"/>
      <c r="Q699" s="174"/>
      <c r="R699" s="175"/>
      <c r="S699" s="201"/>
      <c r="T699" s="173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/>
      <c r="AO699"/>
      <c r="AP699"/>
      <c r="AQ699"/>
      <c r="AR699"/>
      <c r="AS699"/>
    </row>
    <row customFormat="1" r="700" s="11" spans="1:45">
      <c r="A700"/>
      <c r="B700"/>
      <c r="C700" s="174"/>
      <c r="D700"/>
      <c r="E700"/>
      <c r="F700"/>
      <c r="G700"/>
      <c r="H700"/>
      <c r="I700"/>
      <c r="J700"/>
      <c r="K700"/>
      <c r="L700"/>
      <c r="M700"/>
      <c r="N700"/>
      <c r="O700"/>
      <c r="P700" s="174"/>
      <c r="Q700" s="174"/>
      <c r="R700" s="175"/>
      <c r="S700" s="201"/>
      <c r="T700" s="173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/>
      <c r="AO700"/>
      <c r="AP700"/>
      <c r="AQ700"/>
      <c r="AR700"/>
      <c r="AS700"/>
    </row>
    <row customFormat="1" r="701" s="11" spans="1:45">
      <c r="A701"/>
      <c r="B701"/>
      <c r="C701" s="174"/>
      <c r="D701"/>
      <c r="E701"/>
      <c r="F701"/>
      <c r="G701"/>
      <c r="H701"/>
      <c r="I701"/>
      <c r="J701"/>
      <c r="K701"/>
      <c r="L701"/>
      <c r="M701"/>
      <c r="N701"/>
      <c r="O701"/>
      <c r="P701" s="174"/>
      <c r="Q701" s="174"/>
      <c r="R701" s="175"/>
      <c r="S701" s="201"/>
      <c r="T701" s="173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/>
      <c r="AO701"/>
      <c r="AP701"/>
      <c r="AQ701"/>
      <c r="AR701"/>
      <c r="AS701"/>
    </row>
    <row customFormat="1" r="702" s="11" spans="1:45">
      <c r="A702"/>
      <c r="B702"/>
      <c r="C702" s="174"/>
      <c r="D702"/>
      <c r="E702"/>
      <c r="F702"/>
      <c r="G702"/>
      <c r="H702"/>
      <c r="I702"/>
      <c r="J702"/>
      <c r="K702"/>
      <c r="L702"/>
      <c r="M702"/>
      <c r="N702"/>
      <c r="O702"/>
      <c r="P702" s="174"/>
      <c r="Q702" s="174"/>
      <c r="R702" s="175"/>
      <c r="S702" s="201"/>
      <c r="T702" s="173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/>
      <c r="AO702"/>
      <c r="AP702"/>
      <c r="AQ702"/>
      <c r="AR702"/>
      <c r="AS702"/>
    </row>
    <row customFormat="1" r="703" s="11" spans="1:45">
      <c r="A703"/>
      <c r="B703"/>
      <c r="C703" s="174"/>
      <c r="D703"/>
      <c r="E703"/>
      <c r="F703"/>
      <c r="G703"/>
      <c r="H703"/>
      <c r="I703"/>
      <c r="J703"/>
      <c r="K703"/>
      <c r="L703"/>
      <c r="M703"/>
      <c r="N703"/>
      <c r="O703"/>
      <c r="P703" s="174"/>
      <c r="Q703" s="174"/>
      <c r="R703" s="175"/>
      <c r="S703" s="201"/>
      <c r="T703" s="173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/>
      <c r="AO703"/>
      <c r="AP703"/>
      <c r="AQ703"/>
      <c r="AR703"/>
      <c r="AS703"/>
    </row>
    <row customFormat="1" r="704" s="11" spans="1:45">
      <c r="A704"/>
      <c r="B704"/>
      <c r="C704" s="174"/>
      <c r="D704"/>
      <c r="E704"/>
      <c r="F704"/>
      <c r="G704"/>
      <c r="H704"/>
      <c r="I704"/>
      <c r="J704"/>
      <c r="K704"/>
      <c r="L704"/>
      <c r="M704"/>
      <c r="N704"/>
      <c r="O704"/>
      <c r="P704" s="174"/>
      <c r="Q704" s="174"/>
      <c r="R704" s="175"/>
      <c r="S704" s="201"/>
      <c r="T704" s="173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/>
      <c r="AO704"/>
      <c r="AP704"/>
      <c r="AQ704"/>
      <c r="AR704"/>
      <c r="AS704"/>
    </row>
    <row customFormat="1" r="705" s="11" spans="1:45">
      <c r="A705"/>
      <c r="B705"/>
      <c r="C705" s="174"/>
      <c r="D705"/>
      <c r="E705"/>
      <c r="F705"/>
      <c r="G705"/>
      <c r="H705"/>
      <c r="I705"/>
      <c r="J705"/>
      <c r="K705"/>
      <c r="L705"/>
      <c r="M705"/>
      <c r="N705"/>
      <c r="O705"/>
      <c r="P705" s="174"/>
      <c r="Q705" s="174"/>
      <c r="R705" s="175"/>
      <c r="S705" s="201"/>
      <c r="T705" s="173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/>
      <c r="AO705"/>
      <c r="AP705"/>
      <c r="AQ705"/>
      <c r="AR705"/>
      <c r="AS705"/>
    </row>
    <row customFormat="1" r="706" s="11" spans="1:45">
      <c r="A706"/>
      <c r="B706"/>
      <c r="C706" s="174"/>
      <c r="D706"/>
      <c r="E706"/>
      <c r="F706"/>
      <c r="G706"/>
      <c r="H706"/>
      <c r="I706"/>
      <c r="J706"/>
      <c r="K706"/>
      <c r="L706"/>
      <c r="M706"/>
      <c r="N706"/>
      <c r="O706"/>
      <c r="P706" s="174"/>
      <c r="Q706" s="174"/>
      <c r="R706" s="175"/>
      <c r="S706" s="201"/>
      <c r="T706" s="173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/>
      <c r="AO706"/>
      <c r="AP706"/>
      <c r="AQ706"/>
      <c r="AR706"/>
      <c r="AS706"/>
    </row>
    <row customFormat="1" r="707" s="11" spans="1:45">
      <c r="A707"/>
      <c r="B707"/>
      <c r="C707" s="174"/>
      <c r="D707"/>
      <c r="E707"/>
      <c r="F707"/>
      <c r="G707"/>
      <c r="H707"/>
      <c r="I707"/>
      <c r="J707"/>
      <c r="K707"/>
      <c r="L707"/>
      <c r="M707"/>
      <c r="N707"/>
      <c r="O707"/>
      <c r="P707" s="174"/>
      <c r="Q707" s="174"/>
      <c r="R707" s="175"/>
      <c r="S707" s="201"/>
      <c r="T707" s="173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/>
      <c r="AO707"/>
      <c r="AP707"/>
      <c r="AQ707"/>
      <c r="AR707"/>
      <c r="AS707"/>
    </row>
    <row customFormat="1" r="708" s="11" spans="1:45">
      <c r="A708"/>
      <c r="B708"/>
      <c r="C708" s="174"/>
      <c r="D708"/>
      <c r="E708"/>
      <c r="F708"/>
      <c r="G708"/>
      <c r="H708"/>
      <c r="I708"/>
      <c r="J708"/>
      <c r="K708"/>
      <c r="L708"/>
      <c r="M708"/>
      <c r="N708"/>
      <c r="O708"/>
      <c r="P708" s="174"/>
      <c r="Q708" s="174"/>
      <c r="R708" s="175"/>
      <c r="S708" s="201"/>
      <c r="T708" s="173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/>
      <c r="AO708"/>
      <c r="AP708"/>
      <c r="AQ708"/>
      <c r="AR708"/>
      <c r="AS708"/>
    </row>
    <row customFormat="1" r="709" s="11" spans="1:45">
      <c r="A709"/>
      <c r="B709"/>
      <c r="C709" s="174"/>
      <c r="D709"/>
      <c r="E709"/>
      <c r="F709"/>
      <c r="G709"/>
      <c r="H709"/>
      <c r="I709"/>
      <c r="J709"/>
      <c r="K709"/>
      <c r="L709"/>
      <c r="M709"/>
      <c r="N709"/>
      <c r="O709"/>
      <c r="P709" s="174"/>
      <c r="Q709" s="174"/>
      <c r="R709" s="175"/>
      <c r="S709" s="201"/>
      <c r="T709" s="173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/>
      <c r="AO709"/>
      <c r="AP709"/>
      <c r="AQ709"/>
      <c r="AR709"/>
      <c r="AS709"/>
    </row>
    <row customFormat="1" r="710" s="11" spans="1:45">
      <c r="A710"/>
      <c r="B710"/>
      <c r="C710" s="174"/>
      <c r="D710"/>
      <c r="E710"/>
      <c r="F710"/>
      <c r="G710"/>
      <c r="H710"/>
      <c r="I710"/>
      <c r="J710"/>
      <c r="K710"/>
      <c r="L710"/>
      <c r="M710"/>
      <c r="N710"/>
      <c r="O710"/>
      <c r="P710" s="174"/>
      <c r="Q710" s="174"/>
      <c r="R710" s="175"/>
      <c r="S710" s="201"/>
      <c r="T710" s="173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/>
      <c r="AO710"/>
      <c r="AP710"/>
      <c r="AQ710"/>
      <c r="AR710"/>
      <c r="AS710"/>
    </row>
    <row customFormat="1" r="711" s="11" spans="1:45">
      <c r="A711"/>
      <c r="B711"/>
      <c r="C711" s="174"/>
      <c r="D711"/>
      <c r="E711"/>
      <c r="F711"/>
      <c r="G711"/>
      <c r="H711"/>
      <c r="I711"/>
      <c r="J711"/>
      <c r="K711"/>
      <c r="L711"/>
      <c r="M711"/>
      <c r="N711"/>
      <c r="O711"/>
      <c r="P711" s="174"/>
      <c r="Q711" s="174"/>
      <c r="R711" s="175"/>
      <c r="S711" s="201"/>
      <c r="T711" s="173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/>
      <c r="AO711"/>
      <c r="AP711"/>
      <c r="AQ711"/>
      <c r="AR711"/>
      <c r="AS711"/>
    </row>
    <row customFormat="1" r="712" s="11" spans="1:45">
      <c r="A712"/>
      <c r="B712"/>
      <c r="C712" s="174"/>
      <c r="D712"/>
      <c r="E712"/>
      <c r="F712"/>
      <c r="G712"/>
      <c r="H712"/>
      <c r="I712"/>
      <c r="J712"/>
      <c r="K712"/>
      <c r="L712"/>
      <c r="M712"/>
      <c r="N712"/>
      <c r="O712"/>
      <c r="P712" s="174"/>
      <c r="Q712" s="174"/>
      <c r="R712" s="175"/>
      <c r="S712" s="201"/>
      <c r="T712" s="173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/>
      <c r="AO712"/>
      <c r="AP712"/>
      <c r="AQ712"/>
      <c r="AR712"/>
      <c r="AS712"/>
    </row>
    <row customFormat="1" r="713" s="11" spans="1:45">
      <c r="A713"/>
      <c r="B713"/>
      <c r="C713" s="174"/>
      <c r="D713"/>
      <c r="E713"/>
      <c r="F713"/>
      <c r="G713"/>
      <c r="H713"/>
      <c r="I713"/>
      <c r="J713"/>
      <c r="K713"/>
      <c r="L713"/>
      <c r="M713"/>
      <c r="N713"/>
      <c r="O713"/>
      <c r="P713" s="174"/>
      <c r="Q713" s="174"/>
      <c r="R713" s="175"/>
      <c r="S713" s="201"/>
      <c r="T713" s="173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/>
      <c r="AO713"/>
      <c r="AP713"/>
      <c r="AQ713"/>
      <c r="AR713"/>
      <c r="AS713"/>
    </row>
    <row customFormat="1" r="714" s="11" spans="1:45">
      <c r="A714"/>
      <c r="B714"/>
      <c r="C714" s="174"/>
      <c r="D714"/>
      <c r="E714"/>
      <c r="F714"/>
      <c r="G714"/>
      <c r="H714"/>
      <c r="I714"/>
      <c r="J714"/>
      <c r="K714"/>
      <c r="L714"/>
      <c r="M714"/>
      <c r="N714"/>
      <c r="O714"/>
      <c r="P714" s="174"/>
      <c r="Q714" s="174"/>
      <c r="R714" s="175"/>
      <c r="S714" s="201"/>
      <c r="T714" s="173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/>
      <c r="AO714"/>
      <c r="AP714"/>
      <c r="AQ714"/>
      <c r="AR714"/>
      <c r="AS714"/>
    </row>
    <row customFormat="1" r="715" s="11" spans="1:45">
      <c r="A715"/>
      <c r="B715"/>
      <c r="C715" s="174"/>
      <c r="D715"/>
      <c r="E715"/>
      <c r="F715"/>
      <c r="G715"/>
      <c r="H715"/>
      <c r="I715"/>
      <c r="J715"/>
      <c r="K715"/>
      <c r="L715"/>
      <c r="M715"/>
      <c r="N715"/>
      <c r="O715"/>
      <c r="P715" s="174"/>
      <c r="Q715" s="174"/>
      <c r="R715" s="175"/>
      <c r="S715" s="201"/>
      <c r="T715" s="173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/>
      <c r="AO715"/>
      <c r="AP715"/>
      <c r="AQ715"/>
      <c r="AR715"/>
      <c r="AS715"/>
    </row>
    <row customFormat="1" r="716" s="11" spans="1:45">
      <c r="A716"/>
      <c r="B716"/>
      <c r="C716" s="174"/>
      <c r="D716"/>
      <c r="E716"/>
      <c r="F716"/>
      <c r="G716"/>
      <c r="H716"/>
      <c r="I716"/>
      <c r="J716"/>
      <c r="K716"/>
      <c r="L716"/>
      <c r="M716"/>
      <c r="N716"/>
      <c r="O716"/>
      <c r="P716" s="174"/>
      <c r="Q716" s="174"/>
      <c r="R716" s="175"/>
      <c r="S716" s="201"/>
      <c r="T716" s="173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/>
      <c r="AO716"/>
      <c r="AP716"/>
      <c r="AQ716"/>
      <c r="AR716"/>
      <c r="AS716"/>
    </row>
    <row customFormat="1" r="717" s="11" spans="1:45">
      <c r="A717"/>
      <c r="B717"/>
      <c r="C717" s="174"/>
      <c r="D717"/>
      <c r="E717"/>
      <c r="F717"/>
      <c r="G717"/>
      <c r="H717"/>
      <c r="I717"/>
      <c r="J717"/>
      <c r="K717"/>
      <c r="L717"/>
      <c r="M717"/>
      <c r="N717"/>
      <c r="O717"/>
      <c r="P717" s="174"/>
      <c r="Q717" s="174"/>
      <c r="R717" s="175"/>
      <c r="S717" s="201"/>
      <c r="T717" s="173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/>
      <c r="AO717"/>
      <c r="AP717"/>
      <c r="AQ717"/>
      <c r="AR717"/>
      <c r="AS717"/>
    </row>
    <row customFormat="1" r="718" s="11" spans="1:45">
      <c r="A718"/>
      <c r="B718"/>
      <c r="C718" s="174"/>
      <c r="D718"/>
      <c r="E718"/>
      <c r="F718"/>
      <c r="G718"/>
      <c r="H718"/>
      <c r="I718"/>
      <c r="J718"/>
      <c r="K718"/>
      <c r="L718"/>
      <c r="M718"/>
      <c r="N718"/>
      <c r="O718"/>
      <c r="P718" s="174"/>
      <c r="Q718" s="174"/>
      <c r="R718" s="175"/>
      <c r="S718" s="201"/>
      <c r="T718" s="173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/>
      <c r="AO718"/>
      <c r="AP718"/>
      <c r="AQ718"/>
      <c r="AR718"/>
      <c r="AS718"/>
    </row>
    <row customFormat="1" r="719" s="11" spans="1:45">
      <c r="A719"/>
      <c r="B719"/>
      <c r="C719" s="174"/>
      <c r="D719"/>
      <c r="E719"/>
      <c r="F719"/>
      <c r="G719"/>
      <c r="H719"/>
      <c r="I719"/>
      <c r="J719"/>
      <c r="K719"/>
      <c r="L719"/>
      <c r="M719"/>
      <c r="N719"/>
      <c r="O719"/>
      <c r="P719" s="174"/>
      <c r="Q719" s="174"/>
      <c r="R719" s="175"/>
      <c r="S719" s="201"/>
      <c r="T719" s="173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/>
      <c r="AO719"/>
      <c r="AP719"/>
      <c r="AQ719"/>
      <c r="AR719"/>
      <c r="AS719"/>
    </row>
    <row customFormat="1" r="720" s="11" spans="1:45">
      <c r="A720"/>
      <c r="B720"/>
      <c r="C720" s="174"/>
      <c r="D720"/>
      <c r="E720"/>
      <c r="F720"/>
      <c r="G720"/>
      <c r="H720"/>
      <c r="I720"/>
      <c r="J720"/>
      <c r="K720"/>
      <c r="L720"/>
      <c r="M720"/>
      <c r="N720"/>
      <c r="O720"/>
      <c r="P720" s="174"/>
      <c r="Q720" s="174"/>
      <c r="R720" s="175"/>
      <c r="S720" s="201"/>
      <c r="T720" s="173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/>
      <c r="AO720"/>
      <c r="AP720"/>
      <c r="AQ720"/>
      <c r="AR720"/>
      <c r="AS720"/>
    </row>
    <row customFormat="1" r="721" s="11" spans="1:45">
      <c r="A721"/>
      <c r="B721"/>
      <c r="C721" s="174"/>
      <c r="D721"/>
      <c r="E721"/>
      <c r="F721"/>
      <c r="G721"/>
      <c r="H721"/>
      <c r="I721"/>
      <c r="J721"/>
      <c r="K721"/>
      <c r="L721"/>
      <c r="M721"/>
      <c r="N721"/>
      <c r="O721"/>
      <c r="P721" s="174"/>
      <c r="Q721" s="174"/>
      <c r="R721" s="175"/>
      <c r="S721" s="201"/>
      <c r="T721" s="173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/>
      <c r="AO721"/>
      <c r="AP721"/>
      <c r="AQ721"/>
      <c r="AR721"/>
      <c r="AS721"/>
    </row>
    <row customFormat="1" r="722" s="11" spans="1:45">
      <c r="A722"/>
      <c r="B722"/>
      <c r="C722" s="174"/>
      <c r="D722"/>
      <c r="E722"/>
      <c r="F722"/>
      <c r="G722"/>
      <c r="H722"/>
      <c r="I722"/>
      <c r="J722"/>
      <c r="K722"/>
      <c r="L722"/>
      <c r="M722"/>
      <c r="N722"/>
      <c r="O722"/>
      <c r="P722" s="174"/>
      <c r="Q722" s="174"/>
      <c r="R722" s="175"/>
      <c r="S722" s="201"/>
      <c r="T722" s="173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/>
      <c r="AO722"/>
      <c r="AP722"/>
      <c r="AQ722"/>
      <c r="AR722"/>
      <c r="AS722"/>
    </row>
    <row customFormat="1" r="723" s="11" spans="1:45">
      <c r="A723"/>
      <c r="B723"/>
      <c r="C723" s="174"/>
      <c r="D723"/>
      <c r="E723"/>
      <c r="F723"/>
      <c r="G723"/>
      <c r="H723"/>
      <c r="I723"/>
      <c r="J723"/>
      <c r="K723"/>
      <c r="L723"/>
      <c r="M723"/>
      <c r="N723"/>
      <c r="O723"/>
      <c r="P723" s="174"/>
      <c r="Q723" s="174"/>
      <c r="R723" s="175"/>
      <c r="S723" s="201"/>
      <c r="T723" s="173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/>
      <c r="AO723"/>
      <c r="AP723"/>
      <c r="AQ723"/>
      <c r="AR723"/>
      <c r="AS723"/>
    </row>
    <row customFormat="1" r="724" s="11" spans="1:45">
      <c r="A724"/>
      <c r="B724"/>
      <c r="C724" s="174"/>
      <c r="D724"/>
      <c r="E724"/>
      <c r="F724"/>
      <c r="G724"/>
      <c r="H724"/>
      <c r="I724"/>
      <c r="J724"/>
      <c r="K724"/>
      <c r="L724"/>
      <c r="M724"/>
      <c r="N724"/>
      <c r="O724"/>
      <c r="P724" s="174"/>
      <c r="Q724" s="174"/>
      <c r="R724" s="175"/>
      <c r="S724" s="201"/>
      <c r="T724" s="173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/>
      <c r="AO724"/>
      <c r="AP724"/>
      <c r="AQ724"/>
      <c r="AR724"/>
      <c r="AS724"/>
    </row>
    <row customFormat="1" r="725" s="11" spans="1:45">
      <c r="A725"/>
      <c r="B725"/>
      <c r="C725" s="174"/>
      <c r="D725"/>
      <c r="E725"/>
      <c r="F725"/>
      <c r="G725"/>
      <c r="H725"/>
      <c r="I725"/>
      <c r="J725"/>
      <c r="K725"/>
      <c r="L725"/>
      <c r="M725"/>
      <c r="N725"/>
      <c r="O725"/>
      <c r="P725" s="174"/>
      <c r="Q725" s="174"/>
      <c r="R725" s="175"/>
      <c r="S725" s="201"/>
      <c r="T725" s="173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/>
      <c r="AO725"/>
      <c r="AP725"/>
      <c r="AQ725"/>
      <c r="AR725"/>
      <c r="AS725"/>
    </row>
    <row customFormat="1" r="726" s="11" spans="1:45">
      <c r="A726"/>
      <c r="B726"/>
      <c r="C726" s="174"/>
      <c r="D726"/>
      <c r="E726"/>
      <c r="F726"/>
      <c r="G726"/>
      <c r="H726"/>
      <c r="I726"/>
      <c r="J726"/>
      <c r="K726"/>
      <c r="L726"/>
      <c r="M726"/>
      <c r="N726"/>
      <c r="O726"/>
      <c r="P726" s="174"/>
      <c r="Q726" s="174"/>
      <c r="R726" s="175"/>
      <c r="S726" s="201"/>
      <c r="T726" s="173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/>
      <c r="AO726"/>
      <c r="AP726"/>
      <c r="AQ726"/>
      <c r="AR726"/>
      <c r="AS726"/>
    </row>
    <row customFormat="1" r="727" s="11" spans="1:45">
      <c r="A727"/>
      <c r="B727"/>
      <c r="C727" s="174"/>
      <c r="D727"/>
      <c r="E727"/>
      <c r="F727"/>
      <c r="G727"/>
      <c r="H727"/>
      <c r="I727"/>
      <c r="J727"/>
      <c r="K727"/>
      <c r="L727"/>
      <c r="M727"/>
      <c r="N727"/>
      <c r="O727"/>
      <c r="P727" s="174"/>
      <c r="Q727" s="174"/>
      <c r="R727" s="175"/>
      <c r="S727" s="201"/>
      <c r="T727" s="173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/>
      <c r="AO727"/>
      <c r="AP727"/>
      <c r="AQ727"/>
      <c r="AR727"/>
      <c r="AS727"/>
    </row>
    <row customFormat="1" r="728" s="11" spans="1:45">
      <c r="A728"/>
      <c r="B728"/>
      <c r="C728" s="174"/>
      <c r="D728"/>
      <c r="E728"/>
      <c r="F728"/>
      <c r="G728"/>
      <c r="H728"/>
      <c r="I728"/>
      <c r="J728"/>
      <c r="K728"/>
      <c r="L728"/>
      <c r="M728"/>
      <c r="N728"/>
      <c r="O728"/>
      <c r="P728" s="174"/>
      <c r="Q728" s="174"/>
      <c r="R728" s="175"/>
      <c r="S728" s="201"/>
      <c r="T728" s="173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/>
      <c r="AO728"/>
      <c r="AP728"/>
      <c r="AQ728"/>
      <c r="AR728"/>
      <c r="AS728"/>
    </row>
    <row customFormat="1" r="729" s="11" spans="1:45">
      <c r="A729"/>
      <c r="B729"/>
      <c r="C729" s="174"/>
      <c r="D729"/>
      <c r="E729"/>
      <c r="F729"/>
      <c r="G729"/>
      <c r="H729"/>
      <c r="I729"/>
      <c r="J729"/>
      <c r="K729"/>
      <c r="L729"/>
      <c r="M729"/>
      <c r="N729"/>
      <c r="O729"/>
      <c r="P729" s="174"/>
      <c r="Q729" s="174"/>
      <c r="R729" s="175"/>
      <c r="S729" s="201"/>
      <c r="T729" s="173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/>
      <c r="AO729"/>
      <c r="AP729"/>
      <c r="AQ729"/>
      <c r="AR729"/>
      <c r="AS729"/>
    </row>
    <row customFormat="1" r="730" s="11" spans="1:45">
      <c r="A730"/>
      <c r="B730"/>
      <c r="C730" s="174"/>
      <c r="D730"/>
      <c r="E730"/>
      <c r="F730"/>
      <c r="G730"/>
      <c r="H730"/>
      <c r="I730"/>
      <c r="J730"/>
      <c r="K730"/>
      <c r="L730"/>
      <c r="M730"/>
      <c r="N730"/>
      <c r="O730"/>
      <c r="P730" s="174"/>
      <c r="Q730" s="174"/>
      <c r="R730" s="175"/>
      <c r="S730" s="201"/>
      <c r="T730" s="173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/>
      <c r="AO730"/>
      <c r="AP730"/>
      <c r="AQ730"/>
      <c r="AR730"/>
      <c r="AS730"/>
    </row>
    <row customFormat="1" r="731" s="11" spans="1:45">
      <c r="A731"/>
      <c r="B731"/>
      <c r="C731" s="174"/>
      <c r="D731"/>
      <c r="E731"/>
      <c r="F731"/>
      <c r="G731"/>
      <c r="H731"/>
      <c r="I731"/>
      <c r="J731"/>
      <c r="K731"/>
      <c r="L731"/>
      <c r="M731"/>
      <c r="N731"/>
      <c r="O731"/>
      <c r="P731" s="174"/>
      <c r="Q731" s="174"/>
      <c r="R731" s="175"/>
      <c r="S731" s="201"/>
      <c r="T731" s="173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/>
      <c r="AO731"/>
      <c r="AP731"/>
      <c r="AQ731"/>
      <c r="AR731"/>
      <c r="AS731"/>
    </row>
    <row customFormat="1" r="732" s="11" spans="1:45">
      <c r="A732"/>
      <c r="B732"/>
      <c r="C732" s="174"/>
      <c r="D732"/>
      <c r="E732"/>
      <c r="F732"/>
      <c r="G732"/>
      <c r="H732"/>
      <c r="I732"/>
      <c r="J732"/>
      <c r="K732"/>
      <c r="L732"/>
      <c r="M732"/>
      <c r="N732"/>
      <c r="O732"/>
      <c r="P732" s="174"/>
      <c r="Q732" s="174"/>
      <c r="R732" s="175"/>
      <c r="S732" s="201"/>
      <c r="T732" s="173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/>
      <c r="AO732"/>
      <c r="AP732"/>
      <c r="AQ732"/>
      <c r="AR732"/>
      <c r="AS732"/>
    </row>
    <row customFormat="1" r="733" s="11" spans="1:45">
      <c r="A733"/>
      <c r="B733"/>
      <c r="C733" s="174"/>
      <c r="D733"/>
      <c r="E733"/>
      <c r="F733"/>
      <c r="G733"/>
      <c r="H733"/>
      <c r="I733"/>
      <c r="J733"/>
      <c r="K733"/>
      <c r="L733"/>
      <c r="M733"/>
      <c r="N733"/>
      <c r="O733"/>
      <c r="P733" s="174"/>
      <c r="Q733" s="174"/>
      <c r="R733" s="175"/>
      <c r="S733" s="201"/>
      <c r="T733" s="173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/>
      <c r="AO733"/>
      <c r="AP733"/>
      <c r="AQ733"/>
      <c r="AR733"/>
      <c r="AS733"/>
    </row>
    <row customFormat="1" r="734" s="11" spans="1:45">
      <c r="A734"/>
      <c r="B734"/>
      <c r="C734" s="174"/>
      <c r="D734"/>
      <c r="E734"/>
      <c r="F734"/>
      <c r="G734"/>
      <c r="H734"/>
      <c r="I734"/>
      <c r="J734"/>
      <c r="K734"/>
      <c r="L734"/>
      <c r="M734"/>
      <c r="N734"/>
      <c r="O734"/>
      <c r="P734" s="174"/>
      <c r="Q734" s="174"/>
      <c r="R734" s="175"/>
      <c r="S734" s="201"/>
      <c r="T734" s="173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/>
      <c r="AO734"/>
      <c r="AP734"/>
      <c r="AQ734"/>
      <c r="AR734"/>
      <c r="AS734"/>
    </row>
    <row customFormat="1" r="735" s="11" spans="1:45">
      <c r="A735"/>
      <c r="B735"/>
      <c r="C735" s="174"/>
      <c r="D735"/>
      <c r="E735"/>
      <c r="F735"/>
      <c r="G735"/>
      <c r="H735"/>
      <c r="I735"/>
      <c r="J735"/>
      <c r="K735"/>
      <c r="L735"/>
      <c r="M735"/>
      <c r="N735"/>
      <c r="O735"/>
      <c r="P735" s="174"/>
      <c r="Q735" s="174"/>
      <c r="R735" s="175"/>
      <c r="S735" s="201"/>
      <c r="T735" s="173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/>
      <c r="AO735"/>
      <c r="AP735"/>
      <c r="AQ735"/>
      <c r="AR735"/>
      <c r="AS735"/>
    </row>
    <row customFormat="1" r="736" s="11" spans="1:45">
      <c r="A736"/>
      <c r="B736"/>
      <c r="C736" s="174"/>
      <c r="D736"/>
      <c r="E736"/>
      <c r="F736"/>
      <c r="G736"/>
      <c r="H736"/>
      <c r="I736"/>
      <c r="J736"/>
      <c r="K736"/>
      <c r="L736"/>
      <c r="M736"/>
      <c r="N736"/>
      <c r="O736"/>
      <c r="P736" s="174"/>
      <c r="Q736" s="174"/>
      <c r="R736" s="175"/>
      <c r="S736" s="201"/>
      <c r="T736" s="173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/>
      <c r="AO736"/>
      <c r="AP736"/>
      <c r="AQ736"/>
      <c r="AR736"/>
      <c r="AS736"/>
    </row>
    <row customFormat="1" r="737" s="11" spans="1:45">
      <c r="A737"/>
      <c r="B737"/>
      <c r="C737" s="174"/>
      <c r="D737"/>
      <c r="E737"/>
      <c r="F737"/>
      <c r="G737"/>
      <c r="H737"/>
      <c r="I737"/>
      <c r="J737"/>
      <c r="K737"/>
      <c r="L737"/>
      <c r="M737"/>
      <c r="N737"/>
      <c r="O737"/>
      <c r="P737" s="174"/>
      <c r="Q737" s="174"/>
      <c r="R737" s="175"/>
      <c r="S737" s="201"/>
      <c r="T737" s="173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/>
      <c r="AO737"/>
      <c r="AP737"/>
      <c r="AQ737"/>
      <c r="AR737"/>
      <c r="AS737"/>
    </row>
    <row customFormat="1" r="738" s="11" spans="1:45">
      <c r="A738"/>
      <c r="B738"/>
      <c r="C738" s="174"/>
      <c r="D738"/>
      <c r="E738"/>
      <c r="F738"/>
      <c r="G738"/>
      <c r="H738"/>
      <c r="I738"/>
      <c r="J738"/>
      <c r="K738"/>
      <c r="L738"/>
      <c r="M738"/>
      <c r="N738"/>
      <c r="O738"/>
      <c r="P738" s="174"/>
      <c r="Q738" s="174"/>
      <c r="R738" s="175"/>
      <c r="S738" s="201"/>
      <c r="T738" s="173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/>
      <c r="AO738"/>
      <c r="AP738"/>
      <c r="AQ738"/>
      <c r="AR738"/>
      <c r="AS738"/>
    </row>
    <row customFormat="1" r="739" s="11" spans="1:45">
      <c r="A739"/>
      <c r="B739"/>
      <c r="C739" s="174"/>
      <c r="D739"/>
      <c r="E739"/>
      <c r="F739"/>
      <c r="G739"/>
      <c r="H739"/>
      <c r="I739"/>
      <c r="J739"/>
      <c r="K739"/>
      <c r="L739"/>
      <c r="M739"/>
      <c r="N739"/>
      <c r="O739"/>
      <c r="P739" s="174"/>
      <c r="Q739" s="174"/>
      <c r="R739" s="175"/>
      <c r="S739" s="201"/>
      <c r="T739" s="173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/>
      <c r="AO739"/>
      <c r="AP739"/>
      <c r="AQ739"/>
      <c r="AR739"/>
      <c r="AS739"/>
    </row>
    <row customFormat="1" r="740" s="11" spans="1:45">
      <c r="A740"/>
      <c r="B740"/>
      <c r="C740" s="174"/>
      <c r="D740"/>
      <c r="E740"/>
      <c r="F740"/>
      <c r="G740"/>
      <c r="H740"/>
      <c r="I740"/>
      <c r="J740"/>
      <c r="K740"/>
      <c r="L740"/>
      <c r="M740"/>
      <c r="N740"/>
      <c r="O740"/>
      <c r="P740" s="174"/>
      <c r="Q740" s="174"/>
      <c r="R740" s="175"/>
      <c r="S740" s="201"/>
      <c r="T740" s="173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/>
      <c r="AO740"/>
      <c r="AP740"/>
      <c r="AQ740"/>
      <c r="AR740"/>
      <c r="AS740"/>
    </row>
    <row customFormat="1" r="741" s="11" spans="1:45">
      <c r="A741"/>
      <c r="B741"/>
      <c r="C741" s="174"/>
      <c r="D741"/>
      <c r="E741"/>
      <c r="F741"/>
      <c r="G741"/>
      <c r="H741"/>
      <c r="I741"/>
      <c r="J741"/>
      <c r="K741"/>
      <c r="L741"/>
      <c r="M741"/>
      <c r="N741"/>
      <c r="O741"/>
      <c r="P741" s="174"/>
      <c r="Q741" s="174"/>
      <c r="R741" s="175"/>
      <c r="S741" s="201"/>
      <c r="T741" s="173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/>
      <c r="AO741"/>
      <c r="AP741"/>
      <c r="AQ741"/>
      <c r="AR741"/>
      <c r="AS741"/>
    </row>
    <row customFormat="1" r="742" s="11" spans="1:45">
      <c r="A742"/>
      <c r="B742"/>
      <c r="C742" s="174"/>
      <c r="D742"/>
      <c r="E742"/>
      <c r="F742"/>
      <c r="G742"/>
      <c r="H742"/>
      <c r="I742"/>
      <c r="J742"/>
      <c r="K742"/>
      <c r="L742"/>
      <c r="M742"/>
      <c r="N742"/>
      <c r="O742"/>
      <c r="P742" s="174"/>
      <c r="Q742" s="174"/>
      <c r="R742" s="175"/>
      <c r="S742" s="201"/>
      <c r="T742" s="173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/>
      <c r="AO742"/>
      <c r="AP742"/>
      <c r="AQ742"/>
      <c r="AR742"/>
      <c r="AS742"/>
    </row>
    <row customFormat="1" r="743" s="11" spans="1:45">
      <c r="A743"/>
      <c r="B743"/>
      <c r="C743" s="174"/>
      <c r="D743"/>
      <c r="E743"/>
      <c r="F743"/>
      <c r="G743"/>
      <c r="H743"/>
      <c r="I743"/>
      <c r="J743"/>
      <c r="K743"/>
      <c r="L743"/>
      <c r="M743"/>
      <c r="N743"/>
      <c r="O743"/>
      <c r="P743" s="174"/>
      <c r="Q743" s="174"/>
      <c r="R743" s="175"/>
      <c r="S743" s="201"/>
      <c r="T743" s="173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/>
      <c r="AO743"/>
      <c r="AP743"/>
      <c r="AQ743"/>
      <c r="AR743"/>
      <c r="AS743"/>
    </row>
    <row customFormat="1" r="744" s="11" spans="1:45">
      <c r="A744"/>
      <c r="B744"/>
      <c r="C744" s="174"/>
      <c r="D744"/>
      <c r="E744"/>
      <c r="F744"/>
      <c r="G744"/>
      <c r="H744"/>
      <c r="I744"/>
      <c r="J744"/>
      <c r="K744"/>
      <c r="L744"/>
      <c r="M744"/>
      <c r="N744"/>
      <c r="O744"/>
      <c r="P744" s="174"/>
      <c r="Q744" s="174"/>
      <c r="R744" s="175"/>
      <c r="S744" s="201"/>
      <c r="T744" s="173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/>
      <c r="AO744"/>
      <c r="AP744"/>
      <c r="AQ744"/>
      <c r="AR744"/>
      <c r="AS744"/>
    </row>
    <row customFormat="1" r="745" s="11" spans="1:45">
      <c r="A745"/>
      <c r="B745"/>
      <c r="C745" s="174"/>
      <c r="D745"/>
      <c r="E745"/>
      <c r="F745"/>
      <c r="G745"/>
      <c r="H745"/>
      <c r="I745"/>
      <c r="J745"/>
      <c r="K745"/>
      <c r="L745"/>
      <c r="M745"/>
      <c r="N745"/>
      <c r="O745"/>
      <c r="P745" s="174"/>
      <c r="Q745" s="174"/>
      <c r="R745" s="175"/>
      <c r="S745" s="201"/>
      <c r="T745" s="173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/>
      <c r="AO745"/>
      <c r="AP745"/>
      <c r="AQ745"/>
      <c r="AR745"/>
      <c r="AS745"/>
    </row>
    <row customFormat="1" r="746" s="11" spans="1:45">
      <c r="A746"/>
      <c r="B746"/>
      <c r="C746" s="174"/>
      <c r="D746"/>
      <c r="E746"/>
      <c r="F746"/>
      <c r="G746"/>
      <c r="H746"/>
      <c r="I746"/>
      <c r="J746"/>
      <c r="K746"/>
      <c r="L746"/>
      <c r="M746"/>
      <c r="N746"/>
      <c r="O746"/>
      <c r="P746" s="174"/>
      <c r="Q746" s="174"/>
      <c r="R746" s="175"/>
      <c r="S746" s="201"/>
      <c r="T746" s="173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/>
      <c r="AO746"/>
      <c r="AP746"/>
      <c r="AQ746"/>
      <c r="AR746"/>
      <c r="AS746"/>
    </row>
    <row customFormat="1" r="747" s="11" spans="1:45">
      <c r="A747"/>
      <c r="B747"/>
      <c r="C747" s="174"/>
      <c r="D747"/>
      <c r="E747"/>
      <c r="F747"/>
      <c r="G747"/>
      <c r="H747"/>
      <c r="I747"/>
      <c r="J747"/>
      <c r="K747"/>
      <c r="L747"/>
      <c r="M747"/>
      <c r="N747"/>
      <c r="O747"/>
      <c r="P747" s="174"/>
      <c r="Q747" s="174"/>
      <c r="R747" s="175"/>
      <c r="S747" s="201"/>
      <c r="T747" s="173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/>
      <c r="AO747"/>
      <c r="AP747"/>
      <c r="AQ747"/>
      <c r="AR747"/>
      <c r="AS747"/>
    </row>
    <row customFormat="1" r="748" s="11" spans="1:45">
      <c r="A748"/>
      <c r="B748"/>
      <c r="C748" s="174"/>
      <c r="D748"/>
      <c r="E748"/>
      <c r="F748"/>
      <c r="G748"/>
      <c r="H748"/>
      <c r="I748"/>
      <c r="J748"/>
      <c r="K748"/>
      <c r="L748"/>
      <c r="M748"/>
      <c r="N748"/>
      <c r="O748"/>
      <c r="P748" s="174"/>
      <c r="Q748" s="174"/>
      <c r="R748" s="175"/>
      <c r="S748" s="201"/>
      <c r="T748" s="173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/>
      <c r="AO748"/>
      <c r="AP748"/>
      <c r="AQ748"/>
      <c r="AR748"/>
      <c r="AS748"/>
    </row>
    <row customFormat="1" r="749" s="11" spans="1:45">
      <c r="A749"/>
      <c r="B749"/>
      <c r="C749" s="174"/>
      <c r="D749"/>
      <c r="E749"/>
      <c r="F749"/>
      <c r="G749"/>
      <c r="H749"/>
      <c r="I749"/>
      <c r="J749"/>
      <c r="K749"/>
      <c r="L749"/>
      <c r="M749"/>
      <c r="N749"/>
      <c r="O749"/>
      <c r="P749" s="174"/>
      <c r="Q749" s="174"/>
      <c r="R749" s="175"/>
      <c r="S749" s="201"/>
      <c r="T749" s="173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/>
      <c r="AO749"/>
      <c r="AP749"/>
      <c r="AQ749"/>
      <c r="AR749"/>
      <c r="AS749"/>
    </row>
    <row customFormat="1" r="750" s="11" spans="1:45">
      <c r="A750"/>
      <c r="B750"/>
      <c r="C750" s="174"/>
      <c r="D750"/>
      <c r="E750"/>
      <c r="F750"/>
      <c r="G750"/>
      <c r="H750"/>
      <c r="I750"/>
      <c r="J750"/>
      <c r="K750"/>
      <c r="L750"/>
      <c r="M750"/>
      <c r="N750"/>
      <c r="O750"/>
      <c r="P750" s="174"/>
      <c r="Q750" s="174"/>
      <c r="R750" s="175"/>
      <c r="S750" s="201"/>
      <c r="T750" s="173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/>
      <c r="AO750"/>
      <c r="AP750"/>
      <c r="AQ750"/>
      <c r="AR750"/>
      <c r="AS750"/>
    </row>
    <row customFormat="1" r="751" s="11" spans="1:45">
      <c r="A751"/>
      <c r="B751"/>
      <c r="C751" s="174"/>
      <c r="D751"/>
      <c r="E751"/>
      <c r="F751"/>
      <c r="G751"/>
      <c r="H751"/>
      <c r="I751"/>
      <c r="J751"/>
      <c r="K751"/>
      <c r="L751"/>
      <c r="M751"/>
      <c r="N751"/>
      <c r="O751"/>
      <c r="P751" s="174"/>
      <c r="Q751" s="174"/>
      <c r="R751" s="175"/>
      <c r="S751" s="201"/>
      <c r="T751" s="173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/>
      <c r="AO751"/>
      <c r="AP751"/>
      <c r="AQ751"/>
      <c r="AR751"/>
      <c r="AS751"/>
    </row>
    <row customFormat="1" r="752" s="11" spans="1:45">
      <c r="A752"/>
      <c r="B752"/>
      <c r="C752" s="174"/>
      <c r="D752"/>
      <c r="E752"/>
      <c r="F752"/>
      <c r="G752"/>
      <c r="H752"/>
      <c r="I752"/>
      <c r="J752"/>
      <c r="K752"/>
      <c r="L752"/>
      <c r="M752"/>
      <c r="N752"/>
      <c r="O752"/>
      <c r="P752" s="174"/>
      <c r="Q752" s="174"/>
      <c r="R752" s="175"/>
      <c r="S752" s="201"/>
      <c r="T752" s="173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/>
      <c r="AO752"/>
      <c r="AP752"/>
      <c r="AQ752"/>
      <c r="AR752"/>
      <c r="AS752"/>
    </row>
    <row customFormat="1" r="753" s="11" spans="1:45">
      <c r="A753"/>
      <c r="B753"/>
      <c r="C753" s="174"/>
      <c r="D753"/>
      <c r="E753"/>
      <c r="F753"/>
      <c r="G753"/>
      <c r="H753"/>
      <c r="I753"/>
      <c r="J753"/>
      <c r="K753"/>
      <c r="L753"/>
      <c r="M753"/>
      <c r="N753"/>
      <c r="O753"/>
      <c r="P753" s="174"/>
      <c r="Q753" s="174"/>
      <c r="R753" s="175"/>
      <c r="S753" s="201"/>
      <c r="T753" s="173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/>
      <c r="AO753"/>
      <c r="AP753"/>
      <c r="AQ753"/>
      <c r="AR753"/>
      <c r="AS753"/>
    </row>
    <row customFormat="1" r="754" s="11" spans="1:45">
      <c r="A754"/>
      <c r="B754"/>
      <c r="C754" s="174"/>
      <c r="D754"/>
      <c r="E754"/>
      <c r="F754"/>
      <c r="G754"/>
      <c r="H754"/>
      <c r="I754"/>
      <c r="J754"/>
      <c r="K754"/>
      <c r="L754"/>
      <c r="M754"/>
      <c r="N754"/>
      <c r="O754"/>
      <c r="P754" s="174"/>
      <c r="Q754" s="174"/>
      <c r="R754" s="175"/>
      <c r="S754" s="201"/>
      <c r="T754" s="173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/>
      <c r="AO754"/>
      <c r="AP754"/>
      <c r="AQ754"/>
      <c r="AR754"/>
      <c r="AS754"/>
    </row>
    <row customFormat="1" r="755" s="11" spans="1:45">
      <c r="A755"/>
      <c r="B755"/>
      <c r="C755" s="174"/>
      <c r="D755"/>
      <c r="E755"/>
      <c r="F755"/>
      <c r="G755"/>
      <c r="H755"/>
      <c r="I755"/>
      <c r="J755"/>
      <c r="K755"/>
      <c r="L755"/>
      <c r="M755"/>
      <c r="N755"/>
      <c r="O755"/>
      <c r="P755" s="174"/>
      <c r="Q755" s="174"/>
      <c r="R755" s="175"/>
      <c r="S755" s="201"/>
      <c r="T755" s="173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/>
      <c r="AO755"/>
      <c r="AP755"/>
      <c r="AQ755"/>
      <c r="AR755"/>
      <c r="AS755"/>
    </row>
    <row customFormat="1" r="756" s="11" spans="1:45">
      <c r="A756"/>
      <c r="B756"/>
      <c r="C756" s="174"/>
      <c r="D756"/>
      <c r="E756"/>
      <c r="F756"/>
      <c r="G756"/>
      <c r="H756"/>
      <c r="I756"/>
      <c r="J756"/>
      <c r="K756"/>
      <c r="L756"/>
      <c r="M756"/>
      <c r="N756"/>
      <c r="O756"/>
      <c r="P756" s="174"/>
      <c r="Q756" s="174"/>
      <c r="R756" s="175"/>
      <c r="S756" s="201"/>
      <c r="T756" s="173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/>
      <c r="AO756"/>
      <c r="AP756"/>
      <c r="AQ756"/>
      <c r="AR756"/>
      <c r="AS756"/>
    </row>
    <row customFormat="1" r="757" s="11" spans="1:45">
      <c r="A757"/>
      <c r="B757"/>
      <c r="C757" s="174"/>
      <c r="D757"/>
      <c r="E757"/>
      <c r="F757"/>
      <c r="G757"/>
      <c r="H757"/>
      <c r="I757"/>
      <c r="J757"/>
      <c r="K757"/>
      <c r="L757"/>
      <c r="M757"/>
      <c r="N757"/>
      <c r="O757"/>
      <c r="P757" s="174"/>
      <c r="Q757" s="174"/>
      <c r="R757" s="175"/>
      <c r="S757" s="201"/>
      <c r="T757" s="173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/>
      <c r="AO757"/>
      <c r="AP757"/>
      <c r="AQ757"/>
      <c r="AR757"/>
      <c r="AS757"/>
    </row>
    <row customFormat="1" r="758" s="11" spans="1:45">
      <c r="A758"/>
      <c r="B758"/>
      <c r="C758" s="174"/>
      <c r="D758"/>
      <c r="E758"/>
      <c r="F758"/>
      <c r="G758"/>
      <c r="H758"/>
      <c r="I758"/>
      <c r="J758"/>
      <c r="K758"/>
      <c r="L758"/>
      <c r="M758"/>
      <c r="N758"/>
      <c r="O758"/>
      <c r="P758" s="174"/>
      <c r="Q758" s="174"/>
      <c r="R758" s="175"/>
      <c r="S758" s="201"/>
      <c r="T758" s="173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/>
      <c r="AO758"/>
      <c r="AP758"/>
      <c r="AQ758"/>
      <c r="AR758"/>
      <c r="AS758"/>
    </row>
    <row customFormat="1" r="759" s="11" spans="1:45">
      <c r="A759"/>
      <c r="B759"/>
      <c r="C759" s="174"/>
      <c r="D759"/>
      <c r="E759"/>
      <c r="F759"/>
      <c r="G759"/>
      <c r="H759"/>
      <c r="I759"/>
      <c r="J759"/>
      <c r="K759"/>
      <c r="L759"/>
      <c r="M759"/>
      <c r="N759"/>
      <c r="O759"/>
      <c r="P759" s="174"/>
      <c r="Q759" s="174"/>
      <c r="R759" s="175"/>
      <c r="S759" s="201"/>
      <c r="T759" s="173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/>
      <c r="AO759"/>
      <c r="AP759"/>
      <c r="AQ759"/>
      <c r="AR759"/>
      <c r="AS759"/>
    </row>
    <row customFormat="1" r="760" s="11" spans="1:45">
      <c r="A760"/>
      <c r="B760"/>
      <c r="C760" s="174"/>
      <c r="D760"/>
      <c r="E760"/>
      <c r="F760"/>
      <c r="G760"/>
      <c r="H760"/>
      <c r="I760"/>
      <c r="J760"/>
      <c r="K760"/>
      <c r="L760"/>
      <c r="M760"/>
      <c r="N760"/>
      <c r="O760"/>
      <c r="P760" s="174"/>
      <c r="Q760" s="174"/>
      <c r="R760" s="175"/>
      <c r="S760" s="201"/>
      <c r="T760" s="173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/>
      <c r="AO760"/>
      <c r="AP760"/>
      <c r="AQ760"/>
      <c r="AR760"/>
      <c r="AS760"/>
    </row>
    <row customFormat="1" r="761" s="11" spans="1:45">
      <c r="A761"/>
      <c r="B761"/>
      <c r="C761" s="174"/>
      <c r="D761"/>
      <c r="E761"/>
      <c r="F761"/>
      <c r="G761"/>
      <c r="H761"/>
      <c r="I761"/>
      <c r="J761"/>
      <c r="K761"/>
      <c r="L761"/>
      <c r="M761"/>
      <c r="N761"/>
      <c r="O761"/>
      <c r="P761" s="174"/>
      <c r="Q761" s="174"/>
      <c r="R761" s="175"/>
      <c r="S761" s="201"/>
      <c r="T761" s="173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/>
      <c r="AO761"/>
      <c r="AP761"/>
      <c r="AQ761"/>
      <c r="AR761"/>
      <c r="AS761"/>
    </row>
    <row customFormat="1" r="762" s="11" spans="1:45">
      <c r="A762"/>
      <c r="B762"/>
      <c r="C762" s="174"/>
      <c r="D762"/>
      <c r="E762"/>
      <c r="F762"/>
      <c r="G762"/>
      <c r="H762"/>
      <c r="I762"/>
      <c r="J762"/>
      <c r="K762"/>
      <c r="L762"/>
      <c r="M762"/>
      <c r="N762"/>
      <c r="O762"/>
      <c r="P762" s="174"/>
      <c r="Q762" s="174"/>
      <c r="R762" s="175"/>
      <c r="S762" s="201"/>
      <c r="T762" s="173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/>
      <c r="AO762"/>
      <c r="AP762"/>
      <c r="AQ762"/>
      <c r="AR762"/>
      <c r="AS762"/>
    </row>
    <row customFormat="1" r="763" s="11" spans="1:45">
      <c r="A763"/>
      <c r="B763"/>
      <c r="C763" s="174"/>
      <c r="D763"/>
      <c r="E763"/>
      <c r="F763"/>
      <c r="G763"/>
      <c r="H763"/>
      <c r="I763"/>
      <c r="J763"/>
      <c r="K763"/>
      <c r="L763"/>
      <c r="M763"/>
      <c r="N763"/>
      <c r="O763"/>
      <c r="P763" s="174"/>
      <c r="Q763" s="174"/>
      <c r="R763" s="175"/>
      <c r="S763" s="201"/>
      <c r="T763" s="173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/>
      <c r="AO763"/>
      <c r="AP763"/>
      <c r="AQ763"/>
      <c r="AR763"/>
      <c r="AS763"/>
    </row>
    <row customFormat="1" r="764" s="11" spans="1:45">
      <c r="A764"/>
      <c r="B764"/>
      <c r="C764" s="174"/>
      <c r="D764"/>
      <c r="E764"/>
      <c r="F764"/>
      <c r="G764"/>
      <c r="H764"/>
      <c r="I764"/>
      <c r="J764"/>
      <c r="K764"/>
      <c r="L764"/>
      <c r="M764"/>
      <c r="N764"/>
      <c r="O764"/>
      <c r="P764" s="174"/>
      <c r="Q764" s="174"/>
      <c r="R764" s="175"/>
      <c r="S764" s="201"/>
      <c r="T764" s="173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/>
      <c r="AO764"/>
      <c r="AP764"/>
      <c r="AQ764"/>
      <c r="AR764"/>
      <c r="AS764"/>
    </row>
    <row customFormat="1" r="765" s="11" spans="1:45">
      <c r="A765"/>
      <c r="B765"/>
      <c r="C765" s="174"/>
      <c r="D765"/>
      <c r="E765"/>
      <c r="F765"/>
      <c r="G765"/>
      <c r="H765"/>
      <c r="I765"/>
      <c r="J765"/>
      <c r="K765"/>
      <c r="L765"/>
      <c r="M765"/>
      <c r="N765"/>
      <c r="O765"/>
      <c r="P765" s="174"/>
      <c r="Q765" s="174"/>
      <c r="R765" s="175"/>
      <c r="S765" s="201"/>
      <c r="T765" s="173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/>
      <c r="AO765"/>
      <c r="AP765"/>
      <c r="AQ765"/>
      <c r="AR765"/>
      <c r="AS765"/>
    </row>
    <row customFormat="1" r="766" s="11" spans="1:45">
      <c r="A766"/>
      <c r="B766"/>
      <c r="C766" s="174"/>
      <c r="D766"/>
      <c r="E766"/>
      <c r="F766"/>
      <c r="G766"/>
      <c r="H766"/>
      <c r="I766"/>
      <c r="J766"/>
      <c r="K766"/>
      <c r="L766"/>
      <c r="M766"/>
      <c r="N766"/>
      <c r="O766"/>
      <c r="P766" s="174"/>
      <c r="Q766" s="174"/>
      <c r="R766" s="175"/>
      <c r="S766" s="201"/>
      <c r="T766" s="173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/>
      <c r="AO766"/>
      <c r="AP766"/>
      <c r="AQ766"/>
      <c r="AR766"/>
      <c r="AS766"/>
    </row>
    <row customFormat="1" r="767" s="11" spans="1:45">
      <c r="A767"/>
      <c r="B767"/>
      <c r="C767" s="174"/>
      <c r="D767"/>
      <c r="E767"/>
      <c r="F767"/>
      <c r="G767"/>
      <c r="H767"/>
      <c r="I767"/>
      <c r="J767"/>
      <c r="K767"/>
      <c r="L767"/>
      <c r="M767"/>
      <c r="N767"/>
      <c r="O767"/>
      <c r="P767" s="174"/>
      <c r="Q767" s="174"/>
      <c r="R767" s="175"/>
      <c r="S767" s="201"/>
      <c r="T767" s="173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/>
      <c r="AO767"/>
      <c r="AP767"/>
      <c r="AQ767"/>
      <c r="AR767"/>
      <c r="AS767"/>
    </row>
    <row customFormat="1" r="768" s="11" spans="1:45">
      <c r="A768"/>
      <c r="B768"/>
      <c r="C768" s="174"/>
      <c r="D768"/>
      <c r="E768"/>
      <c r="F768"/>
      <c r="G768"/>
      <c r="H768"/>
      <c r="I768"/>
      <c r="J768"/>
      <c r="K768"/>
      <c r="L768"/>
      <c r="M768"/>
      <c r="N768"/>
      <c r="O768"/>
      <c r="P768" s="174"/>
      <c r="Q768" s="174"/>
      <c r="R768" s="175"/>
      <c r="S768" s="201"/>
      <c r="T768" s="173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/>
      <c r="AO768"/>
      <c r="AP768"/>
      <c r="AQ768"/>
      <c r="AR768"/>
      <c r="AS768"/>
    </row>
    <row customFormat="1" r="769" s="11" spans="1:45">
      <c r="A769"/>
      <c r="B769"/>
      <c r="C769" s="174"/>
      <c r="D769"/>
      <c r="E769"/>
      <c r="F769"/>
      <c r="G769"/>
      <c r="H769"/>
      <c r="I769"/>
      <c r="J769"/>
      <c r="K769"/>
      <c r="L769"/>
      <c r="M769"/>
      <c r="N769"/>
      <c r="O769"/>
      <c r="P769" s="174"/>
      <c r="Q769" s="174"/>
      <c r="R769" s="175"/>
      <c r="S769" s="201"/>
      <c r="T769" s="173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/>
      <c r="AO769"/>
      <c r="AP769"/>
      <c r="AQ769"/>
      <c r="AR769"/>
      <c r="AS769"/>
    </row>
    <row customFormat="1" r="770" s="11" spans="1:45">
      <c r="A770"/>
      <c r="B770"/>
      <c r="C770" s="174"/>
      <c r="D770"/>
      <c r="E770"/>
      <c r="F770"/>
      <c r="G770"/>
      <c r="H770"/>
      <c r="I770"/>
      <c r="J770"/>
      <c r="K770"/>
      <c r="L770"/>
      <c r="M770"/>
      <c r="N770"/>
      <c r="O770"/>
      <c r="P770" s="174"/>
      <c r="Q770" s="174"/>
      <c r="R770" s="175"/>
      <c r="S770" s="201"/>
      <c r="T770" s="173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/>
      <c r="AO770"/>
      <c r="AP770"/>
      <c r="AQ770"/>
      <c r="AR770"/>
      <c r="AS770"/>
    </row>
    <row customFormat="1" r="771" s="11" spans="1:45">
      <c r="A771"/>
      <c r="B771"/>
      <c r="C771" s="174"/>
      <c r="D771"/>
      <c r="E771"/>
      <c r="F771"/>
      <c r="G771"/>
      <c r="H771"/>
      <c r="I771"/>
      <c r="J771"/>
      <c r="K771"/>
      <c r="L771"/>
      <c r="M771"/>
      <c r="N771"/>
      <c r="O771"/>
      <c r="P771" s="174"/>
      <c r="Q771" s="174"/>
      <c r="R771" s="175"/>
      <c r="S771" s="201"/>
      <c r="T771" s="173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/>
      <c r="AO771"/>
      <c r="AP771"/>
      <c r="AQ771"/>
      <c r="AR771"/>
      <c r="AS771"/>
    </row>
    <row customFormat="1" r="772" s="11" spans="1:45">
      <c r="A772"/>
      <c r="B772"/>
      <c r="C772" s="174"/>
      <c r="D772"/>
      <c r="E772"/>
      <c r="F772"/>
      <c r="G772"/>
      <c r="H772"/>
      <c r="I772"/>
      <c r="J772"/>
      <c r="K772"/>
      <c r="L772"/>
      <c r="M772"/>
      <c r="N772"/>
      <c r="O772"/>
      <c r="P772" s="174"/>
      <c r="Q772" s="174"/>
      <c r="R772" s="175"/>
      <c r="S772" s="201"/>
      <c r="T772" s="173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/>
      <c r="AO772"/>
      <c r="AP772"/>
      <c r="AQ772"/>
      <c r="AR772"/>
      <c r="AS772"/>
    </row>
    <row customFormat="1" r="773" s="11" spans="1:45">
      <c r="A773"/>
      <c r="B773"/>
      <c r="C773" s="174"/>
      <c r="D773"/>
      <c r="E773"/>
      <c r="F773"/>
      <c r="G773"/>
      <c r="H773"/>
      <c r="I773"/>
      <c r="J773"/>
      <c r="K773"/>
      <c r="L773"/>
      <c r="M773"/>
      <c r="N773"/>
      <c r="O773"/>
      <c r="P773" s="174"/>
      <c r="Q773" s="174"/>
      <c r="R773" s="175"/>
      <c r="S773" s="201"/>
      <c r="T773" s="173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/>
      <c r="AO773"/>
      <c r="AP773"/>
      <c r="AQ773"/>
      <c r="AR773"/>
      <c r="AS773"/>
    </row>
    <row customFormat="1" r="774" s="11" spans="1:45">
      <c r="A774"/>
      <c r="B774"/>
      <c r="C774" s="174"/>
      <c r="D774"/>
      <c r="E774"/>
      <c r="F774"/>
      <c r="G774"/>
      <c r="H774"/>
      <c r="I774"/>
      <c r="J774"/>
      <c r="K774"/>
      <c r="L774"/>
      <c r="M774"/>
      <c r="N774"/>
      <c r="O774"/>
      <c r="P774" s="174"/>
      <c r="Q774" s="174"/>
      <c r="R774" s="175"/>
      <c r="S774" s="201"/>
      <c r="T774" s="173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/>
      <c r="AO774"/>
      <c r="AP774"/>
      <c r="AQ774"/>
      <c r="AR774"/>
      <c r="AS774"/>
    </row>
    <row customFormat="1" r="775" s="11" spans="1:45">
      <c r="A775"/>
      <c r="B775"/>
      <c r="C775" s="174"/>
      <c r="D775"/>
      <c r="E775"/>
      <c r="F775"/>
      <c r="G775"/>
      <c r="H775"/>
      <c r="I775"/>
      <c r="J775"/>
      <c r="K775"/>
      <c r="L775"/>
      <c r="M775"/>
      <c r="N775"/>
      <c r="O775"/>
      <c r="P775" s="174"/>
      <c r="Q775" s="174"/>
      <c r="R775" s="175"/>
      <c r="S775" s="201"/>
      <c r="T775" s="173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/>
      <c r="AO775"/>
      <c r="AP775"/>
      <c r="AQ775"/>
      <c r="AR775"/>
      <c r="AS775"/>
    </row>
    <row customFormat="1" r="776" s="11" spans="1:45">
      <c r="A776"/>
      <c r="B776"/>
      <c r="C776" s="174"/>
      <c r="D776"/>
      <c r="E776"/>
      <c r="F776"/>
      <c r="G776"/>
      <c r="H776"/>
      <c r="I776"/>
      <c r="J776"/>
      <c r="K776"/>
      <c r="L776"/>
      <c r="M776"/>
      <c r="N776"/>
      <c r="O776"/>
      <c r="P776" s="174"/>
      <c r="Q776" s="174"/>
      <c r="R776" s="175"/>
      <c r="S776" s="201"/>
      <c r="T776" s="173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/>
      <c r="AO776"/>
      <c r="AP776"/>
      <c r="AQ776"/>
      <c r="AR776"/>
      <c r="AS776"/>
    </row>
    <row customFormat="1" r="777" s="11" spans="1:45">
      <c r="A777"/>
      <c r="B777"/>
      <c r="C777" s="174"/>
      <c r="D777"/>
      <c r="E777"/>
      <c r="F777"/>
      <c r="G777"/>
      <c r="H777"/>
      <c r="I777"/>
      <c r="J777"/>
      <c r="K777"/>
      <c r="L777"/>
      <c r="M777"/>
      <c r="N777"/>
      <c r="O777"/>
      <c r="P777" s="174"/>
      <c r="Q777" s="174"/>
      <c r="R777" s="175"/>
      <c r="S777" s="201"/>
      <c r="T777" s="173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/>
      <c r="AO777"/>
      <c r="AP777"/>
      <c r="AQ777"/>
      <c r="AR777"/>
      <c r="AS777"/>
    </row>
    <row customFormat="1" r="778" s="11" spans="1:45">
      <c r="A778"/>
      <c r="B778"/>
      <c r="C778" s="174"/>
      <c r="D778"/>
      <c r="E778"/>
      <c r="F778"/>
      <c r="G778"/>
      <c r="H778"/>
      <c r="I778"/>
      <c r="J778"/>
      <c r="K778"/>
      <c r="L778"/>
      <c r="M778"/>
      <c r="N778"/>
      <c r="O778"/>
      <c r="P778" s="174"/>
      <c r="Q778" s="174"/>
      <c r="R778" s="175"/>
      <c r="S778" s="201"/>
      <c r="T778" s="173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/>
      <c r="AO778"/>
      <c r="AP778"/>
      <c r="AQ778"/>
      <c r="AR778"/>
      <c r="AS778"/>
    </row>
    <row customFormat="1" r="779" s="11" spans="1:45">
      <c r="A779"/>
      <c r="B779"/>
      <c r="C779" s="174"/>
      <c r="D779"/>
      <c r="E779"/>
      <c r="F779"/>
      <c r="G779"/>
      <c r="H779"/>
      <c r="I779"/>
      <c r="J779"/>
      <c r="K779"/>
      <c r="L779"/>
      <c r="M779"/>
      <c r="N779"/>
      <c r="O779"/>
      <c r="P779" s="174"/>
      <c r="Q779" s="174"/>
      <c r="R779" s="175"/>
      <c r="S779" s="201"/>
      <c r="T779" s="173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/>
      <c r="AO779"/>
      <c r="AP779"/>
      <c r="AQ779"/>
      <c r="AR779"/>
      <c r="AS779"/>
    </row>
    <row customFormat="1" r="780" s="11" spans="1:45">
      <c r="A780"/>
      <c r="B780"/>
      <c r="C780" s="174"/>
      <c r="D780"/>
      <c r="E780"/>
      <c r="F780"/>
      <c r="G780"/>
      <c r="H780"/>
      <c r="I780"/>
      <c r="J780"/>
      <c r="K780"/>
      <c r="L780"/>
      <c r="M780"/>
      <c r="N780"/>
      <c r="O780"/>
      <c r="P780" s="174"/>
      <c r="Q780" s="174"/>
      <c r="R780" s="175"/>
      <c r="S780" s="201"/>
      <c r="T780" s="173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/>
      <c r="AO780"/>
      <c r="AP780"/>
      <c r="AQ780"/>
      <c r="AR780"/>
      <c r="AS780"/>
    </row>
    <row customFormat="1" r="781" s="11" spans="1:45">
      <c r="A781"/>
      <c r="B781"/>
      <c r="C781" s="174"/>
      <c r="D781"/>
      <c r="E781"/>
      <c r="F781"/>
      <c r="G781"/>
      <c r="H781"/>
      <c r="I781"/>
      <c r="J781"/>
      <c r="K781"/>
      <c r="L781"/>
      <c r="M781"/>
      <c r="N781"/>
      <c r="O781"/>
      <c r="P781" s="174"/>
      <c r="Q781" s="174"/>
      <c r="R781" s="175"/>
      <c r="S781" s="201"/>
      <c r="T781" s="173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/>
      <c r="AO781"/>
      <c r="AP781"/>
      <c r="AQ781"/>
      <c r="AR781"/>
      <c r="AS781"/>
    </row>
    <row customFormat="1" r="782" s="11" spans="1:45">
      <c r="A782"/>
      <c r="B782"/>
      <c r="C782" s="174"/>
      <c r="D782"/>
      <c r="E782"/>
      <c r="F782"/>
      <c r="G782"/>
      <c r="H782"/>
      <c r="I782"/>
      <c r="J782"/>
      <c r="K782"/>
      <c r="L782"/>
      <c r="M782"/>
      <c r="N782"/>
      <c r="O782"/>
      <c r="P782" s="174"/>
      <c r="Q782" s="174"/>
      <c r="R782" s="175"/>
      <c r="S782" s="201"/>
      <c r="T782" s="173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/>
      <c r="AO782"/>
      <c r="AP782"/>
      <c r="AQ782"/>
      <c r="AR782"/>
      <c r="AS782"/>
    </row>
    <row customFormat="1" r="783" s="11" spans="1:45">
      <c r="A783"/>
      <c r="B783"/>
      <c r="C783" s="174"/>
      <c r="D783"/>
      <c r="E783"/>
      <c r="F783"/>
      <c r="G783"/>
      <c r="H783"/>
      <c r="I783"/>
      <c r="J783"/>
      <c r="K783"/>
      <c r="L783"/>
      <c r="M783"/>
      <c r="N783"/>
      <c r="O783"/>
      <c r="P783" s="174"/>
      <c r="Q783" s="174"/>
      <c r="R783" s="175"/>
      <c r="S783" s="201"/>
      <c r="T783" s="173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/>
      <c r="AO783"/>
      <c r="AP783"/>
      <c r="AQ783"/>
      <c r="AR783"/>
      <c r="AS783"/>
    </row>
    <row customFormat="1" r="784" s="11" spans="1:45">
      <c r="A784"/>
      <c r="B784"/>
      <c r="C784" s="174"/>
      <c r="D784"/>
      <c r="E784"/>
      <c r="F784"/>
      <c r="G784"/>
      <c r="H784"/>
      <c r="I784"/>
      <c r="J784"/>
      <c r="K784"/>
      <c r="L784"/>
      <c r="M784"/>
      <c r="N784"/>
      <c r="O784"/>
      <c r="P784" s="174"/>
      <c r="Q784" s="174"/>
      <c r="R784" s="175"/>
      <c r="S784" s="201"/>
      <c r="T784" s="173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/>
      <c r="AO784"/>
      <c r="AP784"/>
      <c r="AQ784"/>
      <c r="AR784"/>
      <c r="AS784"/>
    </row>
    <row customFormat="1" r="785" s="11" spans="1:45">
      <c r="A785"/>
      <c r="B785"/>
      <c r="C785" s="174"/>
      <c r="D785"/>
      <c r="E785"/>
      <c r="F785"/>
      <c r="G785"/>
      <c r="H785"/>
      <c r="I785"/>
      <c r="J785"/>
      <c r="K785"/>
      <c r="L785"/>
      <c r="M785"/>
      <c r="N785"/>
      <c r="O785"/>
      <c r="P785" s="174"/>
      <c r="Q785" s="174"/>
      <c r="R785" s="175"/>
      <c r="S785" s="201"/>
      <c r="T785" s="173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/>
      <c r="AO785"/>
      <c r="AP785"/>
      <c r="AQ785"/>
      <c r="AR785"/>
      <c r="AS785"/>
    </row>
    <row customFormat="1" r="786" s="11" spans="1:45">
      <c r="A786"/>
      <c r="B786"/>
      <c r="C786" s="174"/>
      <c r="D786"/>
      <c r="E786"/>
      <c r="F786"/>
      <c r="G786"/>
      <c r="H786"/>
      <c r="I786"/>
      <c r="J786"/>
      <c r="K786"/>
      <c r="L786"/>
      <c r="M786"/>
      <c r="N786"/>
      <c r="O786"/>
      <c r="P786" s="174"/>
      <c r="Q786" s="174"/>
      <c r="R786" s="175"/>
      <c r="S786" s="201"/>
      <c r="T786" s="173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/>
      <c r="AO786"/>
      <c r="AP786"/>
      <c r="AQ786"/>
      <c r="AR786"/>
      <c r="AS786"/>
    </row>
    <row customFormat="1" r="787" s="11" spans="1:45">
      <c r="A787"/>
      <c r="B787"/>
      <c r="C787" s="174"/>
      <c r="D787"/>
      <c r="E787"/>
      <c r="F787"/>
      <c r="G787"/>
      <c r="H787"/>
      <c r="I787"/>
      <c r="J787"/>
      <c r="K787"/>
      <c r="L787"/>
      <c r="M787"/>
      <c r="N787"/>
      <c r="O787"/>
      <c r="P787" s="174"/>
      <c r="Q787" s="174"/>
      <c r="R787" s="175"/>
      <c r="S787" s="201"/>
      <c r="T787" s="173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/>
      <c r="AO787"/>
      <c r="AP787"/>
      <c r="AQ787"/>
      <c r="AR787"/>
      <c r="AS787"/>
    </row>
    <row customFormat="1" r="788" s="11" spans="1:45">
      <c r="A788"/>
      <c r="B788"/>
      <c r="C788" s="174"/>
      <c r="D788"/>
      <c r="E788"/>
      <c r="F788"/>
      <c r="G788"/>
      <c r="H788"/>
      <c r="I788"/>
      <c r="J788"/>
      <c r="K788"/>
      <c r="L788"/>
      <c r="M788"/>
      <c r="N788"/>
      <c r="O788"/>
      <c r="P788" s="174"/>
      <c r="Q788" s="174"/>
      <c r="R788" s="175"/>
      <c r="S788" s="201"/>
      <c r="T788" s="173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/>
      <c r="AO788"/>
      <c r="AP788"/>
      <c r="AQ788"/>
      <c r="AR788"/>
      <c r="AS788"/>
    </row>
    <row customFormat="1" r="789" s="11" spans="1:45">
      <c r="A789"/>
      <c r="B789"/>
      <c r="C789" s="174"/>
      <c r="D789"/>
      <c r="E789"/>
      <c r="F789"/>
      <c r="G789"/>
      <c r="H789"/>
      <c r="I789"/>
      <c r="J789"/>
      <c r="K789"/>
      <c r="L789"/>
      <c r="M789"/>
      <c r="N789"/>
      <c r="O789"/>
      <c r="P789" s="174"/>
      <c r="Q789" s="174"/>
      <c r="R789" s="175"/>
      <c r="S789" s="201"/>
      <c r="T789" s="173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/>
      <c r="AO789"/>
      <c r="AP789"/>
      <c r="AQ789"/>
      <c r="AR789"/>
      <c r="AS789"/>
    </row>
    <row customFormat="1" r="790" s="11" spans="1:45">
      <c r="A790"/>
      <c r="B790"/>
      <c r="C790" s="174"/>
      <c r="D790"/>
      <c r="E790"/>
      <c r="F790"/>
      <c r="G790"/>
      <c r="H790"/>
      <c r="I790"/>
      <c r="J790"/>
      <c r="K790"/>
      <c r="L790"/>
      <c r="M790"/>
      <c r="N790"/>
      <c r="O790"/>
      <c r="P790" s="174"/>
      <c r="Q790" s="174"/>
      <c r="R790" s="175"/>
      <c r="S790" s="201"/>
      <c r="T790" s="173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/>
      <c r="AO790"/>
      <c r="AP790"/>
      <c r="AQ790"/>
      <c r="AR790"/>
      <c r="AS790"/>
    </row>
    <row customFormat="1" r="791" s="11" spans="1:45">
      <c r="A791"/>
      <c r="B791"/>
      <c r="C791" s="174"/>
      <c r="D791"/>
      <c r="E791"/>
      <c r="F791"/>
      <c r="G791"/>
      <c r="H791"/>
      <c r="I791"/>
      <c r="J791"/>
      <c r="K791"/>
      <c r="L791"/>
      <c r="M791"/>
      <c r="N791"/>
      <c r="O791"/>
      <c r="P791" s="174"/>
      <c r="Q791" s="174"/>
      <c r="R791" s="175"/>
      <c r="S791" s="201"/>
      <c r="T791" s="173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/>
      <c r="AO791"/>
      <c r="AP791"/>
      <c r="AQ791"/>
      <c r="AR791"/>
      <c r="AS791"/>
    </row>
    <row customFormat="1" r="792" s="11" spans="1:45">
      <c r="A792"/>
      <c r="B792"/>
      <c r="C792" s="174"/>
      <c r="D792"/>
      <c r="E792"/>
      <c r="F792"/>
      <c r="G792"/>
      <c r="H792"/>
      <c r="I792"/>
      <c r="J792"/>
      <c r="K792"/>
      <c r="L792"/>
      <c r="M792"/>
      <c r="N792"/>
      <c r="O792"/>
      <c r="P792" s="174"/>
      <c r="Q792" s="174"/>
      <c r="R792" s="175"/>
      <c r="S792" s="201"/>
      <c r="T792" s="173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/>
      <c r="AO792"/>
      <c r="AP792"/>
      <c r="AQ792"/>
      <c r="AR792"/>
      <c r="AS792"/>
    </row>
    <row customFormat="1" r="793" s="11" spans="1:45">
      <c r="A793"/>
      <c r="B793"/>
      <c r="C793" s="174"/>
      <c r="D793"/>
      <c r="E793"/>
      <c r="F793"/>
      <c r="G793"/>
      <c r="H793"/>
      <c r="I793"/>
      <c r="J793"/>
      <c r="K793"/>
      <c r="L793"/>
      <c r="M793"/>
      <c r="N793"/>
      <c r="O793"/>
      <c r="P793" s="174"/>
      <c r="Q793" s="174"/>
      <c r="R793" s="175"/>
      <c r="S793" s="201"/>
      <c r="T793" s="173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/>
      <c r="AO793"/>
      <c r="AP793"/>
      <c r="AQ793"/>
      <c r="AR793"/>
      <c r="AS793"/>
    </row>
    <row customFormat="1" r="794" s="11" spans="1:45">
      <c r="A794"/>
      <c r="B794"/>
      <c r="C794" s="174"/>
      <c r="D794"/>
      <c r="E794"/>
      <c r="F794"/>
      <c r="G794"/>
      <c r="H794"/>
      <c r="I794"/>
      <c r="J794"/>
      <c r="K794"/>
      <c r="L794"/>
      <c r="M794"/>
      <c r="N794"/>
      <c r="O794"/>
      <c r="P794" s="174"/>
      <c r="Q794" s="174"/>
      <c r="R794" s="175"/>
      <c r="S794" s="201"/>
      <c r="T794" s="173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/>
      <c r="AO794"/>
      <c r="AP794"/>
      <c r="AQ794"/>
      <c r="AR794"/>
      <c r="AS794"/>
    </row>
    <row customFormat="1" r="795" s="11" spans="1:45">
      <c r="A795"/>
      <c r="B795"/>
      <c r="C795" s="174"/>
      <c r="D795"/>
      <c r="E795"/>
      <c r="F795"/>
      <c r="G795"/>
      <c r="H795"/>
      <c r="I795"/>
      <c r="J795"/>
      <c r="K795"/>
      <c r="L795"/>
      <c r="M795"/>
      <c r="N795"/>
      <c r="O795"/>
      <c r="P795" s="174"/>
      <c r="Q795" s="174"/>
      <c r="R795" s="175"/>
      <c r="S795" s="201"/>
      <c r="T795" s="173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/>
      <c r="AO795"/>
      <c r="AP795"/>
      <c r="AQ795"/>
      <c r="AR795"/>
      <c r="AS795"/>
    </row>
    <row customFormat="1" r="796" s="11" spans="1:45">
      <c r="A796"/>
      <c r="B796"/>
      <c r="C796" s="174"/>
      <c r="D796"/>
      <c r="E796"/>
      <c r="F796"/>
      <c r="G796"/>
      <c r="H796"/>
      <c r="I796"/>
      <c r="J796"/>
      <c r="K796"/>
      <c r="L796"/>
      <c r="M796"/>
      <c r="N796"/>
      <c r="O796"/>
      <c r="P796" s="174"/>
      <c r="Q796" s="174"/>
      <c r="R796" s="175"/>
      <c r="S796" s="201"/>
      <c r="T796" s="173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/>
      <c r="AO796"/>
      <c r="AP796"/>
      <c r="AQ796"/>
      <c r="AR796"/>
      <c r="AS796"/>
    </row>
    <row customFormat="1" r="797" s="11" spans="1:45">
      <c r="A797"/>
      <c r="B797"/>
      <c r="C797" s="174"/>
      <c r="D797"/>
      <c r="E797"/>
      <c r="F797"/>
      <c r="G797"/>
      <c r="H797"/>
      <c r="I797"/>
      <c r="J797"/>
      <c r="K797"/>
      <c r="L797"/>
      <c r="M797"/>
      <c r="N797"/>
      <c r="O797"/>
      <c r="P797" s="174"/>
      <c r="Q797" s="174"/>
      <c r="R797" s="175"/>
      <c r="S797" s="201"/>
      <c r="T797" s="173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/>
      <c r="AO797"/>
      <c r="AP797"/>
      <c r="AQ797"/>
      <c r="AR797"/>
      <c r="AS797"/>
    </row>
    <row customFormat="1" r="798" s="11" spans="1:45">
      <c r="A798"/>
      <c r="B798"/>
      <c r="C798" s="174"/>
      <c r="D798"/>
      <c r="E798"/>
      <c r="F798"/>
      <c r="G798"/>
      <c r="H798"/>
      <c r="I798"/>
      <c r="J798"/>
      <c r="K798"/>
      <c r="L798"/>
      <c r="M798"/>
      <c r="N798"/>
      <c r="O798"/>
      <c r="P798" s="174"/>
      <c r="Q798" s="174"/>
      <c r="R798" s="175"/>
      <c r="S798" s="201"/>
      <c r="T798" s="173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/>
      <c r="AO798"/>
      <c r="AP798"/>
      <c r="AQ798"/>
      <c r="AR798"/>
      <c r="AS798"/>
    </row>
    <row customFormat="1" r="799" s="11" spans="1:45">
      <c r="A799"/>
      <c r="B799"/>
      <c r="C799" s="174"/>
      <c r="D799"/>
      <c r="E799"/>
      <c r="F799"/>
      <c r="G799"/>
      <c r="H799"/>
      <c r="I799"/>
      <c r="J799"/>
      <c r="K799"/>
      <c r="L799"/>
      <c r="M799"/>
      <c r="N799"/>
      <c r="O799"/>
      <c r="P799" s="174"/>
      <c r="Q799" s="174"/>
      <c r="R799" s="175"/>
      <c r="S799" s="201"/>
      <c r="T799" s="173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/>
      <c r="AO799"/>
      <c r="AP799"/>
      <c r="AQ799"/>
      <c r="AR799"/>
      <c r="AS799"/>
    </row>
    <row customFormat="1" r="800" s="11" spans="1:45">
      <c r="A800"/>
      <c r="B800"/>
      <c r="C800" s="174"/>
      <c r="D800"/>
      <c r="E800"/>
      <c r="F800"/>
      <c r="G800"/>
      <c r="H800"/>
      <c r="I800"/>
      <c r="J800"/>
      <c r="K800"/>
      <c r="L800"/>
      <c r="M800"/>
      <c r="N800"/>
      <c r="O800"/>
      <c r="P800" s="174"/>
      <c r="Q800" s="174"/>
      <c r="R800" s="175"/>
      <c r="S800" s="201"/>
      <c r="T800" s="173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/>
      <c r="AO800"/>
      <c r="AP800"/>
      <c r="AQ800"/>
      <c r="AR800"/>
      <c r="AS800"/>
    </row>
    <row customFormat="1" r="801" s="11" spans="1:45">
      <c r="A801"/>
      <c r="B801"/>
      <c r="C801" s="174"/>
      <c r="D801"/>
      <c r="E801"/>
      <c r="F801"/>
      <c r="G801"/>
      <c r="H801"/>
      <c r="I801"/>
      <c r="J801"/>
      <c r="K801"/>
      <c r="L801"/>
      <c r="M801"/>
      <c r="N801"/>
      <c r="O801"/>
      <c r="P801" s="174"/>
      <c r="Q801" s="174"/>
      <c r="R801" s="175"/>
      <c r="S801" s="201"/>
      <c r="T801" s="173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/>
      <c r="AO801"/>
      <c r="AP801"/>
      <c r="AQ801"/>
      <c r="AR801"/>
      <c r="AS801"/>
    </row>
    <row customFormat="1" r="802" s="11" spans="1:45">
      <c r="A802"/>
      <c r="B802"/>
      <c r="C802" s="174"/>
      <c r="D802"/>
      <c r="E802"/>
      <c r="F802"/>
      <c r="G802"/>
      <c r="H802"/>
      <c r="I802"/>
      <c r="J802"/>
      <c r="K802"/>
      <c r="L802"/>
      <c r="M802"/>
      <c r="N802"/>
      <c r="O802"/>
      <c r="P802" s="174"/>
      <c r="Q802" s="174"/>
      <c r="R802" s="175"/>
      <c r="S802" s="201"/>
      <c r="T802" s="173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/>
      <c r="AO802"/>
      <c r="AP802"/>
      <c r="AQ802"/>
      <c r="AR802"/>
      <c r="AS802"/>
    </row>
    <row customFormat="1" r="803" s="11" spans="1:45">
      <c r="A803"/>
      <c r="B803"/>
      <c r="C803" s="174"/>
      <c r="D803"/>
      <c r="E803"/>
      <c r="F803"/>
      <c r="G803"/>
      <c r="H803"/>
      <c r="I803"/>
      <c r="J803"/>
      <c r="K803"/>
      <c r="L803"/>
      <c r="M803"/>
      <c r="N803"/>
      <c r="O803"/>
      <c r="P803" s="174"/>
      <c r="Q803" s="174"/>
      <c r="R803" s="175"/>
      <c r="S803" s="201"/>
      <c r="T803" s="173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/>
      <c r="AO803"/>
      <c r="AP803"/>
      <c r="AQ803"/>
      <c r="AR803"/>
      <c r="AS803"/>
    </row>
    <row customFormat="1" r="804" s="11" spans="1:45">
      <c r="A804"/>
      <c r="B804"/>
      <c r="C804" s="174"/>
      <c r="D804"/>
      <c r="E804"/>
      <c r="F804"/>
      <c r="G804"/>
      <c r="H804"/>
      <c r="I804"/>
      <c r="J804"/>
      <c r="K804"/>
      <c r="L804"/>
      <c r="M804"/>
      <c r="N804"/>
      <c r="O804"/>
      <c r="P804" s="174"/>
      <c r="Q804" s="174"/>
      <c r="R804" s="175"/>
      <c r="S804" s="201"/>
      <c r="T804" s="173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/>
      <c r="AO804"/>
      <c r="AP804"/>
      <c r="AQ804"/>
      <c r="AR804"/>
      <c r="AS804"/>
    </row>
    <row customFormat="1" r="805" s="11" spans="1:45">
      <c r="A805"/>
      <c r="B805"/>
      <c r="C805" s="174"/>
      <c r="D805"/>
      <c r="E805"/>
      <c r="F805"/>
      <c r="G805"/>
      <c r="H805"/>
      <c r="I805"/>
      <c r="J805"/>
      <c r="K805"/>
      <c r="L805"/>
      <c r="M805"/>
      <c r="N805"/>
      <c r="O805"/>
      <c r="P805" s="174"/>
      <c r="Q805" s="174"/>
      <c r="R805" s="175"/>
      <c r="S805" s="201"/>
      <c r="T805" s="173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/>
      <c r="AO805"/>
      <c r="AP805"/>
      <c r="AQ805"/>
      <c r="AR805"/>
      <c r="AS805"/>
    </row>
    <row customFormat="1" r="806" s="11" spans="1:45">
      <c r="A806"/>
      <c r="B806"/>
      <c r="C806" s="174"/>
      <c r="D806"/>
      <c r="E806"/>
      <c r="F806"/>
      <c r="G806"/>
      <c r="H806"/>
      <c r="I806"/>
      <c r="J806"/>
      <c r="K806"/>
      <c r="L806"/>
      <c r="M806"/>
      <c r="N806"/>
      <c r="O806"/>
      <c r="P806" s="174"/>
      <c r="Q806" s="174"/>
      <c r="R806" s="175"/>
      <c r="S806" s="201"/>
      <c r="T806" s="173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/>
      <c r="AO806"/>
      <c r="AP806"/>
      <c r="AQ806"/>
      <c r="AR806"/>
      <c r="AS806"/>
    </row>
    <row customFormat="1" r="807" s="11" spans="1:45">
      <c r="A807"/>
      <c r="B807"/>
      <c r="C807" s="174"/>
      <c r="D807"/>
      <c r="E807"/>
      <c r="F807"/>
      <c r="G807"/>
      <c r="H807"/>
      <c r="I807"/>
      <c r="J807"/>
      <c r="K807"/>
      <c r="L807"/>
      <c r="M807"/>
      <c r="N807"/>
      <c r="O807"/>
      <c r="P807" s="174"/>
      <c r="Q807" s="174"/>
      <c r="R807" s="175"/>
      <c r="S807" s="201"/>
      <c r="T807" s="173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/>
      <c r="AO807"/>
      <c r="AP807"/>
      <c r="AQ807"/>
      <c r="AR807"/>
      <c r="AS807"/>
    </row>
    <row customFormat="1" r="808" s="11" spans="1:45">
      <c r="A808"/>
      <c r="B808"/>
      <c r="C808" s="174"/>
      <c r="D808"/>
      <c r="E808"/>
      <c r="F808"/>
      <c r="G808"/>
      <c r="H808"/>
      <c r="I808"/>
      <c r="J808"/>
      <c r="K808"/>
      <c r="L808"/>
      <c r="M808"/>
      <c r="N808"/>
      <c r="O808"/>
      <c r="P808" s="174"/>
      <c r="Q808" s="174"/>
      <c r="R808" s="175"/>
      <c r="S808" s="201"/>
      <c r="T808" s="173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/>
      <c r="AO808"/>
      <c r="AP808"/>
      <c r="AQ808"/>
      <c r="AR808"/>
      <c r="AS808"/>
    </row>
    <row customFormat="1" r="809" s="11" spans="1:45">
      <c r="A809"/>
      <c r="B809"/>
      <c r="C809" s="174"/>
      <c r="D809"/>
      <c r="E809"/>
      <c r="F809"/>
      <c r="G809"/>
      <c r="H809"/>
      <c r="I809"/>
      <c r="J809"/>
      <c r="K809"/>
      <c r="L809"/>
      <c r="M809"/>
      <c r="N809"/>
      <c r="O809"/>
      <c r="P809" s="174"/>
      <c r="Q809" s="174"/>
      <c r="R809" s="175"/>
      <c r="S809" s="201"/>
      <c r="T809" s="173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/>
      <c r="AO809"/>
      <c r="AP809"/>
      <c r="AQ809"/>
      <c r="AR809"/>
      <c r="AS809"/>
    </row>
    <row customFormat="1" r="810" s="11" spans="1:45">
      <c r="A810"/>
      <c r="B810"/>
      <c r="C810" s="174"/>
      <c r="D810"/>
      <c r="E810"/>
      <c r="F810"/>
      <c r="G810"/>
      <c r="H810"/>
      <c r="I810"/>
      <c r="J810"/>
      <c r="K810"/>
      <c r="L810"/>
      <c r="M810"/>
      <c r="N810"/>
      <c r="O810"/>
      <c r="P810" s="174"/>
      <c r="Q810" s="174"/>
      <c r="R810" s="175"/>
      <c r="S810" s="201"/>
      <c r="T810" s="173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/>
      <c r="AO810"/>
      <c r="AP810"/>
      <c r="AQ810"/>
      <c r="AR810"/>
      <c r="AS810"/>
    </row>
    <row customFormat="1" r="811" s="11" spans="1:45">
      <c r="A811"/>
      <c r="B811"/>
      <c r="C811" s="174"/>
      <c r="D811"/>
      <c r="E811"/>
      <c r="F811"/>
      <c r="G811"/>
      <c r="H811"/>
      <c r="I811"/>
      <c r="J811"/>
      <c r="K811"/>
      <c r="L811"/>
      <c r="M811"/>
      <c r="N811"/>
      <c r="O811"/>
      <c r="P811" s="174"/>
      <c r="Q811" s="174"/>
      <c r="R811" s="175"/>
      <c r="S811" s="201"/>
      <c r="T811" s="173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/>
      <c r="AO811"/>
      <c r="AP811"/>
      <c r="AQ811"/>
      <c r="AR811"/>
      <c r="AS811"/>
    </row>
    <row customFormat="1" r="812" s="11" spans="1:45">
      <c r="A812"/>
      <c r="B812"/>
      <c r="C812" s="174"/>
      <c r="D812"/>
      <c r="E812"/>
      <c r="F812"/>
      <c r="G812"/>
      <c r="H812"/>
      <c r="I812"/>
      <c r="J812"/>
      <c r="K812"/>
      <c r="L812"/>
      <c r="M812"/>
      <c r="N812"/>
      <c r="O812"/>
      <c r="P812" s="174"/>
      <c r="Q812" s="174"/>
      <c r="R812" s="175"/>
      <c r="S812" s="201"/>
      <c r="T812" s="173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/>
      <c r="AO812"/>
      <c r="AP812"/>
      <c r="AQ812"/>
      <c r="AR812"/>
      <c r="AS812"/>
    </row>
    <row customFormat="1" r="813" s="11" spans="1:45">
      <c r="A813"/>
      <c r="B813"/>
      <c r="C813" s="174"/>
      <c r="D813"/>
      <c r="E813"/>
      <c r="F813"/>
      <c r="G813"/>
      <c r="H813"/>
      <c r="I813"/>
      <c r="J813"/>
      <c r="K813"/>
      <c r="L813"/>
      <c r="M813"/>
      <c r="N813"/>
      <c r="O813"/>
      <c r="P813" s="174"/>
      <c r="Q813" s="174"/>
      <c r="R813" s="175"/>
      <c r="S813" s="201"/>
      <c r="T813" s="173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/>
      <c r="AO813"/>
      <c r="AP813"/>
      <c r="AQ813"/>
      <c r="AR813"/>
      <c r="AS813"/>
    </row>
    <row customFormat="1" r="814" s="11" spans="1:45">
      <c r="A814"/>
      <c r="B814"/>
      <c r="C814" s="174"/>
      <c r="D814"/>
      <c r="E814"/>
      <c r="F814"/>
      <c r="G814"/>
      <c r="H814"/>
      <c r="I814"/>
      <c r="J814"/>
      <c r="K814"/>
      <c r="L814"/>
      <c r="M814"/>
      <c r="N814"/>
      <c r="O814"/>
      <c r="P814" s="174"/>
      <c r="Q814" s="174"/>
      <c r="R814" s="175"/>
      <c r="S814" s="201"/>
      <c r="T814" s="173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/>
      <c r="AO814"/>
      <c r="AP814"/>
      <c r="AQ814"/>
      <c r="AR814"/>
      <c r="AS814"/>
    </row>
    <row customFormat="1" r="815" s="11" spans="1:45">
      <c r="A815"/>
      <c r="B815"/>
      <c r="C815" s="174"/>
      <c r="D815"/>
      <c r="E815"/>
      <c r="F815"/>
      <c r="G815"/>
      <c r="H815"/>
      <c r="I815"/>
      <c r="J815"/>
      <c r="K815"/>
      <c r="L815"/>
      <c r="M815"/>
      <c r="N815"/>
      <c r="O815"/>
      <c r="P815" s="174"/>
      <c r="Q815" s="174"/>
      <c r="R815" s="175"/>
      <c r="S815" s="201"/>
      <c r="T815" s="173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/>
      <c r="AO815"/>
      <c r="AP815"/>
      <c r="AQ815"/>
      <c r="AR815"/>
      <c r="AS815"/>
    </row>
    <row customFormat="1" r="816" s="11" spans="1:45">
      <c r="A816"/>
      <c r="B816"/>
      <c r="C816" s="174"/>
      <c r="D816"/>
      <c r="E816"/>
      <c r="F816"/>
      <c r="G816"/>
      <c r="H816"/>
      <c r="I816"/>
      <c r="J816"/>
      <c r="K816"/>
      <c r="L816"/>
      <c r="M816"/>
      <c r="N816"/>
      <c r="O816"/>
      <c r="P816" s="174"/>
      <c r="Q816" s="174"/>
      <c r="R816" s="175"/>
      <c r="S816" s="201"/>
      <c r="T816" s="173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/>
      <c r="AO816"/>
      <c r="AP816"/>
      <c r="AQ816"/>
      <c r="AR816"/>
      <c r="AS816"/>
    </row>
    <row customFormat="1" r="817" s="11" spans="1:45">
      <c r="A817"/>
      <c r="B817"/>
      <c r="C817" s="174"/>
      <c r="D817"/>
      <c r="E817"/>
      <c r="F817"/>
      <c r="G817"/>
      <c r="H817"/>
      <c r="I817"/>
      <c r="J817"/>
      <c r="K817"/>
      <c r="L817"/>
      <c r="M817"/>
      <c r="N817"/>
      <c r="O817"/>
      <c r="P817" s="174"/>
      <c r="Q817" s="174"/>
      <c r="R817" s="175"/>
      <c r="S817" s="201"/>
      <c r="T817" s="173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/>
      <c r="AO817"/>
      <c r="AP817"/>
      <c r="AQ817"/>
      <c r="AR817"/>
      <c r="AS817"/>
    </row>
    <row customFormat="1" r="818" s="11" spans="1:45">
      <c r="A818"/>
      <c r="B818"/>
      <c r="C818" s="174"/>
      <c r="D818"/>
      <c r="E818"/>
      <c r="F818"/>
      <c r="G818"/>
      <c r="H818"/>
      <c r="I818"/>
      <c r="J818"/>
      <c r="K818"/>
      <c r="L818"/>
      <c r="M818"/>
      <c r="N818"/>
      <c r="O818"/>
      <c r="P818" s="174"/>
      <c r="Q818" s="174"/>
      <c r="R818" s="175"/>
      <c r="S818" s="201"/>
      <c r="T818" s="173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/>
      <c r="AO818"/>
      <c r="AP818"/>
      <c r="AQ818"/>
      <c r="AR818"/>
      <c r="AS818"/>
    </row>
    <row customFormat="1" r="819" s="11" spans="1:45">
      <c r="A819"/>
      <c r="B819"/>
      <c r="C819" s="174"/>
      <c r="D819"/>
      <c r="E819"/>
      <c r="F819"/>
      <c r="G819"/>
      <c r="H819"/>
      <c r="I819"/>
      <c r="J819"/>
      <c r="K819"/>
      <c r="L819"/>
      <c r="M819"/>
      <c r="N819"/>
      <c r="O819"/>
      <c r="P819" s="174"/>
      <c r="Q819" s="174"/>
      <c r="R819" s="175"/>
      <c r="S819" s="201"/>
      <c r="T819" s="173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/>
      <c r="AO819"/>
      <c r="AP819"/>
      <c r="AQ819"/>
      <c r="AR819"/>
      <c r="AS819"/>
    </row>
    <row customFormat="1" r="820" s="11" spans="1:45">
      <c r="A820"/>
      <c r="B820"/>
      <c r="C820" s="174"/>
      <c r="D820"/>
      <c r="E820"/>
      <c r="F820"/>
      <c r="G820"/>
      <c r="H820"/>
      <c r="I820"/>
      <c r="J820"/>
      <c r="K820"/>
      <c r="L820"/>
      <c r="M820"/>
      <c r="N820"/>
      <c r="O820"/>
      <c r="P820" s="174"/>
      <c r="Q820" s="174"/>
      <c r="R820" s="175"/>
      <c r="S820" s="201"/>
      <c r="T820" s="173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/>
      <c r="AO820"/>
      <c r="AP820"/>
      <c r="AQ820"/>
      <c r="AR820"/>
      <c r="AS820"/>
    </row>
    <row customFormat="1" r="821" s="11" spans="1:45">
      <c r="A821"/>
      <c r="B821"/>
      <c r="C821" s="174"/>
      <c r="D821"/>
      <c r="E821"/>
      <c r="F821"/>
      <c r="G821"/>
      <c r="H821"/>
      <c r="I821"/>
      <c r="J821"/>
      <c r="K821"/>
      <c r="L821"/>
      <c r="M821"/>
      <c r="N821"/>
      <c r="O821"/>
      <c r="P821" s="174"/>
      <c r="Q821" s="174"/>
      <c r="R821" s="175"/>
      <c r="S821" s="201"/>
      <c r="T821" s="173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/>
      <c r="AO821"/>
      <c r="AP821"/>
      <c r="AQ821"/>
      <c r="AR821"/>
      <c r="AS821"/>
    </row>
    <row customFormat="1" r="822" s="11" spans="1:45">
      <c r="A822"/>
      <c r="B822"/>
      <c r="C822" s="174"/>
      <c r="D822"/>
      <c r="E822"/>
      <c r="F822"/>
      <c r="G822"/>
      <c r="H822"/>
      <c r="I822"/>
      <c r="J822"/>
      <c r="K822"/>
      <c r="L822"/>
      <c r="M822"/>
      <c r="N822"/>
      <c r="O822"/>
      <c r="P822" s="174"/>
      <c r="Q822" s="174"/>
      <c r="R822" s="175"/>
      <c r="S822" s="201"/>
      <c r="T822" s="173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/>
      <c r="AO822"/>
      <c r="AP822"/>
      <c r="AQ822"/>
      <c r="AR822"/>
      <c r="AS822"/>
    </row>
    <row customFormat="1" r="823" s="11" spans="1:45">
      <c r="A823"/>
      <c r="B823"/>
      <c r="C823" s="174"/>
      <c r="D823"/>
      <c r="E823"/>
      <c r="F823"/>
      <c r="G823"/>
      <c r="H823"/>
      <c r="I823"/>
      <c r="J823"/>
      <c r="K823"/>
      <c r="L823"/>
      <c r="M823"/>
      <c r="N823"/>
      <c r="O823"/>
      <c r="P823" s="174"/>
      <c r="Q823" s="174"/>
      <c r="R823" s="175"/>
      <c r="S823" s="201"/>
      <c r="T823" s="173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/>
      <c r="AO823"/>
      <c r="AP823"/>
      <c r="AQ823"/>
      <c r="AR823"/>
      <c r="AS823"/>
    </row>
    <row customFormat="1" r="824" s="11" spans="1:45">
      <c r="A824"/>
      <c r="B824"/>
      <c r="C824" s="174"/>
      <c r="D824"/>
      <c r="E824"/>
      <c r="F824"/>
      <c r="G824"/>
      <c r="H824"/>
      <c r="I824"/>
      <c r="J824"/>
      <c r="K824"/>
      <c r="L824"/>
      <c r="M824"/>
      <c r="N824"/>
      <c r="O824"/>
      <c r="P824" s="174"/>
      <c r="Q824" s="174"/>
      <c r="R824" s="175"/>
      <c r="S824" s="201"/>
      <c r="T824" s="173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/>
      <c r="AO824"/>
      <c r="AP824"/>
      <c r="AQ824"/>
      <c r="AR824"/>
      <c r="AS824"/>
    </row>
    <row customFormat="1" r="825" s="11" spans="1:45">
      <c r="A825"/>
      <c r="B825"/>
      <c r="C825" s="174"/>
      <c r="D825"/>
      <c r="E825"/>
      <c r="F825"/>
      <c r="G825"/>
      <c r="H825"/>
      <c r="I825"/>
      <c r="J825"/>
      <c r="K825"/>
      <c r="L825"/>
      <c r="M825"/>
      <c r="N825"/>
      <c r="O825"/>
      <c r="P825" s="174"/>
      <c r="Q825" s="174"/>
      <c r="R825" s="175"/>
      <c r="S825" s="201"/>
      <c r="T825" s="173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/>
      <c r="AO825"/>
      <c r="AP825"/>
      <c r="AQ825"/>
      <c r="AR825"/>
      <c r="AS825"/>
    </row>
    <row customFormat="1" r="826" s="11" spans="1:45">
      <c r="A826"/>
      <c r="B826"/>
      <c r="C826" s="174"/>
      <c r="D826"/>
      <c r="E826"/>
      <c r="F826"/>
      <c r="G826"/>
      <c r="H826"/>
      <c r="I826"/>
      <c r="J826"/>
      <c r="K826"/>
      <c r="L826"/>
      <c r="M826"/>
      <c r="N826"/>
      <c r="O826"/>
      <c r="P826" s="174"/>
      <c r="Q826" s="174"/>
      <c r="R826" s="175"/>
      <c r="S826" s="201"/>
      <c r="T826" s="173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/>
      <c r="AO826"/>
      <c r="AP826"/>
      <c r="AQ826"/>
      <c r="AR826"/>
      <c r="AS826"/>
    </row>
    <row customFormat="1" r="827" s="11" spans="1:45">
      <c r="A827"/>
      <c r="B827"/>
      <c r="C827" s="174"/>
      <c r="D827"/>
      <c r="E827"/>
      <c r="F827"/>
      <c r="G827"/>
      <c r="H827"/>
      <c r="I827"/>
      <c r="J827"/>
      <c r="K827"/>
      <c r="L827"/>
      <c r="M827"/>
      <c r="N827"/>
      <c r="O827"/>
      <c r="P827" s="174"/>
      <c r="Q827" s="174"/>
      <c r="R827" s="175"/>
      <c r="S827" s="201"/>
      <c r="T827" s="173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/>
      <c r="AO827"/>
      <c r="AP827"/>
      <c r="AQ827"/>
      <c r="AR827"/>
      <c r="AS827"/>
    </row>
    <row customFormat="1" r="828" s="11" spans="1:45">
      <c r="A828"/>
      <c r="B828"/>
      <c r="C828" s="174"/>
      <c r="D828"/>
      <c r="E828"/>
      <c r="F828"/>
      <c r="G828"/>
      <c r="H828"/>
      <c r="I828"/>
      <c r="J828"/>
      <c r="K828"/>
      <c r="L828"/>
      <c r="M828"/>
      <c r="N828"/>
      <c r="O828"/>
      <c r="P828" s="174"/>
      <c r="Q828" s="174"/>
      <c r="R828" s="175"/>
      <c r="S828" s="201"/>
      <c r="T828" s="173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/>
      <c r="AO828"/>
      <c r="AP828"/>
      <c r="AQ828"/>
      <c r="AR828"/>
      <c r="AS828"/>
    </row>
    <row customFormat="1" r="829" s="11" spans="1:45">
      <c r="A829"/>
      <c r="B829"/>
      <c r="C829" s="174"/>
      <c r="D829"/>
      <c r="E829"/>
      <c r="F829"/>
      <c r="G829"/>
      <c r="H829"/>
      <c r="I829"/>
      <c r="J829"/>
      <c r="K829"/>
      <c r="L829"/>
      <c r="M829"/>
      <c r="N829"/>
      <c r="O829"/>
      <c r="P829" s="174"/>
      <c r="Q829" s="174"/>
      <c r="R829" s="175"/>
      <c r="S829" s="201"/>
      <c r="T829" s="173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/>
      <c r="AO829"/>
      <c r="AP829"/>
      <c r="AQ829"/>
      <c r="AR829"/>
      <c r="AS829"/>
    </row>
    <row customFormat="1" r="830" s="11" spans="1:45">
      <c r="A830"/>
      <c r="B830"/>
      <c r="C830" s="174"/>
      <c r="D830"/>
      <c r="E830"/>
      <c r="F830"/>
      <c r="G830"/>
      <c r="H830"/>
      <c r="I830"/>
      <c r="J830"/>
      <c r="K830"/>
      <c r="L830"/>
      <c r="M830"/>
      <c r="N830"/>
      <c r="O830"/>
      <c r="P830" s="174"/>
      <c r="Q830" s="174"/>
      <c r="R830" s="175"/>
      <c r="S830" s="201"/>
      <c r="T830" s="173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/>
      <c r="AO830"/>
      <c r="AP830"/>
      <c r="AQ830"/>
      <c r="AR830"/>
      <c r="AS830"/>
    </row>
    <row customFormat="1" r="831" s="11" spans="1:45">
      <c r="A831"/>
      <c r="B831"/>
      <c r="C831" s="174"/>
      <c r="D831"/>
      <c r="E831"/>
      <c r="F831"/>
      <c r="G831"/>
      <c r="H831"/>
      <c r="I831"/>
      <c r="J831"/>
      <c r="K831"/>
      <c r="L831"/>
      <c r="M831"/>
      <c r="N831"/>
      <c r="O831"/>
      <c r="P831" s="174"/>
      <c r="Q831" s="174"/>
      <c r="R831" s="175"/>
      <c r="S831" s="201"/>
      <c r="T831" s="173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/>
      <c r="AO831"/>
      <c r="AP831"/>
      <c r="AQ831"/>
      <c r="AR831"/>
      <c r="AS831"/>
    </row>
    <row customFormat="1" r="832" s="11" spans="1:45">
      <c r="A832"/>
      <c r="B832"/>
      <c r="C832" s="174"/>
      <c r="D832"/>
      <c r="E832"/>
      <c r="F832"/>
      <c r="G832"/>
      <c r="H832"/>
      <c r="I832"/>
      <c r="J832"/>
      <c r="K832"/>
      <c r="L832"/>
      <c r="M832"/>
      <c r="N832"/>
      <c r="O832"/>
      <c r="P832" s="174"/>
      <c r="Q832" s="174"/>
      <c r="R832" s="175"/>
      <c r="S832" s="201"/>
      <c r="T832" s="173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/>
      <c r="AO832"/>
      <c r="AP832"/>
      <c r="AQ832"/>
      <c r="AR832"/>
      <c r="AS832"/>
    </row>
    <row customFormat="1" r="833" s="11" spans="1:45">
      <c r="A833"/>
      <c r="B833"/>
      <c r="C833" s="174"/>
      <c r="D833"/>
      <c r="E833"/>
      <c r="F833"/>
      <c r="G833"/>
      <c r="H833"/>
      <c r="I833"/>
      <c r="J833"/>
      <c r="K833"/>
      <c r="L833"/>
      <c r="M833"/>
      <c r="N833"/>
      <c r="O833"/>
      <c r="P833" s="174"/>
      <c r="Q833" s="174"/>
      <c r="R833" s="175"/>
      <c r="S833" s="201"/>
      <c r="T833" s="173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/>
      <c r="AO833"/>
      <c r="AP833"/>
      <c r="AQ833"/>
      <c r="AR833"/>
      <c r="AS833"/>
    </row>
    <row customFormat="1" r="834" s="11" spans="1:45">
      <c r="A834"/>
      <c r="B834"/>
      <c r="C834" s="174"/>
      <c r="D834"/>
      <c r="E834"/>
      <c r="F834"/>
      <c r="G834"/>
      <c r="H834"/>
      <c r="I834"/>
      <c r="J834"/>
      <c r="K834"/>
      <c r="L834"/>
      <c r="M834"/>
      <c r="N834"/>
      <c r="O834"/>
      <c r="P834" s="174"/>
      <c r="Q834" s="174"/>
      <c r="R834" s="175"/>
      <c r="S834" s="201"/>
      <c r="T834" s="173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/>
      <c r="AO834"/>
      <c r="AP834"/>
      <c r="AQ834"/>
      <c r="AR834"/>
      <c r="AS834"/>
    </row>
    <row customFormat="1" r="835" s="11" spans="1:45">
      <c r="A835"/>
      <c r="B835"/>
      <c r="C835" s="174"/>
      <c r="D835"/>
      <c r="E835"/>
      <c r="F835"/>
      <c r="G835"/>
      <c r="H835"/>
      <c r="I835"/>
      <c r="J835"/>
      <c r="K835"/>
      <c r="L835"/>
      <c r="M835"/>
      <c r="N835"/>
      <c r="O835"/>
      <c r="P835" s="174"/>
      <c r="Q835" s="174"/>
      <c r="R835" s="175"/>
      <c r="S835" s="201"/>
      <c r="T835" s="173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/>
      <c r="AO835"/>
      <c r="AP835"/>
      <c r="AQ835"/>
      <c r="AR835"/>
      <c r="AS835"/>
    </row>
    <row customFormat="1" r="836" s="11" spans="1:45">
      <c r="A836"/>
      <c r="B836"/>
      <c r="C836" s="174"/>
      <c r="D836"/>
      <c r="E836"/>
      <c r="F836"/>
      <c r="G836"/>
      <c r="H836"/>
      <c r="I836"/>
      <c r="J836"/>
      <c r="K836"/>
      <c r="L836"/>
      <c r="M836"/>
      <c r="N836"/>
      <c r="O836"/>
      <c r="P836" s="174"/>
      <c r="Q836" s="174"/>
      <c r="R836" s="175"/>
      <c r="S836" s="201"/>
      <c r="T836" s="173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/>
      <c r="AO836"/>
      <c r="AP836"/>
      <c r="AQ836"/>
      <c r="AR836"/>
      <c r="AS836"/>
    </row>
    <row customFormat="1" r="837" s="11" spans="1:45">
      <c r="A837"/>
      <c r="B837"/>
      <c r="C837" s="174"/>
      <c r="D837"/>
      <c r="E837"/>
      <c r="F837"/>
      <c r="G837"/>
      <c r="H837"/>
      <c r="I837"/>
      <c r="J837"/>
      <c r="K837"/>
      <c r="L837"/>
      <c r="M837"/>
      <c r="N837"/>
      <c r="O837"/>
      <c r="P837" s="174"/>
      <c r="Q837" s="174"/>
      <c r="R837" s="175"/>
      <c r="S837" s="201"/>
      <c r="T837" s="173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/>
      <c r="AO837"/>
      <c r="AP837"/>
      <c r="AQ837"/>
      <c r="AR837"/>
      <c r="AS837"/>
    </row>
    <row customFormat="1" r="838" s="11" spans="1:45">
      <c r="A838"/>
      <c r="B838"/>
      <c r="C838" s="174"/>
      <c r="D838"/>
      <c r="E838"/>
      <c r="F838"/>
      <c r="G838"/>
      <c r="H838"/>
      <c r="I838"/>
      <c r="J838"/>
      <c r="K838"/>
      <c r="L838"/>
      <c r="M838"/>
      <c r="N838"/>
      <c r="O838"/>
      <c r="P838" s="174"/>
      <c r="Q838" s="174"/>
      <c r="R838" s="175"/>
      <c r="S838" s="201"/>
      <c r="T838" s="173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/>
      <c r="AO838"/>
      <c r="AP838"/>
      <c r="AQ838"/>
      <c r="AR838"/>
      <c r="AS838"/>
    </row>
    <row customFormat="1" r="839" s="11" spans="1:45">
      <c r="A839"/>
      <c r="B839"/>
      <c r="C839" s="174"/>
      <c r="D839"/>
      <c r="E839"/>
      <c r="F839"/>
      <c r="G839"/>
      <c r="H839"/>
      <c r="I839"/>
      <c r="J839"/>
      <c r="K839"/>
      <c r="L839"/>
      <c r="M839"/>
      <c r="N839"/>
      <c r="O839"/>
      <c r="P839" s="174"/>
      <c r="Q839" s="174"/>
      <c r="R839" s="175"/>
      <c r="S839" s="201"/>
      <c r="T839" s="173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/>
      <c r="AO839"/>
      <c r="AP839"/>
      <c r="AQ839"/>
      <c r="AR839"/>
      <c r="AS839"/>
    </row>
    <row customFormat="1" r="840" s="11" spans="1:45">
      <c r="A840"/>
      <c r="B840"/>
      <c r="C840" s="174"/>
      <c r="D840"/>
      <c r="E840"/>
      <c r="F840"/>
      <c r="G840"/>
      <c r="H840"/>
      <c r="I840"/>
      <c r="J840"/>
      <c r="K840"/>
      <c r="L840"/>
      <c r="M840"/>
      <c r="N840"/>
      <c r="O840"/>
      <c r="P840" s="174"/>
      <c r="Q840" s="174"/>
      <c r="R840" s="175"/>
      <c r="S840" s="201"/>
      <c r="T840" s="173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/>
      <c r="AO840"/>
      <c r="AP840"/>
      <c r="AQ840"/>
      <c r="AR840"/>
      <c r="AS840"/>
    </row>
    <row customFormat="1" r="841" s="11" spans="1:45">
      <c r="A841"/>
      <c r="B841"/>
      <c r="C841" s="174"/>
      <c r="D841"/>
      <c r="E841"/>
      <c r="F841"/>
      <c r="G841"/>
      <c r="H841"/>
      <c r="I841"/>
      <c r="J841"/>
      <c r="K841"/>
      <c r="L841"/>
      <c r="M841"/>
      <c r="N841"/>
      <c r="O841"/>
      <c r="P841" s="174"/>
      <c r="Q841" s="174"/>
      <c r="R841" s="175"/>
      <c r="S841" s="201"/>
      <c r="T841" s="173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/>
      <c r="AO841"/>
      <c r="AP841"/>
      <c r="AQ841"/>
      <c r="AR841"/>
      <c r="AS841"/>
    </row>
    <row customFormat="1" r="842" s="11" spans="1:45">
      <c r="A842"/>
      <c r="B842"/>
      <c r="C842" s="174"/>
      <c r="D842"/>
      <c r="E842"/>
      <c r="F842"/>
      <c r="G842"/>
      <c r="H842"/>
      <c r="I842"/>
      <c r="J842"/>
      <c r="K842"/>
      <c r="L842"/>
      <c r="M842"/>
      <c r="N842"/>
      <c r="O842"/>
      <c r="P842" s="174"/>
      <c r="Q842" s="174"/>
      <c r="R842" s="175"/>
      <c r="S842" s="201"/>
      <c r="T842" s="173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/>
      <c r="AO842"/>
      <c r="AP842"/>
      <c r="AQ842"/>
      <c r="AR842"/>
      <c r="AS842"/>
    </row>
    <row customFormat="1" r="843" s="11" spans="1:45">
      <c r="A843"/>
      <c r="B843"/>
      <c r="C843" s="174"/>
      <c r="D843"/>
      <c r="E843"/>
      <c r="F843"/>
      <c r="G843"/>
      <c r="H843"/>
      <c r="I843"/>
      <c r="J843"/>
      <c r="K843"/>
      <c r="L843"/>
      <c r="M843"/>
      <c r="N843"/>
      <c r="O843"/>
      <c r="P843" s="174"/>
      <c r="Q843" s="174"/>
      <c r="R843" s="175"/>
      <c r="S843" s="201"/>
      <c r="T843" s="173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/>
      <c r="AO843"/>
      <c r="AP843"/>
      <c r="AQ843"/>
      <c r="AR843"/>
      <c r="AS843"/>
    </row>
    <row customFormat="1" r="844" s="11" spans="1:45">
      <c r="A844"/>
      <c r="B844"/>
      <c r="C844" s="174"/>
      <c r="D844"/>
      <c r="E844"/>
      <c r="F844"/>
      <c r="G844"/>
      <c r="H844"/>
      <c r="I844"/>
      <c r="J844"/>
      <c r="K844"/>
      <c r="L844"/>
      <c r="M844"/>
      <c r="N844"/>
      <c r="O844"/>
      <c r="P844" s="174"/>
      <c r="Q844" s="174"/>
      <c r="R844" s="175"/>
      <c r="S844" s="201"/>
      <c r="T844" s="173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/>
      <c r="AO844"/>
      <c r="AP844"/>
      <c r="AQ844"/>
      <c r="AR844"/>
      <c r="AS844"/>
    </row>
    <row customFormat="1" r="845" s="11" spans="1:45">
      <c r="A845"/>
      <c r="B845"/>
      <c r="C845" s="174"/>
      <c r="D845"/>
      <c r="E845"/>
      <c r="F845"/>
      <c r="G845"/>
      <c r="H845"/>
      <c r="I845"/>
      <c r="J845"/>
      <c r="K845"/>
      <c r="L845"/>
      <c r="M845"/>
      <c r="N845"/>
      <c r="O845"/>
      <c r="P845" s="174"/>
      <c r="Q845" s="174"/>
      <c r="R845" s="175"/>
      <c r="S845" s="201"/>
      <c r="T845" s="173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/>
      <c r="AO845"/>
      <c r="AP845"/>
      <c r="AQ845"/>
      <c r="AR845"/>
      <c r="AS845"/>
    </row>
    <row customFormat="1" r="846" s="11" spans="1:45">
      <c r="A846"/>
      <c r="B846"/>
      <c r="C846" s="174"/>
      <c r="D846"/>
      <c r="E846"/>
      <c r="F846"/>
      <c r="G846"/>
      <c r="H846"/>
      <c r="I846"/>
      <c r="J846"/>
      <c r="K846"/>
      <c r="L846"/>
      <c r="M846"/>
      <c r="N846"/>
      <c r="O846"/>
      <c r="P846" s="174"/>
      <c r="Q846" s="174"/>
      <c r="R846" s="175"/>
      <c r="S846" s="201"/>
      <c r="T846" s="173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/>
      <c r="AO846"/>
      <c r="AP846"/>
      <c r="AQ846"/>
      <c r="AR846"/>
      <c r="AS846"/>
    </row>
    <row customFormat="1" r="847" s="11" spans="1:45">
      <c r="A847"/>
      <c r="B847"/>
      <c r="C847" s="174"/>
      <c r="D847"/>
      <c r="E847"/>
      <c r="F847"/>
      <c r="G847"/>
      <c r="H847"/>
      <c r="I847"/>
      <c r="J847"/>
      <c r="K847"/>
      <c r="L847"/>
      <c r="M847"/>
      <c r="N847"/>
      <c r="O847"/>
      <c r="P847" s="174"/>
      <c r="Q847" s="174"/>
      <c r="R847" s="175"/>
      <c r="S847" s="201"/>
      <c r="T847" s="173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/>
      <c r="AO847"/>
      <c r="AP847"/>
      <c r="AQ847"/>
      <c r="AR847"/>
      <c r="AS847"/>
    </row>
    <row customFormat="1" r="848" s="11" spans="1:45">
      <c r="A848"/>
      <c r="B848"/>
      <c r="C848" s="174"/>
      <c r="D848"/>
      <c r="E848"/>
      <c r="F848"/>
      <c r="G848"/>
      <c r="H848"/>
      <c r="I848"/>
      <c r="J848"/>
      <c r="K848"/>
      <c r="L848"/>
      <c r="M848"/>
      <c r="N848"/>
      <c r="O848"/>
      <c r="P848" s="174"/>
      <c r="Q848" s="174"/>
      <c r="R848" s="175"/>
      <c r="S848" s="201"/>
      <c r="T848" s="173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/>
      <c r="AO848"/>
      <c r="AP848"/>
      <c r="AQ848"/>
      <c r="AR848"/>
      <c r="AS848"/>
    </row>
    <row customFormat="1" r="849" s="11" spans="1:45">
      <c r="A849"/>
      <c r="B849"/>
      <c r="C849" s="174"/>
      <c r="D849"/>
      <c r="E849"/>
      <c r="F849"/>
      <c r="G849"/>
      <c r="H849"/>
      <c r="I849"/>
      <c r="J849"/>
      <c r="K849"/>
      <c r="L849"/>
      <c r="M849"/>
      <c r="N849"/>
      <c r="O849"/>
      <c r="P849" s="174"/>
      <c r="Q849" s="174"/>
      <c r="R849" s="175"/>
      <c r="S849" s="201"/>
      <c r="T849" s="173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/>
      <c r="AO849"/>
      <c r="AP849"/>
      <c r="AQ849"/>
      <c r="AR849"/>
      <c r="AS849"/>
    </row>
    <row customFormat="1" r="850" s="11" spans="1:45">
      <c r="A850"/>
      <c r="B850"/>
      <c r="C850" s="174"/>
      <c r="D850"/>
      <c r="E850"/>
      <c r="F850"/>
      <c r="G850"/>
      <c r="H850"/>
      <c r="I850"/>
      <c r="J850"/>
      <c r="K850"/>
      <c r="L850"/>
      <c r="M850"/>
      <c r="N850"/>
      <c r="O850"/>
      <c r="P850" s="174"/>
      <c r="Q850" s="174"/>
      <c r="R850" s="175"/>
      <c r="S850" s="201"/>
      <c r="T850" s="173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/>
      <c r="AO850"/>
      <c r="AP850"/>
      <c r="AQ850"/>
      <c r="AR850"/>
      <c r="AS850"/>
    </row>
    <row customFormat="1" r="851" s="11" spans="1:45">
      <c r="A851"/>
      <c r="B851"/>
      <c r="C851" s="174"/>
      <c r="D851"/>
      <c r="E851"/>
      <c r="F851"/>
      <c r="G851"/>
      <c r="H851"/>
      <c r="I851"/>
      <c r="J851"/>
      <c r="K851"/>
      <c r="L851"/>
      <c r="M851"/>
      <c r="N851"/>
      <c r="O851"/>
      <c r="P851" s="174"/>
      <c r="Q851" s="174"/>
      <c r="R851" s="175"/>
      <c r="S851" s="201"/>
      <c r="T851" s="173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/>
      <c r="AO851"/>
      <c r="AP851"/>
      <c r="AQ851"/>
      <c r="AR851"/>
      <c r="AS851"/>
    </row>
    <row customFormat="1" r="852" s="11" spans="1:45">
      <c r="A852"/>
      <c r="B852"/>
      <c r="C852" s="174"/>
      <c r="D852"/>
      <c r="E852"/>
      <c r="F852"/>
      <c r="G852"/>
      <c r="H852"/>
      <c r="I852"/>
      <c r="J852"/>
      <c r="K852"/>
      <c r="L852"/>
      <c r="M852"/>
      <c r="N852"/>
      <c r="O852"/>
      <c r="P852" s="174"/>
      <c r="Q852" s="174"/>
      <c r="R852" s="175"/>
      <c r="S852" s="201"/>
      <c r="T852" s="173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/>
      <c r="AO852"/>
      <c r="AP852"/>
      <c r="AQ852"/>
      <c r="AR852"/>
      <c r="AS852"/>
    </row>
    <row customFormat="1" r="853" s="11" spans="1:45">
      <c r="A853"/>
      <c r="B853"/>
      <c r="C853" s="174"/>
      <c r="D853"/>
      <c r="E853"/>
      <c r="F853"/>
      <c r="G853"/>
      <c r="H853"/>
      <c r="I853"/>
      <c r="J853"/>
      <c r="K853"/>
      <c r="L853"/>
      <c r="M853"/>
      <c r="N853"/>
      <c r="O853"/>
      <c r="P853" s="174"/>
      <c r="Q853" s="174"/>
      <c r="R853" s="175"/>
      <c r="S853" s="201"/>
      <c r="T853" s="173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/>
      <c r="AO853"/>
      <c r="AP853"/>
      <c r="AQ853"/>
      <c r="AR853"/>
      <c r="AS853"/>
    </row>
    <row customFormat="1" r="854" s="11" spans="1:45">
      <c r="A854"/>
      <c r="B854"/>
      <c r="C854" s="174"/>
      <c r="D854"/>
      <c r="E854"/>
      <c r="F854"/>
      <c r="G854"/>
      <c r="H854"/>
      <c r="I854"/>
      <c r="J854"/>
      <c r="K854"/>
      <c r="L854"/>
      <c r="M854"/>
      <c r="N854"/>
      <c r="O854"/>
      <c r="P854" s="174"/>
      <c r="Q854" s="174"/>
      <c r="R854" s="175"/>
      <c r="S854" s="201"/>
      <c r="T854" s="173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/>
      <c r="AO854"/>
      <c r="AP854"/>
      <c r="AQ854"/>
      <c r="AR854"/>
      <c r="AS854"/>
    </row>
    <row customFormat="1" r="855" s="11" spans="1:45">
      <c r="A855"/>
      <c r="B855"/>
      <c r="C855" s="174"/>
      <c r="D855"/>
      <c r="E855"/>
      <c r="F855"/>
      <c r="G855"/>
      <c r="H855"/>
      <c r="I855"/>
      <c r="J855"/>
      <c r="K855"/>
      <c r="L855"/>
      <c r="M855"/>
      <c r="N855"/>
      <c r="O855"/>
      <c r="P855" s="174"/>
      <c r="Q855" s="174"/>
      <c r="R855" s="175"/>
      <c r="S855" s="201"/>
      <c r="T855" s="173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/>
      <c r="AO855"/>
      <c r="AP855"/>
      <c r="AQ855"/>
      <c r="AR855"/>
      <c r="AS855"/>
    </row>
    <row customFormat="1" r="856" s="11" spans="1:45">
      <c r="A856"/>
      <c r="B856"/>
      <c r="C856" s="174"/>
      <c r="D856"/>
      <c r="E856"/>
      <c r="F856"/>
      <c r="G856"/>
      <c r="H856"/>
      <c r="I856"/>
      <c r="J856"/>
      <c r="K856"/>
      <c r="L856"/>
      <c r="M856"/>
      <c r="N856"/>
      <c r="O856"/>
      <c r="P856" s="174"/>
      <c r="Q856" s="174"/>
      <c r="R856" s="175"/>
      <c r="S856" s="201"/>
      <c r="T856" s="173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/>
      <c r="AO856"/>
      <c r="AP856"/>
      <c r="AQ856"/>
      <c r="AR856"/>
      <c r="AS856"/>
    </row>
    <row customFormat="1" r="857" s="11" spans="1:45">
      <c r="A857"/>
      <c r="B857"/>
      <c r="C857" s="174"/>
      <c r="D857"/>
      <c r="E857"/>
      <c r="F857"/>
      <c r="G857"/>
      <c r="H857"/>
      <c r="I857"/>
      <c r="J857"/>
      <c r="K857"/>
      <c r="L857"/>
      <c r="M857"/>
      <c r="N857"/>
      <c r="O857"/>
      <c r="P857" s="174"/>
      <c r="Q857" s="174"/>
      <c r="R857" s="175"/>
      <c r="S857" s="201"/>
      <c r="T857" s="173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/>
      <c r="AO857"/>
      <c r="AP857"/>
      <c r="AQ857"/>
      <c r="AR857"/>
      <c r="AS857"/>
    </row>
    <row customFormat="1" r="858" s="11" spans="1:45">
      <c r="A858"/>
      <c r="B858"/>
      <c r="C858" s="174"/>
      <c r="D858"/>
      <c r="E858"/>
      <c r="F858"/>
      <c r="G858"/>
      <c r="H858"/>
      <c r="I858"/>
      <c r="J858"/>
      <c r="K858"/>
      <c r="L858"/>
      <c r="M858"/>
      <c r="N858"/>
      <c r="O858"/>
      <c r="P858" s="174"/>
      <c r="Q858" s="174"/>
      <c r="R858" s="175"/>
      <c r="S858" s="201"/>
      <c r="T858" s="173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/>
      <c r="AO858"/>
      <c r="AP858"/>
      <c r="AQ858"/>
      <c r="AR858"/>
      <c r="AS858"/>
    </row>
    <row customFormat="1" r="859" s="11" spans="1:45">
      <c r="A859"/>
      <c r="B859"/>
      <c r="C859" s="174"/>
      <c r="D859"/>
      <c r="E859"/>
      <c r="F859"/>
      <c r="G859"/>
      <c r="H859"/>
      <c r="I859"/>
      <c r="J859"/>
      <c r="K859"/>
      <c r="L859"/>
      <c r="M859"/>
      <c r="N859"/>
      <c r="O859"/>
      <c r="P859" s="174"/>
      <c r="Q859" s="174"/>
      <c r="R859" s="175"/>
      <c r="S859" s="201"/>
      <c r="T859" s="173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/>
      <c r="AO859"/>
      <c r="AP859"/>
      <c r="AQ859"/>
      <c r="AR859"/>
      <c r="AS859"/>
    </row>
    <row customFormat="1" r="860" s="11" spans="1:45">
      <c r="A860"/>
      <c r="B860"/>
      <c r="C860" s="174"/>
      <c r="D860"/>
      <c r="E860"/>
      <c r="F860"/>
      <c r="G860"/>
      <c r="H860"/>
      <c r="I860"/>
      <c r="J860"/>
      <c r="K860"/>
      <c r="L860"/>
      <c r="M860"/>
      <c r="N860"/>
      <c r="O860"/>
      <c r="P860" s="174"/>
      <c r="Q860" s="174"/>
      <c r="R860" s="175"/>
      <c r="S860" s="201"/>
      <c r="T860" s="173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/>
      <c r="AO860"/>
      <c r="AP860"/>
      <c r="AQ860"/>
      <c r="AR860"/>
      <c r="AS860"/>
    </row>
    <row customFormat="1" r="861" s="11" spans="1:45">
      <c r="A861"/>
      <c r="B861"/>
      <c r="C861" s="174"/>
      <c r="D861"/>
      <c r="E861"/>
      <c r="F861"/>
      <c r="G861"/>
      <c r="H861"/>
      <c r="I861"/>
      <c r="J861"/>
      <c r="K861"/>
      <c r="L861"/>
      <c r="M861"/>
      <c r="N861"/>
      <c r="O861"/>
      <c r="P861" s="174"/>
      <c r="Q861" s="174"/>
      <c r="R861" s="175"/>
      <c r="S861" s="201"/>
      <c r="T861" s="173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/>
      <c r="AO861"/>
      <c r="AP861"/>
      <c r="AQ861"/>
      <c r="AR861"/>
      <c r="AS861"/>
    </row>
    <row customFormat="1" r="862" s="11" spans="1:45">
      <c r="A862"/>
      <c r="B862"/>
      <c r="C862" s="174"/>
      <c r="D862"/>
      <c r="E862"/>
      <c r="F862"/>
      <c r="G862"/>
      <c r="H862"/>
      <c r="I862"/>
      <c r="J862"/>
      <c r="K862"/>
      <c r="L862"/>
      <c r="M862"/>
      <c r="N862"/>
      <c r="O862"/>
      <c r="P862" s="174"/>
      <c r="Q862" s="174"/>
      <c r="R862" s="175"/>
      <c r="S862" s="201"/>
      <c r="T862" s="173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/>
      <c r="AO862"/>
      <c r="AP862"/>
      <c r="AQ862"/>
      <c r="AR862"/>
      <c r="AS862"/>
    </row>
    <row customFormat="1" r="863" s="11" spans="1:45">
      <c r="A863"/>
      <c r="B863"/>
      <c r="C863" s="174"/>
      <c r="D863"/>
      <c r="E863"/>
      <c r="F863"/>
      <c r="G863"/>
      <c r="H863"/>
      <c r="I863"/>
      <c r="J863"/>
      <c r="K863"/>
      <c r="L863"/>
      <c r="M863"/>
      <c r="N863"/>
      <c r="O863"/>
      <c r="P863" s="174"/>
      <c r="Q863" s="174"/>
      <c r="R863" s="175"/>
      <c r="S863" s="201"/>
      <c r="T863" s="173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/>
      <c r="AO863"/>
      <c r="AP863"/>
      <c r="AQ863"/>
      <c r="AR863"/>
      <c r="AS863"/>
    </row>
    <row customFormat="1" r="864" s="11" spans="1:45">
      <c r="A864"/>
      <c r="B864"/>
      <c r="C864" s="174"/>
      <c r="D864"/>
      <c r="E864"/>
      <c r="F864"/>
      <c r="G864"/>
      <c r="H864"/>
      <c r="I864"/>
      <c r="J864"/>
      <c r="K864"/>
      <c r="L864"/>
      <c r="M864"/>
      <c r="N864"/>
      <c r="O864"/>
      <c r="P864" s="174"/>
      <c r="Q864" s="174"/>
      <c r="R864" s="175"/>
      <c r="S864" s="201"/>
      <c r="T864" s="173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/>
      <c r="AO864"/>
      <c r="AP864"/>
      <c r="AQ864"/>
      <c r="AR864"/>
      <c r="AS864"/>
    </row>
    <row customFormat="1" r="865" s="11" spans="1:45">
      <c r="A865"/>
      <c r="B865"/>
      <c r="C865" s="174"/>
      <c r="D865"/>
      <c r="E865"/>
      <c r="F865"/>
      <c r="G865"/>
      <c r="H865"/>
      <c r="I865"/>
      <c r="J865"/>
      <c r="K865"/>
      <c r="L865"/>
      <c r="M865"/>
      <c r="N865"/>
      <c r="O865"/>
      <c r="P865" s="174"/>
      <c r="Q865" s="174"/>
      <c r="R865" s="175"/>
      <c r="S865" s="201"/>
      <c r="T865" s="173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/>
      <c r="AO865"/>
      <c r="AP865"/>
      <c r="AQ865"/>
      <c r="AR865"/>
      <c r="AS865"/>
    </row>
    <row customFormat="1" r="866" s="11" spans="1:45">
      <c r="A866"/>
      <c r="B866"/>
      <c r="C866" s="174"/>
      <c r="D866"/>
      <c r="E866"/>
      <c r="F866"/>
      <c r="G866"/>
      <c r="H866"/>
      <c r="I866"/>
      <c r="J866"/>
      <c r="K866"/>
      <c r="L866"/>
      <c r="M866"/>
      <c r="N866"/>
      <c r="O866"/>
      <c r="P866" s="174"/>
      <c r="Q866" s="174"/>
      <c r="R866" s="175"/>
      <c r="S866" s="201"/>
      <c r="T866" s="173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/>
      <c r="AO866"/>
      <c r="AP866"/>
      <c r="AQ866"/>
      <c r="AR866"/>
      <c r="AS866"/>
    </row>
    <row customFormat="1" r="867" s="11" spans="1:45">
      <c r="A867"/>
      <c r="B867"/>
      <c r="C867" s="174"/>
      <c r="D867"/>
      <c r="E867"/>
      <c r="F867"/>
      <c r="G867"/>
      <c r="H867"/>
      <c r="I867"/>
      <c r="J867"/>
      <c r="K867"/>
      <c r="L867"/>
      <c r="M867"/>
      <c r="N867"/>
      <c r="O867"/>
      <c r="P867" s="174"/>
      <c r="Q867" s="174"/>
      <c r="R867" s="175"/>
      <c r="S867" s="201"/>
      <c r="T867" s="173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/>
      <c r="AO867"/>
      <c r="AP867"/>
      <c r="AQ867"/>
      <c r="AR867"/>
      <c r="AS867"/>
    </row>
    <row customFormat="1" r="868" s="11" spans="1:45">
      <c r="A868"/>
      <c r="B868"/>
      <c r="C868" s="174"/>
      <c r="D868"/>
      <c r="E868"/>
      <c r="F868"/>
      <c r="G868"/>
      <c r="H868"/>
      <c r="I868"/>
      <c r="J868"/>
      <c r="K868"/>
      <c r="L868"/>
      <c r="M868"/>
      <c r="N868"/>
      <c r="O868"/>
      <c r="P868" s="174"/>
      <c r="Q868" s="174"/>
      <c r="R868" s="175"/>
      <c r="S868" s="201"/>
      <c r="T868" s="173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/>
      <c r="AO868"/>
      <c r="AP868"/>
      <c r="AQ868"/>
      <c r="AR868"/>
      <c r="AS868"/>
    </row>
    <row customFormat="1" r="869" s="11" spans="1:45">
      <c r="A869"/>
      <c r="B869"/>
      <c r="C869" s="174"/>
      <c r="D869"/>
      <c r="E869"/>
      <c r="F869"/>
      <c r="G869"/>
      <c r="H869"/>
      <c r="I869"/>
      <c r="J869"/>
      <c r="K869"/>
      <c r="L869"/>
      <c r="M869"/>
      <c r="N869"/>
      <c r="O869"/>
      <c r="P869" s="174"/>
      <c r="Q869" s="174"/>
      <c r="R869" s="175"/>
      <c r="S869" s="201"/>
      <c r="T869" s="173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/>
      <c r="AO869"/>
      <c r="AP869"/>
      <c r="AQ869"/>
      <c r="AR869"/>
      <c r="AS869"/>
    </row>
    <row customFormat="1" r="870" s="11" spans="1:45">
      <c r="A870"/>
      <c r="B870"/>
      <c r="C870" s="174"/>
      <c r="D870"/>
      <c r="E870"/>
      <c r="F870"/>
      <c r="G870"/>
      <c r="H870"/>
      <c r="I870"/>
      <c r="J870"/>
      <c r="K870"/>
      <c r="L870"/>
      <c r="M870"/>
      <c r="N870"/>
      <c r="O870"/>
      <c r="P870" s="174"/>
      <c r="Q870" s="174"/>
      <c r="R870" s="175"/>
      <c r="S870" s="201"/>
      <c r="T870" s="173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/>
      <c r="AO870"/>
      <c r="AP870"/>
      <c r="AQ870"/>
      <c r="AR870"/>
      <c r="AS870"/>
    </row>
    <row customFormat="1" r="871" s="11" spans="1:45">
      <c r="A871"/>
      <c r="B871"/>
      <c r="C871" s="174"/>
      <c r="D871"/>
      <c r="E871"/>
      <c r="F871"/>
      <c r="G871"/>
      <c r="H871"/>
      <c r="I871"/>
      <c r="J871"/>
      <c r="K871"/>
      <c r="L871"/>
      <c r="M871"/>
      <c r="N871"/>
      <c r="O871"/>
      <c r="P871" s="174"/>
      <c r="Q871" s="174"/>
      <c r="R871" s="175"/>
      <c r="S871" s="201"/>
      <c r="T871" s="173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/>
      <c r="AO871"/>
      <c r="AP871"/>
      <c r="AQ871"/>
      <c r="AR871"/>
      <c r="AS871"/>
    </row>
    <row customFormat="1" r="872" s="11" spans="1:45">
      <c r="A872"/>
      <c r="B872"/>
      <c r="C872" s="174"/>
      <c r="D872"/>
      <c r="E872"/>
      <c r="F872"/>
      <c r="G872"/>
      <c r="H872"/>
      <c r="I872"/>
      <c r="J872"/>
      <c r="K872"/>
      <c r="L872"/>
      <c r="M872"/>
      <c r="N872"/>
      <c r="O872"/>
      <c r="P872" s="174"/>
      <c r="Q872" s="174"/>
      <c r="R872" s="175"/>
      <c r="S872" s="201"/>
      <c r="T872" s="173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/>
      <c r="AO872"/>
      <c r="AP872"/>
      <c r="AQ872"/>
      <c r="AR872"/>
      <c r="AS872"/>
    </row>
    <row customFormat="1" r="873" s="11" spans="1:45">
      <c r="A873"/>
      <c r="B873"/>
      <c r="C873" s="174"/>
      <c r="D873"/>
      <c r="E873"/>
      <c r="F873"/>
      <c r="G873"/>
      <c r="H873"/>
      <c r="I873"/>
      <c r="J873"/>
      <c r="K873"/>
      <c r="L873"/>
      <c r="M873"/>
      <c r="N873"/>
      <c r="O873"/>
      <c r="P873" s="174"/>
      <c r="Q873" s="174"/>
      <c r="R873" s="175"/>
      <c r="S873" s="201"/>
      <c r="T873" s="173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/>
      <c r="AO873"/>
      <c r="AP873"/>
      <c r="AQ873"/>
      <c r="AR873"/>
      <c r="AS873"/>
    </row>
    <row customFormat="1" r="874" s="11" spans="1:45">
      <c r="A874"/>
      <c r="B874"/>
      <c r="C874" s="174"/>
      <c r="D874"/>
      <c r="E874"/>
      <c r="F874"/>
      <c r="G874"/>
      <c r="H874"/>
      <c r="I874"/>
      <c r="J874"/>
      <c r="K874"/>
      <c r="L874"/>
      <c r="M874"/>
      <c r="N874"/>
      <c r="O874"/>
      <c r="P874" s="174"/>
      <c r="Q874" s="174"/>
      <c r="R874" s="175"/>
      <c r="S874" s="201"/>
      <c r="T874" s="173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/>
      <c r="AO874"/>
      <c r="AP874"/>
      <c r="AQ874"/>
      <c r="AR874"/>
      <c r="AS874"/>
    </row>
    <row customFormat="1" r="875" s="11" spans="1:45">
      <c r="A875"/>
      <c r="B875"/>
      <c r="C875" s="174"/>
      <c r="D875"/>
      <c r="E875"/>
      <c r="F875"/>
      <c r="G875"/>
      <c r="H875"/>
      <c r="I875"/>
      <c r="J875"/>
      <c r="K875"/>
      <c r="L875"/>
      <c r="M875"/>
      <c r="N875"/>
      <c r="O875"/>
      <c r="P875" s="174"/>
      <c r="Q875" s="174"/>
      <c r="R875" s="175"/>
      <c r="S875" s="201"/>
      <c r="T875" s="173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/>
      <c r="AO875"/>
      <c r="AP875"/>
      <c r="AQ875"/>
      <c r="AR875"/>
      <c r="AS875"/>
    </row>
    <row customFormat="1" r="876" s="11" spans="1:45">
      <c r="A876"/>
      <c r="B876"/>
      <c r="C876" s="174"/>
      <c r="D876"/>
      <c r="E876"/>
      <c r="F876"/>
      <c r="G876"/>
      <c r="H876"/>
      <c r="I876"/>
      <c r="J876"/>
      <c r="K876"/>
      <c r="L876"/>
      <c r="M876"/>
      <c r="N876"/>
      <c r="O876"/>
      <c r="P876" s="174"/>
      <c r="Q876" s="174"/>
      <c r="R876" s="175"/>
      <c r="S876" s="201"/>
      <c r="T876" s="173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/>
      <c r="AO876"/>
      <c r="AP876"/>
      <c r="AQ876"/>
      <c r="AR876"/>
      <c r="AS876"/>
    </row>
    <row customFormat="1" r="877" s="11" spans="1:45">
      <c r="A877"/>
      <c r="B877"/>
      <c r="C877" s="174"/>
      <c r="D877"/>
      <c r="E877"/>
      <c r="F877"/>
      <c r="G877"/>
      <c r="H877"/>
      <c r="I877"/>
      <c r="J877"/>
      <c r="K877"/>
      <c r="L877"/>
      <c r="M877"/>
      <c r="N877"/>
      <c r="O877"/>
      <c r="P877" s="174"/>
      <c r="Q877" s="174"/>
      <c r="R877" s="175"/>
      <c r="S877" s="201"/>
      <c r="T877" s="173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/>
      <c r="AO877"/>
      <c r="AP877"/>
      <c r="AQ877"/>
      <c r="AR877"/>
      <c r="AS877"/>
    </row>
    <row customFormat="1" r="878" s="11" spans="1:45">
      <c r="A878"/>
      <c r="B878"/>
      <c r="C878" s="174"/>
      <c r="D878"/>
      <c r="E878"/>
      <c r="F878"/>
      <c r="G878"/>
      <c r="H878"/>
      <c r="I878"/>
      <c r="J878"/>
      <c r="K878"/>
      <c r="L878"/>
      <c r="M878"/>
      <c r="N878"/>
      <c r="O878"/>
      <c r="P878" s="174"/>
      <c r="Q878" s="174"/>
      <c r="R878" s="175"/>
      <c r="S878" s="201"/>
      <c r="T878" s="173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/>
      <c r="AO878"/>
      <c r="AP878"/>
      <c r="AQ878"/>
      <c r="AR878"/>
      <c r="AS878"/>
    </row>
    <row customFormat="1" r="879" s="11" spans="1:45">
      <c r="A879"/>
      <c r="B879"/>
      <c r="C879" s="174"/>
      <c r="D879"/>
      <c r="E879"/>
      <c r="F879"/>
      <c r="G879"/>
      <c r="H879"/>
      <c r="I879"/>
      <c r="J879"/>
      <c r="K879"/>
      <c r="L879"/>
      <c r="M879"/>
      <c r="N879"/>
      <c r="O879"/>
      <c r="P879" s="174"/>
      <c r="Q879" s="174"/>
      <c r="R879" s="175"/>
      <c r="S879" s="201"/>
      <c r="T879" s="173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/>
      <c r="AO879"/>
      <c r="AP879"/>
      <c r="AQ879"/>
      <c r="AR879"/>
      <c r="AS879"/>
    </row>
    <row customFormat="1" r="880" s="11" spans="1:45">
      <c r="A880"/>
      <c r="B880"/>
      <c r="C880" s="174"/>
      <c r="D880"/>
      <c r="E880"/>
      <c r="F880"/>
      <c r="G880"/>
      <c r="H880"/>
      <c r="I880"/>
      <c r="J880"/>
      <c r="K880"/>
      <c r="L880"/>
      <c r="M880"/>
      <c r="N880"/>
      <c r="O880"/>
      <c r="P880" s="174"/>
      <c r="Q880" s="174"/>
      <c r="R880" s="175"/>
      <c r="S880" s="201"/>
      <c r="T880" s="173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/>
      <c r="AO880"/>
      <c r="AP880"/>
      <c r="AQ880"/>
      <c r="AR880"/>
      <c r="AS880"/>
    </row>
    <row customFormat="1" r="881" s="11" spans="1:45">
      <c r="A881"/>
      <c r="B881"/>
      <c r="C881" s="174"/>
      <c r="D881"/>
      <c r="E881"/>
      <c r="F881"/>
      <c r="G881"/>
      <c r="H881"/>
      <c r="I881"/>
      <c r="J881"/>
      <c r="K881"/>
      <c r="L881"/>
      <c r="M881"/>
      <c r="N881"/>
      <c r="O881"/>
      <c r="P881" s="174"/>
      <c r="Q881" s="174"/>
      <c r="R881" s="175"/>
      <c r="S881" s="201"/>
      <c r="T881" s="173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/>
      <c r="AO881"/>
      <c r="AP881"/>
      <c r="AQ881"/>
      <c r="AR881"/>
      <c r="AS881"/>
    </row>
    <row customFormat="1" r="882" s="11" spans="1:45">
      <c r="A882"/>
      <c r="B882"/>
      <c r="C882" s="174"/>
      <c r="D882"/>
      <c r="E882"/>
      <c r="F882"/>
      <c r="G882"/>
      <c r="H882"/>
      <c r="I882"/>
      <c r="J882"/>
      <c r="K882"/>
      <c r="L882"/>
      <c r="M882"/>
      <c r="N882"/>
      <c r="O882"/>
      <c r="P882" s="174"/>
      <c r="Q882" s="174"/>
      <c r="R882" s="175"/>
      <c r="S882" s="201"/>
      <c r="T882" s="173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/>
      <c r="AO882"/>
      <c r="AP882"/>
      <c r="AQ882"/>
      <c r="AR882"/>
      <c r="AS882"/>
    </row>
    <row customFormat="1" r="883" s="11" spans="1:45">
      <c r="A883"/>
      <c r="B883"/>
      <c r="C883" s="174"/>
      <c r="D883"/>
      <c r="E883"/>
      <c r="F883"/>
      <c r="G883"/>
      <c r="H883"/>
      <c r="I883"/>
      <c r="J883"/>
      <c r="K883"/>
      <c r="L883"/>
      <c r="M883"/>
      <c r="N883"/>
      <c r="O883"/>
      <c r="P883" s="174"/>
      <c r="Q883" s="174"/>
      <c r="R883" s="175"/>
      <c r="S883" s="201"/>
      <c r="T883" s="173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/>
      <c r="AO883"/>
      <c r="AP883"/>
      <c r="AQ883"/>
      <c r="AR883"/>
      <c r="AS883"/>
    </row>
    <row customFormat="1" r="884" s="11" spans="1:45">
      <c r="A884"/>
      <c r="B884"/>
      <c r="C884" s="174"/>
      <c r="D884"/>
      <c r="E884"/>
      <c r="F884"/>
      <c r="G884"/>
      <c r="H884"/>
      <c r="I884"/>
      <c r="J884"/>
      <c r="K884"/>
      <c r="L884"/>
      <c r="M884"/>
      <c r="N884"/>
      <c r="O884"/>
      <c r="P884" s="174"/>
      <c r="Q884" s="174"/>
      <c r="R884" s="175"/>
      <c r="S884" s="201"/>
      <c r="T884" s="173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/>
      <c r="AO884"/>
      <c r="AP884"/>
      <c r="AQ884"/>
      <c r="AR884"/>
      <c r="AS884"/>
    </row>
    <row customFormat="1" r="885" s="11" spans="1:45">
      <c r="A885"/>
      <c r="B885"/>
      <c r="C885" s="174"/>
      <c r="D885"/>
      <c r="E885"/>
      <c r="F885"/>
      <c r="G885"/>
      <c r="H885"/>
      <c r="I885"/>
      <c r="J885"/>
      <c r="K885"/>
      <c r="L885"/>
      <c r="M885"/>
      <c r="N885"/>
      <c r="O885"/>
      <c r="P885" s="174"/>
      <c r="Q885" s="174"/>
      <c r="R885" s="175"/>
      <c r="S885" s="201"/>
      <c r="T885" s="173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/>
      <c r="AO885"/>
      <c r="AP885"/>
      <c r="AQ885"/>
      <c r="AR885"/>
      <c r="AS885"/>
    </row>
    <row customFormat="1" r="886" s="11" spans="1:45">
      <c r="A886"/>
      <c r="B886"/>
      <c r="C886" s="174"/>
      <c r="D886"/>
      <c r="E886"/>
      <c r="F886"/>
      <c r="G886"/>
      <c r="H886"/>
      <c r="I886"/>
      <c r="J886"/>
      <c r="K886"/>
      <c r="L886"/>
      <c r="M886"/>
      <c r="N886"/>
      <c r="O886"/>
      <c r="P886" s="174"/>
      <c r="Q886" s="174"/>
      <c r="R886" s="175"/>
      <c r="S886" s="201"/>
      <c r="T886" s="173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/>
      <c r="AO886"/>
      <c r="AP886"/>
      <c r="AQ886"/>
      <c r="AR886"/>
      <c r="AS886"/>
    </row>
    <row customFormat="1" r="887" s="11" spans="1:45">
      <c r="A887"/>
      <c r="B887"/>
      <c r="C887" s="174"/>
      <c r="D887"/>
      <c r="E887"/>
      <c r="F887"/>
      <c r="G887"/>
      <c r="H887"/>
      <c r="I887"/>
      <c r="J887"/>
      <c r="K887"/>
      <c r="L887"/>
      <c r="M887"/>
      <c r="N887"/>
      <c r="O887"/>
      <c r="P887" s="174"/>
      <c r="Q887" s="174"/>
      <c r="R887" s="175"/>
      <c r="S887" s="201"/>
      <c r="T887" s="173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/>
      <c r="AO887"/>
      <c r="AP887"/>
      <c r="AQ887"/>
      <c r="AR887"/>
      <c r="AS887"/>
    </row>
    <row customFormat="1" r="888" s="11" spans="1:45">
      <c r="A888"/>
      <c r="B888"/>
      <c r="C888" s="174"/>
      <c r="D888"/>
      <c r="E888"/>
      <c r="F888"/>
      <c r="G888"/>
      <c r="H888"/>
      <c r="I888"/>
      <c r="J888"/>
      <c r="K888"/>
      <c r="L888"/>
      <c r="M888"/>
      <c r="N888"/>
      <c r="O888"/>
      <c r="P888" s="174"/>
      <c r="Q888" s="174"/>
      <c r="R888" s="175"/>
      <c r="S888" s="201"/>
      <c r="T888" s="173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/>
      <c r="AO888"/>
      <c r="AP888"/>
      <c r="AQ888"/>
      <c r="AR888"/>
      <c r="AS888"/>
    </row>
    <row customFormat="1" r="889" s="11" spans="1:45">
      <c r="A889"/>
      <c r="B889"/>
      <c r="C889" s="174"/>
      <c r="D889"/>
      <c r="E889"/>
      <c r="F889"/>
      <c r="G889"/>
      <c r="H889"/>
      <c r="I889"/>
      <c r="J889"/>
      <c r="K889"/>
      <c r="L889"/>
      <c r="M889"/>
      <c r="N889"/>
      <c r="O889"/>
      <c r="P889" s="174"/>
      <c r="Q889" s="174"/>
      <c r="R889" s="175"/>
      <c r="S889" s="201"/>
      <c r="T889" s="173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/>
      <c r="AO889"/>
      <c r="AP889"/>
      <c r="AQ889"/>
      <c r="AR889"/>
      <c r="AS889"/>
    </row>
    <row customFormat="1" r="890" s="11" spans="1:45">
      <c r="A890"/>
      <c r="B890"/>
      <c r="C890" s="174"/>
      <c r="D890"/>
      <c r="E890"/>
      <c r="F890"/>
      <c r="G890"/>
      <c r="H890"/>
      <c r="I890"/>
      <c r="J890"/>
      <c r="K890"/>
      <c r="L890"/>
      <c r="M890"/>
      <c r="N890"/>
      <c r="O890"/>
      <c r="P890" s="174"/>
      <c r="Q890" s="174"/>
      <c r="R890" s="175"/>
      <c r="S890" s="201"/>
      <c r="T890" s="173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/>
      <c r="AO890"/>
      <c r="AP890"/>
      <c r="AQ890"/>
      <c r="AR890"/>
      <c r="AS890"/>
    </row>
    <row customFormat="1" r="891" s="11" spans="1:45">
      <c r="A891"/>
      <c r="B891"/>
      <c r="C891" s="174"/>
      <c r="D891"/>
      <c r="E891"/>
      <c r="F891"/>
      <c r="G891"/>
      <c r="H891"/>
      <c r="I891"/>
      <c r="J891"/>
      <c r="K891"/>
      <c r="L891"/>
      <c r="M891"/>
      <c r="N891"/>
      <c r="O891"/>
      <c r="P891" s="174"/>
      <c r="Q891" s="174"/>
      <c r="R891" s="175"/>
      <c r="S891" s="201"/>
      <c r="T891" s="173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/>
      <c r="AO891"/>
      <c r="AP891"/>
      <c r="AQ891"/>
      <c r="AR891"/>
      <c r="AS891"/>
    </row>
    <row customFormat="1" r="892" s="11" spans="1:45">
      <c r="A892"/>
      <c r="B892"/>
      <c r="C892" s="174"/>
      <c r="D892"/>
      <c r="E892"/>
      <c r="F892"/>
      <c r="G892"/>
      <c r="H892"/>
      <c r="I892"/>
      <c r="J892"/>
      <c r="K892"/>
      <c r="L892"/>
      <c r="M892"/>
      <c r="N892"/>
      <c r="O892"/>
      <c r="P892" s="174"/>
      <c r="Q892" s="174"/>
      <c r="R892" s="175"/>
      <c r="S892" s="201"/>
      <c r="T892" s="173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/>
      <c r="AO892"/>
      <c r="AP892"/>
      <c r="AQ892"/>
      <c r="AR892"/>
      <c r="AS892"/>
    </row>
    <row customFormat="1" r="893" s="11" spans="1:45">
      <c r="A893"/>
      <c r="B893"/>
      <c r="C893" s="174"/>
      <c r="D893"/>
      <c r="E893"/>
      <c r="F893"/>
      <c r="G893"/>
      <c r="H893"/>
      <c r="I893"/>
      <c r="J893"/>
      <c r="K893"/>
      <c r="L893"/>
      <c r="M893"/>
      <c r="N893"/>
      <c r="O893"/>
      <c r="P893" s="174"/>
      <c r="Q893" s="174"/>
      <c r="R893" s="175"/>
      <c r="S893" s="201"/>
      <c r="T893" s="173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/>
      <c r="AO893"/>
      <c r="AP893"/>
      <c r="AQ893"/>
      <c r="AR893"/>
      <c r="AS893"/>
    </row>
    <row customFormat="1" r="894" s="11" spans="1:45">
      <c r="A894"/>
      <c r="B894"/>
      <c r="C894" s="174"/>
      <c r="D894"/>
      <c r="E894"/>
      <c r="F894"/>
      <c r="G894"/>
      <c r="H894"/>
      <c r="I894"/>
      <c r="J894"/>
      <c r="K894"/>
      <c r="L894"/>
      <c r="M894"/>
      <c r="N894"/>
      <c r="O894"/>
      <c r="P894" s="174"/>
      <c r="Q894" s="174"/>
      <c r="R894" s="175"/>
      <c r="S894" s="201"/>
      <c r="T894" s="173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/>
      <c r="AO894"/>
      <c r="AP894"/>
      <c r="AQ894"/>
      <c r="AR894"/>
      <c r="AS894"/>
    </row>
    <row customFormat="1" r="895" s="11" spans="1:45">
      <c r="A895"/>
      <c r="B895"/>
      <c r="C895" s="174"/>
      <c r="D895"/>
      <c r="E895"/>
      <c r="F895"/>
      <c r="G895"/>
      <c r="H895"/>
      <c r="I895"/>
      <c r="J895"/>
      <c r="K895"/>
      <c r="L895"/>
      <c r="M895"/>
      <c r="N895"/>
      <c r="O895"/>
      <c r="P895" s="174"/>
      <c r="Q895" s="174"/>
      <c r="R895" s="175"/>
      <c r="S895" s="201"/>
      <c r="T895" s="173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/>
      <c r="AO895"/>
      <c r="AP895"/>
      <c r="AQ895"/>
      <c r="AR895"/>
      <c r="AS895"/>
    </row>
    <row customFormat="1" r="896" s="11" spans="1:45">
      <c r="A896"/>
      <c r="B896"/>
      <c r="C896" s="174"/>
      <c r="D896"/>
      <c r="E896"/>
      <c r="F896"/>
      <c r="G896"/>
      <c r="H896"/>
      <c r="I896"/>
      <c r="J896"/>
      <c r="K896"/>
      <c r="L896"/>
      <c r="M896"/>
      <c r="N896"/>
      <c r="O896"/>
      <c r="P896" s="174"/>
      <c r="Q896" s="174"/>
      <c r="R896" s="175"/>
      <c r="S896" s="201"/>
      <c r="T896" s="173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/>
      <c r="AO896"/>
      <c r="AP896"/>
      <c r="AQ896"/>
      <c r="AR896"/>
      <c r="AS896"/>
    </row>
    <row customFormat="1" r="897" s="11" spans="1:45">
      <c r="A897"/>
      <c r="B897"/>
      <c r="C897" s="174"/>
      <c r="D897"/>
      <c r="E897"/>
      <c r="F897"/>
      <c r="G897"/>
      <c r="H897"/>
      <c r="I897"/>
      <c r="J897"/>
      <c r="K897"/>
      <c r="L897"/>
      <c r="M897"/>
      <c r="N897"/>
      <c r="O897"/>
      <c r="P897" s="174"/>
      <c r="Q897" s="174"/>
      <c r="R897" s="175"/>
      <c r="S897" s="201"/>
      <c r="T897" s="173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/>
      <c r="AO897"/>
      <c r="AP897"/>
      <c r="AQ897"/>
      <c r="AR897"/>
      <c r="AS897"/>
    </row>
    <row customFormat="1" r="898" s="11" spans="1:45">
      <c r="A898"/>
      <c r="B898"/>
      <c r="C898" s="174"/>
      <c r="D898"/>
      <c r="E898"/>
      <c r="F898"/>
      <c r="G898"/>
      <c r="H898"/>
      <c r="I898"/>
      <c r="J898"/>
      <c r="K898"/>
      <c r="L898"/>
      <c r="M898"/>
      <c r="N898"/>
      <c r="O898"/>
      <c r="P898" s="174"/>
      <c r="Q898" s="174"/>
      <c r="R898" s="175"/>
      <c r="S898" s="201"/>
      <c r="T898" s="173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/>
      <c r="AO898"/>
      <c r="AP898"/>
      <c r="AQ898"/>
      <c r="AR898"/>
      <c r="AS898"/>
    </row>
    <row customFormat="1" r="899" s="11" spans="1:45">
      <c r="A899"/>
      <c r="B899"/>
      <c r="C899" s="174"/>
      <c r="D899"/>
      <c r="E899"/>
      <c r="F899"/>
      <c r="G899"/>
      <c r="H899"/>
      <c r="I899"/>
      <c r="J899"/>
      <c r="K899"/>
      <c r="L899"/>
      <c r="M899"/>
      <c r="N899"/>
      <c r="O899"/>
      <c r="P899" s="174"/>
      <c r="Q899" s="174"/>
      <c r="R899" s="175"/>
      <c r="S899" s="201"/>
      <c r="T899" s="173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/>
      <c r="AO899"/>
      <c r="AP899"/>
      <c r="AQ899"/>
      <c r="AR899"/>
      <c r="AS899"/>
    </row>
    <row customFormat="1" r="900" s="11" spans="1:45">
      <c r="A900"/>
      <c r="B900"/>
      <c r="C900" s="174"/>
      <c r="D900"/>
      <c r="E900"/>
      <c r="F900"/>
      <c r="G900"/>
      <c r="H900"/>
      <c r="I900"/>
      <c r="J900"/>
      <c r="K900"/>
      <c r="L900"/>
      <c r="M900"/>
      <c r="N900"/>
      <c r="O900"/>
      <c r="P900" s="174"/>
      <c r="Q900" s="174"/>
      <c r="R900" s="175"/>
      <c r="S900" s="201"/>
      <c r="T900" s="173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/>
      <c r="AO900"/>
      <c r="AP900"/>
      <c r="AQ900"/>
      <c r="AR900"/>
      <c r="AS900"/>
    </row>
    <row customFormat="1" r="901" s="11" spans="1:45">
      <c r="A901"/>
      <c r="B901"/>
      <c r="C901" s="174"/>
      <c r="D901"/>
      <c r="E901"/>
      <c r="F901"/>
      <c r="G901"/>
      <c r="H901"/>
      <c r="I901"/>
      <c r="J901"/>
      <c r="K901"/>
      <c r="L901"/>
      <c r="M901"/>
      <c r="N901"/>
      <c r="O901"/>
      <c r="P901" s="174"/>
      <c r="Q901" s="174"/>
      <c r="R901" s="175"/>
      <c r="S901" s="201"/>
      <c r="T901" s="173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/>
      <c r="AO901"/>
      <c r="AP901"/>
      <c r="AQ901"/>
      <c r="AR901"/>
      <c r="AS901"/>
    </row>
    <row customFormat="1" r="902" s="11" spans="1:45">
      <c r="A902"/>
      <c r="B902"/>
      <c r="C902" s="174"/>
      <c r="D902"/>
      <c r="E902"/>
      <c r="F902"/>
      <c r="G902"/>
      <c r="H902"/>
      <c r="I902"/>
      <c r="J902"/>
      <c r="K902"/>
      <c r="L902"/>
      <c r="M902"/>
      <c r="N902"/>
      <c r="O902"/>
      <c r="P902" s="174"/>
      <c r="Q902" s="174"/>
      <c r="R902" s="175"/>
      <c r="S902" s="201"/>
      <c r="T902" s="173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/>
      <c r="AO902"/>
      <c r="AP902"/>
      <c r="AQ902"/>
      <c r="AR902"/>
      <c r="AS902"/>
    </row>
    <row customFormat="1" r="903" s="11" spans="1:45">
      <c r="A903"/>
      <c r="B903"/>
      <c r="C903" s="174"/>
      <c r="D903"/>
      <c r="E903"/>
      <c r="F903"/>
      <c r="G903"/>
      <c r="H903"/>
      <c r="I903"/>
      <c r="J903"/>
      <c r="K903"/>
      <c r="L903"/>
      <c r="M903"/>
      <c r="N903"/>
      <c r="O903"/>
      <c r="P903" s="174"/>
      <c r="Q903" s="174"/>
      <c r="R903" s="175"/>
      <c r="S903" s="201"/>
      <c r="T903" s="173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/>
      <c r="AO903"/>
      <c r="AP903"/>
      <c r="AQ903"/>
      <c r="AR903"/>
      <c r="AS903"/>
    </row>
    <row customFormat="1" r="904" s="11" spans="1:45">
      <c r="A904"/>
      <c r="B904"/>
      <c r="C904" s="174"/>
      <c r="D904"/>
      <c r="E904"/>
      <c r="F904"/>
      <c r="G904"/>
      <c r="H904"/>
      <c r="I904"/>
      <c r="J904"/>
      <c r="K904"/>
      <c r="L904"/>
      <c r="M904"/>
      <c r="N904"/>
      <c r="O904"/>
      <c r="P904" s="174"/>
      <c r="Q904" s="174"/>
      <c r="R904" s="175"/>
      <c r="S904" s="201"/>
      <c r="T904" s="173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/>
      <c r="AO904"/>
      <c r="AP904"/>
      <c r="AQ904"/>
      <c r="AR904"/>
      <c r="AS904"/>
    </row>
    <row customFormat="1" r="905" s="11" spans="1:45">
      <c r="A905"/>
      <c r="B905"/>
      <c r="C905" s="174"/>
      <c r="D905"/>
      <c r="E905"/>
      <c r="F905"/>
      <c r="G905"/>
      <c r="H905"/>
      <c r="I905"/>
      <c r="J905"/>
      <c r="K905"/>
      <c r="L905"/>
      <c r="M905"/>
      <c r="N905"/>
      <c r="O905"/>
      <c r="P905" s="174"/>
      <c r="Q905" s="174"/>
      <c r="R905" s="175"/>
      <c r="S905" s="201"/>
      <c r="T905" s="173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/>
      <c r="AO905"/>
      <c r="AP905"/>
      <c r="AQ905"/>
      <c r="AR905"/>
      <c r="AS905"/>
    </row>
    <row customFormat="1" r="906" s="11" spans="1:45">
      <c r="A906"/>
      <c r="B906"/>
      <c r="C906" s="174"/>
      <c r="D906"/>
      <c r="E906"/>
      <c r="F906"/>
      <c r="G906"/>
      <c r="H906"/>
      <c r="I906"/>
      <c r="J906"/>
      <c r="K906"/>
      <c r="L906"/>
      <c r="M906"/>
      <c r="N906"/>
      <c r="O906"/>
      <c r="P906" s="174"/>
      <c r="Q906" s="174"/>
      <c r="R906" s="175"/>
      <c r="S906" s="201"/>
      <c r="T906" s="173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/>
      <c r="AO906"/>
      <c r="AP906"/>
      <c r="AQ906"/>
      <c r="AR906"/>
      <c r="AS906"/>
    </row>
    <row customFormat="1" r="907" s="11" spans="1:45">
      <c r="A907"/>
      <c r="B907"/>
      <c r="C907" s="174"/>
      <c r="D907"/>
      <c r="E907"/>
      <c r="F907"/>
      <c r="G907"/>
      <c r="H907"/>
      <c r="I907"/>
      <c r="J907"/>
      <c r="K907"/>
      <c r="L907"/>
      <c r="M907"/>
      <c r="N907"/>
      <c r="O907"/>
      <c r="P907" s="174"/>
      <c r="Q907" s="174"/>
      <c r="R907" s="175"/>
      <c r="S907" s="201"/>
      <c r="T907" s="173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/>
      <c r="AO907"/>
      <c r="AP907"/>
      <c r="AQ907"/>
      <c r="AR907"/>
      <c r="AS907"/>
    </row>
    <row customFormat="1" r="908" s="11" spans="1:45">
      <c r="A908"/>
      <c r="B908"/>
      <c r="C908" s="174"/>
      <c r="D908"/>
      <c r="E908"/>
      <c r="F908"/>
      <c r="G908"/>
      <c r="H908"/>
      <c r="I908"/>
      <c r="J908"/>
      <c r="K908"/>
      <c r="L908"/>
      <c r="M908"/>
      <c r="N908"/>
      <c r="O908"/>
      <c r="P908" s="174"/>
      <c r="Q908" s="174"/>
      <c r="R908" s="175"/>
      <c r="S908" s="201"/>
      <c r="T908" s="173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/>
      <c r="AO908"/>
      <c r="AP908"/>
      <c r="AQ908"/>
      <c r="AR908"/>
      <c r="AS908"/>
    </row>
    <row customFormat="1" r="909" s="11" spans="1:45">
      <c r="A909"/>
      <c r="B909"/>
      <c r="C909" s="174"/>
      <c r="D909"/>
      <c r="E909"/>
      <c r="F909"/>
      <c r="G909"/>
      <c r="H909"/>
      <c r="I909"/>
      <c r="J909"/>
      <c r="K909"/>
      <c r="L909"/>
      <c r="M909"/>
      <c r="N909"/>
      <c r="O909"/>
      <c r="P909" s="174"/>
      <c r="Q909" s="174"/>
      <c r="R909" s="175"/>
      <c r="S909" s="201"/>
      <c r="T909" s="173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/>
      <c r="AO909"/>
      <c r="AP909"/>
      <c r="AQ909"/>
      <c r="AR909"/>
      <c r="AS909"/>
    </row>
    <row customFormat="1" r="910" s="11" spans="1:45">
      <c r="A910"/>
      <c r="B910"/>
      <c r="C910" s="174"/>
      <c r="D910"/>
      <c r="E910"/>
      <c r="F910"/>
      <c r="G910"/>
      <c r="H910"/>
      <c r="I910"/>
      <c r="J910"/>
      <c r="K910"/>
      <c r="L910"/>
      <c r="M910"/>
      <c r="N910"/>
      <c r="O910"/>
      <c r="P910" s="174"/>
      <c r="Q910" s="174"/>
      <c r="R910" s="175"/>
      <c r="S910" s="201"/>
      <c r="T910" s="173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/>
      <c r="AO910"/>
      <c r="AP910"/>
      <c r="AQ910"/>
      <c r="AR910"/>
      <c r="AS910"/>
    </row>
    <row customFormat="1" r="911" s="11" spans="1:45">
      <c r="A911"/>
      <c r="B911"/>
      <c r="C911" s="174"/>
      <c r="D911"/>
      <c r="E911"/>
      <c r="F911"/>
      <c r="G911"/>
      <c r="H911"/>
      <c r="I911"/>
      <c r="J911"/>
      <c r="K911"/>
      <c r="L911"/>
      <c r="M911"/>
      <c r="N911"/>
      <c r="O911"/>
      <c r="P911" s="174"/>
      <c r="Q911" s="174"/>
      <c r="R911" s="175"/>
      <c r="S911" s="201"/>
      <c r="T911" s="173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/>
      <c r="AO911"/>
      <c r="AP911"/>
      <c r="AQ911"/>
      <c r="AR911"/>
      <c r="AS911"/>
    </row>
    <row customFormat="1" r="912" s="11" spans="1:45">
      <c r="A912"/>
      <c r="B912"/>
      <c r="C912" s="174"/>
      <c r="D912"/>
      <c r="E912"/>
      <c r="F912"/>
      <c r="G912"/>
      <c r="H912"/>
      <c r="I912"/>
      <c r="J912"/>
      <c r="K912"/>
      <c r="L912"/>
      <c r="M912"/>
      <c r="N912"/>
      <c r="O912"/>
      <c r="P912" s="174"/>
      <c r="Q912" s="174"/>
      <c r="R912" s="175"/>
      <c r="S912" s="201"/>
      <c r="T912" s="173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/>
      <c r="AO912"/>
      <c r="AP912"/>
      <c r="AQ912"/>
      <c r="AR912"/>
      <c r="AS912"/>
    </row>
    <row customFormat="1" r="913" s="11" spans="1:45">
      <c r="A913"/>
      <c r="B913"/>
      <c r="C913" s="174"/>
      <c r="D913"/>
      <c r="E913"/>
      <c r="F913"/>
      <c r="G913"/>
      <c r="H913"/>
      <c r="I913"/>
      <c r="J913"/>
      <c r="K913"/>
      <c r="L913"/>
      <c r="M913"/>
      <c r="N913"/>
      <c r="O913"/>
      <c r="P913" s="174"/>
      <c r="Q913" s="174"/>
      <c r="R913" s="175"/>
      <c r="S913" s="201"/>
      <c r="T913" s="173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/>
      <c r="AO913"/>
      <c r="AP913"/>
      <c r="AQ913"/>
      <c r="AR913"/>
      <c r="AS913"/>
    </row>
    <row customFormat="1" r="914" s="11" spans="1:45">
      <c r="A914"/>
      <c r="B914"/>
      <c r="C914" s="174"/>
      <c r="D914"/>
      <c r="E914"/>
      <c r="F914"/>
      <c r="G914"/>
      <c r="H914"/>
      <c r="I914"/>
      <c r="J914"/>
      <c r="K914"/>
      <c r="L914"/>
      <c r="M914"/>
      <c r="N914"/>
      <c r="O914"/>
      <c r="P914" s="174"/>
      <c r="Q914" s="174"/>
      <c r="R914" s="175"/>
      <c r="S914" s="201"/>
      <c r="T914" s="173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/>
      <c r="AO914"/>
      <c r="AP914"/>
      <c r="AQ914"/>
      <c r="AR914"/>
      <c r="AS914"/>
    </row>
    <row customFormat="1" r="915" s="11" spans="1:45">
      <c r="A915"/>
      <c r="B915"/>
      <c r="C915" s="174"/>
      <c r="D915"/>
      <c r="E915"/>
      <c r="F915"/>
      <c r="G915"/>
      <c r="H915"/>
      <c r="I915"/>
      <c r="J915"/>
      <c r="K915"/>
      <c r="L915"/>
      <c r="M915"/>
      <c r="N915"/>
      <c r="O915"/>
      <c r="P915" s="174"/>
      <c r="Q915" s="174"/>
      <c r="R915" s="175"/>
      <c r="S915" s="201"/>
      <c r="T915" s="173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/>
      <c r="AO915"/>
      <c r="AP915"/>
      <c r="AQ915"/>
      <c r="AR915"/>
      <c r="AS915"/>
    </row>
    <row customFormat="1" r="916" s="11" spans="1:45">
      <c r="A916"/>
      <c r="B916"/>
      <c r="C916" s="174"/>
      <c r="D916"/>
      <c r="E916"/>
      <c r="F916"/>
      <c r="G916"/>
      <c r="H916"/>
      <c r="I916"/>
      <c r="J916"/>
      <c r="K916"/>
      <c r="L916"/>
      <c r="M916"/>
      <c r="N916"/>
      <c r="O916"/>
      <c r="P916" s="174"/>
      <c r="Q916" s="174"/>
      <c r="R916" s="175"/>
      <c r="S916" s="201"/>
      <c r="T916" s="173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/>
      <c r="AO916"/>
      <c r="AP916"/>
      <c r="AQ916"/>
      <c r="AR916"/>
      <c r="AS916"/>
    </row>
    <row customFormat="1" r="917" s="11" spans="1:45">
      <c r="A917"/>
      <c r="B917"/>
      <c r="C917" s="174"/>
      <c r="D917"/>
      <c r="E917"/>
      <c r="F917"/>
      <c r="G917"/>
      <c r="H917"/>
      <c r="I917"/>
      <c r="J917"/>
      <c r="K917"/>
      <c r="L917"/>
      <c r="M917"/>
      <c r="N917"/>
      <c r="O917"/>
      <c r="P917" s="174"/>
      <c r="Q917" s="174"/>
      <c r="R917" s="175"/>
      <c r="S917" s="201"/>
      <c r="T917" s="173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/>
      <c r="AO917"/>
      <c r="AP917"/>
      <c r="AQ917"/>
      <c r="AR917"/>
      <c r="AS917"/>
    </row>
    <row customFormat="1" r="918" s="11" spans="1:45">
      <c r="A918"/>
      <c r="B918"/>
      <c r="C918" s="174"/>
      <c r="D918"/>
      <c r="E918"/>
      <c r="F918"/>
      <c r="G918"/>
      <c r="H918"/>
      <c r="I918"/>
      <c r="J918"/>
      <c r="K918"/>
      <c r="L918"/>
      <c r="M918"/>
      <c r="N918"/>
      <c r="O918"/>
      <c r="P918" s="174"/>
      <c r="Q918" s="174"/>
      <c r="R918" s="175"/>
      <c r="S918" s="201"/>
      <c r="T918" s="173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/>
      <c r="AO918"/>
      <c r="AP918"/>
      <c r="AQ918"/>
      <c r="AR918"/>
      <c r="AS918"/>
    </row>
    <row customFormat="1" r="919" s="11" spans="1:45">
      <c r="A919"/>
      <c r="B919"/>
      <c r="C919" s="174"/>
      <c r="D919"/>
      <c r="E919"/>
      <c r="F919"/>
      <c r="G919"/>
      <c r="H919"/>
      <c r="I919"/>
      <c r="J919"/>
      <c r="K919"/>
      <c r="L919"/>
      <c r="M919"/>
      <c r="N919"/>
      <c r="O919"/>
      <c r="P919" s="174"/>
      <c r="Q919" s="174"/>
      <c r="R919" s="175"/>
      <c r="S919" s="201"/>
      <c r="T919" s="173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/>
      <c r="AO919"/>
      <c r="AP919"/>
      <c r="AQ919"/>
      <c r="AR919"/>
      <c r="AS919"/>
    </row>
    <row customFormat="1" r="920" s="11" spans="1:45">
      <c r="A920"/>
      <c r="B920"/>
      <c r="C920" s="174"/>
      <c r="D920"/>
      <c r="E920"/>
      <c r="F920"/>
      <c r="G920"/>
      <c r="H920"/>
      <c r="I920"/>
      <c r="J920"/>
      <c r="K920"/>
      <c r="L920"/>
      <c r="M920"/>
      <c r="N920"/>
      <c r="O920"/>
      <c r="P920" s="174"/>
      <c r="Q920" s="174"/>
      <c r="R920" s="175"/>
      <c r="S920" s="201"/>
      <c r="T920" s="173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/>
      <c r="AO920"/>
      <c r="AP920"/>
      <c r="AQ920"/>
      <c r="AR920"/>
      <c r="AS920"/>
    </row>
    <row customFormat="1" r="921" s="11" spans="1:45">
      <c r="A921"/>
      <c r="B921"/>
      <c r="C921" s="174"/>
      <c r="D921"/>
      <c r="E921"/>
      <c r="F921"/>
      <c r="G921"/>
      <c r="H921"/>
      <c r="I921"/>
      <c r="J921"/>
      <c r="K921"/>
      <c r="L921"/>
      <c r="M921"/>
      <c r="N921"/>
      <c r="O921"/>
      <c r="P921" s="174"/>
      <c r="Q921" s="174"/>
      <c r="R921" s="175"/>
      <c r="S921" s="201"/>
      <c r="T921" s="173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/>
      <c r="AO921"/>
      <c r="AP921"/>
      <c r="AQ921"/>
      <c r="AR921"/>
      <c r="AS921"/>
    </row>
    <row customFormat="1" r="922" s="11" spans="1:45">
      <c r="A922"/>
      <c r="B922"/>
      <c r="C922" s="174"/>
      <c r="D922"/>
      <c r="E922"/>
      <c r="F922"/>
      <c r="G922"/>
      <c r="H922"/>
      <c r="I922"/>
      <c r="J922"/>
      <c r="K922"/>
      <c r="L922"/>
      <c r="M922"/>
      <c r="N922"/>
      <c r="O922"/>
      <c r="P922" s="174"/>
      <c r="Q922" s="174"/>
      <c r="R922" s="175"/>
      <c r="S922" s="201"/>
      <c r="T922" s="173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/>
      <c r="AO922"/>
      <c r="AP922"/>
      <c r="AQ922"/>
      <c r="AR922"/>
      <c r="AS922"/>
    </row>
    <row customFormat="1" r="923" s="11" spans="1:45">
      <c r="A923"/>
      <c r="B923"/>
      <c r="C923" s="174"/>
      <c r="D923"/>
      <c r="E923"/>
      <c r="F923"/>
      <c r="G923"/>
      <c r="H923"/>
      <c r="I923"/>
      <c r="J923"/>
      <c r="K923"/>
      <c r="L923"/>
      <c r="M923"/>
      <c r="N923"/>
      <c r="O923"/>
      <c r="P923" s="174"/>
      <c r="Q923" s="174"/>
      <c r="R923" s="175"/>
      <c r="S923" s="201"/>
      <c r="T923" s="173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/>
      <c r="AO923"/>
      <c r="AP923"/>
      <c r="AQ923"/>
      <c r="AR923"/>
      <c r="AS923"/>
    </row>
    <row customFormat="1" r="924" s="11" spans="1:45">
      <c r="A924"/>
      <c r="B924"/>
      <c r="C924" s="174"/>
      <c r="D924"/>
      <c r="E924"/>
      <c r="F924"/>
      <c r="G924"/>
      <c r="H924"/>
      <c r="I924"/>
      <c r="J924"/>
      <c r="K924"/>
      <c r="L924"/>
      <c r="M924"/>
      <c r="N924"/>
      <c r="O924"/>
      <c r="P924" s="174"/>
      <c r="Q924" s="174"/>
      <c r="R924" s="175"/>
      <c r="S924" s="201"/>
      <c r="T924" s="173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/>
      <c r="AO924"/>
      <c r="AP924"/>
      <c r="AQ924"/>
      <c r="AR924"/>
      <c r="AS924"/>
    </row>
    <row customFormat="1" r="925" s="11" spans="1:45">
      <c r="A925"/>
      <c r="B925"/>
      <c r="C925" s="174"/>
      <c r="D925"/>
      <c r="E925"/>
      <c r="F925"/>
      <c r="G925"/>
      <c r="H925"/>
      <c r="I925"/>
      <c r="J925"/>
      <c r="K925"/>
      <c r="L925"/>
      <c r="M925"/>
      <c r="N925"/>
      <c r="O925"/>
      <c r="P925" s="174"/>
      <c r="Q925" s="174"/>
      <c r="R925" s="175"/>
      <c r="S925" s="201"/>
      <c r="T925" s="173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/>
      <c r="AO925"/>
      <c r="AP925"/>
      <c r="AQ925"/>
      <c r="AR925"/>
      <c r="AS925"/>
    </row>
    <row customFormat="1" r="926" s="11" spans="1:45">
      <c r="A926"/>
      <c r="B926"/>
      <c r="C926" s="174"/>
      <c r="D926"/>
      <c r="E926"/>
      <c r="F926"/>
      <c r="G926"/>
      <c r="H926"/>
      <c r="I926"/>
      <c r="J926"/>
      <c r="K926"/>
      <c r="L926"/>
      <c r="M926"/>
      <c r="N926"/>
      <c r="O926"/>
      <c r="P926" s="174"/>
      <c r="Q926" s="174"/>
      <c r="R926" s="175"/>
      <c r="S926" s="201"/>
      <c r="T926" s="173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/>
      <c r="AO926"/>
      <c r="AP926"/>
      <c r="AQ926"/>
      <c r="AR926"/>
      <c r="AS926"/>
    </row>
    <row customFormat="1" r="927" s="11" spans="1:45">
      <c r="A927"/>
      <c r="B927"/>
      <c r="C927" s="174"/>
      <c r="D927"/>
      <c r="E927"/>
      <c r="F927"/>
      <c r="G927"/>
      <c r="H927"/>
      <c r="I927"/>
      <c r="J927"/>
      <c r="K927"/>
      <c r="L927"/>
      <c r="M927"/>
      <c r="N927"/>
      <c r="O927"/>
      <c r="P927" s="174"/>
      <c r="Q927" s="174"/>
      <c r="R927" s="175"/>
      <c r="S927" s="201"/>
      <c r="T927" s="173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/>
      <c r="AO927"/>
      <c r="AP927"/>
      <c r="AQ927"/>
      <c r="AR927"/>
      <c r="AS927"/>
    </row>
    <row customFormat="1" r="928" s="11" spans="1:45">
      <c r="A928"/>
      <c r="B928"/>
      <c r="C928" s="174"/>
      <c r="D928"/>
      <c r="E928"/>
      <c r="F928"/>
      <c r="G928"/>
      <c r="H928"/>
      <c r="I928"/>
      <c r="J928"/>
      <c r="K928"/>
      <c r="L928"/>
      <c r="M928"/>
      <c r="N928"/>
      <c r="O928"/>
      <c r="P928" s="174"/>
      <c r="Q928" s="174"/>
      <c r="R928" s="175"/>
      <c r="S928" s="201"/>
      <c r="T928" s="173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/>
      <c r="AO928"/>
      <c r="AP928"/>
      <c r="AQ928"/>
      <c r="AR928"/>
      <c r="AS928"/>
    </row>
    <row customFormat="1" r="929" s="11" spans="1:45">
      <c r="A929"/>
      <c r="B929"/>
      <c r="C929" s="174"/>
      <c r="D929"/>
      <c r="E929"/>
      <c r="F929"/>
      <c r="G929"/>
      <c r="H929"/>
      <c r="I929"/>
      <c r="J929"/>
      <c r="K929"/>
      <c r="L929"/>
      <c r="M929"/>
      <c r="N929"/>
      <c r="O929"/>
      <c r="P929" s="174"/>
      <c r="Q929" s="174"/>
      <c r="R929" s="175"/>
      <c r="S929" s="201"/>
      <c r="T929" s="173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/>
      <c r="AO929"/>
      <c r="AP929"/>
      <c r="AQ929"/>
      <c r="AR929"/>
      <c r="AS929"/>
    </row>
    <row customFormat="1" r="930" s="11" spans="1:45">
      <c r="A930"/>
      <c r="B930"/>
      <c r="C930" s="174"/>
      <c r="D930"/>
      <c r="E930"/>
      <c r="F930"/>
      <c r="G930"/>
      <c r="H930"/>
      <c r="I930"/>
      <c r="J930"/>
      <c r="K930"/>
      <c r="L930"/>
      <c r="M930"/>
      <c r="N930"/>
      <c r="O930"/>
      <c r="P930" s="174"/>
      <c r="Q930" s="174"/>
      <c r="R930" s="175"/>
      <c r="S930" s="201"/>
      <c r="T930" s="173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/>
      <c r="AO930"/>
      <c r="AP930"/>
      <c r="AQ930"/>
      <c r="AR930"/>
      <c r="AS930"/>
    </row>
    <row customFormat="1" r="931" s="11" spans="1:45">
      <c r="A931"/>
      <c r="B931"/>
      <c r="C931" s="174"/>
      <c r="D931"/>
      <c r="E931"/>
      <c r="F931"/>
      <c r="G931"/>
      <c r="H931"/>
      <c r="I931"/>
      <c r="J931"/>
      <c r="K931"/>
      <c r="L931"/>
      <c r="M931"/>
      <c r="N931"/>
      <c r="O931"/>
      <c r="P931" s="174"/>
      <c r="Q931" s="174"/>
      <c r="R931" s="175"/>
      <c r="S931" s="201"/>
      <c r="T931" s="173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/>
      <c r="AO931"/>
      <c r="AP931"/>
      <c r="AQ931"/>
      <c r="AR931"/>
      <c r="AS931"/>
    </row>
    <row customFormat="1" r="932" s="11" spans="1:45">
      <c r="A932"/>
      <c r="B932"/>
      <c r="C932" s="174"/>
      <c r="D932"/>
      <c r="E932"/>
      <c r="F932"/>
      <c r="G932"/>
      <c r="H932"/>
      <c r="I932"/>
      <c r="J932"/>
      <c r="K932"/>
      <c r="L932"/>
      <c r="M932"/>
      <c r="N932"/>
      <c r="O932"/>
      <c r="P932" s="174"/>
      <c r="Q932" s="174"/>
      <c r="R932" s="175"/>
      <c r="S932" s="201"/>
      <c r="T932" s="173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/>
      <c r="AO932"/>
      <c r="AP932"/>
      <c r="AQ932"/>
      <c r="AR932"/>
      <c r="AS932"/>
    </row>
    <row customFormat="1" r="933" s="11" spans="1:45">
      <c r="A933"/>
      <c r="B933"/>
      <c r="C933" s="174"/>
      <c r="D933"/>
      <c r="E933"/>
      <c r="F933"/>
      <c r="G933"/>
      <c r="H933"/>
      <c r="I933"/>
      <c r="J933"/>
      <c r="K933"/>
      <c r="L933"/>
      <c r="M933"/>
      <c r="N933"/>
      <c r="O933"/>
      <c r="P933" s="174"/>
      <c r="Q933" s="174"/>
      <c r="R933" s="175"/>
      <c r="S933" s="201"/>
      <c r="T933" s="173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/>
      <c r="AO933"/>
      <c r="AP933"/>
      <c r="AQ933"/>
      <c r="AR933"/>
      <c r="AS933"/>
    </row>
    <row customFormat="1" r="934" s="11" spans="1:45">
      <c r="A934"/>
      <c r="B934"/>
      <c r="C934" s="174"/>
      <c r="D934"/>
      <c r="E934"/>
      <c r="F934"/>
      <c r="G934"/>
      <c r="H934"/>
      <c r="I934"/>
      <c r="J934"/>
      <c r="K934"/>
      <c r="L934"/>
      <c r="M934"/>
      <c r="N934"/>
      <c r="O934"/>
      <c r="P934" s="174"/>
      <c r="Q934" s="174"/>
      <c r="R934" s="175"/>
      <c r="S934" s="201"/>
      <c r="T934" s="173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/>
      <c r="AO934"/>
      <c r="AP934"/>
      <c r="AQ934"/>
      <c r="AR934"/>
      <c r="AS934"/>
    </row>
    <row customFormat="1" r="935" s="11" spans="1:45">
      <c r="A935"/>
      <c r="B935"/>
      <c r="C935" s="174"/>
      <c r="D935"/>
      <c r="E935"/>
      <c r="F935"/>
      <c r="G935"/>
      <c r="H935"/>
      <c r="I935"/>
      <c r="J935"/>
      <c r="K935"/>
      <c r="L935"/>
      <c r="M935"/>
      <c r="N935"/>
      <c r="O935"/>
      <c r="P935" s="174"/>
      <c r="Q935" s="174"/>
      <c r="R935" s="175"/>
      <c r="S935" s="201"/>
      <c r="T935" s="173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/>
      <c r="AO935"/>
      <c r="AP935"/>
      <c r="AQ935"/>
      <c r="AR935"/>
      <c r="AS935"/>
    </row>
    <row customFormat="1" r="936" s="11" spans="1:45">
      <c r="A936"/>
      <c r="B936"/>
      <c r="C936" s="174"/>
      <c r="D936"/>
      <c r="E936"/>
      <c r="F936"/>
      <c r="G936"/>
      <c r="H936"/>
      <c r="I936"/>
      <c r="J936"/>
      <c r="K936"/>
      <c r="L936"/>
      <c r="M936"/>
      <c r="N936"/>
      <c r="O936"/>
      <c r="P936" s="174"/>
      <c r="Q936" s="174"/>
      <c r="R936" s="175"/>
      <c r="S936" s="201"/>
      <c r="T936" s="173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/>
      <c r="AO936"/>
      <c r="AP936"/>
      <c r="AQ936"/>
      <c r="AR936"/>
      <c r="AS936"/>
    </row>
    <row customFormat="1" r="937" s="11" spans="1:45">
      <c r="A937"/>
      <c r="B937"/>
      <c r="C937" s="174"/>
      <c r="D937"/>
      <c r="E937"/>
      <c r="F937"/>
      <c r="G937"/>
      <c r="H937"/>
      <c r="I937"/>
      <c r="J937"/>
      <c r="K937"/>
      <c r="L937"/>
      <c r="M937"/>
      <c r="N937"/>
      <c r="O937"/>
      <c r="P937" s="174"/>
      <c r="Q937" s="174"/>
      <c r="R937" s="175"/>
      <c r="S937" s="201"/>
      <c r="T937" s="173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/>
      <c r="AO937"/>
      <c r="AP937"/>
      <c r="AQ937"/>
      <c r="AR937"/>
      <c r="AS937"/>
    </row>
    <row customFormat="1" r="938" s="11" spans="1:45">
      <c r="A938"/>
      <c r="B938"/>
      <c r="C938" s="174"/>
      <c r="D938"/>
      <c r="E938"/>
      <c r="F938"/>
      <c r="G938"/>
      <c r="H938"/>
      <c r="I938"/>
      <c r="J938"/>
      <c r="K938"/>
      <c r="L938"/>
      <c r="M938"/>
      <c r="N938"/>
      <c r="O938"/>
      <c r="P938" s="174"/>
      <c r="Q938" s="174"/>
      <c r="R938" s="175"/>
      <c r="S938" s="201"/>
      <c r="T938" s="173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/>
      <c r="AO938"/>
      <c r="AP938"/>
      <c r="AQ938"/>
      <c r="AR938"/>
      <c r="AS938"/>
    </row>
    <row customFormat="1" r="939" s="11" spans="1:45">
      <c r="A939"/>
      <c r="B939"/>
      <c r="C939" s="174"/>
      <c r="D939"/>
      <c r="E939"/>
      <c r="F939"/>
      <c r="G939"/>
      <c r="H939"/>
      <c r="I939"/>
      <c r="J939"/>
      <c r="K939"/>
      <c r="L939"/>
      <c r="M939"/>
      <c r="N939"/>
      <c r="O939"/>
      <c r="P939" s="174"/>
      <c r="Q939" s="174"/>
      <c r="R939" s="175"/>
      <c r="S939" s="201"/>
      <c r="T939" s="173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/>
      <c r="AO939"/>
      <c r="AP939"/>
      <c r="AQ939"/>
      <c r="AR939"/>
      <c r="AS939"/>
    </row>
    <row customFormat="1" r="940" s="11" spans="1:45">
      <c r="A940"/>
      <c r="B940"/>
      <c r="C940" s="174"/>
      <c r="D940"/>
      <c r="E940"/>
      <c r="F940"/>
      <c r="G940"/>
      <c r="H940"/>
      <c r="I940"/>
      <c r="J940"/>
      <c r="K940"/>
      <c r="L940"/>
      <c r="M940"/>
      <c r="N940"/>
      <c r="O940"/>
      <c r="P940" s="174"/>
      <c r="Q940" s="174"/>
      <c r="R940" s="175"/>
      <c r="S940" s="201"/>
      <c r="T940" s="173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/>
      <c r="AO940"/>
      <c r="AP940"/>
      <c r="AQ940"/>
      <c r="AR940"/>
      <c r="AS940"/>
    </row>
    <row customFormat="1" r="941" s="11" spans="1:45">
      <c r="A941"/>
      <c r="B941"/>
      <c r="C941" s="174"/>
      <c r="D941"/>
      <c r="E941"/>
      <c r="F941"/>
      <c r="G941"/>
      <c r="H941"/>
      <c r="I941"/>
      <c r="J941"/>
      <c r="K941"/>
      <c r="L941"/>
      <c r="M941"/>
      <c r="N941"/>
      <c r="O941"/>
      <c r="P941" s="174"/>
      <c r="Q941" s="174"/>
      <c r="R941" s="175"/>
      <c r="S941" s="201"/>
      <c r="T941" s="173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/>
      <c r="AO941"/>
      <c r="AP941"/>
      <c r="AQ941"/>
      <c r="AR941"/>
      <c r="AS941"/>
    </row>
    <row customFormat="1" r="942" s="11" spans="1:45">
      <c r="A942"/>
      <c r="B942"/>
      <c r="C942" s="174"/>
      <c r="D942"/>
      <c r="E942"/>
      <c r="F942"/>
      <c r="G942"/>
      <c r="H942"/>
      <c r="I942"/>
      <c r="J942"/>
      <c r="K942"/>
      <c r="L942"/>
      <c r="M942"/>
      <c r="N942"/>
      <c r="O942"/>
      <c r="P942" s="174"/>
      <c r="Q942" s="174"/>
      <c r="R942" s="175"/>
      <c r="S942" s="201"/>
      <c r="T942" s="173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/>
      <c r="AO942"/>
      <c r="AP942"/>
      <c r="AQ942"/>
      <c r="AR942"/>
      <c r="AS942"/>
    </row>
    <row customFormat="1" r="943" s="11" spans="1:45">
      <c r="A943"/>
      <c r="B943"/>
      <c r="C943" s="174"/>
      <c r="D943"/>
      <c r="E943"/>
      <c r="F943"/>
      <c r="G943"/>
      <c r="H943"/>
      <c r="I943"/>
      <c r="J943"/>
      <c r="K943"/>
      <c r="L943"/>
      <c r="M943"/>
      <c r="N943"/>
      <c r="O943"/>
      <c r="P943" s="174"/>
      <c r="Q943" s="174"/>
      <c r="R943" s="175"/>
      <c r="S943" s="201"/>
      <c r="T943" s="173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/>
      <c r="AO943"/>
      <c r="AP943"/>
      <c r="AQ943"/>
      <c r="AR943"/>
      <c r="AS943"/>
    </row>
    <row customFormat="1" r="944" s="11" spans="1:45">
      <c r="A944"/>
      <c r="B944"/>
      <c r="C944" s="174"/>
      <c r="D944"/>
      <c r="E944"/>
      <c r="F944"/>
      <c r="G944"/>
      <c r="H944"/>
      <c r="I944"/>
      <c r="J944"/>
      <c r="K944"/>
      <c r="L944"/>
      <c r="M944"/>
      <c r="N944"/>
      <c r="O944"/>
      <c r="P944" s="174"/>
      <c r="Q944" s="174"/>
      <c r="R944" s="175"/>
      <c r="S944" s="201"/>
      <c r="T944" s="173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/>
      <c r="AO944"/>
      <c r="AP944"/>
      <c r="AQ944"/>
      <c r="AR944"/>
      <c r="AS944"/>
    </row>
    <row customFormat="1" r="945" s="11" spans="1:45">
      <c r="A945"/>
      <c r="B945"/>
      <c r="C945" s="174"/>
      <c r="D945"/>
      <c r="E945"/>
      <c r="F945"/>
      <c r="G945"/>
      <c r="H945"/>
      <c r="I945"/>
      <c r="J945"/>
      <c r="K945"/>
      <c r="L945"/>
      <c r="M945"/>
      <c r="N945"/>
      <c r="O945"/>
      <c r="P945" s="174"/>
      <c r="Q945" s="174"/>
      <c r="R945" s="175"/>
      <c r="S945" s="201"/>
      <c r="T945" s="173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/>
      <c r="AO945"/>
      <c r="AP945"/>
      <c r="AQ945"/>
      <c r="AR945"/>
      <c r="AS945"/>
    </row>
    <row customFormat="1" r="946" s="11" spans="1:45">
      <c r="A946"/>
      <c r="B946"/>
      <c r="C946" s="174"/>
      <c r="D946"/>
      <c r="E946"/>
      <c r="F946"/>
      <c r="G946"/>
      <c r="H946"/>
      <c r="I946"/>
      <c r="J946"/>
      <c r="K946"/>
      <c r="L946"/>
      <c r="M946"/>
      <c r="N946"/>
      <c r="O946"/>
      <c r="P946" s="174"/>
      <c r="Q946" s="174"/>
      <c r="R946" s="175"/>
      <c r="S946" s="201"/>
      <c r="T946" s="173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/>
      <c r="AO946"/>
      <c r="AP946"/>
      <c r="AQ946"/>
      <c r="AR946"/>
      <c r="AS946"/>
    </row>
    <row customFormat="1" r="947" s="11" spans="1:45">
      <c r="A947"/>
      <c r="B947"/>
      <c r="C947" s="174"/>
      <c r="D947"/>
      <c r="E947"/>
      <c r="F947"/>
      <c r="G947"/>
      <c r="H947"/>
      <c r="I947"/>
      <c r="J947"/>
      <c r="K947"/>
      <c r="L947"/>
      <c r="M947"/>
      <c r="N947"/>
      <c r="O947"/>
      <c r="P947" s="174"/>
      <c r="Q947" s="174"/>
      <c r="R947" s="175"/>
      <c r="S947" s="201"/>
      <c r="T947" s="173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/>
      <c r="AO947"/>
      <c r="AP947"/>
      <c r="AQ947"/>
      <c r="AR947"/>
      <c r="AS947"/>
    </row>
    <row customFormat="1" r="948" s="11" spans="1:45">
      <c r="A948"/>
      <c r="B948"/>
      <c r="C948" s="174"/>
      <c r="D948"/>
      <c r="E948"/>
      <c r="F948"/>
      <c r="G948"/>
      <c r="H948"/>
      <c r="I948"/>
      <c r="J948"/>
      <c r="K948"/>
      <c r="L948"/>
      <c r="M948"/>
      <c r="N948"/>
      <c r="O948"/>
      <c r="P948" s="174"/>
      <c r="Q948" s="174"/>
      <c r="R948" s="175"/>
      <c r="S948" s="201"/>
      <c r="T948" s="173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/>
      <c r="AO948"/>
      <c r="AP948"/>
      <c r="AQ948"/>
      <c r="AR948"/>
      <c r="AS948"/>
    </row>
    <row customFormat="1" r="949" s="11" spans="1:45">
      <c r="A949"/>
      <c r="B949"/>
      <c r="C949" s="174"/>
      <c r="D949"/>
      <c r="E949"/>
      <c r="F949"/>
      <c r="G949"/>
      <c r="H949"/>
      <c r="I949"/>
      <c r="J949"/>
      <c r="K949"/>
      <c r="L949"/>
      <c r="M949"/>
      <c r="N949"/>
      <c r="O949"/>
      <c r="P949" s="174"/>
      <c r="Q949" s="174"/>
      <c r="R949" s="175"/>
      <c r="S949" s="201"/>
      <c r="T949" s="173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/>
      <c r="AO949"/>
      <c r="AP949"/>
      <c r="AQ949"/>
      <c r="AR949"/>
      <c r="AS949"/>
    </row>
    <row customFormat="1" r="950" s="11" spans="1:45">
      <c r="A950"/>
      <c r="B950"/>
      <c r="C950" s="174"/>
      <c r="D950"/>
      <c r="E950"/>
      <c r="F950"/>
      <c r="G950"/>
      <c r="H950"/>
      <c r="I950"/>
      <c r="J950"/>
      <c r="K950"/>
      <c r="L950"/>
      <c r="M950"/>
      <c r="N950"/>
      <c r="O950"/>
      <c r="P950" s="174"/>
      <c r="Q950" s="174"/>
      <c r="R950" s="175"/>
      <c r="S950" s="201"/>
      <c r="T950" s="173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/>
      <c r="AO950"/>
      <c r="AP950"/>
      <c r="AQ950"/>
      <c r="AR950"/>
      <c r="AS950"/>
    </row>
    <row customFormat="1" r="951" s="11" spans="1:45">
      <c r="A951"/>
      <c r="B951"/>
      <c r="C951" s="174"/>
      <c r="D951"/>
      <c r="E951"/>
      <c r="F951"/>
      <c r="G951"/>
      <c r="H951"/>
      <c r="I951"/>
      <c r="J951"/>
      <c r="K951"/>
      <c r="L951"/>
      <c r="M951"/>
      <c r="N951"/>
      <c r="O951"/>
      <c r="P951" s="174"/>
      <c r="Q951" s="174"/>
      <c r="R951" s="175"/>
      <c r="S951" s="201"/>
      <c r="T951" s="173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/>
      <c r="AO951"/>
      <c r="AP951"/>
      <c r="AQ951"/>
      <c r="AR951"/>
      <c r="AS951"/>
    </row>
    <row customFormat="1" r="952" s="11" spans="1:45">
      <c r="A952"/>
      <c r="B952"/>
      <c r="C952" s="174"/>
      <c r="D952"/>
      <c r="E952"/>
      <c r="F952"/>
      <c r="G952"/>
      <c r="H952"/>
      <c r="I952"/>
      <c r="J952"/>
      <c r="K952"/>
      <c r="L952"/>
      <c r="M952"/>
      <c r="N952"/>
      <c r="O952"/>
      <c r="P952" s="174"/>
      <c r="Q952" s="174"/>
      <c r="R952" s="175"/>
      <c r="S952" s="201"/>
      <c r="T952" s="173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/>
      <c r="AO952"/>
      <c r="AP952"/>
      <c r="AQ952"/>
      <c r="AR952"/>
      <c r="AS952"/>
    </row>
    <row customFormat="1" r="953" s="11" spans="1:45">
      <c r="A953"/>
      <c r="B953"/>
      <c r="C953" s="174"/>
      <c r="D953"/>
      <c r="E953"/>
      <c r="F953"/>
      <c r="G953"/>
      <c r="H953"/>
      <c r="I953"/>
      <c r="J953"/>
      <c r="K953"/>
      <c r="L953"/>
      <c r="M953"/>
      <c r="N953"/>
      <c r="O953"/>
      <c r="P953" s="174"/>
      <c r="Q953" s="174"/>
      <c r="R953" s="175"/>
      <c r="S953" s="201"/>
      <c r="T953" s="173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/>
      <c r="AO953"/>
      <c r="AP953"/>
      <c r="AQ953"/>
      <c r="AR953"/>
      <c r="AS953"/>
    </row>
    <row customFormat="1" r="954" s="11" spans="1:45">
      <c r="A954"/>
      <c r="B954"/>
      <c r="C954" s="174"/>
      <c r="D954"/>
      <c r="E954"/>
      <c r="F954"/>
      <c r="G954"/>
      <c r="H954"/>
      <c r="I954"/>
      <c r="J954"/>
      <c r="K954"/>
      <c r="L954"/>
      <c r="M954"/>
      <c r="N954"/>
      <c r="O954"/>
      <c r="P954" s="174"/>
      <c r="Q954" s="174"/>
      <c r="R954" s="175"/>
      <c r="S954" s="201"/>
      <c r="T954" s="173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/>
      <c r="AO954"/>
      <c r="AP954"/>
      <c r="AQ954"/>
      <c r="AR954"/>
      <c r="AS954"/>
    </row>
    <row customFormat="1" r="955" s="11" spans="1:45">
      <c r="A955"/>
      <c r="B955"/>
      <c r="C955" s="174"/>
      <c r="D955"/>
      <c r="E955"/>
      <c r="F955"/>
      <c r="G955"/>
      <c r="H955"/>
      <c r="I955"/>
      <c r="J955"/>
      <c r="K955"/>
      <c r="L955"/>
      <c r="M955"/>
      <c r="N955"/>
      <c r="O955"/>
      <c r="P955" s="174"/>
      <c r="Q955" s="174"/>
      <c r="R955" s="175"/>
      <c r="S955" s="201"/>
      <c r="T955" s="173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/>
      <c r="AO955"/>
      <c r="AP955"/>
      <c r="AQ955"/>
      <c r="AR955"/>
      <c r="AS955"/>
    </row>
    <row customFormat="1" r="956" s="11" spans="1:45">
      <c r="A956"/>
      <c r="B956"/>
      <c r="C956" s="174"/>
      <c r="D956"/>
      <c r="E956"/>
      <c r="F956"/>
      <c r="G956"/>
      <c r="H956"/>
      <c r="I956"/>
      <c r="J956"/>
      <c r="K956"/>
      <c r="L956"/>
      <c r="M956"/>
      <c r="N956"/>
      <c r="O956"/>
      <c r="P956" s="174"/>
      <c r="Q956" s="174"/>
      <c r="R956" s="175"/>
      <c r="S956" s="201"/>
      <c r="T956" s="173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/>
      <c r="AO956"/>
      <c r="AP956"/>
      <c r="AQ956"/>
      <c r="AR956"/>
      <c r="AS956"/>
    </row>
    <row customFormat="1" r="957" s="11" spans="1:45">
      <c r="A957"/>
      <c r="B957"/>
      <c r="C957" s="174"/>
      <c r="D957"/>
      <c r="E957"/>
      <c r="F957"/>
      <c r="G957"/>
      <c r="H957"/>
      <c r="I957"/>
      <c r="J957"/>
      <c r="K957"/>
      <c r="L957"/>
      <c r="M957"/>
      <c r="N957"/>
      <c r="O957"/>
      <c r="P957" s="174"/>
      <c r="Q957" s="174"/>
      <c r="R957" s="175"/>
      <c r="S957" s="201"/>
      <c r="T957" s="173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/>
      <c r="AO957"/>
      <c r="AP957"/>
      <c r="AQ957"/>
      <c r="AR957"/>
      <c r="AS957"/>
    </row>
    <row customFormat="1" r="958" s="11" spans="1:45">
      <c r="A958"/>
      <c r="B958"/>
      <c r="C958" s="174"/>
      <c r="D958"/>
      <c r="E958"/>
      <c r="F958"/>
      <c r="G958"/>
      <c r="H958"/>
      <c r="I958"/>
      <c r="J958"/>
      <c r="K958"/>
      <c r="L958"/>
      <c r="M958"/>
      <c r="N958"/>
      <c r="O958"/>
      <c r="P958" s="174"/>
      <c r="Q958" s="174"/>
      <c r="R958" s="175"/>
      <c r="S958" s="201"/>
      <c r="T958" s="173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/>
      <c r="AO958"/>
      <c r="AP958"/>
      <c r="AQ958"/>
      <c r="AR958"/>
      <c r="AS958"/>
    </row>
    <row customFormat="1" r="959" s="11" spans="1:45">
      <c r="A959"/>
      <c r="B959"/>
      <c r="C959" s="174"/>
      <c r="D959"/>
      <c r="E959"/>
      <c r="F959"/>
      <c r="G959"/>
      <c r="H959"/>
      <c r="I959"/>
      <c r="J959"/>
      <c r="K959"/>
      <c r="L959"/>
      <c r="M959"/>
      <c r="N959"/>
      <c r="O959"/>
      <c r="P959" s="174"/>
      <c r="Q959" s="174"/>
      <c r="R959" s="175"/>
      <c r="S959" s="201"/>
      <c r="T959" s="173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/>
      <c r="AO959"/>
      <c r="AP959"/>
      <c r="AQ959"/>
      <c r="AR959"/>
      <c r="AS959"/>
    </row>
    <row customFormat="1" r="960" s="11" spans="1:45">
      <c r="A960"/>
      <c r="B960"/>
      <c r="C960" s="174"/>
      <c r="D960"/>
      <c r="E960"/>
      <c r="F960"/>
      <c r="G960"/>
      <c r="H960"/>
      <c r="I960"/>
      <c r="J960"/>
      <c r="K960"/>
      <c r="L960"/>
      <c r="M960"/>
      <c r="N960"/>
      <c r="O960"/>
      <c r="P960" s="174"/>
      <c r="Q960" s="174"/>
      <c r="R960" s="175"/>
      <c r="S960" s="201"/>
      <c r="T960" s="173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/>
      <c r="AO960"/>
      <c r="AP960"/>
      <c r="AQ960"/>
      <c r="AR960"/>
      <c r="AS960"/>
    </row>
    <row customFormat="1" r="961" s="11" spans="1:45">
      <c r="A961"/>
      <c r="B961"/>
      <c r="C961" s="174"/>
      <c r="D961"/>
      <c r="E961"/>
      <c r="F961"/>
      <c r="G961"/>
      <c r="H961"/>
      <c r="I961"/>
      <c r="J961"/>
      <c r="K961"/>
      <c r="L961"/>
      <c r="M961"/>
      <c r="N961"/>
      <c r="O961"/>
      <c r="P961" s="174"/>
      <c r="Q961" s="174"/>
      <c r="R961" s="175"/>
      <c r="S961" s="201"/>
      <c r="T961" s="173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/>
      <c r="AO961"/>
      <c r="AP961"/>
      <c r="AQ961"/>
      <c r="AR961"/>
      <c r="AS961"/>
    </row>
    <row customFormat="1" r="962" s="11" spans="1:45">
      <c r="A962"/>
      <c r="B962"/>
      <c r="C962" s="174"/>
      <c r="D962"/>
      <c r="E962"/>
      <c r="F962"/>
      <c r="G962"/>
      <c r="H962"/>
      <c r="I962"/>
      <c r="J962"/>
      <c r="K962"/>
      <c r="L962"/>
      <c r="M962"/>
      <c r="N962"/>
      <c r="O962"/>
      <c r="P962" s="174"/>
      <c r="Q962" s="174"/>
      <c r="R962" s="175"/>
      <c r="S962" s="201"/>
      <c r="T962" s="173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/>
      <c r="AO962"/>
      <c r="AP962"/>
      <c r="AQ962"/>
      <c r="AR962"/>
      <c r="AS962"/>
    </row>
    <row customFormat="1" r="963" s="11" spans="1:45">
      <c r="A963"/>
      <c r="B963"/>
      <c r="C963" s="174"/>
      <c r="D963"/>
      <c r="E963"/>
      <c r="F963"/>
      <c r="G963"/>
      <c r="H963"/>
      <c r="I963"/>
      <c r="J963"/>
      <c r="K963"/>
      <c r="L963"/>
      <c r="M963"/>
      <c r="N963"/>
      <c r="O963"/>
      <c r="P963" s="174"/>
      <c r="Q963" s="174"/>
      <c r="R963" s="175"/>
      <c r="S963" s="201"/>
      <c r="T963" s="173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/>
      <c r="AO963"/>
      <c r="AP963"/>
      <c r="AQ963"/>
      <c r="AR963"/>
      <c r="AS963"/>
    </row>
    <row customFormat="1" r="964" s="11" spans="1:45">
      <c r="A964"/>
      <c r="B964"/>
      <c r="C964" s="174"/>
      <c r="D964"/>
      <c r="E964"/>
      <c r="F964"/>
      <c r="G964"/>
      <c r="H964"/>
      <c r="I964"/>
      <c r="J964"/>
      <c r="K964"/>
      <c r="L964"/>
      <c r="M964"/>
      <c r="N964"/>
      <c r="O964"/>
      <c r="P964" s="174"/>
      <c r="Q964" s="174"/>
      <c r="R964" s="175"/>
      <c r="S964" s="201"/>
      <c r="T964" s="173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/>
      <c r="AO964"/>
      <c r="AP964"/>
      <c r="AQ964"/>
      <c r="AR964"/>
      <c r="AS964"/>
    </row>
    <row customFormat="1" r="965" s="11" spans="1:45">
      <c r="A965"/>
      <c r="B965"/>
      <c r="C965" s="174"/>
      <c r="D965"/>
      <c r="E965"/>
      <c r="F965"/>
      <c r="G965"/>
      <c r="H965"/>
      <c r="I965"/>
      <c r="J965"/>
      <c r="K965"/>
      <c r="L965"/>
      <c r="M965"/>
      <c r="N965"/>
      <c r="O965"/>
      <c r="P965" s="174"/>
      <c r="Q965" s="174"/>
      <c r="R965" s="175"/>
      <c r="S965" s="201"/>
      <c r="T965" s="173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/>
      <c r="AO965"/>
      <c r="AP965"/>
      <c r="AQ965"/>
      <c r="AR965"/>
      <c r="AS965"/>
    </row>
    <row customFormat="1" r="966" s="11" spans="1:45">
      <c r="A966"/>
      <c r="B966"/>
      <c r="C966" s="174"/>
      <c r="D966"/>
      <c r="E966"/>
      <c r="F966"/>
      <c r="G966"/>
      <c r="H966"/>
      <c r="I966"/>
      <c r="J966"/>
      <c r="K966"/>
      <c r="L966"/>
      <c r="M966"/>
      <c r="N966"/>
      <c r="O966"/>
      <c r="P966" s="174"/>
      <c r="Q966" s="174"/>
      <c r="R966" s="175"/>
      <c r="S966" s="201"/>
      <c r="T966" s="173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/>
      <c r="AO966"/>
      <c r="AP966"/>
      <c r="AQ966"/>
      <c r="AR966"/>
      <c r="AS966"/>
    </row>
    <row customFormat="1" r="967" s="11" spans="1:45">
      <c r="A967"/>
      <c r="B967"/>
      <c r="C967" s="174"/>
      <c r="D967"/>
      <c r="E967"/>
      <c r="F967"/>
      <c r="G967"/>
      <c r="H967"/>
      <c r="I967"/>
      <c r="J967"/>
      <c r="K967"/>
      <c r="L967"/>
      <c r="M967"/>
      <c r="N967"/>
      <c r="O967"/>
      <c r="P967" s="174"/>
      <c r="Q967" s="174"/>
      <c r="R967" s="175"/>
      <c r="S967" s="201"/>
      <c r="T967" s="173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/>
      <c r="AO967"/>
      <c r="AP967"/>
      <c r="AQ967"/>
      <c r="AR967"/>
      <c r="AS967"/>
    </row>
    <row customFormat="1" r="968" s="11" spans="1:45">
      <c r="A968"/>
      <c r="B968"/>
      <c r="C968" s="174"/>
      <c r="D968"/>
      <c r="E968"/>
      <c r="F968"/>
      <c r="G968"/>
      <c r="H968"/>
      <c r="I968"/>
      <c r="J968"/>
      <c r="K968"/>
      <c r="L968"/>
      <c r="M968"/>
      <c r="N968"/>
      <c r="O968"/>
      <c r="P968" s="174"/>
      <c r="Q968" s="174"/>
      <c r="R968" s="175"/>
      <c r="S968" s="201"/>
      <c r="T968" s="173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/>
      <c r="AO968"/>
      <c r="AP968"/>
      <c r="AQ968"/>
      <c r="AR968"/>
      <c r="AS968"/>
    </row>
    <row customFormat="1" r="969" s="11" spans="1:45">
      <c r="A969"/>
      <c r="B969"/>
      <c r="C969" s="174"/>
      <c r="D969"/>
      <c r="E969"/>
      <c r="F969"/>
      <c r="G969"/>
      <c r="H969"/>
      <c r="I969"/>
      <c r="J969"/>
      <c r="K969"/>
      <c r="L969"/>
      <c r="M969"/>
      <c r="N969"/>
      <c r="O969"/>
      <c r="P969" s="174"/>
      <c r="Q969" s="174"/>
      <c r="R969" s="175"/>
      <c r="S969" s="201"/>
      <c r="T969" s="173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/>
      <c r="AO969"/>
      <c r="AP969"/>
      <c r="AQ969"/>
      <c r="AR969"/>
      <c r="AS969"/>
    </row>
    <row customFormat="1" r="970" s="11" spans="1:45">
      <c r="A970"/>
      <c r="B970"/>
      <c r="C970" s="174"/>
      <c r="D970"/>
      <c r="E970"/>
      <c r="F970"/>
      <c r="G970"/>
      <c r="H970"/>
      <c r="I970"/>
      <c r="J970"/>
      <c r="K970"/>
      <c r="L970"/>
      <c r="M970"/>
      <c r="N970"/>
      <c r="O970"/>
      <c r="P970" s="174"/>
      <c r="Q970" s="174"/>
      <c r="R970" s="175"/>
      <c r="S970" s="201"/>
      <c r="T970" s="173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/>
      <c r="AO970"/>
      <c r="AP970"/>
      <c r="AQ970"/>
      <c r="AR970"/>
      <c r="AS970"/>
    </row>
    <row customFormat="1" r="971" s="11" spans="1:45">
      <c r="A971"/>
      <c r="B971"/>
      <c r="C971" s="174"/>
      <c r="D971"/>
      <c r="E971"/>
      <c r="F971"/>
      <c r="G971"/>
      <c r="H971"/>
      <c r="I971"/>
      <c r="J971"/>
      <c r="K971"/>
      <c r="L971"/>
      <c r="M971"/>
      <c r="N971"/>
      <c r="O971"/>
      <c r="P971" s="174"/>
      <c r="Q971" s="174"/>
      <c r="R971" s="175"/>
      <c r="S971" s="201"/>
      <c r="T971" s="173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/>
      <c r="AO971"/>
      <c r="AP971"/>
      <c r="AQ971"/>
      <c r="AR971"/>
      <c r="AS971"/>
    </row>
    <row customFormat="1" r="972" s="11" spans="1:45">
      <c r="A972"/>
      <c r="B972"/>
      <c r="C972" s="174"/>
      <c r="D972"/>
      <c r="E972"/>
      <c r="F972"/>
      <c r="G972"/>
      <c r="H972"/>
      <c r="I972"/>
      <c r="J972"/>
      <c r="K972"/>
      <c r="L972"/>
      <c r="M972"/>
      <c r="N972"/>
      <c r="O972"/>
      <c r="P972" s="174"/>
      <c r="Q972" s="174"/>
      <c r="R972" s="175"/>
      <c r="S972" s="201"/>
      <c r="T972" s="173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/>
      <c r="AO972"/>
      <c r="AP972"/>
      <c r="AQ972"/>
      <c r="AR972"/>
      <c r="AS972"/>
    </row>
    <row customFormat="1" r="973" s="11" spans="1:45">
      <c r="A973"/>
      <c r="B973"/>
      <c r="C973" s="174"/>
      <c r="D973"/>
      <c r="E973"/>
      <c r="F973"/>
      <c r="G973"/>
      <c r="H973"/>
      <c r="I973"/>
      <c r="J973"/>
      <c r="K973"/>
      <c r="L973"/>
      <c r="M973"/>
      <c r="N973"/>
      <c r="O973"/>
      <c r="P973" s="174"/>
      <c r="Q973" s="174"/>
      <c r="R973" s="175"/>
      <c r="S973" s="201"/>
      <c r="T973" s="173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/>
      <c r="AO973"/>
      <c r="AP973"/>
      <c r="AQ973"/>
      <c r="AR973"/>
      <c r="AS973"/>
    </row>
    <row customFormat="1" r="974" s="11" spans="1:45">
      <c r="A974"/>
      <c r="B974"/>
      <c r="C974" s="174"/>
      <c r="D974"/>
      <c r="E974"/>
      <c r="F974"/>
      <c r="G974"/>
      <c r="H974"/>
      <c r="I974"/>
      <c r="J974"/>
      <c r="K974"/>
      <c r="L974"/>
      <c r="M974"/>
      <c r="N974"/>
      <c r="O974"/>
      <c r="P974" s="174"/>
      <c r="Q974" s="174"/>
      <c r="R974" s="175"/>
      <c r="S974" s="201"/>
      <c r="T974" s="173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/>
      <c r="AO974"/>
      <c r="AP974"/>
      <c r="AQ974"/>
      <c r="AR974"/>
      <c r="AS974"/>
    </row>
    <row customFormat="1" r="975" s="11" spans="1:45">
      <c r="A975"/>
      <c r="B975"/>
      <c r="C975" s="174"/>
      <c r="D975"/>
      <c r="E975"/>
      <c r="F975"/>
      <c r="G975"/>
      <c r="H975"/>
      <c r="I975"/>
      <c r="J975"/>
      <c r="K975"/>
      <c r="L975"/>
      <c r="M975"/>
      <c r="N975"/>
      <c r="O975"/>
      <c r="P975" s="174"/>
      <c r="Q975" s="174"/>
      <c r="R975" s="175"/>
      <c r="S975" s="201"/>
      <c r="T975" s="173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/>
      <c r="AO975"/>
      <c r="AP975"/>
      <c r="AQ975"/>
      <c r="AR975"/>
      <c r="AS975"/>
    </row>
    <row customFormat="1" r="976" s="11" spans="1:45">
      <c r="A976"/>
      <c r="B976"/>
      <c r="C976" s="174"/>
      <c r="D976"/>
      <c r="E976"/>
      <c r="F976"/>
      <c r="G976"/>
      <c r="H976"/>
      <c r="I976"/>
      <c r="J976"/>
      <c r="K976"/>
      <c r="L976"/>
      <c r="M976"/>
      <c r="N976"/>
      <c r="O976"/>
      <c r="P976" s="174"/>
      <c r="Q976" s="174"/>
      <c r="R976" s="175"/>
      <c r="S976" s="201"/>
      <c r="T976" s="173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/>
      <c r="AO976"/>
      <c r="AP976"/>
      <c r="AQ976"/>
      <c r="AR976"/>
      <c r="AS976"/>
    </row>
    <row customFormat="1" r="977" s="11" spans="1:45">
      <c r="A977"/>
      <c r="B977"/>
      <c r="C977" s="174"/>
      <c r="D977"/>
      <c r="E977"/>
      <c r="F977"/>
      <c r="G977"/>
      <c r="H977"/>
      <c r="I977"/>
      <c r="J977"/>
      <c r="K977"/>
      <c r="L977"/>
      <c r="M977"/>
      <c r="N977"/>
      <c r="O977"/>
      <c r="P977" s="174"/>
      <c r="Q977" s="174"/>
      <c r="R977" s="175"/>
      <c r="S977" s="201"/>
      <c r="T977" s="173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/>
      <c r="AO977"/>
      <c r="AP977"/>
      <c r="AQ977"/>
      <c r="AR977"/>
      <c r="AS977"/>
    </row>
    <row customFormat="1" r="978" s="11" spans="1:45">
      <c r="A978"/>
      <c r="B978"/>
      <c r="C978" s="174"/>
      <c r="D978"/>
      <c r="E978"/>
      <c r="F978"/>
      <c r="G978"/>
      <c r="H978"/>
      <c r="I978"/>
      <c r="J978"/>
      <c r="K978"/>
      <c r="L978"/>
      <c r="M978"/>
      <c r="N978"/>
      <c r="O978"/>
      <c r="P978" s="174"/>
      <c r="Q978" s="174"/>
      <c r="R978" s="175"/>
      <c r="S978" s="201"/>
      <c r="T978" s="173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/>
      <c r="AO978"/>
      <c r="AP978"/>
      <c r="AQ978"/>
      <c r="AR978"/>
      <c r="AS978"/>
    </row>
    <row customFormat="1" r="979" s="11" spans="1:45">
      <c r="A979"/>
      <c r="B979"/>
      <c r="C979" s="174"/>
      <c r="D979"/>
      <c r="E979"/>
      <c r="F979"/>
      <c r="G979"/>
      <c r="H979"/>
      <c r="I979"/>
      <c r="J979"/>
      <c r="K979"/>
      <c r="L979"/>
      <c r="M979"/>
      <c r="N979"/>
      <c r="O979"/>
      <c r="P979" s="174"/>
      <c r="Q979" s="174"/>
      <c r="R979" s="175"/>
      <c r="S979" s="201"/>
      <c r="T979" s="173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/>
      <c r="AO979"/>
      <c r="AP979"/>
      <c r="AQ979"/>
      <c r="AR979"/>
      <c r="AS979"/>
    </row>
    <row customFormat="1" r="980" s="11" spans="1:45">
      <c r="A980"/>
      <c r="B980"/>
      <c r="C980" s="174"/>
      <c r="D980"/>
      <c r="E980"/>
      <c r="F980"/>
      <c r="G980"/>
      <c r="H980"/>
      <c r="I980"/>
      <c r="J980"/>
      <c r="K980"/>
      <c r="L980"/>
      <c r="M980"/>
      <c r="N980"/>
      <c r="O980"/>
      <c r="P980" s="174"/>
      <c r="Q980" s="174"/>
      <c r="R980" s="175"/>
      <c r="S980" s="201"/>
      <c r="T980" s="173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/>
      <c r="AO980"/>
      <c r="AP980"/>
      <c r="AQ980"/>
      <c r="AR980"/>
      <c r="AS980"/>
    </row>
    <row customFormat="1" r="981" s="11" spans="1:45">
      <c r="A981"/>
      <c r="B981"/>
      <c r="C981" s="174"/>
      <c r="D981"/>
      <c r="E981"/>
      <c r="F981"/>
      <c r="G981"/>
      <c r="H981"/>
      <c r="I981"/>
      <c r="J981"/>
      <c r="K981"/>
      <c r="L981"/>
      <c r="M981"/>
      <c r="N981"/>
      <c r="O981"/>
      <c r="P981" s="174"/>
      <c r="Q981" s="174"/>
      <c r="R981" s="175"/>
      <c r="S981" s="201"/>
      <c r="T981" s="173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/>
      <c r="AO981"/>
      <c r="AP981"/>
      <c r="AQ981"/>
      <c r="AR981"/>
      <c r="AS981"/>
    </row>
    <row customFormat="1" r="982" s="11" spans="1:45">
      <c r="A982"/>
      <c r="B982"/>
      <c r="C982" s="174"/>
      <c r="D982"/>
      <c r="E982"/>
      <c r="F982"/>
      <c r="G982"/>
      <c r="H982"/>
      <c r="I982"/>
      <c r="J982"/>
      <c r="K982"/>
      <c r="L982"/>
      <c r="M982"/>
      <c r="N982"/>
      <c r="O982"/>
      <c r="P982" s="174"/>
      <c r="Q982" s="174"/>
      <c r="R982" s="175"/>
      <c r="S982" s="201"/>
      <c r="T982" s="173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/>
      <c r="AO982"/>
      <c r="AP982"/>
      <c r="AQ982"/>
      <c r="AR982"/>
      <c r="AS982"/>
    </row>
    <row customFormat="1" r="983" s="11" spans="1:45">
      <c r="A983"/>
      <c r="B983"/>
      <c r="C983" s="174"/>
      <c r="D983"/>
      <c r="E983"/>
      <c r="F983"/>
      <c r="G983"/>
      <c r="H983"/>
      <c r="I983"/>
      <c r="J983"/>
      <c r="K983"/>
      <c r="L983"/>
      <c r="M983"/>
      <c r="N983"/>
      <c r="O983"/>
      <c r="P983" s="174"/>
      <c r="Q983" s="174"/>
      <c r="R983" s="175"/>
      <c r="S983" s="201"/>
      <c r="T983" s="173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/>
      <c r="AO983"/>
      <c r="AP983"/>
      <c r="AQ983"/>
      <c r="AR983"/>
      <c r="AS983"/>
    </row>
    <row customFormat="1" r="984" s="11" spans="1:45">
      <c r="A984"/>
      <c r="B984"/>
      <c r="C984" s="174"/>
      <c r="D984"/>
      <c r="E984"/>
      <c r="F984"/>
      <c r="G984"/>
      <c r="H984"/>
      <c r="I984"/>
      <c r="J984"/>
      <c r="K984"/>
      <c r="L984"/>
      <c r="M984"/>
      <c r="N984"/>
      <c r="O984"/>
      <c r="P984" s="174"/>
      <c r="Q984" s="174"/>
      <c r="R984" s="175"/>
      <c r="S984" s="201"/>
      <c r="T984" s="173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/>
      <c r="AO984"/>
      <c r="AP984"/>
      <c r="AQ984"/>
      <c r="AR984"/>
      <c r="AS984"/>
    </row>
    <row customFormat="1" r="985" s="11" spans="1:45">
      <c r="A985"/>
      <c r="B985"/>
      <c r="C985" s="174"/>
      <c r="D985"/>
      <c r="E985"/>
      <c r="F985"/>
      <c r="G985"/>
      <c r="H985"/>
      <c r="I985"/>
      <c r="J985"/>
      <c r="K985"/>
      <c r="L985"/>
      <c r="M985"/>
      <c r="N985"/>
      <c r="O985"/>
      <c r="P985" s="174"/>
      <c r="Q985" s="174"/>
      <c r="R985" s="175"/>
      <c r="S985" s="201"/>
      <c r="T985" s="173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/>
      <c r="AO985"/>
      <c r="AP985"/>
      <c r="AQ985"/>
      <c r="AR985"/>
      <c r="AS985"/>
    </row>
    <row customFormat="1" r="986" s="11" spans="1:45">
      <c r="A986"/>
      <c r="B986"/>
      <c r="C986" s="174"/>
      <c r="D986"/>
      <c r="E986"/>
      <c r="F986"/>
      <c r="G986"/>
      <c r="H986"/>
      <c r="I986"/>
      <c r="J986"/>
      <c r="K986"/>
      <c r="L986"/>
      <c r="M986"/>
      <c r="N986"/>
      <c r="O986"/>
      <c r="P986" s="174"/>
      <c r="Q986" s="174"/>
      <c r="R986" s="175"/>
      <c r="S986" s="201"/>
      <c r="T986" s="173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/>
      <c r="AO986"/>
      <c r="AP986"/>
      <c r="AQ986"/>
      <c r="AR986"/>
      <c r="AS986"/>
    </row>
    <row customFormat="1" r="987" s="11" spans="1:45">
      <c r="A987"/>
      <c r="B987"/>
      <c r="C987" s="174"/>
      <c r="D987"/>
      <c r="E987"/>
      <c r="F987"/>
      <c r="G987"/>
      <c r="H987"/>
      <c r="I987"/>
      <c r="J987"/>
      <c r="K987"/>
      <c r="L987"/>
      <c r="M987"/>
      <c r="N987"/>
      <c r="O987"/>
      <c r="P987" s="174"/>
      <c r="Q987" s="174"/>
      <c r="R987" s="175"/>
      <c r="S987" s="201"/>
      <c r="T987" s="173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/>
      <c r="AO987"/>
      <c r="AP987"/>
      <c r="AQ987"/>
      <c r="AR987"/>
      <c r="AS987"/>
    </row>
    <row customFormat="1" r="988" s="11" spans="1:45">
      <c r="A988"/>
      <c r="B988"/>
      <c r="C988" s="174"/>
      <c r="D988"/>
      <c r="E988"/>
      <c r="F988"/>
      <c r="G988"/>
      <c r="H988"/>
      <c r="I988"/>
      <c r="J988"/>
      <c r="K988"/>
      <c r="L988"/>
      <c r="M988"/>
      <c r="N988"/>
      <c r="O988"/>
      <c r="P988" s="174"/>
      <c r="Q988" s="174"/>
      <c r="R988" s="175"/>
      <c r="S988" s="201"/>
      <c r="T988" s="173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/>
      <c r="AO988"/>
      <c r="AP988"/>
      <c r="AQ988"/>
      <c r="AR988"/>
      <c r="AS988"/>
    </row>
    <row customFormat="1" r="989" s="11" spans="1:45">
      <c r="A989"/>
      <c r="B989"/>
      <c r="C989" s="174"/>
      <c r="D989"/>
      <c r="E989"/>
      <c r="F989"/>
      <c r="G989"/>
      <c r="H989"/>
      <c r="I989"/>
      <c r="J989"/>
      <c r="K989"/>
      <c r="L989"/>
      <c r="M989"/>
      <c r="N989"/>
      <c r="O989"/>
      <c r="P989" s="174"/>
      <c r="Q989" s="174"/>
      <c r="R989" s="175"/>
      <c r="S989" s="201"/>
      <c r="T989" s="173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/>
      <c r="AO989"/>
      <c r="AP989"/>
      <c r="AQ989"/>
      <c r="AR989"/>
      <c r="AS989"/>
    </row>
    <row customFormat="1" r="990" s="11" spans="1:45">
      <c r="A990"/>
      <c r="B990"/>
      <c r="C990" s="174"/>
      <c r="D990"/>
      <c r="E990"/>
      <c r="F990"/>
      <c r="G990"/>
      <c r="H990"/>
      <c r="I990"/>
      <c r="J990"/>
      <c r="K990"/>
      <c r="L990"/>
      <c r="M990"/>
      <c r="N990"/>
      <c r="O990"/>
      <c r="P990" s="174"/>
      <c r="Q990" s="174"/>
      <c r="R990" s="175"/>
      <c r="S990" s="201"/>
      <c r="T990" s="173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/>
      <c r="AO990"/>
      <c r="AP990"/>
      <c r="AQ990"/>
      <c r="AR990"/>
      <c r="AS990"/>
    </row>
    <row customFormat="1" r="991" s="11" spans="1:45">
      <c r="A991"/>
      <c r="B991"/>
      <c r="C991" s="174"/>
      <c r="D991"/>
      <c r="E991"/>
      <c r="F991"/>
      <c r="G991"/>
      <c r="H991"/>
      <c r="I991"/>
      <c r="J991"/>
      <c r="K991"/>
      <c r="L991"/>
      <c r="M991"/>
      <c r="N991"/>
      <c r="O991"/>
      <c r="P991" s="174"/>
      <c r="Q991" s="174"/>
      <c r="R991" s="175"/>
      <c r="S991" s="201"/>
      <c r="T991" s="173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/>
      <c r="AO991"/>
      <c r="AP991"/>
      <c r="AQ991"/>
      <c r="AR991"/>
      <c r="AS991"/>
    </row>
    <row customFormat="1" r="992" s="11" spans="1:45">
      <c r="A992"/>
      <c r="B992"/>
      <c r="C992" s="174"/>
      <c r="D992"/>
      <c r="E992"/>
      <c r="F992"/>
      <c r="G992"/>
      <c r="H992"/>
      <c r="I992"/>
      <c r="J992"/>
      <c r="K992"/>
      <c r="L992"/>
      <c r="M992"/>
      <c r="N992"/>
      <c r="O992"/>
      <c r="P992" s="174"/>
      <c r="Q992" s="174"/>
      <c r="R992" s="175"/>
      <c r="S992" s="201"/>
      <c r="T992" s="173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/>
      <c r="AO992"/>
      <c r="AP992"/>
      <c r="AQ992"/>
      <c r="AR992"/>
      <c r="AS992"/>
    </row>
    <row customFormat="1" r="993" s="11" spans="1:45">
      <c r="A993"/>
      <c r="B993"/>
      <c r="C993" s="174"/>
      <c r="D993"/>
      <c r="E993"/>
      <c r="F993"/>
      <c r="G993"/>
      <c r="H993"/>
      <c r="I993"/>
      <c r="J993"/>
      <c r="K993"/>
      <c r="L993"/>
      <c r="M993"/>
      <c r="N993"/>
      <c r="O993"/>
      <c r="P993" s="174"/>
      <c r="Q993" s="174"/>
      <c r="R993" s="175"/>
      <c r="S993" s="201"/>
      <c r="T993" s="173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/>
      <c r="AO993"/>
      <c r="AP993"/>
      <c r="AQ993"/>
      <c r="AR993"/>
      <c r="AS993"/>
    </row>
    <row customFormat="1" r="994" s="11" spans="1:45">
      <c r="A994"/>
      <c r="B994"/>
      <c r="C994" s="174"/>
      <c r="D994"/>
      <c r="E994"/>
      <c r="F994"/>
      <c r="G994"/>
      <c r="H994"/>
      <c r="I994"/>
      <c r="J994"/>
      <c r="K994"/>
      <c r="L994"/>
      <c r="M994"/>
      <c r="N994"/>
      <c r="O994"/>
      <c r="P994" s="174"/>
      <c r="Q994" s="174"/>
      <c r="R994" s="175"/>
      <c r="S994" s="201"/>
      <c r="T994" s="173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/>
      <c r="AO994"/>
      <c r="AP994"/>
      <c r="AQ994"/>
      <c r="AR994"/>
      <c r="AS994"/>
    </row>
    <row customFormat="1" r="995" s="11" spans="1:45">
      <c r="A995"/>
      <c r="B995"/>
      <c r="C995" s="174"/>
      <c r="D995"/>
      <c r="E995"/>
      <c r="F995"/>
      <c r="G995"/>
      <c r="H995"/>
      <c r="I995"/>
      <c r="J995"/>
      <c r="K995"/>
      <c r="L995"/>
      <c r="M995"/>
      <c r="N995"/>
      <c r="O995"/>
      <c r="P995" s="174"/>
      <c r="Q995" s="174"/>
      <c r="R995" s="175"/>
      <c r="S995" s="201"/>
      <c r="T995" s="173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/>
      <c r="AO995"/>
      <c r="AP995"/>
      <c r="AQ995"/>
      <c r="AR995"/>
      <c r="AS995"/>
    </row>
    <row customFormat="1" r="996" s="11" spans="1:45">
      <c r="A996"/>
      <c r="B996"/>
      <c r="C996" s="174"/>
      <c r="D996"/>
      <c r="E996"/>
      <c r="F996"/>
      <c r="G996"/>
      <c r="H996"/>
      <c r="I996"/>
      <c r="J996"/>
      <c r="K996"/>
      <c r="L996"/>
      <c r="M996"/>
      <c r="N996"/>
      <c r="O996"/>
      <c r="P996" s="174"/>
      <c r="Q996" s="174"/>
      <c r="R996" s="175"/>
      <c r="S996" s="201"/>
      <c r="T996" s="173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/>
      <c r="AO996"/>
      <c r="AP996"/>
      <c r="AQ996"/>
      <c r="AR996"/>
      <c r="AS996"/>
    </row>
    <row customFormat="1" r="997" s="11" spans="1:45">
      <c r="A997"/>
      <c r="B997"/>
      <c r="C997" s="174"/>
      <c r="D997"/>
      <c r="E997"/>
      <c r="F997"/>
      <c r="G997"/>
      <c r="H997"/>
      <c r="I997"/>
      <c r="J997"/>
      <c r="K997"/>
      <c r="L997"/>
      <c r="M997"/>
      <c r="N997"/>
      <c r="O997"/>
      <c r="P997" s="174"/>
      <c r="Q997" s="174"/>
      <c r="R997" s="175"/>
      <c r="S997" s="201"/>
      <c r="T997" s="173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/>
      <c r="AO997"/>
      <c r="AP997"/>
      <c r="AQ997"/>
      <c r="AR997"/>
      <c r="AS997"/>
    </row>
    <row customFormat="1" r="998" s="11" spans="1:45">
      <c r="A998"/>
      <c r="B998"/>
      <c r="C998" s="174"/>
      <c r="D998"/>
      <c r="E998"/>
      <c r="F998"/>
      <c r="G998"/>
      <c r="H998"/>
      <c r="I998"/>
      <c r="J998"/>
      <c r="K998"/>
      <c r="L998"/>
      <c r="M998"/>
      <c r="N998"/>
      <c r="O998"/>
      <c r="P998" s="174"/>
      <c r="Q998" s="174"/>
      <c r="R998" s="175"/>
      <c r="S998" s="201"/>
      <c r="T998" s="173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/>
      <c r="AO998"/>
      <c r="AP998"/>
      <c r="AQ998"/>
      <c r="AR998"/>
      <c r="AS998"/>
    </row>
    <row customFormat="1" r="999" s="11" spans="1:45">
      <c r="A999"/>
      <c r="B999"/>
      <c r="C999" s="174"/>
      <c r="D999"/>
      <c r="E999"/>
      <c r="F999"/>
      <c r="G999"/>
      <c r="H999"/>
      <c r="I999"/>
      <c r="J999"/>
      <c r="K999"/>
      <c r="L999"/>
      <c r="M999"/>
      <c r="N999"/>
      <c r="O999"/>
      <c r="P999" s="174"/>
      <c r="Q999" s="174"/>
      <c r="R999" s="175"/>
      <c r="S999" s="201"/>
      <c r="T999" s="173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/>
      <c r="AO999"/>
      <c r="AP999"/>
      <c r="AQ999"/>
      <c r="AR999"/>
      <c r="AS999"/>
    </row>
    <row customFormat="1" r="1000" s="11" spans="1:45">
      <c r="A1000"/>
      <c r="B1000"/>
      <c r="C1000" s="174"/>
      <c r="D1000"/>
      <c r="E1000"/>
      <c r="F1000"/>
      <c r="G1000"/>
      <c r="H1000"/>
      <c r="I1000"/>
      <c r="J1000"/>
      <c r="K1000"/>
      <c r="L1000"/>
      <c r="M1000"/>
      <c r="N1000"/>
      <c r="O1000"/>
      <c r="P1000" s="174"/>
      <c r="Q1000" s="174"/>
      <c r="R1000" s="175"/>
      <c r="S1000" s="201"/>
      <c r="T1000" s="173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/>
      <c r="AO1000"/>
      <c r="AP1000"/>
      <c r="AQ1000"/>
      <c r="AR1000"/>
      <c r="AS1000"/>
    </row>
    <row customFormat="1" r="1001" s="11" spans="1:45">
      <c r="A1001"/>
      <c r="B1001"/>
      <c r="C1001" s="174"/>
      <c r="D1001"/>
      <c r="E1001"/>
      <c r="F1001"/>
      <c r="G1001"/>
      <c r="H1001"/>
      <c r="I1001"/>
      <c r="J1001"/>
      <c r="K1001"/>
      <c r="L1001"/>
      <c r="M1001"/>
      <c r="N1001"/>
      <c r="O1001"/>
      <c r="P1001" s="174"/>
      <c r="Q1001" s="174"/>
      <c r="R1001" s="175"/>
      <c r="S1001" s="201"/>
      <c r="T1001" s="173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/>
      <c r="AO1001"/>
      <c r="AP1001"/>
      <c r="AQ1001"/>
      <c r="AR1001"/>
      <c r="AS1001"/>
    </row>
    <row customFormat="1" r="1002" s="11" spans="1:45">
      <c r="A1002"/>
      <c r="B1002"/>
      <c r="C1002" s="174"/>
      <c r="D1002"/>
      <c r="E1002"/>
      <c r="F1002"/>
      <c r="G1002"/>
      <c r="H1002"/>
      <c r="I1002"/>
      <c r="J1002"/>
      <c r="K1002"/>
      <c r="L1002"/>
      <c r="M1002"/>
      <c r="N1002"/>
      <c r="O1002"/>
      <c r="P1002" s="174"/>
      <c r="Q1002" s="174"/>
      <c r="R1002" s="175"/>
      <c r="S1002" s="201"/>
      <c r="T1002" s="173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  <c r="AL1002" s="12"/>
      <c r="AM1002" s="12"/>
      <c r="AN1002"/>
      <c r="AO1002"/>
      <c r="AP1002"/>
      <c r="AQ1002"/>
      <c r="AR1002"/>
      <c r="AS1002"/>
    </row>
    <row customFormat="1" r="1003" s="11" spans="1:45">
      <c r="A1003"/>
      <c r="B1003"/>
      <c r="C1003" s="174"/>
      <c r="D1003"/>
      <c r="E1003"/>
      <c r="F1003"/>
      <c r="G1003"/>
      <c r="H1003"/>
      <c r="I1003"/>
      <c r="J1003"/>
      <c r="K1003"/>
      <c r="L1003"/>
      <c r="M1003"/>
      <c r="N1003"/>
      <c r="O1003"/>
      <c r="P1003" s="174"/>
      <c r="Q1003" s="174"/>
      <c r="R1003" s="175"/>
      <c r="S1003" s="201"/>
      <c r="T1003" s="173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/>
      <c r="AO1003"/>
      <c r="AP1003"/>
      <c r="AQ1003"/>
      <c r="AR1003"/>
      <c r="AS1003"/>
    </row>
    <row customFormat="1" r="1004" s="11" spans="1:45">
      <c r="A1004"/>
      <c r="B1004"/>
      <c r="C1004" s="174"/>
      <c r="D1004"/>
      <c r="E1004"/>
      <c r="F1004"/>
      <c r="G1004"/>
      <c r="H1004"/>
      <c r="I1004"/>
      <c r="J1004"/>
      <c r="K1004"/>
      <c r="L1004"/>
      <c r="M1004"/>
      <c r="N1004"/>
      <c r="O1004"/>
      <c r="P1004" s="174"/>
      <c r="Q1004" s="174"/>
      <c r="R1004" s="175"/>
      <c r="S1004" s="201"/>
      <c r="T1004" s="173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/>
      <c r="AH1004" s="12"/>
      <c r="AI1004" s="12"/>
      <c r="AJ1004" s="12"/>
      <c r="AK1004" s="12"/>
      <c r="AL1004" s="12"/>
      <c r="AM1004" s="12"/>
      <c r="AN1004"/>
      <c r="AO1004"/>
      <c r="AP1004"/>
      <c r="AQ1004"/>
      <c r="AR1004"/>
      <c r="AS1004"/>
    </row>
    <row customFormat="1" r="1005" s="11" spans="1:45">
      <c r="A1005"/>
      <c r="B1005"/>
      <c r="C1005" s="174"/>
      <c r="D1005"/>
      <c r="E1005"/>
      <c r="F1005"/>
      <c r="G1005"/>
      <c r="H1005"/>
      <c r="I1005"/>
      <c r="J1005"/>
      <c r="K1005"/>
      <c r="L1005"/>
      <c r="M1005"/>
      <c r="N1005"/>
      <c r="O1005"/>
      <c r="P1005" s="174"/>
      <c r="Q1005" s="174"/>
      <c r="R1005" s="175"/>
      <c r="S1005" s="201"/>
      <c r="T1005" s="173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/>
      <c r="AO1005"/>
      <c r="AP1005"/>
      <c r="AQ1005"/>
      <c r="AR1005"/>
      <c r="AS1005"/>
    </row>
    <row customFormat="1" r="1006" s="11" spans="1:45">
      <c r="A1006"/>
      <c r="B1006"/>
      <c r="C1006" s="174"/>
      <c r="D1006"/>
      <c r="E1006"/>
      <c r="F1006"/>
      <c r="G1006"/>
      <c r="H1006"/>
      <c r="I1006"/>
      <c r="J1006"/>
      <c r="K1006"/>
      <c r="L1006"/>
      <c r="M1006"/>
      <c r="N1006"/>
      <c r="O1006"/>
      <c r="P1006" s="174"/>
      <c r="Q1006" s="174"/>
      <c r="R1006" s="175"/>
      <c r="S1006" s="201"/>
      <c r="T1006" s="173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  <c r="AF1006" s="12"/>
      <c r="AG1006" s="12"/>
      <c r="AH1006" s="12"/>
      <c r="AI1006" s="12"/>
      <c r="AJ1006" s="12"/>
      <c r="AK1006" s="12"/>
      <c r="AL1006" s="12"/>
      <c r="AM1006" s="12"/>
      <c r="AN1006"/>
      <c r="AO1006"/>
      <c r="AP1006"/>
      <c r="AQ1006"/>
      <c r="AR1006"/>
      <c r="AS1006"/>
    </row>
    <row customFormat="1" r="1007" s="11" spans="1:45">
      <c r="A1007"/>
      <c r="B1007"/>
      <c r="C1007" s="174"/>
      <c r="D1007"/>
      <c r="E1007"/>
      <c r="F1007"/>
      <c r="G1007"/>
      <c r="H1007"/>
      <c r="I1007"/>
      <c r="J1007"/>
      <c r="K1007"/>
      <c r="L1007"/>
      <c r="M1007"/>
      <c r="N1007"/>
      <c r="O1007"/>
      <c r="P1007" s="174"/>
      <c r="Q1007" s="174"/>
      <c r="R1007" s="175"/>
      <c r="S1007" s="201"/>
      <c r="T1007" s="173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/>
      <c r="AO1007"/>
      <c r="AP1007"/>
      <c r="AQ1007"/>
      <c r="AR1007"/>
      <c r="AS1007"/>
    </row>
    <row customFormat="1" r="1008" s="11" spans="1:45">
      <c r="A1008"/>
      <c r="B1008"/>
      <c r="C1008" s="174"/>
      <c r="D1008"/>
      <c r="E1008"/>
      <c r="F1008"/>
      <c r="G1008"/>
      <c r="H1008"/>
      <c r="I1008"/>
      <c r="J1008"/>
      <c r="K1008"/>
      <c r="L1008"/>
      <c r="M1008"/>
      <c r="N1008"/>
      <c r="O1008"/>
      <c r="P1008" s="174"/>
      <c r="Q1008" s="174"/>
      <c r="R1008" s="175"/>
      <c r="S1008" s="201"/>
      <c r="T1008" s="173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12"/>
      <c r="AI1008" s="12"/>
      <c r="AJ1008" s="12"/>
      <c r="AK1008" s="12"/>
      <c r="AL1008" s="12"/>
      <c r="AM1008" s="12"/>
      <c r="AN1008"/>
      <c r="AO1008"/>
      <c r="AP1008"/>
      <c r="AQ1008"/>
      <c r="AR1008"/>
      <c r="AS1008"/>
    </row>
    <row customFormat="1" r="1009" s="11" spans="1:45">
      <c r="A1009"/>
      <c r="B1009"/>
      <c r="C1009" s="174"/>
      <c r="D1009"/>
      <c r="E1009"/>
      <c r="F1009"/>
      <c r="G1009"/>
      <c r="H1009"/>
      <c r="I1009"/>
      <c r="J1009"/>
      <c r="K1009"/>
      <c r="L1009"/>
      <c r="M1009"/>
      <c r="N1009"/>
      <c r="O1009"/>
      <c r="P1009" s="174"/>
      <c r="Q1009" s="174"/>
      <c r="R1009" s="175"/>
      <c r="S1009" s="201"/>
      <c r="T1009" s="173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/>
      <c r="AO1009"/>
      <c r="AP1009"/>
      <c r="AQ1009"/>
      <c r="AR1009"/>
      <c r="AS1009"/>
    </row>
    <row customFormat="1" r="1010" s="11" spans="1:45">
      <c r="A1010"/>
      <c r="B1010"/>
      <c r="C1010" s="174"/>
      <c r="D1010"/>
      <c r="E1010"/>
      <c r="F1010"/>
      <c r="G1010"/>
      <c r="H1010"/>
      <c r="I1010"/>
      <c r="J1010"/>
      <c r="K1010"/>
      <c r="L1010"/>
      <c r="M1010"/>
      <c r="N1010"/>
      <c r="O1010"/>
      <c r="P1010" s="174"/>
      <c r="Q1010" s="174"/>
      <c r="R1010" s="175"/>
      <c r="S1010" s="201"/>
      <c r="T1010" s="173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  <c r="AF1010" s="12"/>
      <c r="AG1010" s="12"/>
      <c r="AH1010" s="12"/>
      <c r="AI1010" s="12"/>
      <c r="AJ1010" s="12"/>
      <c r="AK1010" s="12"/>
      <c r="AL1010" s="12"/>
      <c r="AM1010" s="12"/>
      <c r="AN1010"/>
      <c r="AO1010"/>
      <c r="AP1010"/>
      <c r="AQ1010"/>
      <c r="AR1010"/>
      <c r="AS1010"/>
    </row>
    <row customFormat="1" r="1011" s="11" spans="1:45">
      <c r="A1011"/>
      <c r="B1011"/>
      <c r="C1011" s="174"/>
      <c r="D1011"/>
      <c r="E1011"/>
      <c r="F1011"/>
      <c r="G1011"/>
      <c r="H1011"/>
      <c r="I1011"/>
      <c r="J1011"/>
      <c r="K1011"/>
      <c r="L1011"/>
      <c r="M1011"/>
      <c r="N1011"/>
      <c r="O1011"/>
      <c r="P1011" s="174"/>
      <c r="Q1011" s="174"/>
      <c r="R1011" s="175"/>
      <c r="S1011" s="201"/>
      <c r="T1011" s="173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/>
      <c r="AO1011"/>
      <c r="AP1011"/>
      <c r="AQ1011"/>
      <c r="AR1011"/>
      <c r="AS1011"/>
    </row>
    <row customFormat="1" r="1012" s="11" spans="1:45">
      <c r="A1012"/>
      <c r="B1012"/>
      <c r="C1012" s="174"/>
      <c r="D1012"/>
      <c r="E1012"/>
      <c r="F1012"/>
      <c r="G1012"/>
      <c r="H1012"/>
      <c r="I1012"/>
      <c r="J1012"/>
      <c r="K1012"/>
      <c r="L1012"/>
      <c r="M1012"/>
      <c r="N1012"/>
      <c r="O1012"/>
      <c r="P1012" s="174"/>
      <c r="Q1012" s="174"/>
      <c r="R1012" s="175"/>
      <c r="S1012" s="201"/>
      <c r="T1012" s="173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12"/>
      <c r="AG1012" s="12"/>
      <c r="AH1012" s="12"/>
      <c r="AI1012" s="12"/>
      <c r="AJ1012" s="12"/>
      <c r="AK1012" s="12"/>
      <c r="AL1012" s="12"/>
      <c r="AM1012" s="12"/>
      <c r="AN1012"/>
      <c r="AO1012"/>
      <c r="AP1012"/>
      <c r="AQ1012"/>
      <c r="AR1012"/>
      <c r="AS1012"/>
    </row>
    <row customFormat="1" r="1013" s="11" spans="1:45">
      <c r="A1013"/>
      <c r="B1013"/>
      <c r="C1013" s="174"/>
      <c r="D1013"/>
      <c r="E1013"/>
      <c r="F1013"/>
      <c r="G1013"/>
      <c r="H1013"/>
      <c r="I1013"/>
      <c r="J1013"/>
      <c r="K1013"/>
      <c r="L1013"/>
      <c r="M1013"/>
      <c r="N1013"/>
      <c r="O1013"/>
      <c r="P1013" s="174"/>
      <c r="Q1013" s="174"/>
      <c r="R1013" s="175"/>
      <c r="S1013" s="201"/>
      <c r="T1013" s="173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/>
      <c r="AO1013"/>
      <c r="AP1013"/>
      <c r="AQ1013"/>
      <c r="AR1013"/>
      <c r="AS1013"/>
    </row>
    <row customFormat="1" r="1014" s="11" spans="1:45">
      <c r="A1014"/>
      <c r="B1014"/>
      <c r="C1014" s="174"/>
      <c r="D1014"/>
      <c r="E1014"/>
      <c r="F1014"/>
      <c r="G1014"/>
      <c r="H1014"/>
      <c r="I1014"/>
      <c r="J1014"/>
      <c r="K1014"/>
      <c r="L1014"/>
      <c r="M1014"/>
      <c r="N1014"/>
      <c r="O1014"/>
      <c r="P1014" s="174"/>
      <c r="Q1014" s="174"/>
      <c r="R1014" s="175"/>
      <c r="S1014" s="201"/>
      <c r="T1014" s="173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  <c r="AL1014" s="12"/>
      <c r="AM1014" s="12"/>
      <c r="AN1014"/>
      <c r="AO1014"/>
      <c r="AP1014"/>
      <c r="AQ1014"/>
      <c r="AR1014"/>
      <c r="AS1014"/>
    </row>
    <row customFormat="1" r="1015" s="11" spans="1:45">
      <c r="A1015"/>
      <c r="B1015"/>
      <c r="C1015" s="174"/>
      <c r="D1015"/>
      <c r="E1015"/>
      <c r="F1015"/>
      <c r="G1015"/>
      <c r="H1015"/>
      <c r="I1015"/>
      <c r="J1015"/>
      <c r="K1015"/>
      <c r="L1015"/>
      <c r="M1015"/>
      <c r="N1015"/>
      <c r="O1015"/>
      <c r="P1015" s="174"/>
      <c r="Q1015" s="174"/>
      <c r="R1015" s="175"/>
      <c r="S1015" s="201"/>
      <c r="T1015" s="173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/>
      <c r="AO1015"/>
      <c r="AP1015"/>
      <c r="AQ1015"/>
      <c r="AR1015"/>
      <c r="AS1015"/>
    </row>
    <row customFormat="1" r="1016" s="11" spans="1:45">
      <c r="A1016"/>
      <c r="B1016"/>
      <c r="C1016" s="174"/>
      <c r="D1016"/>
      <c r="E1016"/>
      <c r="F1016"/>
      <c r="G1016"/>
      <c r="H1016"/>
      <c r="I1016"/>
      <c r="J1016"/>
      <c r="K1016"/>
      <c r="L1016"/>
      <c r="M1016"/>
      <c r="N1016"/>
      <c r="O1016"/>
      <c r="P1016" s="174"/>
      <c r="Q1016" s="174"/>
      <c r="R1016" s="175"/>
      <c r="S1016" s="201"/>
      <c r="T1016" s="173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  <c r="AI1016" s="12"/>
      <c r="AJ1016" s="12"/>
      <c r="AK1016" s="12"/>
      <c r="AL1016" s="12"/>
      <c r="AM1016" s="12"/>
      <c r="AN1016"/>
      <c r="AO1016"/>
      <c r="AP1016"/>
      <c r="AQ1016"/>
      <c r="AR1016"/>
      <c r="AS1016"/>
    </row>
    <row customFormat="1" r="1017" s="11" spans="1:45">
      <c r="A1017"/>
      <c r="B1017"/>
      <c r="C1017" s="174"/>
      <c r="D1017"/>
      <c r="E1017"/>
      <c r="F1017"/>
      <c r="G1017"/>
      <c r="H1017"/>
      <c r="I1017"/>
      <c r="J1017"/>
      <c r="K1017"/>
      <c r="L1017"/>
      <c r="M1017"/>
      <c r="N1017"/>
      <c r="O1017"/>
      <c r="P1017" s="174"/>
      <c r="Q1017" s="174"/>
      <c r="R1017" s="175"/>
      <c r="S1017" s="201"/>
      <c r="T1017" s="173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/>
      <c r="AO1017"/>
      <c r="AP1017"/>
      <c r="AQ1017"/>
      <c r="AR1017"/>
      <c r="AS1017"/>
    </row>
    <row customFormat="1" r="1018" s="11" spans="1:45">
      <c r="A1018"/>
      <c r="B1018"/>
      <c r="C1018" s="174"/>
      <c r="D1018"/>
      <c r="E1018"/>
      <c r="F1018"/>
      <c r="G1018"/>
      <c r="H1018"/>
      <c r="I1018"/>
      <c r="J1018"/>
      <c r="K1018"/>
      <c r="L1018"/>
      <c r="M1018"/>
      <c r="N1018"/>
      <c r="O1018"/>
      <c r="P1018" s="174"/>
      <c r="Q1018" s="174"/>
      <c r="R1018" s="175"/>
      <c r="S1018" s="201"/>
      <c r="T1018" s="173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  <c r="AI1018" s="12"/>
      <c r="AJ1018" s="12"/>
      <c r="AK1018" s="12"/>
      <c r="AL1018" s="12"/>
      <c r="AM1018" s="12"/>
      <c r="AN1018"/>
      <c r="AO1018"/>
      <c r="AP1018"/>
      <c r="AQ1018"/>
      <c r="AR1018"/>
      <c r="AS1018"/>
    </row>
    <row customFormat="1" r="1019" s="11" spans="1:45">
      <c r="A1019"/>
      <c r="B1019"/>
      <c r="C1019" s="174"/>
      <c r="D1019"/>
      <c r="E1019"/>
      <c r="F1019"/>
      <c r="G1019"/>
      <c r="H1019"/>
      <c r="I1019"/>
      <c r="J1019"/>
      <c r="K1019"/>
      <c r="L1019"/>
      <c r="M1019"/>
      <c r="N1019"/>
      <c r="O1019"/>
      <c r="P1019" s="174"/>
      <c r="Q1019" s="174"/>
      <c r="R1019" s="175"/>
      <c r="S1019" s="201"/>
      <c r="T1019" s="173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/>
      <c r="AO1019"/>
      <c r="AP1019"/>
      <c r="AQ1019"/>
      <c r="AR1019"/>
      <c r="AS1019"/>
    </row>
    <row customFormat="1" r="1020" s="11" spans="1:45">
      <c r="A1020"/>
      <c r="B1020"/>
      <c r="C1020" s="174"/>
      <c r="D1020"/>
      <c r="E1020"/>
      <c r="F1020"/>
      <c r="G1020"/>
      <c r="H1020"/>
      <c r="I1020"/>
      <c r="J1020"/>
      <c r="K1020"/>
      <c r="L1020"/>
      <c r="M1020"/>
      <c r="N1020"/>
      <c r="O1020"/>
      <c r="P1020" s="174"/>
      <c r="Q1020" s="174"/>
      <c r="R1020" s="175"/>
      <c r="S1020" s="201"/>
      <c r="T1020" s="173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/>
      <c r="AH1020" s="12"/>
      <c r="AI1020" s="12"/>
      <c r="AJ1020" s="12"/>
      <c r="AK1020" s="12"/>
      <c r="AL1020" s="12"/>
      <c r="AM1020" s="12"/>
      <c r="AN1020"/>
      <c r="AO1020"/>
      <c r="AP1020"/>
      <c r="AQ1020"/>
      <c r="AR1020"/>
      <c r="AS1020"/>
    </row>
    <row customFormat="1" r="1021" s="11" spans="1:45">
      <c r="A1021"/>
      <c r="B1021"/>
      <c r="C1021" s="174"/>
      <c r="D1021"/>
      <c r="E1021"/>
      <c r="F1021"/>
      <c r="G1021"/>
      <c r="H1021"/>
      <c r="I1021"/>
      <c r="J1021"/>
      <c r="K1021"/>
      <c r="L1021"/>
      <c r="M1021"/>
      <c r="N1021"/>
      <c r="O1021"/>
      <c r="P1021" s="174"/>
      <c r="Q1021" s="174"/>
      <c r="R1021" s="175"/>
      <c r="S1021" s="201"/>
      <c r="T1021" s="173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/>
      <c r="AO1021"/>
      <c r="AP1021"/>
      <c r="AQ1021"/>
      <c r="AR1021"/>
      <c r="AS1021"/>
    </row>
    <row customFormat="1" r="1022" s="11" spans="1:45">
      <c r="A1022"/>
      <c r="B1022"/>
      <c r="C1022" s="174"/>
      <c r="D1022"/>
      <c r="E1022"/>
      <c r="F1022"/>
      <c r="G1022"/>
      <c r="H1022"/>
      <c r="I1022"/>
      <c r="J1022"/>
      <c r="K1022"/>
      <c r="L1022"/>
      <c r="M1022"/>
      <c r="N1022"/>
      <c r="O1022"/>
      <c r="P1022" s="174"/>
      <c r="Q1022" s="174"/>
      <c r="R1022" s="175"/>
      <c r="S1022" s="201"/>
      <c r="T1022" s="173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/>
      <c r="AH1022" s="12"/>
      <c r="AI1022" s="12"/>
      <c r="AJ1022" s="12"/>
      <c r="AK1022" s="12"/>
      <c r="AL1022" s="12"/>
      <c r="AM1022" s="12"/>
      <c r="AN1022"/>
      <c r="AO1022"/>
      <c r="AP1022"/>
      <c r="AQ1022"/>
      <c r="AR1022"/>
      <c r="AS1022"/>
    </row>
    <row customFormat="1" r="1023" s="11" spans="1:45">
      <c r="A1023"/>
      <c r="B1023"/>
      <c r="C1023" s="174"/>
      <c r="D1023"/>
      <c r="E1023"/>
      <c r="F1023"/>
      <c r="G1023"/>
      <c r="H1023"/>
      <c r="I1023"/>
      <c r="J1023"/>
      <c r="K1023"/>
      <c r="L1023"/>
      <c r="M1023"/>
      <c r="N1023"/>
      <c r="O1023"/>
      <c r="P1023" s="174"/>
      <c r="Q1023" s="174"/>
      <c r="R1023" s="175"/>
      <c r="S1023" s="201"/>
      <c r="T1023" s="173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/>
      <c r="AO1023"/>
      <c r="AP1023"/>
      <c r="AQ1023"/>
      <c r="AR1023"/>
      <c r="AS1023"/>
    </row>
    <row customFormat="1" r="1024" s="11" spans="1:45">
      <c r="A1024"/>
      <c r="B1024"/>
      <c r="C1024" s="174"/>
      <c r="D1024"/>
      <c r="E1024"/>
      <c r="F1024"/>
      <c r="G1024"/>
      <c r="H1024"/>
      <c r="I1024"/>
      <c r="J1024"/>
      <c r="K1024"/>
      <c r="L1024"/>
      <c r="M1024"/>
      <c r="N1024"/>
      <c r="O1024"/>
      <c r="P1024" s="174"/>
      <c r="Q1024" s="174"/>
      <c r="R1024" s="175"/>
      <c r="S1024" s="201"/>
      <c r="T1024" s="173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12"/>
      <c r="AH1024" s="12"/>
      <c r="AI1024" s="12"/>
      <c r="AJ1024" s="12"/>
      <c r="AK1024" s="12"/>
      <c r="AL1024" s="12"/>
      <c r="AM1024" s="12"/>
      <c r="AN1024"/>
      <c r="AO1024"/>
      <c r="AP1024"/>
      <c r="AQ1024"/>
      <c r="AR1024"/>
      <c r="AS1024"/>
    </row>
    <row customFormat="1" r="1025" s="11" spans="1:45">
      <c r="A1025"/>
      <c r="B1025"/>
      <c r="C1025" s="174"/>
      <c r="D1025"/>
      <c r="E1025"/>
      <c r="F1025"/>
      <c r="G1025"/>
      <c r="H1025"/>
      <c r="I1025"/>
      <c r="J1025"/>
      <c r="K1025"/>
      <c r="L1025"/>
      <c r="M1025"/>
      <c r="N1025"/>
      <c r="O1025"/>
      <c r="P1025" s="174"/>
      <c r="Q1025" s="174"/>
      <c r="R1025" s="175"/>
      <c r="S1025" s="201"/>
      <c r="T1025" s="173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/>
      <c r="AO1025"/>
      <c r="AP1025"/>
      <c r="AQ1025"/>
      <c r="AR1025"/>
      <c r="AS1025"/>
    </row>
    <row customFormat="1" r="1026" s="11" spans="1:45">
      <c r="A1026"/>
      <c r="B1026"/>
      <c r="C1026" s="174"/>
      <c r="D1026"/>
      <c r="E1026"/>
      <c r="F1026"/>
      <c r="G1026"/>
      <c r="H1026"/>
      <c r="I1026"/>
      <c r="J1026"/>
      <c r="K1026"/>
      <c r="L1026"/>
      <c r="M1026"/>
      <c r="N1026"/>
      <c r="O1026"/>
      <c r="P1026" s="174"/>
      <c r="Q1026" s="174"/>
      <c r="R1026" s="175"/>
      <c r="S1026" s="201"/>
      <c r="T1026" s="173"/>
      <c r="V1026" s="12"/>
      <c r="W1026" s="12"/>
      <c r="X1026" s="12"/>
      <c r="Y1026" s="12"/>
      <c r="Z1026" s="12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/>
      <c r="AO1026"/>
      <c r="AP1026"/>
      <c r="AQ1026"/>
      <c r="AR1026"/>
      <c r="AS1026"/>
    </row>
    <row customFormat="1" r="1027" s="11" spans="1:45">
      <c r="A1027"/>
      <c r="B1027"/>
      <c r="C1027" s="174"/>
      <c r="D1027"/>
      <c r="E1027"/>
      <c r="F1027"/>
      <c r="G1027"/>
      <c r="H1027"/>
      <c r="I1027"/>
      <c r="J1027"/>
      <c r="K1027"/>
      <c r="L1027"/>
      <c r="M1027"/>
      <c r="N1027"/>
      <c r="O1027"/>
      <c r="P1027" s="174"/>
      <c r="Q1027" s="174"/>
      <c r="R1027" s="175"/>
      <c r="S1027" s="201"/>
      <c r="T1027" s="173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/>
      <c r="AO1027"/>
      <c r="AP1027"/>
      <c r="AQ1027"/>
      <c r="AR1027"/>
      <c r="AS1027"/>
    </row>
    <row customFormat="1" r="1028" s="11" spans="1:45">
      <c r="A1028"/>
      <c r="B1028"/>
      <c r="C1028" s="174"/>
      <c r="D1028"/>
      <c r="E1028"/>
      <c r="F1028"/>
      <c r="G1028"/>
      <c r="H1028"/>
      <c r="I1028"/>
      <c r="J1028"/>
      <c r="K1028"/>
      <c r="L1028"/>
      <c r="M1028"/>
      <c r="N1028"/>
      <c r="O1028"/>
      <c r="P1028" s="174"/>
      <c r="Q1028" s="174"/>
      <c r="R1028" s="175"/>
      <c r="S1028" s="201"/>
      <c r="T1028" s="173"/>
      <c r="V1028" s="12"/>
      <c r="W1028" s="12"/>
      <c r="X1028" s="12"/>
      <c r="Y1028" s="12"/>
      <c r="Z1028" s="12"/>
      <c r="AA1028" s="12"/>
      <c r="AB1028" s="12"/>
      <c r="AC1028" s="12"/>
      <c r="AD1028" s="12"/>
      <c r="AE1028" s="12"/>
      <c r="AF1028" s="12"/>
      <c r="AG1028" s="12"/>
      <c r="AH1028" s="12"/>
      <c r="AI1028" s="12"/>
      <c r="AJ1028" s="12"/>
      <c r="AK1028" s="12"/>
      <c r="AL1028" s="12"/>
      <c r="AM1028" s="12"/>
      <c r="AN1028"/>
      <c r="AO1028"/>
      <c r="AP1028"/>
      <c r="AQ1028"/>
      <c r="AR1028"/>
      <c r="AS1028"/>
    </row>
    <row customFormat="1" r="1029" s="11" spans="1:45">
      <c r="A1029"/>
      <c r="B1029"/>
      <c r="C1029" s="174"/>
      <c r="D1029"/>
      <c r="E1029"/>
      <c r="F1029"/>
      <c r="G1029"/>
      <c r="H1029"/>
      <c r="I1029"/>
      <c r="J1029"/>
      <c r="K1029"/>
      <c r="L1029"/>
      <c r="M1029"/>
      <c r="N1029"/>
      <c r="O1029"/>
      <c r="P1029" s="174"/>
      <c r="Q1029" s="174"/>
      <c r="R1029" s="175"/>
      <c r="S1029" s="201"/>
      <c r="T1029" s="173"/>
      <c r="V1029" s="12"/>
      <c r="W1029" s="12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/>
      <c r="AO1029"/>
      <c r="AP1029"/>
      <c r="AQ1029"/>
      <c r="AR1029"/>
      <c r="AS1029"/>
    </row>
    <row customFormat="1" r="1030" s="11" spans="1:45">
      <c r="A1030"/>
      <c r="B1030"/>
      <c r="C1030" s="174"/>
      <c r="D1030"/>
      <c r="E1030"/>
      <c r="F1030"/>
      <c r="G1030"/>
      <c r="H1030"/>
      <c r="I1030"/>
      <c r="J1030"/>
      <c r="K1030"/>
      <c r="L1030"/>
      <c r="M1030"/>
      <c r="N1030"/>
      <c r="O1030"/>
      <c r="P1030" s="174"/>
      <c r="Q1030" s="174"/>
      <c r="R1030" s="175"/>
      <c r="S1030" s="201"/>
      <c r="T1030" s="173"/>
      <c r="V1030" s="12"/>
      <c r="W1030" s="12"/>
      <c r="X1030" s="12"/>
      <c r="Y1030" s="12"/>
      <c r="Z1030" s="12"/>
      <c r="AA1030" s="12"/>
      <c r="AB1030" s="12"/>
      <c r="AC1030" s="12"/>
      <c r="AD1030" s="12"/>
      <c r="AE1030" s="12"/>
      <c r="AF1030" s="12"/>
      <c r="AG1030" s="12"/>
      <c r="AH1030" s="12"/>
      <c r="AI1030" s="12"/>
      <c r="AJ1030" s="12"/>
      <c r="AK1030" s="12"/>
      <c r="AL1030" s="12"/>
      <c r="AM1030" s="12"/>
      <c r="AN1030"/>
      <c r="AO1030"/>
      <c r="AP1030"/>
      <c r="AQ1030"/>
      <c r="AR1030"/>
      <c r="AS1030"/>
    </row>
    <row customFormat="1" r="1031" s="11" spans="1:45">
      <c r="A1031"/>
      <c r="B1031"/>
      <c r="C1031" s="174"/>
      <c r="D1031"/>
      <c r="E1031"/>
      <c r="F1031"/>
      <c r="G1031"/>
      <c r="H1031"/>
      <c r="I1031"/>
      <c r="J1031"/>
      <c r="K1031"/>
      <c r="L1031"/>
      <c r="M1031"/>
      <c r="N1031"/>
      <c r="O1031"/>
      <c r="P1031" s="174"/>
      <c r="Q1031" s="174"/>
      <c r="R1031" s="175"/>
      <c r="S1031" s="201"/>
      <c r="T1031" s="173"/>
      <c r="V1031" s="12"/>
      <c r="W1031" s="12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/>
      <c r="AO1031"/>
      <c r="AP1031"/>
      <c r="AQ1031"/>
      <c r="AR1031"/>
      <c r="AS1031"/>
    </row>
    <row customFormat="1" r="1032" s="11" spans="1:45">
      <c r="A1032"/>
      <c r="B1032"/>
      <c r="C1032" s="174"/>
      <c r="D1032"/>
      <c r="E1032"/>
      <c r="F1032"/>
      <c r="G1032"/>
      <c r="H1032"/>
      <c r="I1032"/>
      <c r="J1032"/>
      <c r="K1032"/>
      <c r="L1032"/>
      <c r="M1032"/>
      <c r="N1032"/>
      <c r="O1032"/>
      <c r="P1032" s="174"/>
      <c r="Q1032" s="174"/>
      <c r="R1032" s="175"/>
      <c r="S1032" s="201"/>
      <c r="T1032" s="173"/>
      <c r="V1032" s="12"/>
      <c r="W1032" s="12"/>
      <c r="X1032" s="12"/>
      <c r="Y1032" s="12"/>
      <c r="Z1032" s="12"/>
      <c r="AA1032" s="12"/>
      <c r="AB1032" s="12"/>
      <c r="AC1032" s="12"/>
      <c r="AD1032" s="12"/>
      <c r="AE1032" s="12"/>
      <c r="AF1032" s="12"/>
      <c r="AG1032" s="12"/>
      <c r="AH1032" s="12"/>
      <c r="AI1032" s="12"/>
      <c r="AJ1032" s="12"/>
      <c r="AK1032" s="12"/>
      <c r="AL1032" s="12"/>
      <c r="AM1032" s="12"/>
      <c r="AN1032"/>
      <c r="AO1032"/>
      <c r="AP1032"/>
      <c r="AQ1032"/>
      <c r="AR1032"/>
      <c r="AS1032"/>
    </row>
    <row customFormat="1" r="1033" s="11" spans="1:45">
      <c r="A1033"/>
      <c r="B1033"/>
      <c r="C1033" s="174"/>
      <c r="D1033"/>
      <c r="E1033"/>
      <c r="F1033"/>
      <c r="G1033"/>
      <c r="H1033"/>
      <c r="I1033"/>
      <c r="J1033"/>
      <c r="K1033"/>
      <c r="L1033"/>
      <c r="M1033"/>
      <c r="N1033"/>
      <c r="O1033"/>
      <c r="P1033" s="174"/>
      <c r="Q1033" s="174"/>
      <c r="R1033" s="175"/>
      <c r="S1033" s="201"/>
      <c r="T1033" s="173"/>
      <c r="V1033" s="12"/>
      <c r="W1033" s="12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/>
      <c r="AO1033"/>
      <c r="AP1033"/>
      <c r="AQ1033"/>
      <c r="AR1033"/>
      <c r="AS1033"/>
    </row>
    <row customFormat="1" r="1034" s="11" spans="1:45">
      <c r="A1034"/>
      <c r="B1034"/>
      <c r="C1034" s="174"/>
      <c r="D1034"/>
      <c r="E1034"/>
      <c r="F1034"/>
      <c r="G1034"/>
      <c r="H1034"/>
      <c r="I1034"/>
      <c r="J1034"/>
      <c r="K1034"/>
      <c r="L1034"/>
      <c r="M1034"/>
      <c r="N1034"/>
      <c r="O1034"/>
      <c r="P1034" s="174"/>
      <c r="Q1034" s="174"/>
      <c r="R1034" s="175"/>
      <c r="S1034" s="201"/>
      <c r="T1034" s="173"/>
      <c r="V1034" s="12"/>
      <c r="W1034" s="12"/>
      <c r="X1034" s="12"/>
      <c r="Y1034" s="12"/>
      <c r="Z1034" s="12"/>
      <c r="AA1034" s="12"/>
      <c r="AB1034" s="12"/>
      <c r="AC1034" s="12"/>
      <c r="AD1034" s="12"/>
      <c r="AE1034" s="12"/>
      <c r="AF1034" s="12"/>
      <c r="AG1034" s="12"/>
      <c r="AH1034" s="12"/>
      <c r="AI1034" s="12"/>
      <c r="AJ1034" s="12"/>
      <c r="AK1034" s="12"/>
      <c r="AL1034" s="12"/>
      <c r="AM1034" s="12"/>
      <c r="AN1034"/>
      <c r="AO1034"/>
      <c r="AP1034"/>
      <c r="AQ1034"/>
      <c r="AR1034"/>
      <c r="AS1034"/>
    </row>
    <row customFormat="1" r="1035" s="11" spans="1:45">
      <c r="A1035"/>
      <c r="B1035"/>
      <c r="C1035" s="174"/>
      <c r="D1035"/>
      <c r="E1035"/>
      <c r="F1035"/>
      <c r="G1035"/>
      <c r="H1035"/>
      <c r="I1035"/>
      <c r="J1035"/>
      <c r="K1035"/>
      <c r="L1035"/>
      <c r="M1035"/>
      <c r="N1035"/>
      <c r="O1035"/>
      <c r="P1035" s="174"/>
      <c r="Q1035" s="174"/>
      <c r="R1035" s="175"/>
      <c r="S1035" s="201"/>
      <c r="T1035" s="173"/>
      <c r="V1035" s="12"/>
      <c r="W1035" s="12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/>
      <c r="AO1035"/>
      <c r="AP1035"/>
      <c r="AQ1035"/>
      <c r="AR1035"/>
      <c r="AS1035"/>
    </row>
    <row customFormat="1" r="1036" s="11" spans="1:45">
      <c r="A1036"/>
      <c r="B1036"/>
      <c r="C1036" s="174"/>
      <c r="D1036"/>
      <c r="E1036"/>
      <c r="F1036"/>
      <c r="G1036"/>
      <c r="H1036"/>
      <c r="I1036"/>
      <c r="J1036"/>
      <c r="K1036"/>
      <c r="L1036"/>
      <c r="M1036"/>
      <c r="N1036"/>
      <c r="O1036"/>
      <c r="P1036" s="174"/>
      <c r="Q1036" s="174"/>
      <c r="R1036" s="175"/>
      <c r="S1036" s="201"/>
      <c r="T1036" s="173"/>
      <c r="V1036" s="12"/>
      <c r="W1036" s="12"/>
      <c r="X1036" s="12"/>
      <c r="Y1036" s="12"/>
      <c r="Z1036" s="12"/>
      <c r="AA1036" s="12"/>
      <c r="AB1036" s="12"/>
      <c r="AC1036" s="12"/>
      <c r="AD1036" s="12"/>
      <c r="AE1036" s="12"/>
      <c r="AF1036" s="12"/>
      <c r="AG1036" s="12"/>
      <c r="AH1036" s="12"/>
      <c r="AI1036" s="12"/>
      <c r="AJ1036" s="12"/>
      <c r="AK1036" s="12"/>
      <c r="AL1036" s="12"/>
      <c r="AM1036" s="12"/>
      <c r="AN1036"/>
      <c r="AO1036"/>
      <c r="AP1036"/>
      <c r="AQ1036"/>
      <c r="AR1036"/>
      <c r="AS1036"/>
    </row>
    <row customFormat="1" r="1037" s="11" spans="1:45">
      <c r="A1037"/>
      <c r="B1037"/>
      <c r="C1037" s="174"/>
      <c r="D1037"/>
      <c r="E1037"/>
      <c r="F1037"/>
      <c r="G1037"/>
      <c r="H1037"/>
      <c r="I1037"/>
      <c r="J1037"/>
      <c r="K1037"/>
      <c r="L1037"/>
      <c r="M1037"/>
      <c r="N1037"/>
      <c r="O1037"/>
      <c r="P1037" s="174"/>
      <c r="Q1037" s="174"/>
      <c r="R1037" s="175"/>
      <c r="S1037" s="201"/>
      <c r="T1037" s="173"/>
      <c r="V1037" s="12"/>
      <c r="W1037" s="12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/>
      <c r="AO1037"/>
      <c r="AP1037"/>
      <c r="AQ1037"/>
      <c r="AR1037"/>
      <c r="AS1037"/>
    </row>
    <row customFormat="1" r="1038" s="11" spans="1:45">
      <c r="A1038"/>
      <c r="B1038"/>
      <c r="C1038" s="174"/>
      <c r="D1038"/>
      <c r="E1038"/>
      <c r="F1038"/>
      <c r="G1038"/>
      <c r="H1038"/>
      <c r="I1038"/>
      <c r="J1038"/>
      <c r="K1038"/>
      <c r="L1038"/>
      <c r="M1038"/>
      <c r="N1038"/>
      <c r="O1038"/>
      <c r="P1038" s="174"/>
      <c r="Q1038" s="174"/>
      <c r="R1038" s="175"/>
      <c r="S1038" s="201"/>
      <c r="T1038" s="173"/>
      <c r="V1038" s="12"/>
      <c r="W1038" s="12"/>
      <c r="X1038" s="12"/>
      <c r="Y1038" s="12"/>
      <c r="Z1038" s="12"/>
      <c r="AA1038" s="12"/>
      <c r="AB1038" s="12"/>
      <c r="AC1038" s="12"/>
      <c r="AD1038" s="12"/>
      <c r="AE1038" s="12"/>
      <c r="AF1038" s="12"/>
      <c r="AG1038" s="12"/>
      <c r="AH1038" s="12"/>
      <c r="AI1038" s="12"/>
      <c r="AJ1038" s="12"/>
      <c r="AK1038" s="12"/>
      <c r="AL1038" s="12"/>
      <c r="AM1038" s="12"/>
      <c r="AN1038"/>
      <c r="AO1038"/>
      <c r="AP1038"/>
      <c r="AQ1038"/>
      <c r="AR1038"/>
      <c r="AS1038"/>
    </row>
    <row customFormat="1" r="1039" s="11" spans="1:45">
      <c r="A1039"/>
      <c r="B1039"/>
      <c r="C1039" s="174"/>
      <c r="D1039"/>
      <c r="E1039"/>
      <c r="F1039"/>
      <c r="G1039"/>
      <c r="H1039"/>
      <c r="I1039"/>
      <c r="J1039"/>
      <c r="K1039"/>
      <c r="L1039"/>
      <c r="M1039"/>
      <c r="N1039"/>
      <c r="O1039"/>
      <c r="P1039" s="174"/>
      <c r="Q1039" s="174"/>
      <c r="R1039" s="175"/>
      <c r="S1039" s="201"/>
      <c r="T1039" s="173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/>
      <c r="AO1039"/>
      <c r="AP1039"/>
      <c r="AQ1039"/>
      <c r="AR1039"/>
      <c r="AS1039"/>
    </row>
    <row customFormat="1" r="1040" s="11" spans="1:45">
      <c r="A1040"/>
      <c r="B1040"/>
      <c r="C1040" s="174"/>
      <c r="D1040"/>
      <c r="E1040"/>
      <c r="F1040"/>
      <c r="G1040"/>
      <c r="H1040"/>
      <c r="I1040"/>
      <c r="J1040"/>
      <c r="K1040"/>
      <c r="L1040"/>
      <c r="M1040"/>
      <c r="N1040"/>
      <c r="O1040"/>
      <c r="P1040" s="174"/>
      <c r="Q1040" s="174"/>
      <c r="R1040" s="175"/>
      <c r="S1040" s="201"/>
      <c r="T1040" s="173"/>
      <c r="V1040" s="12"/>
      <c r="W1040" s="12"/>
      <c r="X1040" s="12"/>
      <c r="Y1040" s="12"/>
      <c r="Z1040" s="12"/>
      <c r="AA1040" s="12"/>
      <c r="AB1040" s="12"/>
      <c r="AC1040" s="12"/>
      <c r="AD1040" s="12"/>
      <c r="AE1040" s="12"/>
      <c r="AF1040" s="12"/>
      <c r="AG1040" s="12"/>
      <c r="AH1040" s="12"/>
      <c r="AI1040" s="12"/>
      <c r="AJ1040" s="12"/>
      <c r="AK1040" s="12"/>
      <c r="AL1040" s="12"/>
      <c r="AM1040" s="12"/>
      <c r="AN1040"/>
      <c r="AO1040"/>
      <c r="AP1040"/>
      <c r="AQ1040"/>
      <c r="AR1040"/>
      <c r="AS1040"/>
    </row>
    <row customFormat="1" r="1041" s="11" spans="1:45">
      <c r="A1041"/>
      <c r="B1041"/>
      <c r="C1041" s="174"/>
      <c r="D1041"/>
      <c r="E1041"/>
      <c r="F1041"/>
      <c r="G1041"/>
      <c r="H1041"/>
      <c r="I1041"/>
      <c r="J1041"/>
      <c r="K1041"/>
      <c r="L1041"/>
      <c r="M1041"/>
      <c r="N1041"/>
      <c r="O1041"/>
      <c r="P1041" s="174"/>
      <c r="Q1041" s="174"/>
      <c r="R1041" s="175"/>
      <c r="S1041" s="201"/>
      <c r="T1041" s="173"/>
      <c r="V1041" s="12"/>
      <c r="W1041" s="12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/>
      <c r="AO1041"/>
      <c r="AP1041"/>
      <c r="AQ1041"/>
      <c r="AR1041"/>
      <c r="AS1041"/>
    </row>
    <row customFormat="1" r="1042" s="11" spans="1:45">
      <c r="A1042"/>
      <c r="B1042"/>
      <c r="C1042" s="174"/>
      <c r="D1042"/>
      <c r="E1042"/>
      <c r="F1042"/>
      <c r="G1042"/>
      <c r="H1042"/>
      <c r="I1042"/>
      <c r="J1042"/>
      <c r="K1042"/>
      <c r="L1042"/>
      <c r="M1042"/>
      <c r="N1042"/>
      <c r="O1042"/>
      <c r="P1042" s="174"/>
      <c r="Q1042" s="174"/>
      <c r="R1042" s="175"/>
      <c r="S1042" s="201"/>
      <c r="T1042" s="173"/>
      <c r="V1042" s="12"/>
      <c r="W1042" s="12"/>
      <c r="X1042" s="12"/>
      <c r="Y1042" s="12"/>
      <c r="Z1042" s="12"/>
      <c r="AA1042" s="12"/>
      <c r="AB1042" s="12"/>
      <c r="AC1042" s="12"/>
      <c r="AD1042" s="12"/>
      <c r="AE1042" s="12"/>
      <c r="AF1042" s="12"/>
      <c r="AG1042" s="12"/>
      <c r="AH1042" s="12"/>
      <c r="AI1042" s="12"/>
      <c r="AJ1042" s="12"/>
      <c r="AK1042" s="12"/>
      <c r="AL1042" s="12"/>
      <c r="AM1042" s="12"/>
      <c r="AN1042"/>
      <c r="AO1042"/>
      <c r="AP1042"/>
      <c r="AQ1042"/>
      <c r="AR1042"/>
      <c r="AS1042"/>
    </row>
    <row customFormat="1" r="1043" s="11" spans="1:45">
      <c r="A1043"/>
      <c r="B1043"/>
      <c r="C1043" s="174"/>
      <c r="D1043"/>
      <c r="E1043"/>
      <c r="F1043"/>
      <c r="G1043"/>
      <c r="H1043"/>
      <c r="I1043"/>
      <c r="J1043"/>
      <c r="K1043"/>
      <c r="L1043"/>
      <c r="M1043"/>
      <c r="N1043"/>
      <c r="O1043"/>
      <c r="P1043" s="174"/>
      <c r="Q1043" s="174"/>
      <c r="R1043" s="175"/>
      <c r="S1043" s="201"/>
      <c r="T1043" s="173"/>
      <c r="V1043" s="12"/>
      <c r="W1043" s="12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/>
      <c r="AO1043"/>
      <c r="AP1043"/>
      <c r="AQ1043"/>
      <c r="AR1043"/>
      <c r="AS1043"/>
    </row>
    <row customFormat="1" r="1044" s="11" spans="1:45">
      <c r="A1044"/>
      <c r="B1044"/>
      <c r="C1044" s="174"/>
      <c r="D1044"/>
      <c r="E1044"/>
      <c r="F1044"/>
      <c r="G1044"/>
      <c r="H1044"/>
      <c r="I1044"/>
      <c r="J1044"/>
      <c r="K1044"/>
      <c r="L1044"/>
      <c r="M1044"/>
      <c r="N1044"/>
      <c r="O1044"/>
      <c r="P1044" s="174"/>
      <c r="Q1044" s="174"/>
      <c r="R1044" s="175"/>
      <c r="S1044" s="201"/>
      <c r="T1044" s="173"/>
      <c r="V1044" s="12"/>
      <c r="W1044" s="12"/>
      <c r="X1044" s="12"/>
      <c r="Y1044" s="12"/>
      <c r="Z1044" s="12"/>
      <c r="AA1044" s="12"/>
      <c r="AB1044" s="12"/>
      <c r="AC1044" s="12"/>
      <c r="AD1044" s="12"/>
      <c r="AE1044" s="12"/>
      <c r="AF1044" s="12"/>
      <c r="AG1044" s="12"/>
      <c r="AH1044" s="12"/>
      <c r="AI1044" s="12"/>
      <c r="AJ1044" s="12"/>
      <c r="AK1044" s="12"/>
      <c r="AL1044" s="12"/>
      <c r="AM1044" s="12"/>
      <c r="AN1044"/>
      <c r="AO1044"/>
      <c r="AP1044"/>
      <c r="AQ1044"/>
      <c r="AR1044"/>
      <c r="AS1044"/>
    </row>
    <row customFormat="1" r="1045" s="11" spans="1:45">
      <c r="A1045"/>
      <c r="B1045"/>
      <c r="C1045" s="174"/>
      <c r="D1045"/>
      <c r="E1045"/>
      <c r="F1045"/>
      <c r="G1045"/>
      <c r="H1045"/>
      <c r="I1045"/>
      <c r="J1045"/>
      <c r="K1045"/>
      <c r="L1045"/>
      <c r="M1045"/>
      <c r="N1045"/>
      <c r="O1045"/>
      <c r="P1045" s="174"/>
      <c r="Q1045" s="174"/>
      <c r="R1045" s="175"/>
      <c r="S1045" s="201"/>
      <c r="T1045" s="173"/>
      <c r="V1045" s="12"/>
      <c r="W1045" s="12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/>
      <c r="AO1045"/>
      <c r="AP1045"/>
      <c r="AQ1045"/>
      <c r="AR1045"/>
      <c r="AS1045"/>
    </row>
    <row customFormat="1" r="1046" s="11" spans="1:45">
      <c r="A1046"/>
      <c r="B1046"/>
      <c r="C1046" s="174"/>
      <c r="D1046"/>
      <c r="E1046"/>
      <c r="F1046"/>
      <c r="G1046"/>
      <c r="H1046"/>
      <c r="I1046"/>
      <c r="J1046"/>
      <c r="K1046"/>
      <c r="L1046"/>
      <c r="M1046"/>
      <c r="N1046"/>
      <c r="O1046"/>
      <c r="P1046" s="174"/>
      <c r="Q1046" s="174"/>
      <c r="R1046" s="175"/>
      <c r="S1046" s="201"/>
      <c r="T1046" s="173"/>
      <c r="V1046" s="12"/>
      <c r="W1046" s="12"/>
      <c r="X1046" s="12"/>
      <c r="Y1046" s="12"/>
      <c r="Z1046" s="12"/>
      <c r="AA1046" s="12"/>
      <c r="AB1046" s="12"/>
      <c r="AC1046" s="12"/>
      <c r="AD1046" s="12"/>
      <c r="AE1046" s="12"/>
      <c r="AF1046" s="12"/>
      <c r="AG1046" s="12"/>
      <c r="AH1046" s="12"/>
      <c r="AI1046" s="12"/>
      <c r="AJ1046" s="12"/>
      <c r="AK1046" s="12"/>
      <c r="AL1046" s="12"/>
      <c r="AM1046" s="12"/>
      <c r="AN1046"/>
      <c r="AO1046"/>
      <c r="AP1046"/>
      <c r="AQ1046"/>
      <c r="AR1046"/>
      <c r="AS1046"/>
    </row>
    <row customFormat="1" r="1047" s="11" spans="1:45">
      <c r="A1047"/>
      <c r="B1047"/>
      <c r="C1047" s="174"/>
      <c r="D1047"/>
      <c r="E1047"/>
      <c r="F1047"/>
      <c r="G1047"/>
      <c r="H1047"/>
      <c r="I1047"/>
      <c r="J1047"/>
      <c r="K1047"/>
      <c r="L1047"/>
      <c r="M1047"/>
      <c r="N1047"/>
      <c r="O1047"/>
      <c r="P1047" s="174"/>
      <c r="Q1047" s="174"/>
      <c r="R1047" s="175"/>
      <c r="S1047" s="201"/>
      <c r="T1047" s="173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/>
      <c r="AO1047"/>
      <c r="AP1047"/>
      <c r="AQ1047"/>
      <c r="AR1047"/>
      <c r="AS1047"/>
    </row>
    <row customFormat="1" r="1048" s="11" spans="1:45">
      <c r="A1048"/>
      <c r="B1048"/>
      <c r="C1048" s="174"/>
      <c r="D1048"/>
      <c r="E1048"/>
      <c r="F1048"/>
      <c r="G1048"/>
      <c r="H1048"/>
      <c r="I1048"/>
      <c r="J1048"/>
      <c r="K1048"/>
      <c r="L1048"/>
      <c r="M1048"/>
      <c r="N1048"/>
      <c r="O1048"/>
      <c r="P1048" s="174"/>
      <c r="Q1048" s="174"/>
      <c r="R1048" s="175"/>
      <c r="S1048" s="201"/>
      <c r="T1048" s="173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2"/>
      <c r="AG1048" s="12"/>
      <c r="AH1048" s="12"/>
      <c r="AI1048" s="12"/>
      <c r="AJ1048" s="12"/>
      <c r="AK1048" s="12"/>
      <c r="AL1048" s="12"/>
      <c r="AM1048" s="12"/>
      <c r="AN1048"/>
      <c r="AO1048"/>
      <c r="AP1048"/>
      <c r="AQ1048"/>
      <c r="AR1048"/>
      <c r="AS1048"/>
    </row>
    <row customFormat="1" r="1049" s="11" spans="1:45">
      <c r="A1049"/>
      <c r="B1049"/>
      <c r="C1049" s="174"/>
      <c r="D1049"/>
      <c r="E1049"/>
      <c r="F1049"/>
      <c r="G1049"/>
      <c r="H1049"/>
      <c r="I1049"/>
      <c r="J1049"/>
      <c r="K1049"/>
      <c r="L1049"/>
      <c r="M1049"/>
      <c r="N1049"/>
      <c r="O1049"/>
      <c r="P1049" s="174"/>
      <c r="Q1049" s="174"/>
      <c r="R1049" s="175"/>
      <c r="S1049" s="201"/>
      <c r="T1049" s="173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/>
      <c r="AO1049"/>
      <c r="AP1049"/>
      <c r="AQ1049"/>
      <c r="AR1049"/>
      <c r="AS1049"/>
    </row>
    <row customFormat="1" r="1050" s="11" spans="1:45">
      <c r="A1050"/>
      <c r="B1050"/>
      <c r="C1050" s="174"/>
      <c r="D1050"/>
      <c r="E1050"/>
      <c r="F1050"/>
      <c r="G1050"/>
      <c r="H1050"/>
      <c r="I1050"/>
      <c r="J1050"/>
      <c r="K1050"/>
      <c r="L1050"/>
      <c r="M1050"/>
      <c r="N1050"/>
      <c r="O1050"/>
      <c r="P1050" s="174"/>
      <c r="Q1050" s="174"/>
      <c r="R1050" s="175"/>
      <c r="S1050" s="201"/>
      <c r="T1050" s="173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2"/>
      <c r="AG1050" s="12"/>
      <c r="AH1050" s="12"/>
      <c r="AI1050" s="12"/>
      <c r="AJ1050" s="12"/>
      <c r="AK1050" s="12"/>
      <c r="AL1050" s="12"/>
      <c r="AM1050" s="12"/>
      <c r="AN1050"/>
      <c r="AO1050"/>
      <c r="AP1050"/>
      <c r="AQ1050"/>
      <c r="AR1050"/>
      <c r="AS1050"/>
    </row>
    <row customFormat="1" r="1051" s="11" spans="1:45">
      <c r="A1051"/>
      <c r="B1051"/>
      <c r="C1051" s="174"/>
      <c r="D1051"/>
      <c r="E1051"/>
      <c r="F1051"/>
      <c r="G1051"/>
      <c r="H1051"/>
      <c r="I1051"/>
      <c r="J1051"/>
      <c r="K1051"/>
      <c r="L1051"/>
      <c r="M1051"/>
      <c r="N1051"/>
      <c r="O1051"/>
      <c r="P1051" s="174"/>
      <c r="Q1051" s="174"/>
      <c r="R1051" s="175"/>
      <c r="S1051" s="201"/>
      <c r="T1051" s="173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/>
      <c r="AO1051"/>
      <c r="AP1051"/>
      <c r="AQ1051"/>
      <c r="AR1051"/>
      <c r="AS1051"/>
    </row>
    <row customFormat="1" r="1052" s="11" spans="1:45">
      <c r="A1052"/>
      <c r="B1052"/>
      <c r="C1052" s="174"/>
      <c r="D1052"/>
      <c r="E1052"/>
      <c r="F1052"/>
      <c r="G1052"/>
      <c r="H1052"/>
      <c r="I1052"/>
      <c r="J1052"/>
      <c r="K1052"/>
      <c r="L1052"/>
      <c r="M1052"/>
      <c r="N1052"/>
      <c r="O1052"/>
      <c r="P1052" s="174"/>
      <c r="Q1052" s="174"/>
      <c r="R1052" s="175"/>
      <c r="S1052" s="201"/>
      <c r="T1052" s="173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2"/>
      <c r="AH1052" s="12"/>
      <c r="AI1052" s="12"/>
      <c r="AJ1052" s="12"/>
      <c r="AK1052" s="12"/>
      <c r="AL1052" s="12"/>
      <c r="AM1052" s="12"/>
      <c r="AN1052"/>
      <c r="AO1052"/>
      <c r="AP1052"/>
      <c r="AQ1052"/>
      <c r="AR1052"/>
      <c r="AS1052"/>
    </row>
    <row customFormat="1" r="1053" s="11" spans="1:45">
      <c r="A1053"/>
      <c r="B1053"/>
      <c r="C1053" s="174"/>
      <c r="D1053"/>
      <c r="E1053"/>
      <c r="F1053"/>
      <c r="G1053"/>
      <c r="H1053"/>
      <c r="I1053"/>
      <c r="J1053"/>
      <c r="K1053"/>
      <c r="L1053"/>
      <c r="M1053"/>
      <c r="N1053"/>
      <c r="O1053"/>
      <c r="P1053" s="174"/>
      <c r="Q1053" s="174"/>
      <c r="R1053" s="175"/>
      <c r="S1053" s="201"/>
      <c r="T1053" s="173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/>
      <c r="AO1053"/>
      <c r="AP1053"/>
      <c r="AQ1053"/>
      <c r="AR1053"/>
      <c r="AS1053"/>
    </row>
    <row customFormat="1" r="1054" s="11" spans="1:45">
      <c r="A1054"/>
      <c r="B1054"/>
      <c r="C1054" s="174"/>
      <c r="D1054"/>
      <c r="E1054"/>
      <c r="F1054"/>
      <c r="G1054"/>
      <c r="H1054"/>
      <c r="I1054"/>
      <c r="J1054"/>
      <c r="K1054"/>
      <c r="L1054"/>
      <c r="M1054"/>
      <c r="N1054"/>
      <c r="O1054"/>
      <c r="P1054" s="174"/>
      <c r="Q1054" s="174"/>
      <c r="R1054" s="175"/>
      <c r="S1054" s="201"/>
      <c r="T1054" s="173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2"/>
      <c r="AG1054" s="12"/>
      <c r="AH1054" s="12"/>
      <c r="AI1054" s="12"/>
      <c r="AJ1054" s="12"/>
      <c r="AK1054" s="12"/>
      <c r="AL1054" s="12"/>
      <c r="AM1054" s="12"/>
      <c r="AN1054"/>
      <c r="AO1054"/>
      <c r="AP1054"/>
      <c r="AQ1054"/>
      <c r="AR1054"/>
      <c r="AS1054"/>
    </row>
    <row customFormat="1" r="1055" s="11" spans="1:45">
      <c r="A1055"/>
      <c r="B1055"/>
      <c r="C1055" s="174"/>
      <c r="D1055"/>
      <c r="E1055"/>
      <c r="F1055"/>
      <c r="G1055"/>
      <c r="H1055"/>
      <c r="I1055"/>
      <c r="J1055"/>
      <c r="K1055"/>
      <c r="L1055"/>
      <c r="M1055"/>
      <c r="N1055"/>
      <c r="O1055"/>
      <c r="P1055" s="174"/>
      <c r="Q1055" s="174"/>
      <c r="R1055" s="175"/>
      <c r="S1055" s="201"/>
      <c r="T1055" s="173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/>
      <c r="AO1055"/>
      <c r="AP1055"/>
      <c r="AQ1055"/>
      <c r="AR1055"/>
      <c r="AS1055"/>
    </row>
    <row customFormat="1" r="1056" s="11" spans="1:45">
      <c r="A1056"/>
      <c r="B1056"/>
      <c r="C1056" s="174"/>
      <c r="D1056"/>
      <c r="E1056"/>
      <c r="F1056"/>
      <c r="G1056"/>
      <c r="H1056"/>
      <c r="I1056"/>
      <c r="J1056"/>
      <c r="K1056"/>
      <c r="L1056"/>
      <c r="M1056"/>
      <c r="N1056"/>
      <c r="O1056"/>
      <c r="P1056" s="174"/>
      <c r="Q1056" s="174"/>
      <c r="R1056" s="175"/>
      <c r="S1056" s="201"/>
      <c r="T1056" s="173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2"/>
      <c r="AH1056" s="12"/>
      <c r="AI1056" s="12"/>
      <c r="AJ1056" s="12"/>
      <c r="AK1056" s="12"/>
      <c r="AL1056" s="12"/>
      <c r="AM1056" s="12"/>
      <c r="AN1056"/>
      <c r="AO1056"/>
      <c r="AP1056"/>
      <c r="AQ1056"/>
      <c r="AR1056"/>
      <c r="AS1056"/>
    </row>
    <row customFormat="1" r="1057" s="11" spans="1:45">
      <c r="A1057"/>
      <c r="B1057"/>
      <c r="C1057" s="174"/>
      <c r="D1057"/>
      <c r="E1057"/>
      <c r="F1057"/>
      <c r="G1057"/>
      <c r="H1057"/>
      <c r="I1057"/>
      <c r="J1057"/>
      <c r="K1057"/>
      <c r="L1057"/>
      <c r="M1057"/>
      <c r="N1057"/>
      <c r="O1057"/>
      <c r="P1057" s="174"/>
      <c r="Q1057" s="174"/>
      <c r="R1057" s="175"/>
      <c r="S1057" s="201"/>
      <c r="T1057" s="173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/>
      <c r="AO1057"/>
      <c r="AP1057"/>
      <c r="AQ1057"/>
      <c r="AR1057"/>
      <c r="AS1057"/>
    </row>
    <row customFormat="1" r="1058" s="11" spans="1:45">
      <c r="A1058"/>
      <c r="B1058"/>
      <c r="C1058" s="174"/>
      <c r="D1058"/>
      <c r="E1058"/>
      <c r="F1058"/>
      <c r="G1058"/>
      <c r="H1058"/>
      <c r="I1058"/>
      <c r="J1058"/>
      <c r="K1058"/>
      <c r="L1058"/>
      <c r="M1058"/>
      <c r="N1058"/>
      <c r="O1058"/>
      <c r="P1058" s="174"/>
      <c r="Q1058" s="174"/>
      <c r="R1058" s="175"/>
      <c r="S1058" s="201"/>
      <c r="T1058" s="173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2"/>
      <c r="AH1058" s="12"/>
      <c r="AI1058" s="12"/>
      <c r="AJ1058" s="12"/>
      <c r="AK1058" s="12"/>
      <c r="AL1058" s="12"/>
      <c r="AM1058" s="12"/>
      <c r="AN1058"/>
      <c r="AO1058"/>
      <c r="AP1058"/>
      <c r="AQ1058"/>
      <c r="AR1058"/>
      <c r="AS1058"/>
    </row>
    <row customFormat="1" r="1059" s="11" spans="1:45">
      <c r="A1059"/>
      <c r="B1059"/>
      <c r="C1059" s="174"/>
      <c r="D1059"/>
      <c r="E1059"/>
      <c r="F1059"/>
      <c r="G1059"/>
      <c r="H1059"/>
      <c r="I1059"/>
      <c r="J1059"/>
      <c r="K1059"/>
      <c r="L1059"/>
      <c r="M1059"/>
      <c r="N1059"/>
      <c r="O1059"/>
      <c r="P1059" s="174"/>
      <c r="Q1059" s="174"/>
      <c r="R1059" s="175"/>
      <c r="S1059" s="201"/>
      <c r="T1059" s="173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/>
      <c r="AO1059"/>
      <c r="AP1059"/>
      <c r="AQ1059"/>
      <c r="AR1059"/>
      <c r="AS1059"/>
    </row>
    <row customFormat="1" r="1060" s="11" spans="1:45">
      <c r="A1060"/>
      <c r="B1060"/>
      <c r="C1060" s="174"/>
      <c r="D1060"/>
      <c r="E1060"/>
      <c r="F1060"/>
      <c r="G1060"/>
      <c r="H1060"/>
      <c r="I1060"/>
      <c r="J1060"/>
      <c r="K1060"/>
      <c r="L1060"/>
      <c r="M1060"/>
      <c r="N1060"/>
      <c r="O1060"/>
      <c r="P1060" s="174"/>
      <c r="Q1060" s="174"/>
      <c r="R1060" s="175"/>
      <c r="S1060" s="201"/>
      <c r="T1060" s="173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2"/>
      <c r="AG1060" s="12"/>
      <c r="AH1060" s="12"/>
      <c r="AI1060" s="12"/>
      <c r="AJ1060" s="12"/>
      <c r="AK1060" s="12"/>
      <c r="AL1060" s="12"/>
      <c r="AM1060" s="12"/>
      <c r="AN1060"/>
      <c r="AO1060"/>
      <c r="AP1060"/>
      <c r="AQ1060"/>
      <c r="AR1060"/>
      <c r="AS1060"/>
    </row>
    <row customFormat="1" r="1061" s="11" spans="1:45">
      <c r="A1061"/>
      <c r="B1061"/>
      <c r="C1061" s="174"/>
      <c r="D1061"/>
      <c r="E1061"/>
      <c r="F1061"/>
      <c r="G1061"/>
      <c r="H1061"/>
      <c r="I1061"/>
      <c r="J1061"/>
      <c r="K1061"/>
      <c r="L1061"/>
      <c r="M1061"/>
      <c r="N1061"/>
      <c r="O1061"/>
      <c r="P1061" s="174"/>
      <c r="Q1061" s="174"/>
      <c r="R1061" s="175"/>
      <c r="S1061" s="201"/>
      <c r="T1061" s="173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/>
      <c r="AO1061"/>
      <c r="AP1061"/>
      <c r="AQ1061"/>
      <c r="AR1061"/>
      <c r="AS1061"/>
    </row>
    <row customFormat="1" r="1062" s="11" spans="1:45">
      <c r="A1062"/>
      <c r="B1062"/>
      <c r="C1062" s="174"/>
      <c r="D1062"/>
      <c r="E1062"/>
      <c r="F1062"/>
      <c r="G1062"/>
      <c r="H1062"/>
      <c r="I1062"/>
      <c r="J1062"/>
      <c r="K1062"/>
      <c r="L1062"/>
      <c r="M1062"/>
      <c r="N1062"/>
      <c r="O1062"/>
      <c r="P1062" s="174"/>
      <c r="Q1062" s="174"/>
      <c r="R1062" s="175"/>
      <c r="S1062" s="201"/>
      <c r="T1062" s="173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2"/>
      <c r="AG1062" s="12"/>
      <c r="AH1062" s="12"/>
      <c r="AI1062" s="12"/>
      <c r="AJ1062" s="12"/>
      <c r="AK1062" s="12"/>
      <c r="AL1062" s="12"/>
      <c r="AM1062" s="12"/>
      <c r="AN1062"/>
      <c r="AO1062"/>
      <c r="AP1062"/>
      <c r="AQ1062"/>
      <c r="AR1062"/>
      <c r="AS1062"/>
    </row>
    <row customFormat="1" r="1063" s="11" spans="1:45">
      <c r="A1063"/>
      <c r="B1063"/>
      <c r="C1063" s="174"/>
      <c r="D1063"/>
      <c r="E1063"/>
      <c r="F1063"/>
      <c r="G1063"/>
      <c r="H1063"/>
      <c r="I1063"/>
      <c r="J1063"/>
      <c r="K1063"/>
      <c r="L1063"/>
      <c r="M1063"/>
      <c r="N1063"/>
      <c r="O1063"/>
      <c r="P1063" s="174"/>
      <c r="Q1063" s="174"/>
      <c r="R1063" s="175"/>
      <c r="S1063" s="201"/>
      <c r="T1063" s="173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/>
      <c r="AO1063"/>
      <c r="AP1063"/>
      <c r="AQ1063"/>
      <c r="AR1063"/>
      <c r="AS1063"/>
    </row>
    <row customFormat="1" r="1064" s="11" spans="1:45">
      <c r="A1064"/>
      <c r="B1064"/>
      <c r="C1064" s="174"/>
      <c r="D1064"/>
      <c r="E1064"/>
      <c r="F1064"/>
      <c r="G1064"/>
      <c r="H1064"/>
      <c r="I1064"/>
      <c r="J1064"/>
      <c r="K1064"/>
      <c r="L1064"/>
      <c r="M1064"/>
      <c r="N1064"/>
      <c r="O1064"/>
      <c r="P1064" s="174"/>
      <c r="Q1064" s="174"/>
      <c r="R1064" s="175"/>
      <c r="S1064" s="201"/>
      <c r="T1064" s="173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2"/>
      <c r="AG1064" s="12"/>
      <c r="AH1064" s="12"/>
      <c r="AI1064" s="12"/>
      <c r="AJ1064" s="12"/>
      <c r="AK1064" s="12"/>
      <c r="AL1064" s="12"/>
      <c r="AM1064" s="12"/>
      <c r="AN1064"/>
      <c r="AO1064"/>
      <c r="AP1064"/>
      <c r="AQ1064"/>
      <c r="AR1064"/>
      <c r="AS1064"/>
    </row>
    <row customFormat="1" r="1065" s="11" spans="1:45">
      <c r="A1065"/>
      <c r="B1065"/>
      <c r="C1065" s="174"/>
      <c r="D1065"/>
      <c r="E1065"/>
      <c r="F1065"/>
      <c r="G1065"/>
      <c r="H1065"/>
      <c r="I1065"/>
      <c r="J1065"/>
      <c r="K1065"/>
      <c r="L1065"/>
      <c r="M1065"/>
      <c r="N1065"/>
      <c r="O1065"/>
      <c r="P1065" s="174"/>
      <c r="Q1065" s="174"/>
      <c r="R1065" s="175"/>
      <c r="S1065" s="201"/>
      <c r="T1065" s="173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/>
      <c r="AO1065"/>
      <c r="AP1065"/>
      <c r="AQ1065"/>
      <c r="AR1065"/>
      <c r="AS1065"/>
    </row>
    <row customFormat="1" r="1066" s="11" spans="1:45">
      <c r="A1066"/>
      <c r="B1066"/>
      <c r="C1066" s="174"/>
      <c r="D1066"/>
      <c r="E1066"/>
      <c r="F1066"/>
      <c r="G1066"/>
      <c r="H1066"/>
      <c r="I1066"/>
      <c r="J1066"/>
      <c r="K1066"/>
      <c r="L1066"/>
      <c r="M1066"/>
      <c r="N1066"/>
      <c r="O1066"/>
      <c r="P1066" s="174"/>
      <c r="Q1066" s="174"/>
      <c r="R1066" s="175"/>
      <c r="S1066" s="201"/>
      <c r="T1066" s="173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2"/>
      <c r="AG1066" s="12"/>
      <c r="AH1066" s="12"/>
      <c r="AI1066" s="12"/>
      <c r="AJ1066" s="12"/>
      <c r="AK1066" s="12"/>
      <c r="AL1066" s="12"/>
      <c r="AM1066" s="12"/>
      <c r="AN1066"/>
      <c r="AO1066"/>
      <c r="AP1066"/>
      <c r="AQ1066"/>
      <c r="AR1066"/>
      <c r="AS1066"/>
    </row>
    <row customFormat="1" r="1067" s="11" spans="1:45">
      <c r="A1067"/>
      <c r="B1067"/>
      <c r="C1067" s="174"/>
      <c r="D1067"/>
      <c r="E1067"/>
      <c r="F1067"/>
      <c r="G1067"/>
      <c r="H1067"/>
      <c r="I1067"/>
      <c r="J1067"/>
      <c r="K1067"/>
      <c r="L1067"/>
      <c r="M1067"/>
      <c r="N1067"/>
      <c r="O1067"/>
      <c r="P1067" s="174"/>
      <c r="Q1067" s="174"/>
      <c r="R1067" s="175"/>
      <c r="S1067" s="201"/>
      <c r="T1067" s="173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/>
      <c r="AO1067"/>
      <c r="AP1067"/>
      <c r="AQ1067"/>
      <c r="AR1067"/>
      <c r="AS1067"/>
    </row>
    <row customFormat="1" r="1068" s="11" spans="1:45">
      <c r="A1068"/>
      <c r="B1068"/>
      <c r="C1068" s="174"/>
      <c r="D1068"/>
      <c r="E1068"/>
      <c r="F1068"/>
      <c r="G1068"/>
      <c r="H1068"/>
      <c r="I1068"/>
      <c r="J1068"/>
      <c r="K1068"/>
      <c r="L1068"/>
      <c r="M1068"/>
      <c r="N1068"/>
      <c r="O1068"/>
      <c r="P1068" s="174"/>
      <c r="Q1068" s="174"/>
      <c r="R1068" s="175"/>
      <c r="S1068" s="201"/>
      <c r="T1068" s="173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12"/>
      <c r="AH1068" s="12"/>
      <c r="AI1068" s="12"/>
      <c r="AJ1068" s="12"/>
      <c r="AK1068" s="12"/>
      <c r="AL1068" s="12"/>
      <c r="AM1068" s="12"/>
      <c r="AN1068"/>
      <c r="AO1068"/>
      <c r="AP1068"/>
      <c r="AQ1068"/>
      <c r="AR1068"/>
      <c r="AS1068"/>
    </row>
    <row customFormat="1" r="1069" s="11" spans="1:45">
      <c r="A1069"/>
      <c r="B1069"/>
      <c r="C1069" s="174"/>
      <c r="D1069"/>
      <c r="E1069"/>
      <c r="F1069"/>
      <c r="G1069"/>
      <c r="H1069"/>
      <c r="I1069"/>
      <c r="J1069"/>
      <c r="K1069"/>
      <c r="L1069"/>
      <c r="M1069"/>
      <c r="N1069"/>
      <c r="O1069"/>
      <c r="P1069" s="174"/>
      <c r="Q1069" s="174"/>
      <c r="R1069" s="175"/>
      <c r="S1069" s="201"/>
      <c r="T1069" s="173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/>
      <c r="AO1069"/>
      <c r="AP1069"/>
      <c r="AQ1069"/>
      <c r="AR1069"/>
      <c r="AS1069"/>
    </row>
    <row customFormat="1" r="1070" s="11" spans="1:45">
      <c r="A1070"/>
      <c r="B1070"/>
      <c r="C1070" s="174"/>
      <c r="D1070"/>
      <c r="E1070"/>
      <c r="F1070"/>
      <c r="G1070"/>
      <c r="H1070"/>
      <c r="I1070"/>
      <c r="J1070"/>
      <c r="K1070"/>
      <c r="L1070"/>
      <c r="M1070"/>
      <c r="N1070"/>
      <c r="O1070"/>
      <c r="P1070" s="174"/>
      <c r="Q1070" s="174"/>
      <c r="R1070" s="175"/>
      <c r="S1070" s="201"/>
      <c r="T1070" s="173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2"/>
      <c r="AG1070" s="12"/>
      <c r="AH1070" s="12"/>
      <c r="AI1070" s="12"/>
      <c r="AJ1070" s="12"/>
      <c r="AK1070" s="12"/>
      <c r="AL1070" s="12"/>
      <c r="AM1070" s="12"/>
      <c r="AN1070"/>
      <c r="AO1070"/>
      <c r="AP1070"/>
      <c r="AQ1070"/>
      <c r="AR1070"/>
      <c r="AS1070"/>
    </row>
    <row customFormat="1" r="1071" s="11" spans="1:45">
      <c r="A1071"/>
      <c r="B1071"/>
      <c r="C1071" s="174"/>
      <c r="D1071"/>
      <c r="E1071"/>
      <c r="F1071"/>
      <c r="G1071"/>
      <c r="H1071"/>
      <c r="I1071"/>
      <c r="J1071"/>
      <c r="K1071"/>
      <c r="L1071"/>
      <c r="M1071"/>
      <c r="N1071"/>
      <c r="O1071"/>
      <c r="P1071" s="174"/>
      <c r="Q1071" s="174"/>
      <c r="R1071" s="175"/>
      <c r="S1071" s="201"/>
      <c r="T1071" s="173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/>
      <c r="AO1071"/>
      <c r="AP1071"/>
      <c r="AQ1071"/>
      <c r="AR1071"/>
      <c r="AS1071"/>
    </row>
    <row customFormat="1" r="1072" s="11" spans="1:45">
      <c r="A1072"/>
      <c r="B1072"/>
      <c r="C1072" s="174"/>
      <c r="D1072"/>
      <c r="E1072"/>
      <c r="F1072"/>
      <c r="G1072"/>
      <c r="H1072"/>
      <c r="I1072"/>
      <c r="J1072"/>
      <c r="K1072"/>
      <c r="L1072"/>
      <c r="M1072"/>
      <c r="N1072"/>
      <c r="O1072"/>
      <c r="P1072" s="174"/>
      <c r="Q1072" s="174"/>
      <c r="R1072" s="175"/>
      <c r="S1072" s="201"/>
      <c r="T1072" s="173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12"/>
      <c r="AH1072" s="12"/>
      <c r="AI1072" s="12"/>
      <c r="AJ1072" s="12"/>
      <c r="AK1072" s="12"/>
      <c r="AL1072" s="12"/>
      <c r="AM1072" s="12"/>
      <c r="AN1072"/>
      <c r="AO1072"/>
      <c r="AP1072"/>
      <c r="AQ1072"/>
      <c r="AR1072"/>
      <c r="AS1072"/>
    </row>
    <row customFormat="1" r="1073" s="11" spans="1:45">
      <c r="A1073"/>
      <c r="B1073"/>
      <c r="C1073" s="174"/>
      <c r="D1073"/>
      <c r="E1073"/>
      <c r="F1073"/>
      <c r="G1073"/>
      <c r="H1073"/>
      <c r="I1073"/>
      <c r="J1073"/>
      <c r="K1073"/>
      <c r="L1073"/>
      <c r="M1073"/>
      <c r="N1073"/>
      <c r="O1073"/>
      <c r="P1073" s="174"/>
      <c r="Q1073" s="174"/>
      <c r="R1073" s="175"/>
      <c r="S1073" s="201"/>
      <c r="T1073" s="173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/>
      <c r="AO1073"/>
      <c r="AP1073"/>
      <c r="AQ1073"/>
      <c r="AR1073"/>
      <c r="AS1073"/>
    </row>
    <row customFormat="1" r="1074" s="11" spans="1:45">
      <c r="A1074"/>
      <c r="B1074"/>
      <c r="C1074" s="174"/>
      <c r="D1074"/>
      <c r="E1074"/>
      <c r="F1074"/>
      <c r="G1074"/>
      <c r="H1074"/>
      <c r="I1074"/>
      <c r="J1074"/>
      <c r="K1074"/>
      <c r="L1074"/>
      <c r="M1074"/>
      <c r="N1074"/>
      <c r="O1074"/>
      <c r="P1074" s="174"/>
      <c r="Q1074" s="174"/>
      <c r="R1074" s="175"/>
      <c r="S1074" s="201"/>
      <c r="T1074" s="173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2"/>
      <c r="AG1074" s="12"/>
      <c r="AH1074" s="12"/>
      <c r="AI1074" s="12"/>
      <c r="AJ1074" s="12"/>
      <c r="AK1074" s="12"/>
      <c r="AL1074" s="12"/>
      <c r="AM1074" s="12"/>
      <c r="AN1074"/>
      <c r="AO1074"/>
      <c r="AP1074"/>
      <c r="AQ1074"/>
      <c r="AR1074"/>
      <c r="AS1074"/>
    </row>
    <row customFormat="1" r="1075" s="11" spans="1:45">
      <c r="A1075"/>
      <c r="B1075"/>
      <c r="C1075" s="174"/>
      <c r="D1075"/>
      <c r="E1075"/>
      <c r="F1075"/>
      <c r="G1075"/>
      <c r="H1075"/>
      <c r="I1075"/>
      <c r="J1075"/>
      <c r="K1075"/>
      <c r="L1075"/>
      <c r="M1075"/>
      <c r="N1075"/>
      <c r="O1075"/>
      <c r="P1075" s="174"/>
      <c r="Q1075" s="174"/>
      <c r="R1075" s="175"/>
      <c r="S1075" s="201"/>
      <c r="T1075" s="173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/>
      <c r="AO1075"/>
      <c r="AP1075"/>
      <c r="AQ1075"/>
      <c r="AR1075"/>
      <c r="AS1075"/>
    </row>
    <row customFormat="1" r="1076" s="11" spans="1:45">
      <c r="A1076"/>
      <c r="B1076"/>
      <c r="C1076" s="174"/>
      <c r="D1076"/>
      <c r="E1076"/>
      <c r="F1076"/>
      <c r="G1076"/>
      <c r="H1076"/>
      <c r="I1076"/>
      <c r="J1076"/>
      <c r="K1076"/>
      <c r="L1076"/>
      <c r="M1076"/>
      <c r="N1076"/>
      <c r="O1076"/>
      <c r="P1076" s="174"/>
      <c r="Q1076" s="174"/>
      <c r="R1076" s="175"/>
      <c r="S1076" s="201"/>
      <c r="T1076" s="173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2"/>
      <c r="AG1076" s="12"/>
      <c r="AH1076" s="12"/>
      <c r="AI1076" s="12"/>
      <c r="AJ1076" s="12"/>
      <c r="AK1076" s="12"/>
      <c r="AL1076" s="12"/>
      <c r="AM1076" s="12"/>
      <c r="AN1076"/>
      <c r="AO1076"/>
      <c r="AP1076"/>
      <c r="AQ1076"/>
      <c r="AR1076"/>
      <c r="AS1076"/>
    </row>
    <row customFormat="1" r="1077" s="11" spans="1:45">
      <c r="A1077"/>
      <c r="B1077"/>
      <c r="C1077" s="174"/>
      <c r="D1077"/>
      <c r="E1077"/>
      <c r="F1077"/>
      <c r="G1077"/>
      <c r="H1077"/>
      <c r="I1077"/>
      <c r="J1077"/>
      <c r="K1077"/>
      <c r="L1077"/>
      <c r="M1077"/>
      <c r="N1077"/>
      <c r="O1077"/>
      <c r="P1077" s="174"/>
      <c r="Q1077" s="174"/>
      <c r="R1077" s="175"/>
      <c r="S1077" s="201"/>
      <c r="T1077" s="173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/>
      <c r="AO1077"/>
      <c r="AP1077"/>
      <c r="AQ1077"/>
      <c r="AR1077"/>
      <c r="AS1077"/>
    </row>
    <row customFormat="1" r="1078" s="11" spans="1:45">
      <c r="A1078"/>
      <c r="B1078"/>
      <c r="C1078" s="174"/>
      <c r="D1078"/>
      <c r="E1078"/>
      <c r="F1078"/>
      <c r="G1078"/>
      <c r="H1078"/>
      <c r="I1078"/>
      <c r="J1078"/>
      <c r="K1078"/>
      <c r="L1078"/>
      <c r="M1078"/>
      <c r="N1078"/>
      <c r="O1078"/>
      <c r="P1078" s="174"/>
      <c r="Q1078" s="174"/>
      <c r="R1078" s="175"/>
      <c r="S1078" s="201"/>
      <c r="T1078" s="173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2"/>
      <c r="AG1078" s="12"/>
      <c r="AH1078" s="12"/>
      <c r="AI1078" s="12"/>
      <c r="AJ1078" s="12"/>
      <c r="AK1078" s="12"/>
      <c r="AL1078" s="12"/>
      <c r="AM1078" s="12"/>
      <c r="AN1078"/>
      <c r="AO1078"/>
      <c r="AP1078"/>
      <c r="AQ1078"/>
      <c r="AR1078"/>
      <c r="AS1078"/>
    </row>
    <row customFormat="1" r="1079" s="11" spans="1:45">
      <c r="A1079"/>
      <c r="B1079"/>
      <c r="C1079" s="174"/>
      <c r="D1079"/>
      <c r="E1079"/>
      <c r="F1079"/>
      <c r="G1079"/>
      <c r="H1079"/>
      <c r="I1079"/>
      <c r="J1079"/>
      <c r="K1079"/>
      <c r="L1079"/>
      <c r="M1079"/>
      <c r="N1079"/>
      <c r="O1079"/>
      <c r="P1079" s="174"/>
      <c r="Q1079" s="174"/>
      <c r="R1079" s="175"/>
      <c r="S1079" s="201"/>
      <c r="T1079" s="173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/>
      <c r="AO1079"/>
      <c r="AP1079"/>
      <c r="AQ1079"/>
      <c r="AR1079"/>
      <c r="AS1079"/>
    </row>
    <row customFormat="1" r="1080" s="11" spans="1:45">
      <c r="A1080"/>
      <c r="B1080"/>
      <c r="C1080" s="174"/>
      <c r="D1080"/>
      <c r="E1080"/>
      <c r="F1080"/>
      <c r="G1080"/>
      <c r="H1080"/>
      <c r="I1080"/>
      <c r="J1080"/>
      <c r="K1080"/>
      <c r="L1080"/>
      <c r="M1080"/>
      <c r="N1080"/>
      <c r="O1080"/>
      <c r="P1080" s="174"/>
      <c r="Q1080" s="174"/>
      <c r="R1080" s="175"/>
      <c r="S1080" s="201"/>
      <c r="T1080" s="173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2"/>
      <c r="AG1080" s="12"/>
      <c r="AH1080" s="12"/>
      <c r="AI1080" s="12"/>
      <c r="AJ1080" s="12"/>
      <c r="AK1080" s="12"/>
      <c r="AL1080" s="12"/>
      <c r="AM1080" s="12"/>
      <c r="AN1080"/>
      <c r="AO1080"/>
      <c r="AP1080"/>
      <c r="AQ1080"/>
      <c r="AR1080"/>
      <c r="AS1080"/>
    </row>
    <row customFormat="1" r="1081" s="11" spans="1:45">
      <c r="A1081"/>
      <c r="B1081"/>
      <c r="C1081" s="174"/>
      <c r="D1081"/>
      <c r="E1081"/>
      <c r="F1081"/>
      <c r="G1081"/>
      <c r="H1081"/>
      <c r="I1081"/>
      <c r="J1081"/>
      <c r="K1081"/>
      <c r="L1081"/>
      <c r="M1081"/>
      <c r="N1081"/>
      <c r="O1081"/>
      <c r="P1081" s="174"/>
      <c r="Q1081" s="174"/>
      <c r="R1081" s="175"/>
      <c r="S1081" s="201"/>
      <c r="T1081" s="173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/>
      <c r="AO1081"/>
      <c r="AP1081"/>
      <c r="AQ1081"/>
      <c r="AR1081"/>
      <c r="AS1081"/>
    </row>
    <row customFormat="1" r="1082" s="11" spans="1:45">
      <c r="A1082"/>
      <c r="B1082"/>
      <c r="C1082" s="174"/>
      <c r="D1082"/>
      <c r="E1082"/>
      <c r="F1082"/>
      <c r="G1082"/>
      <c r="H1082"/>
      <c r="I1082"/>
      <c r="J1082"/>
      <c r="K1082"/>
      <c r="L1082"/>
      <c r="M1082"/>
      <c r="N1082"/>
      <c r="O1082"/>
      <c r="P1082" s="174"/>
      <c r="Q1082" s="174"/>
      <c r="R1082" s="175"/>
      <c r="S1082" s="201"/>
      <c r="T1082" s="173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12"/>
      <c r="AH1082" s="12"/>
      <c r="AI1082" s="12"/>
      <c r="AJ1082" s="12"/>
      <c r="AK1082" s="12"/>
      <c r="AL1082" s="12"/>
      <c r="AM1082" s="12"/>
      <c r="AN1082"/>
      <c r="AO1082"/>
      <c r="AP1082"/>
      <c r="AQ1082"/>
      <c r="AR1082"/>
      <c r="AS1082"/>
    </row>
    <row customFormat="1" r="1083" s="11" spans="1:45">
      <c r="A1083"/>
      <c r="B1083"/>
      <c r="C1083" s="174"/>
      <c r="D1083"/>
      <c r="E1083"/>
      <c r="F1083"/>
      <c r="G1083"/>
      <c r="H1083"/>
      <c r="I1083"/>
      <c r="J1083"/>
      <c r="K1083"/>
      <c r="L1083"/>
      <c r="M1083"/>
      <c r="N1083"/>
      <c r="O1083"/>
      <c r="P1083" s="174"/>
      <c r="Q1083" s="174"/>
      <c r="R1083" s="175"/>
      <c r="S1083" s="201"/>
      <c r="T1083" s="173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/>
      <c r="AO1083"/>
      <c r="AP1083"/>
      <c r="AQ1083"/>
      <c r="AR1083"/>
      <c r="AS1083"/>
    </row>
    <row customFormat="1" r="1084" s="11" spans="1:45">
      <c r="A1084"/>
      <c r="B1084"/>
      <c r="C1084" s="174"/>
      <c r="D1084"/>
      <c r="E1084"/>
      <c r="F1084"/>
      <c r="G1084"/>
      <c r="H1084"/>
      <c r="I1084"/>
      <c r="J1084"/>
      <c r="K1084"/>
      <c r="L1084"/>
      <c r="M1084"/>
      <c r="N1084"/>
      <c r="O1084"/>
      <c r="P1084" s="174"/>
      <c r="Q1084" s="174"/>
      <c r="R1084" s="175"/>
      <c r="S1084" s="201"/>
      <c r="T1084" s="173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2"/>
      <c r="AG1084" s="12"/>
      <c r="AH1084" s="12"/>
      <c r="AI1084" s="12"/>
      <c r="AJ1084" s="12"/>
      <c r="AK1084" s="12"/>
      <c r="AL1084" s="12"/>
      <c r="AM1084" s="12"/>
      <c r="AN1084"/>
      <c r="AO1084"/>
      <c r="AP1084"/>
      <c r="AQ1084"/>
      <c r="AR1084"/>
      <c r="AS1084"/>
    </row>
    <row customFormat="1" r="1085" s="11" spans="1:45">
      <c r="A1085"/>
      <c r="B1085"/>
      <c r="C1085" s="174"/>
      <c r="D1085"/>
      <c r="E1085"/>
      <c r="F1085"/>
      <c r="G1085"/>
      <c r="H1085"/>
      <c r="I1085"/>
      <c r="J1085"/>
      <c r="K1085"/>
      <c r="L1085"/>
      <c r="M1085"/>
      <c r="N1085"/>
      <c r="O1085"/>
      <c r="P1085" s="174"/>
      <c r="Q1085" s="174"/>
      <c r="R1085" s="175"/>
      <c r="S1085" s="201"/>
      <c r="T1085" s="173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/>
      <c r="AO1085"/>
      <c r="AP1085"/>
      <c r="AQ1085"/>
      <c r="AR1085"/>
      <c r="AS1085"/>
    </row>
    <row customFormat="1" r="1086" s="11" spans="1:45">
      <c r="A1086"/>
      <c r="B1086"/>
      <c r="C1086" s="174"/>
      <c r="D1086"/>
      <c r="E1086"/>
      <c r="F1086"/>
      <c r="G1086"/>
      <c r="H1086"/>
      <c r="I1086"/>
      <c r="J1086"/>
      <c r="K1086"/>
      <c r="L1086"/>
      <c r="M1086"/>
      <c r="N1086"/>
      <c r="O1086"/>
      <c r="P1086" s="174"/>
      <c r="Q1086" s="174"/>
      <c r="R1086" s="175"/>
      <c r="S1086" s="201"/>
      <c r="T1086" s="173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2"/>
      <c r="AH1086" s="12"/>
      <c r="AI1086" s="12"/>
      <c r="AJ1086" s="12"/>
      <c r="AK1086" s="12"/>
      <c r="AL1086" s="12"/>
      <c r="AM1086" s="12"/>
      <c r="AN1086"/>
      <c r="AO1086"/>
      <c r="AP1086"/>
      <c r="AQ1086"/>
      <c r="AR1086"/>
      <c r="AS1086"/>
    </row>
    <row customFormat="1" r="1087" s="11" spans="1:45">
      <c r="A1087"/>
      <c r="B1087"/>
      <c r="C1087" s="174"/>
      <c r="D1087"/>
      <c r="E1087"/>
      <c r="F1087"/>
      <c r="G1087"/>
      <c r="H1087"/>
      <c r="I1087"/>
      <c r="J1087"/>
      <c r="K1087"/>
      <c r="L1087"/>
      <c r="M1087"/>
      <c r="N1087"/>
      <c r="O1087"/>
      <c r="P1087" s="174"/>
      <c r="Q1087" s="174"/>
      <c r="R1087" s="175"/>
      <c r="S1087" s="201"/>
      <c r="T1087" s="173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/>
      <c r="AO1087"/>
      <c r="AP1087"/>
      <c r="AQ1087"/>
      <c r="AR1087"/>
      <c r="AS1087"/>
    </row>
    <row customFormat="1" r="1088" s="11" spans="1:45">
      <c r="A1088"/>
      <c r="B1088"/>
      <c r="C1088" s="174"/>
      <c r="D1088"/>
      <c r="E1088"/>
      <c r="F1088"/>
      <c r="G1088"/>
      <c r="H1088"/>
      <c r="I1088"/>
      <c r="J1088"/>
      <c r="K1088"/>
      <c r="L1088"/>
      <c r="M1088"/>
      <c r="N1088"/>
      <c r="O1088"/>
      <c r="P1088" s="174"/>
      <c r="Q1088" s="174"/>
      <c r="R1088" s="175"/>
      <c r="S1088" s="201"/>
      <c r="T1088" s="173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2"/>
      <c r="AG1088" s="12"/>
      <c r="AH1088" s="12"/>
      <c r="AI1088" s="12"/>
      <c r="AJ1088" s="12"/>
      <c r="AK1088" s="12"/>
      <c r="AL1088" s="12"/>
      <c r="AM1088" s="12"/>
      <c r="AN1088"/>
      <c r="AO1088"/>
      <c r="AP1088"/>
      <c r="AQ1088"/>
      <c r="AR1088"/>
      <c r="AS1088"/>
    </row>
    <row customFormat="1" r="1089" s="11" spans="1:45">
      <c r="A1089"/>
      <c r="B1089"/>
      <c r="C1089" s="174"/>
      <c r="D1089"/>
      <c r="E1089"/>
      <c r="F1089"/>
      <c r="G1089"/>
      <c r="H1089"/>
      <c r="I1089"/>
      <c r="J1089"/>
      <c r="K1089"/>
      <c r="L1089"/>
      <c r="M1089"/>
      <c r="N1089"/>
      <c r="O1089"/>
      <c r="P1089" s="174"/>
      <c r="Q1089" s="174"/>
      <c r="R1089" s="175"/>
      <c r="S1089" s="201"/>
      <c r="T1089" s="173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/>
      <c r="AO1089"/>
      <c r="AP1089"/>
      <c r="AQ1089"/>
      <c r="AR1089"/>
      <c r="AS1089"/>
    </row>
    <row customFormat="1" r="1090" s="11" spans="1:45">
      <c r="A1090"/>
      <c r="B1090"/>
      <c r="C1090" s="174"/>
      <c r="D1090"/>
      <c r="E1090"/>
      <c r="F1090"/>
      <c r="G1090"/>
      <c r="H1090"/>
      <c r="I1090"/>
      <c r="J1090"/>
      <c r="K1090"/>
      <c r="L1090"/>
      <c r="M1090"/>
      <c r="N1090"/>
      <c r="O1090"/>
      <c r="P1090" s="174"/>
      <c r="Q1090" s="174"/>
      <c r="R1090" s="175"/>
      <c r="S1090" s="201"/>
      <c r="T1090" s="173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2"/>
      <c r="AH1090" s="12"/>
      <c r="AI1090" s="12"/>
      <c r="AJ1090" s="12"/>
      <c r="AK1090" s="12"/>
      <c r="AL1090" s="12"/>
      <c r="AM1090" s="12"/>
      <c r="AN1090"/>
      <c r="AO1090"/>
      <c r="AP1090"/>
      <c r="AQ1090"/>
      <c r="AR1090"/>
      <c r="AS1090"/>
    </row>
    <row customFormat="1" r="1091" s="11" spans="1:45">
      <c r="A1091"/>
      <c r="B1091"/>
      <c r="C1091" s="174"/>
      <c r="D1091"/>
      <c r="E1091"/>
      <c r="F1091"/>
      <c r="G1091"/>
      <c r="H1091"/>
      <c r="I1091"/>
      <c r="J1091"/>
      <c r="K1091"/>
      <c r="L1091"/>
      <c r="M1091"/>
      <c r="N1091"/>
      <c r="O1091"/>
      <c r="P1091" s="174"/>
      <c r="Q1091" s="174"/>
      <c r="R1091" s="175"/>
      <c r="S1091" s="201"/>
      <c r="T1091" s="173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/>
      <c r="AO1091"/>
      <c r="AP1091"/>
      <c r="AQ1091"/>
      <c r="AR1091"/>
      <c r="AS1091"/>
    </row>
    <row customFormat="1" r="1092" s="11" spans="1:45">
      <c r="A1092"/>
      <c r="B1092"/>
      <c r="C1092" s="174"/>
      <c r="D1092"/>
      <c r="E1092"/>
      <c r="F1092"/>
      <c r="G1092"/>
      <c r="H1092"/>
      <c r="I1092"/>
      <c r="J1092"/>
      <c r="K1092"/>
      <c r="L1092"/>
      <c r="M1092"/>
      <c r="N1092"/>
      <c r="O1092"/>
      <c r="P1092" s="174"/>
      <c r="Q1092" s="174"/>
      <c r="R1092" s="175"/>
      <c r="S1092" s="201"/>
      <c r="T1092" s="173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2"/>
      <c r="AG1092" s="12"/>
      <c r="AH1092" s="12"/>
      <c r="AI1092" s="12"/>
      <c r="AJ1092" s="12"/>
      <c r="AK1092" s="12"/>
      <c r="AL1092" s="12"/>
      <c r="AM1092" s="12"/>
      <c r="AN1092"/>
      <c r="AO1092"/>
      <c r="AP1092"/>
      <c r="AQ1092"/>
      <c r="AR1092"/>
      <c r="AS1092"/>
    </row>
    <row customFormat="1" r="1093" s="11" spans="1:45">
      <c r="A1093"/>
      <c r="B1093"/>
      <c r="C1093" s="174"/>
      <c r="D1093"/>
      <c r="E1093"/>
      <c r="F1093"/>
      <c r="G1093"/>
      <c r="H1093"/>
      <c r="I1093"/>
      <c r="J1093"/>
      <c r="K1093"/>
      <c r="L1093"/>
      <c r="M1093"/>
      <c r="N1093"/>
      <c r="O1093"/>
      <c r="P1093" s="174"/>
      <c r="Q1093" s="174"/>
      <c r="R1093" s="175"/>
      <c r="S1093" s="201"/>
      <c r="T1093" s="173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/>
      <c r="AO1093"/>
      <c r="AP1093"/>
      <c r="AQ1093"/>
      <c r="AR1093"/>
      <c r="AS1093"/>
    </row>
    <row customFormat="1" r="1094" s="11" spans="1:45">
      <c r="A1094"/>
      <c r="B1094"/>
      <c r="C1094" s="174"/>
      <c r="D1094"/>
      <c r="E1094"/>
      <c r="F1094"/>
      <c r="G1094"/>
      <c r="H1094"/>
      <c r="I1094"/>
      <c r="J1094"/>
      <c r="K1094"/>
      <c r="L1094"/>
      <c r="M1094"/>
      <c r="N1094"/>
      <c r="O1094"/>
      <c r="P1094" s="174"/>
      <c r="Q1094" s="174"/>
      <c r="R1094" s="175"/>
      <c r="S1094" s="201"/>
      <c r="T1094" s="173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2"/>
      <c r="AG1094" s="12"/>
      <c r="AH1094" s="12"/>
      <c r="AI1094" s="12"/>
      <c r="AJ1094" s="12"/>
      <c r="AK1094" s="12"/>
      <c r="AL1094" s="12"/>
      <c r="AM1094" s="12"/>
      <c r="AN1094"/>
      <c r="AO1094"/>
      <c r="AP1094"/>
      <c r="AQ1094"/>
      <c r="AR1094"/>
      <c r="AS1094"/>
    </row>
    <row customFormat="1" r="1095" s="11" spans="1:45">
      <c r="A1095"/>
      <c r="B1095"/>
      <c r="C1095" s="174"/>
      <c r="D1095"/>
      <c r="E1095"/>
      <c r="F1095"/>
      <c r="G1095"/>
      <c r="H1095"/>
      <c r="I1095"/>
      <c r="J1095"/>
      <c r="K1095"/>
      <c r="L1095"/>
      <c r="M1095"/>
      <c r="N1095"/>
      <c r="O1095"/>
      <c r="P1095" s="174"/>
      <c r="Q1095" s="174"/>
      <c r="R1095" s="175"/>
      <c r="S1095" s="201"/>
      <c r="T1095" s="173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/>
      <c r="AO1095"/>
      <c r="AP1095"/>
      <c r="AQ1095"/>
      <c r="AR1095"/>
      <c r="AS1095"/>
    </row>
    <row customFormat="1" r="1096" s="11" spans="1:45">
      <c r="A1096"/>
      <c r="B1096"/>
      <c r="C1096" s="174"/>
      <c r="D1096"/>
      <c r="E1096"/>
      <c r="F1096"/>
      <c r="G1096"/>
      <c r="H1096"/>
      <c r="I1096"/>
      <c r="J1096"/>
      <c r="K1096"/>
      <c r="L1096"/>
      <c r="M1096"/>
      <c r="N1096"/>
      <c r="O1096"/>
      <c r="P1096" s="174"/>
      <c r="Q1096" s="174"/>
      <c r="R1096" s="175"/>
      <c r="S1096" s="201"/>
      <c r="T1096" s="173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2"/>
      <c r="AG1096" s="12"/>
      <c r="AH1096" s="12"/>
      <c r="AI1096" s="12"/>
      <c r="AJ1096" s="12"/>
      <c r="AK1096" s="12"/>
      <c r="AL1096" s="12"/>
      <c r="AM1096" s="12"/>
      <c r="AN1096"/>
      <c r="AO1096"/>
      <c r="AP1096"/>
      <c r="AQ1096"/>
      <c r="AR1096"/>
      <c r="AS1096"/>
    </row>
    <row customFormat="1" r="1097" s="11" spans="1:45">
      <c r="A1097"/>
      <c r="B1097"/>
      <c r="C1097" s="174"/>
      <c r="D1097"/>
      <c r="E1097"/>
      <c r="F1097"/>
      <c r="G1097"/>
      <c r="H1097"/>
      <c r="I1097"/>
      <c r="J1097"/>
      <c r="K1097"/>
      <c r="L1097"/>
      <c r="M1097"/>
      <c r="N1097"/>
      <c r="O1097"/>
      <c r="P1097" s="174"/>
      <c r="Q1097" s="174"/>
      <c r="R1097" s="175"/>
      <c r="S1097" s="201"/>
      <c r="T1097" s="173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/>
      <c r="AO1097"/>
      <c r="AP1097"/>
      <c r="AQ1097"/>
      <c r="AR1097"/>
      <c r="AS1097"/>
    </row>
    <row customFormat="1" r="1098" s="11" spans="1:45">
      <c r="A1098"/>
      <c r="B1098"/>
      <c r="C1098" s="174"/>
      <c r="D1098"/>
      <c r="E1098"/>
      <c r="F1098"/>
      <c r="G1098"/>
      <c r="H1098"/>
      <c r="I1098"/>
      <c r="J1098"/>
      <c r="K1098"/>
      <c r="L1098"/>
      <c r="M1098"/>
      <c r="N1098"/>
      <c r="O1098"/>
      <c r="P1098" s="174"/>
      <c r="Q1098" s="174"/>
      <c r="R1098" s="175"/>
      <c r="S1098" s="201"/>
      <c r="T1098" s="173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2"/>
      <c r="AH1098" s="12"/>
      <c r="AI1098" s="12"/>
      <c r="AJ1098" s="12"/>
      <c r="AK1098" s="12"/>
      <c r="AL1098" s="12"/>
      <c r="AM1098" s="12"/>
      <c r="AN1098"/>
      <c r="AO1098"/>
      <c r="AP1098"/>
      <c r="AQ1098"/>
      <c r="AR1098"/>
      <c r="AS1098"/>
    </row>
    <row customFormat="1" r="1099" s="11" spans="1:45">
      <c r="A1099"/>
      <c r="B1099"/>
      <c r="C1099" s="174"/>
      <c r="D1099"/>
      <c r="E1099"/>
      <c r="F1099"/>
      <c r="G1099"/>
      <c r="H1099"/>
      <c r="I1099"/>
      <c r="J1099"/>
      <c r="K1099"/>
      <c r="L1099"/>
      <c r="M1099"/>
      <c r="N1099"/>
      <c r="O1099"/>
      <c r="P1099" s="174"/>
      <c r="Q1099" s="174"/>
      <c r="R1099" s="175"/>
      <c r="S1099" s="201"/>
      <c r="T1099" s="173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/>
      <c r="AO1099"/>
      <c r="AP1099"/>
      <c r="AQ1099"/>
      <c r="AR1099"/>
      <c r="AS1099"/>
    </row>
    <row customFormat="1" r="1100" s="11" spans="1:45">
      <c r="A1100"/>
      <c r="B1100"/>
      <c r="C1100" s="174"/>
      <c r="D1100"/>
      <c r="E1100"/>
      <c r="F1100"/>
      <c r="G1100"/>
      <c r="H1100"/>
      <c r="I1100"/>
      <c r="J1100"/>
      <c r="K1100"/>
      <c r="L1100"/>
      <c r="M1100"/>
      <c r="N1100"/>
      <c r="O1100"/>
      <c r="P1100" s="174"/>
      <c r="Q1100" s="174"/>
      <c r="R1100" s="175"/>
      <c r="S1100" s="201"/>
      <c r="T1100" s="173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2"/>
      <c r="AG1100" s="12"/>
      <c r="AH1100" s="12"/>
      <c r="AI1100" s="12"/>
      <c r="AJ1100" s="12"/>
      <c r="AK1100" s="12"/>
      <c r="AL1100" s="12"/>
      <c r="AM1100" s="12"/>
      <c r="AN1100"/>
      <c r="AO1100"/>
      <c r="AP1100"/>
      <c r="AQ1100"/>
      <c r="AR1100"/>
      <c r="AS1100"/>
    </row>
    <row customFormat="1" r="1101" s="11" spans="1:45">
      <c r="A1101"/>
      <c r="B1101"/>
      <c r="C1101" s="174"/>
      <c r="D1101"/>
      <c r="E1101"/>
      <c r="F1101"/>
      <c r="G1101"/>
      <c r="H1101"/>
      <c r="I1101"/>
      <c r="J1101"/>
      <c r="K1101"/>
      <c r="L1101"/>
      <c r="M1101"/>
      <c r="N1101"/>
      <c r="O1101"/>
      <c r="P1101" s="174"/>
      <c r="Q1101" s="174"/>
      <c r="R1101" s="175"/>
      <c r="S1101" s="201"/>
      <c r="T1101" s="173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/>
      <c r="AO1101"/>
      <c r="AP1101"/>
      <c r="AQ1101"/>
      <c r="AR1101"/>
      <c r="AS1101"/>
    </row>
    <row customFormat="1" r="1102" s="11" spans="1:45">
      <c r="A1102"/>
      <c r="B1102"/>
      <c r="C1102" s="174"/>
      <c r="D1102"/>
      <c r="E1102"/>
      <c r="F1102"/>
      <c r="G1102"/>
      <c r="H1102"/>
      <c r="I1102"/>
      <c r="J1102"/>
      <c r="K1102"/>
      <c r="L1102"/>
      <c r="M1102"/>
      <c r="N1102"/>
      <c r="O1102"/>
      <c r="P1102" s="174"/>
      <c r="Q1102" s="174"/>
      <c r="R1102" s="175"/>
      <c r="S1102" s="201"/>
      <c r="T1102" s="173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2"/>
      <c r="AG1102" s="12"/>
      <c r="AH1102" s="12"/>
      <c r="AI1102" s="12"/>
      <c r="AJ1102" s="12"/>
      <c r="AK1102" s="12"/>
      <c r="AL1102" s="12"/>
      <c r="AM1102" s="12"/>
      <c r="AN1102"/>
      <c r="AO1102"/>
      <c r="AP1102"/>
      <c r="AQ1102"/>
      <c r="AR1102"/>
      <c r="AS1102"/>
    </row>
    <row customFormat="1" r="1103" s="11" spans="1:45">
      <c r="A1103"/>
      <c r="B1103"/>
      <c r="C1103" s="174"/>
      <c r="D1103"/>
      <c r="E1103"/>
      <c r="F1103"/>
      <c r="G1103"/>
      <c r="H1103"/>
      <c r="I1103"/>
      <c r="J1103"/>
      <c r="K1103"/>
      <c r="L1103"/>
      <c r="M1103"/>
      <c r="N1103"/>
      <c r="O1103"/>
      <c r="P1103" s="174"/>
      <c r="Q1103" s="174"/>
      <c r="R1103" s="175"/>
      <c r="S1103" s="201"/>
      <c r="T1103" s="173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/>
      <c r="AO1103"/>
      <c r="AP1103"/>
      <c r="AQ1103"/>
      <c r="AR1103"/>
      <c r="AS1103"/>
    </row>
    <row customFormat="1" r="1104" s="11" spans="1:45">
      <c r="A1104"/>
      <c r="B1104"/>
      <c r="C1104" s="174"/>
      <c r="D1104"/>
      <c r="E1104"/>
      <c r="F1104"/>
      <c r="G1104"/>
      <c r="H1104"/>
      <c r="I1104"/>
      <c r="J1104"/>
      <c r="K1104"/>
      <c r="L1104"/>
      <c r="M1104"/>
      <c r="N1104"/>
      <c r="O1104"/>
      <c r="P1104" s="174"/>
      <c r="Q1104" s="174"/>
      <c r="R1104" s="175"/>
      <c r="S1104" s="201"/>
      <c r="T1104" s="173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2"/>
      <c r="AG1104" s="12"/>
      <c r="AH1104" s="12"/>
      <c r="AI1104" s="12"/>
      <c r="AJ1104" s="12"/>
      <c r="AK1104" s="12"/>
      <c r="AL1104" s="12"/>
      <c r="AM1104" s="12"/>
      <c r="AN1104"/>
      <c r="AO1104"/>
      <c r="AP1104"/>
      <c r="AQ1104"/>
      <c r="AR1104"/>
      <c r="AS1104"/>
    </row>
    <row customFormat="1" r="1105" s="11" spans="1:45">
      <c r="A1105"/>
      <c r="B1105"/>
      <c r="C1105" s="174"/>
      <c r="D1105"/>
      <c r="E1105"/>
      <c r="F1105"/>
      <c r="G1105"/>
      <c r="H1105"/>
      <c r="I1105"/>
      <c r="J1105"/>
      <c r="K1105"/>
      <c r="L1105"/>
      <c r="M1105"/>
      <c r="N1105"/>
      <c r="O1105"/>
      <c r="P1105" s="174"/>
      <c r="Q1105" s="174"/>
      <c r="R1105" s="175"/>
      <c r="S1105" s="201"/>
      <c r="T1105" s="173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/>
      <c r="AO1105"/>
      <c r="AP1105"/>
      <c r="AQ1105"/>
      <c r="AR1105"/>
      <c r="AS1105"/>
    </row>
    <row customFormat="1" r="1106" s="11" spans="1:45">
      <c r="A1106"/>
      <c r="B1106"/>
      <c r="C1106" s="174"/>
      <c r="D1106"/>
      <c r="E1106"/>
      <c r="F1106"/>
      <c r="G1106"/>
      <c r="H1106"/>
      <c r="I1106"/>
      <c r="J1106"/>
      <c r="K1106"/>
      <c r="L1106"/>
      <c r="M1106"/>
      <c r="N1106"/>
      <c r="O1106"/>
      <c r="P1106" s="174"/>
      <c r="Q1106" s="174"/>
      <c r="R1106" s="175"/>
      <c r="S1106" s="201"/>
      <c r="T1106" s="173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2"/>
      <c r="AG1106" s="12"/>
      <c r="AH1106" s="12"/>
      <c r="AI1106" s="12"/>
      <c r="AJ1106" s="12"/>
      <c r="AK1106" s="12"/>
      <c r="AL1106" s="12"/>
      <c r="AM1106" s="12"/>
      <c r="AN1106"/>
      <c r="AO1106"/>
      <c r="AP1106"/>
      <c r="AQ1106"/>
      <c r="AR1106"/>
      <c r="AS1106"/>
    </row>
    <row customFormat="1" r="1107" s="11" spans="1:45">
      <c r="A1107"/>
      <c r="B1107"/>
      <c r="C1107" s="174"/>
      <c r="D1107"/>
      <c r="E1107"/>
      <c r="F1107"/>
      <c r="G1107"/>
      <c r="H1107"/>
      <c r="I1107"/>
      <c r="J1107"/>
      <c r="K1107"/>
      <c r="L1107"/>
      <c r="M1107"/>
      <c r="N1107"/>
      <c r="O1107"/>
      <c r="P1107" s="174"/>
      <c r="Q1107" s="174"/>
      <c r="R1107" s="175"/>
      <c r="S1107" s="201"/>
      <c r="T1107" s="173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/>
      <c r="AO1107"/>
      <c r="AP1107"/>
      <c r="AQ1107"/>
      <c r="AR1107"/>
      <c r="AS1107"/>
    </row>
    <row customFormat="1" r="1108" s="11" spans="1:45">
      <c r="A1108"/>
      <c r="B1108"/>
      <c r="C1108" s="174"/>
      <c r="D1108"/>
      <c r="E1108"/>
      <c r="F1108"/>
      <c r="G1108"/>
      <c r="H1108"/>
      <c r="I1108"/>
      <c r="J1108"/>
      <c r="K1108"/>
      <c r="L1108"/>
      <c r="M1108"/>
      <c r="N1108"/>
      <c r="O1108"/>
      <c r="P1108" s="174"/>
      <c r="Q1108" s="174"/>
      <c r="R1108" s="175"/>
      <c r="S1108" s="201"/>
      <c r="T1108" s="173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2"/>
      <c r="AH1108" s="12"/>
      <c r="AI1108" s="12"/>
      <c r="AJ1108" s="12"/>
      <c r="AK1108" s="12"/>
      <c r="AL1108" s="12"/>
      <c r="AM1108" s="12"/>
      <c r="AN1108"/>
      <c r="AO1108"/>
      <c r="AP1108"/>
      <c r="AQ1108"/>
      <c r="AR1108"/>
      <c r="AS1108"/>
    </row>
    <row customFormat="1" r="1109" s="11" spans="1:45">
      <c r="A1109"/>
      <c r="B1109"/>
      <c r="C1109" s="174"/>
      <c r="D1109"/>
      <c r="E1109"/>
      <c r="F1109"/>
      <c r="G1109"/>
      <c r="H1109"/>
      <c r="I1109"/>
      <c r="J1109"/>
      <c r="K1109"/>
      <c r="L1109"/>
      <c r="M1109"/>
      <c r="N1109"/>
      <c r="O1109"/>
      <c r="P1109" s="174"/>
      <c r="Q1109" s="174"/>
      <c r="R1109" s="175"/>
      <c r="S1109" s="201"/>
      <c r="T1109" s="173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/>
      <c r="AO1109"/>
      <c r="AP1109"/>
      <c r="AQ1109"/>
      <c r="AR1109"/>
      <c r="AS1109"/>
    </row>
    <row customFormat="1" r="1110" s="11" spans="1:45">
      <c r="A1110"/>
      <c r="B1110"/>
      <c r="C1110" s="174"/>
      <c r="D1110"/>
      <c r="E1110"/>
      <c r="F1110"/>
      <c r="G1110"/>
      <c r="H1110"/>
      <c r="I1110"/>
      <c r="J1110"/>
      <c r="K1110"/>
      <c r="L1110"/>
      <c r="M1110"/>
      <c r="N1110"/>
      <c r="O1110"/>
      <c r="P1110" s="174"/>
      <c r="Q1110" s="174"/>
      <c r="R1110" s="175"/>
      <c r="S1110" s="201"/>
      <c r="T1110" s="173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2"/>
      <c r="AH1110" s="12"/>
      <c r="AI1110" s="12"/>
      <c r="AJ1110" s="12"/>
      <c r="AK1110" s="12"/>
      <c r="AL1110" s="12"/>
      <c r="AM1110" s="12"/>
      <c r="AN1110"/>
      <c r="AO1110"/>
      <c r="AP1110"/>
      <c r="AQ1110"/>
      <c r="AR1110"/>
      <c r="AS1110"/>
    </row>
    <row customFormat="1" r="1111" s="11" spans="1:45">
      <c r="A1111"/>
      <c r="B1111"/>
      <c r="C1111" s="174"/>
      <c r="D1111"/>
      <c r="E1111"/>
      <c r="F1111"/>
      <c r="G1111"/>
      <c r="H1111"/>
      <c r="I1111"/>
      <c r="J1111"/>
      <c r="K1111"/>
      <c r="L1111"/>
      <c r="M1111"/>
      <c r="N1111"/>
      <c r="O1111"/>
      <c r="P1111" s="174"/>
      <c r="Q1111" s="174"/>
      <c r="R1111" s="175"/>
      <c r="S1111" s="201"/>
      <c r="T1111" s="173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/>
      <c r="AO1111"/>
      <c r="AP1111"/>
      <c r="AQ1111"/>
      <c r="AR1111"/>
      <c r="AS1111"/>
    </row>
    <row customFormat="1" r="1112" s="11" spans="1:45">
      <c r="A1112"/>
      <c r="B1112"/>
      <c r="C1112" s="174"/>
      <c r="D1112"/>
      <c r="E1112"/>
      <c r="F1112"/>
      <c r="G1112"/>
      <c r="H1112"/>
      <c r="I1112"/>
      <c r="J1112"/>
      <c r="K1112"/>
      <c r="L1112"/>
      <c r="M1112"/>
      <c r="N1112"/>
      <c r="O1112"/>
      <c r="P1112" s="174"/>
      <c r="Q1112" s="174"/>
      <c r="R1112" s="175"/>
      <c r="S1112" s="201"/>
      <c r="T1112" s="173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2"/>
      <c r="AH1112" s="12"/>
      <c r="AI1112" s="12"/>
      <c r="AJ1112" s="12"/>
      <c r="AK1112" s="12"/>
      <c r="AL1112" s="12"/>
      <c r="AM1112" s="12"/>
      <c r="AN1112"/>
      <c r="AO1112"/>
      <c r="AP1112"/>
      <c r="AQ1112"/>
      <c r="AR1112"/>
      <c r="AS1112"/>
    </row>
    <row customFormat="1" r="1113" s="11" spans="1:45">
      <c r="A1113"/>
      <c r="B1113"/>
      <c r="C1113" s="174"/>
      <c r="D1113"/>
      <c r="E1113"/>
      <c r="F1113"/>
      <c r="G1113"/>
      <c r="H1113"/>
      <c r="I1113"/>
      <c r="J1113"/>
      <c r="K1113"/>
      <c r="L1113"/>
      <c r="M1113"/>
      <c r="N1113"/>
      <c r="O1113"/>
      <c r="P1113" s="174"/>
      <c r="Q1113" s="174"/>
      <c r="R1113" s="175"/>
      <c r="S1113" s="201"/>
      <c r="T1113" s="173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/>
      <c r="AO1113"/>
      <c r="AP1113"/>
      <c r="AQ1113"/>
      <c r="AR1113"/>
      <c r="AS1113"/>
    </row>
    <row customFormat="1" r="1114" s="11" spans="1:45">
      <c r="A1114"/>
      <c r="B1114"/>
      <c r="C1114" s="174"/>
      <c r="D1114"/>
      <c r="E1114"/>
      <c r="F1114"/>
      <c r="G1114"/>
      <c r="H1114"/>
      <c r="I1114"/>
      <c r="J1114"/>
      <c r="K1114"/>
      <c r="L1114"/>
      <c r="M1114"/>
      <c r="N1114"/>
      <c r="O1114"/>
      <c r="P1114" s="174"/>
      <c r="Q1114" s="174"/>
      <c r="R1114" s="175"/>
      <c r="S1114" s="201"/>
      <c r="T1114" s="173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2"/>
      <c r="AH1114" s="12"/>
      <c r="AI1114" s="12"/>
      <c r="AJ1114" s="12"/>
      <c r="AK1114" s="12"/>
      <c r="AL1114" s="12"/>
      <c r="AM1114" s="12"/>
      <c r="AN1114"/>
      <c r="AO1114"/>
      <c r="AP1114"/>
      <c r="AQ1114"/>
      <c r="AR1114"/>
      <c r="AS1114"/>
    </row>
    <row customFormat="1" r="1115" s="11" spans="1:45">
      <c r="A1115"/>
      <c r="B1115"/>
      <c r="C1115" s="174"/>
      <c r="D1115"/>
      <c r="E1115"/>
      <c r="F1115"/>
      <c r="G1115"/>
      <c r="H1115"/>
      <c r="I1115"/>
      <c r="J1115"/>
      <c r="K1115"/>
      <c r="L1115"/>
      <c r="M1115"/>
      <c r="N1115"/>
      <c r="O1115"/>
      <c r="P1115" s="174"/>
      <c r="Q1115" s="174"/>
      <c r="R1115" s="175"/>
      <c r="S1115" s="201"/>
      <c r="T1115" s="173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/>
      <c r="AO1115"/>
      <c r="AP1115"/>
      <c r="AQ1115"/>
      <c r="AR1115"/>
      <c r="AS1115"/>
    </row>
    <row customFormat="1" r="1116" s="11" spans="1:45">
      <c r="A1116"/>
      <c r="B1116"/>
      <c r="C1116" s="174"/>
      <c r="D1116"/>
      <c r="E1116"/>
      <c r="F1116"/>
      <c r="G1116"/>
      <c r="H1116"/>
      <c r="I1116"/>
      <c r="J1116"/>
      <c r="K1116"/>
      <c r="L1116"/>
      <c r="M1116"/>
      <c r="N1116"/>
      <c r="O1116"/>
      <c r="P1116" s="174"/>
      <c r="Q1116" s="174"/>
      <c r="R1116" s="175"/>
      <c r="S1116" s="201"/>
      <c r="T1116" s="173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2"/>
      <c r="AG1116" s="12"/>
      <c r="AH1116" s="12"/>
      <c r="AI1116" s="12"/>
      <c r="AJ1116" s="12"/>
      <c r="AK1116" s="12"/>
      <c r="AL1116" s="12"/>
      <c r="AM1116" s="12"/>
      <c r="AN1116"/>
      <c r="AO1116"/>
      <c r="AP1116"/>
      <c r="AQ1116"/>
      <c r="AR1116"/>
      <c r="AS1116"/>
    </row>
    <row customFormat="1" r="1117" s="11" spans="1:45">
      <c r="A1117"/>
      <c r="B1117"/>
      <c r="C1117" s="174"/>
      <c r="D1117"/>
      <c r="E1117"/>
      <c r="F1117"/>
      <c r="G1117"/>
      <c r="H1117"/>
      <c r="I1117"/>
      <c r="J1117"/>
      <c r="K1117"/>
      <c r="L1117"/>
      <c r="M1117"/>
      <c r="N1117"/>
      <c r="O1117"/>
      <c r="P1117" s="174"/>
      <c r="Q1117" s="174"/>
      <c r="R1117" s="175"/>
      <c r="S1117" s="201"/>
      <c r="T1117" s="173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/>
      <c r="AO1117"/>
      <c r="AP1117"/>
      <c r="AQ1117"/>
      <c r="AR1117"/>
      <c r="AS1117"/>
    </row>
    <row customFormat="1" r="1118" s="11" spans="1:45">
      <c r="A1118"/>
      <c r="B1118"/>
      <c r="C1118" s="174"/>
      <c r="D1118"/>
      <c r="E1118"/>
      <c r="F1118"/>
      <c r="G1118"/>
      <c r="H1118"/>
      <c r="I1118"/>
      <c r="J1118"/>
      <c r="K1118"/>
      <c r="L1118"/>
      <c r="M1118"/>
      <c r="N1118"/>
      <c r="O1118"/>
      <c r="P1118" s="174"/>
      <c r="Q1118" s="174"/>
      <c r="R1118" s="175"/>
      <c r="S1118" s="201"/>
      <c r="T1118" s="173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2"/>
      <c r="AG1118" s="12"/>
      <c r="AH1118" s="12"/>
      <c r="AI1118" s="12"/>
      <c r="AJ1118" s="12"/>
      <c r="AK1118" s="12"/>
      <c r="AL1118" s="12"/>
      <c r="AM1118" s="12"/>
      <c r="AN1118"/>
      <c r="AO1118"/>
      <c r="AP1118"/>
      <c r="AQ1118"/>
      <c r="AR1118"/>
      <c r="AS1118"/>
    </row>
    <row customFormat="1" r="1119" s="11" spans="1:45">
      <c r="A1119"/>
      <c r="B1119"/>
      <c r="C1119" s="174"/>
      <c r="D1119"/>
      <c r="E1119"/>
      <c r="F1119"/>
      <c r="G1119"/>
      <c r="H1119"/>
      <c r="I1119"/>
      <c r="J1119"/>
      <c r="K1119"/>
      <c r="L1119"/>
      <c r="M1119"/>
      <c r="N1119"/>
      <c r="O1119"/>
      <c r="P1119" s="174"/>
      <c r="Q1119" s="174"/>
      <c r="R1119" s="175"/>
      <c r="S1119" s="201"/>
      <c r="T1119" s="173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/>
      <c r="AO1119"/>
      <c r="AP1119"/>
      <c r="AQ1119"/>
      <c r="AR1119"/>
      <c r="AS1119"/>
    </row>
    <row customFormat="1" r="1120" s="11" spans="1:45">
      <c r="A1120"/>
      <c r="B1120"/>
      <c r="C1120" s="174"/>
      <c r="D1120"/>
      <c r="E1120"/>
      <c r="F1120"/>
      <c r="G1120"/>
      <c r="H1120"/>
      <c r="I1120"/>
      <c r="J1120"/>
      <c r="K1120"/>
      <c r="L1120"/>
      <c r="M1120"/>
      <c r="N1120"/>
      <c r="O1120"/>
      <c r="P1120" s="174"/>
      <c r="Q1120" s="174"/>
      <c r="R1120" s="175"/>
      <c r="S1120" s="201"/>
      <c r="T1120" s="173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2"/>
      <c r="AG1120" s="12"/>
      <c r="AH1120" s="12"/>
      <c r="AI1120" s="12"/>
      <c r="AJ1120" s="12"/>
      <c r="AK1120" s="12"/>
      <c r="AL1120" s="12"/>
      <c r="AM1120" s="12"/>
      <c r="AN1120"/>
      <c r="AO1120"/>
      <c r="AP1120"/>
      <c r="AQ1120"/>
      <c r="AR1120"/>
      <c r="AS1120"/>
    </row>
    <row customFormat="1" r="1121" s="11" spans="1:45">
      <c r="A1121"/>
      <c r="B1121"/>
      <c r="C1121" s="174"/>
      <c r="D1121"/>
      <c r="E1121"/>
      <c r="F1121"/>
      <c r="G1121"/>
      <c r="H1121"/>
      <c r="I1121"/>
      <c r="J1121"/>
      <c r="K1121"/>
      <c r="L1121"/>
      <c r="M1121"/>
      <c r="N1121"/>
      <c r="O1121"/>
      <c r="P1121" s="174"/>
      <c r="Q1121" s="174"/>
      <c r="R1121" s="175"/>
      <c r="S1121" s="201"/>
      <c r="T1121" s="173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/>
      <c r="AO1121"/>
      <c r="AP1121"/>
      <c r="AQ1121"/>
      <c r="AR1121"/>
      <c r="AS1121"/>
    </row>
    <row customFormat="1" r="1122" s="11" spans="1:45">
      <c r="A1122"/>
      <c r="B1122"/>
      <c r="C1122" s="174"/>
      <c r="D1122"/>
      <c r="E1122"/>
      <c r="F1122"/>
      <c r="G1122"/>
      <c r="H1122"/>
      <c r="I1122"/>
      <c r="J1122"/>
      <c r="K1122"/>
      <c r="L1122"/>
      <c r="M1122"/>
      <c r="N1122"/>
      <c r="O1122"/>
      <c r="P1122" s="174"/>
      <c r="Q1122" s="174"/>
      <c r="R1122" s="175"/>
      <c r="S1122" s="201"/>
      <c r="T1122" s="173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2"/>
      <c r="AG1122" s="12"/>
      <c r="AH1122" s="12"/>
      <c r="AI1122" s="12"/>
      <c r="AJ1122" s="12"/>
      <c r="AK1122" s="12"/>
      <c r="AL1122" s="12"/>
      <c r="AM1122" s="12"/>
      <c r="AN1122"/>
      <c r="AO1122"/>
      <c r="AP1122"/>
      <c r="AQ1122"/>
      <c r="AR1122"/>
      <c r="AS1122"/>
    </row>
    <row customFormat="1" r="1123" s="11" spans="1:45">
      <c r="A1123"/>
      <c r="B1123"/>
      <c r="C1123" s="174"/>
      <c r="D1123"/>
      <c r="E1123"/>
      <c r="F1123"/>
      <c r="G1123"/>
      <c r="H1123"/>
      <c r="I1123"/>
      <c r="J1123"/>
      <c r="K1123"/>
      <c r="L1123"/>
      <c r="M1123"/>
      <c r="N1123"/>
      <c r="O1123"/>
      <c r="P1123" s="174"/>
      <c r="Q1123" s="174"/>
      <c r="R1123" s="175"/>
      <c r="S1123" s="201"/>
      <c r="T1123" s="173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/>
      <c r="AO1123"/>
      <c r="AP1123"/>
      <c r="AQ1123"/>
      <c r="AR1123"/>
      <c r="AS1123"/>
    </row>
    <row customFormat="1" r="1124" s="11" spans="1:45">
      <c r="A1124"/>
      <c r="B1124"/>
      <c r="C1124" s="174"/>
      <c r="D1124"/>
      <c r="E1124"/>
      <c r="F1124"/>
      <c r="G1124"/>
      <c r="H1124"/>
      <c r="I1124"/>
      <c r="J1124"/>
      <c r="K1124"/>
      <c r="L1124"/>
      <c r="M1124"/>
      <c r="N1124"/>
      <c r="O1124"/>
      <c r="P1124" s="174"/>
      <c r="Q1124" s="174"/>
      <c r="R1124" s="175"/>
      <c r="S1124" s="201"/>
      <c r="T1124" s="173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2"/>
      <c r="AG1124" s="12"/>
      <c r="AH1124" s="12"/>
      <c r="AI1124" s="12"/>
      <c r="AJ1124" s="12"/>
      <c r="AK1124" s="12"/>
      <c r="AL1124" s="12"/>
      <c r="AM1124" s="12"/>
      <c r="AN1124"/>
      <c r="AO1124"/>
      <c r="AP1124"/>
      <c r="AQ1124"/>
      <c r="AR1124"/>
      <c r="AS1124"/>
    </row>
    <row customFormat="1" r="1125" s="11" spans="1:45">
      <c r="A1125"/>
      <c r="B1125"/>
      <c r="C1125" s="174"/>
      <c r="D1125"/>
      <c r="E1125"/>
      <c r="F1125"/>
      <c r="G1125"/>
      <c r="H1125"/>
      <c r="I1125"/>
      <c r="J1125"/>
      <c r="K1125"/>
      <c r="L1125"/>
      <c r="M1125"/>
      <c r="N1125"/>
      <c r="O1125"/>
      <c r="P1125" s="174"/>
      <c r="Q1125" s="174"/>
      <c r="R1125" s="175"/>
      <c r="S1125" s="201"/>
      <c r="T1125" s="173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/>
      <c r="AO1125"/>
      <c r="AP1125"/>
      <c r="AQ1125"/>
      <c r="AR1125"/>
      <c r="AS1125"/>
    </row>
    <row customFormat="1" r="1126" s="11" spans="1:45">
      <c r="A1126"/>
      <c r="B1126"/>
      <c r="C1126" s="174"/>
      <c r="D1126"/>
      <c r="E1126"/>
      <c r="F1126"/>
      <c r="G1126"/>
      <c r="H1126"/>
      <c r="I1126"/>
      <c r="J1126"/>
      <c r="K1126"/>
      <c r="L1126"/>
      <c r="M1126"/>
      <c r="N1126"/>
      <c r="O1126"/>
      <c r="P1126" s="174"/>
      <c r="Q1126" s="174"/>
      <c r="R1126" s="175"/>
      <c r="S1126" s="201"/>
      <c r="T1126" s="173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2"/>
      <c r="AG1126" s="12"/>
      <c r="AH1126" s="12"/>
      <c r="AI1126" s="12"/>
      <c r="AJ1126" s="12"/>
      <c r="AK1126" s="12"/>
      <c r="AL1126" s="12"/>
      <c r="AM1126" s="12"/>
      <c r="AN1126"/>
      <c r="AO1126"/>
      <c r="AP1126"/>
      <c r="AQ1126"/>
      <c r="AR1126"/>
      <c r="AS1126"/>
    </row>
    <row customFormat="1" r="1127" s="11" spans="1:45">
      <c r="A1127"/>
      <c r="B1127"/>
      <c r="C1127" s="174"/>
      <c r="D1127"/>
      <c r="E1127"/>
      <c r="F1127"/>
      <c r="G1127"/>
      <c r="H1127"/>
      <c r="I1127"/>
      <c r="J1127"/>
      <c r="K1127"/>
      <c r="L1127"/>
      <c r="M1127"/>
      <c r="N1127"/>
      <c r="O1127"/>
      <c r="P1127" s="174"/>
      <c r="Q1127" s="174"/>
      <c r="R1127" s="175"/>
      <c r="S1127" s="201"/>
      <c r="T1127" s="173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/>
      <c r="AO1127"/>
      <c r="AP1127"/>
      <c r="AQ1127"/>
      <c r="AR1127"/>
      <c r="AS1127"/>
    </row>
    <row customFormat="1" r="1128" s="11" spans="1:45">
      <c r="A1128"/>
      <c r="B1128"/>
      <c r="C1128" s="174"/>
      <c r="D1128"/>
      <c r="E1128"/>
      <c r="F1128"/>
      <c r="G1128"/>
      <c r="H1128"/>
      <c r="I1128"/>
      <c r="J1128"/>
      <c r="K1128"/>
      <c r="L1128"/>
      <c r="M1128"/>
      <c r="N1128"/>
      <c r="O1128"/>
      <c r="P1128" s="174"/>
      <c r="Q1128" s="174"/>
      <c r="R1128" s="175"/>
      <c r="S1128" s="201"/>
      <c r="T1128" s="173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2"/>
      <c r="AG1128" s="12"/>
      <c r="AH1128" s="12"/>
      <c r="AI1128" s="12"/>
      <c r="AJ1128" s="12"/>
      <c r="AK1128" s="12"/>
      <c r="AL1128" s="12"/>
      <c r="AM1128" s="12"/>
      <c r="AN1128"/>
      <c r="AO1128"/>
      <c r="AP1128"/>
      <c r="AQ1128"/>
      <c r="AR1128"/>
      <c r="AS1128"/>
    </row>
    <row customFormat="1" r="1129" s="11" spans="1:45">
      <c r="A1129"/>
      <c r="B1129"/>
      <c r="C1129" s="174"/>
      <c r="D1129"/>
      <c r="E1129"/>
      <c r="F1129"/>
      <c r="G1129"/>
      <c r="H1129"/>
      <c r="I1129"/>
      <c r="J1129"/>
      <c r="K1129"/>
      <c r="L1129"/>
      <c r="M1129"/>
      <c r="N1129"/>
      <c r="O1129"/>
      <c r="P1129" s="174"/>
      <c r="Q1129" s="174"/>
      <c r="R1129" s="175"/>
      <c r="S1129" s="201"/>
      <c r="T1129" s="173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/>
      <c r="AO1129"/>
      <c r="AP1129"/>
      <c r="AQ1129"/>
      <c r="AR1129"/>
      <c r="AS1129"/>
    </row>
    <row customFormat="1" r="1130" s="11" spans="1:45">
      <c r="A1130"/>
      <c r="B1130"/>
      <c r="C1130" s="174"/>
      <c r="D1130"/>
      <c r="E1130"/>
      <c r="F1130"/>
      <c r="G1130"/>
      <c r="H1130"/>
      <c r="I1130"/>
      <c r="J1130"/>
      <c r="K1130"/>
      <c r="L1130"/>
      <c r="M1130"/>
      <c r="N1130"/>
      <c r="O1130"/>
      <c r="P1130" s="174"/>
      <c r="Q1130" s="174"/>
      <c r="R1130" s="175"/>
      <c r="S1130" s="201"/>
      <c r="T1130" s="173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2"/>
      <c r="AG1130" s="12"/>
      <c r="AH1130" s="12"/>
      <c r="AI1130" s="12"/>
      <c r="AJ1130" s="12"/>
      <c r="AK1130" s="12"/>
      <c r="AL1130" s="12"/>
      <c r="AM1130" s="12"/>
      <c r="AN1130"/>
      <c r="AO1130"/>
      <c r="AP1130"/>
      <c r="AQ1130"/>
      <c r="AR1130"/>
      <c r="AS1130"/>
    </row>
    <row customFormat="1" r="1131" s="11" spans="1:45">
      <c r="A1131"/>
      <c r="B1131"/>
      <c r="C1131" s="174"/>
      <c r="D1131"/>
      <c r="E1131"/>
      <c r="F1131"/>
      <c r="G1131"/>
      <c r="H1131"/>
      <c r="I1131"/>
      <c r="J1131"/>
      <c r="K1131"/>
      <c r="L1131"/>
      <c r="M1131"/>
      <c r="N1131"/>
      <c r="O1131"/>
      <c r="P1131" s="174"/>
      <c r="Q1131" s="174"/>
      <c r="R1131" s="175"/>
      <c r="S1131" s="201"/>
      <c r="T1131" s="173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/>
      <c r="AO1131"/>
      <c r="AP1131"/>
      <c r="AQ1131"/>
      <c r="AR1131"/>
      <c r="AS1131"/>
    </row>
    <row customFormat="1" r="1132" s="11" spans="1:45">
      <c r="A1132"/>
      <c r="B1132"/>
      <c r="C1132" s="174"/>
      <c r="D1132"/>
      <c r="E1132"/>
      <c r="F1132"/>
      <c r="G1132"/>
      <c r="H1132"/>
      <c r="I1132"/>
      <c r="J1132"/>
      <c r="K1132"/>
      <c r="L1132"/>
      <c r="M1132"/>
      <c r="N1132"/>
      <c r="O1132"/>
      <c r="P1132" s="174"/>
      <c r="Q1132" s="174"/>
      <c r="R1132" s="175"/>
      <c r="S1132" s="201"/>
      <c r="T1132" s="173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2"/>
      <c r="AH1132" s="12"/>
      <c r="AI1132" s="12"/>
      <c r="AJ1132" s="12"/>
      <c r="AK1132" s="12"/>
      <c r="AL1132" s="12"/>
      <c r="AM1132" s="12"/>
      <c r="AN1132"/>
      <c r="AO1132"/>
      <c r="AP1132"/>
      <c r="AQ1132"/>
      <c r="AR1132"/>
      <c r="AS1132"/>
    </row>
    <row customFormat="1" r="1133" s="11" spans="1:45">
      <c r="A1133"/>
      <c r="B1133"/>
      <c r="C1133" s="174"/>
      <c r="D1133"/>
      <c r="E1133"/>
      <c r="F1133"/>
      <c r="G1133"/>
      <c r="H1133"/>
      <c r="I1133"/>
      <c r="J1133"/>
      <c r="K1133"/>
      <c r="L1133"/>
      <c r="M1133"/>
      <c r="N1133"/>
      <c r="O1133"/>
      <c r="P1133" s="174"/>
      <c r="Q1133" s="174"/>
      <c r="R1133" s="175"/>
      <c r="S1133" s="201"/>
      <c r="T1133" s="173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/>
      <c r="AO1133"/>
      <c r="AP1133"/>
      <c r="AQ1133"/>
      <c r="AR1133"/>
      <c r="AS1133"/>
    </row>
    <row customFormat="1" r="1134" s="11" spans="1:45">
      <c r="A1134"/>
      <c r="B1134"/>
      <c r="C1134" s="174"/>
      <c r="D1134"/>
      <c r="E1134"/>
      <c r="F1134"/>
      <c r="G1134"/>
      <c r="H1134"/>
      <c r="I1134"/>
      <c r="J1134"/>
      <c r="K1134"/>
      <c r="L1134"/>
      <c r="M1134"/>
      <c r="N1134"/>
      <c r="O1134"/>
      <c r="P1134" s="174"/>
      <c r="Q1134" s="174"/>
      <c r="R1134" s="175"/>
      <c r="S1134" s="201"/>
      <c r="T1134" s="173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2"/>
      <c r="AH1134" s="12"/>
      <c r="AI1134" s="12"/>
      <c r="AJ1134" s="12"/>
      <c r="AK1134" s="12"/>
      <c r="AL1134" s="12"/>
      <c r="AM1134" s="12"/>
      <c r="AN1134"/>
      <c r="AO1134"/>
      <c r="AP1134"/>
      <c r="AQ1134"/>
      <c r="AR1134"/>
      <c r="AS1134"/>
    </row>
    <row customFormat="1" r="1135" s="11" spans="1:45">
      <c r="A1135"/>
      <c r="B1135"/>
      <c r="C1135" s="174"/>
      <c r="D1135"/>
      <c r="E1135"/>
      <c r="F1135"/>
      <c r="G1135"/>
      <c r="H1135"/>
      <c r="I1135"/>
      <c r="J1135"/>
      <c r="K1135"/>
      <c r="L1135"/>
      <c r="M1135"/>
      <c r="N1135"/>
      <c r="O1135"/>
      <c r="P1135" s="174"/>
      <c r="Q1135" s="174"/>
      <c r="R1135" s="175"/>
      <c r="S1135" s="201"/>
      <c r="T1135" s="173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/>
      <c r="AO1135"/>
      <c r="AP1135"/>
      <c r="AQ1135"/>
      <c r="AR1135"/>
      <c r="AS1135"/>
    </row>
    <row customFormat="1" r="1136" s="11" spans="1:45">
      <c r="A1136"/>
      <c r="B1136"/>
      <c r="C1136" s="174"/>
      <c r="D1136"/>
      <c r="E1136"/>
      <c r="F1136"/>
      <c r="G1136"/>
      <c r="H1136"/>
      <c r="I1136"/>
      <c r="J1136"/>
      <c r="K1136"/>
      <c r="L1136"/>
      <c r="M1136"/>
      <c r="N1136"/>
      <c r="O1136"/>
      <c r="P1136" s="174"/>
      <c r="Q1136" s="174"/>
      <c r="R1136" s="175"/>
      <c r="S1136" s="201"/>
      <c r="T1136" s="173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2"/>
      <c r="AH1136" s="12"/>
      <c r="AI1136" s="12"/>
      <c r="AJ1136" s="12"/>
      <c r="AK1136" s="12"/>
      <c r="AL1136" s="12"/>
      <c r="AM1136" s="12"/>
      <c r="AN1136"/>
      <c r="AO1136"/>
      <c r="AP1136"/>
      <c r="AQ1136"/>
      <c r="AR1136"/>
      <c r="AS1136"/>
    </row>
    <row customFormat="1" r="1137" s="11" spans="1:45">
      <c r="A1137"/>
      <c r="B1137"/>
      <c r="C1137" s="174"/>
      <c r="D1137"/>
      <c r="E1137"/>
      <c r="F1137"/>
      <c r="G1137"/>
      <c r="H1137"/>
      <c r="I1137"/>
      <c r="J1137"/>
      <c r="K1137"/>
      <c r="L1137"/>
      <c r="M1137"/>
      <c r="N1137"/>
      <c r="O1137"/>
      <c r="P1137" s="174"/>
      <c r="Q1137" s="174"/>
      <c r="R1137" s="175"/>
      <c r="S1137" s="201"/>
      <c r="T1137" s="173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/>
      <c r="AO1137"/>
      <c r="AP1137"/>
      <c r="AQ1137"/>
      <c r="AR1137"/>
      <c r="AS1137"/>
    </row>
    <row customFormat="1" r="1138" s="11" spans="1:45">
      <c r="A1138"/>
      <c r="B1138"/>
      <c r="C1138" s="174"/>
      <c r="D1138"/>
      <c r="E1138"/>
      <c r="F1138"/>
      <c r="G1138"/>
      <c r="H1138"/>
      <c r="I1138"/>
      <c r="J1138"/>
      <c r="K1138"/>
      <c r="L1138"/>
      <c r="M1138"/>
      <c r="N1138"/>
      <c r="O1138"/>
      <c r="P1138" s="174"/>
      <c r="Q1138" s="174"/>
      <c r="R1138" s="175"/>
      <c r="S1138" s="201"/>
      <c r="T1138" s="173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2"/>
      <c r="AG1138" s="12"/>
      <c r="AH1138" s="12"/>
      <c r="AI1138" s="12"/>
      <c r="AJ1138" s="12"/>
      <c r="AK1138" s="12"/>
      <c r="AL1138" s="12"/>
      <c r="AM1138" s="12"/>
      <c r="AN1138"/>
      <c r="AO1138"/>
      <c r="AP1138"/>
      <c r="AQ1138"/>
      <c r="AR1138"/>
      <c r="AS1138"/>
    </row>
  </sheetData>
  <mergeCells count="67">
    <mergeCell ref="C27:D27"/>
    <mergeCell ref="C28:D28"/>
    <mergeCell ref="C29:D29"/>
    <mergeCell ref="S9:S10"/>
    <mergeCell ref="C11:D11"/>
    <mergeCell ref="C19:D19"/>
    <mergeCell ref="C20:D20"/>
    <mergeCell ref="C14:D14"/>
    <mergeCell ref="C15:D15"/>
    <mergeCell ref="C16:D16"/>
    <mergeCell ref="C26:D26"/>
    <mergeCell ref="C17:D17"/>
    <mergeCell ref="C18:D18"/>
    <mergeCell ref="C21:D21"/>
    <mergeCell ref="D4:E4"/>
    <mergeCell ref="C7:S7"/>
    <mergeCell ref="C9:D10"/>
    <mergeCell ref="E9:E10"/>
    <mergeCell ref="F9:Q9"/>
    <mergeCell ref="C22:D22"/>
    <mergeCell ref="C12:D12"/>
    <mergeCell ref="C13:D13"/>
    <mergeCell ref="C23:D23"/>
    <mergeCell ref="C24:D24"/>
    <mergeCell ref="C25:D25"/>
    <mergeCell ref="C30:D30"/>
    <mergeCell ref="C70:D70"/>
    <mergeCell ref="C60:D60"/>
    <mergeCell ref="C61:D61"/>
    <mergeCell ref="C62:D62"/>
    <mergeCell ref="C63:D63"/>
    <mergeCell ref="C40:D40"/>
    <mergeCell ref="C44:D44"/>
    <mergeCell ref="C67:D67"/>
    <mergeCell ref="C46:D46"/>
    <mergeCell ref="C38:D38"/>
    <mergeCell ref="C31:D31"/>
    <mergeCell ref="C32:D32"/>
    <mergeCell ref="C33:D33"/>
    <mergeCell ref="C34:D34"/>
    <mergeCell ref="C55:D55"/>
    <mergeCell ref="C47:D47"/>
    <mergeCell ref="C48:D48"/>
    <mergeCell ref="C35:D35"/>
    <mergeCell ref="C45:D45"/>
    <mergeCell ref="C36:D36"/>
    <mergeCell ref="C42:D42"/>
    <mergeCell ref="C43:D43"/>
    <mergeCell ref="C56:D56"/>
    <mergeCell ref="C57:D57"/>
    <mergeCell ref="C37:D37"/>
    <mergeCell ref="C39:D39"/>
    <mergeCell ref="C49:D49"/>
    <mergeCell ref="C50:D50"/>
    <mergeCell ref="C41:D41"/>
    <mergeCell ref="C71:D71"/>
    <mergeCell ref="C51:D51"/>
    <mergeCell ref="C52:D52"/>
    <mergeCell ref="C53:D53"/>
    <mergeCell ref="C54:D54"/>
    <mergeCell ref="C58:D58"/>
    <mergeCell ref="C68:D68"/>
    <mergeCell ref="C69:D69"/>
    <mergeCell ref="C64:D64"/>
    <mergeCell ref="C65:D65"/>
    <mergeCell ref="C66:D66"/>
    <mergeCell ref="C59:D59"/>
  </mergeCells>
  <pageMargins bottom="0.75" footer="0.3" header="0.3" left="0.7" right="0.7" top="0.75"/>
  <pageSetup orientation="landscape" paperSize="9" r:id="rId1" scale="37" verticalDpi="0"/>
</worksheet>
</file>

<file path=xl/worksheets/sheet2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1">
    <pageSetUpPr fitToPage="1"/>
  </sheetPr>
  <dimension ref="A1:AS1023"/>
  <sheetViews>
    <sheetView workbookViewId="0"/>
  </sheetViews>
  <sheetFormatPr defaultRowHeight="12.75"/>
  <cols>
    <col min="1" max="1" customWidth="true" width="5.0" collapsed="true"/>
    <col min="2" max="2" customWidth="true" width="22.140625" collapsed="true"/>
    <col min="3" max="3" customWidth="true" style="174" width="17.0" collapsed="true"/>
    <col min="4" max="4" customWidth="true" width="20.42578125" collapsed="true"/>
    <col min="5" max="5" bestFit="true" customWidth="true" width="12.7109375" collapsed="true"/>
    <col min="6" max="6" customWidth="true" width="9.85546875" collapsed="true"/>
    <col min="7" max="7" bestFit="true" customWidth="true" width="11.28515625" collapsed="true"/>
    <col min="8" max="15" customWidth="true" width="9.85546875" collapsed="true"/>
    <col min="16" max="17" customWidth="true" style="174" width="9.85546875" collapsed="true"/>
    <col min="18" max="18" customWidth="true" style="175" width="10.28515625" collapsed="true"/>
    <col min="19" max="19" customWidth="true" style="176" width="4.0" collapsed="true"/>
    <col min="20" max="20" customWidth="true" style="11" width="64.42578125" collapsed="true"/>
    <col min="21" max="38" customWidth="true" style="12" width="6.28515625" collapsed="true"/>
  </cols>
  <sheetData>
    <row ht="22.5" r="1" spans="1:44">
      <c r="A1" s="177" t="s">
        <v>12</v>
      </c>
      <c r="B1" s="177"/>
      <c r="C1" s="177"/>
      <c r="D1" s="178"/>
      <c r="E1" s="178"/>
      <c r="F1" s="178"/>
      <c r="S1" s="173"/>
    </row>
    <row ht="18.75" r="2" spans="1:44">
      <c r="A2" s="179" t="s">
        <v>26</v>
      </c>
      <c r="B2" s="179"/>
      <c r="C2" s="179"/>
      <c r="D2" s="180"/>
      <c r="E2" s="181"/>
      <c r="F2" s="182"/>
      <c r="S2" s="173"/>
    </row>
    <row ht="18.75" r="3" spans="1:44">
      <c r="A3" s="179" t="s">
        <v>14</v>
      </c>
      <c r="B3" s="179"/>
      <c r="C3" s="179"/>
      <c r="D3" s="183"/>
      <c r="E3" s="184"/>
      <c r="F3" s="184"/>
      <c r="S3" s="173"/>
    </row>
    <row ht="18.75" r="4" spans="1:44">
      <c r="A4" s="179" t="s">
        <v>15</v>
      </c>
      <c r="B4" s="179"/>
      <c r="C4" s="179"/>
      <c r="D4" s="545"/>
      <c r="E4" s="545"/>
      <c r="F4" s="185"/>
      <c r="S4" s="173"/>
    </row>
    <row customHeight="1" ht="24" r="5" spans="1:44">
      <c r="C5" s="7"/>
      <c r="D5" s="8"/>
      <c r="E5" s="9"/>
      <c r="F5" s="10"/>
      <c r="G5" s="1"/>
      <c r="H5" s="1"/>
      <c r="I5" s="1"/>
      <c r="J5" s="1"/>
      <c r="K5" s="1"/>
      <c r="L5" s="1"/>
      <c r="M5" s="1"/>
      <c r="N5" s="1"/>
      <c r="O5" s="1"/>
      <c r="P5" s="2"/>
      <c r="Q5" s="2"/>
      <c r="R5" s="3"/>
      <c r="S5" s="4"/>
    </row>
    <row customFormat="1" r="6" s="1" spans="1:44">
      <c r="C6" s="2"/>
      <c r="F6" s="3"/>
      <c r="G6" s="13"/>
      <c r="P6" s="2"/>
      <c r="Q6" s="2"/>
      <c r="R6" s="3"/>
      <c r="S6" s="4"/>
      <c r="T6" s="5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</row>
    <row customFormat="1" customHeight="1" ht="21.75" r="7" s="14" spans="1:44">
      <c r="C7" s="546" t="s">
        <v>268</v>
      </c>
      <c r="D7" s="546"/>
      <c r="E7" s="546"/>
      <c r="F7" s="546"/>
      <c r="G7" s="546"/>
      <c r="H7" s="546"/>
      <c r="I7" s="546"/>
      <c r="J7" s="546"/>
      <c r="K7" s="546"/>
      <c r="L7" s="546"/>
      <c r="M7" s="546"/>
      <c r="N7" s="546"/>
      <c r="O7" s="546"/>
      <c r="P7" s="546"/>
      <c r="Q7" s="546"/>
      <c r="R7" s="546"/>
      <c r="S7" s="15"/>
      <c r="T7" s="11"/>
      <c r="U7" s="12"/>
      <c r="V7" s="1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</row>
    <row customFormat="1" customHeight="1" ht="6.75" r="8" s="1" spans="1:44" thickBot="1">
      <c r="C8" s="17"/>
      <c r="D8" s="17"/>
      <c r="E8" s="17"/>
      <c r="F8" s="17"/>
      <c r="G8" s="17"/>
      <c r="H8" s="17"/>
      <c r="I8" s="17"/>
      <c r="J8" s="17"/>
      <c r="P8" s="2"/>
      <c r="Q8" s="2"/>
      <c r="R8" s="3"/>
      <c r="S8" s="4"/>
      <c r="T8" s="5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</row>
    <row customFormat="1" customHeight="1" ht="15" r="9" s="18" spans="1:44">
      <c r="B9" s="221"/>
      <c r="C9" s="547" t="s">
        <v>16</v>
      </c>
      <c r="D9" s="548"/>
      <c r="E9" s="551" t="s">
        <v>69</v>
      </c>
      <c r="F9" s="584" t="s">
        <v>240</v>
      </c>
      <c r="G9" s="585"/>
      <c r="H9" s="585"/>
      <c r="I9" s="585"/>
      <c r="J9" s="585"/>
      <c r="K9" s="585"/>
      <c r="L9" s="585"/>
      <c r="M9" s="585"/>
      <c r="N9" s="585"/>
      <c r="O9" s="585"/>
      <c r="P9" s="585"/>
      <c r="Q9" s="586"/>
      <c r="R9" s="364">
        <v>2014</v>
      </c>
      <c r="S9" s="20"/>
    </row>
    <row customFormat="1" customHeight="1" ht="29.25" r="10" s="18" spans="1:44" thickBot="1">
      <c r="B10" s="353" t="s">
        <v>339</v>
      </c>
      <c r="C10" s="549"/>
      <c r="D10" s="550"/>
      <c r="E10" s="593"/>
      <c r="F10" s="21">
        <v>41640</v>
      </c>
      <c r="G10" s="21">
        <v>41671</v>
      </c>
      <c r="H10" s="21">
        <v>41699</v>
      </c>
      <c r="I10" s="21">
        <v>41730</v>
      </c>
      <c r="J10" s="21">
        <v>41760</v>
      </c>
      <c r="K10" s="21">
        <v>41791</v>
      </c>
      <c r="L10" s="21">
        <v>41821</v>
      </c>
      <c r="M10" s="21">
        <v>41852</v>
      </c>
      <c r="N10" s="21">
        <v>41883</v>
      </c>
      <c r="O10" s="21">
        <v>41913</v>
      </c>
      <c r="P10" s="21">
        <v>41944</v>
      </c>
      <c r="Q10" s="21">
        <v>41974</v>
      </c>
      <c r="R10" s="392" t="s">
        <v>0</v>
      </c>
      <c r="S10" s="23">
        <v>1</v>
      </c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</row>
    <row customFormat="1" ht="15" r="11" s="25" spans="1:44">
      <c r="B11" s="221" t="s">
        <v>43</v>
      </c>
      <c r="C11" s="535" t="s">
        <v>238</v>
      </c>
      <c r="D11" s="540"/>
      <c r="E11" s="77"/>
      <c r="F11" s="78"/>
      <c r="G11" s="79"/>
      <c r="H11" s="80"/>
      <c r="I11" s="80"/>
      <c r="J11" s="80"/>
      <c r="K11" s="80"/>
      <c r="L11" s="81"/>
      <c r="M11" s="80"/>
      <c r="N11" s="80"/>
      <c r="O11" s="80"/>
      <c r="P11" s="80"/>
      <c r="Q11" s="82"/>
      <c r="R11" s="393"/>
      <c r="S11" s="29">
        <v>22</v>
      </c>
      <c r="T11" s="18"/>
    </row>
    <row customFormat="1" ht="15" r="12" s="25" spans="1:44">
      <c r="B12" s="222" t="s">
        <v>57</v>
      </c>
      <c r="C12" s="556" t="s">
        <v>174</v>
      </c>
      <c r="D12" s="542"/>
      <c r="E12" s="43"/>
      <c r="F12" s="83"/>
      <c r="G12" s="84"/>
      <c r="H12" s="84"/>
      <c r="I12" s="85"/>
      <c r="J12" s="85"/>
      <c r="K12" s="86"/>
      <c r="L12" s="86"/>
      <c r="M12" s="86"/>
      <c r="N12" s="86"/>
      <c r="O12" s="86"/>
      <c r="P12" s="86"/>
      <c r="Q12" s="87"/>
      <c r="R12" s="384">
        <f>+SUM(F12:Q12)</f>
        <v>0</v>
      </c>
      <c r="S12" s="23">
        <v>23</v>
      </c>
      <c r="T12" s="18"/>
    </row>
    <row customFormat="1" ht="15" r="13" s="25" spans="1:44">
      <c r="B13" s="222"/>
      <c r="C13" s="557" t="s">
        <v>175</v>
      </c>
      <c r="D13" s="558"/>
      <c r="E13" s="43"/>
      <c r="F13" s="88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9"/>
      <c r="R13" s="384">
        <f>+SUM(F13:Q13)</f>
        <v>0</v>
      </c>
      <c r="S13" s="29">
        <v>24</v>
      </c>
      <c r="T13" s="71"/>
    </row>
    <row customFormat="1" ht="15.75" r="14" s="25" spans="1:44" thickBot="1">
      <c r="B14" s="222"/>
      <c r="C14" s="559" t="s">
        <v>10</v>
      </c>
      <c r="D14" s="560"/>
      <c r="E14" s="72"/>
      <c r="F14" s="90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2"/>
      <c r="R14" s="384">
        <f>+SUM(F14:Q14)</f>
        <v>0</v>
      </c>
      <c r="S14" s="23">
        <v>25</v>
      </c>
      <c r="T14" s="53"/>
    </row>
    <row customFormat="1" hidden="1" ht="15" r="15" s="25" spans="1:44">
      <c r="B15" s="222"/>
      <c r="C15" s="535" t="s">
        <v>77</v>
      </c>
      <c r="D15" s="540"/>
      <c r="E15" s="56"/>
      <c r="F15" s="57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9"/>
      <c r="R15" s="370"/>
      <c r="S15" s="29">
        <v>18</v>
      </c>
      <c r="T15" s="18"/>
    </row>
    <row customFormat="1" hidden="1" ht="15" r="16" s="25" spans="1:44">
      <c r="B16" s="222"/>
      <c r="C16" s="570" t="s">
        <v>174</v>
      </c>
      <c r="D16" s="573"/>
      <c r="E16" s="217"/>
      <c r="F16" s="218"/>
      <c r="G16" s="219"/>
      <c r="H16" s="219"/>
      <c r="I16" s="219"/>
      <c r="J16" s="219"/>
      <c r="K16" s="320"/>
      <c r="L16" s="320"/>
      <c r="M16" s="320"/>
      <c r="N16" s="320"/>
      <c r="O16" s="320"/>
      <c r="P16" s="320"/>
      <c r="Q16" s="321"/>
      <c r="R16" s="376"/>
      <c r="S16" s="23">
        <v>19</v>
      </c>
      <c r="T16" s="18"/>
    </row>
    <row customFormat="1" hidden="1" ht="15" r="17" s="25" spans="2:20">
      <c r="B17" s="222"/>
      <c r="C17" s="570" t="s">
        <v>175</v>
      </c>
      <c r="D17" s="573"/>
      <c r="E17" s="220"/>
      <c r="F17" s="218"/>
      <c r="G17" s="219"/>
      <c r="H17" s="219"/>
      <c r="I17" s="219"/>
      <c r="J17" s="219"/>
      <c r="K17" s="219"/>
      <c r="L17" s="219"/>
      <c r="M17" s="219"/>
      <c r="N17" s="219"/>
      <c r="O17" s="219"/>
      <c r="P17" s="219"/>
      <c r="Q17" s="322"/>
      <c r="R17" s="376"/>
      <c r="S17" s="29">
        <v>20</v>
      </c>
      <c r="T17" s="71"/>
    </row>
    <row customFormat="1" hidden="1" ht="15" r="18" s="25" spans="2:20">
      <c r="B18" s="222"/>
      <c r="C18" s="583" t="s">
        <v>10</v>
      </c>
      <c r="D18" s="577"/>
      <c r="E18" s="328"/>
      <c r="F18" s="324"/>
      <c r="G18" s="325"/>
      <c r="H18" s="325"/>
      <c r="I18" s="325"/>
      <c r="J18" s="325"/>
      <c r="K18" s="325"/>
      <c r="L18" s="325"/>
      <c r="M18" s="325"/>
      <c r="N18" s="325"/>
      <c r="O18" s="325"/>
      <c r="P18" s="325"/>
      <c r="Q18" s="326"/>
      <c r="R18" s="386"/>
      <c r="S18" s="23">
        <v>21</v>
      </c>
      <c r="T18" s="53"/>
    </row>
    <row customFormat="1" hidden="1" ht="15" r="19" s="25" spans="2:20">
      <c r="B19" s="222"/>
      <c r="C19" s="535" t="s">
        <v>239</v>
      </c>
      <c r="D19" s="540"/>
      <c r="E19" s="56"/>
      <c r="F19" s="57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9"/>
      <c r="R19" s="370"/>
      <c r="S19" s="29">
        <v>18</v>
      </c>
      <c r="T19" s="18"/>
    </row>
    <row customFormat="1" hidden="1" ht="15" r="20" s="25" spans="2:20">
      <c r="B20" s="222"/>
      <c r="C20" s="570" t="s">
        <v>174</v>
      </c>
      <c r="D20" s="573"/>
      <c r="E20" s="217"/>
      <c r="F20" s="218"/>
      <c r="G20" s="219"/>
      <c r="H20" s="219"/>
      <c r="I20" s="219"/>
      <c r="J20" s="219"/>
      <c r="K20" s="320"/>
      <c r="L20" s="320"/>
      <c r="M20" s="320"/>
      <c r="N20" s="320"/>
      <c r="O20" s="320"/>
      <c r="P20" s="320"/>
      <c r="Q20" s="321"/>
      <c r="R20" s="376"/>
      <c r="S20" s="23">
        <v>19</v>
      </c>
      <c r="T20" s="18"/>
    </row>
    <row customFormat="1" hidden="1" ht="15" r="21" s="25" spans="2:20">
      <c r="B21" s="222"/>
      <c r="C21" s="570" t="s">
        <v>175</v>
      </c>
      <c r="D21" s="573"/>
      <c r="E21" s="220"/>
      <c r="F21" s="218"/>
      <c r="G21" s="219"/>
      <c r="H21" s="219"/>
      <c r="I21" s="219"/>
      <c r="J21" s="219"/>
      <c r="K21" s="219"/>
      <c r="L21" s="219"/>
      <c r="M21" s="219"/>
      <c r="N21" s="219"/>
      <c r="O21" s="219"/>
      <c r="P21" s="219"/>
      <c r="Q21" s="322"/>
      <c r="R21" s="376"/>
      <c r="S21" s="29">
        <v>20</v>
      </c>
      <c r="T21" s="71"/>
    </row>
    <row customFormat="1" hidden="1" ht="15" r="22" s="25" spans="2:20">
      <c r="B22" s="222"/>
      <c r="C22" s="583" t="s">
        <v>10</v>
      </c>
      <c r="D22" s="577"/>
      <c r="E22" s="328"/>
      <c r="F22" s="324"/>
      <c r="G22" s="325"/>
      <c r="H22" s="325"/>
      <c r="I22" s="325"/>
      <c r="J22" s="325"/>
      <c r="K22" s="325"/>
      <c r="L22" s="325"/>
      <c r="M22" s="325"/>
      <c r="N22" s="325"/>
      <c r="O22" s="325"/>
      <c r="P22" s="325"/>
      <c r="Q22" s="326"/>
      <c r="R22" s="386"/>
      <c r="S22" s="23">
        <v>21</v>
      </c>
      <c r="T22" s="53"/>
    </row>
    <row customFormat="1" hidden="1" ht="15" r="23" s="25" spans="2:20">
      <c r="B23" s="222"/>
      <c r="C23" s="535" t="s">
        <v>360</v>
      </c>
      <c r="D23" s="540"/>
      <c r="E23" s="77"/>
      <c r="F23" s="78"/>
      <c r="G23" s="79"/>
      <c r="H23" s="80"/>
      <c r="I23" s="80"/>
      <c r="J23" s="80"/>
      <c r="K23" s="80"/>
      <c r="L23" s="81"/>
      <c r="M23" s="80"/>
      <c r="N23" s="80"/>
      <c r="O23" s="80"/>
      <c r="P23" s="80"/>
      <c r="Q23" s="82"/>
      <c r="R23" s="393"/>
      <c r="S23" s="29">
        <v>22</v>
      </c>
      <c r="T23" s="18"/>
    </row>
    <row customFormat="1" hidden="1" ht="15" r="24" s="25" spans="2:20">
      <c r="B24" s="222"/>
      <c r="C24" s="570" t="s">
        <v>174</v>
      </c>
      <c r="D24" s="573"/>
      <c r="E24" s="327"/>
      <c r="F24" s="354"/>
      <c r="G24" s="355"/>
      <c r="H24" s="355"/>
      <c r="I24" s="355"/>
      <c r="J24" s="355"/>
      <c r="K24" s="356"/>
      <c r="L24" s="356"/>
      <c r="M24" s="356"/>
      <c r="N24" s="356"/>
      <c r="O24" s="356"/>
      <c r="P24" s="356"/>
      <c r="Q24" s="357"/>
      <c r="R24" s="384"/>
      <c r="S24" s="23">
        <v>23</v>
      </c>
      <c r="T24" s="18"/>
    </row>
    <row customFormat="1" hidden="1" ht="15" r="25" s="25" spans="2:20">
      <c r="B25" s="222"/>
      <c r="C25" s="570" t="s">
        <v>175</v>
      </c>
      <c r="D25" s="573"/>
      <c r="E25" s="327"/>
      <c r="F25" s="354"/>
      <c r="G25" s="355"/>
      <c r="H25" s="355"/>
      <c r="I25" s="355"/>
      <c r="J25" s="355"/>
      <c r="K25" s="355"/>
      <c r="L25" s="355"/>
      <c r="M25" s="355"/>
      <c r="N25" s="355"/>
      <c r="O25" s="355"/>
      <c r="P25" s="355"/>
      <c r="Q25" s="358"/>
      <c r="R25" s="384"/>
      <c r="S25" s="29">
        <v>24</v>
      </c>
      <c r="T25" s="71"/>
    </row>
    <row customFormat="1" hidden="1" ht="15.75" r="26" s="25" spans="2:20" thickBot="1">
      <c r="B26" s="223"/>
      <c r="C26" s="583" t="s">
        <v>10</v>
      </c>
      <c r="D26" s="577"/>
      <c r="E26" s="328"/>
      <c r="F26" s="359"/>
      <c r="G26" s="360"/>
      <c r="H26" s="360"/>
      <c r="I26" s="360"/>
      <c r="J26" s="360"/>
      <c r="K26" s="360"/>
      <c r="L26" s="360"/>
      <c r="M26" s="360"/>
      <c r="N26" s="360"/>
      <c r="O26" s="360"/>
      <c r="P26" s="360"/>
      <c r="Q26" s="361"/>
      <c r="R26" s="394"/>
      <c r="S26" s="23">
        <v>25</v>
      </c>
      <c r="T26" s="53"/>
    </row>
    <row customFormat="1" ht="15" r="27" s="25" spans="2:20">
      <c r="B27" s="254" t="s">
        <v>59</v>
      </c>
      <c r="C27" s="571" t="s">
        <v>58</v>
      </c>
      <c r="D27" s="535"/>
      <c r="E27" s="257"/>
      <c r="F27" s="258"/>
      <c r="G27" s="259"/>
      <c r="H27" s="259"/>
      <c r="I27" s="259"/>
      <c r="J27" s="259"/>
      <c r="K27" s="259"/>
      <c r="L27" s="259"/>
      <c r="M27" s="259"/>
      <c r="N27" s="259"/>
      <c r="O27" s="259"/>
      <c r="P27" s="259"/>
      <c r="Q27" s="260"/>
      <c r="R27" s="370"/>
      <c r="S27" s="29"/>
      <c r="T27" s="53"/>
    </row>
    <row customFormat="1" ht="15" r="28" s="25" spans="2:20">
      <c r="B28" s="232"/>
      <c r="C28" s="587" t="s">
        <v>174</v>
      </c>
      <c r="D28" s="556"/>
      <c r="E28" s="167"/>
      <c r="F28" s="62"/>
      <c r="G28" s="152"/>
      <c r="H28" s="152"/>
      <c r="I28" s="152"/>
      <c r="J28" s="152"/>
      <c r="K28" s="152"/>
      <c r="L28" s="152"/>
      <c r="M28" s="152"/>
      <c r="N28" s="152"/>
      <c r="O28" s="152"/>
      <c r="P28" s="152"/>
      <c r="Q28" s="256"/>
      <c r="R28" s="376"/>
      <c r="S28" s="29"/>
      <c r="T28" s="53"/>
    </row>
    <row customFormat="1" ht="15" r="29" s="25" spans="2:20">
      <c r="B29" s="232"/>
      <c r="C29" s="588" t="s">
        <v>175</v>
      </c>
      <c r="D29" s="557"/>
      <c r="E29" s="167"/>
      <c r="F29" s="62"/>
      <c r="G29" s="152"/>
      <c r="H29" s="152"/>
      <c r="I29" s="152"/>
      <c r="J29" s="152"/>
      <c r="K29" s="152"/>
      <c r="L29" s="152"/>
      <c r="M29" s="152"/>
      <c r="N29" s="152"/>
      <c r="O29" s="152"/>
      <c r="P29" s="152"/>
      <c r="Q29" s="256"/>
      <c r="R29" s="376"/>
      <c r="S29" s="29"/>
      <c r="T29" s="53"/>
    </row>
    <row customFormat="1" ht="15.75" r="30" s="25" spans="2:20" thickBot="1">
      <c r="B30" s="255"/>
      <c r="C30" s="589" t="s">
        <v>10</v>
      </c>
      <c r="D30" s="559"/>
      <c r="E30" s="209"/>
      <c r="F30" s="73"/>
      <c r="G30" s="155"/>
      <c r="H30" s="155"/>
      <c r="I30" s="155"/>
      <c r="J30" s="155"/>
      <c r="K30" s="155"/>
      <c r="L30" s="155"/>
      <c r="M30" s="155"/>
      <c r="N30" s="155"/>
      <c r="O30" s="155"/>
      <c r="P30" s="155"/>
      <c r="Q30" s="261"/>
      <c r="R30" s="386"/>
      <c r="S30" s="29"/>
      <c r="T30" s="53"/>
    </row>
    <row customFormat="1" ht="15" r="31" s="25" spans="2:20">
      <c r="B31" s="221" t="s">
        <v>1</v>
      </c>
      <c r="C31" s="524" t="s">
        <v>25</v>
      </c>
      <c r="D31" s="525"/>
      <c r="E31" s="94"/>
      <c r="F31" s="95"/>
      <c r="G31" s="96"/>
      <c r="H31" s="96"/>
      <c r="I31" s="96"/>
      <c r="J31" s="97"/>
      <c r="K31" s="96"/>
      <c r="L31" s="96"/>
      <c r="M31" s="96"/>
      <c r="N31" s="96"/>
      <c r="O31" s="96"/>
      <c r="P31" s="96"/>
      <c r="Q31" s="98"/>
      <c r="R31" s="371"/>
      <c r="S31" s="29">
        <v>30</v>
      </c>
      <c r="T31" s="18"/>
    </row>
    <row customFormat="1" ht="15" r="32" s="25" spans="2:20">
      <c r="B32" s="222" t="s">
        <v>57</v>
      </c>
      <c r="C32" s="541" t="s">
        <v>174</v>
      </c>
      <c r="D32" s="556"/>
      <c r="E32" s="99"/>
      <c r="F32" s="100"/>
      <c r="G32" s="101"/>
      <c r="H32" s="101"/>
      <c r="I32" s="101"/>
      <c r="J32" s="101"/>
      <c r="K32" s="102"/>
      <c r="L32" s="102"/>
      <c r="M32" s="102"/>
      <c r="N32" s="102"/>
      <c r="O32" s="102"/>
      <c r="P32" s="102"/>
      <c r="Q32" s="103"/>
      <c r="R32" s="400"/>
      <c r="S32" s="23">
        <v>31</v>
      </c>
      <c r="T32" s="71"/>
    </row>
    <row customFormat="1" ht="15" r="33" s="25" spans="2:20">
      <c r="B33" s="222"/>
      <c r="C33" s="565" t="s">
        <v>175</v>
      </c>
      <c r="D33" s="557"/>
      <c r="E33" s="105"/>
      <c r="F33" s="106"/>
      <c r="G33" s="101"/>
      <c r="H33" s="101"/>
      <c r="I33" s="101"/>
      <c r="J33" s="101"/>
      <c r="K33" s="101"/>
      <c r="L33" s="101"/>
      <c r="M33" s="101"/>
      <c r="N33" s="101"/>
      <c r="O33" s="101"/>
      <c r="P33" s="101"/>
      <c r="Q33" s="107"/>
      <c r="R33" s="400"/>
      <c r="S33" s="23">
        <v>33</v>
      </c>
      <c r="T33" s="71"/>
    </row>
    <row customFormat="1" ht="15" r="34" s="25" spans="2:20">
      <c r="B34" s="222"/>
      <c r="C34" s="564" t="s">
        <v>10</v>
      </c>
      <c r="D34" s="559"/>
      <c r="E34" s="187"/>
      <c r="F34" s="188"/>
      <c r="G34" s="189"/>
      <c r="H34" s="189"/>
      <c r="I34" s="189"/>
      <c r="J34" s="189"/>
      <c r="K34" s="189"/>
      <c r="L34" s="189"/>
      <c r="M34" s="189"/>
      <c r="N34" s="189"/>
      <c r="O34" s="189"/>
      <c r="P34" s="189"/>
      <c r="Q34" s="190"/>
      <c r="R34" s="412"/>
      <c r="S34" s="29">
        <v>34</v>
      </c>
      <c r="T34" s="53"/>
    </row>
    <row customFormat="1" ht="15" r="35" s="25" spans="2:20">
      <c r="B35" s="222"/>
      <c r="C35" s="524" t="s">
        <v>368</v>
      </c>
      <c r="D35" s="525"/>
      <c r="E35" s="186"/>
      <c r="F35" s="157"/>
      <c r="G35" s="158"/>
      <c r="H35" s="158"/>
      <c r="I35" s="158"/>
      <c r="J35" s="158"/>
      <c r="K35" s="158"/>
      <c r="L35" s="158"/>
      <c r="M35" s="158"/>
      <c r="N35" s="158"/>
      <c r="O35" s="158"/>
      <c r="P35" s="158"/>
      <c r="Q35" s="159"/>
      <c r="R35" s="374"/>
      <c r="S35" s="23">
        <v>73</v>
      </c>
    </row>
    <row customFormat="1" ht="15" r="36" s="25" spans="2:20">
      <c r="B36" s="222"/>
      <c r="C36" s="541" t="s">
        <v>174</v>
      </c>
      <c r="D36" s="542"/>
      <c r="E36" s="151"/>
      <c r="F36" s="62"/>
      <c r="G36" s="152"/>
      <c r="H36" s="152"/>
      <c r="I36" s="152"/>
      <c r="J36" s="152"/>
      <c r="K36" s="68"/>
      <c r="L36" s="68"/>
      <c r="M36" s="68"/>
      <c r="N36" s="68"/>
      <c r="O36" s="68"/>
      <c r="P36" s="68"/>
      <c r="Q36" s="153"/>
      <c r="R36" s="372">
        <f>Q36</f>
        <v>0</v>
      </c>
      <c r="S36" s="29">
        <v>74</v>
      </c>
      <c r="T36" s="53"/>
    </row>
    <row customFormat="1" ht="15" r="37" s="25" spans="2:20">
      <c r="B37" s="222"/>
      <c r="C37" s="565" t="s">
        <v>175</v>
      </c>
      <c r="D37" s="558"/>
      <c r="E37" s="68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372">
        <f>Q37</f>
        <v>0</v>
      </c>
      <c r="S37" s="23">
        <v>75</v>
      </c>
      <c r="T37" s="71"/>
    </row>
    <row customFormat="1" ht="15" r="38" s="25" spans="2:20">
      <c r="B38" s="222"/>
      <c r="C38" s="564" t="s">
        <v>10</v>
      </c>
      <c r="D38" s="560"/>
      <c r="E38" s="209"/>
      <c r="F38" s="73"/>
      <c r="G38" s="155"/>
      <c r="H38" s="155"/>
      <c r="I38" s="155"/>
      <c r="J38" s="155"/>
      <c r="K38" s="155"/>
      <c r="L38" s="155"/>
      <c r="M38" s="155"/>
      <c r="N38" s="155"/>
      <c r="O38" s="155"/>
      <c r="P38" s="155"/>
      <c r="Q38" s="156"/>
      <c r="R38" s="373">
        <f>Q38</f>
        <v>0</v>
      </c>
      <c r="S38" s="29">
        <v>76</v>
      </c>
      <c r="T38" s="53"/>
    </row>
    <row customFormat="1" ht="15" r="39" s="25" spans="2:20">
      <c r="B39" s="222"/>
      <c r="C39" s="524" t="s">
        <v>267</v>
      </c>
      <c r="D39" s="525"/>
      <c r="E39" s="186"/>
      <c r="F39" s="157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9"/>
      <c r="R39" s="374"/>
      <c r="S39" s="23">
        <v>73</v>
      </c>
    </row>
    <row customFormat="1" ht="15" r="40" s="25" spans="2:20">
      <c r="B40" s="222"/>
      <c r="C40" s="541" t="s">
        <v>174</v>
      </c>
      <c r="D40" s="542"/>
      <c r="E40" s="151"/>
      <c r="F40" s="414" t="e">
        <f>+F36/$E$32</f>
        <v>#DIV/0!</v>
      </c>
      <c r="G40" s="414" t="e">
        <f ref="G40:Q40" si="0" t="shared">+G36/$E$32</f>
        <v>#DIV/0!</v>
      </c>
      <c r="H40" s="414" t="e">
        <f si="0" t="shared"/>
        <v>#DIV/0!</v>
      </c>
      <c r="I40" s="414" t="e">
        <f si="0" t="shared"/>
        <v>#DIV/0!</v>
      </c>
      <c r="J40" s="414" t="e">
        <f si="0" t="shared"/>
        <v>#DIV/0!</v>
      </c>
      <c r="K40" s="414" t="e">
        <f si="0" t="shared"/>
        <v>#DIV/0!</v>
      </c>
      <c r="L40" s="414" t="e">
        <f si="0" t="shared"/>
        <v>#DIV/0!</v>
      </c>
      <c r="M40" s="414" t="e">
        <f si="0" t="shared"/>
        <v>#DIV/0!</v>
      </c>
      <c r="N40" s="414" t="e">
        <f si="0" t="shared"/>
        <v>#DIV/0!</v>
      </c>
      <c r="O40" s="414" t="e">
        <f si="0" t="shared"/>
        <v>#DIV/0!</v>
      </c>
      <c r="P40" s="414" t="e">
        <f si="0" t="shared"/>
        <v>#DIV/0!</v>
      </c>
      <c r="Q40" s="414" t="e">
        <f si="0" t="shared"/>
        <v>#DIV/0!</v>
      </c>
      <c r="R40" s="371"/>
      <c r="S40" s="29">
        <v>74</v>
      </c>
      <c r="T40" s="53"/>
    </row>
    <row customFormat="1" ht="15" r="41" s="25" spans="2:20">
      <c r="B41" s="222"/>
      <c r="C41" s="565" t="s">
        <v>175</v>
      </c>
      <c r="D41" s="558"/>
      <c r="E41" s="68"/>
      <c r="F41" s="414" t="e">
        <f>+F37/$E$33</f>
        <v>#DIV/0!</v>
      </c>
      <c r="G41" s="414" t="e">
        <f ref="G41:Q41" si="1" t="shared">+G37/$E$33</f>
        <v>#DIV/0!</v>
      </c>
      <c r="H41" s="414" t="e">
        <f si="1" t="shared"/>
        <v>#DIV/0!</v>
      </c>
      <c r="I41" s="414" t="e">
        <f si="1" t="shared"/>
        <v>#DIV/0!</v>
      </c>
      <c r="J41" s="414" t="e">
        <f si="1" t="shared"/>
        <v>#DIV/0!</v>
      </c>
      <c r="K41" s="414" t="e">
        <f si="1" t="shared"/>
        <v>#DIV/0!</v>
      </c>
      <c r="L41" s="414" t="e">
        <f si="1" t="shared"/>
        <v>#DIV/0!</v>
      </c>
      <c r="M41" s="414" t="e">
        <f si="1" t="shared"/>
        <v>#DIV/0!</v>
      </c>
      <c r="N41" s="414" t="e">
        <f si="1" t="shared"/>
        <v>#DIV/0!</v>
      </c>
      <c r="O41" s="414" t="e">
        <f si="1" t="shared"/>
        <v>#DIV/0!</v>
      </c>
      <c r="P41" s="414" t="e">
        <f si="1" t="shared"/>
        <v>#DIV/0!</v>
      </c>
      <c r="Q41" s="414" t="e">
        <f si="1" t="shared"/>
        <v>#DIV/0!</v>
      </c>
      <c r="R41" s="371"/>
      <c r="S41" s="23">
        <v>75</v>
      </c>
      <c r="T41" s="71"/>
    </row>
    <row customFormat="1" ht="15.75" r="42" s="25" spans="2:20" thickBot="1">
      <c r="B42" s="223"/>
      <c r="C42" s="564" t="s">
        <v>10</v>
      </c>
      <c r="D42" s="560"/>
      <c r="E42" s="209"/>
      <c r="F42" s="415" t="e">
        <f>+F38/$E$34</f>
        <v>#DIV/0!</v>
      </c>
      <c r="G42" s="415" t="e">
        <f ref="G42:Q42" si="2" t="shared">+G38/$E$34</f>
        <v>#DIV/0!</v>
      </c>
      <c r="H42" s="415" t="e">
        <f si="2" t="shared"/>
        <v>#DIV/0!</v>
      </c>
      <c r="I42" s="415" t="e">
        <f si="2" t="shared"/>
        <v>#DIV/0!</v>
      </c>
      <c r="J42" s="415" t="e">
        <f si="2" t="shared"/>
        <v>#DIV/0!</v>
      </c>
      <c r="K42" s="415" t="e">
        <f si="2" t="shared"/>
        <v>#DIV/0!</v>
      </c>
      <c r="L42" s="415" t="e">
        <f si="2" t="shared"/>
        <v>#DIV/0!</v>
      </c>
      <c r="M42" s="415" t="e">
        <f si="2" t="shared"/>
        <v>#DIV/0!</v>
      </c>
      <c r="N42" s="415" t="e">
        <f si="2" t="shared"/>
        <v>#DIV/0!</v>
      </c>
      <c r="O42" s="415" t="e">
        <f si="2" t="shared"/>
        <v>#DIV/0!</v>
      </c>
      <c r="P42" s="415" t="e">
        <f si="2" t="shared"/>
        <v>#DIV/0!</v>
      </c>
      <c r="Q42" s="415" t="e">
        <f si="2" t="shared"/>
        <v>#DIV/0!</v>
      </c>
      <c r="R42" s="380"/>
      <c r="S42" s="29">
        <v>76</v>
      </c>
      <c r="T42" s="53"/>
    </row>
    <row customFormat="1" ht="15" r="43" s="25" spans="2:20">
      <c r="B43" s="221" t="s">
        <v>44</v>
      </c>
      <c r="C43" s="568" t="s">
        <v>269</v>
      </c>
      <c r="D43" s="525"/>
      <c r="E43" s="186"/>
      <c r="F43" s="157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9"/>
      <c r="R43" s="374"/>
      <c r="S43" s="23">
        <v>73</v>
      </c>
    </row>
    <row customFormat="1" ht="15" r="44" s="25" spans="2:20">
      <c r="B44" s="222" t="s">
        <v>57</v>
      </c>
      <c r="C44" s="541" t="s">
        <v>174</v>
      </c>
      <c r="D44" s="542"/>
      <c r="E44" s="220" t="str">
        <f>+IF(E12&gt;0,E12/E32,"-")</f>
        <v>-</v>
      </c>
      <c r="F44" s="220" t="str">
        <f ref="F44:Q44" si="3" t="shared">+IF(F12&gt;0,F12/F32,"-")</f>
        <v>-</v>
      </c>
      <c r="G44" s="220" t="str">
        <f si="3" t="shared"/>
        <v>-</v>
      </c>
      <c r="H44" s="220" t="str">
        <f si="3" t="shared"/>
        <v>-</v>
      </c>
      <c r="I44" s="220" t="str">
        <f si="3" t="shared"/>
        <v>-</v>
      </c>
      <c r="J44" s="220" t="str">
        <f si="3" t="shared"/>
        <v>-</v>
      </c>
      <c r="K44" s="220" t="str">
        <f si="3" t="shared"/>
        <v>-</v>
      </c>
      <c r="L44" s="220" t="str">
        <f si="3" t="shared"/>
        <v>-</v>
      </c>
      <c r="M44" s="220" t="str">
        <f si="3" t="shared"/>
        <v>-</v>
      </c>
      <c r="N44" s="220" t="str">
        <f si="3" t="shared"/>
        <v>-</v>
      </c>
      <c r="O44" s="220" t="str">
        <f si="3" t="shared"/>
        <v>-</v>
      </c>
      <c r="P44" s="220" t="str">
        <f si="3" t="shared"/>
        <v>-</v>
      </c>
      <c r="Q44" s="220" t="str">
        <f si="3" t="shared"/>
        <v>-</v>
      </c>
      <c r="R44" s="371"/>
      <c r="S44" s="29">
        <v>74</v>
      </c>
      <c r="T44" s="53"/>
    </row>
    <row customFormat="1" ht="15" r="45" s="25" spans="2:20">
      <c r="B45" s="222"/>
      <c r="C45" s="565" t="s">
        <v>175</v>
      </c>
      <c r="D45" s="558"/>
      <c r="E45" s="220" t="str">
        <f ref="E45:Q46" si="4" t="shared">+IF(E13&gt;0,E13/E33,"-")</f>
        <v>-</v>
      </c>
      <c r="F45" s="220" t="str">
        <f si="4" t="shared"/>
        <v>-</v>
      </c>
      <c r="G45" s="220" t="str">
        <f si="4" t="shared"/>
        <v>-</v>
      </c>
      <c r="H45" s="220" t="str">
        <f si="4" t="shared"/>
        <v>-</v>
      </c>
      <c r="I45" s="220" t="str">
        <f si="4" t="shared"/>
        <v>-</v>
      </c>
      <c r="J45" s="220" t="str">
        <f si="4" t="shared"/>
        <v>-</v>
      </c>
      <c r="K45" s="220" t="str">
        <f si="4" t="shared"/>
        <v>-</v>
      </c>
      <c r="L45" s="220" t="str">
        <f si="4" t="shared"/>
        <v>-</v>
      </c>
      <c r="M45" s="220" t="str">
        <f si="4" t="shared"/>
        <v>-</v>
      </c>
      <c r="N45" s="220" t="str">
        <f si="4" t="shared"/>
        <v>-</v>
      </c>
      <c r="O45" s="220" t="str">
        <f si="4" t="shared"/>
        <v>-</v>
      </c>
      <c r="P45" s="220" t="str">
        <f si="4" t="shared"/>
        <v>-</v>
      </c>
      <c r="Q45" s="220" t="str">
        <f si="4" t="shared"/>
        <v>-</v>
      </c>
      <c r="R45" s="371"/>
      <c r="S45" s="23">
        <v>75</v>
      </c>
      <c r="T45" s="71"/>
    </row>
    <row customFormat="1" ht="15" r="46" s="25" spans="2:20">
      <c r="B46" s="222"/>
      <c r="C46" s="564" t="s">
        <v>10</v>
      </c>
      <c r="D46" s="560"/>
      <c r="E46" s="220" t="str">
        <f si="4" t="shared"/>
        <v>-</v>
      </c>
      <c r="F46" s="220" t="str">
        <f si="4" t="shared"/>
        <v>-</v>
      </c>
      <c r="G46" s="220" t="str">
        <f si="4" t="shared"/>
        <v>-</v>
      </c>
      <c r="H46" s="220" t="str">
        <f si="4" t="shared"/>
        <v>-</v>
      </c>
      <c r="I46" s="220" t="str">
        <f si="4" t="shared"/>
        <v>-</v>
      </c>
      <c r="J46" s="220" t="str">
        <f si="4" t="shared"/>
        <v>-</v>
      </c>
      <c r="K46" s="220" t="str">
        <f si="4" t="shared"/>
        <v>-</v>
      </c>
      <c r="L46" s="220" t="str">
        <f si="4" t="shared"/>
        <v>-</v>
      </c>
      <c r="M46" s="220" t="str">
        <f si="4" t="shared"/>
        <v>-</v>
      </c>
      <c r="N46" s="220" t="str">
        <f si="4" t="shared"/>
        <v>-</v>
      </c>
      <c r="O46" s="220" t="str">
        <f si="4" t="shared"/>
        <v>-</v>
      </c>
      <c r="P46" s="220" t="str">
        <f si="4" t="shared"/>
        <v>-</v>
      </c>
      <c r="Q46" s="220" t="str">
        <f si="4" t="shared"/>
        <v>-</v>
      </c>
      <c r="R46" s="380"/>
      <c r="S46" s="29">
        <v>76</v>
      </c>
      <c r="T46" s="53"/>
    </row>
    <row customFormat="1" ht="15" r="47" s="25" spans="2:20">
      <c r="B47" s="222"/>
      <c r="C47" s="530" t="s">
        <v>270</v>
      </c>
      <c r="D47" s="535"/>
      <c r="E47" s="150"/>
      <c r="F47" s="206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207"/>
      <c r="R47" s="375"/>
      <c r="S47" s="29"/>
      <c r="T47" s="53"/>
    </row>
    <row customFormat="1" ht="15" r="48" s="25" spans="2:20">
      <c r="B48" s="222"/>
      <c r="C48" s="541" t="s">
        <v>174</v>
      </c>
      <c r="D48" s="556"/>
      <c r="E48" s="396" t="e">
        <f>+E24/E32</f>
        <v>#DIV/0!</v>
      </c>
      <c r="F48" s="396" t="e">
        <f ref="F48:Q48" si="5" t="shared">+F24/F32</f>
        <v>#DIV/0!</v>
      </c>
      <c r="G48" s="396" t="e">
        <f si="5" t="shared"/>
        <v>#DIV/0!</v>
      </c>
      <c r="H48" s="396" t="e">
        <f si="5" t="shared"/>
        <v>#DIV/0!</v>
      </c>
      <c r="I48" s="396" t="e">
        <f si="5" t="shared"/>
        <v>#DIV/0!</v>
      </c>
      <c r="J48" s="396" t="e">
        <f si="5" t="shared"/>
        <v>#DIV/0!</v>
      </c>
      <c r="K48" s="396" t="e">
        <f si="5" t="shared"/>
        <v>#DIV/0!</v>
      </c>
      <c r="L48" s="396" t="e">
        <f si="5" t="shared"/>
        <v>#DIV/0!</v>
      </c>
      <c r="M48" s="396" t="e">
        <f si="5" t="shared"/>
        <v>#DIV/0!</v>
      </c>
      <c r="N48" s="396" t="e">
        <f si="5" t="shared"/>
        <v>#DIV/0!</v>
      </c>
      <c r="O48" s="396" t="e">
        <f si="5" t="shared"/>
        <v>#DIV/0!</v>
      </c>
      <c r="P48" s="396" t="e">
        <f si="5" t="shared"/>
        <v>#DIV/0!</v>
      </c>
      <c r="Q48" s="396" t="e">
        <f si="5" t="shared"/>
        <v>#DIV/0!</v>
      </c>
      <c r="R48" s="387"/>
      <c r="S48" s="29"/>
      <c r="T48" s="53"/>
    </row>
    <row customFormat="1" ht="15" r="49" s="25" spans="1:38">
      <c r="B49" s="222"/>
      <c r="C49" s="565" t="s">
        <v>175</v>
      </c>
      <c r="D49" s="557"/>
      <c r="E49" s="396" t="e">
        <f ref="E49:Q50" si="6" t="shared">+E25/E33</f>
        <v>#DIV/0!</v>
      </c>
      <c r="F49" s="396" t="e">
        <f si="6" t="shared"/>
        <v>#DIV/0!</v>
      </c>
      <c r="G49" s="396" t="e">
        <f si="6" t="shared"/>
        <v>#DIV/0!</v>
      </c>
      <c r="H49" s="396" t="e">
        <f si="6" t="shared"/>
        <v>#DIV/0!</v>
      </c>
      <c r="I49" s="396" t="e">
        <f si="6" t="shared"/>
        <v>#DIV/0!</v>
      </c>
      <c r="J49" s="396" t="e">
        <f si="6" t="shared"/>
        <v>#DIV/0!</v>
      </c>
      <c r="K49" s="396" t="e">
        <f si="6" t="shared"/>
        <v>#DIV/0!</v>
      </c>
      <c r="L49" s="396" t="e">
        <f si="6" t="shared"/>
        <v>#DIV/0!</v>
      </c>
      <c r="M49" s="396" t="e">
        <f si="6" t="shared"/>
        <v>#DIV/0!</v>
      </c>
      <c r="N49" s="396" t="e">
        <f si="6" t="shared"/>
        <v>#DIV/0!</v>
      </c>
      <c r="O49" s="396" t="e">
        <f si="6" t="shared"/>
        <v>#DIV/0!</v>
      </c>
      <c r="P49" s="396" t="e">
        <f si="6" t="shared"/>
        <v>#DIV/0!</v>
      </c>
      <c r="Q49" s="396" t="e">
        <f si="6" t="shared"/>
        <v>#DIV/0!</v>
      </c>
      <c r="R49" s="387"/>
      <c r="S49" s="29"/>
      <c r="T49" s="53"/>
    </row>
    <row customFormat="1" ht="15" r="50" s="25" spans="1:38">
      <c r="B50" s="222"/>
      <c r="C50" s="564" t="s">
        <v>10</v>
      </c>
      <c r="D50" s="559"/>
      <c r="E50" s="328" t="e">
        <f si="6" t="shared"/>
        <v>#DIV/0!</v>
      </c>
      <c r="F50" s="328" t="e">
        <f si="6" t="shared"/>
        <v>#DIV/0!</v>
      </c>
      <c r="G50" s="328" t="e">
        <f si="6" t="shared"/>
        <v>#DIV/0!</v>
      </c>
      <c r="H50" s="328" t="e">
        <f si="6" t="shared"/>
        <v>#DIV/0!</v>
      </c>
      <c r="I50" s="328" t="e">
        <f si="6" t="shared"/>
        <v>#DIV/0!</v>
      </c>
      <c r="J50" s="328" t="e">
        <f si="6" t="shared"/>
        <v>#DIV/0!</v>
      </c>
      <c r="K50" s="328" t="e">
        <f si="6" t="shared"/>
        <v>#DIV/0!</v>
      </c>
      <c r="L50" s="328" t="e">
        <f si="6" t="shared"/>
        <v>#DIV/0!</v>
      </c>
      <c r="M50" s="328" t="e">
        <f si="6" t="shared"/>
        <v>#DIV/0!</v>
      </c>
      <c r="N50" s="328" t="e">
        <f si="6" t="shared"/>
        <v>#DIV/0!</v>
      </c>
      <c r="O50" s="328" t="e">
        <f si="6" t="shared"/>
        <v>#DIV/0!</v>
      </c>
      <c r="P50" s="328" t="e">
        <f si="6" t="shared"/>
        <v>#DIV/0!</v>
      </c>
      <c r="Q50" s="328" t="e">
        <f si="6" t="shared"/>
        <v>#DIV/0!</v>
      </c>
      <c r="R50" s="388"/>
      <c r="S50" s="29"/>
      <c r="T50" s="53"/>
    </row>
    <row customFormat="1" ht="15" r="51" s="25" spans="1:38">
      <c r="B51" s="222"/>
      <c r="C51" s="568" t="s">
        <v>60</v>
      </c>
      <c r="D51" s="525"/>
      <c r="E51" s="124"/>
      <c r="F51" s="125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7"/>
      <c r="R51" s="379"/>
      <c r="S51" s="29">
        <v>42</v>
      </c>
    </row>
    <row customFormat="1" ht="15" r="52" s="25" spans="1:38">
      <c r="B52" s="222"/>
      <c r="C52" s="541" t="s">
        <v>174</v>
      </c>
      <c r="D52" s="556"/>
      <c r="E52" s="409" t="e">
        <f>+IF(E44&gt;0,E44/E48,"-")</f>
        <v>#VALUE!</v>
      </c>
      <c r="F52" s="409" t="e">
        <f ref="F52:Q52" si="7" t="shared">+IF(F44&gt;0,F44/F48,"-")</f>
        <v>#VALUE!</v>
      </c>
      <c r="G52" s="409" t="e">
        <f si="7" t="shared"/>
        <v>#VALUE!</v>
      </c>
      <c r="H52" s="409" t="e">
        <f si="7" t="shared"/>
        <v>#VALUE!</v>
      </c>
      <c r="I52" s="409" t="e">
        <f si="7" t="shared"/>
        <v>#VALUE!</v>
      </c>
      <c r="J52" s="409" t="e">
        <f si="7" t="shared"/>
        <v>#VALUE!</v>
      </c>
      <c r="K52" s="409" t="e">
        <f si="7" t="shared"/>
        <v>#VALUE!</v>
      </c>
      <c r="L52" s="409" t="e">
        <f si="7" t="shared"/>
        <v>#VALUE!</v>
      </c>
      <c r="M52" s="409" t="e">
        <f si="7" t="shared"/>
        <v>#VALUE!</v>
      </c>
      <c r="N52" s="409" t="e">
        <f si="7" t="shared"/>
        <v>#VALUE!</v>
      </c>
      <c r="O52" s="409" t="e">
        <f si="7" t="shared"/>
        <v>#VALUE!</v>
      </c>
      <c r="P52" s="409" t="e">
        <f si="7" t="shared"/>
        <v>#VALUE!</v>
      </c>
      <c r="Q52" s="409" t="e">
        <f si="7" t="shared"/>
        <v>#VALUE!</v>
      </c>
      <c r="R52" s="367"/>
      <c r="S52" s="23">
        <v>43</v>
      </c>
      <c r="T52" s="18"/>
    </row>
    <row customFormat="1" ht="15" r="53" s="25" spans="1:38">
      <c r="B53" s="222"/>
      <c r="C53" s="541" t="s">
        <v>175</v>
      </c>
      <c r="D53" s="556"/>
      <c r="E53" s="409" t="e">
        <f ref="E53:Q54" si="8" t="shared">+IF(E45&gt;0,E45/E49,"-")</f>
        <v>#VALUE!</v>
      </c>
      <c r="F53" s="409" t="e">
        <f si="8" t="shared"/>
        <v>#VALUE!</v>
      </c>
      <c r="G53" s="409" t="e">
        <f si="8" t="shared"/>
        <v>#VALUE!</v>
      </c>
      <c r="H53" s="409" t="e">
        <f si="8" t="shared"/>
        <v>#VALUE!</v>
      </c>
      <c r="I53" s="409" t="e">
        <f si="8" t="shared"/>
        <v>#VALUE!</v>
      </c>
      <c r="J53" s="409" t="e">
        <f si="8" t="shared"/>
        <v>#VALUE!</v>
      </c>
      <c r="K53" s="409" t="e">
        <f si="8" t="shared"/>
        <v>#VALUE!</v>
      </c>
      <c r="L53" s="409" t="e">
        <f si="8" t="shared"/>
        <v>#VALUE!</v>
      </c>
      <c r="M53" s="409" t="e">
        <f si="8" t="shared"/>
        <v>#VALUE!</v>
      </c>
      <c r="N53" s="409" t="e">
        <f si="8" t="shared"/>
        <v>#VALUE!</v>
      </c>
      <c r="O53" s="409" t="e">
        <f si="8" t="shared"/>
        <v>#VALUE!</v>
      </c>
      <c r="P53" s="409" t="e">
        <f si="8" t="shared"/>
        <v>#VALUE!</v>
      </c>
      <c r="Q53" s="409" t="e">
        <f si="8" t="shared"/>
        <v>#VALUE!</v>
      </c>
      <c r="R53" s="367"/>
      <c r="S53" s="23">
        <v>45</v>
      </c>
      <c r="T53" s="71"/>
    </row>
    <row customFormat="1" ht="15.75" r="54" s="25" spans="1:38" thickBot="1">
      <c r="B54" s="223"/>
      <c r="C54" s="565" t="s">
        <v>10</v>
      </c>
      <c r="D54" s="558"/>
      <c r="E54" s="409" t="e">
        <f si="8" t="shared"/>
        <v>#VALUE!</v>
      </c>
      <c r="F54" s="409" t="e">
        <f si="8" t="shared"/>
        <v>#VALUE!</v>
      </c>
      <c r="G54" s="409" t="e">
        <f si="8" t="shared"/>
        <v>#VALUE!</v>
      </c>
      <c r="H54" s="409" t="e">
        <f si="8" t="shared"/>
        <v>#VALUE!</v>
      </c>
      <c r="I54" s="409" t="e">
        <f si="8" t="shared"/>
        <v>#VALUE!</v>
      </c>
      <c r="J54" s="409" t="e">
        <f si="8" t="shared"/>
        <v>#VALUE!</v>
      </c>
      <c r="K54" s="409" t="e">
        <f si="8" t="shared"/>
        <v>#VALUE!</v>
      </c>
      <c r="L54" s="409" t="e">
        <f si="8" t="shared"/>
        <v>#VALUE!</v>
      </c>
      <c r="M54" s="409" t="e">
        <f si="8" t="shared"/>
        <v>#VALUE!</v>
      </c>
      <c r="N54" s="409" t="e">
        <f si="8" t="shared"/>
        <v>#VALUE!</v>
      </c>
      <c r="O54" s="409" t="e">
        <f si="8" t="shared"/>
        <v>#VALUE!</v>
      </c>
      <c r="P54" s="409" t="e">
        <f si="8" t="shared"/>
        <v>#VALUE!</v>
      </c>
      <c r="Q54" s="409" t="e">
        <f si="8" t="shared"/>
        <v>#VALUE!</v>
      </c>
      <c r="R54" s="367"/>
      <c r="S54" s="23">
        <v>47</v>
      </c>
      <c r="T54" s="53"/>
    </row>
    <row customFormat="1" customHeight="1" ht="15" r="55" s="25" spans="1:38">
      <c r="B55" s="221" t="s">
        <v>46</v>
      </c>
      <c r="C55" s="535" t="s">
        <v>23</v>
      </c>
      <c r="D55" s="540"/>
      <c r="E55" s="262"/>
      <c r="F55" s="263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63"/>
      <c r="R55" s="395"/>
      <c r="S55" s="29">
        <v>2</v>
      </c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1"/>
      <c r="AG55" s="30"/>
      <c r="AH55" s="31"/>
      <c r="AI55" s="31"/>
      <c r="AJ55" s="31"/>
      <c r="AK55" s="31"/>
      <c r="AL55" s="31"/>
    </row>
    <row customFormat="1" ht="15" r="56" s="25" spans="1:38">
      <c r="B56" s="222" t="s">
        <v>367</v>
      </c>
      <c r="C56" s="556" t="s">
        <v>174</v>
      </c>
      <c r="D56" s="556"/>
      <c r="E56" s="32"/>
      <c r="F56" s="33"/>
      <c r="G56" s="34"/>
      <c r="H56" s="34"/>
      <c r="I56" s="35"/>
      <c r="J56" s="35"/>
      <c r="K56" s="36"/>
      <c r="L56" s="36"/>
      <c r="M56" s="36"/>
      <c r="N56" s="36"/>
      <c r="O56" s="36"/>
      <c r="P56" s="36"/>
      <c r="Q56" s="37"/>
      <c r="R56" s="384">
        <f>+SUM(F56:Q56)</f>
        <v>0</v>
      </c>
      <c r="S56" s="23"/>
      <c r="T56" s="18"/>
      <c r="U56" s="39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1"/>
      <c r="AH56" s="41"/>
      <c r="AI56" s="41"/>
      <c r="AJ56" s="41"/>
      <c r="AK56" s="41"/>
    </row>
    <row customFormat="1" customHeight="1" ht="18" r="57" s="42" spans="1:38">
      <c r="A57" s="25"/>
      <c r="B57" s="222"/>
      <c r="C57" s="557" t="s">
        <v>175</v>
      </c>
      <c r="D57" s="557"/>
      <c r="E57" s="43"/>
      <c r="F57" s="33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44"/>
      <c r="R57" s="384">
        <f>+SUM(F57:Q57)</f>
        <v>0</v>
      </c>
      <c r="S57" s="29"/>
      <c r="T57" s="18"/>
      <c r="U57" s="45"/>
      <c r="V57" s="46"/>
      <c r="W57" s="46"/>
      <c r="X57" s="45"/>
      <c r="Y57" s="45"/>
      <c r="Z57" s="45"/>
      <c r="AA57" s="45"/>
      <c r="AB57" s="45"/>
      <c r="AC57" s="45"/>
      <c r="AD57" s="45"/>
      <c r="AE57" s="47"/>
      <c r="AF57" s="47"/>
      <c r="AG57" s="45"/>
      <c r="AH57" s="46"/>
      <c r="AI57" s="46"/>
      <c r="AJ57" s="46"/>
      <c r="AK57" s="46"/>
    </row>
    <row customFormat="1" ht="15" r="58" s="25" spans="1:38">
      <c r="B58" s="222"/>
      <c r="C58" s="559" t="s">
        <v>10</v>
      </c>
      <c r="D58" s="559"/>
      <c r="E58" s="187"/>
      <c r="F58" s="265"/>
      <c r="G58" s="199"/>
      <c r="H58" s="199"/>
      <c r="I58" s="199"/>
      <c r="J58" s="199"/>
      <c r="K58" s="199"/>
      <c r="L58" s="199"/>
      <c r="M58" s="199"/>
      <c r="N58" s="199"/>
      <c r="O58" s="199"/>
      <c r="P58" s="199"/>
      <c r="Q58" s="266"/>
      <c r="R58" s="384">
        <f>+SUM(F58:Q58)</f>
        <v>0</v>
      </c>
      <c r="S58" s="29"/>
      <c r="T58" s="53"/>
      <c r="U58" s="54"/>
      <c r="V58" s="54"/>
      <c r="W58" s="54"/>
      <c r="X58" s="54"/>
      <c r="Y58" s="54"/>
      <c r="Z58" s="54"/>
      <c r="AA58" s="54"/>
      <c r="AB58" s="54"/>
      <c r="AC58" s="54"/>
      <c r="AD58" s="54"/>
      <c r="AE58" s="55"/>
      <c r="AF58" s="55"/>
      <c r="AG58" s="54"/>
      <c r="AH58" s="54"/>
      <c r="AI58" s="54"/>
      <c r="AJ58" s="54"/>
      <c r="AK58" s="54"/>
    </row>
    <row customFormat="1" ht="15" r="59" s="25" spans="1:38">
      <c r="B59" s="222"/>
      <c r="C59" s="591" t="s">
        <v>370</v>
      </c>
      <c r="D59" s="531"/>
      <c r="E59" s="110"/>
      <c r="F59" s="111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3"/>
      <c r="R59" s="375"/>
      <c r="S59" s="29"/>
      <c r="T59" s="53"/>
      <c r="U59" s="54"/>
      <c r="V59" s="54"/>
      <c r="W59" s="54"/>
      <c r="X59" s="54"/>
      <c r="Y59" s="54"/>
      <c r="Z59" s="54"/>
      <c r="AA59" s="54"/>
      <c r="AB59" s="54"/>
      <c r="AC59" s="54"/>
      <c r="AD59" s="54"/>
      <c r="AE59" s="55"/>
      <c r="AF59" s="55"/>
      <c r="AG59" s="54"/>
      <c r="AH59" s="54"/>
      <c r="AI59" s="54"/>
      <c r="AJ59" s="54"/>
      <c r="AK59" s="54"/>
    </row>
    <row customFormat="1" ht="15" r="60" s="25" spans="1:38">
      <c r="B60" s="222"/>
      <c r="C60" s="556" t="s">
        <v>174</v>
      </c>
      <c r="D60" s="556"/>
      <c r="E60" s="105"/>
      <c r="F60" s="33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3"/>
      <c r="R60" s="384">
        <f>+SUM(F60:Q60)</f>
        <v>0</v>
      </c>
      <c r="S60" s="29"/>
      <c r="T60" s="53"/>
      <c r="U60" s="54"/>
      <c r="V60" s="54"/>
      <c r="W60" s="54"/>
      <c r="X60" s="54"/>
      <c r="Y60" s="54"/>
      <c r="Z60" s="54"/>
      <c r="AA60" s="54"/>
      <c r="AB60" s="54"/>
      <c r="AC60" s="54"/>
      <c r="AD60" s="54"/>
      <c r="AE60" s="55"/>
      <c r="AF60" s="55"/>
      <c r="AG60" s="54"/>
      <c r="AH60" s="54"/>
      <c r="AI60" s="54"/>
      <c r="AJ60" s="54"/>
      <c r="AK60" s="54"/>
    </row>
    <row customFormat="1" ht="15" r="61" s="25" spans="1:38">
      <c r="B61" s="222"/>
      <c r="C61" s="557" t="s">
        <v>175</v>
      </c>
      <c r="D61" s="557"/>
      <c r="E61" s="105"/>
      <c r="F61" s="33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3"/>
      <c r="R61" s="384">
        <f>+SUM(F61:Q61)</f>
        <v>0</v>
      </c>
      <c r="S61" s="29"/>
      <c r="T61" s="53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5"/>
      <c r="AF61" s="55"/>
      <c r="AG61" s="54"/>
      <c r="AH61" s="54"/>
      <c r="AI61" s="54"/>
      <c r="AJ61" s="54"/>
      <c r="AK61" s="54"/>
    </row>
    <row customFormat="1" ht="15" r="62" s="25" spans="1:38">
      <c r="B62" s="222"/>
      <c r="C62" s="559" t="s">
        <v>10</v>
      </c>
      <c r="D62" s="559"/>
      <c r="E62" s="105"/>
      <c r="F62" s="33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3"/>
      <c r="R62" s="384">
        <f>+SUM(F62:Q62)</f>
        <v>0</v>
      </c>
      <c r="S62" s="29"/>
      <c r="T62" s="53"/>
      <c r="U62" s="54"/>
      <c r="V62" s="54"/>
      <c r="W62" s="54"/>
      <c r="X62" s="54"/>
      <c r="Y62" s="54"/>
      <c r="Z62" s="54"/>
      <c r="AA62" s="54"/>
      <c r="AB62" s="54"/>
      <c r="AC62" s="54"/>
      <c r="AD62" s="54"/>
      <c r="AE62" s="55"/>
      <c r="AF62" s="55"/>
      <c r="AG62" s="54"/>
      <c r="AH62" s="54"/>
      <c r="AI62" s="54"/>
      <c r="AJ62" s="54"/>
      <c r="AK62" s="54"/>
    </row>
    <row customFormat="1" ht="15" r="63" s="25" spans="1:38">
      <c r="B63" s="222"/>
      <c r="C63" s="591" t="s">
        <v>61</v>
      </c>
      <c r="D63" s="531"/>
      <c r="E63" s="110"/>
      <c r="F63" s="111"/>
      <c r="G63" s="112"/>
      <c r="H63" s="112"/>
      <c r="I63" s="112"/>
      <c r="J63" s="112"/>
      <c r="K63" s="112"/>
      <c r="L63" s="112"/>
      <c r="M63" s="112"/>
      <c r="N63" s="112"/>
      <c r="O63" s="112"/>
      <c r="P63" s="112"/>
      <c r="Q63" s="113"/>
      <c r="R63" s="375"/>
      <c r="S63" s="23">
        <v>35</v>
      </c>
    </row>
    <row customFormat="1" ht="15" r="64" s="25" spans="1:38">
      <c r="B64" s="222"/>
      <c r="C64" s="556" t="s">
        <v>174</v>
      </c>
      <c r="D64" s="556"/>
      <c r="E64" s="396" t="e">
        <f ref="E64:R64" si="9" t="shared">+E60/E56</f>
        <v>#DIV/0!</v>
      </c>
      <c r="F64" s="396" t="e">
        <f si="9" t="shared"/>
        <v>#DIV/0!</v>
      </c>
      <c r="G64" s="396" t="e">
        <f si="9" t="shared"/>
        <v>#DIV/0!</v>
      </c>
      <c r="H64" s="396" t="e">
        <f si="9" t="shared"/>
        <v>#DIV/0!</v>
      </c>
      <c r="I64" s="396" t="e">
        <f si="9" t="shared"/>
        <v>#DIV/0!</v>
      </c>
      <c r="J64" s="396" t="e">
        <f si="9" t="shared"/>
        <v>#DIV/0!</v>
      </c>
      <c r="K64" s="396" t="e">
        <f si="9" t="shared"/>
        <v>#DIV/0!</v>
      </c>
      <c r="L64" s="396" t="e">
        <f si="9" t="shared"/>
        <v>#DIV/0!</v>
      </c>
      <c r="M64" s="396" t="e">
        <f si="9" t="shared"/>
        <v>#DIV/0!</v>
      </c>
      <c r="N64" s="396" t="e">
        <f si="9" t="shared"/>
        <v>#DIV/0!</v>
      </c>
      <c r="O64" s="396" t="e">
        <f si="9" t="shared"/>
        <v>#DIV/0!</v>
      </c>
      <c r="P64" s="396" t="e">
        <f si="9" t="shared"/>
        <v>#DIV/0!</v>
      </c>
      <c r="Q64" s="396" t="e">
        <f si="9" t="shared"/>
        <v>#DIV/0!</v>
      </c>
      <c r="R64" s="418" t="e">
        <f si="9" t="shared"/>
        <v>#DIV/0!</v>
      </c>
      <c r="S64" s="29">
        <v>36</v>
      </c>
      <c r="T64" s="18"/>
    </row>
    <row customFormat="1" ht="15" r="65" s="25" spans="2:31">
      <c r="B65" s="222"/>
      <c r="C65" s="557" t="s">
        <v>175</v>
      </c>
      <c r="D65" s="557"/>
      <c r="E65" s="396" t="e">
        <f ref="E65:Q66" si="10" t="shared">+E61/E57</f>
        <v>#DIV/0!</v>
      </c>
      <c r="F65" s="396" t="e">
        <f si="10" t="shared"/>
        <v>#DIV/0!</v>
      </c>
      <c r="G65" s="396" t="e">
        <f si="10" t="shared"/>
        <v>#DIV/0!</v>
      </c>
      <c r="H65" s="396" t="e">
        <f si="10" t="shared"/>
        <v>#DIV/0!</v>
      </c>
      <c r="I65" s="396" t="e">
        <f si="10" t="shared"/>
        <v>#DIV/0!</v>
      </c>
      <c r="J65" s="396" t="e">
        <f si="10" t="shared"/>
        <v>#DIV/0!</v>
      </c>
      <c r="K65" s="396" t="e">
        <f si="10" t="shared"/>
        <v>#DIV/0!</v>
      </c>
      <c r="L65" s="396" t="e">
        <f si="10" t="shared"/>
        <v>#DIV/0!</v>
      </c>
      <c r="M65" s="396" t="e">
        <f si="10" t="shared"/>
        <v>#DIV/0!</v>
      </c>
      <c r="N65" s="396" t="e">
        <f si="10" t="shared"/>
        <v>#DIV/0!</v>
      </c>
      <c r="O65" s="396" t="e">
        <f si="10" t="shared"/>
        <v>#DIV/0!</v>
      </c>
      <c r="P65" s="396" t="e">
        <f si="10" t="shared"/>
        <v>#DIV/0!</v>
      </c>
      <c r="Q65" s="396" t="e">
        <f si="10" t="shared"/>
        <v>#DIV/0!</v>
      </c>
      <c r="R65" s="418" t="e">
        <f>+R61/R57</f>
        <v>#DIV/0!</v>
      </c>
      <c r="S65" s="29">
        <v>38</v>
      </c>
      <c r="T65" s="71"/>
      <c r="Y65" s="25" t="s">
        <v>2</v>
      </c>
      <c r="Z65" s="25" t="s">
        <v>2</v>
      </c>
      <c r="AA65" s="25" t="s">
        <v>2</v>
      </c>
      <c r="AB65" s="25" t="s">
        <v>2</v>
      </c>
      <c r="AC65" s="25" t="s">
        <v>2</v>
      </c>
      <c r="AD65" s="25" t="s">
        <v>2</v>
      </c>
      <c r="AE65" s="25" t="s">
        <v>2</v>
      </c>
    </row>
    <row customFormat="1" ht="15" r="66" s="25" spans="2:31">
      <c r="B66" s="222"/>
      <c r="C66" s="559" t="s">
        <v>10</v>
      </c>
      <c r="D66" s="559"/>
      <c r="E66" s="396" t="e">
        <f si="10" t="shared"/>
        <v>#DIV/0!</v>
      </c>
      <c r="F66" s="396" t="e">
        <f si="10" t="shared"/>
        <v>#DIV/0!</v>
      </c>
      <c r="G66" s="396" t="e">
        <f si="10" t="shared"/>
        <v>#DIV/0!</v>
      </c>
      <c r="H66" s="396" t="e">
        <f si="10" t="shared"/>
        <v>#DIV/0!</v>
      </c>
      <c r="I66" s="396" t="e">
        <f si="10" t="shared"/>
        <v>#DIV/0!</v>
      </c>
      <c r="J66" s="396" t="e">
        <f si="10" t="shared"/>
        <v>#DIV/0!</v>
      </c>
      <c r="K66" s="396" t="e">
        <f si="10" t="shared"/>
        <v>#DIV/0!</v>
      </c>
      <c r="L66" s="396" t="e">
        <f si="10" t="shared"/>
        <v>#DIV/0!</v>
      </c>
      <c r="M66" s="396" t="e">
        <f si="10" t="shared"/>
        <v>#DIV/0!</v>
      </c>
      <c r="N66" s="396" t="e">
        <f si="10" t="shared"/>
        <v>#DIV/0!</v>
      </c>
      <c r="O66" s="396" t="e">
        <f si="10" t="shared"/>
        <v>#DIV/0!</v>
      </c>
      <c r="P66" s="396" t="e">
        <f si="10" t="shared"/>
        <v>#DIV/0!</v>
      </c>
      <c r="Q66" s="396" t="e">
        <f si="10" t="shared"/>
        <v>#DIV/0!</v>
      </c>
      <c r="R66" s="418" t="e">
        <f>+R62/R58</f>
        <v>#DIV/0!</v>
      </c>
      <c r="S66" s="29">
        <v>40</v>
      </c>
      <c r="T66" s="71"/>
    </row>
    <row customFormat="1" ht="15" r="67" s="25" spans="2:31">
      <c r="B67" s="222"/>
      <c r="C67" s="590" t="s">
        <v>373</v>
      </c>
      <c r="D67" s="525"/>
      <c r="E67" s="194"/>
      <c r="F67" s="143"/>
      <c r="G67" s="144"/>
      <c r="H67" s="144"/>
      <c r="I67" s="144"/>
      <c r="J67" s="144"/>
      <c r="K67" s="144"/>
      <c r="L67" s="144"/>
      <c r="M67" s="144"/>
      <c r="N67" s="144"/>
      <c r="O67" s="144"/>
      <c r="P67" s="144"/>
      <c r="Q67" s="195"/>
      <c r="R67" s="378"/>
      <c r="S67" s="29">
        <v>42</v>
      </c>
    </row>
    <row customFormat="1" ht="15" r="68" s="25" spans="2:31">
      <c r="B68" s="222"/>
      <c r="C68" s="556" t="s">
        <v>174</v>
      </c>
      <c r="D68" s="556"/>
      <c r="E68" s="129"/>
      <c r="F68" s="130"/>
      <c r="G68" s="131"/>
      <c r="H68" s="132"/>
      <c r="I68" s="133"/>
      <c r="J68" s="133"/>
      <c r="K68" s="133"/>
      <c r="L68" s="133"/>
      <c r="M68" s="36"/>
      <c r="N68" s="133"/>
      <c r="O68" s="133"/>
      <c r="P68" s="133"/>
      <c r="Q68" s="134"/>
      <c r="R68" s="384">
        <f>+SUM(F68:Q68)</f>
        <v>0</v>
      </c>
      <c r="S68" s="23">
        <v>43</v>
      </c>
      <c r="T68" s="18"/>
    </row>
    <row customFormat="1" ht="15" r="69" s="25" spans="2:31">
      <c r="B69" s="222"/>
      <c r="C69" s="556" t="s">
        <v>175</v>
      </c>
      <c r="D69" s="556"/>
      <c r="E69" s="136"/>
      <c r="F69" s="137"/>
      <c r="G69" s="137"/>
      <c r="H69" s="137"/>
      <c r="I69" s="137"/>
      <c r="J69" s="137"/>
      <c r="K69" s="137"/>
      <c r="L69" s="137"/>
      <c r="M69" s="137"/>
      <c r="N69" s="137"/>
      <c r="O69" s="137"/>
      <c r="P69" s="137"/>
      <c r="Q69" s="137"/>
      <c r="R69" s="384">
        <f>+SUM(F69:Q69)</f>
        <v>0</v>
      </c>
      <c r="S69" s="23">
        <v>45</v>
      </c>
      <c r="T69" s="71"/>
    </row>
    <row customFormat="1" ht="15" r="70" s="25" spans="2:31">
      <c r="B70" s="222"/>
      <c r="C70" s="559" t="s">
        <v>10</v>
      </c>
      <c r="D70" s="560"/>
      <c r="E70" s="149"/>
      <c r="F70" s="196"/>
      <c r="G70" s="197"/>
      <c r="H70" s="198"/>
      <c r="I70" s="198"/>
      <c r="J70" s="198"/>
      <c r="K70" s="198"/>
      <c r="L70" s="198"/>
      <c r="M70" s="199"/>
      <c r="N70" s="198"/>
      <c r="O70" s="198"/>
      <c r="P70" s="198"/>
      <c r="Q70" s="200"/>
      <c r="R70" s="384">
        <f>+SUM(F70:Q70)</f>
        <v>0</v>
      </c>
      <c r="S70" s="23">
        <v>47</v>
      </c>
      <c r="T70" s="53"/>
    </row>
    <row customFormat="1" ht="15" r="71" s="25" spans="2:31">
      <c r="B71" s="222"/>
      <c r="C71" s="590" t="s">
        <v>62</v>
      </c>
      <c r="D71" s="525"/>
      <c r="E71" s="194"/>
      <c r="F71" s="143"/>
      <c r="G71" s="144"/>
      <c r="H71" s="144"/>
      <c r="I71" s="144"/>
      <c r="J71" s="144"/>
      <c r="K71" s="144"/>
      <c r="L71" s="144"/>
      <c r="M71" s="144"/>
      <c r="N71" s="144"/>
      <c r="O71" s="144"/>
      <c r="P71" s="144"/>
      <c r="Q71" s="195"/>
      <c r="R71" s="378"/>
      <c r="S71" s="29">
        <v>42</v>
      </c>
    </row>
    <row customFormat="1" ht="15" r="72" s="25" spans="2:31">
      <c r="B72" s="222"/>
      <c r="C72" s="556" t="s">
        <v>174</v>
      </c>
      <c r="D72" s="556"/>
      <c r="E72" s="409" t="e">
        <f>+E68/E56</f>
        <v>#DIV/0!</v>
      </c>
      <c r="F72" s="409" t="e">
        <f ref="F72:R72" si="11" t="shared">+F68/F56</f>
        <v>#DIV/0!</v>
      </c>
      <c r="G72" s="409" t="e">
        <f si="11" t="shared"/>
        <v>#DIV/0!</v>
      </c>
      <c r="H72" s="409" t="e">
        <f si="11" t="shared"/>
        <v>#DIV/0!</v>
      </c>
      <c r="I72" s="409" t="e">
        <f si="11" t="shared"/>
        <v>#DIV/0!</v>
      </c>
      <c r="J72" s="409" t="e">
        <f si="11" t="shared"/>
        <v>#DIV/0!</v>
      </c>
      <c r="K72" s="409" t="e">
        <f si="11" t="shared"/>
        <v>#DIV/0!</v>
      </c>
      <c r="L72" s="409" t="e">
        <f si="11" t="shared"/>
        <v>#DIV/0!</v>
      </c>
      <c r="M72" s="409" t="e">
        <f si="11" t="shared"/>
        <v>#DIV/0!</v>
      </c>
      <c r="N72" s="409" t="e">
        <f si="11" t="shared"/>
        <v>#DIV/0!</v>
      </c>
      <c r="O72" s="409" t="e">
        <f si="11" t="shared"/>
        <v>#DIV/0!</v>
      </c>
      <c r="P72" s="409" t="e">
        <f si="11" t="shared"/>
        <v>#DIV/0!</v>
      </c>
      <c r="Q72" s="409" t="e">
        <f si="11" t="shared"/>
        <v>#DIV/0!</v>
      </c>
      <c r="R72" s="416" t="e">
        <f si="11" t="shared"/>
        <v>#DIV/0!</v>
      </c>
      <c r="S72" s="23">
        <v>43</v>
      </c>
      <c r="T72" s="18"/>
    </row>
    <row customFormat="1" ht="15" r="73" s="25" spans="2:31">
      <c r="B73" s="222"/>
      <c r="C73" s="556" t="s">
        <v>175</v>
      </c>
      <c r="D73" s="556"/>
      <c r="E73" s="409" t="e">
        <f ref="E73:R74" si="12" t="shared">+E69/E57</f>
        <v>#DIV/0!</v>
      </c>
      <c r="F73" s="409" t="e">
        <f si="12" t="shared"/>
        <v>#DIV/0!</v>
      </c>
      <c r="G73" s="409" t="e">
        <f si="12" t="shared"/>
        <v>#DIV/0!</v>
      </c>
      <c r="H73" s="409" t="e">
        <f si="12" t="shared"/>
        <v>#DIV/0!</v>
      </c>
      <c r="I73" s="409" t="e">
        <f si="12" t="shared"/>
        <v>#DIV/0!</v>
      </c>
      <c r="J73" s="409" t="e">
        <f si="12" t="shared"/>
        <v>#DIV/0!</v>
      </c>
      <c r="K73" s="409" t="e">
        <f si="12" t="shared"/>
        <v>#DIV/0!</v>
      </c>
      <c r="L73" s="409" t="e">
        <f si="12" t="shared"/>
        <v>#DIV/0!</v>
      </c>
      <c r="M73" s="409" t="e">
        <f si="12" t="shared"/>
        <v>#DIV/0!</v>
      </c>
      <c r="N73" s="409" t="e">
        <f si="12" t="shared"/>
        <v>#DIV/0!</v>
      </c>
      <c r="O73" s="409" t="e">
        <f si="12" t="shared"/>
        <v>#DIV/0!</v>
      </c>
      <c r="P73" s="409" t="e">
        <f si="12" t="shared"/>
        <v>#DIV/0!</v>
      </c>
      <c r="Q73" s="409" t="e">
        <f si="12" t="shared"/>
        <v>#DIV/0!</v>
      </c>
      <c r="R73" s="416" t="e">
        <f si="12" t="shared"/>
        <v>#DIV/0!</v>
      </c>
      <c r="S73" s="23">
        <v>45</v>
      </c>
      <c r="T73" s="71"/>
    </row>
    <row customFormat="1" ht="15" r="74" s="25" spans="2:31">
      <c r="B74" s="222"/>
      <c r="C74" s="559" t="s">
        <v>10</v>
      </c>
      <c r="D74" s="560"/>
      <c r="E74" s="409" t="e">
        <f si="12" t="shared"/>
        <v>#DIV/0!</v>
      </c>
      <c r="F74" s="409" t="e">
        <f si="12" t="shared"/>
        <v>#DIV/0!</v>
      </c>
      <c r="G74" s="409" t="e">
        <f si="12" t="shared"/>
        <v>#DIV/0!</v>
      </c>
      <c r="H74" s="409" t="e">
        <f si="12" t="shared"/>
        <v>#DIV/0!</v>
      </c>
      <c r="I74" s="409" t="e">
        <f si="12" t="shared"/>
        <v>#DIV/0!</v>
      </c>
      <c r="J74" s="409" t="e">
        <f si="12" t="shared"/>
        <v>#DIV/0!</v>
      </c>
      <c r="K74" s="409" t="e">
        <f si="12" t="shared"/>
        <v>#DIV/0!</v>
      </c>
      <c r="L74" s="409" t="e">
        <f si="12" t="shared"/>
        <v>#DIV/0!</v>
      </c>
      <c r="M74" s="409" t="e">
        <f si="12" t="shared"/>
        <v>#DIV/0!</v>
      </c>
      <c r="N74" s="409" t="e">
        <f si="12" t="shared"/>
        <v>#DIV/0!</v>
      </c>
      <c r="O74" s="409" t="e">
        <f si="12" t="shared"/>
        <v>#DIV/0!</v>
      </c>
      <c r="P74" s="409" t="e">
        <f si="12" t="shared"/>
        <v>#DIV/0!</v>
      </c>
      <c r="Q74" s="409" t="e">
        <f si="12" t="shared"/>
        <v>#DIV/0!</v>
      </c>
      <c r="R74" s="416" t="e">
        <f si="12" t="shared"/>
        <v>#DIV/0!</v>
      </c>
      <c r="S74" s="23">
        <v>47</v>
      </c>
      <c r="T74" s="53"/>
    </row>
    <row customFormat="1" customHeight="1" ht="29.25" r="75" s="25" spans="2:31">
      <c r="B75" s="222"/>
      <c r="C75" s="590" t="s">
        <v>374</v>
      </c>
      <c r="D75" s="525"/>
      <c r="E75" s="194"/>
      <c r="F75" s="143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95"/>
      <c r="R75" s="378"/>
      <c r="S75" s="29">
        <v>42</v>
      </c>
    </row>
    <row customFormat="1" ht="15" r="76" s="25" spans="2:31">
      <c r="B76" s="222"/>
      <c r="C76" s="556" t="s">
        <v>174</v>
      </c>
      <c r="D76" s="556"/>
      <c r="E76" s="138"/>
      <c r="F76" s="138"/>
      <c r="G76" s="138"/>
      <c r="H76" s="138"/>
      <c r="I76" s="138"/>
      <c r="J76" s="138"/>
      <c r="K76" s="138"/>
      <c r="L76" s="138"/>
      <c r="M76" s="138"/>
      <c r="N76" s="138"/>
      <c r="O76" s="138"/>
      <c r="P76" s="138"/>
      <c r="Q76" s="138"/>
      <c r="R76" s="384">
        <f>+SUM(F76:Q76)</f>
        <v>0</v>
      </c>
      <c r="S76" s="23">
        <v>43</v>
      </c>
      <c r="T76" s="18"/>
    </row>
    <row customFormat="1" ht="15" r="77" s="25" spans="2:31">
      <c r="B77" s="222"/>
      <c r="C77" s="556" t="s">
        <v>175</v>
      </c>
      <c r="D77" s="556"/>
      <c r="E77" s="138"/>
      <c r="F77" s="138"/>
      <c r="G77" s="138"/>
      <c r="H77" s="138"/>
      <c r="I77" s="138"/>
      <c r="J77" s="138"/>
      <c r="K77" s="138"/>
      <c r="L77" s="138"/>
      <c r="M77" s="138"/>
      <c r="N77" s="138"/>
      <c r="O77" s="138"/>
      <c r="P77" s="138"/>
      <c r="Q77" s="138"/>
      <c r="R77" s="384">
        <f>+SUM(F77:Q77)</f>
        <v>0</v>
      </c>
      <c r="S77" s="23">
        <v>45</v>
      </c>
      <c r="T77" s="71"/>
    </row>
    <row customFormat="1" ht="15" r="78" s="25" spans="2:31">
      <c r="B78" s="222"/>
      <c r="C78" s="559" t="s">
        <v>10</v>
      </c>
      <c r="D78" s="560"/>
      <c r="E78" s="138"/>
      <c r="F78" s="138"/>
      <c r="G78" s="138"/>
      <c r="H78" s="138"/>
      <c r="I78" s="138"/>
      <c r="J78" s="138"/>
      <c r="K78" s="138"/>
      <c r="L78" s="138"/>
      <c r="M78" s="138"/>
      <c r="N78" s="138"/>
      <c r="O78" s="138"/>
      <c r="P78" s="138"/>
      <c r="Q78" s="138"/>
      <c r="R78" s="384">
        <f>+SUM(F78:Q78)</f>
        <v>0</v>
      </c>
      <c r="S78" s="23">
        <v>47</v>
      </c>
      <c r="T78" s="53"/>
    </row>
    <row customFormat="1" customHeight="1" ht="30" r="79" s="25" spans="2:31">
      <c r="B79" s="222"/>
      <c r="C79" s="590" t="s">
        <v>63</v>
      </c>
      <c r="D79" s="525"/>
      <c r="E79" s="194"/>
      <c r="F79" s="143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95"/>
      <c r="R79" s="378"/>
      <c r="S79" s="29">
        <v>42</v>
      </c>
    </row>
    <row customFormat="1" ht="15" r="80" s="25" spans="2:31">
      <c r="B80" s="222"/>
      <c r="C80" s="556" t="s">
        <v>174</v>
      </c>
      <c r="D80" s="556"/>
      <c r="E80" s="409" t="e">
        <f>+E76/E68</f>
        <v>#DIV/0!</v>
      </c>
      <c r="F80" s="409" t="e">
        <f ref="F80:R80" si="13" t="shared">+F76/F68</f>
        <v>#DIV/0!</v>
      </c>
      <c r="G80" s="409" t="e">
        <f si="13" t="shared"/>
        <v>#DIV/0!</v>
      </c>
      <c r="H80" s="409" t="e">
        <f si="13" t="shared"/>
        <v>#DIV/0!</v>
      </c>
      <c r="I80" s="409" t="e">
        <f si="13" t="shared"/>
        <v>#DIV/0!</v>
      </c>
      <c r="J80" s="409" t="e">
        <f si="13" t="shared"/>
        <v>#DIV/0!</v>
      </c>
      <c r="K80" s="409" t="e">
        <f si="13" t="shared"/>
        <v>#DIV/0!</v>
      </c>
      <c r="L80" s="409" t="e">
        <f si="13" t="shared"/>
        <v>#DIV/0!</v>
      </c>
      <c r="M80" s="409" t="e">
        <f si="13" t="shared"/>
        <v>#DIV/0!</v>
      </c>
      <c r="N80" s="409" t="e">
        <f si="13" t="shared"/>
        <v>#DIV/0!</v>
      </c>
      <c r="O80" s="409" t="e">
        <f si="13" t="shared"/>
        <v>#DIV/0!</v>
      </c>
      <c r="P80" s="409" t="e">
        <f si="13" t="shared"/>
        <v>#DIV/0!</v>
      </c>
      <c r="Q80" s="409" t="e">
        <f si="13" t="shared"/>
        <v>#DIV/0!</v>
      </c>
      <c r="R80" s="416" t="e">
        <f si="13" t="shared"/>
        <v>#DIV/0!</v>
      </c>
      <c r="S80" s="23">
        <v>43</v>
      </c>
      <c r="T80" s="18"/>
    </row>
    <row customFormat="1" ht="15" r="81" s="25" spans="1:44">
      <c r="B81" s="222"/>
      <c r="C81" s="556" t="s">
        <v>175</v>
      </c>
      <c r="D81" s="556"/>
      <c r="E81" s="409" t="e">
        <f ref="E81:R82" si="14" t="shared">+E77/E69</f>
        <v>#DIV/0!</v>
      </c>
      <c r="F81" s="409" t="e">
        <f si="14" t="shared"/>
        <v>#DIV/0!</v>
      </c>
      <c r="G81" s="409" t="e">
        <f si="14" t="shared"/>
        <v>#DIV/0!</v>
      </c>
      <c r="H81" s="409" t="e">
        <f si="14" t="shared"/>
        <v>#DIV/0!</v>
      </c>
      <c r="I81" s="409" t="e">
        <f si="14" t="shared"/>
        <v>#DIV/0!</v>
      </c>
      <c r="J81" s="409" t="e">
        <f si="14" t="shared"/>
        <v>#DIV/0!</v>
      </c>
      <c r="K81" s="409" t="e">
        <f si="14" t="shared"/>
        <v>#DIV/0!</v>
      </c>
      <c r="L81" s="409" t="e">
        <f si="14" t="shared"/>
        <v>#DIV/0!</v>
      </c>
      <c r="M81" s="409" t="e">
        <f si="14" t="shared"/>
        <v>#DIV/0!</v>
      </c>
      <c r="N81" s="409" t="e">
        <f si="14" t="shared"/>
        <v>#DIV/0!</v>
      </c>
      <c r="O81" s="409" t="e">
        <f si="14" t="shared"/>
        <v>#DIV/0!</v>
      </c>
      <c r="P81" s="409" t="e">
        <f si="14" t="shared"/>
        <v>#DIV/0!</v>
      </c>
      <c r="Q81" s="409" t="e">
        <f si="14" t="shared"/>
        <v>#DIV/0!</v>
      </c>
      <c r="R81" s="416" t="e">
        <f si="14" t="shared"/>
        <v>#DIV/0!</v>
      </c>
      <c r="S81" s="23">
        <v>45</v>
      </c>
      <c r="T81" s="71"/>
    </row>
    <row customFormat="1" ht="15" r="82" s="25" spans="1:44">
      <c r="B82" s="222"/>
      <c r="C82" s="559" t="s">
        <v>10</v>
      </c>
      <c r="D82" s="560"/>
      <c r="E82" s="410" t="e">
        <f si="14" t="shared"/>
        <v>#DIV/0!</v>
      </c>
      <c r="F82" s="410" t="e">
        <f si="14" t="shared"/>
        <v>#DIV/0!</v>
      </c>
      <c r="G82" s="410" t="e">
        <f si="14" t="shared"/>
        <v>#DIV/0!</v>
      </c>
      <c r="H82" s="410" t="e">
        <f si="14" t="shared"/>
        <v>#DIV/0!</v>
      </c>
      <c r="I82" s="410" t="e">
        <f si="14" t="shared"/>
        <v>#DIV/0!</v>
      </c>
      <c r="J82" s="410" t="e">
        <f si="14" t="shared"/>
        <v>#DIV/0!</v>
      </c>
      <c r="K82" s="410" t="e">
        <f si="14" t="shared"/>
        <v>#DIV/0!</v>
      </c>
      <c r="L82" s="410" t="e">
        <f si="14" t="shared"/>
        <v>#DIV/0!</v>
      </c>
      <c r="M82" s="410" t="e">
        <f si="14" t="shared"/>
        <v>#DIV/0!</v>
      </c>
      <c r="N82" s="410" t="e">
        <f si="14" t="shared"/>
        <v>#DIV/0!</v>
      </c>
      <c r="O82" s="410" t="e">
        <f si="14" t="shared"/>
        <v>#DIV/0!</v>
      </c>
      <c r="P82" s="410" t="e">
        <f si="14" t="shared"/>
        <v>#DIV/0!</v>
      </c>
      <c r="Q82" s="410" t="e">
        <f si="14" t="shared"/>
        <v>#DIV/0!</v>
      </c>
      <c r="R82" s="417" t="e">
        <f si="14" t="shared"/>
        <v>#DIV/0!</v>
      </c>
      <c r="S82" s="23">
        <v>47</v>
      </c>
      <c r="T82" s="53"/>
    </row>
    <row customFormat="1" hidden="1" ht="15" r="83" s="25" spans="1:44">
      <c r="B83" s="222"/>
      <c r="C83" s="534" t="s">
        <v>3</v>
      </c>
      <c r="D83" s="535"/>
      <c r="E83" s="150"/>
      <c r="F83" s="206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207"/>
      <c r="R83" s="381"/>
      <c r="S83" s="23">
        <v>77</v>
      </c>
      <c r="T83" s="53"/>
    </row>
    <row customFormat="1" hidden="1" ht="15" r="84" s="25" spans="1:44">
      <c r="B84" s="222"/>
      <c r="C84" s="541" t="s">
        <v>174</v>
      </c>
      <c r="D84" s="542"/>
      <c r="E84" s="217">
        <v>0.76</v>
      </c>
      <c r="F84" s="218"/>
      <c r="G84" s="219"/>
      <c r="H84" s="219"/>
      <c r="I84" s="219"/>
      <c r="J84" s="219"/>
      <c r="K84" s="220"/>
      <c r="L84" s="220"/>
      <c r="M84" s="220"/>
      <c r="N84" s="220"/>
      <c r="O84" s="220"/>
      <c r="P84" s="220"/>
      <c r="Q84" s="249"/>
      <c r="R84" s="376"/>
      <c r="S84" s="29">
        <v>78</v>
      </c>
      <c r="T84" s="18"/>
    </row>
    <row customFormat="1" hidden="1" ht="15" r="85" s="25" spans="1:44">
      <c r="B85" s="222"/>
      <c r="C85" s="565" t="s">
        <v>175</v>
      </c>
      <c r="D85" s="558"/>
      <c r="E85" s="22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376"/>
      <c r="S85" s="23">
        <v>79</v>
      </c>
      <c r="T85" s="71"/>
    </row>
    <row customFormat="1" hidden="1" ht="15" r="86" s="25" spans="1:44">
      <c r="B86" s="222"/>
      <c r="C86" s="564" t="s">
        <v>10</v>
      </c>
      <c r="D86" s="560"/>
      <c r="E86" s="329"/>
      <c r="F86" s="324"/>
      <c r="G86" s="325"/>
      <c r="H86" s="325"/>
      <c r="I86" s="325"/>
      <c r="J86" s="325"/>
      <c r="K86" s="325"/>
      <c r="L86" s="325"/>
      <c r="M86" s="325"/>
      <c r="N86" s="325"/>
      <c r="O86" s="325"/>
      <c r="P86" s="325"/>
      <c r="Q86" s="326"/>
      <c r="R86" s="386"/>
      <c r="S86" s="29">
        <v>80</v>
      </c>
      <c r="T86" s="53"/>
    </row>
    <row customFormat="1" hidden="1" ht="15" r="87" s="25" spans="1:44">
      <c r="B87" s="222"/>
      <c r="C87" s="525" t="s">
        <v>45</v>
      </c>
      <c r="D87" s="525"/>
      <c r="E87" s="186"/>
      <c r="F87" s="157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9"/>
      <c r="R87" s="374"/>
      <c r="S87" s="23">
        <v>77</v>
      </c>
      <c r="T87" s="53"/>
    </row>
    <row customFormat="1" hidden="1" ht="15" r="88" s="25" spans="1:44">
      <c r="B88" s="222"/>
      <c r="C88" s="556" t="s">
        <v>174</v>
      </c>
      <c r="D88" s="542"/>
      <c r="E88" s="217">
        <v>0.76</v>
      </c>
      <c r="F88" s="218"/>
      <c r="G88" s="219"/>
      <c r="H88" s="219"/>
      <c r="I88" s="219"/>
      <c r="J88" s="219"/>
      <c r="K88" s="220"/>
      <c r="L88" s="220"/>
      <c r="M88" s="220"/>
      <c r="N88" s="220"/>
      <c r="O88" s="220"/>
      <c r="P88" s="220"/>
      <c r="Q88" s="249"/>
      <c r="R88" s="376"/>
      <c r="S88" s="29">
        <v>78</v>
      </c>
      <c r="T88" s="18"/>
    </row>
    <row customFormat="1" hidden="1" ht="15" r="89" s="25" spans="1:44">
      <c r="B89" s="222"/>
      <c r="C89" s="556" t="s">
        <v>175</v>
      </c>
      <c r="D89" s="542"/>
      <c r="E89" s="220"/>
      <c r="F89" s="250"/>
      <c r="G89" s="250"/>
      <c r="H89" s="250"/>
      <c r="I89" s="250"/>
      <c r="J89" s="250"/>
      <c r="K89" s="250"/>
      <c r="L89" s="250"/>
      <c r="M89" s="250"/>
      <c r="N89" s="250"/>
      <c r="O89" s="250"/>
      <c r="P89" s="250"/>
      <c r="Q89" s="250"/>
      <c r="R89" s="376"/>
      <c r="S89" s="23">
        <v>79</v>
      </c>
      <c r="T89" s="71"/>
    </row>
    <row customFormat="1" hidden="1" ht="15" r="90" s="25" spans="1:44">
      <c r="B90" s="222"/>
      <c r="C90" s="556" t="s">
        <v>10</v>
      </c>
      <c r="D90" s="542"/>
      <c r="E90" s="327"/>
      <c r="F90" s="218"/>
      <c r="G90" s="219"/>
      <c r="H90" s="219"/>
      <c r="I90" s="219"/>
      <c r="J90" s="219"/>
      <c r="K90" s="219"/>
      <c r="L90" s="219"/>
      <c r="M90" s="219"/>
      <c r="N90" s="219"/>
      <c r="O90" s="219"/>
      <c r="P90" s="219"/>
      <c r="Q90" s="322"/>
      <c r="R90" s="376"/>
      <c r="S90" s="29">
        <v>80</v>
      </c>
      <c r="T90" s="53"/>
    </row>
    <row customFormat="1" ht="15" r="91" s="25" spans="1:44" thickBot="1">
      <c r="B91" s="223"/>
      <c r="C91" s="578"/>
      <c r="D91" s="578"/>
      <c r="E91" s="168"/>
      <c r="F91" s="169"/>
      <c r="G91" s="170"/>
      <c r="H91" s="171"/>
      <c r="I91" s="171"/>
      <c r="J91" s="171"/>
      <c r="K91" s="168"/>
      <c r="L91" s="168"/>
      <c r="M91" s="168"/>
      <c r="N91" s="168"/>
      <c r="O91" s="168"/>
      <c r="P91" s="168"/>
      <c r="Q91" s="172"/>
      <c r="R91" s="382"/>
      <c r="S91" s="29"/>
    </row>
    <row customFormat="1" r="92" s="11" spans="1:44">
      <c r="A92"/>
      <c r="B92"/>
      <c r="C92" s="174"/>
      <c r="D92"/>
      <c r="E92"/>
      <c r="F92"/>
      <c r="G92"/>
      <c r="H92"/>
      <c r="I92"/>
      <c r="J92"/>
      <c r="K92"/>
      <c r="L92"/>
      <c r="M92"/>
      <c r="N92"/>
      <c r="O92"/>
      <c r="P92" s="174"/>
      <c r="Q92" s="174"/>
      <c r="R92" s="175"/>
      <c r="S92" s="173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/>
      <c r="AN92"/>
      <c r="AO92"/>
      <c r="AP92"/>
      <c r="AQ92"/>
      <c r="AR92"/>
    </row>
    <row customFormat="1" r="93" s="11" spans="1:44">
      <c r="A93"/>
      <c r="B93"/>
      <c r="C93" s="174"/>
      <c r="D93"/>
      <c r="E93"/>
      <c r="F93"/>
      <c r="G93"/>
      <c r="H93"/>
      <c r="I93"/>
      <c r="J93"/>
      <c r="K93"/>
      <c r="L93"/>
      <c r="M93"/>
      <c r="N93"/>
      <c r="O93"/>
      <c r="P93" s="174"/>
      <c r="Q93" s="174"/>
      <c r="R93" s="175"/>
      <c r="S93" s="173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/>
      <c r="AN93"/>
      <c r="AO93"/>
      <c r="AP93"/>
      <c r="AQ93"/>
      <c r="AR93"/>
    </row>
    <row customFormat="1" hidden="1" r="94" s="11" spans="1:44">
      <c r="A94"/>
      <c r="B94" s="306" t="s">
        <v>176</v>
      </c>
      <c r="C94" s="174"/>
      <c r="D94"/>
      <c r="E94"/>
      <c r="F94"/>
      <c r="G94"/>
      <c r="H94"/>
      <c r="I94"/>
      <c r="J94"/>
      <c r="K94"/>
      <c r="L94"/>
      <c r="M94"/>
      <c r="N94"/>
      <c r="O94"/>
      <c r="P94" s="174"/>
      <c r="Q94" s="174"/>
      <c r="R94" s="175"/>
      <c r="S94" s="173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/>
      <c r="AN94"/>
      <c r="AO94"/>
      <c r="AP94"/>
      <c r="AQ94"/>
      <c r="AR94"/>
    </row>
    <row customFormat="1" hidden="1" r="95" s="11" spans="1:44">
      <c r="A95"/>
      <c r="B95" t="s">
        <v>238</v>
      </c>
      <c r="C95" s="174"/>
      <c r="D95" s="308" t="s">
        <v>303</v>
      </c>
      <c r="E95"/>
      <c r="F95"/>
      <c r="G95"/>
      <c r="H95"/>
      <c r="I95"/>
      <c r="J95"/>
      <c r="K95"/>
      <c r="L95"/>
      <c r="M95"/>
      <c r="N95"/>
      <c r="O95"/>
      <c r="P95" s="174"/>
      <c r="Q95" s="174"/>
      <c r="R95" s="175"/>
      <c r="S95" s="173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/>
      <c r="AN95"/>
      <c r="AO95"/>
      <c r="AP95"/>
      <c r="AQ95"/>
      <c r="AR95"/>
    </row>
    <row customFormat="1" hidden="1" r="96" s="11" spans="1:44">
      <c r="A96"/>
      <c r="B96" t="s">
        <v>77</v>
      </c>
      <c r="C96" s="174"/>
      <c r="D96" s="308" t="s">
        <v>304</v>
      </c>
      <c r="E96"/>
      <c r="F96"/>
      <c r="G96"/>
      <c r="H96"/>
      <c r="I96"/>
      <c r="J96"/>
      <c r="K96"/>
      <c r="L96"/>
      <c r="M96"/>
      <c r="N96"/>
      <c r="O96"/>
      <c r="P96" s="174"/>
      <c r="Q96" s="174"/>
      <c r="R96" s="175"/>
      <c r="S96" s="173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/>
      <c r="AN96"/>
      <c r="AO96"/>
      <c r="AP96"/>
      <c r="AQ96"/>
      <c r="AR96"/>
    </row>
    <row hidden="1" r="97" spans="1:44">
      <c r="B97" t="s">
        <v>239</v>
      </c>
      <c r="D97" s="286" t="s">
        <v>305</v>
      </c>
    </row>
    <row customFormat="1" hidden="1" r="98" s="11" spans="1:44">
      <c r="A98"/>
      <c r="B98" t="s">
        <v>360</v>
      </c>
      <c r="C98" s="309"/>
      <c r="D98" s="308" t="s">
        <v>362</v>
      </c>
      <c r="E98"/>
      <c r="F98"/>
      <c r="G98"/>
      <c r="H98"/>
      <c r="I98"/>
      <c r="J98"/>
      <c r="K98"/>
      <c r="L98"/>
      <c r="M98"/>
      <c r="N98"/>
      <c r="O98"/>
      <c r="P98" s="174"/>
      <c r="Q98" s="174"/>
      <c r="R98" s="175"/>
      <c r="S98" s="173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/>
      <c r="AN98"/>
      <c r="AO98"/>
      <c r="AP98"/>
      <c r="AQ98"/>
      <c r="AR98"/>
    </row>
    <row customFormat="1" hidden="1" r="99" s="11" spans="1:44">
      <c r="A99"/>
      <c r="B99" t="s">
        <v>58</v>
      </c>
      <c r="C99" s="174"/>
      <c r="D99" s="308" t="s">
        <v>291</v>
      </c>
      <c r="E99"/>
      <c r="F99"/>
      <c r="G99"/>
      <c r="H99"/>
      <c r="I99"/>
      <c r="J99"/>
      <c r="K99"/>
      <c r="L99"/>
      <c r="M99"/>
      <c r="N99"/>
      <c r="O99"/>
      <c r="P99" s="174"/>
      <c r="Q99" s="174"/>
      <c r="R99" s="175"/>
      <c r="S99" s="173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/>
      <c r="AN99"/>
      <c r="AO99"/>
      <c r="AP99"/>
      <c r="AQ99"/>
      <c r="AR99"/>
    </row>
    <row customFormat="1" hidden="1" r="100" s="11" spans="1:44">
      <c r="A100"/>
      <c r="B100" t="s">
        <v>25</v>
      </c>
      <c r="C100" s="174"/>
      <c r="D100" s="308" t="s">
        <v>292</v>
      </c>
      <c r="E100"/>
      <c r="F100"/>
      <c r="G100"/>
      <c r="H100"/>
      <c r="I100"/>
      <c r="J100"/>
      <c r="K100"/>
      <c r="L100"/>
      <c r="M100"/>
      <c r="N100"/>
      <c r="O100"/>
      <c r="P100" s="174"/>
      <c r="Q100" s="174"/>
      <c r="R100" s="175"/>
      <c r="S100" s="173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/>
      <c r="AN100"/>
      <c r="AO100"/>
      <c r="AP100"/>
      <c r="AQ100"/>
      <c r="AR100"/>
    </row>
    <row customFormat="1" hidden="1" r="101" s="11" spans="1:44">
      <c r="A101"/>
      <c r="B101" t="s">
        <v>267</v>
      </c>
      <c r="C101" s="174"/>
      <c r="D101" s="307" t="s">
        <v>183</v>
      </c>
      <c r="E101"/>
      <c r="F101"/>
      <c r="G101"/>
      <c r="H101"/>
      <c r="I101"/>
      <c r="J101"/>
      <c r="K101"/>
      <c r="L101"/>
      <c r="M101"/>
      <c r="N101"/>
      <c r="O101"/>
      <c r="P101" s="174"/>
      <c r="Q101" s="174"/>
      <c r="R101" s="175"/>
      <c r="S101" s="173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/>
      <c r="AN101"/>
      <c r="AO101"/>
      <c r="AP101"/>
      <c r="AQ101"/>
      <c r="AR101"/>
    </row>
    <row customFormat="1" hidden="1" r="102" s="11" spans="1:44">
      <c r="A102"/>
      <c r="B102" t="s">
        <v>269</v>
      </c>
      <c r="C102" s="174"/>
      <c r="D102" s="308" t="s">
        <v>335</v>
      </c>
      <c r="E102"/>
      <c r="F102"/>
      <c r="G102"/>
      <c r="H102"/>
      <c r="I102"/>
      <c r="J102"/>
      <c r="K102"/>
      <c r="L102"/>
      <c r="M102"/>
      <c r="N102"/>
      <c r="O102"/>
      <c r="P102" s="174"/>
      <c r="Q102" s="174"/>
      <c r="R102" s="175"/>
      <c r="S102" s="173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/>
      <c r="AN102"/>
      <c r="AO102"/>
      <c r="AP102"/>
      <c r="AQ102"/>
      <c r="AR102"/>
    </row>
    <row customFormat="1" hidden="1" r="103" s="11" spans="1:44">
      <c r="A103"/>
      <c r="B103" t="s">
        <v>270</v>
      </c>
      <c r="C103" s="174"/>
      <c r="D103" s="308" t="s">
        <v>336</v>
      </c>
      <c r="E103"/>
      <c r="F103"/>
      <c r="G103"/>
      <c r="H103"/>
      <c r="I103"/>
      <c r="J103"/>
      <c r="K103"/>
      <c r="L103"/>
      <c r="M103"/>
      <c r="N103"/>
      <c r="O103"/>
      <c r="P103" s="174"/>
      <c r="Q103" s="174"/>
      <c r="R103" s="175"/>
      <c r="S103" s="173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/>
      <c r="AN103"/>
      <c r="AO103"/>
      <c r="AP103"/>
      <c r="AQ103"/>
      <c r="AR103"/>
    </row>
    <row customFormat="1" hidden="1" r="104" s="11" spans="1:44">
      <c r="A104"/>
      <c r="B104" t="s">
        <v>60</v>
      </c>
      <c r="C104" s="174"/>
      <c r="D104" s="308" t="s">
        <v>363</v>
      </c>
      <c r="E104"/>
      <c r="F104"/>
      <c r="G104"/>
      <c r="H104"/>
      <c r="I104"/>
      <c r="J104"/>
      <c r="K104"/>
      <c r="L104"/>
      <c r="M104"/>
      <c r="N104"/>
      <c r="O104"/>
      <c r="P104" s="174"/>
      <c r="Q104" s="174"/>
      <c r="R104" s="175"/>
      <c r="S104" s="173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/>
      <c r="AN104"/>
      <c r="AO104"/>
      <c r="AP104"/>
      <c r="AQ104"/>
      <c r="AR104"/>
    </row>
    <row customFormat="1" hidden="1" r="105" s="11" spans="1:44">
      <c r="A105"/>
      <c r="B105" t="s">
        <v>23</v>
      </c>
      <c r="C105" s="174"/>
      <c r="D105" s="308" t="s">
        <v>330</v>
      </c>
      <c r="E105"/>
      <c r="F105"/>
      <c r="G105"/>
      <c r="H105"/>
      <c r="I105"/>
      <c r="J105"/>
      <c r="K105"/>
      <c r="L105"/>
      <c r="M105"/>
      <c r="N105"/>
      <c r="O105"/>
      <c r="P105" s="174"/>
      <c r="Q105" s="174"/>
      <c r="R105" s="175"/>
      <c r="S105" s="173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/>
      <c r="AN105"/>
      <c r="AO105"/>
      <c r="AP105"/>
      <c r="AQ105"/>
      <c r="AR105"/>
    </row>
    <row customFormat="1" hidden="1" r="106" s="11" spans="1:44">
      <c r="A106"/>
      <c r="B106" t="s">
        <v>61</v>
      </c>
      <c r="C106" s="174"/>
      <c r="D106" s="308" t="s">
        <v>337</v>
      </c>
      <c r="E106"/>
      <c r="F106"/>
      <c r="G106"/>
      <c r="H106"/>
      <c r="I106"/>
      <c r="J106"/>
      <c r="K106"/>
      <c r="L106"/>
      <c r="M106"/>
      <c r="N106"/>
      <c r="O106"/>
      <c r="P106" s="174"/>
      <c r="Q106" s="174"/>
      <c r="R106" s="175"/>
      <c r="S106" s="173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/>
      <c r="AN106"/>
      <c r="AO106"/>
      <c r="AP106"/>
      <c r="AQ106"/>
      <c r="AR106"/>
    </row>
    <row customFormat="1" hidden="1" r="107" s="11" spans="1:44">
      <c r="A107"/>
      <c r="B107" t="s">
        <v>62</v>
      </c>
      <c r="C107" s="174"/>
      <c r="D107" s="308" t="s">
        <v>332</v>
      </c>
      <c r="E107"/>
      <c r="F107"/>
      <c r="G107"/>
      <c r="H107"/>
      <c r="I107"/>
      <c r="J107"/>
      <c r="K107"/>
      <c r="L107"/>
      <c r="M107"/>
      <c r="N107"/>
      <c r="O107"/>
      <c r="P107" s="174"/>
      <c r="Q107" s="174"/>
      <c r="R107" s="175"/>
      <c r="S107" s="173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/>
      <c r="AN107"/>
      <c r="AO107"/>
      <c r="AP107"/>
      <c r="AQ107"/>
      <c r="AR107"/>
    </row>
    <row customFormat="1" hidden="1" r="108" s="11" spans="1:44">
      <c r="A108"/>
      <c r="B108" t="s">
        <v>63</v>
      </c>
      <c r="C108" s="174"/>
      <c r="D108" s="308" t="s">
        <v>338</v>
      </c>
      <c r="E108"/>
      <c r="F108"/>
      <c r="G108"/>
      <c r="H108"/>
      <c r="I108"/>
      <c r="J108"/>
      <c r="K108"/>
      <c r="L108"/>
      <c r="M108"/>
      <c r="N108"/>
      <c r="O108"/>
      <c r="P108" s="174"/>
      <c r="Q108" s="174"/>
      <c r="R108" s="175"/>
      <c r="S108" s="173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/>
      <c r="AN108"/>
      <c r="AO108"/>
      <c r="AP108"/>
      <c r="AQ108"/>
      <c r="AR108"/>
    </row>
    <row customFormat="1" hidden="1" r="109" s="270" spans="1:44">
      <c r="B109" t="s">
        <v>3</v>
      </c>
      <c r="C109" s="174"/>
      <c r="D109" s="317" t="s">
        <v>210</v>
      </c>
      <c r="P109" s="316"/>
      <c r="Q109" s="316"/>
      <c r="S109" s="318"/>
    </row>
    <row customFormat="1" hidden="1" r="110" s="270" spans="1:44">
      <c r="B110" t="s">
        <v>45</v>
      </c>
      <c r="C110" s="174"/>
      <c r="D110" s="317" t="s">
        <v>211</v>
      </c>
      <c r="P110" s="316"/>
      <c r="Q110" s="316"/>
      <c r="S110" s="318"/>
    </row>
    <row hidden="1" r="111" spans="1:44">
      <c r="B111" t="s">
        <v>212</v>
      </c>
      <c r="S111" s="173"/>
    </row>
    <row hidden="1" r="112" spans="1:44">
      <c r="D112" s="174"/>
      <c r="S112" s="173"/>
    </row>
    <row hidden="1" r="113" spans="2:19">
      <c r="B113" s="319" t="s">
        <v>213</v>
      </c>
      <c r="D113" s="174"/>
      <c r="S113" s="173"/>
    </row>
    <row hidden="1" ht="14.25" r="114" spans="2:19">
      <c r="B114" s="315" t="s">
        <v>2</v>
      </c>
      <c r="D114" s="174"/>
      <c r="S114" s="173"/>
    </row>
    <row hidden="1" r="115" spans="2:19">
      <c r="B115" t="s">
        <v>214</v>
      </c>
      <c r="D115" s="174"/>
      <c r="S115" s="173"/>
    </row>
    <row hidden="1" ht="14.25" r="116" spans="2:19">
      <c r="B116" s="315"/>
      <c r="C116" s="315"/>
      <c r="S116" s="173"/>
    </row>
    <row hidden="1" ht="14.25" r="117" spans="2:19">
      <c r="B117" s="315"/>
      <c r="C117"/>
      <c r="S117" s="173"/>
    </row>
    <row hidden="1" ht="14.25" r="118" spans="2:19">
      <c r="B118" s="315" t="s">
        <v>2</v>
      </c>
      <c r="C118"/>
      <c r="S118" s="173"/>
    </row>
    <row hidden="1" r="119" spans="2:19">
      <c r="C119"/>
      <c r="S119" s="173"/>
    </row>
    <row hidden="1" r="120" spans="2:19">
      <c r="B120" t="s">
        <v>215</v>
      </c>
      <c r="C120"/>
      <c r="S120" s="173"/>
    </row>
    <row hidden="1" ht="14.25" r="121" spans="2:19">
      <c r="B121" s="315"/>
      <c r="C121"/>
      <c r="S121" s="173"/>
    </row>
    <row hidden="1" ht="17.25" r="122" spans="2:19">
      <c r="B122" s="315" t="s">
        <v>216</v>
      </c>
      <c r="C122" t="s">
        <v>217</v>
      </c>
      <c r="S122" s="173"/>
    </row>
    <row hidden="1" ht="14.25" r="123" spans="2:19">
      <c r="B123" s="315"/>
      <c r="C123"/>
      <c r="S123" s="173"/>
    </row>
    <row hidden="1" ht="14.25" r="124" spans="2:19">
      <c r="B124" s="315"/>
      <c r="C124"/>
      <c r="S124" s="173"/>
    </row>
    <row hidden="1" r="125" spans="2:19">
      <c r="B125" t="s">
        <v>218</v>
      </c>
      <c r="C125"/>
      <c r="S125" s="173"/>
    </row>
    <row hidden="1" r="126" spans="2:19">
      <c r="C126"/>
      <c r="S126" s="173"/>
    </row>
    <row hidden="1" r="127" spans="2:19">
      <c r="C127"/>
      <c r="S127" s="173"/>
    </row>
    <row hidden="1" r="128" spans="2:19">
      <c r="C128"/>
      <c r="S128" s="173"/>
    </row>
    <row hidden="1" r="129" spans="1:44">
      <c r="C129"/>
      <c r="S129" s="173"/>
    </row>
    <row hidden="1" r="130" spans="1:44">
      <c r="C130"/>
      <c r="S130" s="173"/>
    </row>
    <row hidden="1" r="131" spans="1:44">
      <c r="C131"/>
      <c r="S131" s="173"/>
    </row>
    <row hidden="1" r="132" spans="1:44">
      <c r="B132" t="s">
        <v>219</v>
      </c>
      <c r="C132"/>
      <c r="S132" s="173"/>
    </row>
    <row hidden="1" ht="14.25" r="133" spans="1:44">
      <c r="B133" s="315"/>
      <c r="C133"/>
      <c r="S133" s="173"/>
    </row>
    <row hidden="1" ht="17.25" r="134" spans="1:44">
      <c r="B134" s="315" t="s">
        <v>221</v>
      </c>
      <c r="C134" t="s">
        <v>222</v>
      </c>
      <c r="S134" s="173"/>
    </row>
    <row hidden="1" ht="14.25" r="135" spans="1:44">
      <c r="B135" s="315"/>
      <c r="C135"/>
      <c r="S135" s="173"/>
    </row>
    <row hidden="1" ht="17.25" r="136" spans="1:44">
      <c r="B136" t="s">
        <v>220</v>
      </c>
      <c r="C136"/>
      <c r="S136" s="173"/>
    </row>
    <row customFormat="1" r="137" s="11" spans="1:44">
      <c r="A137"/>
      <c r="B137"/>
      <c r="C137" s="174"/>
      <c r="D137"/>
      <c r="E137"/>
      <c r="F137"/>
      <c r="G137"/>
      <c r="H137"/>
      <c r="I137"/>
      <c r="J137"/>
      <c r="K137"/>
      <c r="L137"/>
      <c r="M137"/>
      <c r="N137"/>
      <c r="O137"/>
      <c r="P137" s="174"/>
      <c r="Q137" s="174"/>
      <c r="R137" s="175"/>
      <c r="S137" s="173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/>
      <c r="AN137"/>
      <c r="AO137"/>
      <c r="AP137"/>
      <c r="AQ137"/>
      <c r="AR137"/>
    </row>
    <row customFormat="1" r="138" s="11" spans="1:44">
      <c r="A138"/>
      <c r="B138" s="270"/>
      <c r="C138" s="316"/>
      <c r="D138" s="317"/>
      <c r="E138"/>
      <c r="F138"/>
      <c r="G138"/>
      <c r="H138"/>
      <c r="I138"/>
      <c r="J138"/>
      <c r="K138"/>
      <c r="L138"/>
      <c r="M138"/>
      <c r="N138"/>
      <c r="O138"/>
      <c r="P138" s="174"/>
      <c r="Q138" s="174"/>
      <c r="R138" s="175"/>
      <c r="S138" s="173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/>
      <c r="AN138"/>
      <c r="AO138"/>
      <c r="AP138"/>
      <c r="AQ138"/>
      <c r="AR138"/>
    </row>
    <row customFormat="1" r="139" s="11" spans="1:44">
      <c r="A139"/>
      <c r="B139"/>
      <c r="C139" s="174"/>
      <c r="D139"/>
      <c r="E139"/>
      <c r="F139"/>
      <c r="G139"/>
      <c r="H139"/>
      <c r="I139"/>
      <c r="J139"/>
      <c r="K139"/>
      <c r="L139"/>
      <c r="M139"/>
      <c r="N139"/>
      <c r="O139"/>
      <c r="P139" s="174"/>
      <c r="Q139" s="174"/>
      <c r="R139" s="175"/>
      <c r="S139" s="173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/>
      <c r="AN139"/>
      <c r="AO139"/>
      <c r="AP139"/>
      <c r="AQ139"/>
      <c r="AR139"/>
    </row>
    <row customFormat="1" r="140" s="11" spans="1:44">
      <c r="A140"/>
      <c r="B140"/>
      <c r="C140" s="174"/>
      <c r="D140"/>
      <c r="E140"/>
      <c r="F140"/>
      <c r="G140"/>
      <c r="H140"/>
      <c r="I140"/>
      <c r="J140"/>
      <c r="K140"/>
      <c r="L140"/>
      <c r="M140"/>
      <c r="N140"/>
      <c r="O140"/>
      <c r="P140" s="174"/>
      <c r="Q140" s="174"/>
      <c r="R140" s="175"/>
      <c r="S140" s="173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/>
      <c r="AN140"/>
      <c r="AO140"/>
      <c r="AP140"/>
      <c r="AQ140"/>
      <c r="AR140"/>
    </row>
    <row customFormat="1" r="141" s="11" spans="1:44">
      <c r="A141"/>
      <c r="B141"/>
      <c r="C141" s="174"/>
      <c r="D141"/>
      <c r="E141"/>
      <c r="F141"/>
      <c r="G141"/>
      <c r="H141"/>
      <c r="I141"/>
      <c r="J141"/>
      <c r="K141"/>
      <c r="L141"/>
      <c r="M141"/>
      <c r="N141"/>
      <c r="O141"/>
      <c r="P141" s="174"/>
      <c r="Q141" s="174"/>
      <c r="R141" s="175"/>
      <c r="S141" s="173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/>
      <c r="AN141"/>
      <c r="AO141"/>
      <c r="AP141"/>
      <c r="AQ141"/>
      <c r="AR141"/>
    </row>
    <row customFormat="1" r="142" s="11" spans="1:44">
      <c r="A142"/>
      <c r="B142"/>
      <c r="C142" s="174"/>
      <c r="D142"/>
      <c r="E142"/>
      <c r="F142"/>
      <c r="G142"/>
      <c r="H142"/>
      <c r="I142"/>
      <c r="J142"/>
      <c r="K142"/>
      <c r="L142"/>
      <c r="M142"/>
      <c r="N142"/>
      <c r="O142"/>
      <c r="P142" s="174"/>
      <c r="Q142" s="174"/>
      <c r="R142" s="175"/>
      <c r="S142" s="173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/>
      <c r="AN142"/>
      <c r="AO142"/>
      <c r="AP142"/>
      <c r="AQ142"/>
      <c r="AR142"/>
    </row>
    <row customFormat="1" r="143" s="11" spans="1:44">
      <c r="A143"/>
      <c r="B143"/>
      <c r="C143" s="174"/>
      <c r="D143"/>
      <c r="E143"/>
      <c r="F143"/>
      <c r="G143"/>
      <c r="H143"/>
      <c r="I143"/>
      <c r="J143"/>
      <c r="K143"/>
      <c r="L143"/>
      <c r="M143"/>
      <c r="N143"/>
      <c r="O143"/>
      <c r="P143" s="174"/>
      <c r="Q143" s="174"/>
      <c r="R143" s="175"/>
      <c r="S143" s="173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/>
      <c r="AN143"/>
      <c r="AO143"/>
      <c r="AP143"/>
      <c r="AQ143"/>
      <c r="AR143"/>
    </row>
    <row customFormat="1" r="144" s="11" spans="1:44">
      <c r="A144"/>
      <c r="B144"/>
      <c r="C144" s="174"/>
      <c r="D144"/>
      <c r="E144"/>
      <c r="F144"/>
      <c r="G144"/>
      <c r="H144"/>
      <c r="I144"/>
      <c r="J144"/>
      <c r="K144"/>
      <c r="L144"/>
      <c r="M144"/>
      <c r="N144"/>
      <c r="O144"/>
      <c r="P144" s="174"/>
      <c r="Q144" s="174"/>
      <c r="R144" s="175"/>
      <c r="S144" s="173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/>
      <c r="AN144"/>
      <c r="AO144"/>
      <c r="AP144"/>
      <c r="AQ144"/>
      <c r="AR144"/>
    </row>
    <row customFormat="1" r="145" s="11" spans="1:44">
      <c r="A145"/>
      <c r="B145"/>
      <c r="C145" s="174"/>
      <c r="D145"/>
      <c r="E145"/>
      <c r="F145"/>
      <c r="G145"/>
      <c r="H145"/>
      <c r="I145"/>
      <c r="J145"/>
      <c r="K145"/>
      <c r="L145"/>
      <c r="M145"/>
      <c r="N145"/>
      <c r="O145"/>
      <c r="P145" s="174"/>
      <c r="Q145" s="174"/>
      <c r="R145" s="175"/>
      <c r="S145" s="173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/>
      <c r="AN145"/>
      <c r="AO145"/>
      <c r="AP145"/>
      <c r="AQ145"/>
      <c r="AR145"/>
    </row>
    <row customFormat="1" r="146" s="11" spans="1:44">
      <c r="A146"/>
      <c r="B146"/>
      <c r="C146" s="174"/>
      <c r="D146"/>
      <c r="E146"/>
      <c r="F146"/>
      <c r="G146"/>
      <c r="H146"/>
      <c r="I146"/>
      <c r="J146"/>
      <c r="K146"/>
      <c r="L146"/>
      <c r="M146"/>
      <c r="N146"/>
      <c r="O146"/>
      <c r="P146" s="174"/>
      <c r="Q146" s="174"/>
      <c r="R146" s="175"/>
      <c r="S146" s="173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/>
      <c r="AN146"/>
      <c r="AO146"/>
      <c r="AP146"/>
      <c r="AQ146"/>
      <c r="AR146"/>
    </row>
    <row customFormat="1" r="147" s="11" spans="1:44">
      <c r="A147"/>
      <c r="B147"/>
      <c r="C147" s="174"/>
      <c r="D147"/>
      <c r="E147"/>
      <c r="F147"/>
      <c r="G147"/>
      <c r="H147"/>
      <c r="I147"/>
      <c r="J147"/>
      <c r="K147"/>
      <c r="L147"/>
      <c r="M147"/>
      <c r="N147"/>
      <c r="O147"/>
      <c r="P147" s="174"/>
      <c r="Q147" s="174"/>
      <c r="R147" s="175"/>
      <c r="S147" s="173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/>
      <c r="AN147"/>
      <c r="AO147"/>
      <c r="AP147"/>
      <c r="AQ147"/>
      <c r="AR147"/>
    </row>
    <row customFormat="1" r="148" s="11" spans="1:44">
      <c r="A148"/>
      <c r="B148"/>
      <c r="C148" s="174"/>
      <c r="D148"/>
      <c r="E148"/>
      <c r="F148"/>
      <c r="G148"/>
      <c r="H148"/>
      <c r="I148"/>
      <c r="J148"/>
      <c r="K148"/>
      <c r="L148"/>
      <c r="M148"/>
      <c r="N148"/>
      <c r="O148"/>
      <c r="P148" s="174"/>
      <c r="Q148" s="174"/>
      <c r="R148" s="175"/>
      <c r="S148" s="173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/>
      <c r="AN148"/>
      <c r="AO148"/>
      <c r="AP148"/>
      <c r="AQ148"/>
      <c r="AR148"/>
    </row>
    <row customFormat="1" r="149" s="11" spans="1:44">
      <c r="A149"/>
      <c r="B149"/>
      <c r="C149" s="174"/>
      <c r="D149"/>
      <c r="E149"/>
      <c r="F149"/>
      <c r="G149"/>
      <c r="H149"/>
      <c r="I149"/>
      <c r="J149"/>
      <c r="K149"/>
      <c r="L149"/>
      <c r="M149"/>
      <c r="N149"/>
      <c r="O149"/>
      <c r="P149" s="174"/>
      <c r="Q149" s="174"/>
      <c r="R149" s="175"/>
      <c r="S149" s="173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/>
      <c r="AN149"/>
      <c r="AO149"/>
      <c r="AP149"/>
      <c r="AQ149"/>
      <c r="AR149"/>
    </row>
    <row customFormat="1" r="150" s="11" spans="1:44">
      <c r="A150"/>
      <c r="B150"/>
      <c r="C150" s="174"/>
      <c r="D150"/>
      <c r="E150"/>
      <c r="F150"/>
      <c r="G150"/>
      <c r="H150"/>
      <c r="I150"/>
      <c r="J150"/>
      <c r="K150"/>
      <c r="L150"/>
      <c r="M150"/>
      <c r="N150"/>
      <c r="O150"/>
      <c r="P150" s="174"/>
      <c r="Q150" s="174"/>
      <c r="R150" s="175"/>
      <c r="S150" s="173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/>
      <c r="AN150"/>
      <c r="AO150"/>
      <c r="AP150"/>
      <c r="AQ150"/>
      <c r="AR150"/>
    </row>
    <row customFormat="1" r="151" s="11" spans="1:44">
      <c r="A151"/>
      <c r="B151"/>
      <c r="C151" s="174"/>
      <c r="D151"/>
      <c r="E151"/>
      <c r="F151"/>
      <c r="G151"/>
      <c r="H151"/>
      <c r="I151"/>
      <c r="J151"/>
      <c r="K151"/>
      <c r="L151"/>
      <c r="M151"/>
      <c r="N151"/>
      <c r="O151"/>
      <c r="P151" s="174"/>
      <c r="Q151" s="174"/>
      <c r="R151" s="175"/>
      <c r="S151" s="173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/>
      <c r="AN151"/>
      <c r="AO151"/>
      <c r="AP151"/>
      <c r="AQ151"/>
      <c r="AR151"/>
    </row>
    <row customFormat="1" r="152" s="11" spans="1:44">
      <c r="A152"/>
      <c r="B152"/>
      <c r="C152" s="174"/>
      <c r="D152"/>
      <c r="E152"/>
      <c r="F152"/>
      <c r="G152"/>
      <c r="H152"/>
      <c r="I152"/>
      <c r="J152"/>
      <c r="K152"/>
      <c r="L152"/>
      <c r="M152"/>
      <c r="N152"/>
      <c r="O152"/>
      <c r="P152" s="174"/>
      <c r="Q152" s="174"/>
      <c r="R152" s="175"/>
      <c r="S152" s="173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/>
      <c r="AN152"/>
      <c r="AO152"/>
      <c r="AP152"/>
      <c r="AQ152"/>
      <c r="AR152"/>
    </row>
    <row customFormat="1" r="153" s="11" spans="1:44">
      <c r="A153"/>
      <c r="B153"/>
      <c r="C153" s="174"/>
      <c r="D153"/>
      <c r="E153"/>
      <c r="F153"/>
      <c r="G153"/>
      <c r="H153"/>
      <c r="I153"/>
      <c r="J153"/>
      <c r="K153"/>
      <c r="L153"/>
      <c r="M153"/>
      <c r="N153"/>
      <c r="O153"/>
      <c r="P153" s="174"/>
      <c r="Q153" s="174"/>
      <c r="R153" s="175"/>
      <c r="S153" s="173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/>
      <c r="AN153"/>
      <c r="AO153"/>
      <c r="AP153"/>
      <c r="AQ153"/>
      <c r="AR153"/>
    </row>
    <row customFormat="1" r="154" s="11" spans="1:44">
      <c r="A154"/>
      <c r="B154"/>
      <c r="C154" s="174"/>
      <c r="D154"/>
      <c r="E154"/>
      <c r="F154"/>
      <c r="G154"/>
      <c r="H154"/>
      <c r="I154"/>
      <c r="J154"/>
      <c r="K154"/>
      <c r="L154"/>
      <c r="M154"/>
      <c r="N154"/>
      <c r="O154"/>
      <c r="P154" s="174"/>
      <c r="Q154" s="174"/>
      <c r="R154" s="175"/>
      <c r="S154" s="173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/>
      <c r="AN154"/>
      <c r="AO154"/>
      <c r="AP154"/>
      <c r="AQ154"/>
      <c r="AR154"/>
    </row>
    <row customFormat="1" r="155" s="11" spans="1:44">
      <c r="A155"/>
      <c r="B155"/>
      <c r="C155" s="174"/>
      <c r="D155"/>
      <c r="E155"/>
      <c r="F155"/>
      <c r="G155"/>
      <c r="H155"/>
      <c r="I155"/>
      <c r="J155"/>
      <c r="K155"/>
      <c r="L155"/>
      <c r="M155"/>
      <c r="N155"/>
      <c r="O155"/>
      <c r="P155" s="174"/>
      <c r="Q155" s="174"/>
      <c r="R155" s="175"/>
      <c r="S155" s="173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/>
      <c r="AN155"/>
      <c r="AO155"/>
      <c r="AP155"/>
      <c r="AQ155"/>
      <c r="AR155"/>
    </row>
    <row customFormat="1" r="156" s="11" spans="1:44">
      <c r="A156"/>
      <c r="B156"/>
      <c r="C156" s="174"/>
      <c r="D156"/>
      <c r="E156"/>
      <c r="F156"/>
      <c r="G156"/>
      <c r="H156"/>
      <c r="I156"/>
      <c r="J156"/>
      <c r="K156"/>
      <c r="L156"/>
      <c r="M156"/>
      <c r="N156"/>
      <c r="O156"/>
      <c r="P156" s="174"/>
      <c r="Q156" s="174"/>
      <c r="R156" s="175"/>
      <c r="S156" s="173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/>
      <c r="AN156"/>
      <c r="AO156"/>
      <c r="AP156"/>
      <c r="AQ156"/>
      <c r="AR156"/>
    </row>
    <row customFormat="1" r="157" s="11" spans="1:44">
      <c r="A157"/>
      <c r="B157"/>
      <c r="C157" s="174"/>
      <c r="D157"/>
      <c r="E157"/>
      <c r="F157"/>
      <c r="G157"/>
      <c r="H157"/>
      <c r="I157"/>
      <c r="J157"/>
      <c r="K157"/>
      <c r="L157"/>
      <c r="M157"/>
      <c r="N157"/>
      <c r="O157"/>
      <c r="P157" s="174"/>
      <c r="Q157" s="174"/>
      <c r="R157" s="175"/>
      <c r="S157" s="173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/>
      <c r="AN157"/>
      <c r="AO157"/>
      <c r="AP157"/>
      <c r="AQ157"/>
      <c r="AR157"/>
    </row>
    <row customFormat="1" r="158" s="11" spans="1:44">
      <c r="A158"/>
      <c r="B158"/>
      <c r="C158" s="174"/>
      <c r="D158"/>
      <c r="E158"/>
      <c r="F158"/>
      <c r="G158"/>
      <c r="H158"/>
      <c r="I158"/>
      <c r="J158"/>
      <c r="K158"/>
      <c r="L158"/>
      <c r="M158"/>
      <c r="N158"/>
      <c r="O158"/>
      <c r="P158" s="174"/>
      <c r="Q158" s="174"/>
      <c r="R158" s="175"/>
      <c r="S158" s="173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/>
      <c r="AN158"/>
      <c r="AO158"/>
      <c r="AP158"/>
      <c r="AQ158"/>
      <c r="AR158"/>
    </row>
    <row customFormat="1" r="159" s="11" spans="1:44">
      <c r="A159"/>
      <c r="B159"/>
      <c r="C159" s="174"/>
      <c r="D159"/>
      <c r="E159"/>
      <c r="F159"/>
      <c r="G159"/>
      <c r="H159"/>
      <c r="I159"/>
      <c r="J159"/>
      <c r="K159"/>
      <c r="L159"/>
      <c r="M159"/>
      <c r="N159"/>
      <c r="O159"/>
      <c r="P159" s="174"/>
      <c r="Q159" s="174"/>
      <c r="R159" s="175"/>
      <c r="S159" s="173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/>
      <c r="AN159"/>
      <c r="AO159"/>
      <c r="AP159"/>
      <c r="AQ159"/>
      <c r="AR159"/>
    </row>
    <row customFormat="1" r="160" s="11" spans="1:44">
      <c r="A160"/>
      <c r="B160"/>
      <c r="C160" s="174"/>
      <c r="D160"/>
      <c r="E160"/>
      <c r="F160"/>
      <c r="G160"/>
      <c r="H160"/>
      <c r="I160"/>
      <c r="J160"/>
      <c r="K160"/>
      <c r="L160"/>
      <c r="M160"/>
      <c r="N160"/>
      <c r="O160"/>
      <c r="P160" s="174"/>
      <c r="Q160" s="174"/>
      <c r="R160" s="175"/>
      <c r="S160" s="173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/>
      <c r="AN160"/>
      <c r="AO160"/>
      <c r="AP160"/>
      <c r="AQ160"/>
      <c r="AR160"/>
    </row>
    <row customFormat="1" r="161" s="11" spans="1:44">
      <c r="A161"/>
      <c r="B161"/>
      <c r="C161" s="174"/>
      <c r="D161"/>
      <c r="E161"/>
      <c r="F161"/>
      <c r="G161"/>
      <c r="H161"/>
      <c r="I161"/>
      <c r="J161"/>
      <c r="K161"/>
      <c r="L161"/>
      <c r="M161"/>
      <c r="N161"/>
      <c r="O161"/>
      <c r="P161" s="174"/>
      <c r="Q161" s="174"/>
      <c r="R161" s="175"/>
      <c r="S161" s="173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/>
      <c r="AN161"/>
      <c r="AO161"/>
      <c r="AP161"/>
      <c r="AQ161"/>
      <c r="AR161"/>
    </row>
    <row customFormat="1" r="162" s="11" spans="1:44">
      <c r="A162"/>
      <c r="B162"/>
      <c r="C162" s="174"/>
      <c r="D162"/>
      <c r="E162"/>
      <c r="F162"/>
      <c r="G162"/>
      <c r="H162"/>
      <c r="I162"/>
      <c r="J162"/>
      <c r="K162"/>
      <c r="L162"/>
      <c r="M162"/>
      <c r="N162"/>
      <c r="O162"/>
      <c r="P162" s="174"/>
      <c r="Q162" s="174"/>
      <c r="R162" s="175"/>
      <c r="S162" s="173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/>
      <c r="AN162"/>
      <c r="AO162"/>
      <c r="AP162"/>
      <c r="AQ162"/>
      <c r="AR162"/>
    </row>
    <row customFormat="1" r="163" s="11" spans="1:44">
      <c r="A163"/>
      <c r="B163"/>
      <c r="C163" s="174"/>
      <c r="D163"/>
      <c r="E163"/>
      <c r="F163"/>
      <c r="G163"/>
      <c r="H163"/>
      <c r="I163"/>
      <c r="J163"/>
      <c r="K163"/>
      <c r="L163"/>
      <c r="M163"/>
      <c r="N163"/>
      <c r="O163"/>
      <c r="P163" s="174"/>
      <c r="Q163" s="174"/>
      <c r="R163" s="175"/>
      <c r="S163" s="173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/>
      <c r="AN163"/>
      <c r="AO163"/>
      <c r="AP163"/>
      <c r="AQ163"/>
      <c r="AR163"/>
    </row>
    <row customFormat="1" r="164" s="11" spans="1:44">
      <c r="A164"/>
      <c r="B164"/>
      <c r="C164" s="174"/>
      <c r="D164"/>
      <c r="E164"/>
      <c r="F164"/>
      <c r="G164"/>
      <c r="H164"/>
      <c r="I164"/>
      <c r="J164"/>
      <c r="K164"/>
      <c r="L164"/>
      <c r="M164"/>
      <c r="N164"/>
      <c r="O164"/>
      <c r="P164" s="174"/>
      <c r="Q164" s="174"/>
      <c r="R164" s="175"/>
      <c r="S164" s="173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/>
      <c r="AN164"/>
      <c r="AO164"/>
      <c r="AP164"/>
      <c r="AQ164"/>
      <c r="AR164"/>
    </row>
    <row customFormat="1" r="165" s="11" spans="1:44">
      <c r="A165"/>
      <c r="B165"/>
      <c r="C165" s="174"/>
      <c r="D165"/>
      <c r="E165"/>
      <c r="F165"/>
      <c r="G165"/>
      <c r="H165"/>
      <c r="I165"/>
      <c r="J165"/>
      <c r="K165"/>
      <c r="L165"/>
      <c r="M165"/>
      <c r="N165"/>
      <c r="O165"/>
      <c r="P165" s="174"/>
      <c r="Q165" s="174"/>
      <c r="R165" s="175"/>
      <c r="S165" s="173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/>
      <c r="AN165"/>
      <c r="AO165"/>
      <c r="AP165"/>
      <c r="AQ165"/>
      <c r="AR165"/>
    </row>
    <row customFormat="1" r="166" s="11" spans="1:44">
      <c r="A166"/>
      <c r="B166"/>
      <c r="C166" s="174"/>
      <c r="D166"/>
      <c r="E166"/>
      <c r="F166"/>
      <c r="G166"/>
      <c r="H166"/>
      <c r="I166"/>
      <c r="J166"/>
      <c r="K166"/>
      <c r="L166"/>
      <c r="M166"/>
      <c r="N166"/>
      <c r="O166"/>
      <c r="P166" s="174"/>
      <c r="Q166" s="174"/>
      <c r="R166" s="175"/>
      <c r="S166" s="173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/>
      <c r="AN166"/>
      <c r="AO166"/>
      <c r="AP166"/>
      <c r="AQ166"/>
      <c r="AR166"/>
    </row>
    <row customFormat="1" r="167" s="11" spans="1:44">
      <c r="A167"/>
      <c r="B167"/>
      <c r="C167" s="174"/>
      <c r="D167"/>
      <c r="E167"/>
      <c r="F167"/>
      <c r="G167"/>
      <c r="H167"/>
      <c r="I167"/>
      <c r="J167"/>
      <c r="K167"/>
      <c r="L167"/>
      <c r="M167"/>
      <c r="N167"/>
      <c r="O167"/>
      <c r="P167" s="174"/>
      <c r="Q167" s="174"/>
      <c r="R167" s="175"/>
      <c r="S167" s="173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/>
      <c r="AN167"/>
      <c r="AO167"/>
      <c r="AP167"/>
      <c r="AQ167"/>
      <c r="AR167"/>
    </row>
    <row customFormat="1" r="168" s="11" spans="1:44">
      <c r="A168"/>
      <c r="B168"/>
      <c r="C168" s="174"/>
      <c r="D168"/>
      <c r="E168"/>
      <c r="F168"/>
      <c r="G168"/>
      <c r="H168"/>
      <c r="I168"/>
      <c r="J168"/>
      <c r="K168"/>
      <c r="L168"/>
      <c r="M168"/>
      <c r="N168"/>
      <c r="O168"/>
      <c r="P168" s="174"/>
      <c r="Q168" s="174"/>
      <c r="R168" s="175"/>
      <c r="S168" s="173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/>
      <c r="AN168"/>
      <c r="AO168"/>
      <c r="AP168"/>
      <c r="AQ168"/>
      <c r="AR168"/>
    </row>
    <row customFormat="1" r="169" s="11" spans="1:44">
      <c r="A169"/>
      <c r="B169"/>
      <c r="C169" s="174"/>
      <c r="D169"/>
      <c r="E169"/>
      <c r="F169"/>
      <c r="G169"/>
      <c r="H169"/>
      <c r="I169"/>
      <c r="J169"/>
      <c r="K169"/>
      <c r="L169"/>
      <c r="M169"/>
      <c r="N169"/>
      <c r="O169"/>
      <c r="P169" s="174"/>
      <c r="Q169" s="174"/>
      <c r="R169" s="175"/>
      <c r="S169" s="173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/>
      <c r="AN169"/>
      <c r="AO169"/>
      <c r="AP169"/>
      <c r="AQ169"/>
      <c r="AR169"/>
    </row>
    <row customFormat="1" r="170" s="11" spans="1:44">
      <c r="A170"/>
      <c r="B170"/>
      <c r="C170" s="174"/>
      <c r="D170"/>
      <c r="E170"/>
      <c r="F170"/>
      <c r="G170"/>
      <c r="H170"/>
      <c r="I170"/>
      <c r="J170"/>
      <c r="K170"/>
      <c r="L170"/>
      <c r="M170"/>
      <c r="N170"/>
      <c r="O170"/>
      <c r="P170" s="174"/>
      <c r="Q170" s="174"/>
      <c r="R170" s="175"/>
      <c r="S170" s="173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/>
      <c r="AN170"/>
      <c r="AO170"/>
      <c r="AP170"/>
      <c r="AQ170"/>
      <c r="AR170"/>
    </row>
    <row customFormat="1" r="171" s="11" spans="1:44">
      <c r="A171"/>
      <c r="B171"/>
      <c r="C171" s="174"/>
      <c r="D171"/>
      <c r="E171"/>
      <c r="F171"/>
      <c r="G171"/>
      <c r="H171"/>
      <c r="I171"/>
      <c r="J171"/>
      <c r="K171"/>
      <c r="L171"/>
      <c r="M171"/>
      <c r="N171"/>
      <c r="O171"/>
      <c r="P171" s="174"/>
      <c r="Q171" s="174"/>
      <c r="R171" s="175"/>
      <c r="S171" s="173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/>
      <c r="AN171"/>
      <c r="AO171"/>
      <c r="AP171"/>
      <c r="AQ171"/>
      <c r="AR171"/>
    </row>
    <row customFormat="1" r="172" s="11" spans="1:44">
      <c r="A172"/>
      <c r="B172"/>
      <c r="C172" s="174"/>
      <c r="D172"/>
      <c r="E172"/>
      <c r="F172"/>
      <c r="G172"/>
      <c r="H172"/>
      <c r="I172"/>
      <c r="J172"/>
      <c r="K172"/>
      <c r="L172"/>
      <c r="M172"/>
      <c r="N172"/>
      <c r="O172"/>
      <c r="P172" s="174"/>
      <c r="Q172" s="174"/>
      <c r="R172" s="175"/>
      <c r="S172" s="173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/>
      <c r="AN172"/>
      <c r="AO172"/>
      <c r="AP172"/>
      <c r="AQ172"/>
      <c r="AR172"/>
    </row>
    <row customFormat="1" r="173" s="11" spans="1:44">
      <c r="A173"/>
      <c r="B173"/>
      <c r="C173" s="174"/>
      <c r="D173"/>
      <c r="E173"/>
      <c r="F173"/>
      <c r="G173"/>
      <c r="H173"/>
      <c r="I173"/>
      <c r="J173"/>
      <c r="K173"/>
      <c r="L173"/>
      <c r="M173"/>
      <c r="N173"/>
      <c r="O173"/>
      <c r="P173" s="174"/>
      <c r="Q173" s="174"/>
      <c r="R173" s="175"/>
      <c r="S173" s="173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/>
      <c r="AN173"/>
      <c r="AO173"/>
      <c r="AP173"/>
      <c r="AQ173"/>
      <c r="AR173"/>
    </row>
    <row customFormat="1" r="174" s="11" spans="1:44">
      <c r="A174"/>
      <c r="B174"/>
      <c r="C174" s="174"/>
      <c r="D174"/>
      <c r="E174"/>
      <c r="F174"/>
      <c r="G174"/>
      <c r="H174"/>
      <c r="I174"/>
      <c r="J174"/>
      <c r="K174"/>
      <c r="L174"/>
      <c r="M174"/>
      <c r="N174"/>
      <c r="O174"/>
      <c r="P174" s="174"/>
      <c r="Q174" s="174"/>
      <c r="R174" s="175"/>
      <c r="S174" s="173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/>
      <c r="AN174"/>
      <c r="AO174"/>
      <c r="AP174"/>
      <c r="AQ174"/>
      <c r="AR174"/>
    </row>
    <row customFormat="1" r="175" s="11" spans="1:44">
      <c r="A175"/>
      <c r="B175"/>
      <c r="C175" s="174"/>
      <c r="D175"/>
      <c r="E175"/>
      <c r="F175"/>
      <c r="G175"/>
      <c r="H175"/>
      <c r="I175"/>
      <c r="J175"/>
      <c r="K175"/>
      <c r="L175"/>
      <c r="M175"/>
      <c r="N175"/>
      <c r="O175"/>
      <c r="P175" s="174"/>
      <c r="Q175" s="174"/>
      <c r="R175" s="175"/>
      <c r="S175" s="173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/>
      <c r="AN175"/>
      <c r="AO175"/>
      <c r="AP175"/>
      <c r="AQ175"/>
      <c r="AR175"/>
    </row>
    <row customFormat="1" r="176" s="11" spans="1:44">
      <c r="A176"/>
      <c r="B176"/>
      <c r="C176" s="174"/>
      <c r="D176"/>
      <c r="E176"/>
      <c r="F176"/>
      <c r="G176"/>
      <c r="H176"/>
      <c r="I176"/>
      <c r="J176"/>
      <c r="K176"/>
      <c r="L176"/>
      <c r="M176"/>
      <c r="N176"/>
      <c r="O176"/>
      <c r="P176" s="174"/>
      <c r="Q176" s="174"/>
      <c r="R176" s="175"/>
      <c r="S176" s="173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/>
      <c r="AN176"/>
      <c r="AO176"/>
      <c r="AP176"/>
      <c r="AQ176"/>
      <c r="AR176"/>
    </row>
    <row customFormat="1" r="177" s="11" spans="1:44">
      <c r="A177"/>
      <c r="B177"/>
      <c r="C177" s="174"/>
      <c r="D177"/>
      <c r="E177"/>
      <c r="F177"/>
      <c r="G177"/>
      <c r="H177"/>
      <c r="I177"/>
      <c r="J177"/>
      <c r="K177"/>
      <c r="L177"/>
      <c r="M177"/>
      <c r="N177"/>
      <c r="O177"/>
      <c r="P177" s="174"/>
      <c r="Q177" s="174"/>
      <c r="R177" s="175"/>
      <c r="S177" s="173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/>
      <c r="AN177"/>
      <c r="AO177"/>
      <c r="AP177"/>
      <c r="AQ177"/>
      <c r="AR177"/>
    </row>
    <row customFormat="1" r="178" s="11" spans="1:44">
      <c r="A178"/>
      <c r="B178"/>
      <c r="C178" s="174"/>
      <c r="D178"/>
      <c r="E178"/>
      <c r="F178"/>
      <c r="G178"/>
      <c r="H178"/>
      <c r="I178"/>
      <c r="J178"/>
      <c r="K178"/>
      <c r="L178"/>
      <c r="M178"/>
      <c r="N178"/>
      <c r="O178"/>
      <c r="P178" s="174"/>
      <c r="Q178" s="174"/>
      <c r="R178" s="175"/>
      <c r="S178" s="173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/>
      <c r="AN178"/>
      <c r="AO178"/>
      <c r="AP178"/>
      <c r="AQ178"/>
      <c r="AR178"/>
    </row>
    <row customFormat="1" r="179" s="11" spans="1:44">
      <c r="A179"/>
      <c r="B179"/>
      <c r="C179" s="174"/>
      <c r="D179"/>
      <c r="E179"/>
      <c r="F179"/>
      <c r="G179"/>
      <c r="H179"/>
      <c r="I179"/>
      <c r="J179"/>
      <c r="K179"/>
      <c r="L179"/>
      <c r="M179"/>
      <c r="N179"/>
      <c r="O179"/>
      <c r="P179" s="174"/>
      <c r="Q179" s="174"/>
      <c r="R179" s="175"/>
      <c r="S179" s="173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/>
      <c r="AN179"/>
      <c r="AO179"/>
      <c r="AP179"/>
      <c r="AQ179"/>
      <c r="AR179"/>
    </row>
    <row customFormat="1" r="180" s="11" spans="1:44">
      <c r="A180"/>
      <c r="B180"/>
      <c r="C180" s="174"/>
      <c r="D180"/>
      <c r="E180"/>
      <c r="F180"/>
      <c r="G180"/>
      <c r="H180"/>
      <c r="I180"/>
      <c r="J180"/>
      <c r="K180"/>
      <c r="L180"/>
      <c r="M180"/>
      <c r="N180"/>
      <c r="O180"/>
      <c r="P180" s="174"/>
      <c r="Q180" s="174"/>
      <c r="R180" s="175"/>
      <c r="S180" s="173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/>
      <c r="AN180"/>
      <c r="AO180"/>
      <c r="AP180"/>
      <c r="AQ180"/>
      <c r="AR180"/>
    </row>
    <row customFormat="1" r="181" s="11" spans="1:44">
      <c r="A181"/>
      <c r="B181"/>
      <c r="C181" s="174"/>
      <c r="D181"/>
      <c r="E181"/>
      <c r="F181"/>
      <c r="G181"/>
      <c r="H181"/>
      <c r="I181"/>
      <c r="J181"/>
      <c r="K181"/>
      <c r="L181"/>
      <c r="M181"/>
      <c r="N181"/>
      <c r="O181"/>
      <c r="P181" s="174"/>
      <c r="Q181" s="174"/>
      <c r="R181" s="175"/>
      <c r="S181" s="173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/>
      <c r="AN181"/>
      <c r="AO181"/>
      <c r="AP181"/>
      <c r="AQ181"/>
      <c r="AR181"/>
    </row>
    <row customFormat="1" r="182" s="11" spans="1:44">
      <c r="A182"/>
      <c r="B182"/>
      <c r="C182" s="174"/>
      <c r="D182"/>
      <c r="E182"/>
      <c r="F182"/>
      <c r="G182"/>
      <c r="H182"/>
      <c r="I182"/>
      <c r="J182"/>
      <c r="K182"/>
      <c r="L182"/>
      <c r="M182"/>
      <c r="N182"/>
      <c r="O182"/>
      <c r="P182" s="174"/>
      <c r="Q182" s="174"/>
      <c r="R182" s="175"/>
      <c r="S182" s="173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/>
      <c r="AN182"/>
      <c r="AO182"/>
      <c r="AP182"/>
      <c r="AQ182"/>
      <c r="AR182"/>
    </row>
    <row customFormat="1" r="183" s="11" spans="1:44">
      <c r="A183"/>
      <c r="B183"/>
      <c r="C183" s="174"/>
      <c r="D183"/>
      <c r="E183"/>
      <c r="F183"/>
      <c r="G183"/>
      <c r="H183"/>
      <c r="I183"/>
      <c r="J183"/>
      <c r="K183"/>
      <c r="L183"/>
      <c r="M183"/>
      <c r="N183"/>
      <c r="O183"/>
      <c r="P183" s="174"/>
      <c r="Q183" s="174"/>
      <c r="R183" s="175"/>
      <c r="S183" s="173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/>
      <c r="AN183"/>
      <c r="AO183"/>
      <c r="AP183"/>
      <c r="AQ183"/>
      <c r="AR183"/>
    </row>
    <row customFormat="1" r="184" s="11" spans="1:44">
      <c r="A184"/>
      <c r="B184"/>
      <c r="C184" s="174"/>
      <c r="D184"/>
      <c r="E184"/>
      <c r="F184"/>
      <c r="G184"/>
      <c r="H184"/>
      <c r="I184"/>
      <c r="J184"/>
      <c r="K184"/>
      <c r="L184"/>
      <c r="M184"/>
      <c r="N184"/>
      <c r="O184"/>
      <c r="P184" s="174"/>
      <c r="Q184" s="174"/>
      <c r="R184" s="175"/>
      <c r="S184" s="173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/>
      <c r="AN184"/>
      <c r="AO184"/>
      <c r="AP184"/>
      <c r="AQ184"/>
      <c r="AR184"/>
    </row>
    <row customFormat="1" r="185" s="11" spans="1:44">
      <c r="A185"/>
      <c r="B185"/>
      <c r="C185" s="174"/>
      <c r="D185"/>
      <c r="E185"/>
      <c r="F185"/>
      <c r="G185"/>
      <c r="H185"/>
      <c r="I185"/>
      <c r="J185"/>
      <c r="K185"/>
      <c r="L185"/>
      <c r="M185"/>
      <c r="N185"/>
      <c r="O185"/>
      <c r="P185" s="174"/>
      <c r="Q185" s="174"/>
      <c r="R185" s="175"/>
      <c r="S185" s="173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/>
      <c r="AN185"/>
      <c r="AO185"/>
      <c r="AP185"/>
      <c r="AQ185"/>
      <c r="AR185"/>
    </row>
    <row customFormat="1" r="186" s="11" spans="1:44">
      <c r="A186"/>
      <c r="B186"/>
      <c r="C186" s="174"/>
      <c r="D186"/>
      <c r="E186"/>
      <c r="F186"/>
      <c r="G186"/>
      <c r="H186"/>
      <c r="I186"/>
      <c r="J186"/>
      <c r="K186"/>
      <c r="L186"/>
      <c r="M186"/>
      <c r="N186"/>
      <c r="O186"/>
      <c r="P186" s="174"/>
      <c r="Q186" s="174"/>
      <c r="R186" s="175"/>
      <c r="S186" s="173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/>
      <c r="AN186"/>
      <c r="AO186"/>
      <c r="AP186"/>
      <c r="AQ186"/>
      <c r="AR186"/>
    </row>
    <row customFormat="1" r="187" s="11" spans="1:44">
      <c r="A187"/>
      <c r="B187"/>
      <c r="C187" s="174"/>
      <c r="D187"/>
      <c r="E187"/>
      <c r="F187"/>
      <c r="G187"/>
      <c r="H187"/>
      <c r="I187"/>
      <c r="J187"/>
      <c r="K187"/>
      <c r="L187"/>
      <c r="M187"/>
      <c r="N187"/>
      <c r="O187"/>
      <c r="P187" s="174"/>
      <c r="Q187" s="174"/>
      <c r="R187" s="175"/>
      <c r="S187" s="173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/>
      <c r="AN187"/>
      <c r="AO187"/>
      <c r="AP187"/>
      <c r="AQ187"/>
      <c r="AR187"/>
    </row>
    <row customFormat="1" r="188" s="11" spans="1:44">
      <c r="A188"/>
      <c r="B188"/>
      <c r="C188" s="174"/>
      <c r="D188"/>
      <c r="E188"/>
      <c r="F188"/>
      <c r="G188"/>
      <c r="H188"/>
      <c r="I188"/>
      <c r="J188"/>
      <c r="K188"/>
      <c r="L188"/>
      <c r="M188"/>
      <c r="N188"/>
      <c r="O188"/>
      <c r="P188" s="174"/>
      <c r="Q188" s="174"/>
      <c r="R188" s="175"/>
      <c r="S188" s="173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/>
      <c r="AN188"/>
      <c r="AO188"/>
      <c r="AP188"/>
      <c r="AQ188"/>
      <c r="AR188"/>
    </row>
    <row customFormat="1" r="189" s="11" spans="1:44">
      <c r="A189"/>
      <c r="B189"/>
      <c r="C189" s="174"/>
      <c r="D189"/>
      <c r="E189"/>
      <c r="F189"/>
      <c r="G189"/>
      <c r="H189"/>
      <c r="I189"/>
      <c r="J189"/>
      <c r="K189"/>
      <c r="L189"/>
      <c r="M189"/>
      <c r="N189"/>
      <c r="O189"/>
      <c r="P189" s="174"/>
      <c r="Q189" s="174"/>
      <c r="R189" s="175"/>
      <c r="S189" s="173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/>
      <c r="AN189"/>
      <c r="AO189"/>
      <c r="AP189"/>
      <c r="AQ189"/>
      <c r="AR189"/>
    </row>
    <row customFormat="1" r="190" s="11" spans="1:44">
      <c r="A190"/>
      <c r="B190"/>
      <c r="C190" s="174"/>
      <c r="D190"/>
      <c r="E190"/>
      <c r="F190"/>
      <c r="G190"/>
      <c r="H190"/>
      <c r="I190"/>
      <c r="J190"/>
      <c r="K190"/>
      <c r="L190"/>
      <c r="M190"/>
      <c r="N190"/>
      <c r="O190"/>
      <c r="P190" s="174"/>
      <c r="Q190" s="174"/>
      <c r="R190" s="175"/>
      <c r="S190" s="173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/>
      <c r="AN190"/>
      <c r="AO190"/>
      <c r="AP190"/>
      <c r="AQ190"/>
      <c r="AR190"/>
    </row>
    <row customFormat="1" r="191" s="11" spans="1:44">
      <c r="A191"/>
      <c r="B191"/>
      <c r="C191" s="174"/>
      <c r="D191"/>
      <c r="E191"/>
      <c r="F191"/>
      <c r="G191"/>
      <c r="H191"/>
      <c r="I191"/>
      <c r="J191"/>
      <c r="K191"/>
      <c r="L191"/>
      <c r="M191"/>
      <c r="N191"/>
      <c r="O191"/>
      <c r="P191" s="174"/>
      <c r="Q191" s="174"/>
      <c r="R191" s="175"/>
      <c r="S191" s="173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/>
      <c r="AN191"/>
      <c r="AO191"/>
      <c r="AP191"/>
      <c r="AQ191"/>
      <c r="AR191"/>
    </row>
    <row customFormat="1" r="192" s="11" spans="1:44">
      <c r="A192"/>
      <c r="B192"/>
      <c r="C192" s="174"/>
      <c r="D192"/>
      <c r="E192"/>
      <c r="F192"/>
      <c r="G192"/>
      <c r="H192"/>
      <c r="I192"/>
      <c r="J192"/>
      <c r="K192"/>
      <c r="L192"/>
      <c r="M192"/>
      <c r="N192"/>
      <c r="O192"/>
      <c r="P192" s="174"/>
      <c r="Q192" s="174"/>
      <c r="R192" s="175"/>
      <c r="S192" s="173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/>
      <c r="AN192"/>
      <c r="AO192"/>
      <c r="AP192"/>
      <c r="AQ192"/>
      <c r="AR192"/>
    </row>
    <row customFormat="1" r="193" s="11" spans="1:44">
      <c r="A193"/>
      <c r="B193"/>
      <c r="C193" s="174"/>
      <c r="D193"/>
      <c r="E193"/>
      <c r="F193"/>
      <c r="G193"/>
      <c r="H193"/>
      <c r="I193"/>
      <c r="J193"/>
      <c r="K193"/>
      <c r="L193"/>
      <c r="M193"/>
      <c r="N193"/>
      <c r="O193"/>
      <c r="P193" s="174"/>
      <c r="Q193" s="174"/>
      <c r="R193" s="175"/>
      <c r="S193" s="173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/>
      <c r="AN193"/>
      <c r="AO193"/>
      <c r="AP193"/>
      <c r="AQ193"/>
      <c r="AR193"/>
    </row>
    <row customFormat="1" r="194" s="11" spans="1:44">
      <c r="A194"/>
      <c r="B194"/>
      <c r="C194" s="174"/>
      <c r="D194"/>
      <c r="E194"/>
      <c r="F194"/>
      <c r="G194"/>
      <c r="H194"/>
      <c r="I194"/>
      <c r="J194"/>
      <c r="K194"/>
      <c r="L194"/>
      <c r="M194"/>
      <c r="N194"/>
      <c r="O194"/>
      <c r="P194" s="174"/>
      <c r="Q194" s="174"/>
      <c r="R194" s="175"/>
      <c r="S194" s="173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/>
      <c r="AN194"/>
      <c r="AO194"/>
      <c r="AP194"/>
      <c r="AQ194"/>
      <c r="AR194"/>
    </row>
    <row customFormat="1" r="195" s="11" spans="1:44">
      <c r="A195"/>
      <c r="B195"/>
      <c r="C195" s="174"/>
      <c r="D195"/>
      <c r="E195"/>
      <c r="F195"/>
      <c r="G195"/>
      <c r="H195"/>
      <c r="I195"/>
      <c r="J195"/>
      <c r="K195"/>
      <c r="L195"/>
      <c r="M195"/>
      <c r="N195"/>
      <c r="O195"/>
      <c r="P195" s="174"/>
      <c r="Q195" s="174"/>
      <c r="R195" s="175"/>
      <c r="S195" s="173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/>
      <c r="AN195"/>
      <c r="AO195"/>
      <c r="AP195"/>
      <c r="AQ195"/>
      <c r="AR195"/>
    </row>
    <row customFormat="1" r="196" s="11" spans="1:44">
      <c r="A196"/>
      <c r="B196"/>
      <c r="C196" s="174"/>
      <c r="D196"/>
      <c r="E196"/>
      <c r="F196"/>
      <c r="G196"/>
      <c r="H196"/>
      <c r="I196"/>
      <c r="J196"/>
      <c r="K196"/>
      <c r="L196"/>
      <c r="M196"/>
      <c r="N196"/>
      <c r="O196"/>
      <c r="P196" s="174"/>
      <c r="Q196" s="174"/>
      <c r="R196" s="175"/>
      <c r="S196" s="173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/>
      <c r="AN196"/>
      <c r="AO196"/>
      <c r="AP196"/>
      <c r="AQ196"/>
      <c r="AR196"/>
    </row>
    <row customFormat="1" r="197" s="11" spans="1:44">
      <c r="A197"/>
      <c r="B197"/>
      <c r="C197" s="174"/>
      <c r="D197"/>
      <c r="E197"/>
      <c r="F197"/>
      <c r="G197"/>
      <c r="H197"/>
      <c r="I197"/>
      <c r="J197"/>
      <c r="K197"/>
      <c r="L197"/>
      <c r="M197"/>
      <c r="N197"/>
      <c r="O197"/>
      <c r="P197" s="174"/>
      <c r="Q197" s="174"/>
      <c r="R197" s="175"/>
      <c r="S197" s="173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/>
      <c r="AN197"/>
      <c r="AO197"/>
      <c r="AP197"/>
      <c r="AQ197"/>
      <c r="AR197"/>
    </row>
    <row customFormat="1" r="198" s="11" spans="1:44">
      <c r="A198"/>
      <c r="B198"/>
      <c r="C198" s="174"/>
      <c r="D198"/>
      <c r="E198"/>
      <c r="F198"/>
      <c r="G198"/>
      <c r="H198"/>
      <c r="I198"/>
      <c r="J198"/>
      <c r="K198"/>
      <c r="L198"/>
      <c r="M198"/>
      <c r="N198"/>
      <c r="O198"/>
      <c r="P198" s="174"/>
      <c r="Q198" s="174"/>
      <c r="R198" s="175"/>
      <c r="S198" s="173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/>
      <c r="AN198"/>
      <c r="AO198"/>
      <c r="AP198"/>
      <c r="AQ198"/>
      <c r="AR198"/>
    </row>
    <row customFormat="1" r="199" s="11" spans="1:44">
      <c r="A199"/>
      <c r="B199"/>
      <c r="C199" s="174"/>
      <c r="D199"/>
      <c r="E199"/>
      <c r="F199"/>
      <c r="G199"/>
      <c r="H199"/>
      <c r="I199"/>
      <c r="J199"/>
      <c r="K199"/>
      <c r="L199"/>
      <c r="M199"/>
      <c r="N199"/>
      <c r="O199"/>
      <c r="P199" s="174"/>
      <c r="Q199" s="174"/>
      <c r="R199" s="175"/>
      <c r="S199" s="173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/>
      <c r="AN199"/>
      <c r="AO199"/>
      <c r="AP199"/>
      <c r="AQ199"/>
      <c r="AR199"/>
    </row>
    <row customFormat="1" r="200" s="11" spans="1:44">
      <c r="A200"/>
      <c r="B200"/>
      <c r="C200" s="174"/>
      <c r="D200"/>
      <c r="E200"/>
      <c r="F200"/>
      <c r="G200"/>
      <c r="H200"/>
      <c r="I200"/>
      <c r="J200"/>
      <c r="K200"/>
      <c r="L200"/>
      <c r="M200"/>
      <c r="N200"/>
      <c r="O200"/>
      <c r="P200" s="174"/>
      <c r="Q200" s="174"/>
      <c r="R200" s="175"/>
      <c r="S200" s="173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/>
      <c r="AN200"/>
      <c r="AO200"/>
      <c r="AP200"/>
      <c r="AQ200"/>
      <c r="AR200"/>
    </row>
    <row customFormat="1" r="201" s="11" spans="1:44">
      <c r="A201"/>
      <c r="B201"/>
      <c r="C201" s="174"/>
      <c r="D201"/>
      <c r="E201"/>
      <c r="F201"/>
      <c r="G201"/>
      <c r="H201"/>
      <c r="I201"/>
      <c r="J201"/>
      <c r="K201"/>
      <c r="L201"/>
      <c r="M201"/>
      <c r="N201"/>
      <c r="O201"/>
      <c r="P201" s="174"/>
      <c r="Q201" s="174"/>
      <c r="R201" s="175"/>
      <c r="S201" s="173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/>
      <c r="AN201"/>
      <c r="AO201"/>
      <c r="AP201"/>
      <c r="AQ201"/>
      <c r="AR201"/>
    </row>
    <row customFormat="1" r="202" s="11" spans="1:44">
      <c r="A202"/>
      <c r="B202"/>
      <c r="C202" s="174"/>
      <c r="D202"/>
      <c r="E202"/>
      <c r="F202"/>
      <c r="G202"/>
      <c r="H202"/>
      <c r="I202"/>
      <c r="J202"/>
      <c r="K202"/>
      <c r="L202"/>
      <c r="M202"/>
      <c r="N202"/>
      <c r="O202"/>
      <c r="P202" s="174"/>
      <c r="Q202" s="174"/>
      <c r="R202" s="175"/>
      <c r="S202" s="173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/>
      <c r="AN202"/>
      <c r="AO202"/>
      <c r="AP202"/>
      <c r="AQ202"/>
      <c r="AR202"/>
    </row>
    <row customFormat="1" r="203" s="11" spans="1:44">
      <c r="A203"/>
      <c r="B203"/>
      <c r="C203" s="174"/>
      <c r="D203"/>
      <c r="E203"/>
      <c r="F203"/>
      <c r="G203"/>
      <c r="H203"/>
      <c r="I203"/>
      <c r="J203"/>
      <c r="K203"/>
      <c r="L203"/>
      <c r="M203"/>
      <c r="N203"/>
      <c r="O203"/>
      <c r="P203" s="174"/>
      <c r="Q203" s="174"/>
      <c r="R203" s="175"/>
      <c r="S203" s="173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/>
      <c r="AN203"/>
      <c r="AO203"/>
      <c r="AP203"/>
      <c r="AQ203"/>
      <c r="AR203"/>
    </row>
    <row customFormat="1" r="204" s="11" spans="1:44">
      <c r="A204"/>
      <c r="B204"/>
      <c r="C204" s="174"/>
      <c r="D204"/>
      <c r="E204"/>
      <c r="F204"/>
      <c r="G204"/>
      <c r="H204"/>
      <c r="I204"/>
      <c r="J204"/>
      <c r="K204"/>
      <c r="L204"/>
      <c r="M204"/>
      <c r="N204"/>
      <c r="O204"/>
      <c r="P204" s="174"/>
      <c r="Q204" s="174"/>
      <c r="R204" s="175"/>
      <c r="S204" s="173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/>
      <c r="AN204"/>
      <c r="AO204"/>
      <c r="AP204"/>
      <c r="AQ204"/>
      <c r="AR204"/>
    </row>
    <row customFormat="1" r="205" s="11" spans="1:44">
      <c r="A205"/>
      <c r="B205"/>
      <c r="C205" s="174"/>
      <c r="D205"/>
      <c r="E205"/>
      <c r="F205"/>
      <c r="G205"/>
      <c r="H205"/>
      <c r="I205"/>
      <c r="J205"/>
      <c r="K205"/>
      <c r="L205"/>
      <c r="M205"/>
      <c r="N205"/>
      <c r="O205"/>
      <c r="P205" s="174"/>
      <c r="Q205" s="174"/>
      <c r="R205" s="175"/>
      <c r="S205" s="173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/>
      <c r="AN205"/>
      <c r="AO205"/>
      <c r="AP205"/>
      <c r="AQ205"/>
      <c r="AR205"/>
    </row>
    <row customFormat="1" r="206" s="11" spans="1:44">
      <c r="A206"/>
      <c r="B206"/>
      <c r="C206" s="174"/>
      <c r="D206"/>
      <c r="E206"/>
      <c r="F206"/>
      <c r="G206"/>
      <c r="H206"/>
      <c r="I206"/>
      <c r="J206"/>
      <c r="K206"/>
      <c r="L206"/>
      <c r="M206"/>
      <c r="N206"/>
      <c r="O206"/>
      <c r="P206" s="174"/>
      <c r="Q206" s="174"/>
      <c r="R206" s="175"/>
      <c r="S206" s="173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/>
      <c r="AN206"/>
      <c r="AO206"/>
      <c r="AP206"/>
      <c r="AQ206"/>
      <c r="AR206"/>
    </row>
    <row customFormat="1" r="207" s="11" spans="1:44">
      <c r="A207"/>
      <c r="B207"/>
      <c r="C207" s="174"/>
      <c r="D207"/>
      <c r="E207"/>
      <c r="F207"/>
      <c r="G207"/>
      <c r="H207"/>
      <c r="I207"/>
      <c r="J207"/>
      <c r="K207"/>
      <c r="L207"/>
      <c r="M207"/>
      <c r="N207"/>
      <c r="O207"/>
      <c r="P207" s="174"/>
      <c r="Q207" s="174"/>
      <c r="R207" s="175"/>
      <c r="S207" s="173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/>
      <c r="AN207"/>
      <c r="AO207"/>
      <c r="AP207"/>
      <c r="AQ207"/>
      <c r="AR207"/>
    </row>
    <row customFormat="1" r="208" s="11" spans="1:44">
      <c r="A208"/>
      <c r="B208"/>
      <c r="C208" s="174"/>
      <c r="D208"/>
      <c r="E208"/>
      <c r="F208"/>
      <c r="G208"/>
      <c r="H208"/>
      <c r="I208"/>
      <c r="J208"/>
      <c r="K208"/>
      <c r="L208"/>
      <c r="M208"/>
      <c r="N208"/>
      <c r="O208"/>
      <c r="P208" s="174"/>
      <c r="Q208" s="174"/>
      <c r="R208" s="175"/>
      <c r="S208" s="173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/>
      <c r="AN208"/>
      <c r="AO208"/>
      <c r="AP208"/>
      <c r="AQ208"/>
      <c r="AR208"/>
    </row>
    <row customFormat="1" r="209" s="11" spans="1:44">
      <c r="A209"/>
      <c r="B209"/>
      <c r="C209" s="174"/>
      <c r="D209"/>
      <c r="E209"/>
      <c r="F209"/>
      <c r="G209"/>
      <c r="H209"/>
      <c r="I209"/>
      <c r="J209"/>
      <c r="K209"/>
      <c r="L209"/>
      <c r="M209"/>
      <c r="N209"/>
      <c r="O209"/>
      <c r="P209" s="174"/>
      <c r="Q209" s="174"/>
      <c r="R209" s="175"/>
      <c r="S209" s="173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/>
      <c r="AN209"/>
      <c r="AO209"/>
      <c r="AP209"/>
      <c r="AQ209"/>
      <c r="AR209"/>
    </row>
    <row customFormat="1" r="210" s="11" spans="1:44">
      <c r="A210"/>
      <c r="B210"/>
      <c r="C210" s="174"/>
      <c r="D210"/>
      <c r="E210"/>
      <c r="F210"/>
      <c r="G210"/>
      <c r="H210"/>
      <c r="I210"/>
      <c r="J210"/>
      <c r="K210"/>
      <c r="L210"/>
      <c r="M210"/>
      <c r="N210"/>
      <c r="O210"/>
      <c r="P210" s="174"/>
      <c r="Q210" s="174"/>
      <c r="R210" s="175"/>
      <c r="S210" s="173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/>
      <c r="AN210"/>
      <c r="AO210"/>
      <c r="AP210"/>
      <c r="AQ210"/>
      <c r="AR210"/>
    </row>
    <row customFormat="1" r="211" s="11" spans="1:44">
      <c r="A211"/>
      <c r="B211"/>
      <c r="C211" s="174"/>
      <c r="D211"/>
      <c r="E211"/>
      <c r="F211"/>
      <c r="G211"/>
      <c r="H211"/>
      <c r="I211"/>
      <c r="J211"/>
      <c r="K211"/>
      <c r="L211"/>
      <c r="M211"/>
      <c r="N211"/>
      <c r="O211"/>
      <c r="P211" s="174"/>
      <c r="Q211" s="174"/>
      <c r="R211" s="175"/>
      <c r="S211" s="173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/>
      <c r="AN211"/>
      <c r="AO211"/>
      <c r="AP211"/>
      <c r="AQ211"/>
      <c r="AR211"/>
    </row>
    <row customFormat="1" r="212" s="11" spans="1:44">
      <c r="A212"/>
      <c r="B212"/>
      <c r="C212" s="174"/>
      <c r="D212"/>
      <c r="E212"/>
      <c r="F212"/>
      <c r="G212"/>
      <c r="H212"/>
      <c r="I212"/>
      <c r="J212"/>
      <c r="K212"/>
      <c r="L212"/>
      <c r="M212"/>
      <c r="N212"/>
      <c r="O212"/>
      <c r="P212" s="174"/>
      <c r="Q212" s="174"/>
      <c r="R212" s="175"/>
      <c r="S212" s="173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/>
      <c r="AN212"/>
      <c r="AO212"/>
      <c r="AP212"/>
      <c r="AQ212"/>
      <c r="AR212"/>
    </row>
    <row customFormat="1" r="213" s="11" spans="1:44">
      <c r="A213"/>
      <c r="B213"/>
      <c r="C213" s="174"/>
      <c r="D213"/>
      <c r="E213"/>
      <c r="F213"/>
      <c r="G213"/>
      <c r="H213"/>
      <c r="I213"/>
      <c r="J213"/>
      <c r="K213"/>
      <c r="L213"/>
      <c r="M213"/>
      <c r="N213"/>
      <c r="O213"/>
      <c r="P213" s="174"/>
      <c r="Q213" s="174"/>
      <c r="R213" s="175"/>
      <c r="S213" s="173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/>
      <c r="AN213"/>
      <c r="AO213"/>
      <c r="AP213"/>
      <c r="AQ213"/>
      <c r="AR213"/>
    </row>
    <row customFormat="1" r="214" s="11" spans="1:44">
      <c r="A214"/>
      <c r="B214"/>
      <c r="C214" s="174"/>
      <c r="D214"/>
      <c r="E214"/>
      <c r="F214"/>
      <c r="G214"/>
      <c r="H214"/>
      <c r="I214"/>
      <c r="J214"/>
      <c r="K214"/>
      <c r="L214"/>
      <c r="M214"/>
      <c r="N214"/>
      <c r="O214"/>
      <c r="P214" s="174"/>
      <c r="Q214" s="174"/>
      <c r="R214" s="175"/>
      <c r="S214" s="173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/>
      <c r="AN214"/>
      <c r="AO214"/>
      <c r="AP214"/>
      <c r="AQ214"/>
      <c r="AR214"/>
    </row>
    <row customFormat="1" r="215" s="11" spans="1:44">
      <c r="A215"/>
      <c r="B215"/>
      <c r="C215" s="174"/>
      <c r="D215"/>
      <c r="E215"/>
      <c r="F215"/>
      <c r="G215"/>
      <c r="H215"/>
      <c r="I215"/>
      <c r="J215"/>
      <c r="K215"/>
      <c r="L215"/>
      <c r="M215"/>
      <c r="N215"/>
      <c r="O215"/>
      <c r="P215" s="174"/>
      <c r="Q215" s="174"/>
      <c r="R215" s="175"/>
      <c r="S215" s="173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/>
      <c r="AN215"/>
      <c r="AO215"/>
      <c r="AP215"/>
      <c r="AQ215"/>
      <c r="AR215"/>
    </row>
    <row customFormat="1" r="216" s="11" spans="1:44">
      <c r="A216"/>
      <c r="B216"/>
      <c r="C216" s="174"/>
      <c r="D216"/>
      <c r="E216"/>
      <c r="F216"/>
      <c r="G216"/>
      <c r="H216"/>
      <c r="I216"/>
      <c r="J216"/>
      <c r="K216"/>
      <c r="L216"/>
      <c r="M216"/>
      <c r="N216"/>
      <c r="O216"/>
      <c r="P216" s="174"/>
      <c r="Q216" s="174"/>
      <c r="R216" s="175"/>
      <c r="S216" s="173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/>
      <c r="AN216"/>
      <c r="AO216"/>
      <c r="AP216"/>
      <c r="AQ216"/>
      <c r="AR216"/>
    </row>
    <row customFormat="1" r="217" s="11" spans="1:44">
      <c r="A217"/>
      <c r="B217"/>
      <c r="C217" s="174"/>
      <c r="D217"/>
      <c r="E217"/>
      <c r="F217"/>
      <c r="G217"/>
      <c r="H217"/>
      <c r="I217"/>
      <c r="J217"/>
      <c r="K217"/>
      <c r="L217"/>
      <c r="M217"/>
      <c r="N217"/>
      <c r="O217"/>
      <c r="P217" s="174"/>
      <c r="Q217" s="174"/>
      <c r="R217" s="175"/>
      <c r="S217" s="173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/>
      <c r="AN217"/>
      <c r="AO217"/>
      <c r="AP217"/>
      <c r="AQ217"/>
      <c r="AR217"/>
    </row>
    <row customFormat="1" r="218" s="11" spans="1:44">
      <c r="A218"/>
      <c r="B218"/>
      <c r="C218" s="174"/>
      <c r="D218"/>
      <c r="E218"/>
      <c r="F218"/>
      <c r="G218"/>
      <c r="H218"/>
      <c r="I218"/>
      <c r="J218"/>
      <c r="K218"/>
      <c r="L218"/>
      <c r="M218"/>
      <c r="N218"/>
      <c r="O218"/>
      <c r="P218" s="174"/>
      <c r="Q218" s="174"/>
      <c r="R218" s="175"/>
      <c r="S218" s="173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/>
      <c r="AN218"/>
      <c r="AO218"/>
      <c r="AP218"/>
      <c r="AQ218"/>
      <c r="AR218"/>
    </row>
    <row customFormat="1" r="219" s="11" spans="1:44">
      <c r="A219"/>
      <c r="B219"/>
      <c r="C219" s="174"/>
      <c r="D219"/>
      <c r="E219"/>
      <c r="F219"/>
      <c r="G219"/>
      <c r="H219"/>
      <c r="I219"/>
      <c r="J219"/>
      <c r="K219"/>
      <c r="L219"/>
      <c r="M219"/>
      <c r="N219"/>
      <c r="O219"/>
      <c r="P219" s="174"/>
      <c r="Q219" s="174"/>
      <c r="R219" s="175"/>
      <c r="S219" s="173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/>
      <c r="AN219"/>
      <c r="AO219"/>
      <c r="AP219"/>
      <c r="AQ219"/>
      <c r="AR219"/>
    </row>
    <row customFormat="1" r="220" s="11" spans="1:44">
      <c r="A220"/>
      <c r="B220"/>
      <c r="C220" s="174"/>
      <c r="D220"/>
      <c r="E220"/>
      <c r="F220"/>
      <c r="G220"/>
      <c r="H220"/>
      <c r="I220"/>
      <c r="J220"/>
      <c r="K220"/>
      <c r="L220"/>
      <c r="M220"/>
      <c r="N220"/>
      <c r="O220"/>
      <c r="P220" s="174"/>
      <c r="Q220" s="174"/>
      <c r="R220" s="175"/>
      <c r="S220" s="173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/>
      <c r="AN220"/>
      <c r="AO220"/>
      <c r="AP220"/>
      <c r="AQ220"/>
      <c r="AR220"/>
    </row>
    <row customFormat="1" r="221" s="11" spans="1:44">
      <c r="A221"/>
      <c r="B221"/>
      <c r="C221" s="174"/>
      <c r="D221"/>
      <c r="E221"/>
      <c r="F221"/>
      <c r="G221"/>
      <c r="H221"/>
      <c r="I221"/>
      <c r="J221"/>
      <c r="K221"/>
      <c r="L221"/>
      <c r="M221"/>
      <c r="N221"/>
      <c r="O221"/>
      <c r="P221" s="174"/>
      <c r="Q221" s="174"/>
      <c r="R221" s="175"/>
      <c r="S221" s="173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/>
      <c r="AN221"/>
      <c r="AO221"/>
      <c r="AP221"/>
      <c r="AQ221"/>
      <c r="AR221"/>
    </row>
    <row customFormat="1" r="222" s="11" spans="1:44">
      <c r="A222"/>
      <c r="B222"/>
      <c r="C222" s="174"/>
      <c r="D222"/>
      <c r="E222"/>
      <c r="F222"/>
      <c r="G222"/>
      <c r="H222"/>
      <c r="I222"/>
      <c r="J222"/>
      <c r="K222"/>
      <c r="L222"/>
      <c r="M222"/>
      <c r="N222"/>
      <c r="O222"/>
      <c r="P222" s="174"/>
      <c r="Q222" s="174"/>
      <c r="R222" s="175"/>
      <c r="S222" s="173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/>
      <c r="AN222"/>
      <c r="AO222"/>
      <c r="AP222"/>
      <c r="AQ222"/>
      <c r="AR222"/>
    </row>
    <row customFormat="1" r="223" s="11" spans="1:44">
      <c r="A223"/>
      <c r="B223"/>
      <c r="C223" s="174"/>
      <c r="D223"/>
      <c r="E223"/>
      <c r="F223"/>
      <c r="G223"/>
      <c r="H223"/>
      <c r="I223"/>
      <c r="J223"/>
      <c r="K223"/>
      <c r="L223"/>
      <c r="M223"/>
      <c r="N223"/>
      <c r="O223"/>
      <c r="P223" s="174"/>
      <c r="Q223" s="174"/>
      <c r="R223" s="175"/>
      <c r="S223" s="173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/>
      <c r="AN223"/>
      <c r="AO223"/>
      <c r="AP223"/>
      <c r="AQ223"/>
      <c r="AR223"/>
    </row>
    <row customFormat="1" r="224" s="11" spans="1:44">
      <c r="A224"/>
      <c r="B224"/>
      <c r="C224" s="174"/>
      <c r="D224"/>
      <c r="E224"/>
      <c r="F224"/>
      <c r="G224"/>
      <c r="H224"/>
      <c r="I224"/>
      <c r="J224"/>
      <c r="K224"/>
      <c r="L224"/>
      <c r="M224"/>
      <c r="N224"/>
      <c r="O224"/>
      <c r="P224" s="174"/>
      <c r="Q224" s="174"/>
      <c r="R224" s="175"/>
      <c r="S224" s="173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/>
      <c r="AN224"/>
      <c r="AO224"/>
      <c r="AP224"/>
      <c r="AQ224"/>
      <c r="AR224"/>
    </row>
    <row customFormat="1" r="225" s="11" spans="1:44">
      <c r="A225"/>
      <c r="B225"/>
      <c r="C225" s="174"/>
      <c r="D225"/>
      <c r="E225"/>
      <c r="F225"/>
      <c r="G225"/>
      <c r="H225"/>
      <c r="I225"/>
      <c r="J225"/>
      <c r="K225"/>
      <c r="L225"/>
      <c r="M225"/>
      <c r="N225"/>
      <c r="O225"/>
      <c r="P225" s="174"/>
      <c r="Q225" s="174"/>
      <c r="R225" s="175"/>
      <c r="S225" s="173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/>
      <c r="AN225"/>
      <c r="AO225"/>
      <c r="AP225"/>
      <c r="AQ225"/>
      <c r="AR225"/>
    </row>
    <row customFormat="1" r="226" s="11" spans="1:44">
      <c r="A226"/>
      <c r="B226"/>
      <c r="C226" s="174"/>
      <c r="D226"/>
      <c r="E226"/>
      <c r="F226"/>
      <c r="G226"/>
      <c r="H226"/>
      <c r="I226"/>
      <c r="J226"/>
      <c r="K226"/>
      <c r="L226"/>
      <c r="M226"/>
      <c r="N226"/>
      <c r="O226"/>
      <c r="P226" s="174"/>
      <c r="Q226" s="174"/>
      <c r="R226" s="175"/>
      <c r="S226" s="173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/>
      <c r="AN226"/>
      <c r="AO226"/>
      <c r="AP226"/>
      <c r="AQ226"/>
      <c r="AR226"/>
    </row>
    <row customFormat="1" r="227" s="11" spans="1:44">
      <c r="A227"/>
      <c r="B227"/>
      <c r="C227" s="174"/>
      <c r="D227"/>
      <c r="E227"/>
      <c r="F227"/>
      <c r="G227"/>
      <c r="H227"/>
      <c r="I227"/>
      <c r="J227"/>
      <c r="K227"/>
      <c r="L227"/>
      <c r="M227"/>
      <c r="N227"/>
      <c r="O227"/>
      <c r="P227" s="174"/>
      <c r="Q227" s="174"/>
      <c r="R227" s="175"/>
      <c r="S227" s="173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/>
      <c r="AN227"/>
      <c r="AO227"/>
      <c r="AP227"/>
      <c r="AQ227"/>
      <c r="AR227"/>
    </row>
    <row customFormat="1" r="228" s="11" spans="1:44">
      <c r="A228"/>
      <c r="B228"/>
      <c r="C228" s="174"/>
      <c r="D228"/>
      <c r="E228"/>
      <c r="F228"/>
      <c r="G228"/>
      <c r="H228"/>
      <c r="I228"/>
      <c r="J228"/>
      <c r="K228"/>
      <c r="L228"/>
      <c r="M228"/>
      <c r="N228"/>
      <c r="O228"/>
      <c r="P228" s="174"/>
      <c r="Q228" s="174"/>
      <c r="R228" s="175"/>
      <c r="S228" s="173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/>
      <c r="AN228"/>
      <c r="AO228"/>
      <c r="AP228"/>
      <c r="AQ228"/>
      <c r="AR228"/>
    </row>
    <row customFormat="1" r="229" s="11" spans="1:44">
      <c r="A229"/>
      <c r="B229"/>
      <c r="C229" s="174"/>
      <c r="D229"/>
      <c r="E229"/>
      <c r="F229"/>
      <c r="G229"/>
      <c r="H229"/>
      <c r="I229"/>
      <c r="J229"/>
      <c r="K229"/>
      <c r="L229"/>
      <c r="M229"/>
      <c r="N229"/>
      <c r="O229"/>
      <c r="P229" s="174"/>
      <c r="Q229" s="174"/>
      <c r="R229" s="175"/>
      <c r="S229" s="173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/>
      <c r="AN229"/>
      <c r="AO229"/>
      <c r="AP229"/>
      <c r="AQ229"/>
      <c r="AR229"/>
    </row>
    <row customFormat="1" r="230" s="11" spans="1:44">
      <c r="A230"/>
      <c r="B230"/>
      <c r="C230" s="174"/>
      <c r="D230"/>
      <c r="E230"/>
      <c r="F230"/>
      <c r="G230"/>
      <c r="H230"/>
      <c r="I230"/>
      <c r="J230"/>
      <c r="K230"/>
      <c r="L230"/>
      <c r="M230"/>
      <c r="N230"/>
      <c r="O230"/>
      <c r="P230" s="174"/>
      <c r="Q230" s="174"/>
      <c r="R230" s="175"/>
      <c r="S230" s="173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/>
      <c r="AN230"/>
      <c r="AO230"/>
      <c r="AP230"/>
      <c r="AQ230"/>
      <c r="AR230"/>
    </row>
    <row customFormat="1" r="231" s="11" spans="1:44">
      <c r="A231"/>
      <c r="B231"/>
      <c r="C231" s="174"/>
      <c r="D231"/>
      <c r="E231"/>
      <c r="F231"/>
      <c r="G231"/>
      <c r="H231"/>
      <c r="I231"/>
      <c r="J231"/>
      <c r="K231"/>
      <c r="L231"/>
      <c r="M231"/>
      <c r="N231"/>
      <c r="O231"/>
      <c r="P231" s="174"/>
      <c r="Q231" s="174"/>
      <c r="R231" s="175"/>
      <c r="S231" s="173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/>
      <c r="AN231"/>
      <c r="AO231"/>
      <c r="AP231"/>
      <c r="AQ231"/>
      <c r="AR231"/>
    </row>
    <row customFormat="1" r="232" s="11" spans="1:44">
      <c r="A232"/>
      <c r="B232"/>
      <c r="C232" s="174"/>
      <c r="D232"/>
      <c r="E232"/>
      <c r="F232"/>
      <c r="G232"/>
      <c r="H232"/>
      <c r="I232"/>
      <c r="J232"/>
      <c r="K232"/>
      <c r="L232"/>
      <c r="M232"/>
      <c r="N232"/>
      <c r="O232"/>
      <c r="P232" s="174"/>
      <c r="Q232" s="174"/>
      <c r="R232" s="175"/>
      <c r="S232" s="173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/>
      <c r="AN232"/>
      <c r="AO232"/>
      <c r="AP232"/>
      <c r="AQ232"/>
      <c r="AR232"/>
    </row>
    <row customFormat="1" r="233" s="11" spans="1:44">
      <c r="A233"/>
      <c r="B233"/>
      <c r="C233" s="174"/>
      <c r="D233"/>
      <c r="E233"/>
      <c r="F233"/>
      <c r="G233"/>
      <c r="H233"/>
      <c r="I233"/>
      <c r="J233"/>
      <c r="K233"/>
      <c r="L233"/>
      <c r="M233"/>
      <c r="N233"/>
      <c r="O233"/>
      <c r="P233" s="174"/>
      <c r="Q233" s="174"/>
      <c r="R233" s="175"/>
      <c r="S233" s="173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/>
      <c r="AN233"/>
      <c r="AO233"/>
      <c r="AP233"/>
      <c r="AQ233"/>
      <c r="AR233"/>
    </row>
    <row customFormat="1" r="234" s="11" spans="1:44">
      <c r="A234"/>
      <c r="B234"/>
      <c r="C234" s="174"/>
      <c r="D234"/>
      <c r="E234"/>
      <c r="F234"/>
      <c r="G234"/>
      <c r="H234"/>
      <c r="I234"/>
      <c r="J234"/>
      <c r="K234"/>
      <c r="L234"/>
      <c r="M234"/>
      <c r="N234"/>
      <c r="O234"/>
      <c r="P234" s="174"/>
      <c r="Q234" s="174"/>
      <c r="R234" s="175"/>
      <c r="S234" s="173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/>
      <c r="AN234"/>
      <c r="AO234"/>
      <c r="AP234"/>
      <c r="AQ234"/>
      <c r="AR234"/>
    </row>
    <row customFormat="1" r="235" s="11" spans="1:44">
      <c r="A235"/>
      <c r="B235"/>
      <c r="C235" s="174"/>
      <c r="D235"/>
      <c r="E235"/>
      <c r="F235"/>
      <c r="G235"/>
      <c r="H235"/>
      <c r="I235"/>
      <c r="J235"/>
      <c r="K235"/>
      <c r="L235"/>
      <c r="M235"/>
      <c r="N235"/>
      <c r="O235"/>
      <c r="P235" s="174"/>
      <c r="Q235" s="174"/>
      <c r="R235" s="175"/>
      <c r="S235" s="173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/>
      <c r="AN235"/>
      <c r="AO235"/>
      <c r="AP235"/>
      <c r="AQ235"/>
      <c r="AR235"/>
    </row>
    <row customFormat="1" r="236" s="11" spans="1:44">
      <c r="A236"/>
      <c r="B236"/>
      <c r="C236" s="174"/>
      <c r="D236"/>
      <c r="E236"/>
      <c r="F236"/>
      <c r="G236"/>
      <c r="H236"/>
      <c r="I236"/>
      <c r="J236"/>
      <c r="K236"/>
      <c r="L236"/>
      <c r="M236"/>
      <c r="N236"/>
      <c r="O236"/>
      <c r="P236" s="174"/>
      <c r="Q236" s="174"/>
      <c r="R236" s="175"/>
      <c r="S236" s="173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/>
      <c r="AN236"/>
      <c r="AO236"/>
      <c r="AP236"/>
      <c r="AQ236"/>
      <c r="AR236"/>
    </row>
    <row customFormat="1" r="237" s="11" spans="1:44">
      <c r="A237"/>
      <c r="B237"/>
      <c r="C237" s="174"/>
      <c r="D237"/>
      <c r="E237"/>
      <c r="F237"/>
      <c r="G237"/>
      <c r="H237"/>
      <c r="I237"/>
      <c r="J237"/>
      <c r="K237"/>
      <c r="L237"/>
      <c r="M237"/>
      <c r="N237"/>
      <c r="O237"/>
      <c r="P237" s="174"/>
      <c r="Q237" s="174"/>
      <c r="R237" s="175"/>
      <c r="S237" s="173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/>
      <c r="AN237"/>
      <c r="AO237"/>
      <c r="AP237"/>
      <c r="AQ237"/>
      <c r="AR237"/>
    </row>
    <row customFormat="1" r="238" s="11" spans="1:44">
      <c r="A238"/>
      <c r="B238"/>
      <c r="C238" s="174"/>
      <c r="D238"/>
      <c r="E238"/>
      <c r="F238"/>
      <c r="G238"/>
      <c r="H238"/>
      <c r="I238"/>
      <c r="J238"/>
      <c r="K238"/>
      <c r="L238"/>
      <c r="M238"/>
      <c r="N238"/>
      <c r="O238"/>
      <c r="P238" s="174"/>
      <c r="Q238" s="174"/>
      <c r="R238" s="175"/>
      <c r="S238" s="173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/>
      <c r="AN238"/>
      <c r="AO238"/>
      <c r="AP238"/>
      <c r="AQ238"/>
      <c r="AR238"/>
    </row>
    <row customFormat="1" r="239" s="11" spans="1:44">
      <c r="A239"/>
      <c r="B239"/>
      <c r="C239" s="174"/>
      <c r="D239"/>
      <c r="E239"/>
      <c r="F239"/>
      <c r="G239"/>
      <c r="H239"/>
      <c r="I239"/>
      <c r="J239"/>
      <c r="K239"/>
      <c r="L239"/>
      <c r="M239"/>
      <c r="N239"/>
      <c r="O239"/>
      <c r="P239" s="174"/>
      <c r="Q239" s="174"/>
      <c r="R239" s="175"/>
      <c r="S239" s="173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/>
      <c r="AN239"/>
      <c r="AO239"/>
      <c r="AP239"/>
      <c r="AQ239"/>
      <c r="AR239"/>
    </row>
    <row customFormat="1" r="240" s="11" spans="1:44">
      <c r="A240"/>
      <c r="B240"/>
      <c r="C240" s="174"/>
      <c r="D240"/>
      <c r="E240"/>
      <c r="F240"/>
      <c r="G240"/>
      <c r="H240"/>
      <c r="I240"/>
      <c r="J240"/>
      <c r="K240"/>
      <c r="L240"/>
      <c r="M240"/>
      <c r="N240"/>
      <c r="O240"/>
      <c r="P240" s="174"/>
      <c r="Q240" s="174"/>
      <c r="R240" s="175"/>
      <c r="S240" s="173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/>
      <c r="AN240"/>
      <c r="AO240"/>
      <c r="AP240"/>
      <c r="AQ240"/>
      <c r="AR240"/>
    </row>
    <row customFormat="1" r="241" s="11" spans="1:44">
      <c r="A241"/>
      <c r="B241"/>
      <c r="C241" s="174"/>
      <c r="D241"/>
      <c r="E241"/>
      <c r="F241"/>
      <c r="G241"/>
      <c r="H241"/>
      <c r="I241"/>
      <c r="J241"/>
      <c r="K241"/>
      <c r="L241"/>
      <c r="M241"/>
      <c r="N241"/>
      <c r="O241"/>
      <c r="P241" s="174"/>
      <c r="Q241" s="174"/>
      <c r="R241" s="175"/>
      <c r="S241" s="173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/>
      <c r="AN241"/>
      <c r="AO241"/>
      <c r="AP241"/>
      <c r="AQ241"/>
      <c r="AR241"/>
    </row>
    <row customFormat="1" r="242" s="11" spans="1:44">
      <c r="A242"/>
      <c r="B242"/>
      <c r="C242" s="174"/>
      <c r="D242"/>
      <c r="E242"/>
      <c r="F242"/>
      <c r="G242"/>
      <c r="H242"/>
      <c r="I242"/>
      <c r="J242"/>
      <c r="K242"/>
      <c r="L242"/>
      <c r="M242"/>
      <c r="N242"/>
      <c r="O242"/>
      <c r="P242" s="174"/>
      <c r="Q242" s="174"/>
      <c r="R242" s="175"/>
      <c r="S242" s="173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/>
      <c r="AN242"/>
      <c r="AO242"/>
      <c r="AP242"/>
      <c r="AQ242"/>
      <c r="AR242"/>
    </row>
    <row customFormat="1" r="243" s="11" spans="1:44">
      <c r="A243"/>
      <c r="B243"/>
      <c r="C243" s="174"/>
      <c r="D243"/>
      <c r="E243"/>
      <c r="F243"/>
      <c r="G243"/>
      <c r="H243"/>
      <c r="I243"/>
      <c r="J243"/>
      <c r="K243"/>
      <c r="L243"/>
      <c r="M243"/>
      <c r="N243"/>
      <c r="O243"/>
      <c r="P243" s="174"/>
      <c r="Q243" s="174"/>
      <c r="R243" s="175"/>
      <c r="S243" s="173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/>
      <c r="AN243"/>
      <c r="AO243"/>
      <c r="AP243"/>
      <c r="AQ243"/>
      <c r="AR243"/>
    </row>
    <row customFormat="1" r="244" s="11" spans="1:44">
      <c r="A244"/>
      <c r="B244"/>
      <c r="C244" s="174"/>
      <c r="D244"/>
      <c r="E244"/>
      <c r="F244"/>
      <c r="G244"/>
      <c r="H244"/>
      <c r="I244"/>
      <c r="J244"/>
      <c r="K244"/>
      <c r="L244"/>
      <c r="M244"/>
      <c r="N244"/>
      <c r="O244"/>
      <c r="P244" s="174"/>
      <c r="Q244" s="174"/>
      <c r="R244" s="175"/>
      <c r="S244" s="173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/>
      <c r="AN244"/>
      <c r="AO244"/>
      <c r="AP244"/>
      <c r="AQ244"/>
      <c r="AR244"/>
    </row>
    <row customFormat="1" r="245" s="11" spans="1:44">
      <c r="A245"/>
      <c r="B245"/>
      <c r="C245" s="174"/>
      <c r="D245"/>
      <c r="E245"/>
      <c r="F245"/>
      <c r="G245"/>
      <c r="H245"/>
      <c r="I245"/>
      <c r="J245"/>
      <c r="K245"/>
      <c r="L245"/>
      <c r="M245"/>
      <c r="N245"/>
      <c r="O245"/>
      <c r="P245" s="174"/>
      <c r="Q245" s="174"/>
      <c r="R245" s="175"/>
      <c r="S245" s="173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/>
      <c r="AN245"/>
      <c r="AO245"/>
      <c r="AP245"/>
      <c r="AQ245"/>
      <c r="AR245"/>
    </row>
    <row customFormat="1" r="246" s="11" spans="1:44">
      <c r="A246"/>
      <c r="B246"/>
      <c r="C246" s="174"/>
      <c r="D246"/>
      <c r="E246"/>
      <c r="F246"/>
      <c r="G246"/>
      <c r="H246"/>
      <c r="I246"/>
      <c r="J246"/>
      <c r="K246"/>
      <c r="L246"/>
      <c r="M246"/>
      <c r="N246"/>
      <c r="O246"/>
      <c r="P246" s="174"/>
      <c r="Q246" s="174"/>
      <c r="R246" s="175"/>
      <c r="S246" s="173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/>
      <c r="AN246"/>
      <c r="AO246"/>
      <c r="AP246"/>
      <c r="AQ246"/>
      <c r="AR246"/>
    </row>
    <row customFormat="1" r="247" s="11" spans="1:44">
      <c r="A247"/>
      <c r="B247"/>
      <c r="C247" s="174"/>
      <c r="D247"/>
      <c r="E247"/>
      <c r="F247"/>
      <c r="G247"/>
      <c r="H247"/>
      <c r="I247"/>
      <c r="J247"/>
      <c r="K247"/>
      <c r="L247"/>
      <c r="M247"/>
      <c r="N247"/>
      <c r="O247"/>
      <c r="P247" s="174"/>
      <c r="Q247" s="174"/>
      <c r="R247" s="175"/>
      <c r="S247" s="173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/>
      <c r="AN247"/>
      <c r="AO247"/>
      <c r="AP247"/>
      <c r="AQ247"/>
      <c r="AR247"/>
    </row>
    <row customFormat="1" r="248" s="11" spans="1:44">
      <c r="A248"/>
      <c r="B248"/>
      <c r="C248" s="174"/>
      <c r="D248"/>
      <c r="E248"/>
      <c r="F248"/>
      <c r="G248"/>
      <c r="H248"/>
      <c r="I248"/>
      <c r="J248"/>
      <c r="K248"/>
      <c r="L248"/>
      <c r="M248"/>
      <c r="N248"/>
      <c r="O248"/>
      <c r="P248" s="174"/>
      <c r="Q248" s="174"/>
      <c r="R248" s="175"/>
      <c r="S248" s="173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/>
      <c r="AN248"/>
      <c r="AO248"/>
      <c r="AP248"/>
      <c r="AQ248"/>
      <c r="AR248"/>
    </row>
    <row customFormat="1" r="249" s="11" spans="1:44">
      <c r="A249"/>
      <c r="B249"/>
      <c r="C249" s="174"/>
      <c r="D249"/>
      <c r="E249"/>
      <c r="F249"/>
      <c r="G249"/>
      <c r="H249"/>
      <c r="I249"/>
      <c r="J249"/>
      <c r="K249"/>
      <c r="L249"/>
      <c r="M249"/>
      <c r="N249"/>
      <c r="O249"/>
      <c r="P249" s="174"/>
      <c r="Q249" s="174"/>
      <c r="R249" s="175"/>
      <c r="S249" s="173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/>
      <c r="AN249"/>
      <c r="AO249"/>
      <c r="AP249"/>
      <c r="AQ249"/>
      <c r="AR249"/>
    </row>
    <row customFormat="1" r="250" s="11" spans="1:44">
      <c r="A250"/>
      <c r="B250"/>
      <c r="C250" s="174"/>
      <c r="D250"/>
      <c r="E250"/>
      <c r="F250"/>
      <c r="G250"/>
      <c r="H250"/>
      <c r="I250"/>
      <c r="J250"/>
      <c r="K250"/>
      <c r="L250"/>
      <c r="M250"/>
      <c r="N250"/>
      <c r="O250"/>
      <c r="P250" s="174"/>
      <c r="Q250" s="174"/>
      <c r="R250" s="175"/>
      <c r="S250" s="173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/>
      <c r="AN250"/>
      <c r="AO250"/>
      <c r="AP250"/>
      <c r="AQ250"/>
      <c r="AR250"/>
    </row>
    <row customFormat="1" r="251" s="11" spans="1:44">
      <c r="A251"/>
      <c r="B251"/>
      <c r="C251" s="174"/>
      <c r="D251"/>
      <c r="E251"/>
      <c r="F251"/>
      <c r="G251"/>
      <c r="H251"/>
      <c r="I251"/>
      <c r="J251"/>
      <c r="K251"/>
      <c r="L251"/>
      <c r="M251"/>
      <c r="N251"/>
      <c r="O251"/>
      <c r="P251" s="174"/>
      <c r="Q251" s="174"/>
      <c r="R251" s="175"/>
      <c r="S251" s="173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/>
      <c r="AN251"/>
      <c r="AO251"/>
      <c r="AP251"/>
      <c r="AQ251"/>
      <c r="AR251"/>
    </row>
    <row customFormat="1" r="252" s="11" spans="1:44">
      <c r="A252"/>
      <c r="B252"/>
      <c r="C252" s="174"/>
      <c r="D252"/>
      <c r="E252"/>
      <c r="F252"/>
      <c r="G252"/>
      <c r="H252"/>
      <c r="I252"/>
      <c r="J252"/>
      <c r="K252"/>
      <c r="L252"/>
      <c r="M252"/>
      <c r="N252"/>
      <c r="O252"/>
      <c r="P252" s="174"/>
      <c r="Q252" s="174"/>
      <c r="R252" s="175"/>
      <c r="S252" s="173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/>
      <c r="AN252"/>
      <c r="AO252"/>
      <c r="AP252"/>
      <c r="AQ252"/>
      <c r="AR252"/>
    </row>
    <row customFormat="1" r="253" s="11" spans="1:44">
      <c r="A253"/>
      <c r="B253"/>
      <c r="C253" s="174"/>
      <c r="D253"/>
      <c r="E253"/>
      <c r="F253"/>
      <c r="G253"/>
      <c r="H253"/>
      <c r="I253"/>
      <c r="J253"/>
      <c r="K253"/>
      <c r="L253"/>
      <c r="M253"/>
      <c r="N253"/>
      <c r="O253"/>
      <c r="P253" s="174"/>
      <c r="Q253" s="174"/>
      <c r="R253" s="175"/>
      <c r="S253" s="173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/>
      <c r="AN253"/>
      <c r="AO253"/>
      <c r="AP253"/>
      <c r="AQ253"/>
      <c r="AR253"/>
    </row>
    <row customFormat="1" r="254" s="11" spans="1:44">
      <c r="A254"/>
      <c r="B254"/>
      <c r="C254" s="174"/>
      <c r="D254"/>
      <c r="E254"/>
      <c r="F254"/>
      <c r="G254"/>
      <c r="H254"/>
      <c r="I254"/>
      <c r="J254"/>
      <c r="K254"/>
      <c r="L254"/>
      <c r="M254"/>
      <c r="N254"/>
      <c r="O254"/>
      <c r="P254" s="174"/>
      <c r="Q254" s="174"/>
      <c r="R254" s="175"/>
      <c r="S254" s="173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/>
      <c r="AN254"/>
      <c r="AO254"/>
      <c r="AP254"/>
      <c r="AQ254"/>
      <c r="AR254"/>
    </row>
    <row customFormat="1" r="255" s="11" spans="1:44">
      <c r="A255"/>
      <c r="B255"/>
      <c r="C255" s="174"/>
      <c r="D255"/>
      <c r="E255"/>
      <c r="F255"/>
      <c r="G255"/>
      <c r="H255"/>
      <c r="I255"/>
      <c r="J255"/>
      <c r="K255"/>
      <c r="L255"/>
      <c r="M255"/>
      <c r="N255"/>
      <c r="O255"/>
      <c r="P255" s="174"/>
      <c r="Q255" s="174"/>
      <c r="R255" s="175"/>
      <c r="S255" s="173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/>
      <c r="AN255"/>
      <c r="AO255"/>
      <c r="AP255"/>
      <c r="AQ255"/>
      <c r="AR255"/>
    </row>
    <row customFormat="1" r="256" s="11" spans="1:44">
      <c r="A256"/>
      <c r="B256"/>
      <c r="C256" s="174"/>
      <c r="D256"/>
      <c r="E256"/>
      <c r="F256"/>
      <c r="G256"/>
      <c r="H256"/>
      <c r="I256"/>
      <c r="J256"/>
      <c r="K256"/>
      <c r="L256"/>
      <c r="M256"/>
      <c r="N256"/>
      <c r="O256"/>
      <c r="P256" s="174"/>
      <c r="Q256" s="174"/>
      <c r="R256" s="175"/>
      <c r="S256" s="173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/>
      <c r="AN256"/>
      <c r="AO256"/>
      <c r="AP256"/>
      <c r="AQ256"/>
      <c r="AR256"/>
    </row>
    <row customFormat="1" r="257" s="11" spans="1:44">
      <c r="A257"/>
      <c r="B257"/>
      <c r="C257" s="174"/>
      <c r="D257"/>
      <c r="E257"/>
      <c r="F257"/>
      <c r="G257"/>
      <c r="H257"/>
      <c r="I257"/>
      <c r="J257"/>
      <c r="K257"/>
      <c r="L257"/>
      <c r="M257"/>
      <c r="N257"/>
      <c r="O257"/>
      <c r="P257" s="174"/>
      <c r="Q257" s="174"/>
      <c r="R257" s="175"/>
      <c r="S257" s="173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/>
      <c r="AN257"/>
      <c r="AO257"/>
      <c r="AP257"/>
      <c r="AQ257"/>
      <c r="AR257"/>
    </row>
    <row customFormat="1" r="258" s="11" spans="1:44">
      <c r="A258"/>
      <c r="B258"/>
      <c r="C258" s="174"/>
      <c r="D258"/>
      <c r="E258"/>
      <c r="F258"/>
      <c r="G258"/>
      <c r="H258"/>
      <c r="I258"/>
      <c r="J258"/>
      <c r="K258"/>
      <c r="L258"/>
      <c r="M258"/>
      <c r="N258"/>
      <c r="O258"/>
      <c r="P258" s="174"/>
      <c r="Q258" s="174"/>
      <c r="R258" s="175"/>
      <c r="S258" s="173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/>
      <c r="AN258"/>
      <c r="AO258"/>
      <c r="AP258"/>
      <c r="AQ258"/>
      <c r="AR258"/>
    </row>
    <row customFormat="1" r="259" s="11" spans="1:44">
      <c r="A259"/>
      <c r="B259"/>
      <c r="C259" s="174"/>
      <c r="D259"/>
      <c r="E259"/>
      <c r="F259"/>
      <c r="G259"/>
      <c r="H259"/>
      <c r="I259"/>
      <c r="J259"/>
      <c r="K259"/>
      <c r="L259"/>
      <c r="M259"/>
      <c r="N259"/>
      <c r="O259"/>
      <c r="P259" s="174"/>
      <c r="Q259" s="174"/>
      <c r="R259" s="175"/>
      <c r="S259" s="173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/>
      <c r="AN259"/>
      <c r="AO259"/>
      <c r="AP259"/>
      <c r="AQ259"/>
      <c r="AR259"/>
    </row>
    <row customFormat="1" r="260" s="11" spans="1:44">
      <c r="A260"/>
      <c r="B260"/>
      <c r="C260" s="174"/>
      <c r="D260"/>
      <c r="E260"/>
      <c r="F260"/>
      <c r="G260"/>
      <c r="H260"/>
      <c r="I260"/>
      <c r="J260"/>
      <c r="K260"/>
      <c r="L260"/>
      <c r="M260"/>
      <c r="N260"/>
      <c r="O260"/>
      <c r="P260" s="174"/>
      <c r="Q260" s="174"/>
      <c r="R260" s="175"/>
      <c r="S260" s="173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/>
      <c r="AN260"/>
      <c r="AO260"/>
      <c r="AP260"/>
      <c r="AQ260"/>
      <c r="AR260"/>
    </row>
    <row customFormat="1" r="261" s="11" spans="1:44">
      <c r="A261"/>
      <c r="B261"/>
      <c r="C261" s="174"/>
      <c r="D261"/>
      <c r="E261"/>
      <c r="F261"/>
      <c r="G261"/>
      <c r="H261"/>
      <c r="I261"/>
      <c r="J261"/>
      <c r="K261"/>
      <c r="L261"/>
      <c r="M261"/>
      <c r="N261"/>
      <c r="O261"/>
      <c r="P261" s="174"/>
      <c r="Q261" s="174"/>
      <c r="R261" s="175"/>
      <c r="S261" s="173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/>
      <c r="AN261"/>
      <c r="AO261"/>
      <c r="AP261"/>
      <c r="AQ261"/>
      <c r="AR261"/>
    </row>
    <row customFormat="1" r="262" s="11" spans="1:44">
      <c r="A262"/>
      <c r="B262"/>
      <c r="C262" s="174"/>
      <c r="D262"/>
      <c r="E262"/>
      <c r="F262"/>
      <c r="G262"/>
      <c r="H262"/>
      <c r="I262"/>
      <c r="J262"/>
      <c r="K262"/>
      <c r="L262"/>
      <c r="M262"/>
      <c r="N262"/>
      <c r="O262"/>
      <c r="P262" s="174"/>
      <c r="Q262" s="174"/>
      <c r="R262" s="175"/>
      <c r="S262" s="173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/>
      <c r="AN262"/>
      <c r="AO262"/>
      <c r="AP262"/>
      <c r="AQ262"/>
      <c r="AR262"/>
    </row>
    <row customFormat="1" r="263" s="11" spans="1:44">
      <c r="A263"/>
      <c r="B263"/>
      <c r="C263" s="174"/>
      <c r="D263"/>
      <c r="E263"/>
      <c r="F263"/>
      <c r="G263"/>
      <c r="H263"/>
      <c r="I263"/>
      <c r="J263"/>
      <c r="K263"/>
      <c r="L263"/>
      <c r="M263"/>
      <c r="N263"/>
      <c r="O263"/>
      <c r="P263" s="174"/>
      <c r="Q263" s="174"/>
      <c r="R263" s="175"/>
      <c r="S263" s="173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/>
      <c r="AN263"/>
      <c r="AO263"/>
      <c r="AP263"/>
      <c r="AQ263"/>
      <c r="AR263"/>
    </row>
    <row customFormat="1" r="264" s="11" spans="1:44">
      <c r="A264"/>
      <c r="B264"/>
      <c r="C264" s="174"/>
      <c r="D264"/>
      <c r="E264"/>
      <c r="F264"/>
      <c r="G264"/>
      <c r="H264"/>
      <c r="I264"/>
      <c r="J264"/>
      <c r="K264"/>
      <c r="L264"/>
      <c r="M264"/>
      <c r="N264"/>
      <c r="O264"/>
      <c r="P264" s="174"/>
      <c r="Q264" s="174"/>
      <c r="R264" s="175"/>
      <c r="S264" s="173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/>
      <c r="AN264"/>
      <c r="AO264"/>
      <c r="AP264"/>
      <c r="AQ264"/>
      <c r="AR264"/>
    </row>
    <row customFormat="1" r="265" s="11" spans="1:44">
      <c r="A265"/>
      <c r="B265"/>
      <c r="C265" s="174"/>
      <c r="D265"/>
      <c r="E265"/>
      <c r="F265"/>
      <c r="G265"/>
      <c r="H265"/>
      <c r="I265"/>
      <c r="J265"/>
      <c r="K265"/>
      <c r="L265"/>
      <c r="M265"/>
      <c r="N265"/>
      <c r="O265"/>
      <c r="P265" s="174"/>
      <c r="Q265" s="174"/>
      <c r="R265" s="175"/>
      <c r="S265" s="173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/>
      <c r="AN265"/>
      <c r="AO265"/>
      <c r="AP265"/>
      <c r="AQ265"/>
      <c r="AR265"/>
    </row>
    <row customFormat="1" r="266" s="11" spans="1:44">
      <c r="A266"/>
      <c r="B266"/>
      <c r="C266" s="174"/>
      <c r="D266"/>
      <c r="E266"/>
      <c r="F266"/>
      <c r="G266"/>
      <c r="H266"/>
      <c r="I266"/>
      <c r="J266"/>
      <c r="K266"/>
      <c r="L266"/>
      <c r="M266"/>
      <c r="N266"/>
      <c r="O266"/>
      <c r="P266" s="174"/>
      <c r="Q266" s="174"/>
      <c r="R266" s="175"/>
      <c r="S266" s="173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/>
      <c r="AN266"/>
      <c r="AO266"/>
      <c r="AP266"/>
      <c r="AQ266"/>
      <c r="AR266"/>
    </row>
    <row customFormat="1" r="267" s="11" spans="1:44">
      <c r="A267"/>
      <c r="B267"/>
      <c r="C267" s="174"/>
      <c r="D267"/>
      <c r="E267"/>
      <c r="F267"/>
      <c r="G267"/>
      <c r="H267"/>
      <c r="I267"/>
      <c r="J267"/>
      <c r="K267"/>
      <c r="L267"/>
      <c r="M267"/>
      <c r="N267"/>
      <c r="O267"/>
      <c r="P267" s="174"/>
      <c r="Q267" s="174"/>
      <c r="R267" s="175"/>
      <c r="S267" s="173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/>
      <c r="AN267"/>
      <c r="AO267"/>
      <c r="AP267"/>
      <c r="AQ267"/>
      <c r="AR267"/>
    </row>
    <row customFormat="1" r="268" s="11" spans="1:44">
      <c r="A268"/>
      <c r="B268"/>
      <c r="C268" s="174"/>
      <c r="D268"/>
      <c r="E268"/>
      <c r="F268"/>
      <c r="G268"/>
      <c r="H268"/>
      <c r="I268"/>
      <c r="J268"/>
      <c r="K268"/>
      <c r="L268"/>
      <c r="M268"/>
      <c r="N268"/>
      <c r="O268"/>
      <c r="P268" s="174"/>
      <c r="Q268" s="174"/>
      <c r="R268" s="175"/>
      <c r="S268" s="173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/>
      <c r="AN268"/>
      <c r="AO268"/>
      <c r="AP268"/>
      <c r="AQ268"/>
      <c r="AR268"/>
    </row>
    <row customFormat="1" r="269" s="11" spans="1:44">
      <c r="A269"/>
      <c r="B269"/>
      <c r="C269" s="174"/>
      <c r="D269"/>
      <c r="E269"/>
      <c r="F269"/>
      <c r="G269"/>
      <c r="H269"/>
      <c r="I269"/>
      <c r="J269"/>
      <c r="K269"/>
      <c r="L269"/>
      <c r="M269"/>
      <c r="N269"/>
      <c r="O269"/>
      <c r="P269" s="174"/>
      <c r="Q269" s="174"/>
      <c r="R269" s="175"/>
      <c r="S269" s="173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/>
      <c r="AN269"/>
      <c r="AO269"/>
      <c r="AP269"/>
      <c r="AQ269"/>
      <c r="AR269"/>
    </row>
    <row customFormat="1" r="270" s="11" spans="1:44">
      <c r="A270"/>
      <c r="B270"/>
      <c r="C270" s="174"/>
      <c r="D270"/>
      <c r="E270"/>
      <c r="F270"/>
      <c r="G270"/>
      <c r="H270"/>
      <c r="I270"/>
      <c r="J270"/>
      <c r="K270"/>
      <c r="L270"/>
      <c r="M270"/>
      <c r="N270"/>
      <c r="O270"/>
      <c r="P270" s="174"/>
      <c r="Q270" s="174"/>
      <c r="R270" s="175"/>
      <c r="S270" s="173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/>
      <c r="AN270"/>
      <c r="AO270"/>
      <c r="AP270"/>
      <c r="AQ270"/>
      <c r="AR270"/>
    </row>
    <row customFormat="1" r="271" s="11" spans="1:44">
      <c r="A271"/>
      <c r="B271"/>
      <c r="C271" s="174"/>
      <c r="D271"/>
      <c r="E271"/>
      <c r="F271"/>
      <c r="G271"/>
      <c r="H271"/>
      <c r="I271"/>
      <c r="J271"/>
      <c r="K271"/>
      <c r="L271"/>
      <c r="M271"/>
      <c r="N271"/>
      <c r="O271"/>
      <c r="P271" s="174"/>
      <c r="Q271" s="174"/>
      <c r="R271" s="175"/>
      <c r="S271" s="173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/>
      <c r="AN271"/>
      <c r="AO271"/>
      <c r="AP271"/>
      <c r="AQ271"/>
      <c r="AR271"/>
    </row>
    <row customFormat="1" r="272" s="11" spans="1:44">
      <c r="A272"/>
      <c r="B272"/>
      <c r="C272" s="174"/>
      <c r="D272"/>
      <c r="E272"/>
      <c r="F272"/>
      <c r="G272"/>
      <c r="H272"/>
      <c r="I272"/>
      <c r="J272"/>
      <c r="K272"/>
      <c r="L272"/>
      <c r="M272"/>
      <c r="N272"/>
      <c r="O272"/>
      <c r="P272" s="174"/>
      <c r="Q272" s="174"/>
      <c r="R272" s="175"/>
      <c r="S272" s="173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/>
      <c r="AN272"/>
      <c r="AO272"/>
      <c r="AP272"/>
      <c r="AQ272"/>
      <c r="AR272"/>
    </row>
    <row customFormat="1" r="273" s="11" spans="1:44">
      <c r="A273"/>
      <c r="B273"/>
      <c r="C273" s="174"/>
      <c r="D273"/>
      <c r="E273"/>
      <c r="F273"/>
      <c r="G273"/>
      <c r="H273"/>
      <c r="I273"/>
      <c r="J273"/>
      <c r="K273"/>
      <c r="L273"/>
      <c r="M273"/>
      <c r="N273"/>
      <c r="O273"/>
      <c r="P273" s="174"/>
      <c r="Q273" s="174"/>
      <c r="R273" s="175"/>
      <c r="S273" s="173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/>
      <c r="AN273"/>
      <c r="AO273"/>
      <c r="AP273"/>
      <c r="AQ273"/>
      <c r="AR273"/>
    </row>
    <row customFormat="1" r="274" s="11" spans="1:44">
      <c r="A274"/>
      <c r="B274"/>
      <c r="C274" s="174"/>
      <c r="D274"/>
      <c r="E274"/>
      <c r="F274"/>
      <c r="G274"/>
      <c r="H274"/>
      <c r="I274"/>
      <c r="J274"/>
      <c r="K274"/>
      <c r="L274"/>
      <c r="M274"/>
      <c r="N274"/>
      <c r="O274"/>
      <c r="P274" s="174"/>
      <c r="Q274" s="174"/>
      <c r="R274" s="175"/>
      <c r="S274" s="173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/>
      <c r="AN274"/>
      <c r="AO274"/>
      <c r="AP274"/>
      <c r="AQ274"/>
      <c r="AR274"/>
    </row>
    <row customFormat="1" r="275" s="11" spans="1:44">
      <c r="A275"/>
      <c r="B275"/>
      <c r="C275" s="174"/>
      <c r="D275"/>
      <c r="E275"/>
      <c r="F275"/>
      <c r="G275"/>
      <c r="H275"/>
      <c r="I275"/>
      <c r="J275"/>
      <c r="K275"/>
      <c r="L275"/>
      <c r="M275"/>
      <c r="N275"/>
      <c r="O275"/>
      <c r="P275" s="174"/>
      <c r="Q275" s="174"/>
      <c r="R275" s="175"/>
      <c r="S275" s="173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/>
      <c r="AN275"/>
      <c r="AO275"/>
      <c r="AP275"/>
      <c r="AQ275"/>
      <c r="AR275"/>
    </row>
    <row customFormat="1" r="276" s="11" spans="1:44">
      <c r="A276"/>
      <c r="B276"/>
      <c r="C276" s="174"/>
      <c r="D276"/>
      <c r="E276"/>
      <c r="F276"/>
      <c r="G276"/>
      <c r="H276"/>
      <c r="I276"/>
      <c r="J276"/>
      <c r="K276"/>
      <c r="L276"/>
      <c r="M276"/>
      <c r="N276"/>
      <c r="O276"/>
      <c r="P276" s="174"/>
      <c r="Q276" s="174"/>
      <c r="R276" s="175"/>
      <c r="S276" s="173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/>
      <c r="AN276"/>
      <c r="AO276"/>
      <c r="AP276"/>
      <c r="AQ276"/>
      <c r="AR276"/>
    </row>
    <row customFormat="1" r="277" s="11" spans="1:44">
      <c r="A277"/>
      <c r="B277"/>
      <c r="C277" s="174"/>
      <c r="D277"/>
      <c r="E277"/>
      <c r="F277"/>
      <c r="G277"/>
      <c r="H277"/>
      <c r="I277"/>
      <c r="J277"/>
      <c r="K277"/>
      <c r="L277"/>
      <c r="M277"/>
      <c r="N277"/>
      <c r="O277"/>
      <c r="P277" s="174"/>
      <c r="Q277" s="174"/>
      <c r="R277" s="175"/>
      <c r="S277" s="173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/>
      <c r="AN277"/>
      <c r="AO277"/>
      <c r="AP277"/>
      <c r="AQ277"/>
      <c r="AR277"/>
    </row>
    <row customFormat="1" r="278" s="11" spans="1:44">
      <c r="A278"/>
      <c r="B278"/>
      <c r="C278" s="174"/>
      <c r="D278"/>
      <c r="E278"/>
      <c r="F278"/>
      <c r="G278"/>
      <c r="H278"/>
      <c r="I278"/>
      <c r="J278"/>
      <c r="K278"/>
      <c r="L278"/>
      <c r="M278"/>
      <c r="N278"/>
      <c r="O278"/>
      <c r="P278" s="174"/>
      <c r="Q278" s="174"/>
      <c r="R278" s="175"/>
      <c r="S278" s="173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/>
      <c r="AN278"/>
      <c r="AO278"/>
      <c r="AP278"/>
      <c r="AQ278"/>
      <c r="AR278"/>
    </row>
    <row customFormat="1" r="279" s="11" spans="1:44">
      <c r="A279"/>
      <c r="B279"/>
      <c r="C279" s="174"/>
      <c r="D279"/>
      <c r="E279"/>
      <c r="F279"/>
      <c r="G279"/>
      <c r="H279"/>
      <c r="I279"/>
      <c r="J279"/>
      <c r="K279"/>
      <c r="L279"/>
      <c r="M279"/>
      <c r="N279"/>
      <c r="O279"/>
      <c r="P279" s="174"/>
      <c r="Q279" s="174"/>
      <c r="R279" s="175"/>
      <c r="S279" s="173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/>
      <c r="AN279"/>
      <c r="AO279"/>
      <c r="AP279"/>
      <c r="AQ279"/>
      <c r="AR279"/>
    </row>
    <row customFormat="1" r="280" s="11" spans="1:44">
      <c r="A280"/>
      <c r="B280"/>
      <c r="C280" s="174"/>
      <c r="D280"/>
      <c r="E280"/>
      <c r="F280"/>
      <c r="G280"/>
      <c r="H280"/>
      <c r="I280"/>
      <c r="J280"/>
      <c r="K280"/>
      <c r="L280"/>
      <c r="M280"/>
      <c r="N280"/>
      <c r="O280"/>
      <c r="P280" s="174"/>
      <c r="Q280" s="174"/>
      <c r="R280" s="175"/>
      <c r="S280" s="173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/>
      <c r="AN280"/>
      <c r="AO280"/>
      <c r="AP280"/>
      <c r="AQ280"/>
      <c r="AR280"/>
    </row>
    <row customFormat="1" r="281" s="11" spans="1:44">
      <c r="A281"/>
      <c r="B281"/>
      <c r="C281" s="174"/>
      <c r="D281"/>
      <c r="E281"/>
      <c r="F281"/>
      <c r="G281"/>
      <c r="H281"/>
      <c r="I281"/>
      <c r="J281"/>
      <c r="K281"/>
      <c r="L281"/>
      <c r="M281"/>
      <c r="N281"/>
      <c r="O281"/>
      <c r="P281" s="174"/>
      <c r="Q281" s="174"/>
      <c r="R281" s="175"/>
      <c r="S281" s="173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/>
      <c r="AN281"/>
      <c r="AO281"/>
      <c r="AP281"/>
      <c r="AQ281"/>
      <c r="AR281"/>
    </row>
    <row customFormat="1" r="282" s="11" spans="1:44">
      <c r="A282"/>
      <c r="B282"/>
      <c r="C282" s="174"/>
      <c r="D282"/>
      <c r="E282"/>
      <c r="F282"/>
      <c r="G282"/>
      <c r="H282"/>
      <c r="I282"/>
      <c r="J282"/>
      <c r="K282"/>
      <c r="L282"/>
      <c r="M282"/>
      <c r="N282"/>
      <c r="O282"/>
      <c r="P282" s="174"/>
      <c r="Q282" s="174"/>
      <c r="R282" s="175"/>
      <c r="S282" s="173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/>
      <c r="AN282"/>
      <c r="AO282"/>
      <c r="AP282"/>
      <c r="AQ282"/>
      <c r="AR282"/>
    </row>
    <row customFormat="1" r="283" s="11" spans="1:44">
      <c r="A283"/>
      <c r="B283"/>
      <c r="C283" s="174"/>
      <c r="D283"/>
      <c r="E283"/>
      <c r="F283"/>
      <c r="G283"/>
      <c r="H283"/>
      <c r="I283"/>
      <c r="J283"/>
      <c r="K283"/>
      <c r="L283"/>
      <c r="M283"/>
      <c r="N283"/>
      <c r="O283"/>
      <c r="P283" s="174"/>
      <c r="Q283" s="174"/>
      <c r="R283" s="175"/>
      <c r="S283" s="173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/>
      <c r="AN283"/>
      <c r="AO283"/>
      <c r="AP283"/>
      <c r="AQ283"/>
      <c r="AR283"/>
    </row>
    <row customFormat="1" r="284" s="11" spans="1:44">
      <c r="A284"/>
      <c r="B284"/>
      <c r="C284" s="174"/>
      <c r="D284"/>
      <c r="E284"/>
      <c r="F284"/>
      <c r="G284"/>
      <c r="H284"/>
      <c r="I284"/>
      <c r="J284"/>
      <c r="K284"/>
      <c r="L284"/>
      <c r="M284"/>
      <c r="N284"/>
      <c r="O284"/>
      <c r="P284" s="174"/>
      <c r="Q284" s="174"/>
      <c r="R284" s="175"/>
      <c r="S284" s="173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/>
      <c r="AN284"/>
      <c r="AO284"/>
      <c r="AP284"/>
      <c r="AQ284"/>
      <c r="AR284"/>
    </row>
    <row customFormat="1" r="285" s="11" spans="1:44">
      <c r="A285"/>
      <c r="B285"/>
      <c r="C285" s="174"/>
      <c r="D285"/>
      <c r="E285"/>
      <c r="F285"/>
      <c r="G285"/>
      <c r="H285"/>
      <c r="I285"/>
      <c r="J285"/>
      <c r="K285"/>
      <c r="L285"/>
      <c r="M285"/>
      <c r="N285"/>
      <c r="O285"/>
      <c r="P285" s="174"/>
      <c r="Q285" s="174"/>
      <c r="R285" s="175"/>
      <c r="S285" s="173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/>
      <c r="AN285"/>
      <c r="AO285"/>
      <c r="AP285"/>
      <c r="AQ285"/>
      <c r="AR285"/>
    </row>
    <row customFormat="1" r="286" s="11" spans="1:44">
      <c r="A286"/>
      <c r="B286"/>
      <c r="C286" s="174"/>
      <c r="D286"/>
      <c r="E286"/>
      <c r="F286"/>
      <c r="G286"/>
      <c r="H286"/>
      <c r="I286"/>
      <c r="J286"/>
      <c r="K286"/>
      <c r="L286"/>
      <c r="M286"/>
      <c r="N286"/>
      <c r="O286"/>
      <c r="P286" s="174"/>
      <c r="Q286" s="174"/>
      <c r="R286" s="175"/>
      <c r="S286" s="173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/>
      <c r="AN286"/>
      <c r="AO286"/>
      <c r="AP286"/>
      <c r="AQ286"/>
      <c r="AR286"/>
    </row>
    <row customFormat="1" r="287" s="11" spans="1:44">
      <c r="A287"/>
      <c r="B287"/>
      <c r="C287" s="174"/>
      <c r="D287"/>
      <c r="E287"/>
      <c r="F287"/>
      <c r="G287"/>
      <c r="H287"/>
      <c r="I287"/>
      <c r="J287"/>
      <c r="K287"/>
      <c r="L287"/>
      <c r="M287"/>
      <c r="N287"/>
      <c r="O287"/>
      <c r="P287" s="174"/>
      <c r="Q287" s="174"/>
      <c r="R287" s="175"/>
      <c r="S287" s="173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/>
      <c r="AN287"/>
      <c r="AO287"/>
      <c r="AP287"/>
      <c r="AQ287"/>
      <c r="AR287"/>
    </row>
    <row customFormat="1" r="288" s="11" spans="1:44">
      <c r="A288"/>
      <c r="B288"/>
      <c r="C288" s="174"/>
      <c r="D288"/>
      <c r="E288"/>
      <c r="F288"/>
      <c r="G288"/>
      <c r="H288"/>
      <c r="I288"/>
      <c r="J288"/>
      <c r="K288"/>
      <c r="L288"/>
      <c r="M288"/>
      <c r="N288"/>
      <c r="O288"/>
      <c r="P288" s="174"/>
      <c r="Q288" s="174"/>
      <c r="R288" s="175"/>
      <c r="S288" s="173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/>
      <c r="AN288"/>
      <c r="AO288"/>
      <c r="AP288"/>
      <c r="AQ288"/>
      <c r="AR288"/>
    </row>
    <row customFormat="1" r="289" s="11" spans="1:44">
      <c r="A289"/>
      <c r="B289"/>
      <c r="C289" s="174"/>
      <c r="D289"/>
      <c r="E289"/>
      <c r="F289"/>
      <c r="G289"/>
      <c r="H289"/>
      <c r="I289"/>
      <c r="J289"/>
      <c r="K289"/>
      <c r="L289"/>
      <c r="M289"/>
      <c r="N289"/>
      <c r="O289"/>
      <c r="P289" s="174"/>
      <c r="Q289" s="174"/>
      <c r="R289" s="175"/>
      <c r="S289" s="173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/>
      <c r="AN289"/>
      <c r="AO289"/>
      <c r="AP289"/>
      <c r="AQ289"/>
      <c r="AR289"/>
    </row>
    <row customFormat="1" r="290" s="11" spans="1:44">
      <c r="A290"/>
      <c r="B290"/>
      <c r="C290" s="174"/>
      <c r="D290"/>
      <c r="E290"/>
      <c r="F290"/>
      <c r="G290"/>
      <c r="H290"/>
      <c r="I290"/>
      <c r="J290"/>
      <c r="K290"/>
      <c r="L290"/>
      <c r="M290"/>
      <c r="N290"/>
      <c r="O290"/>
      <c r="P290" s="174"/>
      <c r="Q290" s="174"/>
      <c r="R290" s="175"/>
      <c r="S290" s="173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/>
      <c r="AN290"/>
      <c r="AO290"/>
      <c r="AP290"/>
      <c r="AQ290"/>
      <c r="AR290"/>
    </row>
    <row customFormat="1" r="291" s="11" spans="1:44">
      <c r="A291"/>
      <c r="B291"/>
      <c r="C291" s="174"/>
      <c r="D291"/>
      <c r="E291"/>
      <c r="F291"/>
      <c r="G291"/>
      <c r="H291"/>
      <c r="I291"/>
      <c r="J291"/>
      <c r="K291"/>
      <c r="L291"/>
      <c r="M291"/>
      <c r="N291"/>
      <c r="O291"/>
      <c r="P291" s="174"/>
      <c r="Q291" s="174"/>
      <c r="R291" s="175"/>
      <c r="S291" s="173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/>
      <c r="AN291"/>
      <c r="AO291"/>
      <c r="AP291"/>
      <c r="AQ291"/>
      <c r="AR291"/>
    </row>
    <row customFormat="1" r="292" s="11" spans="1:44">
      <c r="A292"/>
      <c r="B292"/>
      <c r="C292" s="174"/>
      <c r="D292"/>
      <c r="E292"/>
      <c r="F292"/>
      <c r="G292"/>
      <c r="H292"/>
      <c r="I292"/>
      <c r="J292"/>
      <c r="K292"/>
      <c r="L292"/>
      <c r="M292"/>
      <c r="N292"/>
      <c r="O292"/>
      <c r="P292" s="174"/>
      <c r="Q292" s="174"/>
      <c r="R292" s="175"/>
      <c r="S292" s="173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/>
      <c r="AN292"/>
      <c r="AO292"/>
      <c r="AP292"/>
      <c r="AQ292"/>
      <c r="AR292"/>
    </row>
    <row customFormat="1" r="293" s="11" spans="1:44">
      <c r="A293"/>
      <c r="B293"/>
      <c r="C293" s="174"/>
      <c r="D293"/>
      <c r="E293"/>
      <c r="F293"/>
      <c r="G293"/>
      <c r="H293"/>
      <c r="I293"/>
      <c r="J293"/>
      <c r="K293"/>
      <c r="L293"/>
      <c r="M293"/>
      <c r="N293"/>
      <c r="O293"/>
      <c r="P293" s="174"/>
      <c r="Q293" s="174"/>
      <c r="R293" s="175"/>
      <c r="S293" s="173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/>
      <c r="AN293"/>
      <c r="AO293"/>
      <c r="AP293"/>
      <c r="AQ293"/>
      <c r="AR293"/>
    </row>
    <row customFormat="1" r="294" s="11" spans="1:44">
      <c r="A294"/>
      <c r="B294"/>
      <c r="C294" s="174"/>
      <c r="D294"/>
      <c r="E294"/>
      <c r="F294"/>
      <c r="G294"/>
      <c r="H294"/>
      <c r="I294"/>
      <c r="J294"/>
      <c r="K294"/>
      <c r="L294"/>
      <c r="M294"/>
      <c r="N294"/>
      <c r="O294"/>
      <c r="P294" s="174"/>
      <c r="Q294" s="174"/>
      <c r="R294" s="175"/>
      <c r="S294" s="173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/>
      <c r="AN294"/>
      <c r="AO294"/>
      <c r="AP294"/>
      <c r="AQ294"/>
      <c r="AR294"/>
    </row>
    <row customFormat="1" r="295" s="11" spans="1:44">
      <c r="A295"/>
      <c r="B295"/>
      <c r="C295" s="174"/>
      <c r="D295"/>
      <c r="E295"/>
      <c r="F295"/>
      <c r="G295"/>
      <c r="H295"/>
      <c r="I295"/>
      <c r="J295"/>
      <c r="K295"/>
      <c r="L295"/>
      <c r="M295"/>
      <c r="N295"/>
      <c r="O295"/>
      <c r="P295" s="174"/>
      <c r="Q295" s="174"/>
      <c r="R295" s="175"/>
      <c r="S295" s="173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/>
      <c r="AN295"/>
      <c r="AO295"/>
      <c r="AP295"/>
      <c r="AQ295"/>
      <c r="AR295"/>
    </row>
    <row customFormat="1" r="296" s="11" spans="1:44">
      <c r="A296"/>
      <c r="B296"/>
      <c r="C296" s="174"/>
      <c r="D296"/>
      <c r="E296"/>
      <c r="F296"/>
      <c r="G296"/>
      <c r="H296"/>
      <c r="I296"/>
      <c r="J296"/>
      <c r="K296"/>
      <c r="L296"/>
      <c r="M296"/>
      <c r="N296"/>
      <c r="O296"/>
      <c r="P296" s="174"/>
      <c r="Q296" s="174"/>
      <c r="R296" s="175"/>
      <c r="S296" s="173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/>
      <c r="AN296"/>
      <c r="AO296"/>
      <c r="AP296"/>
      <c r="AQ296"/>
      <c r="AR296"/>
    </row>
    <row customFormat="1" r="297" s="11" spans="1:44">
      <c r="A297"/>
      <c r="B297"/>
      <c r="C297" s="174"/>
      <c r="D297"/>
      <c r="E297"/>
      <c r="F297"/>
      <c r="G297"/>
      <c r="H297"/>
      <c r="I297"/>
      <c r="J297"/>
      <c r="K297"/>
      <c r="L297"/>
      <c r="M297"/>
      <c r="N297"/>
      <c r="O297"/>
      <c r="P297" s="174"/>
      <c r="Q297" s="174"/>
      <c r="R297" s="175"/>
      <c r="S297" s="173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/>
      <c r="AN297"/>
      <c r="AO297"/>
      <c r="AP297"/>
      <c r="AQ297"/>
      <c r="AR297"/>
    </row>
    <row customFormat="1" r="298" s="11" spans="1:44">
      <c r="A298"/>
      <c r="B298"/>
      <c r="C298" s="174"/>
      <c r="D298"/>
      <c r="E298"/>
      <c r="F298"/>
      <c r="G298"/>
      <c r="H298"/>
      <c r="I298"/>
      <c r="J298"/>
      <c r="K298"/>
      <c r="L298"/>
      <c r="M298"/>
      <c r="N298"/>
      <c r="O298"/>
      <c r="P298" s="174"/>
      <c r="Q298" s="174"/>
      <c r="R298" s="175"/>
      <c r="S298" s="173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/>
      <c r="AN298"/>
      <c r="AO298"/>
      <c r="AP298"/>
      <c r="AQ298"/>
      <c r="AR298"/>
    </row>
    <row customFormat="1" r="299" s="11" spans="1:44">
      <c r="A299"/>
      <c r="B299"/>
      <c r="C299" s="174"/>
      <c r="D299"/>
      <c r="E299"/>
      <c r="F299"/>
      <c r="G299"/>
      <c r="H299"/>
      <c r="I299"/>
      <c r="J299"/>
      <c r="K299"/>
      <c r="L299"/>
      <c r="M299"/>
      <c r="N299"/>
      <c r="O299"/>
      <c r="P299" s="174"/>
      <c r="Q299" s="174"/>
      <c r="R299" s="175"/>
      <c r="S299" s="173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/>
      <c r="AN299"/>
      <c r="AO299"/>
      <c r="AP299"/>
      <c r="AQ299"/>
      <c r="AR299"/>
    </row>
    <row customFormat="1" r="300" s="11" spans="1:44">
      <c r="A300"/>
      <c r="B300"/>
      <c r="C300" s="174"/>
      <c r="D300"/>
      <c r="E300"/>
      <c r="F300"/>
      <c r="G300"/>
      <c r="H300"/>
      <c r="I300"/>
      <c r="J300"/>
      <c r="K300"/>
      <c r="L300"/>
      <c r="M300"/>
      <c r="N300"/>
      <c r="O300"/>
      <c r="P300" s="174"/>
      <c r="Q300" s="174"/>
      <c r="R300" s="175"/>
      <c r="S300" s="173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/>
      <c r="AN300"/>
      <c r="AO300"/>
      <c r="AP300"/>
      <c r="AQ300"/>
      <c r="AR300"/>
    </row>
    <row customFormat="1" r="301" s="11" spans="1:44">
      <c r="A301"/>
      <c r="B301"/>
      <c r="C301" s="174"/>
      <c r="D301"/>
      <c r="E301"/>
      <c r="F301"/>
      <c r="G301"/>
      <c r="H301"/>
      <c r="I301"/>
      <c r="J301"/>
      <c r="K301"/>
      <c r="L301"/>
      <c r="M301"/>
      <c r="N301"/>
      <c r="O301"/>
      <c r="P301" s="174"/>
      <c r="Q301" s="174"/>
      <c r="R301" s="175"/>
      <c r="S301" s="173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/>
      <c r="AN301"/>
      <c r="AO301"/>
      <c r="AP301"/>
      <c r="AQ301"/>
      <c r="AR301"/>
    </row>
    <row customFormat="1" r="302" s="11" spans="1:44">
      <c r="A302"/>
      <c r="B302"/>
      <c r="C302" s="174"/>
      <c r="D302"/>
      <c r="E302"/>
      <c r="F302"/>
      <c r="G302"/>
      <c r="H302"/>
      <c r="I302"/>
      <c r="J302"/>
      <c r="K302"/>
      <c r="L302"/>
      <c r="M302"/>
      <c r="N302"/>
      <c r="O302"/>
      <c r="P302" s="174"/>
      <c r="Q302" s="174"/>
      <c r="R302" s="175"/>
      <c r="S302" s="173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/>
      <c r="AN302"/>
      <c r="AO302"/>
      <c r="AP302"/>
      <c r="AQ302"/>
      <c r="AR302"/>
    </row>
    <row customFormat="1" r="303" s="11" spans="1:44">
      <c r="A303"/>
      <c r="B303"/>
      <c r="C303" s="174"/>
      <c r="D303"/>
      <c r="E303"/>
      <c r="F303"/>
      <c r="G303"/>
      <c r="H303"/>
      <c r="I303"/>
      <c r="J303"/>
      <c r="K303"/>
      <c r="L303"/>
      <c r="M303"/>
      <c r="N303"/>
      <c r="O303"/>
      <c r="P303" s="174"/>
      <c r="Q303" s="174"/>
      <c r="R303" s="175"/>
      <c r="S303" s="173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/>
      <c r="AN303"/>
      <c r="AO303"/>
      <c r="AP303"/>
      <c r="AQ303"/>
      <c r="AR303"/>
    </row>
    <row customFormat="1" r="304" s="11" spans="1:44">
      <c r="A304"/>
      <c r="B304"/>
      <c r="C304" s="174"/>
      <c r="D304"/>
      <c r="E304"/>
      <c r="F304"/>
      <c r="G304"/>
      <c r="H304"/>
      <c r="I304"/>
      <c r="J304"/>
      <c r="K304"/>
      <c r="L304"/>
      <c r="M304"/>
      <c r="N304"/>
      <c r="O304"/>
      <c r="P304" s="174"/>
      <c r="Q304" s="174"/>
      <c r="R304" s="175"/>
      <c r="S304" s="173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/>
      <c r="AN304"/>
      <c r="AO304"/>
      <c r="AP304"/>
      <c r="AQ304"/>
      <c r="AR304"/>
    </row>
    <row customFormat="1" r="305" s="11" spans="1:44">
      <c r="A305"/>
      <c r="B305"/>
      <c r="C305" s="174"/>
      <c r="D305"/>
      <c r="E305"/>
      <c r="F305"/>
      <c r="G305"/>
      <c r="H305"/>
      <c r="I305"/>
      <c r="J305"/>
      <c r="K305"/>
      <c r="L305"/>
      <c r="M305"/>
      <c r="N305"/>
      <c r="O305"/>
      <c r="P305" s="174"/>
      <c r="Q305" s="174"/>
      <c r="R305" s="175"/>
      <c r="S305" s="173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/>
      <c r="AN305"/>
      <c r="AO305"/>
      <c r="AP305"/>
      <c r="AQ305"/>
      <c r="AR305"/>
    </row>
    <row customFormat="1" r="306" s="11" spans="1:44">
      <c r="A306"/>
      <c r="B306"/>
      <c r="C306" s="174"/>
      <c r="D306"/>
      <c r="E306"/>
      <c r="F306"/>
      <c r="G306"/>
      <c r="H306"/>
      <c r="I306"/>
      <c r="J306"/>
      <c r="K306"/>
      <c r="L306"/>
      <c r="M306"/>
      <c r="N306"/>
      <c r="O306"/>
      <c r="P306" s="174"/>
      <c r="Q306" s="174"/>
      <c r="R306" s="175"/>
      <c r="S306" s="173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/>
      <c r="AN306"/>
      <c r="AO306"/>
      <c r="AP306"/>
      <c r="AQ306"/>
      <c r="AR306"/>
    </row>
    <row customFormat="1" r="307" s="11" spans="1:44">
      <c r="A307"/>
      <c r="B307"/>
      <c r="C307" s="174"/>
      <c r="D307"/>
      <c r="E307"/>
      <c r="F307"/>
      <c r="G307"/>
      <c r="H307"/>
      <c r="I307"/>
      <c r="J307"/>
      <c r="K307"/>
      <c r="L307"/>
      <c r="M307"/>
      <c r="N307"/>
      <c r="O307"/>
      <c r="P307" s="174"/>
      <c r="Q307" s="174"/>
      <c r="R307" s="175"/>
      <c r="S307" s="173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/>
      <c r="AN307"/>
      <c r="AO307"/>
      <c r="AP307"/>
      <c r="AQ307"/>
      <c r="AR307"/>
    </row>
    <row customFormat="1" r="308" s="11" spans="1:44">
      <c r="A308"/>
      <c r="B308"/>
      <c r="C308" s="174"/>
      <c r="D308"/>
      <c r="E308"/>
      <c r="F308"/>
      <c r="G308"/>
      <c r="H308"/>
      <c r="I308"/>
      <c r="J308"/>
      <c r="K308"/>
      <c r="L308"/>
      <c r="M308"/>
      <c r="N308"/>
      <c r="O308"/>
      <c r="P308" s="174"/>
      <c r="Q308" s="174"/>
      <c r="R308" s="175"/>
      <c r="S308" s="173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/>
      <c r="AN308"/>
      <c r="AO308"/>
      <c r="AP308"/>
      <c r="AQ308"/>
      <c r="AR308"/>
    </row>
    <row customFormat="1" r="309" s="11" spans="1:44">
      <c r="A309"/>
      <c r="B309"/>
      <c r="C309" s="174"/>
      <c r="D309"/>
      <c r="E309"/>
      <c r="F309"/>
      <c r="G309"/>
      <c r="H309"/>
      <c r="I309"/>
      <c r="J309"/>
      <c r="K309"/>
      <c r="L309"/>
      <c r="M309"/>
      <c r="N309"/>
      <c r="O309"/>
      <c r="P309" s="174"/>
      <c r="Q309" s="174"/>
      <c r="R309" s="175"/>
      <c r="S309" s="173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/>
      <c r="AN309"/>
      <c r="AO309"/>
      <c r="AP309"/>
      <c r="AQ309"/>
      <c r="AR309"/>
    </row>
    <row customFormat="1" r="310" s="11" spans="1:44">
      <c r="A310"/>
      <c r="B310"/>
      <c r="C310" s="174"/>
      <c r="D310"/>
      <c r="E310"/>
      <c r="F310"/>
      <c r="G310"/>
      <c r="H310"/>
      <c r="I310"/>
      <c r="J310"/>
      <c r="K310"/>
      <c r="L310"/>
      <c r="M310"/>
      <c r="N310"/>
      <c r="O310"/>
      <c r="P310" s="174"/>
      <c r="Q310" s="174"/>
      <c r="R310" s="175"/>
      <c r="S310" s="173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/>
      <c r="AN310"/>
      <c r="AO310"/>
      <c r="AP310"/>
      <c r="AQ310"/>
      <c r="AR310"/>
    </row>
    <row customFormat="1" r="311" s="11" spans="1:44">
      <c r="A311"/>
      <c r="B311"/>
      <c r="C311" s="174"/>
      <c r="D311"/>
      <c r="E311"/>
      <c r="F311"/>
      <c r="G311"/>
      <c r="H311"/>
      <c r="I311"/>
      <c r="J311"/>
      <c r="K311"/>
      <c r="L311"/>
      <c r="M311"/>
      <c r="N311"/>
      <c r="O311"/>
      <c r="P311" s="174"/>
      <c r="Q311" s="174"/>
      <c r="R311" s="175"/>
      <c r="S311" s="173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/>
      <c r="AN311"/>
      <c r="AO311"/>
      <c r="AP311"/>
      <c r="AQ311"/>
      <c r="AR311"/>
    </row>
    <row customFormat="1" r="312" s="11" spans="1:44">
      <c r="A312"/>
      <c r="B312"/>
      <c r="C312" s="174"/>
      <c r="D312"/>
      <c r="E312"/>
      <c r="F312"/>
      <c r="G312"/>
      <c r="H312"/>
      <c r="I312"/>
      <c r="J312"/>
      <c r="K312"/>
      <c r="L312"/>
      <c r="M312"/>
      <c r="N312"/>
      <c r="O312"/>
      <c r="P312" s="174"/>
      <c r="Q312" s="174"/>
      <c r="R312" s="175"/>
      <c r="S312" s="173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/>
      <c r="AN312"/>
      <c r="AO312"/>
      <c r="AP312"/>
      <c r="AQ312"/>
      <c r="AR312"/>
    </row>
    <row customFormat="1" r="313" s="11" spans="1:44">
      <c r="A313"/>
      <c r="B313"/>
      <c r="C313" s="174"/>
      <c r="D313"/>
      <c r="E313"/>
      <c r="F313"/>
      <c r="G313"/>
      <c r="H313"/>
      <c r="I313"/>
      <c r="J313"/>
      <c r="K313"/>
      <c r="L313"/>
      <c r="M313"/>
      <c r="N313"/>
      <c r="O313"/>
      <c r="P313" s="174"/>
      <c r="Q313" s="174"/>
      <c r="R313" s="175"/>
      <c r="S313" s="173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/>
      <c r="AN313"/>
      <c r="AO313"/>
      <c r="AP313"/>
      <c r="AQ313"/>
      <c r="AR313"/>
    </row>
    <row customFormat="1" r="314" s="11" spans="1:44">
      <c r="A314"/>
      <c r="B314"/>
      <c r="C314" s="174"/>
      <c r="D314"/>
      <c r="E314"/>
      <c r="F314"/>
      <c r="G314"/>
      <c r="H314"/>
      <c r="I314"/>
      <c r="J314"/>
      <c r="K314"/>
      <c r="L314"/>
      <c r="M314"/>
      <c r="N314"/>
      <c r="O314"/>
      <c r="P314" s="174"/>
      <c r="Q314" s="174"/>
      <c r="R314" s="175"/>
      <c r="S314" s="173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/>
      <c r="AN314"/>
      <c r="AO314"/>
      <c r="AP314"/>
      <c r="AQ314"/>
      <c r="AR314"/>
    </row>
    <row customFormat="1" r="315" s="11" spans="1:44">
      <c r="A315"/>
      <c r="B315"/>
      <c r="C315" s="174"/>
      <c r="D315"/>
      <c r="E315"/>
      <c r="F315"/>
      <c r="G315"/>
      <c r="H315"/>
      <c r="I315"/>
      <c r="J315"/>
      <c r="K315"/>
      <c r="L315"/>
      <c r="M315"/>
      <c r="N315"/>
      <c r="O315"/>
      <c r="P315" s="174"/>
      <c r="Q315" s="174"/>
      <c r="R315" s="175"/>
      <c r="S315" s="173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/>
      <c r="AN315"/>
      <c r="AO315"/>
      <c r="AP315"/>
      <c r="AQ315"/>
      <c r="AR315"/>
    </row>
    <row customFormat="1" r="316" s="11" spans="1:44">
      <c r="A316"/>
      <c r="B316"/>
      <c r="C316" s="174"/>
      <c r="D316"/>
      <c r="E316"/>
      <c r="F316"/>
      <c r="G316"/>
      <c r="H316"/>
      <c r="I316"/>
      <c r="J316"/>
      <c r="K316"/>
      <c r="L316"/>
      <c r="M316"/>
      <c r="N316"/>
      <c r="O316"/>
      <c r="P316" s="174"/>
      <c r="Q316" s="174"/>
      <c r="R316" s="175"/>
      <c r="S316" s="173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/>
      <c r="AN316"/>
      <c r="AO316"/>
      <c r="AP316"/>
      <c r="AQ316"/>
      <c r="AR316"/>
    </row>
    <row customFormat="1" r="317" s="11" spans="1:44">
      <c r="A317"/>
      <c r="B317"/>
      <c r="C317" s="174"/>
      <c r="D317"/>
      <c r="E317"/>
      <c r="F317"/>
      <c r="G317"/>
      <c r="H317"/>
      <c r="I317"/>
      <c r="J317"/>
      <c r="K317"/>
      <c r="L317"/>
      <c r="M317"/>
      <c r="N317"/>
      <c r="O317"/>
      <c r="P317" s="174"/>
      <c r="Q317" s="174"/>
      <c r="R317" s="175"/>
      <c r="S317" s="173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/>
      <c r="AN317"/>
      <c r="AO317"/>
      <c r="AP317"/>
      <c r="AQ317"/>
      <c r="AR317"/>
    </row>
    <row customFormat="1" r="318" s="11" spans="1:44">
      <c r="A318"/>
      <c r="B318"/>
      <c r="C318" s="174"/>
      <c r="D318"/>
      <c r="E318"/>
      <c r="F318"/>
      <c r="G318"/>
      <c r="H318"/>
      <c r="I318"/>
      <c r="J318"/>
      <c r="K318"/>
      <c r="L318"/>
      <c r="M318"/>
      <c r="N318"/>
      <c r="O318"/>
      <c r="P318" s="174"/>
      <c r="Q318" s="174"/>
      <c r="R318" s="175"/>
      <c r="S318" s="173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/>
      <c r="AN318"/>
      <c r="AO318"/>
      <c r="AP318"/>
      <c r="AQ318"/>
      <c r="AR318"/>
    </row>
    <row customFormat="1" r="319" s="11" spans="1:44">
      <c r="A319"/>
      <c r="B319"/>
      <c r="C319" s="174"/>
      <c r="D319"/>
      <c r="E319"/>
      <c r="F319"/>
      <c r="G319"/>
      <c r="H319"/>
      <c r="I319"/>
      <c r="J319"/>
      <c r="K319"/>
      <c r="L319"/>
      <c r="M319"/>
      <c r="N319"/>
      <c r="O319"/>
      <c r="P319" s="174"/>
      <c r="Q319" s="174"/>
      <c r="R319" s="175"/>
      <c r="S319" s="173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/>
      <c r="AN319"/>
      <c r="AO319"/>
      <c r="AP319"/>
      <c r="AQ319"/>
      <c r="AR319"/>
    </row>
    <row customFormat="1" r="320" s="11" spans="1:44">
      <c r="A320"/>
      <c r="B320"/>
      <c r="C320" s="174"/>
      <c r="D320"/>
      <c r="E320"/>
      <c r="F320"/>
      <c r="G320"/>
      <c r="H320"/>
      <c r="I320"/>
      <c r="J320"/>
      <c r="K320"/>
      <c r="L320"/>
      <c r="M320"/>
      <c r="N320"/>
      <c r="O320"/>
      <c r="P320" s="174"/>
      <c r="Q320" s="174"/>
      <c r="R320" s="175"/>
      <c r="S320" s="173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/>
      <c r="AN320"/>
      <c r="AO320"/>
      <c r="AP320"/>
      <c r="AQ320"/>
      <c r="AR320"/>
    </row>
    <row customFormat="1" r="321" s="11" spans="1:44">
      <c r="A321"/>
      <c r="B321"/>
      <c r="C321" s="174"/>
      <c r="D321"/>
      <c r="E321"/>
      <c r="F321"/>
      <c r="G321"/>
      <c r="H321"/>
      <c r="I321"/>
      <c r="J321"/>
      <c r="K321"/>
      <c r="L321"/>
      <c r="M321"/>
      <c r="N321"/>
      <c r="O321"/>
      <c r="P321" s="174"/>
      <c r="Q321" s="174"/>
      <c r="R321" s="175"/>
      <c r="S321" s="173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/>
      <c r="AN321"/>
      <c r="AO321"/>
      <c r="AP321"/>
      <c r="AQ321"/>
      <c r="AR321"/>
    </row>
    <row customFormat="1" r="322" s="11" spans="1:44">
      <c r="A322"/>
      <c r="B322"/>
      <c r="C322" s="174"/>
      <c r="D322"/>
      <c r="E322"/>
      <c r="F322"/>
      <c r="G322"/>
      <c r="H322"/>
      <c r="I322"/>
      <c r="J322"/>
      <c r="K322"/>
      <c r="L322"/>
      <c r="M322"/>
      <c r="N322"/>
      <c r="O322"/>
      <c r="P322" s="174"/>
      <c r="Q322" s="174"/>
      <c r="R322" s="175"/>
      <c r="S322" s="173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/>
      <c r="AN322"/>
      <c r="AO322"/>
      <c r="AP322"/>
      <c r="AQ322"/>
      <c r="AR322"/>
    </row>
    <row customFormat="1" r="323" s="11" spans="1:44">
      <c r="A323"/>
      <c r="B323"/>
      <c r="C323" s="174"/>
      <c r="D323"/>
      <c r="E323"/>
      <c r="F323"/>
      <c r="G323"/>
      <c r="H323"/>
      <c r="I323"/>
      <c r="J323"/>
      <c r="K323"/>
      <c r="L323"/>
      <c r="M323"/>
      <c r="N323"/>
      <c r="O323"/>
      <c r="P323" s="174"/>
      <c r="Q323" s="174"/>
      <c r="R323" s="175"/>
      <c r="S323" s="173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/>
      <c r="AN323"/>
      <c r="AO323"/>
      <c r="AP323"/>
      <c r="AQ323"/>
      <c r="AR323"/>
    </row>
    <row customFormat="1" r="324" s="11" spans="1:44">
      <c r="A324"/>
      <c r="B324"/>
      <c r="C324" s="174"/>
      <c r="D324"/>
      <c r="E324"/>
      <c r="F324"/>
      <c r="G324"/>
      <c r="H324"/>
      <c r="I324"/>
      <c r="J324"/>
      <c r="K324"/>
      <c r="L324"/>
      <c r="M324"/>
      <c r="N324"/>
      <c r="O324"/>
      <c r="P324" s="174"/>
      <c r="Q324" s="174"/>
      <c r="R324" s="175"/>
      <c r="S324" s="173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/>
      <c r="AN324"/>
      <c r="AO324"/>
      <c r="AP324"/>
      <c r="AQ324"/>
      <c r="AR324"/>
    </row>
    <row customFormat="1" r="325" s="11" spans="1:44">
      <c r="A325"/>
      <c r="B325"/>
      <c r="C325" s="174"/>
      <c r="D325"/>
      <c r="E325"/>
      <c r="F325"/>
      <c r="G325"/>
      <c r="H325"/>
      <c r="I325"/>
      <c r="J325"/>
      <c r="K325"/>
      <c r="L325"/>
      <c r="M325"/>
      <c r="N325"/>
      <c r="O325"/>
      <c r="P325" s="174"/>
      <c r="Q325" s="174"/>
      <c r="R325" s="175"/>
      <c r="S325" s="173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/>
      <c r="AN325"/>
      <c r="AO325"/>
      <c r="AP325"/>
      <c r="AQ325"/>
      <c r="AR325"/>
    </row>
    <row customFormat="1" r="326" s="11" spans="1:44">
      <c r="A326"/>
      <c r="B326"/>
      <c r="C326" s="174"/>
      <c r="D326"/>
      <c r="E326"/>
      <c r="F326"/>
      <c r="G326"/>
      <c r="H326"/>
      <c r="I326"/>
      <c r="J326"/>
      <c r="K326"/>
      <c r="L326"/>
      <c r="M326"/>
      <c r="N326"/>
      <c r="O326"/>
      <c r="P326" s="174"/>
      <c r="Q326" s="174"/>
      <c r="R326" s="175"/>
      <c r="S326" s="173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/>
      <c r="AN326"/>
      <c r="AO326"/>
      <c r="AP326"/>
      <c r="AQ326"/>
      <c r="AR326"/>
    </row>
    <row customFormat="1" r="327" s="11" spans="1:44">
      <c r="A327"/>
      <c r="B327"/>
      <c r="C327" s="174"/>
      <c r="D327"/>
      <c r="E327"/>
      <c r="F327"/>
      <c r="G327"/>
      <c r="H327"/>
      <c r="I327"/>
      <c r="J327"/>
      <c r="K327"/>
      <c r="L327"/>
      <c r="M327"/>
      <c r="N327"/>
      <c r="O327"/>
      <c r="P327" s="174"/>
      <c r="Q327" s="174"/>
      <c r="R327" s="175"/>
      <c r="S327" s="173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/>
      <c r="AN327"/>
      <c r="AO327"/>
      <c r="AP327"/>
      <c r="AQ327"/>
      <c r="AR327"/>
    </row>
    <row customFormat="1" r="328" s="11" spans="1:44">
      <c r="A328"/>
      <c r="B328"/>
      <c r="C328" s="174"/>
      <c r="D328"/>
      <c r="E328"/>
      <c r="F328"/>
      <c r="G328"/>
      <c r="H328"/>
      <c r="I328"/>
      <c r="J328"/>
      <c r="K328"/>
      <c r="L328"/>
      <c r="M328"/>
      <c r="N328"/>
      <c r="O328"/>
      <c r="P328" s="174"/>
      <c r="Q328" s="174"/>
      <c r="R328" s="175"/>
      <c r="S328" s="173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/>
      <c r="AN328"/>
      <c r="AO328"/>
      <c r="AP328"/>
      <c r="AQ328"/>
      <c r="AR328"/>
    </row>
    <row customFormat="1" r="329" s="11" spans="1:44">
      <c r="A329"/>
      <c r="B329"/>
      <c r="C329" s="174"/>
      <c r="D329"/>
      <c r="E329"/>
      <c r="F329"/>
      <c r="G329"/>
      <c r="H329"/>
      <c r="I329"/>
      <c r="J329"/>
      <c r="K329"/>
      <c r="L329"/>
      <c r="M329"/>
      <c r="N329"/>
      <c r="O329"/>
      <c r="P329" s="174"/>
      <c r="Q329" s="174"/>
      <c r="R329" s="175"/>
      <c r="S329" s="173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/>
      <c r="AN329"/>
      <c r="AO329"/>
      <c r="AP329"/>
      <c r="AQ329"/>
      <c r="AR329"/>
    </row>
    <row customFormat="1" r="330" s="11" spans="1:44">
      <c r="A330"/>
      <c r="B330"/>
      <c r="C330" s="174"/>
      <c r="D330"/>
      <c r="E330"/>
      <c r="F330"/>
      <c r="G330"/>
      <c r="H330"/>
      <c r="I330"/>
      <c r="J330"/>
      <c r="K330"/>
      <c r="L330"/>
      <c r="M330"/>
      <c r="N330"/>
      <c r="O330"/>
      <c r="P330" s="174"/>
      <c r="Q330" s="174"/>
      <c r="R330" s="175"/>
      <c r="S330" s="173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/>
      <c r="AN330"/>
      <c r="AO330"/>
      <c r="AP330"/>
      <c r="AQ330"/>
      <c r="AR330"/>
    </row>
    <row customFormat="1" r="331" s="11" spans="1:44">
      <c r="A331"/>
      <c r="B331"/>
      <c r="C331" s="174"/>
      <c r="D331"/>
      <c r="E331"/>
      <c r="F331"/>
      <c r="G331"/>
      <c r="H331"/>
      <c r="I331"/>
      <c r="J331"/>
      <c r="K331"/>
      <c r="L331"/>
      <c r="M331"/>
      <c r="N331"/>
      <c r="O331"/>
      <c r="P331" s="174"/>
      <c r="Q331" s="174"/>
      <c r="R331" s="175"/>
      <c r="S331" s="173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/>
      <c r="AN331"/>
      <c r="AO331"/>
      <c r="AP331"/>
      <c r="AQ331"/>
      <c r="AR331"/>
    </row>
    <row customFormat="1" r="332" s="11" spans="1:44">
      <c r="A332"/>
      <c r="B332"/>
      <c r="C332" s="174"/>
      <c r="D332"/>
      <c r="E332"/>
      <c r="F332"/>
      <c r="G332"/>
      <c r="H332"/>
      <c r="I332"/>
      <c r="J332"/>
      <c r="K332"/>
      <c r="L332"/>
      <c r="M332"/>
      <c r="N332"/>
      <c r="O332"/>
      <c r="P332" s="174"/>
      <c r="Q332" s="174"/>
      <c r="R332" s="175"/>
      <c r="S332" s="173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/>
      <c r="AN332"/>
      <c r="AO332"/>
      <c r="AP332"/>
      <c r="AQ332"/>
      <c r="AR332"/>
    </row>
    <row customFormat="1" r="333" s="11" spans="1:44">
      <c r="A333"/>
      <c r="B333"/>
      <c r="C333" s="174"/>
      <c r="D333"/>
      <c r="E333"/>
      <c r="F333"/>
      <c r="G333"/>
      <c r="H333"/>
      <c r="I333"/>
      <c r="J333"/>
      <c r="K333"/>
      <c r="L333"/>
      <c r="M333"/>
      <c r="N333"/>
      <c r="O333"/>
      <c r="P333" s="174"/>
      <c r="Q333" s="174"/>
      <c r="R333" s="175"/>
      <c r="S333" s="173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/>
      <c r="AN333"/>
      <c r="AO333"/>
      <c r="AP333"/>
      <c r="AQ333"/>
      <c r="AR333"/>
    </row>
    <row customFormat="1" r="334" s="11" spans="1:44">
      <c r="A334"/>
      <c r="B334"/>
      <c r="C334" s="174"/>
      <c r="D334"/>
      <c r="E334"/>
      <c r="F334"/>
      <c r="G334"/>
      <c r="H334"/>
      <c r="I334"/>
      <c r="J334"/>
      <c r="K334"/>
      <c r="L334"/>
      <c r="M334"/>
      <c r="N334"/>
      <c r="O334"/>
      <c r="P334" s="174"/>
      <c r="Q334" s="174"/>
      <c r="R334" s="175"/>
      <c r="S334" s="173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/>
      <c r="AN334"/>
      <c r="AO334"/>
      <c r="AP334"/>
      <c r="AQ334"/>
      <c r="AR334"/>
    </row>
    <row customFormat="1" r="335" s="11" spans="1:44">
      <c r="A335"/>
      <c r="B335"/>
      <c r="C335" s="174"/>
      <c r="D335"/>
      <c r="E335"/>
      <c r="F335"/>
      <c r="G335"/>
      <c r="H335"/>
      <c r="I335"/>
      <c r="J335"/>
      <c r="K335"/>
      <c r="L335"/>
      <c r="M335"/>
      <c r="N335"/>
      <c r="O335"/>
      <c r="P335" s="174"/>
      <c r="Q335" s="174"/>
      <c r="R335" s="175"/>
      <c r="S335" s="173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/>
      <c r="AN335"/>
      <c r="AO335"/>
      <c r="AP335"/>
      <c r="AQ335"/>
      <c r="AR335"/>
    </row>
    <row customFormat="1" r="336" s="11" spans="1:44">
      <c r="A336"/>
      <c r="B336"/>
      <c r="C336" s="174"/>
      <c r="D336"/>
      <c r="E336"/>
      <c r="F336"/>
      <c r="G336"/>
      <c r="H336"/>
      <c r="I336"/>
      <c r="J336"/>
      <c r="K336"/>
      <c r="L336"/>
      <c r="M336"/>
      <c r="N336"/>
      <c r="O336"/>
      <c r="P336" s="174"/>
      <c r="Q336" s="174"/>
      <c r="R336" s="175"/>
      <c r="S336" s="173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/>
      <c r="AN336"/>
      <c r="AO336"/>
      <c r="AP336"/>
      <c r="AQ336"/>
      <c r="AR336"/>
    </row>
    <row customFormat="1" r="337" s="11" spans="1:44">
      <c r="A337"/>
      <c r="B337"/>
      <c r="C337" s="174"/>
      <c r="D337"/>
      <c r="E337"/>
      <c r="F337"/>
      <c r="G337"/>
      <c r="H337"/>
      <c r="I337"/>
      <c r="J337"/>
      <c r="K337"/>
      <c r="L337"/>
      <c r="M337"/>
      <c r="N337"/>
      <c r="O337"/>
      <c r="P337" s="174"/>
      <c r="Q337" s="174"/>
      <c r="R337" s="175"/>
      <c r="S337" s="173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/>
      <c r="AN337"/>
      <c r="AO337"/>
      <c r="AP337"/>
      <c r="AQ337"/>
      <c r="AR337"/>
    </row>
    <row customFormat="1" r="338" s="11" spans="1:44">
      <c r="A338"/>
      <c r="B338"/>
      <c r="C338" s="174"/>
      <c r="D338"/>
      <c r="E338"/>
      <c r="F338"/>
      <c r="G338"/>
      <c r="H338"/>
      <c r="I338"/>
      <c r="J338"/>
      <c r="K338"/>
      <c r="L338"/>
      <c r="M338"/>
      <c r="N338"/>
      <c r="O338"/>
      <c r="P338" s="174"/>
      <c r="Q338" s="174"/>
      <c r="R338" s="175"/>
      <c r="S338" s="173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/>
      <c r="AN338"/>
      <c r="AO338"/>
      <c r="AP338"/>
      <c r="AQ338"/>
      <c r="AR338"/>
    </row>
    <row customFormat="1" r="339" s="11" spans="1:44">
      <c r="A339"/>
      <c r="B339"/>
      <c r="C339" s="174"/>
      <c r="D339"/>
      <c r="E339"/>
      <c r="F339"/>
      <c r="G339"/>
      <c r="H339"/>
      <c r="I339"/>
      <c r="J339"/>
      <c r="K339"/>
      <c r="L339"/>
      <c r="M339"/>
      <c r="N339"/>
      <c r="O339"/>
      <c r="P339" s="174"/>
      <c r="Q339" s="174"/>
      <c r="R339" s="175"/>
      <c r="S339" s="173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/>
      <c r="AN339"/>
      <c r="AO339"/>
      <c r="AP339"/>
      <c r="AQ339"/>
      <c r="AR339"/>
    </row>
    <row customFormat="1" r="340" s="11" spans="1:44">
      <c r="A340"/>
      <c r="B340"/>
      <c r="C340" s="174"/>
      <c r="D340"/>
      <c r="E340"/>
      <c r="F340"/>
      <c r="G340"/>
      <c r="H340"/>
      <c r="I340"/>
      <c r="J340"/>
      <c r="K340"/>
      <c r="L340"/>
      <c r="M340"/>
      <c r="N340"/>
      <c r="O340"/>
      <c r="P340" s="174"/>
      <c r="Q340" s="174"/>
      <c r="R340" s="175"/>
      <c r="S340" s="173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/>
      <c r="AN340"/>
      <c r="AO340"/>
      <c r="AP340"/>
      <c r="AQ340"/>
      <c r="AR340"/>
    </row>
    <row customFormat="1" r="341" s="11" spans="1:44">
      <c r="A341"/>
      <c r="B341"/>
      <c r="C341" s="174"/>
      <c r="D341"/>
      <c r="E341"/>
      <c r="F341"/>
      <c r="G341"/>
      <c r="H341"/>
      <c r="I341"/>
      <c r="J341"/>
      <c r="K341"/>
      <c r="L341"/>
      <c r="M341"/>
      <c r="N341"/>
      <c r="O341"/>
      <c r="P341" s="174"/>
      <c r="Q341" s="174"/>
      <c r="R341" s="175"/>
      <c r="S341" s="173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/>
      <c r="AN341"/>
      <c r="AO341"/>
      <c r="AP341"/>
      <c r="AQ341"/>
      <c r="AR341"/>
    </row>
    <row customFormat="1" r="342" s="11" spans="1:44">
      <c r="A342"/>
      <c r="B342"/>
      <c r="C342" s="174"/>
      <c r="D342"/>
      <c r="E342"/>
      <c r="F342"/>
      <c r="G342"/>
      <c r="H342"/>
      <c r="I342"/>
      <c r="J342"/>
      <c r="K342"/>
      <c r="L342"/>
      <c r="M342"/>
      <c r="N342"/>
      <c r="O342"/>
      <c r="P342" s="174"/>
      <c r="Q342" s="174"/>
      <c r="R342" s="175"/>
      <c r="S342" s="173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/>
      <c r="AN342"/>
      <c r="AO342"/>
      <c r="AP342"/>
      <c r="AQ342"/>
      <c r="AR342"/>
    </row>
    <row customFormat="1" r="343" s="11" spans="1:44">
      <c r="A343"/>
      <c r="B343"/>
      <c r="C343" s="174"/>
      <c r="D343"/>
      <c r="E343"/>
      <c r="F343"/>
      <c r="G343"/>
      <c r="H343"/>
      <c r="I343"/>
      <c r="J343"/>
      <c r="K343"/>
      <c r="L343"/>
      <c r="M343"/>
      <c r="N343"/>
      <c r="O343"/>
      <c r="P343" s="174"/>
      <c r="Q343" s="174"/>
      <c r="R343" s="175"/>
      <c r="S343" s="173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/>
      <c r="AN343"/>
      <c r="AO343"/>
      <c r="AP343"/>
      <c r="AQ343"/>
      <c r="AR343"/>
    </row>
    <row customFormat="1" r="344" s="11" spans="1:44">
      <c r="A344"/>
      <c r="B344"/>
      <c r="C344" s="174"/>
      <c r="D344"/>
      <c r="E344"/>
      <c r="F344"/>
      <c r="G344"/>
      <c r="H344"/>
      <c r="I344"/>
      <c r="J344"/>
      <c r="K344"/>
      <c r="L344"/>
      <c r="M344"/>
      <c r="N344"/>
      <c r="O344"/>
      <c r="P344" s="174"/>
      <c r="Q344" s="174"/>
      <c r="R344" s="175"/>
      <c r="S344" s="173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/>
      <c r="AN344"/>
      <c r="AO344"/>
      <c r="AP344"/>
      <c r="AQ344"/>
      <c r="AR344"/>
    </row>
    <row customFormat="1" r="345" s="11" spans="1:44">
      <c r="A345"/>
      <c r="B345"/>
      <c r="C345" s="174"/>
      <c r="D345"/>
      <c r="E345"/>
      <c r="F345"/>
      <c r="G345"/>
      <c r="H345"/>
      <c r="I345"/>
      <c r="J345"/>
      <c r="K345"/>
      <c r="L345"/>
      <c r="M345"/>
      <c r="N345"/>
      <c r="O345"/>
      <c r="P345" s="174"/>
      <c r="Q345" s="174"/>
      <c r="R345" s="175"/>
      <c r="S345" s="173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/>
      <c r="AN345"/>
      <c r="AO345"/>
      <c r="AP345"/>
      <c r="AQ345"/>
      <c r="AR345"/>
    </row>
    <row customFormat="1" r="346" s="11" spans="1:44">
      <c r="A346"/>
      <c r="B346"/>
      <c r="C346" s="174"/>
      <c r="D346"/>
      <c r="E346"/>
      <c r="F346"/>
      <c r="G346"/>
      <c r="H346"/>
      <c r="I346"/>
      <c r="J346"/>
      <c r="K346"/>
      <c r="L346"/>
      <c r="M346"/>
      <c r="N346"/>
      <c r="O346"/>
      <c r="P346" s="174"/>
      <c r="Q346" s="174"/>
      <c r="R346" s="175"/>
      <c r="S346" s="173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/>
      <c r="AN346"/>
      <c r="AO346"/>
      <c r="AP346"/>
      <c r="AQ346"/>
      <c r="AR346"/>
    </row>
    <row customFormat="1" r="347" s="11" spans="1:44">
      <c r="A347"/>
      <c r="B347"/>
      <c r="C347" s="174"/>
      <c r="D347"/>
      <c r="E347"/>
      <c r="F347"/>
      <c r="G347"/>
      <c r="H347"/>
      <c r="I347"/>
      <c r="J347"/>
      <c r="K347"/>
      <c r="L347"/>
      <c r="M347"/>
      <c r="N347"/>
      <c r="O347"/>
      <c r="P347" s="174"/>
      <c r="Q347" s="174"/>
      <c r="R347" s="175"/>
      <c r="S347" s="173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/>
      <c r="AN347"/>
      <c r="AO347"/>
      <c r="AP347"/>
      <c r="AQ347"/>
      <c r="AR347"/>
    </row>
    <row customFormat="1" r="348" s="11" spans="1:44">
      <c r="A348"/>
      <c r="B348"/>
      <c r="C348" s="174"/>
      <c r="D348"/>
      <c r="E348"/>
      <c r="F348"/>
      <c r="G348"/>
      <c r="H348"/>
      <c r="I348"/>
      <c r="J348"/>
      <c r="K348"/>
      <c r="L348"/>
      <c r="M348"/>
      <c r="N348"/>
      <c r="O348"/>
      <c r="P348" s="174"/>
      <c r="Q348" s="174"/>
      <c r="R348" s="175"/>
      <c r="S348" s="173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/>
      <c r="AN348"/>
      <c r="AO348"/>
      <c r="AP348"/>
      <c r="AQ348"/>
      <c r="AR348"/>
    </row>
    <row customFormat="1" r="349" s="11" spans="1:44">
      <c r="A349"/>
      <c r="B349"/>
      <c r="C349" s="174"/>
      <c r="D349"/>
      <c r="E349"/>
      <c r="F349"/>
      <c r="G349"/>
      <c r="H349"/>
      <c r="I349"/>
      <c r="J349"/>
      <c r="K349"/>
      <c r="L349"/>
      <c r="M349"/>
      <c r="N349"/>
      <c r="O349"/>
      <c r="P349" s="174"/>
      <c r="Q349" s="174"/>
      <c r="R349" s="175"/>
      <c r="S349" s="173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/>
      <c r="AN349"/>
      <c r="AO349"/>
      <c r="AP349"/>
      <c r="AQ349"/>
      <c r="AR349"/>
    </row>
    <row customFormat="1" r="350" s="11" spans="1:44">
      <c r="A350"/>
      <c r="B350"/>
      <c r="C350" s="174"/>
      <c r="D350"/>
      <c r="E350"/>
      <c r="F350"/>
      <c r="G350"/>
      <c r="H350"/>
      <c r="I350"/>
      <c r="J350"/>
      <c r="K350"/>
      <c r="L350"/>
      <c r="M350"/>
      <c r="N350"/>
      <c r="O350"/>
      <c r="P350" s="174"/>
      <c r="Q350" s="174"/>
      <c r="R350" s="175"/>
      <c r="S350" s="173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/>
      <c r="AN350"/>
      <c r="AO350"/>
      <c r="AP350"/>
      <c r="AQ350"/>
      <c r="AR350"/>
    </row>
    <row customFormat="1" r="351" s="11" spans="1:44">
      <c r="A351"/>
      <c r="B351"/>
      <c r="C351" s="174"/>
      <c r="D351"/>
      <c r="E351"/>
      <c r="F351"/>
      <c r="G351"/>
      <c r="H351"/>
      <c r="I351"/>
      <c r="J351"/>
      <c r="K351"/>
      <c r="L351"/>
      <c r="M351"/>
      <c r="N351"/>
      <c r="O351"/>
      <c r="P351" s="174"/>
      <c r="Q351" s="174"/>
      <c r="R351" s="175"/>
      <c r="S351" s="173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/>
      <c r="AN351"/>
      <c r="AO351"/>
      <c r="AP351"/>
      <c r="AQ351"/>
      <c r="AR351"/>
    </row>
    <row customFormat="1" r="352" s="11" spans="1:44">
      <c r="A352"/>
      <c r="B352"/>
      <c r="C352" s="174"/>
      <c r="D352"/>
      <c r="E352"/>
      <c r="F352"/>
      <c r="G352"/>
      <c r="H352"/>
      <c r="I352"/>
      <c r="J352"/>
      <c r="K352"/>
      <c r="L352"/>
      <c r="M352"/>
      <c r="N352"/>
      <c r="O352"/>
      <c r="P352" s="174"/>
      <c r="Q352" s="174"/>
      <c r="R352" s="175"/>
      <c r="S352" s="173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/>
      <c r="AN352"/>
      <c r="AO352"/>
      <c r="AP352"/>
      <c r="AQ352"/>
      <c r="AR352"/>
    </row>
    <row customFormat="1" r="353" s="11" spans="1:44">
      <c r="A353"/>
      <c r="B353"/>
      <c r="C353" s="174"/>
      <c r="D353"/>
      <c r="E353"/>
      <c r="F353"/>
      <c r="G353"/>
      <c r="H353"/>
      <c r="I353"/>
      <c r="J353"/>
      <c r="K353"/>
      <c r="L353"/>
      <c r="M353"/>
      <c r="N353"/>
      <c r="O353"/>
      <c r="P353" s="174"/>
      <c r="Q353" s="174"/>
      <c r="R353" s="175"/>
      <c r="S353" s="173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/>
      <c r="AN353"/>
      <c r="AO353"/>
      <c r="AP353"/>
      <c r="AQ353"/>
      <c r="AR353"/>
    </row>
    <row customFormat="1" r="354" s="11" spans="1:44">
      <c r="A354"/>
      <c r="B354"/>
      <c r="C354" s="174"/>
      <c r="D354"/>
      <c r="E354"/>
      <c r="F354"/>
      <c r="G354"/>
      <c r="H354"/>
      <c r="I354"/>
      <c r="J354"/>
      <c r="K354"/>
      <c r="L354"/>
      <c r="M354"/>
      <c r="N354"/>
      <c r="O354"/>
      <c r="P354" s="174"/>
      <c r="Q354" s="174"/>
      <c r="R354" s="175"/>
      <c r="S354" s="173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/>
      <c r="AN354"/>
      <c r="AO354"/>
      <c r="AP354"/>
      <c r="AQ354"/>
      <c r="AR354"/>
    </row>
    <row customFormat="1" r="355" s="11" spans="1:44">
      <c r="A355"/>
      <c r="B355"/>
      <c r="C355" s="174"/>
      <c r="D355"/>
      <c r="E355"/>
      <c r="F355"/>
      <c r="G355"/>
      <c r="H355"/>
      <c r="I355"/>
      <c r="J355"/>
      <c r="K355"/>
      <c r="L355"/>
      <c r="M355"/>
      <c r="N355"/>
      <c r="O355"/>
      <c r="P355" s="174"/>
      <c r="Q355" s="174"/>
      <c r="R355" s="175"/>
      <c r="S355" s="173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/>
      <c r="AN355"/>
      <c r="AO355"/>
      <c r="AP355"/>
      <c r="AQ355"/>
      <c r="AR355"/>
    </row>
    <row customFormat="1" r="356" s="11" spans="1:44">
      <c r="A356"/>
      <c r="B356"/>
      <c r="C356" s="174"/>
      <c r="D356"/>
      <c r="E356"/>
      <c r="F356"/>
      <c r="G356"/>
      <c r="H356"/>
      <c r="I356"/>
      <c r="J356"/>
      <c r="K356"/>
      <c r="L356"/>
      <c r="M356"/>
      <c r="N356"/>
      <c r="O356"/>
      <c r="P356" s="174"/>
      <c r="Q356" s="174"/>
      <c r="R356" s="175"/>
      <c r="S356" s="173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/>
      <c r="AN356"/>
      <c r="AO356"/>
      <c r="AP356"/>
      <c r="AQ356"/>
      <c r="AR356"/>
    </row>
    <row customFormat="1" r="357" s="11" spans="1:44">
      <c r="A357"/>
      <c r="B357"/>
      <c r="C357" s="174"/>
      <c r="D357"/>
      <c r="E357"/>
      <c r="F357"/>
      <c r="G357"/>
      <c r="H357"/>
      <c r="I357"/>
      <c r="J357"/>
      <c r="K357"/>
      <c r="L357"/>
      <c r="M357"/>
      <c r="N357"/>
      <c r="O357"/>
      <c r="P357" s="174"/>
      <c r="Q357" s="174"/>
      <c r="R357" s="175"/>
      <c r="S357" s="173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/>
      <c r="AN357"/>
      <c r="AO357"/>
      <c r="AP357"/>
      <c r="AQ357"/>
      <c r="AR357"/>
    </row>
    <row customFormat="1" r="358" s="11" spans="1:44">
      <c r="A358"/>
      <c r="B358"/>
      <c r="C358" s="174"/>
      <c r="D358"/>
      <c r="E358"/>
      <c r="F358"/>
      <c r="G358"/>
      <c r="H358"/>
      <c r="I358"/>
      <c r="J358"/>
      <c r="K358"/>
      <c r="L358"/>
      <c r="M358"/>
      <c r="N358"/>
      <c r="O358"/>
      <c r="P358" s="174"/>
      <c r="Q358" s="174"/>
      <c r="R358" s="175"/>
      <c r="S358" s="173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/>
      <c r="AN358"/>
      <c r="AO358"/>
      <c r="AP358"/>
      <c r="AQ358"/>
      <c r="AR358"/>
    </row>
    <row customFormat="1" r="359" s="11" spans="1:44">
      <c r="A359"/>
      <c r="B359"/>
      <c r="C359" s="174"/>
      <c r="D359"/>
      <c r="E359"/>
      <c r="F359"/>
      <c r="G359"/>
      <c r="H359"/>
      <c r="I359"/>
      <c r="J359"/>
      <c r="K359"/>
      <c r="L359"/>
      <c r="M359"/>
      <c r="N359"/>
      <c r="O359"/>
      <c r="P359" s="174"/>
      <c r="Q359" s="174"/>
      <c r="R359" s="175"/>
      <c r="S359" s="173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/>
      <c r="AN359"/>
      <c r="AO359"/>
      <c r="AP359"/>
      <c r="AQ359"/>
      <c r="AR359"/>
    </row>
    <row customFormat="1" r="360" s="11" spans="1:44">
      <c r="A360"/>
      <c r="B360"/>
      <c r="C360" s="174"/>
      <c r="D360"/>
      <c r="E360"/>
      <c r="F360"/>
      <c r="G360"/>
      <c r="H360"/>
      <c r="I360"/>
      <c r="J360"/>
      <c r="K360"/>
      <c r="L360"/>
      <c r="M360"/>
      <c r="N360"/>
      <c r="O360"/>
      <c r="P360" s="174"/>
      <c r="Q360" s="174"/>
      <c r="R360" s="175"/>
      <c r="S360" s="173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/>
      <c r="AN360"/>
      <c r="AO360"/>
      <c r="AP360"/>
      <c r="AQ360"/>
      <c r="AR360"/>
    </row>
    <row customFormat="1" r="361" s="11" spans="1:44">
      <c r="A361"/>
      <c r="B361"/>
      <c r="C361" s="174"/>
      <c r="D361"/>
      <c r="E361"/>
      <c r="F361"/>
      <c r="G361"/>
      <c r="H361"/>
      <c r="I361"/>
      <c r="J361"/>
      <c r="K361"/>
      <c r="L361"/>
      <c r="M361"/>
      <c r="N361"/>
      <c r="O361"/>
      <c r="P361" s="174"/>
      <c r="Q361" s="174"/>
      <c r="R361" s="175"/>
      <c r="S361" s="173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/>
      <c r="AN361"/>
      <c r="AO361"/>
      <c r="AP361"/>
      <c r="AQ361"/>
      <c r="AR361"/>
    </row>
    <row customFormat="1" r="362" s="11" spans="1:44">
      <c r="A362"/>
      <c r="B362"/>
      <c r="C362" s="174"/>
      <c r="D362"/>
      <c r="E362"/>
      <c r="F362"/>
      <c r="G362"/>
      <c r="H362"/>
      <c r="I362"/>
      <c r="J362"/>
      <c r="K362"/>
      <c r="L362"/>
      <c r="M362"/>
      <c r="N362"/>
      <c r="O362"/>
      <c r="P362" s="174"/>
      <c r="Q362" s="174"/>
      <c r="R362" s="175"/>
      <c r="S362" s="173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/>
      <c r="AN362"/>
      <c r="AO362"/>
      <c r="AP362"/>
      <c r="AQ362"/>
      <c r="AR362"/>
    </row>
    <row customFormat="1" r="363" s="11" spans="1:44">
      <c r="A363"/>
      <c r="B363"/>
      <c r="C363" s="174"/>
      <c r="D363"/>
      <c r="E363"/>
      <c r="F363"/>
      <c r="G363"/>
      <c r="H363"/>
      <c r="I363"/>
      <c r="J363"/>
      <c r="K363"/>
      <c r="L363"/>
      <c r="M363"/>
      <c r="N363"/>
      <c r="O363"/>
      <c r="P363" s="174"/>
      <c r="Q363" s="174"/>
      <c r="R363" s="175"/>
      <c r="S363" s="173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/>
      <c r="AN363"/>
      <c r="AO363"/>
      <c r="AP363"/>
      <c r="AQ363"/>
      <c r="AR363"/>
    </row>
    <row customFormat="1" r="364" s="11" spans="1:44">
      <c r="A364"/>
      <c r="B364"/>
      <c r="C364" s="174"/>
      <c r="D364"/>
      <c r="E364"/>
      <c r="F364"/>
      <c r="G364"/>
      <c r="H364"/>
      <c r="I364"/>
      <c r="J364"/>
      <c r="K364"/>
      <c r="L364"/>
      <c r="M364"/>
      <c r="N364"/>
      <c r="O364"/>
      <c r="P364" s="174"/>
      <c r="Q364" s="174"/>
      <c r="R364" s="175"/>
      <c r="S364" s="173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/>
      <c r="AN364"/>
      <c r="AO364"/>
      <c r="AP364"/>
      <c r="AQ364"/>
      <c r="AR364"/>
    </row>
    <row customFormat="1" r="365" s="11" spans="1:44">
      <c r="A365"/>
      <c r="B365"/>
      <c r="C365" s="174"/>
      <c r="D365"/>
      <c r="E365"/>
      <c r="F365"/>
      <c r="G365"/>
      <c r="H365"/>
      <c r="I365"/>
      <c r="J365"/>
      <c r="K365"/>
      <c r="L365"/>
      <c r="M365"/>
      <c r="N365"/>
      <c r="O365"/>
      <c r="P365" s="174"/>
      <c r="Q365" s="174"/>
      <c r="R365" s="175"/>
      <c r="S365" s="173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/>
      <c r="AN365"/>
      <c r="AO365"/>
      <c r="AP365"/>
      <c r="AQ365"/>
      <c r="AR365"/>
    </row>
    <row customFormat="1" r="366" s="11" spans="1:44">
      <c r="A366"/>
      <c r="B366"/>
      <c r="C366" s="174"/>
      <c r="D366"/>
      <c r="E366"/>
      <c r="F366"/>
      <c r="G366"/>
      <c r="H366"/>
      <c r="I366"/>
      <c r="J366"/>
      <c r="K366"/>
      <c r="L366"/>
      <c r="M366"/>
      <c r="N366"/>
      <c r="O366"/>
      <c r="P366" s="174"/>
      <c r="Q366" s="174"/>
      <c r="R366" s="175"/>
      <c r="S366" s="173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/>
      <c r="AN366"/>
      <c r="AO366"/>
      <c r="AP366"/>
      <c r="AQ366"/>
      <c r="AR366"/>
    </row>
    <row customFormat="1" r="367" s="11" spans="1:44">
      <c r="A367"/>
      <c r="B367"/>
      <c r="C367" s="174"/>
      <c r="D367"/>
      <c r="E367"/>
      <c r="F367"/>
      <c r="G367"/>
      <c r="H367"/>
      <c r="I367"/>
      <c r="J367"/>
      <c r="K367"/>
      <c r="L367"/>
      <c r="M367"/>
      <c r="N367"/>
      <c r="O367"/>
      <c r="P367" s="174"/>
      <c r="Q367" s="174"/>
      <c r="R367" s="175"/>
      <c r="S367" s="173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/>
      <c r="AN367"/>
      <c r="AO367"/>
      <c r="AP367"/>
      <c r="AQ367"/>
      <c r="AR367"/>
    </row>
    <row customFormat="1" r="368" s="11" spans="1:44">
      <c r="A368"/>
      <c r="B368"/>
      <c r="C368" s="174"/>
      <c r="D368"/>
      <c r="E368"/>
      <c r="F368"/>
      <c r="G368"/>
      <c r="H368"/>
      <c r="I368"/>
      <c r="J368"/>
      <c r="K368"/>
      <c r="L368"/>
      <c r="M368"/>
      <c r="N368"/>
      <c r="O368"/>
      <c r="P368" s="174"/>
      <c r="Q368" s="174"/>
      <c r="R368" s="175"/>
      <c r="S368" s="173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/>
      <c r="AN368"/>
      <c r="AO368"/>
      <c r="AP368"/>
      <c r="AQ368"/>
      <c r="AR368"/>
    </row>
    <row customFormat="1" r="369" s="11" spans="1:44">
      <c r="A369"/>
      <c r="B369"/>
      <c r="C369" s="174"/>
      <c r="D369"/>
      <c r="E369"/>
      <c r="F369"/>
      <c r="G369"/>
      <c r="H369"/>
      <c r="I369"/>
      <c r="J369"/>
      <c r="K369"/>
      <c r="L369"/>
      <c r="M369"/>
      <c r="N369"/>
      <c r="O369"/>
      <c r="P369" s="174"/>
      <c r="Q369" s="174"/>
      <c r="R369" s="175"/>
      <c r="S369" s="173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/>
      <c r="AN369"/>
      <c r="AO369"/>
      <c r="AP369"/>
      <c r="AQ369"/>
      <c r="AR369"/>
    </row>
    <row customFormat="1" r="370" s="11" spans="1:44">
      <c r="A370"/>
      <c r="B370"/>
      <c r="C370" s="174"/>
      <c r="D370"/>
      <c r="E370"/>
      <c r="F370"/>
      <c r="G370"/>
      <c r="H370"/>
      <c r="I370"/>
      <c r="J370"/>
      <c r="K370"/>
      <c r="L370"/>
      <c r="M370"/>
      <c r="N370"/>
      <c r="O370"/>
      <c r="P370" s="174"/>
      <c r="Q370" s="174"/>
      <c r="R370" s="175"/>
      <c r="S370" s="173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/>
      <c r="AN370"/>
      <c r="AO370"/>
      <c r="AP370"/>
      <c r="AQ370"/>
      <c r="AR370"/>
    </row>
    <row customFormat="1" r="371" s="11" spans="1:44">
      <c r="A371"/>
      <c r="B371"/>
      <c r="C371" s="174"/>
      <c r="D371"/>
      <c r="E371"/>
      <c r="F371"/>
      <c r="G371"/>
      <c r="H371"/>
      <c r="I371"/>
      <c r="J371"/>
      <c r="K371"/>
      <c r="L371"/>
      <c r="M371"/>
      <c r="N371"/>
      <c r="O371"/>
      <c r="P371" s="174"/>
      <c r="Q371" s="174"/>
      <c r="R371" s="175"/>
      <c r="S371" s="173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/>
      <c r="AN371"/>
      <c r="AO371"/>
      <c r="AP371"/>
      <c r="AQ371"/>
      <c r="AR371"/>
    </row>
    <row customFormat="1" r="372" s="11" spans="1:44">
      <c r="A372"/>
      <c r="B372"/>
      <c r="C372" s="174"/>
      <c r="D372"/>
      <c r="E372"/>
      <c r="F372"/>
      <c r="G372"/>
      <c r="H372"/>
      <c r="I372"/>
      <c r="J372"/>
      <c r="K372"/>
      <c r="L372"/>
      <c r="M372"/>
      <c r="N372"/>
      <c r="O372"/>
      <c r="P372" s="174"/>
      <c r="Q372" s="174"/>
      <c r="R372" s="175"/>
      <c r="S372" s="173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/>
      <c r="AN372"/>
      <c r="AO372"/>
      <c r="AP372"/>
      <c r="AQ372"/>
      <c r="AR372"/>
    </row>
    <row customFormat="1" r="373" s="11" spans="1:44">
      <c r="A373"/>
      <c r="B373"/>
      <c r="C373" s="174"/>
      <c r="D373"/>
      <c r="E373"/>
      <c r="F373"/>
      <c r="G373"/>
      <c r="H373"/>
      <c r="I373"/>
      <c r="J373"/>
      <c r="K373"/>
      <c r="L373"/>
      <c r="M373"/>
      <c r="N373"/>
      <c r="O373"/>
      <c r="P373" s="174"/>
      <c r="Q373" s="174"/>
      <c r="R373" s="175"/>
      <c r="S373" s="173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/>
      <c r="AN373"/>
      <c r="AO373"/>
      <c r="AP373"/>
      <c r="AQ373"/>
      <c r="AR373"/>
    </row>
    <row customFormat="1" r="374" s="11" spans="1:44">
      <c r="A374"/>
      <c r="B374"/>
      <c r="C374" s="174"/>
      <c r="D374"/>
      <c r="E374"/>
      <c r="F374"/>
      <c r="G374"/>
      <c r="H374"/>
      <c r="I374"/>
      <c r="J374"/>
      <c r="K374"/>
      <c r="L374"/>
      <c r="M374"/>
      <c r="N374"/>
      <c r="O374"/>
      <c r="P374" s="174"/>
      <c r="Q374" s="174"/>
      <c r="R374" s="175"/>
      <c r="S374" s="173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/>
      <c r="AN374"/>
      <c r="AO374"/>
      <c r="AP374"/>
      <c r="AQ374"/>
      <c r="AR374"/>
    </row>
    <row customFormat="1" r="375" s="11" spans="1:44">
      <c r="A375"/>
      <c r="B375"/>
      <c r="C375" s="174"/>
      <c r="D375"/>
      <c r="E375"/>
      <c r="F375"/>
      <c r="G375"/>
      <c r="H375"/>
      <c r="I375"/>
      <c r="J375"/>
      <c r="K375"/>
      <c r="L375"/>
      <c r="M375"/>
      <c r="N375"/>
      <c r="O375"/>
      <c r="P375" s="174"/>
      <c r="Q375" s="174"/>
      <c r="R375" s="175"/>
      <c r="S375" s="173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/>
      <c r="AN375"/>
      <c r="AO375"/>
      <c r="AP375"/>
      <c r="AQ375"/>
      <c r="AR375"/>
    </row>
    <row customFormat="1" r="376" s="11" spans="1:44">
      <c r="A376"/>
      <c r="B376"/>
      <c r="C376" s="174"/>
      <c r="D376"/>
      <c r="E376"/>
      <c r="F376"/>
      <c r="G376"/>
      <c r="H376"/>
      <c r="I376"/>
      <c r="J376"/>
      <c r="K376"/>
      <c r="L376"/>
      <c r="M376"/>
      <c r="N376"/>
      <c r="O376"/>
      <c r="P376" s="174"/>
      <c r="Q376" s="174"/>
      <c r="R376" s="175"/>
      <c r="S376" s="173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/>
      <c r="AN376"/>
      <c r="AO376"/>
      <c r="AP376"/>
      <c r="AQ376"/>
      <c r="AR376"/>
    </row>
    <row customFormat="1" r="377" s="11" spans="1:44">
      <c r="A377"/>
      <c r="B377"/>
      <c r="C377" s="174"/>
      <c r="D377"/>
      <c r="E377"/>
      <c r="F377"/>
      <c r="G377"/>
      <c r="H377"/>
      <c r="I377"/>
      <c r="J377"/>
      <c r="K377"/>
      <c r="L377"/>
      <c r="M377"/>
      <c r="N377"/>
      <c r="O377"/>
      <c r="P377" s="174"/>
      <c r="Q377" s="174"/>
      <c r="R377" s="175"/>
      <c r="S377" s="173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/>
      <c r="AN377"/>
      <c r="AO377"/>
      <c r="AP377"/>
      <c r="AQ377"/>
      <c r="AR377"/>
    </row>
    <row customFormat="1" r="378" s="11" spans="1:44">
      <c r="A378"/>
      <c r="B378"/>
      <c r="C378" s="174"/>
      <c r="D378"/>
      <c r="E378"/>
      <c r="F378"/>
      <c r="G378"/>
      <c r="H378"/>
      <c r="I378"/>
      <c r="J378"/>
      <c r="K378"/>
      <c r="L378"/>
      <c r="M378"/>
      <c r="N378"/>
      <c r="O378"/>
      <c r="P378" s="174"/>
      <c r="Q378" s="174"/>
      <c r="R378" s="175"/>
      <c r="S378" s="173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/>
      <c r="AN378"/>
      <c r="AO378"/>
      <c r="AP378"/>
      <c r="AQ378"/>
      <c r="AR378"/>
    </row>
    <row customFormat="1" r="379" s="11" spans="1:44">
      <c r="A379"/>
      <c r="B379"/>
      <c r="C379" s="174"/>
      <c r="D379"/>
      <c r="E379"/>
      <c r="F379"/>
      <c r="G379"/>
      <c r="H379"/>
      <c r="I379"/>
      <c r="J379"/>
      <c r="K379"/>
      <c r="L379"/>
      <c r="M379"/>
      <c r="N379"/>
      <c r="O379"/>
      <c r="P379" s="174"/>
      <c r="Q379" s="174"/>
      <c r="R379" s="175"/>
      <c r="S379" s="173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/>
      <c r="AN379"/>
      <c r="AO379"/>
      <c r="AP379"/>
      <c r="AQ379"/>
      <c r="AR379"/>
    </row>
    <row customFormat="1" r="380" s="11" spans="1:44">
      <c r="A380"/>
      <c r="B380"/>
      <c r="C380" s="174"/>
      <c r="D380"/>
      <c r="E380"/>
      <c r="F380"/>
      <c r="G380"/>
      <c r="H380"/>
      <c r="I380"/>
      <c r="J380"/>
      <c r="K380"/>
      <c r="L380"/>
      <c r="M380"/>
      <c r="N380"/>
      <c r="O380"/>
      <c r="P380" s="174"/>
      <c r="Q380" s="174"/>
      <c r="R380" s="175"/>
      <c r="S380" s="173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/>
      <c r="AN380"/>
      <c r="AO380"/>
      <c r="AP380"/>
      <c r="AQ380"/>
      <c r="AR380"/>
    </row>
    <row customFormat="1" r="381" s="11" spans="1:44">
      <c r="A381"/>
      <c r="B381"/>
      <c r="C381" s="174"/>
      <c r="D381"/>
      <c r="E381"/>
      <c r="F381"/>
      <c r="G381"/>
      <c r="H381"/>
      <c r="I381"/>
      <c r="J381"/>
      <c r="K381"/>
      <c r="L381"/>
      <c r="M381"/>
      <c r="N381"/>
      <c r="O381"/>
      <c r="P381" s="174"/>
      <c r="Q381" s="174"/>
      <c r="R381" s="175"/>
      <c r="S381" s="173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/>
      <c r="AN381"/>
      <c r="AO381"/>
      <c r="AP381"/>
      <c r="AQ381"/>
      <c r="AR381"/>
    </row>
    <row customFormat="1" r="382" s="11" spans="1:44">
      <c r="A382"/>
      <c r="B382"/>
      <c r="C382" s="174"/>
      <c r="D382"/>
      <c r="E382"/>
      <c r="F382"/>
      <c r="G382"/>
      <c r="H382"/>
      <c r="I382"/>
      <c r="J382"/>
      <c r="K382"/>
      <c r="L382"/>
      <c r="M382"/>
      <c r="N382"/>
      <c r="O382"/>
      <c r="P382" s="174"/>
      <c r="Q382" s="174"/>
      <c r="R382" s="175"/>
      <c r="S382" s="173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/>
      <c r="AN382"/>
      <c r="AO382"/>
      <c r="AP382"/>
      <c r="AQ382"/>
      <c r="AR382"/>
    </row>
    <row customFormat="1" r="383" s="11" spans="1:44">
      <c r="A383"/>
      <c r="B383"/>
      <c r="C383" s="174"/>
      <c r="D383"/>
      <c r="E383"/>
      <c r="F383"/>
      <c r="G383"/>
      <c r="H383"/>
      <c r="I383"/>
      <c r="J383"/>
      <c r="K383"/>
      <c r="L383"/>
      <c r="M383"/>
      <c r="N383"/>
      <c r="O383"/>
      <c r="P383" s="174"/>
      <c r="Q383" s="174"/>
      <c r="R383" s="175"/>
      <c r="S383" s="173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/>
      <c r="AN383"/>
      <c r="AO383"/>
      <c r="AP383"/>
      <c r="AQ383"/>
      <c r="AR383"/>
    </row>
    <row customFormat="1" r="384" s="11" spans="1:44">
      <c r="A384"/>
      <c r="B384"/>
      <c r="C384" s="174"/>
      <c r="D384"/>
      <c r="E384"/>
      <c r="F384"/>
      <c r="G384"/>
      <c r="H384"/>
      <c r="I384"/>
      <c r="J384"/>
      <c r="K384"/>
      <c r="L384"/>
      <c r="M384"/>
      <c r="N384"/>
      <c r="O384"/>
      <c r="P384" s="174"/>
      <c r="Q384" s="174"/>
      <c r="R384" s="175"/>
      <c r="S384" s="173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/>
      <c r="AN384"/>
      <c r="AO384"/>
      <c r="AP384"/>
      <c r="AQ384"/>
      <c r="AR384"/>
    </row>
    <row customFormat="1" r="385" s="11" spans="1:44">
      <c r="A385"/>
      <c r="B385"/>
      <c r="C385" s="174"/>
      <c r="D385"/>
      <c r="E385"/>
      <c r="F385"/>
      <c r="G385"/>
      <c r="H385"/>
      <c r="I385"/>
      <c r="J385"/>
      <c r="K385"/>
      <c r="L385"/>
      <c r="M385"/>
      <c r="N385"/>
      <c r="O385"/>
      <c r="P385" s="174"/>
      <c r="Q385" s="174"/>
      <c r="R385" s="175"/>
      <c r="S385" s="173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/>
      <c r="AN385"/>
      <c r="AO385"/>
      <c r="AP385"/>
      <c r="AQ385"/>
      <c r="AR385"/>
    </row>
    <row customFormat="1" r="386" s="11" spans="1:44">
      <c r="A386"/>
      <c r="B386"/>
      <c r="C386" s="174"/>
      <c r="D386"/>
      <c r="E386"/>
      <c r="F386"/>
      <c r="G386"/>
      <c r="H386"/>
      <c r="I386"/>
      <c r="J386"/>
      <c r="K386"/>
      <c r="L386"/>
      <c r="M386"/>
      <c r="N386"/>
      <c r="O386"/>
      <c r="P386" s="174"/>
      <c r="Q386" s="174"/>
      <c r="R386" s="175"/>
      <c r="S386" s="173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/>
      <c r="AN386"/>
      <c r="AO386"/>
      <c r="AP386"/>
      <c r="AQ386"/>
      <c r="AR386"/>
    </row>
    <row customFormat="1" r="387" s="11" spans="1:44">
      <c r="A387"/>
      <c r="B387"/>
      <c r="C387" s="174"/>
      <c r="D387"/>
      <c r="E387"/>
      <c r="F387"/>
      <c r="G387"/>
      <c r="H387"/>
      <c r="I387"/>
      <c r="J387"/>
      <c r="K387"/>
      <c r="L387"/>
      <c r="M387"/>
      <c r="N387"/>
      <c r="O387"/>
      <c r="P387" s="174"/>
      <c r="Q387" s="174"/>
      <c r="R387" s="175"/>
      <c r="S387" s="173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/>
      <c r="AN387"/>
      <c r="AO387"/>
      <c r="AP387"/>
      <c r="AQ387"/>
      <c r="AR387"/>
    </row>
    <row customFormat="1" r="388" s="11" spans="1:44">
      <c r="A388"/>
      <c r="B388"/>
      <c r="C388" s="174"/>
      <c r="D388"/>
      <c r="E388"/>
      <c r="F388"/>
      <c r="G388"/>
      <c r="H388"/>
      <c r="I388"/>
      <c r="J388"/>
      <c r="K388"/>
      <c r="L388"/>
      <c r="M388"/>
      <c r="N388"/>
      <c r="O388"/>
      <c r="P388" s="174"/>
      <c r="Q388" s="174"/>
      <c r="R388" s="175"/>
      <c r="S388" s="173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/>
      <c r="AN388"/>
      <c r="AO388"/>
      <c r="AP388"/>
      <c r="AQ388"/>
      <c r="AR388"/>
    </row>
    <row customFormat="1" r="389" s="11" spans="1:44">
      <c r="A389"/>
      <c r="B389"/>
      <c r="C389" s="174"/>
      <c r="D389"/>
      <c r="E389"/>
      <c r="F389"/>
      <c r="G389"/>
      <c r="H389"/>
      <c r="I389"/>
      <c r="J389"/>
      <c r="K389"/>
      <c r="L389"/>
      <c r="M389"/>
      <c r="N389"/>
      <c r="O389"/>
      <c r="P389" s="174"/>
      <c r="Q389" s="174"/>
      <c r="R389" s="175"/>
      <c r="S389" s="173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/>
      <c r="AN389"/>
      <c r="AO389"/>
      <c r="AP389"/>
      <c r="AQ389"/>
      <c r="AR389"/>
    </row>
    <row customFormat="1" r="390" s="11" spans="1:44">
      <c r="A390"/>
      <c r="B390"/>
      <c r="C390" s="174"/>
      <c r="D390"/>
      <c r="E390"/>
      <c r="F390"/>
      <c r="G390"/>
      <c r="H390"/>
      <c r="I390"/>
      <c r="J390"/>
      <c r="K390"/>
      <c r="L390"/>
      <c r="M390"/>
      <c r="N390"/>
      <c r="O390"/>
      <c r="P390" s="174"/>
      <c r="Q390" s="174"/>
      <c r="R390" s="175"/>
      <c r="S390" s="173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/>
      <c r="AN390"/>
      <c r="AO390"/>
      <c r="AP390"/>
      <c r="AQ390"/>
      <c r="AR390"/>
    </row>
    <row customFormat="1" r="391" s="11" spans="1:44">
      <c r="A391"/>
      <c r="B391"/>
      <c r="C391" s="174"/>
      <c r="D391"/>
      <c r="E391"/>
      <c r="F391"/>
      <c r="G391"/>
      <c r="H391"/>
      <c r="I391"/>
      <c r="J391"/>
      <c r="K391"/>
      <c r="L391"/>
      <c r="M391"/>
      <c r="N391"/>
      <c r="O391"/>
      <c r="P391" s="174"/>
      <c r="Q391" s="174"/>
      <c r="R391" s="175"/>
      <c r="S391" s="173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/>
      <c r="AN391"/>
      <c r="AO391"/>
      <c r="AP391"/>
      <c r="AQ391"/>
      <c r="AR391"/>
    </row>
    <row customFormat="1" r="392" s="11" spans="1:44">
      <c r="A392"/>
      <c r="B392"/>
      <c r="C392" s="174"/>
      <c r="D392"/>
      <c r="E392"/>
      <c r="F392"/>
      <c r="G392"/>
      <c r="H392"/>
      <c r="I392"/>
      <c r="J392"/>
      <c r="K392"/>
      <c r="L392"/>
      <c r="M392"/>
      <c r="N392"/>
      <c r="O392"/>
      <c r="P392" s="174"/>
      <c r="Q392" s="174"/>
      <c r="R392" s="175"/>
      <c r="S392" s="173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/>
      <c r="AN392"/>
      <c r="AO392"/>
      <c r="AP392"/>
      <c r="AQ392"/>
      <c r="AR392"/>
    </row>
    <row customFormat="1" r="393" s="11" spans="1:44">
      <c r="A393"/>
      <c r="B393"/>
      <c r="C393" s="174"/>
      <c r="D393"/>
      <c r="E393"/>
      <c r="F393"/>
      <c r="G393"/>
      <c r="H393"/>
      <c r="I393"/>
      <c r="J393"/>
      <c r="K393"/>
      <c r="L393"/>
      <c r="M393"/>
      <c r="N393"/>
      <c r="O393"/>
      <c r="P393" s="174"/>
      <c r="Q393" s="174"/>
      <c r="R393" s="175"/>
      <c r="S393" s="173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/>
      <c r="AN393"/>
      <c r="AO393"/>
      <c r="AP393"/>
      <c r="AQ393"/>
      <c r="AR393"/>
    </row>
    <row customFormat="1" r="394" s="11" spans="1:44">
      <c r="A394"/>
      <c r="B394"/>
      <c r="C394" s="174"/>
      <c r="D394"/>
      <c r="E394"/>
      <c r="F394"/>
      <c r="G394"/>
      <c r="H394"/>
      <c r="I394"/>
      <c r="J394"/>
      <c r="K394"/>
      <c r="L394"/>
      <c r="M394"/>
      <c r="N394"/>
      <c r="O394"/>
      <c r="P394" s="174"/>
      <c r="Q394" s="174"/>
      <c r="R394" s="175"/>
      <c r="S394" s="173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/>
      <c r="AN394"/>
      <c r="AO394"/>
      <c r="AP394"/>
      <c r="AQ394"/>
      <c r="AR394"/>
    </row>
    <row customFormat="1" r="395" s="11" spans="1:44">
      <c r="A395"/>
      <c r="B395"/>
      <c r="C395" s="174"/>
      <c r="D395"/>
      <c r="E395"/>
      <c r="F395"/>
      <c r="G395"/>
      <c r="H395"/>
      <c r="I395"/>
      <c r="J395"/>
      <c r="K395"/>
      <c r="L395"/>
      <c r="M395"/>
      <c r="N395"/>
      <c r="O395"/>
      <c r="P395" s="174"/>
      <c r="Q395" s="174"/>
      <c r="R395" s="175"/>
      <c r="S395" s="173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/>
      <c r="AN395"/>
      <c r="AO395"/>
      <c r="AP395"/>
      <c r="AQ395"/>
      <c r="AR395"/>
    </row>
    <row customFormat="1" r="396" s="11" spans="1:44">
      <c r="A396"/>
      <c r="B396"/>
      <c r="C396" s="174"/>
      <c r="D396"/>
      <c r="E396"/>
      <c r="F396"/>
      <c r="G396"/>
      <c r="H396"/>
      <c r="I396"/>
      <c r="J396"/>
      <c r="K396"/>
      <c r="L396"/>
      <c r="M396"/>
      <c r="N396"/>
      <c r="O396"/>
      <c r="P396" s="174"/>
      <c r="Q396" s="174"/>
      <c r="R396" s="175"/>
      <c r="S396" s="173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/>
      <c r="AN396"/>
      <c r="AO396"/>
      <c r="AP396"/>
      <c r="AQ396"/>
      <c r="AR396"/>
    </row>
    <row customFormat="1" r="397" s="11" spans="1:44">
      <c r="A397"/>
      <c r="B397"/>
      <c r="C397" s="174"/>
      <c r="D397"/>
      <c r="E397"/>
      <c r="F397"/>
      <c r="G397"/>
      <c r="H397"/>
      <c r="I397"/>
      <c r="J397"/>
      <c r="K397"/>
      <c r="L397"/>
      <c r="M397"/>
      <c r="N397"/>
      <c r="O397"/>
      <c r="P397" s="174"/>
      <c r="Q397" s="174"/>
      <c r="R397" s="175"/>
      <c r="S397" s="173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/>
      <c r="AN397"/>
      <c r="AO397"/>
      <c r="AP397"/>
      <c r="AQ397"/>
      <c r="AR397"/>
    </row>
    <row customFormat="1" r="398" s="11" spans="1:44">
      <c r="A398"/>
      <c r="B398"/>
      <c r="C398" s="174"/>
      <c r="D398"/>
      <c r="E398"/>
      <c r="F398"/>
      <c r="G398"/>
      <c r="H398"/>
      <c r="I398"/>
      <c r="J398"/>
      <c r="K398"/>
      <c r="L398"/>
      <c r="M398"/>
      <c r="N398"/>
      <c r="O398"/>
      <c r="P398" s="174"/>
      <c r="Q398" s="174"/>
      <c r="R398" s="175"/>
      <c r="S398" s="173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/>
      <c r="AN398"/>
      <c r="AO398"/>
      <c r="AP398"/>
      <c r="AQ398"/>
      <c r="AR398"/>
    </row>
    <row customFormat="1" r="399" s="11" spans="1:44">
      <c r="A399"/>
      <c r="B399"/>
      <c r="C399" s="174"/>
      <c r="D399"/>
      <c r="E399"/>
      <c r="F399"/>
      <c r="G399"/>
      <c r="H399"/>
      <c r="I399"/>
      <c r="J399"/>
      <c r="K399"/>
      <c r="L399"/>
      <c r="M399"/>
      <c r="N399"/>
      <c r="O399"/>
      <c r="P399" s="174"/>
      <c r="Q399" s="174"/>
      <c r="R399" s="175"/>
      <c r="S399" s="173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/>
      <c r="AN399"/>
      <c r="AO399"/>
      <c r="AP399"/>
      <c r="AQ399"/>
      <c r="AR399"/>
    </row>
    <row customFormat="1" r="400" s="11" spans="1:44">
      <c r="A400"/>
      <c r="B400"/>
      <c r="C400" s="174"/>
      <c r="D400"/>
      <c r="E400"/>
      <c r="F400"/>
      <c r="G400"/>
      <c r="H400"/>
      <c r="I400"/>
      <c r="J400"/>
      <c r="K400"/>
      <c r="L400"/>
      <c r="M400"/>
      <c r="N400"/>
      <c r="O400"/>
      <c r="P400" s="174"/>
      <c r="Q400" s="174"/>
      <c r="R400" s="175"/>
      <c r="S400" s="173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/>
      <c r="AN400"/>
      <c r="AO400"/>
      <c r="AP400"/>
      <c r="AQ400"/>
      <c r="AR400"/>
    </row>
    <row customFormat="1" r="401" s="11" spans="1:44">
      <c r="A401"/>
      <c r="B401"/>
      <c r="C401" s="174"/>
      <c r="D401"/>
      <c r="E401"/>
      <c r="F401"/>
      <c r="G401"/>
      <c r="H401"/>
      <c r="I401"/>
      <c r="J401"/>
      <c r="K401"/>
      <c r="L401"/>
      <c r="M401"/>
      <c r="N401"/>
      <c r="O401"/>
      <c r="P401" s="174"/>
      <c r="Q401" s="174"/>
      <c r="R401" s="175"/>
      <c r="S401" s="173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/>
      <c r="AN401"/>
      <c r="AO401"/>
      <c r="AP401"/>
      <c r="AQ401"/>
      <c r="AR401"/>
    </row>
    <row customFormat="1" r="402" s="11" spans="1:44">
      <c r="A402"/>
      <c r="B402"/>
      <c r="C402" s="174"/>
      <c r="D402"/>
      <c r="E402"/>
      <c r="F402"/>
      <c r="G402"/>
      <c r="H402"/>
      <c r="I402"/>
      <c r="J402"/>
      <c r="K402"/>
      <c r="L402"/>
      <c r="M402"/>
      <c r="N402"/>
      <c r="O402"/>
      <c r="P402" s="174"/>
      <c r="Q402" s="174"/>
      <c r="R402" s="175"/>
      <c r="S402" s="173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/>
      <c r="AN402"/>
      <c r="AO402"/>
      <c r="AP402"/>
      <c r="AQ402"/>
      <c r="AR402"/>
    </row>
    <row customFormat="1" r="403" s="11" spans="1:44">
      <c r="A403"/>
      <c r="B403"/>
      <c r="C403" s="174"/>
      <c r="D403"/>
      <c r="E403"/>
      <c r="F403"/>
      <c r="G403"/>
      <c r="H403"/>
      <c r="I403"/>
      <c r="J403"/>
      <c r="K403"/>
      <c r="L403"/>
      <c r="M403"/>
      <c r="N403"/>
      <c r="O403"/>
      <c r="P403" s="174"/>
      <c r="Q403" s="174"/>
      <c r="R403" s="175"/>
      <c r="S403" s="173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/>
      <c r="AN403"/>
      <c r="AO403"/>
      <c r="AP403"/>
      <c r="AQ403"/>
      <c r="AR403"/>
    </row>
    <row customFormat="1" r="404" s="11" spans="1:44">
      <c r="A404"/>
      <c r="B404"/>
      <c r="C404" s="174"/>
      <c r="D404"/>
      <c r="E404"/>
      <c r="F404"/>
      <c r="G404"/>
      <c r="H404"/>
      <c r="I404"/>
      <c r="J404"/>
      <c r="K404"/>
      <c r="L404"/>
      <c r="M404"/>
      <c r="N404"/>
      <c r="O404"/>
      <c r="P404" s="174"/>
      <c r="Q404" s="174"/>
      <c r="R404" s="175"/>
      <c r="S404" s="173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/>
      <c r="AN404"/>
      <c r="AO404"/>
      <c r="AP404"/>
      <c r="AQ404"/>
      <c r="AR404"/>
    </row>
    <row customFormat="1" r="405" s="11" spans="1:44">
      <c r="A405"/>
      <c r="B405"/>
      <c r="C405" s="174"/>
      <c r="D405"/>
      <c r="E405"/>
      <c r="F405"/>
      <c r="G405"/>
      <c r="H405"/>
      <c r="I405"/>
      <c r="J405"/>
      <c r="K405"/>
      <c r="L405"/>
      <c r="M405"/>
      <c r="N405"/>
      <c r="O405"/>
      <c r="P405" s="174"/>
      <c r="Q405" s="174"/>
      <c r="R405" s="175"/>
      <c r="S405" s="173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/>
      <c r="AN405"/>
      <c r="AO405"/>
      <c r="AP405"/>
      <c r="AQ405"/>
      <c r="AR405"/>
    </row>
    <row customFormat="1" r="406" s="11" spans="1:44">
      <c r="A406"/>
      <c r="B406"/>
      <c r="C406" s="174"/>
      <c r="D406"/>
      <c r="E406"/>
      <c r="F406"/>
      <c r="G406"/>
      <c r="H406"/>
      <c r="I406"/>
      <c r="J406"/>
      <c r="K406"/>
      <c r="L406"/>
      <c r="M406"/>
      <c r="N406"/>
      <c r="O406"/>
      <c r="P406" s="174"/>
      <c r="Q406" s="174"/>
      <c r="R406" s="175"/>
      <c r="S406" s="173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/>
      <c r="AN406"/>
      <c r="AO406"/>
      <c r="AP406"/>
      <c r="AQ406"/>
      <c r="AR406"/>
    </row>
    <row customFormat="1" r="407" s="11" spans="1:44">
      <c r="A407"/>
      <c r="B407"/>
      <c r="C407" s="174"/>
      <c r="D407"/>
      <c r="E407"/>
      <c r="F407"/>
      <c r="G407"/>
      <c r="H407"/>
      <c r="I407"/>
      <c r="J407"/>
      <c r="K407"/>
      <c r="L407"/>
      <c r="M407"/>
      <c r="N407"/>
      <c r="O407"/>
      <c r="P407" s="174"/>
      <c r="Q407" s="174"/>
      <c r="R407" s="175"/>
      <c r="S407" s="173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/>
      <c r="AN407"/>
      <c r="AO407"/>
      <c r="AP407"/>
      <c r="AQ407"/>
      <c r="AR407"/>
    </row>
    <row customFormat="1" r="408" s="11" spans="1:44">
      <c r="A408"/>
      <c r="B408"/>
      <c r="C408" s="174"/>
      <c r="D408"/>
      <c r="E408"/>
      <c r="F408"/>
      <c r="G408"/>
      <c r="H408"/>
      <c r="I408"/>
      <c r="J408"/>
      <c r="K408"/>
      <c r="L408"/>
      <c r="M408"/>
      <c r="N408"/>
      <c r="O408"/>
      <c r="P408" s="174"/>
      <c r="Q408" s="174"/>
      <c r="R408" s="175"/>
      <c r="S408" s="173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/>
      <c r="AN408"/>
      <c r="AO408"/>
      <c r="AP408"/>
      <c r="AQ408"/>
      <c r="AR408"/>
    </row>
    <row customFormat="1" r="409" s="11" spans="1:44">
      <c r="A409"/>
      <c r="B409"/>
      <c r="C409" s="174"/>
      <c r="D409"/>
      <c r="E409"/>
      <c r="F409"/>
      <c r="G409"/>
      <c r="H409"/>
      <c r="I409"/>
      <c r="J409"/>
      <c r="K409"/>
      <c r="L409"/>
      <c r="M409"/>
      <c r="N409"/>
      <c r="O409"/>
      <c r="P409" s="174"/>
      <c r="Q409" s="174"/>
      <c r="R409" s="175"/>
      <c r="S409" s="173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/>
      <c r="AN409"/>
      <c r="AO409"/>
      <c r="AP409"/>
      <c r="AQ409"/>
      <c r="AR409"/>
    </row>
    <row customFormat="1" r="410" s="11" spans="1:44">
      <c r="A410"/>
      <c r="B410"/>
      <c r="C410" s="174"/>
      <c r="D410"/>
      <c r="E410"/>
      <c r="F410"/>
      <c r="G410"/>
      <c r="H410"/>
      <c r="I410"/>
      <c r="J410"/>
      <c r="K410"/>
      <c r="L410"/>
      <c r="M410"/>
      <c r="N410"/>
      <c r="O410"/>
      <c r="P410" s="174"/>
      <c r="Q410" s="174"/>
      <c r="R410" s="175"/>
      <c r="S410" s="173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/>
      <c r="AN410"/>
      <c r="AO410"/>
      <c r="AP410"/>
      <c r="AQ410"/>
      <c r="AR410"/>
    </row>
    <row customFormat="1" r="411" s="11" spans="1:44">
      <c r="A411"/>
      <c r="B411"/>
      <c r="C411" s="174"/>
      <c r="D411"/>
      <c r="E411"/>
      <c r="F411"/>
      <c r="G411"/>
      <c r="H411"/>
      <c r="I411"/>
      <c r="J411"/>
      <c r="K411"/>
      <c r="L411"/>
      <c r="M411"/>
      <c r="N411"/>
      <c r="O411"/>
      <c r="P411" s="174"/>
      <c r="Q411" s="174"/>
      <c r="R411" s="175"/>
      <c r="S411" s="173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/>
      <c r="AN411"/>
      <c r="AO411"/>
      <c r="AP411"/>
      <c r="AQ411"/>
      <c r="AR411"/>
    </row>
    <row customFormat="1" r="412" s="11" spans="1:44">
      <c r="A412"/>
      <c r="B412"/>
      <c r="C412" s="174"/>
      <c r="D412"/>
      <c r="E412"/>
      <c r="F412"/>
      <c r="G412"/>
      <c r="H412"/>
      <c r="I412"/>
      <c r="J412"/>
      <c r="K412"/>
      <c r="L412"/>
      <c r="M412"/>
      <c r="N412"/>
      <c r="O412"/>
      <c r="P412" s="174"/>
      <c r="Q412" s="174"/>
      <c r="R412" s="175"/>
      <c r="S412" s="173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/>
      <c r="AN412"/>
      <c r="AO412"/>
      <c r="AP412"/>
      <c r="AQ412"/>
      <c r="AR412"/>
    </row>
    <row customFormat="1" r="413" s="11" spans="1:44">
      <c r="A413"/>
      <c r="B413"/>
      <c r="C413" s="174"/>
      <c r="D413"/>
      <c r="E413"/>
      <c r="F413"/>
      <c r="G413"/>
      <c r="H413"/>
      <c r="I413"/>
      <c r="J413"/>
      <c r="K413"/>
      <c r="L413"/>
      <c r="M413"/>
      <c r="N413"/>
      <c r="O413"/>
      <c r="P413" s="174"/>
      <c r="Q413" s="174"/>
      <c r="R413" s="175"/>
      <c r="S413" s="173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/>
      <c r="AN413"/>
      <c r="AO413"/>
      <c r="AP413"/>
      <c r="AQ413"/>
      <c r="AR413"/>
    </row>
    <row customFormat="1" r="414" s="11" spans="1:44">
      <c r="A414"/>
      <c r="B414"/>
      <c r="C414" s="174"/>
      <c r="D414"/>
      <c r="E414"/>
      <c r="F414"/>
      <c r="G414"/>
      <c r="H414"/>
      <c r="I414"/>
      <c r="J414"/>
      <c r="K414"/>
      <c r="L414"/>
      <c r="M414"/>
      <c r="N414"/>
      <c r="O414"/>
      <c r="P414" s="174"/>
      <c r="Q414" s="174"/>
      <c r="R414" s="175"/>
      <c r="S414" s="173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/>
      <c r="AN414"/>
      <c r="AO414"/>
      <c r="AP414"/>
      <c r="AQ414"/>
      <c r="AR414"/>
    </row>
    <row customFormat="1" r="415" s="11" spans="1:44">
      <c r="A415"/>
      <c r="B415"/>
      <c r="C415" s="174"/>
      <c r="D415"/>
      <c r="E415"/>
      <c r="F415"/>
      <c r="G415"/>
      <c r="H415"/>
      <c r="I415"/>
      <c r="J415"/>
      <c r="K415"/>
      <c r="L415"/>
      <c r="M415"/>
      <c r="N415"/>
      <c r="O415"/>
      <c r="P415" s="174"/>
      <c r="Q415" s="174"/>
      <c r="R415" s="175"/>
      <c r="S415" s="173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/>
      <c r="AN415"/>
      <c r="AO415"/>
      <c r="AP415"/>
      <c r="AQ415"/>
      <c r="AR415"/>
    </row>
    <row customFormat="1" r="416" s="11" spans="1:44">
      <c r="A416"/>
      <c r="B416"/>
      <c r="C416" s="174"/>
      <c r="D416"/>
      <c r="E416"/>
      <c r="F416"/>
      <c r="G416"/>
      <c r="H416"/>
      <c r="I416"/>
      <c r="J416"/>
      <c r="K416"/>
      <c r="L416"/>
      <c r="M416"/>
      <c r="N416"/>
      <c r="O416"/>
      <c r="P416" s="174"/>
      <c r="Q416" s="174"/>
      <c r="R416" s="175"/>
      <c r="S416" s="173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/>
      <c r="AN416"/>
      <c r="AO416"/>
      <c r="AP416"/>
      <c r="AQ416"/>
      <c r="AR416"/>
    </row>
    <row customFormat="1" r="417" s="11" spans="1:44">
      <c r="A417"/>
      <c r="B417"/>
      <c r="C417" s="174"/>
      <c r="D417"/>
      <c r="E417"/>
      <c r="F417"/>
      <c r="G417"/>
      <c r="H417"/>
      <c r="I417"/>
      <c r="J417"/>
      <c r="K417"/>
      <c r="L417"/>
      <c r="M417"/>
      <c r="N417"/>
      <c r="O417"/>
      <c r="P417" s="174"/>
      <c r="Q417" s="174"/>
      <c r="R417" s="175"/>
      <c r="S417" s="173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/>
      <c r="AN417"/>
      <c r="AO417"/>
      <c r="AP417"/>
      <c r="AQ417"/>
      <c r="AR417"/>
    </row>
    <row customFormat="1" r="418" s="11" spans="1:44">
      <c r="A418"/>
      <c r="B418"/>
      <c r="C418" s="174"/>
      <c r="D418"/>
      <c r="E418"/>
      <c r="F418"/>
      <c r="G418"/>
      <c r="H418"/>
      <c r="I418"/>
      <c r="J418"/>
      <c r="K418"/>
      <c r="L418"/>
      <c r="M418"/>
      <c r="N418"/>
      <c r="O418"/>
      <c r="P418" s="174"/>
      <c r="Q418" s="174"/>
      <c r="R418" s="175"/>
      <c r="S418" s="173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/>
      <c r="AN418"/>
      <c r="AO418"/>
      <c r="AP418"/>
      <c r="AQ418"/>
      <c r="AR418"/>
    </row>
    <row customFormat="1" r="419" s="11" spans="1:44">
      <c r="A419"/>
      <c r="B419"/>
      <c r="C419" s="174"/>
      <c r="D419"/>
      <c r="E419"/>
      <c r="F419"/>
      <c r="G419"/>
      <c r="H419"/>
      <c r="I419"/>
      <c r="J419"/>
      <c r="K419"/>
      <c r="L419"/>
      <c r="M419"/>
      <c r="N419"/>
      <c r="O419"/>
      <c r="P419" s="174"/>
      <c r="Q419" s="174"/>
      <c r="R419" s="175"/>
      <c r="S419" s="173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/>
      <c r="AN419"/>
      <c r="AO419"/>
      <c r="AP419"/>
      <c r="AQ419"/>
      <c r="AR419"/>
    </row>
    <row customFormat="1" r="420" s="11" spans="1:44">
      <c r="A420"/>
      <c r="B420"/>
      <c r="C420" s="174"/>
      <c r="D420"/>
      <c r="E420"/>
      <c r="F420"/>
      <c r="G420"/>
      <c r="H420"/>
      <c r="I420"/>
      <c r="J420"/>
      <c r="K420"/>
      <c r="L420"/>
      <c r="M420"/>
      <c r="N420"/>
      <c r="O420"/>
      <c r="P420" s="174"/>
      <c r="Q420" s="174"/>
      <c r="R420" s="175"/>
      <c r="S420" s="173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/>
      <c r="AN420"/>
      <c r="AO420"/>
      <c r="AP420"/>
      <c r="AQ420"/>
      <c r="AR420"/>
    </row>
    <row customFormat="1" r="421" s="11" spans="1:44">
      <c r="A421"/>
      <c r="B421"/>
      <c r="C421" s="174"/>
      <c r="D421"/>
      <c r="E421"/>
      <c r="F421"/>
      <c r="G421"/>
      <c r="H421"/>
      <c r="I421"/>
      <c r="J421"/>
      <c r="K421"/>
      <c r="L421"/>
      <c r="M421"/>
      <c r="N421"/>
      <c r="O421"/>
      <c r="P421" s="174"/>
      <c r="Q421" s="174"/>
      <c r="R421" s="175"/>
      <c r="S421" s="173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/>
      <c r="AN421"/>
      <c r="AO421"/>
      <c r="AP421"/>
      <c r="AQ421"/>
      <c r="AR421"/>
    </row>
    <row customFormat="1" r="422" s="11" spans="1:44">
      <c r="A422"/>
      <c r="B422"/>
      <c r="C422" s="174"/>
      <c r="D422"/>
      <c r="E422"/>
      <c r="F422"/>
      <c r="G422"/>
      <c r="H422"/>
      <c r="I422"/>
      <c r="J422"/>
      <c r="K422"/>
      <c r="L422"/>
      <c r="M422"/>
      <c r="N422"/>
      <c r="O422"/>
      <c r="P422" s="174"/>
      <c r="Q422" s="174"/>
      <c r="R422" s="175"/>
      <c r="S422" s="173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/>
      <c r="AN422"/>
      <c r="AO422"/>
      <c r="AP422"/>
      <c r="AQ422"/>
      <c r="AR422"/>
    </row>
    <row customFormat="1" r="423" s="11" spans="1:44">
      <c r="A423"/>
      <c r="B423"/>
      <c r="C423" s="174"/>
      <c r="D423"/>
      <c r="E423"/>
      <c r="F423"/>
      <c r="G423"/>
      <c r="H423"/>
      <c r="I423"/>
      <c r="J423"/>
      <c r="K423"/>
      <c r="L423"/>
      <c r="M423"/>
      <c r="N423"/>
      <c r="O423"/>
      <c r="P423" s="174"/>
      <c r="Q423" s="174"/>
      <c r="R423" s="175"/>
      <c r="S423" s="173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/>
      <c r="AN423"/>
      <c r="AO423"/>
      <c r="AP423"/>
      <c r="AQ423"/>
      <c r="AR423"/>
    </row>
    <row customFormat="1" r="424" s="11" spans="1:44">
      <c r="A424"/>
      <c r="B424"/>
      <c r="C424" s="174"/>
      <c r="D424"/>
      <c r="E424"/>
      <c r="F424"/>
      <c r="G424"/>
      <c r="H424"/>
      <c r="I424"/>
      <c r="J424"/>
      <c r="K424"/>
      <c r="L424"/>
      <c r="M424"/>
      <c r="N424"/>
      <c r="O424"/>
      <c r="P424" s="174"/>
      <c r="Q424" s="174"/>
      <c r="R424" s="175"/>
      <c r="S424" s="173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/>
      <c r="AN424"/>
      <c r="AO424"/>
      <c r="AP424"/>
      <c r="AQ424"/>
      <c r="AR424"/>
    </row>
    <row customFormat="1" r="425" s="11" spans="1:44">
      <c r="A425"/>
      <c r="B425"/>
      <c r="C425" s="174"/>
      <c r="D425"/>
      <c r="E425"/>
      <c r="F425"/>
      <c r="G425"/>
      <c r="H425"/>
      <c r="I425"/>
      <c r="J425"/>
      <c r="K425"/>
      <c r="L425"/>
      <c r="M425"/>
      <c r="N425"/>
      <c r="O425"/>
      <c r="P425" s="174"/>
      <c r="Q425" s="174"/>
      <c r="R425" s="175"/>
      <c r="S425" s="173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/>
      <c r="AN425"/>
      <c r="AO425"/>
      <c r="AP425"/>
      <c r="AQ425"/>
      <c r="AR425"/>
    </row>
    <row customFormat="1" r="426" s="11" spans="1:44">
      <c r="A426"/>
      <c r="B426"/>
      <c r="C426" s="174"/>
      <c r="D426"/>
      <c r="E426"/>
      <c r="F426"/>
      <c r="G426"/>
      <c r="H426"/>
      <c r="I426"/>
      <c r="J426"/>
      <c r="K426"/>
      <c r="L426"/>
      <c r="M426"/>
      <c r="N426"/>
      <c r="O426"/>
      <c r="P426" s="174"/>
      <c r="Q426" s="174"/>
      <c r="R426" s="175"/>
      <c r="S426" s="173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/>
      <c r="AN426"/>
      <c r="AO426"/>
      <c r="AP426"/>
      <c r="AQ426"/>
      <c r="AR426"/>
    </row>
    <row customFormat="1" r="427" s="11" spans="1:44">
      <c r="A427"/>
      <c r="B427"/>
      <c r="C427" s="174"/>
      <c r="D427"/>
      <c r="E427"/>
      <c r="F427"/>
      <c r="G427"/>
      <c r="H427"/>
      <c r="I427"/>
      <c r="J427"/>
      <c r="K427"/>
      <c r="L427"/>
      <c r="M427"/>
      <c r="N427"/>
      <c r="O427"/>
      <c r="P427" s="174"/>
      <c r="Q427" s="174"/>
      <c r="R427" s="175"/>
      <c r="S427" s="173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/>
      <c r="AN427"/>
      <c r="AO427"/>
      <c r="AP427"/>
      <c r="AQ427"/>
      <c r="AR427"/>
    </row>
    <row customFormat="1" r="428" s="11" spans="1:44">
      <c r="A428"/>
      <c r="B428"/>
      <c r="C428" s="174"/>
      <c r="D428"/>
      <c r="E428"/>
      <c r="F428"/>
      <c r="G428"/>
      <c r="H428"/>
      <c r="I428"/>
      <c r="J428"/>
      <c r="K428"/>
      <c r="L428"/>
      <c r="M428"/>
      <c r="N428"/>
      <c r="O428"/>
      <c r="P428" s="174"/>
      <c r="Q428" s="174"/>
      <c r="R428" s="175"/>
      <c r="S428" s="173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/>
      <c r="AN428"/>
      <c r="AO428"/>
      <c r="AP428"/>
      <c r="AQ428"/>
      <c r="AR428"/>
    </row>
    <row customFormat="1" r="429" s="11" spans="1:44">
      <c r="A429"/>
      <c r="B429"/>
      <c r="C429" s="174"/>
      <c r="D429"/>
      <c r="E429"/>
      <c r="F429"/>
      <c r="G429"/>
      <c r="H429"/>
      <c r="I429"/>
      <c r="J429"/>
      <c r="K429"/>
      <c r="L429"/>
      <c r="M429"/>
      <c r="N429"/>
      <c r="O429"/>
      <c r="P429" s="174"/>
      <c r="Q429" s="174"/>
      <c r="R429" s="175"/>
      <c r="S429" s="173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/>
      <c r="AN429"/>
      <c r="AO429"/>
      <c r="AP429"/>
      <c r="AQ429"/>
      <c r="AR429"/>
    </row>
    <row customFormat="1" r="430" s="11" spans="1:44">
      <c r="A430"/>
      <c r="B430"/>
      <c r="C430" s="174"/>
      <c r="D430"/>
      <c r="E430"/>
      <c r="F430"/>
      <c r="G430"/>
      <c r="H430"/>
      <c r="I430"/>
      <c r="J430"/>
      <c r="K430"/>
      <c r="L430"/>
      <c r="M430"/>
      <c r="N430"/>
      <c r="O430"/>
      <c r="P430" s="174"/>
      <c r="Q430" s="174"/>
      <c r="R430" s="175"/>
      <c r="S430" s="173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/>
      <c r="AN430"/>
      <c r="AO430"/>
      <c r="AP430"/>
      <c r="AQ430"/>
      <c r="AR430"/>
    </row>
    <row customFormat="1" r="431" s="11" spans="1:44">
      <c r="A431"/>
      <c r="B431"/>
      <c r="C431" s="174"/>
      <c r="D431"/>
      <c r="E431"/>
      <c r="F431"/>
      <c r="G431"/>
      <c r="H431"/>
      <c r="I431"/>
      <c r="J431"/>
      <c r="K431"/>
      <c r="L431"/>
      <c r="M431"/>
      <c r="N431"/>
      <c r="O431"/>
      <c r="P431" s="174"/>
      <c r="Q431" s="174"/>
      <c r="R431" s="175"/>
      <c r="S431" s="173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/>
      <c r="AN431"/>
      <c r="AO431"/>
      <c r="AP431"/>
      <c r="AQ431"/>
      <c r="AR431"/>
    </row>
    <row customFormat="1" r="432" s="11" spans="1:44">
      <c r="A432"/>
      <c r="B432"/>
      <c r="C432" s="174"/>
      <c r="D432"/>
      <c r="E432"/>
      <c r="F432"/>
      <c r="G432"/>
      <c r="H432"/>
      <c r="I432"/>
      <c r="J432"/>
      <c r="K432"/>
      <c r="L432"/>
      <c r="M432"/>
      <c r="N432"/>
      <c r="O432"/>
      <c r="P432" s="174"/>
      <c r="Q432" s="174"/>
      <c r="R432" s="175"/>
      <c r="S432" s="173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/>
      <c r="AN432"/>
      <c r="AO432"/>
      <c r="AP432"/>
      <c r="AQ432"/>
      <c r="AR432"/>
    </row>
    <row customFormat="1" r="433" s="11" spans="1:44">
      <c r="A433"/>
      <c r="B433"/>
      <c r="C433" s="174"/>
      <c r="D433"/>
      <c r="E433"/>
      <c r="F433"/>
      <c r="G433"/>
      <c r="H433"/>
      <c r="I433"/>
      <c r="J433"/>
      <c r="K433"/>
      <c r="L433"/>
      <c r="M433"/>
      <c r="N433"/>
      <c r="O433"/>
      <c r="P433" s="174"/>
      <c r="Q433" s="174"/>
      <c r="R433" s="175"/>
      <c r="S433" s="173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/>
      <c r="AN433"/>
      <c r="AO433"/>
      <c r="AP433"/>
      <c r="AQ433"/>
      <c r="AR433"/>
    </row>
    <row customFormat="1" r="434" s="11" spans="1:44">
      <c r="A434"/>
      <c r="B434"/>
      <c r="C434" s="174"/>
      <c r="D434"/>
      <c r="E434"/>
      <c r="F434"/>
      <c r="G434"/>
      <c r="H434"/>
      <c r="I434"/>
      <c r="J434"/>
      <c r="K434"/>
      <c r="L434"/>
      <c r="M434"/>
      <c r="N434"/>
      <c r="O434"/>
      <c r="P434" s="174"/>
      <c r="Q434" s="174"/>
      <c r="R434" s="175"/>
      <c r="S434" s="173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/>
      <c r="AN434"/>
      <c r="AO434"/>
      <c r="AP434"/>
      <c r="AQ434"/>
      <c r="AR434"/>
    </row>
    <row customFormat="1" r="435" s="11" spans="1:44">
      <c r="A435"/>
      <c r="B435"/>
      <c r="C435" s="174"/>
      <c r="D435"/>
      <c r="E435"/>
      <c r="F435"/>
      <c r="G435"/>
      <c r="H435"/>
      <c r="I435"/>
      <c r="J435"/>
      <c r="K435"/>
      <c r="L435"/>
      <c r="M435"/>
      <c r="N435"/>
      <c r="O435"/>
      <c r="P435" s="174"/>
      <c r="Q435" s="174"/>
      <c r="R435" s="175"/>
      <c r="S435" s="173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/>
      <c r="AN435"/>
      <c r="AO435"/>
      <c r="AP435"/>
      <c r="AQ435"/>
      <c r="AR435"/>
    </row>
    <row customFormat="1" r="436" s="11" spans="1:44">
      <c r="A436"/>
      <c r="B436"/>
      <c r="C436" s="174"/>
      <c r="D436"/>
      <c r="E436"/>
      <c r="F436"/>
      <c r="G436"/>
      <c r="H436"/>
      <c r="I436"/>
      <c r="J436"/>
      <c r="K436"/>
      <c r="L436"/>
      <c r="M436"/>
      <c r="N436"/>
      <c r="O436"/>
      <c r="P436" s="174"/>
      <c r="Q436" s="174"/>
      <c r="R436" s="175"/>
      <c r="S436" s="173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/>
      <c r="AN436"/>
      <c r="AO436"/>
      <c r="AP436"/>
      <c r="AQ436"/>
      <c r="AR436"/>
    </row>
    <row customFormat="1" r="437" s="11" spans="1:44">
      <c r="A437"/>
      <c r="B437"/>
      <c r="C437" s="174"/>
      <c r="D437"/>
      <c r="E437"/>
      <c r="F437"/>
      <c r="G437"/>
      <c r="H437"/>
      <c r="I437"/>
      <c r="J437"/>
      <c r="K437"/>
      <c r="L437"/>
      <c r="M437"/>
      <c r="N437"/>
      <c r="O437"/>
      <c r="P437" s="174"/>
      <c r="Q437" s="174"/>
      <c r="R437" s="175"/>
      <c r="S437" s="173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/>
      <c r="AN437"/>
      <c r="AO437"/>
      <c r="AP437"/>
      <c r="AQ437"/>
      <c r="AR437"/>
    </row>
    <row customFormat="1" r="438" s="11" spans="1:44">
      <c r="A438"/>
      <c r="B438"/>
      <c r="C438" s="174"/>
      <c r="D438"/>
      <c r="E438"/>
      <c r="F438"/>
      <c r="G438"/>
      <c r="H438"/>
      <c r="I438"/>
      <c r="J438"/>
      <c r="K438"/>
      <c r="L438"/>
      <c r="M438"/>
      <c r="N438"/>
      <c r="O438"/>
      <c r="P438" s="174"/>
      <c r="Q438" s="174"/>
      <c r="R438" s="175"/>
      <c r="S438" s="173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/>
      <c r="AN438"/>
      <c r="AO438"/>
      <c r="AP438"/>
      <c r="AQ438"/>
      <c r="AR438"/>
    </row>
    <row customFormat="1" r="439" s="11" spans="1:44">
      <c r="A439"/>
      <c r="B439"/>
      <c r="C439" s="174"/>
      <c r="D439"/>
      <c r="E439"/>
      <c r="F439"/>
      <c r="G439"/>
      <c r="H439"/>
      <c r="I439"/>
      <c r="J439"/>
      <c r="K439"/>
      <c r="L439"/>
      <c r="M439"/>
      <c r="N439"/>
      <c r="O439"/>
      <c r="P439" s="174"/>
      <c r="Q439" s="174"/>
      <c r="R439" s="175"/>
      <c r="S439" s="173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/>
      <c r="AN439"/>
      <c r="AO439"/>
      <c r="AP439"/>
      <c r="AQ439"/>
      <c r="AR439"/>
    </row>
    <row customFormat="1" r="440" s="11" spans="1:44">
      <c r="A440"/>
      <c r="B440"/>
      <c r="C440" s="174"/>
      <c r="D440"/>
      <c r="E440"/>
      <c r="F440"/>
      <c r="G440"/>
      <c r="H440"/>
      <c r="I440"/>
      <c r="J440"/>
      <c r="K440"/>
      <c r="L440"/>
      <c r="M440"/>
      <c r="N440"/>
      <c r="O440"/>
      <c r="P440" s="174"/>
      <c r="Q440" s="174"/>
      <c r="R440" s="175"/>
      <c r="S440" s="173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/>
      <c r="AN440"/>
      <c r="AO440"/>
      <c r="AP440"/>
      <c r="AQ440"/>
      <c r="AR440"/>
    </row>
    <row customFormat="1" r="441" s="11" spans="1:44">
      <c r="A441"/>
      <c r="B441"/>
      <c r="C441" s="174"/>
      <c r="D441"/>
      <c r="E441"/>
      <c r="F441"/>
      <c r="G441"/>
      <c r="H441"/>
      <c r="I441"/>
      <c r="J441"/>
      <c r="K441"/>
      <c r="L441"/>
      <c r="M441"/>
      <c r="N441"/>
      <c r="O441"/>
      <c r="P441" s="174"/>
      <c r="Q441" s="174"/>
      <c r="R441" s="175"/>
      <c r="S441" s="173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/>
      <c r="AN441"/>
      <c r="AO441"/>
      <c r="AP441"/>
      <c r="AQ441"/>
      <c r="AR441"/>
    </row>
    <row customFormat="1" r="442" s="11" spans="1:44">
      <c r="A442"/>
      <c r="B442"/>
      <c r="C442" s="174"/>
      <c r="D442"/>
      <c r="E442"/>
      <c r="F442"/>
      <c r="G442"/>
      <c r="H442"/>
      <c r="I442"/>
      <c r="J442"/>
      <c r="K442"/>
      <c r="L442"/>
      <c r="M442"/>
      <c r="N442"/>
      <c r="O442"/>
      <c r="P442" s="174"/>
      <c r="Q442" s="174"/>
      <c r="R442" s="175"/>
      <c r="S442" s="173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/>
      <c r="AN442"/>
      <c r="AO442"/>
      <c r="AP442"/>
      <c r="AQ442"/>
      <c r="AR442"/>
    </row>
    <row customFormat="1" r="443" s="11" spans="1:44">
      <c r="A443"/>
      <c r="B443"/>
      <c r="C443" s="174"/>
      <c r="D443"/>
      <c r="E443"/>
      <c r="F443"/>
      <c r="G443"/>
      <c r="H443"/>
      <c r="I443"/>
      <c r="J443"/>
      <c r="K443"/>
      <c r="L443"/>
      <c r="M443"/>
      <c r="N443"/>
      <c r="O443"/>
      <c r="P443" s="174"/>
      <c r="Q443" s="174"/>
      <c r="R443" s="175"/>
      <c r="S443" s="173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/>
      <c r="AN443"/>
      <c r="AO443"/>
      <c r="AP443"/>
      <c r="AQ443"/>
      <c r="AR443"/>
    </row>
    <row customFormat="1" r="444" s="11" spans="1:44">
      <c r="A444"/>
      <c r="B444"/>
      <c r="C444" s="174"/>
      <c r="D444"/>
      <c r="E444"/>
      <c r="F444"/>
      <c r="G444"/>
      <c r="H444"/>
      <c r="I444"/>
      <c r="J444"/>
      <c r="K444"/>
      <c r="L444"/>
      <c r="M444"/>
      <c r="N444"/>
      <c r="O444"/>
      <c r="P444" s="174"/>
      <c r="Q444" s="174"/>
      <c r="R444" s="175"/>
      <c r="S444" s="173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/>
      <c r="AN444"/>
      <c r="AO444"/>
      <c r="AP444"/>
      <c r="AQ444"/>
      <c r="AR444"/>
    </row>
    <row customFormat="1" r="445" s="11" spans="1:44">
      <c r="A445"/>
      <c r="B445"/>
      <c r="C445" s="174"/>
      <c r="D445"/>
      <c r="E445"/>
      <c r="F445"/>
      <c r="G445"/>
      <c r="H445"/>
      <c r="I445"/>
      <c r="J445"/>
      <c r="K445"/>
      <c r="L445"/>
      <c r="M445"/>
      <c r="N445"/>
      <c r="O445"/>
      <c r="P445" s="174"/>
      <c r="Q445" s="174"/>
      <c r="R445" s="175"/>
      <c r="S445" s="173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/>
      <c r="AN445"/>
      <c r="AO445"/>
      <c r="AP445"/>
      <c r="AQ445"/>
      <c r="AR445"/>
    </row>
    <row customFormat="1" r="446" s="11" spans="1:44">
      <c r="A446"/>
      <c r="B446"/>
      <c r="C446" s="174"/>
      <c r="D446"/>
      <c r="E446"/>
      <c r="F446"/>
      <c r="G446"/>
      <c r="H446"/>
      <c r="I446"/>
      <c r="J446"/>
      <c r="K446"/>
      <c r="L446"/>
      <c r="M446"/>
      <c r="N446"/>
      <c r="O446"/>
      <c r="P446" s="174"/>
      <c r="Q446" s="174"/>
      <c r="R446" s="175"/>
      <c r="S446" s="173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/>
      <c r="AN446"/>
      <c r="AO446"/>
      <c r="AP446"/>
      <c r="AQ446"/>
      <c r="AR446"/>
    </row>
    <row customFormat="1" r="447" s="11" spans="1:44">
      <c r="A447"/>
      <c r="B447"/>
      <c r="C447" s="174"/>
      <c r="D447"/>
      <c r="E447"/>
      <c r="F447"/>
      <c r="G447"/>
      <c r="H447"/>
      <c r="I447"/>
      <c r="J447"/>
      <c r="K447"/>
      <c r="L447"/>
      <c r="M447"/>
      <c r="N447"/>
      <c r="O447"/>
      <c r="P447" s="174"/>
      <c r="Q447" s="174"/>
      <c r="R447" s="175"/>
      <c r="S447" s="173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/>
      <c r="AN447"/>
      <c r="AO447"/>
      <c r="AP447"/>
      <c r="AQ447"/>
      <c r="AR447"/>
    </row>
    <row customFormat="1" r="448" s="11" spans="1:44">
      <c r="A448"/>
      <c r="B448"/>
      <c r="C448" s="174"/>
      <c r="D448"/>
      <c r="E448"/>
      <c r="F448"/>
      <c r="G448"/>
      <c r="H448"/>
      <c r="I448"/>
      <c r="J448"/>
      <c r="K448"/>
      <c r="L448"/>
      <c r="M448"/>
      <c r="N448"/>
      <c r="O448"/>
      <c r="P448" s="174"/>
      <c r="Q448" s="174"/>
      <c r="R448" s="175"/>
      <c r="S448" s="173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/>
      <c r="AN448"/>
      <c r="AO448"/>
      <c r="AP448"/>
      <c r="AQ448"/>
      <c r="AR448"/>
    </row>
    <row customFormat="1" r="449" s="11" spans="1:44">
      <c r="A449"/>
      <c r="B449"/>
      <c r="C449" s="174"/>
      <c r="D449"/>
      <c r="E449"/>
      <c r="F449"/>
      <c r="G449"/>
      <c r="H449"/>
      <c r="I449"/>
      <c r="J449"/>
      <c r="K449"/>
      <c r="L449"/>
      <c r="M449"/>
      <c r="N449"/>
      <c r="O449"/>
      <c r="P449" s="174"/>
      <c r="Q449" s="174"/>
      <c r="R449" s="175"/>
      <c r="S449" s="173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/>
      <c r="AN449"/>
      <c r="AO449"/>
      <c r="AP449"/>
      <c r="AQ449"/>
      <c r="AR449"/>
    </row>
    <row customFormat="1" r="450" s="11" spans="1:44">
      <c r="A450"/>
      <c r="B450"/>
      <c r="C450" s="174"/>
      <c r="D450"/>
      <c r="E450"/>
      <c r="F450"/>
      <c r="G450"/>
      <c r="H450"/>
      <c r="I450"/>
      <c r="J450"/>
      <c r="K450"/>
      <c r="L450"/>
      <c r="M450"/>
      <c r="N450"/>
      <c r="O450"/>
      <c r="P450" s="174"/>
      <c r="Q450" s="174"/>
      <c r="R450" s="175"/>
      <c r="S450" s="173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/>
      <c r="AN450"/>
      <c r="AO450"/>
      <c r="AP450"/>
      <c r="AQ450"/>
      <c r="AR450"/>
    </row>
    <row customFormat="1" r="451" s="11" spans="1:44">
      <c r="A451"/>
      <c r="B451"/>
      <c r="C451" s="174"/>
      <c r="D451"/>
      <c r="E451"/>
      <c r="F451"/>
      <c r="G451"/>
      <c r="H451"/>
      <c r="I451"/>
      <c r="J451"/>
      <c r="K451"/>
      <c r="L451"/>
      <c r="M451"/>
      <c r="N451"/>
      <c r="O451"/>
      <c r="P451" s="174"/>
      <c r="Q451" s="174"/>
      <c r="R451" s="175"/>
      <c r="S451" s="173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/>
      <c r="AN451"/>
      <c r="AO451"/>
      <c r="AP451"/>
      <c r="AQ451"/>
      <c r="AR451"/>
    </row>
    <row customFormat="1" r="452" s="11" spans="1:44">
      <c r="A452"/>
      <c r="B452"/>
      <c r="C452" s="174"/>
      <c r="D452"/>
      <c r="E452"/>
      <c r="F452"/>
      <c r="G452"/>
      <c r="H452"/>
      <c r="I452"/>
      <c r="J452"/>
      <c r="K452"/>
      <c r="L452"/>
      <c r="M452"/>
      <c r="N452"/>
      <c r="O452"/>
      <c r="P452" s="174"/>
      <c r="Q452" s="174"/>
      <c r="R452" s="175"/>
      <c r="S452" s="173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/>
      <c r="AN452"/>
      <c r="AO452"/>
      <c r="AP452"/>
      <c r="AQ452"/>
      <c r="AR452"/>
    </row>
    <row customFormat="1" r="453" s="11" spans="1:44">
      <c r="A453"/>
      <c r="B453"/>
      <c r="C453" s="174"/>
      <c r="D453"/>
      <c r="E453"/>
      <c r="F453"/>
      <c r="G453"/>
      <c r="H453"/>
      <c r="I453"/>
      <c r="J453"/>
      <c r="K453"/>
      <c r="L453"/>
      <c r="M453"/>
      <c r="N453"/>
      <c r="O453"/>
      <c r="P453" s="174"/>
      <c r="Q453" s="174"/>
      <c r="R453" s="175"/>
      <c r="S453" s="173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/>
      <c r="AN453"/>
      <c r="AO453"/>
      <c r="AP453"/>
      <c r="AQ453"/>
      <c r="AR453"/>
    </row>
    <row customFormat="1" r="454" s="11" spans="1:44">
      <c r="A454"/>
      <c r="B454"/>
      <c r="C454" s="174"/>
      <c r="D454"/>
      <c r="E454"/>
      <c r="F454"/>
      <c r="G454"/>
      <c r="H454"/>
      <c r="I454"/>
      <c r="J454"/>
      <c r="K454"/>
      <c r="L454"/>
      <c r="M454"/>
      <c r="N454"/>
      <c r="O454"/>
      <c r="P454" s="174"/>
      <c r="Q454" s="174"/>
      <c r="R454" s="175"/>
      <c r="S454" s="173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/>
      <c r="AN454"/>
      <c r="AO454"/>
      <c r="AP454"/>
      <c r="AQ454"/>
      <c r="AR454"/>
    </row>
    <row customFormat="1" r="455" s="11" spans="1:44">
      <c r="A455"/>
      <c r="B455"/>
      <c r="C455" s="174"/>
      <c r="D455"/>
      <c r="E455"/>
      <c r="F455"/>
      <c r="G455"/>
      <c r="H455"/>
      <c r="I455"/>
      <c r="J455"/>
      <c r="K455"/>
      <c r="L455"/>
      <c r="M455"/>
      <c r="N455"/>
      <c r="O455"/>
      <c r="P455" s="174"/>
      <c r="Q455" s="174"/>
      <c r="R455" s="175"/>
      <c r="S455" s="173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/>
      <c r="AN455"/>
      <c r="AO455"/>
      <c r="AP455"/>
      <c r="AQ455"/>
      <c r="AR455"/>
    </row>
    <row customFormat="1" r="456" s="11" spans="1:44">
      <c r="A456"/>
      <c r="B456"/>
      <c r="C456" s="174"/>
      <c r="D456"/>
      <c r="E456"/>
      <c r="F456"/>
      <c r="G456"/>
      <c r="H456"/>
      <c r="I456"/>
      <c r="J456"/>
      <c r="K456"/>
      <c r="L456"/>
      <c r="M456"/>
      <c r="N456"/>
      <c r="O456"/>
      <c r="P456" s="174"/>
      <c r="Q456" s="174"/>
      <c r="R456" s="175"/>
      <c r="S456" s="173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/>
      <c r="AN456"/>
      <c r="AO456"/>
      <c r="AP456"/>
      <c r="AQ456"/>
      <c r="AR456"/>
    </row>
    <row customFormat="1" r="457" s="11" spans="1:44">
      <c r="A457"/>
      <c r="B457"/>
      <c r="C457" s="174"/>
      <c r="D457"/>
      <c r="E457"/>
      <c r="F457"/>
      <c r="G457"/>
      <c r="H457"/>
      <c r="I457"/>
      <c r="J457"/>
      <c r="K457"/>
      <c r="L457"/>
      <c r="M457"/>
      <c r="N457"/>
      <c r="O457"/>
      <c r="P457" s="174"/>
      <c r="Q457" s="174"/>
      <c r="R457" s="175"/>
      <c r="S457" s="173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/>
      <c r="AN457"/>
      <c r="AO457"/>
      <c r="AP457"/>
      <c r="AQ457"/>
      <c r="AR457"/>
    </row>
    <row customFormat="1" r="458" s="11" spans="1:44">
      <c r="A458"/>
      <c r="B458"/>
      <c r="C458" s="174"/>
      <c r="D458"/>
      <c r="E458"/>
      <c r="F458"/>
      <c r="G458"/>
      <c r="H458"/>
      <c r="I458"/>
      <c r="J458"/>
      <c r="K458"/>
      <c r="L458"/>
      <c r="M458"/>
      <c r="N458"/>
      <c r="O458"/>
      <c r="P458" s="174"/>
      <c r="Q458" s="174"/>
      <c r="R458" s="175"/>
      <c r="S458" s="173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/>
      <c r="AN458"/>
      <c r="AO458"/>
      <c r="AP458"/>
      <c r="AQ458"/>
      <c r="AR458"/>
    </row>
    <row customFormat="1" r="459" s="11" spans="1:44">
      <c r="A459"/>
      <c r="B459"/>
      <c r="C459" s="174"/>
      <c r="D459"/>
      <c r="E459"/>
      <c r="F459"/>
      <c r="G459"/>
      <c r="H459"/>
      <c r="I459"/>
      <c r="J459"/>
      <c r="K459"/>
      <c r="L459"/>
      <c r="M459"/>
      <c r="N459"/>
      <c r="O459"/>
      <c r="P459" s="174"/>
      <c r="Q459" s="174"/>
      <c r="R459" s="175"/>
      <c r="S459" s="173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/>
      <c r="AN459"/>
      <c r="AO459"/>
      <c r="AP459"/>
      <c r="AQ459"/>
      <c r="AR459"/>
    </row>
    <row customFormat="1" r="460" s="11" spans="1:44">
      <c r="A460"/>
      <c r="B460"/>
      <c r="C460" s="174"/>
      <c r="D460"/>
      <c r="E460"/>
      <c r="F460"/>
      <c r="G460"/>
      <c r="H460"/>
      <c r="I460"/>
      <c r="J460"/>
      <c r="K460"/>
      <c r="L460"/>
      <c r="M460"/>
      <c r="N460"/>
      <c r="O460"/>
      <c r="P460" s="174"/>
      <c r="Q460" s="174"/>
      <c r="R460" s="175"/>
      <c r="S460" s="173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/>
      <c r="AN460"/>
      <c r="AO460"/>
      <c r="AP460"/>
      <c r="AQ460"/>
      <c r="AR460"/>
    </row>
    <row customFormat="1" r="461" s="11" spans="1:44">
      <c r="A461"/>
      <c r="B461"/>
      <c r="C461" s="174"/>
      <c r="D461"/>
      <c r="E461"/>
      <c r="F461"/>
      <c r="G461"/>
      <c r="H461"/>
      <c r="I461"/>
      <c r="J461"/>
      <c r="K461"/>
      <c r="L461"/>
      <c r="M461"/>
      <c r="N461"/>
      <c r="O461"/>
      <c r="P461" s="174"/>
      <c r="Q461" s="174"/>
      <c r="R461" s="175"/>
      <c r="S461" s="173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/>
      <c r="AN461"/>
      <c r="AO461"/>
      <c r="AP461"/>
      <c r="AQ461"/>
      <c r="AR461"/>
    </row>
    <row customFormat="1" r="462" s="11" spans="1:44">
      <c r="A462"/>
      <c r="B462"/>
      <c r="C462" s="174"/>
      <c r="D462"/>
      <c r="E462"/>
      <c r="F462"/>
      <c r="G462"/>
      <c r="H462"/>
      <c r="I462"/>
      <c r="J462"/>
      <c r="K462"/>
      <c r="L462"/>
      <c r="M462"/>
      <c r="N462"/>
      <c r="O462"/>
      <c r="P462" s="174"/>
      <c r="Q462" s="174"/>
      <c r="R462" s="175"/>
      <c r="S462" s="173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/>
      <c r="AN462"/>
      <c r="AO462"/>
      <c r="AP462"/>
      <c r="AQ462"/>
      <c r="AR462"/>
    </row>
    <row customFormat="1" r="463" s="11" spans="1:44">
      <c r="A463"/>
      <c r="B463"/>
      <c r="C463" s="174"/>
      <c r="D463"/>
      <c r="E463"/>
      <c r="F463"/>
      <c r="G463"/>
      <c r="H463"/>
      <c r="I463"/>
      <c r="J463"/>
      <c r="K463"/>
      <c r="L463"/>
      <c r="M463"/>
      <c r="N463"/>
      <c r="O463"/>
      <c r="P463" s="174"/>
      <c r="Q463" s="174"/>
      <c r="R463" s="175"/>
      <c r="S463" s="173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/>
      <c r="AN463"/>
      <c r="AO463"/>
      <c r="AP463"/>
      <c r="AQ463"/>
      <c r="AR463"/>
    </row>
    <row customFormat="1" r="464" s="11" spans="1:44">
      <c r="A464"/>
      <c r="B464"/>
      <c r="C464" s="174"/>
      <c r="D464"/>
      <c r="E464"/>
      <c r="F464"/>
      <c r="G464"/>
      <c r="H464"/>
      <c r="I464"/>
      <c r="J464"/>
      <c r="K464"/>
      <c r="L464"/>
      <c r="M464"/>
      <c r="N464"/>
      <c r="O464"/>
      <c r="P464" s="174"/>
      <c r="Q464" s="174"/>
      <c r="R464" s="175"/>
      <c r="S464" s="173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/>
      <c r="AN464"/>
      <c r="AO464"/>
      <c r="AP464"/>
      <c r="AQ464"/>
      <c r="AR464"/>
    </row>
    <row customFormat="1" r="465" s="11" spans="1:44">
      <c r="A465"/>
      <c r="B465"/>
      <c r="C465" s="174"/>
      <c r="D465"/>
      <c r="E465"/>
      <c r="F465"/>
      <c r="G465"/>
      <c r="H465"/>
      <c r="I465"/>
      <c r="J465"/>
      <c r="K465"/>
      <c r="L465"/>
      <c r="M465"/>
      <c r="N465"/>
      <c r="O465"/>
      <c r="P465" s="174"/>
      <c r="Q465" s="174"/>
      <c r="R465" s="175"/>
      <c r="S465" s="173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/>
      <c r="AN465"/>
      <c r="AO465"/>
      <c r="AP465"/>
      <c r="AQ465"/>
      <c r="AR465"/>
    </row>
    <row customFormat="1" r="466" s="11" spans="1:44">
      <c r="A466"/>
      <c r="B466"/>
      <c r="C466" s="174"/>
      <c r="D466"/>
      <c r="E466"/>
      <c r="F466"/>
      <c r="G466"/>
      <c r="H466"/>
      <c r="I466"/>
      <c r="J466"/>
      <c r="K466"/>
      <c r="L466"/>
      <c r="M466"/>
      <c r="N466"/>
      <c r="O466"/>
      <c r="P466" s="174"/>
      <c r="Q466" s="174"/>
      <c r="R466" s="175"/>
      <c r="S466" s="173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/>
      <c r="AN466"/>
      <c r="AO466"/>
      <c r="AP466"/>
      <c r="AQ466"/>
      <c r="AR466"/>
    </row>
    <row customFormat="1" r="467" s="11" spans="1:44">
      <c r="A467"/>
      <c r="B467"/>
      <c r="C467" s="174"/>
      <c r="D467"/>
      <c r="E467"/>
      <c r="F467"/>
      <c r="G467"/>
      <c r="H467"/>
      <c r="I467"/>
      <c r="J467"/>
      <c r="K467"/>
      <c r="L467"/>
      <c r="M467"/>
      <c r="N467"/>
      <c r="O467"/>
      <c r="P467" s="174"/>
      <c r="Q467" s="174"/>
      <c r="R467" s="175"/>
      <c r="S467" s="173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/>
      <c r="AN467"/>
      <c r="AO467"/>
      <c r="AP467"/>
      <c r="AQ467"/>
      <c r="AR467"/>
    </row>
    <row customFormat="1" r="468" s="11" spans="1:44">
      <c r="A468"/>
      <c r="B468"/>
      <c r="C468" s="174"/>
      <c r="D468"/>
      <c r="E468"/>
      <c r="F468"/>
      <c r="G468"/>
      <c r="H468"/>
      <c r="I468"/>
      <c r="J468"/>
      <c r="K468"/>
      <c r="L468"/>
      <c r="M468"/>
      <c r="N468"/>
      <c r="O468"/>
      <c r="P468" s="174"/>
      <c r="Q468" s="174"/>
      <c r="R468" s="175"/>
      <c r="S468" s="173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/>
      <c r="AN468"/>
      <c r="AO468"/>
      <c r="AP468"/>
      <c r="AQ468"/>
      <c r="AR468"/>
    </row>
    <row customFormat="1" r="469" s="11" spans="1:44">
      <c r="A469"/>
      <c r="B469"/>
      <c r="C469" s="174"/>
      <c r="D469"/>
      <c r="E469"/>
      <c r="F469"/>
      <c r="G469"/>
      <c r="H469"/>
      <c r="I469"/>
      <c r="J469"/>
      <c r="K469"/>
      <c r="L469"/>
      <c r="M469"/>
      <c r="N469"/>
      <c r="O469"/>
      <c r="P469" s="174"/>
      <c r="Q469" s="174"/>
      <c r="R469" s="175"/>
      <c r="S469" s="173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/>
      <c r="AN469"/>
      <c r="AO469"/>
      <c r="AP469"/>
      <c r="AQ469"/>
      <c r="AR469"/>
    </row>
    <row customFormat="1" r="470" s="11" spans="1:44">
      <c r="A470"/>
      <c r="B470"/>
      <c r="C470" s="174"/>
      <c r="D470"/>
      <c r="E470"/>
      <c r="F470"/>
      <c r="G470"/>
      <c r="H470"/>
      <c r="I470"/>
      <c r="J470"/>
      <c r="K470"/>
      <c r="L470"/>
      <c r="M470"/>
      <c r="N470"/>
      <c r="O470"/>
      <c r="P470" s="174"/>
      <c r="Q470" s="174"/>
      <c r="R470" s="175"/>
      <c r="S470" s="173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/>
      <c r="AN470"/>
      <c r="AO470"/>
      <c r="AP470"/>
      <c r="AQ470"/>
      <c r="AR470"/>
    </row>
    <row customFormat="1" r="471" s="11" spans="1:44">
      <c r="A471"/>
      <c r="B471"/>
      <c r="C471" s="174"/>
      <c r="D471"/>
      <c r="E471"/>
      <c r="F471"/>
      <c r="G471"/>
      <c r="H471"/>
      <c r="I471"/>
      <c r="J471"/>
      <c r="K471"/>
      <c r="L471"/>
      <c r="M471"/>
      <c r="N471"/>
      <c r="O471"/>
      <c r="P471" s="174"/>
      <c r="Q471" s="174"/>
      <c r="R471" s="175"/>
      <c r="S471" s="173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/>
      <c r="AN471"/>
      <c r="AO471"/>
      <c r="AP471"/>
      <c r="AQ471"/>
      <c r="AR471"/>
    </row>
    <row customFormat="1" r="472" s="11" spans="1:44">
      <c r="A472"/>
      <c r="B472"/>
      <c r="C472" s="174"/>
      <c r="D472"/>
      <c r="E472"/>
      <c r="F472"/>
      <c r="G472"/>
      <c r="H472"/>
      <c r="I472"/>
      <c r="J472"/>
      <c r="K472"/>
      <c r="L472"/>
      <c r="M472"/>
      <c r="N472"/>
      <c r="O472"/>
      <c r="P472" s="174"/>
      <c r="Q472" s="174"/>
      <c r="R472" s="175"/>
      <c r="S472" s="173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/>
      <c r="AN472"/>
      <c r="AO472"/>
      <c r="AP472"/>
      <c r="AQ472"/>
      <c r="AR472"/>
    </row>
    <row customFormat="1" r="473" s="11" spans="1:44">
      <c r="A473"/>
      <c r="B473"/>
      <c r="C473" s="174"/>
      <c r="D473"/>
      <c r="E473"/>
      <c r="F473"/>
      <c r="G473"/>
      <c r="H473"/>
      <c r="I473"/>
      <c r="J473"/>
      <c r="K473"/>
      <c r="L473"/>
      <c r="M473"/>
      <c r="N473"/>
      <c r="O473"/>
      <c r="P473" s="174"/>
      <c r="Q473" s="174"/>
      <c r="R473" s="175"/>
      <c r="S473" s="173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/>
      <c r="AN473"/>
      <c r="AO473"/>
      <c r="AP473"/>
      <c r="AQ473"/>
      <c r="AR473"/>
    </row>
    <row customFormat="1" r="474" s="11" spans="1:44">
      <c r="A474"/>
      <c r="B474"/>
      <c r="C474" s="174"/>
      <c r="D474"/>
      <c r="E474"/>
      <c r="F474"/>
      <c r="G474"/>
      <c r="H474"/>
      <c r="I474"/>
      <c r="J474"/>
      <c r="K474"/>
      <c r="L474"/>
      <c r="M474"/>
      <c r="N474"/>
      <c r="O474"/>
      <c r="P474" s="174"/>
      <c r="Q474" s="174"/>
      <c r="R474" s="175"/>
      <c r="S474" s="173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/>
      <c r="AN474"/>
      <c r="AO474"/>
      <c r="AP474"/>
      <c r="AQ474"/>
      <c r="AR474"/>
    </row>
    <row customFormat="1" r="475" s="11" spans="1:44">
      <c r="A475"/>
      <c r="B475"/>
      <c r="C475" s="174"/>
      <c r="D475"/>
      <c r="E475"/>
      <c r="F475"/>
      <c r="G475"/>
      <c r="H475"/>
      <c r="I475"/>
      <c r="J475"/>
      <c r="K475"/>
      <c r="L475"/>
      <c r="M475"/>
      <c r="N475"/>
      <c r="O475"/>
      <c r="P475" s="174"/>
      <c r="Q475" s="174"/>
      <c r="R475" s="175"/>
      <c r="S475" s="173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/>
      <c r="AN475"/>
      <c r="AO475"/>
      <c r="AP475"/>
      <c r="AQ475"/>
      <c r="AR475"/>
    </row>
    <row customFormat="1" r="476" s="11" spans="1:44">
      <c r="A476"/>
      <c r="B476"/>
      <c r="C476" s="174"/>
      <c r="D476"/>
      <c r="E476"/>
      <c r="F476"/>
      <c r="G476"/>
      <c r="H476"/>
      <c r="I476"/>
      <c r="J476"/>
      <c r="K476"/>
      <c r="L476"/>
      <c r="M476"/>
      <c r="N476"/>
      <c r="O476"/>
      <c r="P476" s="174"/>
      <c r="Q476" s="174"/>
      <c r="R476" s="175"/>
      <c r="S476" s="173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/>
      <c r="AN476"/>
      <c r="AO476"/>
      <c r="AP476"/>
      <c r="AQ476"/>
      <c r="AR476"/>
    </row>
    <row customFormat="1" r="477" s="11" spans="1:44">
      <c r="A477"/>
      <c r="B477"/>
      <c r="C477" s="174"/>
      <c r="D477"/>
      <c r="E477"/>
      <c r="F477"/>
      <c r="G477"/>
      <c r="H477"/>
      <c r="I477"/>
      <c r="J477"/>
      <c r="K477"/>
      <c r="L477"/>
      <c r="M477"/>
      <c r="N477"/>
      <c r="O477"/>
      <c r="P477" s="174"/>
      <c r="Q477" s="174"/>
      <c r="R477" s="175"/>
      <c r="S477" s="173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/>
      <c r="AN477"/>
      <c r="AO477"/>
      <c r="AP477"/>
      <c r="AQ477"/>
      <c r="AR477"/>
    </row>
    <row customFormat="1" r="478" s="11" spans="1:44">
      <c r="A478"/>
      <c r="B478"/>
      <c r="C478" s="174"/>
      <c r="D478"/>
      <c r="E478"/>
      <c r="F478"/>
      <c r="G478"/>
      <c r="H478"/>
      <c r="I478"/>
      <c r="J478"/>
      <c r="K478"/>
      <c r="L478"/>
      <c r="M478"/>
      <c r="N478"/>
      <c r="O478"/>
      <c r="P478" s="174"/>
      <c r="Q478" s="174"/>
      <c r="R478" s="175"/>
      <c r="S478" s="173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/>
      <c r="AN478"/>
      <c r="AO478"/>
      <c r="AP478"/>
      <c r="AQ478"/>
      <c r="AR478"/>
    </row>
    <row customFormat="1" r="479" s="11" spans="1:44">
      <c r="A479"/>
      <c r="B479"/>
      <c r="C479" s="174"/>
      <c r="D479"/>
      <c r="E479"/>
      <c r="F479"/>
      <c r="G479"/>
      <c r="H479"/>
      <c r="I479"/>
      <c r="J479"/>
      <c r="K479"/>
      <c r="L479"/>
      <c r="M479"/>
      <c r="N479"/>
      <c r="O479"/>
      <c r="P479" s="174"/>
      <c r="Q479" s="174"/>
      <c r="R479" s="175"/>
      <c r="S479" s="173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/>
      <c r="AN479"/>
      <c r="AO479"/>
      <c r="AP479"/>
      <c r="AQ479"/>
      <c r="AR479"/>
    </row>
    <row customFormat="1" r="480" s="11" spans="1:44">
      <c r="A480"/>
      <c r="B480"/>
      <c r="C480" s="174"/>
      <c r="D480"/>
      <c r="E480"/>
      <c r="F480"/>
      <c r="G480"/>
      <c r="H480"/>
      <c r="I480"/>
      <c r="J480"/>
      <c r="K480"/>
      <c r="L480"/>
      <c r="M480"/>
      <c r="N480"/>
      <c r="O480"/>
      <c r="P480" s="174"/>
      <c r="Q480" s="174"/>
      <c r="R480" s="175"/>
      <c r="S480" s="173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/>
      <c r="AN480"/>
      <c r="AO480"/>
      <c r="AP480"/>
      <c r="AQ480"/>
      <c r="AR480"/>
    </row>
    <row customFormat="1" r="481" s="11" spans="1:44">
      <c r="A481"/>
      <c r="B481"/>
      <c r="C481" s="174"/>
      <c r="D481"/>
      <c r="E481"/>
      <c r="F481"/>
      <c r="G481"/>
      <c r="H481"/>
      <c r="I481"/>
      <c r="J481"/>
      <c r="K481"/>
      <c r="L481"/>
      <c r="M481"/>
      <c r="N481"/>
      <c r="O481"/>
      <c r="P481" s="174"/>
      <c r="Q481" s="174"/>
      <c r="R481" s="175"/>
      <c r="S481" s="173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/>
      <c r="AN481"/>
      <c r="AO481"/>
      <c r="AP481"/>
      <c r="AQ481"/>
      <c r="AR481"/>
    </row>
    <row customFormat="1" r="482" s="11" spans="1:44">
      <c r="A482"/>
      <c r="B482"/>
      <c r="C482" s="174"/>
      <c r="D482"/>
      <c r="E482"/>
      <c r="F482"/>
      <c r="G482"/>
      <c r="H482"/>
      <c r="I482"/>
      <c r="J482"/>
      <c r="K482"/>
      <c r="L482"/>
      <c r="M482"/>
      <c r="N482"/>
      <c r="O482"/>
      <c r="P482" s="174"/>
      <c r="Q482" s="174"/>
      <c r="R482" s="175"/>
      <c r="S482" s="173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/>
      <c r="AN482"/>
      <c r="AO482"/>
      <c r="AP482"/>
      <c r="AQ482"/>
      <c r="AR482"/>
    </row>
    <row customFormat="1" r="483" s="11" spans="1:44">
      <c r="A483"/>
      <c r="B483"/>
      <c r="C483" s="174"/>
      <c r="D483"/>
      <c r="E483"/>
      <c r="F483"/>
      <c r="G483"/>
      <c r="H483"/>
      <c r="I483"/>
      <c r="J483"/>
      <c r="K483"/>
      <c r="L483"/>
      <c r="M483"/>
      <c r="N483"/>
      <c r="O483"/>
      <c r="P483" s="174"/>
      <c r="Q483" s="174"/>
      <c r="R483" s="175"/>
      <c r="S483" s="173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/>
      <c r="AN483"/>
      <c r="AO483"/>
      <c r="AP483"/>
      <c r="AQ483"/>
      <c r="AR483"/>
    </row>
    <row customFormat="1" r="484" s="11" spans="1:44">
      <c r="A484"/>
      <c r="B484"/>
      <c r="C484" s="174"/>
      <c r="D484"/>
      <c r="E484"/>
      <c r="F484"/>
      <c r="G484"/>
      <c r="H484"/>
      <c r="I484"/>
      <c r="J484"/>
      <c r="K484"/>
      <c r="L484"/>
      <c r="M484"/>
      <c r="N484"/>
      <c r="O484"/>
      <c r="P484" s="174"/>
      <c r="Q484" s="174"/>
      <c r="R484" s="175"/>
      <c r="S484" s="173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/>
      <c r="AN484"/>
      <c r="AO484"/>
      <c r="AP484"/>
      <c r="AQ484"/>
      <c r="AR484"/>
    </row>
    <row customFormat="1" r="485" s="11" spans="1:44">
      <c r="A485"/>
      <c r="B485"/>
      <c r="C485" s="174"/>
      <c r="D485"/>
      <c r="E485"/>
      <c r="F485"/>
      <c r="G485"/>
      <c r="H485"/>
      <c r="I485"/>
      <c r="J485"/>
      <c r="K485"/>
      <c r="L485"/>
      <c r="M485"/>
      <c r="N485"/>
      <c r="O485"/>
      <c r="P485" s="174"/>
      <c r="Q485" s="174"/>
      <c r="R485" s="175"/>
      <c r="S485" s="173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/>
      <c r="AN485"/>
      <c r="AO485"/>
      <c r="AP485"/>
      <c r="AQ485"/>
      <c r="AR485"/>
    </row>
    <row customFormat="1" r="486" s="11" spans="1:44">
      <c r="A486"/>
      <c r="B486"/>
      <c r="C486" s="174"/>
      <c r="D486"/>
      <c r="E486"/>
      <c r="F486"/>
      <c r="G486"/>
      <c r="H486"/>
      <c r="I486"/>
      <c r="J486"/>
      <c r="K486"/>
      <c r="L486"/>
      <c r="M486"/>
      <c r="N486"/>
      <c r="O486"/>
      <c r="P486" s="174"/>
      <c r="Q486" s="174"/>
      <c r="R486" s="175"/>
      <c r="S486" s="173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/>
      <c r="AN486"/>
      <c r="AO486"/>
      <c r="AP486"/>
      <c r="AQ486"/>
      <c r="AR486"/>
    </row>
    <row customFormat="1" r="487" s="11" spans="1:44">
      <c r="A487"/>
      <c r="B487"/>
      <c r="C487" s="174"/>
      <c r="D487"/>
      <c r="E487"/>
      <c r="F487"/>
      <c r="G487"/>
      <c r="H487"/>
      <c r="I487"/>
      <c r="J487"/>
      <c r="K487"/>
      <c r="L487"/>
      <c r="M487"/>
      <c r="N487"/>
      <c r="O487"/>
      <c r="P487" s="174"/>
      <c r="Q487" s="174"/>
      <c r="R487" s="175"/>
      <c r="S487" s="173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/>
      <c r="AN487"/>
      <c r="AO487"/>
      <c r="AP487"/>
      <c r="AQ487"/>
      <c r="AR487"/>
    </row>
    <row customFormat="1" r="488" s="11" spans="1:44">
      <c r="A488"/>
      <c r="B488"/>
      <c r="C488" s="174"/>
      <c r="D488"/>
      <c r="E488"/>
      <c r="F488"/>
      <c r="G488"/>
      <c r="H488"/>
      <c r="I488"/>
      <c r="J488"/>
      <c r="K488"/>
      <c r="L488"/>
      <c r="M488"/>
      <c r="N488"/>
      <c r="O488"/>
      <c r="P488" s="174"/>
      <c r="Q488" s="174"/>
      <c r="R488" s="175"/>
      <c r="S488" s="173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/>
      <c r="AN488"/>
      <c r="AO488"/>
      <c r="AP488"/>
      <c r="AQ488"/>
      <c r="AR488"/>
    </row>
    <row customFormat="1" r="489" s="11" spans="1:44">
      <c r="A489"/>
      <c r="B489"/>
      <c r="C489" s="174"/>
      <c r="D489"/>
      <c r="E489"/>
      <c r="F489"/>
      <c r="G489"/>
      <c r="H489"/>
      <c r="I489"/>
      <c r="J489"/>
      <c r="K489"/>
      <c r="L489"/>
      <c r="M489"/>
      <c r="N489"/>
      <c r="O489"/>
      <c r="P489" s="174"/>
      <c r="Q489" s="174"/>
      <c r="R489" s="175"/>
      <c r="S489" s="173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/>
      <c r="AN489"/>
      <c r="AO489"/>
      <c r="AP489"/>
      <c r="AQ489"/>
      <c r="AR489"/>
    </row>
    <row customFormat="1" r="490" s="11" spans="1:44">
      <c r="A490"/>
      <c r="B490"/>
      <c r="C490" s="174"/>
      <c r="D490"/>
      <c r="E490"/>
      <c r="F490"/>
      <c r="G490"/>
      <c r="H490"/>
      <c r="I490"/>
      <c r="J490"/>
      <c r="K490"/>
      <c r="L490"/>
      <c r="M490"/>
      <c r="N490"/>
      <c r="O490"/>
      <c r="P490" s="174"/>
      <c r="Q490" s="174"/>
      <c r="R490" s="175"/>
      <c r="S490" s="173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/>
      <c r="AN490"/>
      <c r="AO490"/>
      <c r="AP490"/>
      <c r="AQ490"/>
      <c r="AR490"/>
    </row>
    <row customFormat="1" r="491" s="11" spans="1:44">
      <c r="A491"/>
      <c r="B491"/>
      <c r="C491" s="174"/>
      <c r="D491"/>
      <c r="E491"/>
      <c r="F491"/>
      <c r="G491"/>
      <c r="H491"/>
      <c r="I491"/>
      <c r="J491"/>
      <c r="K491"/>
      <c r="L491"/>
      <c r="M491"/>
      <c r="N491"/>
      <c r="O491"/>
      <c r="P491" s="174"/>
      <c r="Q491" s="174"/>
      <c r="R491" s="175"/>
      <c r="S491" s="173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/>
      <c r="AN491"/>
      <c r="AO491"/>
      <c r="AP491"/>
      <c r="AQ491"/>
      <c r="AR491"/>
    </row>
    <row customFormat="1" r="492" s="11" spans="1:44">
      <c r="A492"/>
      <c r="B492"/>
      <c r="C492" s="174"/>
      <c r="D492"/>
      <c r="E492"/>
      <c r="F492"/>
      <c r="G492"/>
      <c r="H492"/>
      <c r="I492"/>
      <c r="J492"/>
      <c r="K492"/>
      <c r="L492"/>
      <c r="M492"/>
      <c r="N492"/>
      <c r="O492"/>
      <c r="P492" s="174"/>
      <c r="Q492" s="174"/>
      <c r="R492" s="175"/>
      <c r="S492" s="173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/>
      <c r="AN492"/>
      <c r="AO492"/>
      <c r="AP492"/>
      <c r="AQ492"/>
      <c r="AR492"/>
    </row>
    <row customFormat="1" r="493" s="11" spans="1:44">
      <c r="A493"/>
      <c r="B493"/>
      <c r="C493" s="174"/>
      <c r="D493"/>
      <c r="E493"/>
      <c r="F493"/>
      <c r="G493"/>
      <c r="H493"/>
      <c r="I493"/>
      <c r="J493"/>
      <c r="K493"/>
      <c r="L493"/>
      <c r="M493"/>
      <c r="N493"/>
      <c r="O493"/>
      <c r="P493" s="174"/>
      <c r="Q493" s="174"/>
      <c r="R493" s="175"/>
      <c r="S493" s="173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/>
      <c r="AN493"/>
      <c r="AO493"/>
      <c r="AP493"/>
      <c r="AQ493"/>
      <c r="AR493"/>
    </row>
    <row customFormat="1" r="494" s="11" spans="1:44">
      <c r="A494"/>
      <c r="B494"/>
      <c r="C494" s="174"/>
      <c r="D494"/>
      <c r="E494"/>
      <c r="F494"/>
      <c r="G494"/>
      <c r="H494"/>
      <c r="I494"/>
      <c r="J494"/>
      <c r="K494"/>
      <c r="L494"/>
      <c r="M494"/>
      <c r="N494"/>
      <c r="O494"/>
      <c r="P494" s="174"/>
      <c r="Q494" s="174"/>
      <c r="R494" s="175"/>
      <c r="S494" s="173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/>
      <c r="AN494"/>
      <c r="AO494"/>
      <c r="AP494"/>
      <c r="AQ494"/>
      <c r="AR494"/>
    </row>
    <row customFormat="1" r="495" s="11" spans="1:44">
      <c r="A495"/>
      <c r="B495"/>
      <c r="C495" s="174"/>
      <c r="D495"/>
      <c r="E495"/>
      <c r="F495"/>
      <c r="G495"/>
      <c r="H495"/>
      <c r="I495"/>
      <c r="J495"/>
      <c r="K495"/>
      <c r="L495"/>
      <c r="M495"/>
      <c r="N495"/>
      <c r="O495"/>
      <c r="P495" s="174"/>
      <c r="Q495" s="174"/>
      <c r="R495" s="175"/>
      <c r="S495" s="173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/>
      <c r="AN495"/>
      <c r="AO495"/>
      <c r="AP495"/>
      <c r="AQ495"/>
      <c r="AR495"/>
    </row>
    <row customFormat="1" r="496" s="11" spans="1:44">
      <c r="A496"/>
      <c r="B496"/>
      <c r="C496" s="174"/>
      <c r="D496"/>
      <c r="E496"/>
      <c r="F496"/>
      <c r="G496"/>
      <c r="H496"/>
      <c r="I496"/>
      <c r="J496"/>
      <c r="K496"/>
      <c r="L496"/>
      <c r="M496"/>
      <c r="N496"/>
      <c r="O496"/>
      <c r="P496" s="174"/>
      <c r="Q496" s="174"/>
      <c r="R496" s="175"/>
      <c r="S496" s="173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/>
      <c r="AN496"/>
      <c r="AO496"/>
      <c r="AP496"/>
      <c r="AQ496"/>
      <c r="AR496"/>
    </row>
    <row customFormat="1" r="497" s="11" spans="1:44">
      <c r="A497"/>
      <c r="B497"/>
      <c r="C497" s="174"/>
      <c r="D497"/>
      <c r="E497"/>
      <c r="F497"/>
      <c r="G497"/>
      <c r="H497"/>
      <c r="I497"/>
      <c r="J497"/>
      <c r="K497"/>
      <c r="L497"/>
      <c r="M497"/>
      <c r="N497"/>
      <c r="O497"/>
      <c r="P497" s="174"/>
      <c r="Q497" s="174"/>
      <c r="R497" s="175"/>
      <c r="S497" s="173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/>
      <c r="AN497"/>
      <c r="AO497"/>
      <c r="AP497"/>
      <c r="AQ497"/>
      <c r="AR497"/>
    </row>
    <row customFormat="1" r="498" s="11" spans="1:44">
      <c r="A498"/>
      <c r="B498"/>
      <c r="C498" s="174"/>
      <c r="D498"/>
      <c r="E498"/>
      <c r="F498"/>
      <c r="G498"/>
      <c r="H498"/>
      <c r="I498"/>
      <c r="J498"/>
      <c r="K498"/>
      <c r="L498"/>
      <c r="M498"/>
      <c r="N498"/>
      <c r="O498"/>
      <c r="P498" s="174"/>
      <c r="Q498" s="174"/>
      <c r="R498" s="175"/>
      <c r="S498" s="173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/>
      <c r="AN498"/>
      <c r="AO498"/>
      <c r="AP498"/>
      <c r="AQ498"/>
      <c r="AR498"/>
    </row>
    <row customFormat="1" r="499" s="11" spans="1:44">
      <c r="A499"/>
      <c r="B499"/>
      <c r="C499" s="174"/>
      <c r="D499"/>
      <c r="E499"/>
      <c r="F499"/>
      <c r="G499"/>
      <c r="H499"/>
      <c r="I499"/>
      <c r="J499"/>
      <c r="K499"/>
      <c r="L499"/>
      <c r="M499"/>
      <c r="N499"/>
      <c r="O499"/>
      <c r="P499" s="174"/>
      <c r="Q499" s="174"/>
      <c r="R499" s="175"/>
      <c r="S499" s="173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/>
      <c r="AN499"/>
      <c r="AO499"/>
      <c r="AP499"/>
      <c r="AQ499"/>
      <c r="AR499"/>
    </row>
    <row customFormat="1" r="500" s="11" spans="1:44">
      <c r="A500"/>
      <c r="B500"/>
      <c r="C500" s="174"/>
      <c r="D500"/>
      <c r="E500"/>
      <c r="F500"/>
      <c r="G500"/>
      <c r="H500"/>
      <c r="I500"/>
      <c r="J500"/>
      <c r="K500"/>
      <c r="L500"/>
      <c r="M500"/>
      <c r="N500"/>
      <c r="O500"/>
      <c r="P500" s="174"/>
      <c r="Q500" s="174"/>
      <c r="R500" s="175"/>
      <c r="S500" s="173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/>
      <c r="AN500"/>
      <c r="AO500"/>
      <c r="AP500"/>
      <c r="AQ500"/>
      <c r="AR500"/>
    </row>
    <row customFormat="1" r="501" s="11" spans="1:44">
      <c r="A501"/>
      <c r="B501"/>
      <c r="C501" s="174"/>
      <c r="D501"/>
      <c r="E501"/>
      <c r="F501"/>
      <c r="G501"/>
      <c r="H501"/>
      <c r="I501"/>
      <c r="J501"/>
      <c r="K501"/>
      <c r="L501"/>
      <c r="M501"/>
      <c r="N501"/>
      <c r="O501"/>
      <c r="P501" s="174"/>
      <c r="Q501" s="174"/>
      <c r="R501" s="175"/>
      <c r="S501" s="173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/>
      <c r="AN501"/>
      <c r="AO501"/>
      <c r="AP501"/>
      <c r="AQ501"/>
      <c r="AR501"/>
    </row>
    <row customFormat="1" r="502" s="11" spans="1:44">
      <c r="A502"/>
      <c r="B502"/>
      <c r="C502" s="174"/>
      <c r="D502"/>
      <c r="E502"/>
      <c r="F502"/>
      <c r="G502"/>
      <c r="H502"/>
      <c r="I502"/>
      <c r="J502"/>
      <c r="K502"/>
      <c r="L502"/>
      <c r="M502"/>
      <c r="N502"/>
      <c r="O502"/>
      <c r="P502" s="174"/>
      <c r="Q502" s="174"/>
      <c r="R502" s="175"/>
      <c r="S502" s="173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/>
      <c r="AN502"/>
      <c r="AO502"/>
      <c r="AP502"/>
      <c r="AQ502"/>
      <c r="AR502"/>
    </row>
    <row customFormat="1" r="503" s="11" spans="1:44">
      <c r="A503"/>
      <c r="B503"/>
      <c r="C503" s="174"/>
      <c r="D503"/>
      <c r="E503"/>
      <c r="F503"/>
      <c r="G503"/>
      <c r="H503"/>
      <c r="I503"/>
      <c r="J503"/>
      <c r="K503"/>
      <c r="L503"/>
      <c r="M503"/>
      <c r="N503"/>
      <c r="O503"/>
      <c r="P503" s="174"/>
      <c r="Q503" s="174"/>
      <c r="R503" s="175"/>
      <c r="S503" s="173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/>
      <c r="AN503"/>
      <c r="AO503"/>
      <c r="AP503"/>
      <c r="AQ503"/>
      <c r="AR503"/>
    </row>
    <row customFormat="1" r="504" s="11" spans="1:44">
      <c r="A504"/>
      <c r="B504"/>
      <c r="C504" s="174"/>
      <c r="D504"/>
      <c r="E504"/>
      <c r="F504"/>
      <c r="G504"/>
      <c r="H504"/>
      <c r="I504"/>
      <c r="J504"/>
      <c r="K504"/>
      <c r="L504"/>
      <c r="M504"/>
      <c r="N504"/>
      <c r="O504"/>
      <c r="P504" s="174"/>
      <c r="Q504" s="174"/>
      <c r="R504" s="175"/>
      <c r="S504" s="173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/>
      <c r="AN504"/>
      <c r="AO504"/>
      <c r="AP504"/>
      <c r="AQ504"/>
      <c r="AR504"/>
    </row>
    <row customFormat="1" r="505" s="11" spans="1:44">
      <c r="A505"/>
      <c r="B505"/>
      <c r="C505" s="174"/>
      <c r="D505"/>
      <c r="E505"/>
      <c r="F505"/>
      <c r="G505"/>
      <c r="H505"/>
      <c r="I505"/>
      <c r="J505"/>
      <c r="K505"/>
      <c r="L505"/>
      <c r="M505"/>
      <c r="N505"/>
      <c r="O505"/>
      <c r="P505" s="174"/>
      <c r="Q505" s="174"/>
      <c r="R505" s="175"/>
      <c r="S505" s="173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/>
      <c r="AN505"/>
      <c r="AO505"/>
      <c r="AP505"/>
      <c r="AQ505"/>
      <c r="AR505"/>
    </row>
    <row customFormat="1" r="506" s="11" spans="1:44">
      <c r="A506"/>
      <c r="B506"/>
      <c r="C506" s="174"/>
      <c r="D506"/>
      <c r="E506"/>
      <c r="F506"/>
      <c r="G506"/>
      <c r="H506"/>
      <c r="I506"/>
      <c r="J506"/>
      <c r="K506"/>
      <c r="L506"/>
      <c r="M506"/>
      <c r="N506"/>
      <c r="O506"/>
      <c r="P506" s="174"/>
      <c r="Q506" s="174"/>
      <c r="R506" s="175"/>
      <c r="S506" s="173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/>
      <c r="AN506"/>
      <c r="AO506"/>
      <c r="AP506"/>
      <c r="AQ506"/>
      <c r="AR506"/>
    </row>
    <row customFormat="1" r="507" s="11" spans="1:44">
      <c r="A507"/>
      <c r="B507"/>
      <c r="C507" s="174"/>
      <c r="D507"/>
      <c r="E507"/>
      <c r="F507"/>
      <c r="G507"/>
      <c r="H507"/>
      <c r="I507"/>
      <c r="J507"/>
      <c r="K507"/>
      <c r="L507"/>
      <c r="M507"/>
      <c r="N507"/>
      <c r="O507"/>
      <c r="P507" s="174"/>
      <c r="Q507" s="174"/>
      <c r="R507" s="175"/>
      <c r="S507" s="173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/>
      <c r="AN507"/>
      <c r="AO507"/>
      <c r="AP507"/>
      <c r="AQ507"/>
      <c r="AR507"/>
    </row>
    <row customFormat="1" r="508" s="11" spans="1:44">
      <c r="A508"/>
      <c r="B508"/>
      <c r="C508" s="174"/>
      <c r="D508"/>
      <c r="E508"/>
      <c r="F508"/>
      <c r="G508"/>
      <c r="H508"/>
      <c r="I508"/>
      <c r="J508"/>
      <c r="K508"/>
      <c r="L508"/>
      <c r="M508"/>
      <c r="N508"/>
      <c r="O508"/>
      <c r="P508" s="174"/>
      <c r="Q508" s="174"/>
      <c r="R508" s="175"/>
      <c r="S508" s="173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/>
      <c r="AN508"/>
      <c r="AO508"/>
      <c r="AP508"/>
      <c r="AQ508"/>
      <c r="AR508"/>
    </row>
    <row customFormat="1" r="509" s="11" spans="1:44">
      <c r="A509"/>
      <c r="B509"/>
      <c r="C509" s="174"/>
      <c r="D509"/>
      <c r="E509"/>
      <c r="F509"/>
      <c r="G509"/>
      <c r="H509"/>
      <c r="I509"/>
      <c r="J509"/>
      <c r="K509"/>
      <c r="L509"/>
      <c r="M509"/>
      <c r="N509"/>
      <c r="O509"/>
      <c r="P509" s="174"/>
      <c r="Q509" s="174"/>
      <c r="R509" s="175"/>
      <c r="S509" s="173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/>
      <c r="AN509"/>
      <c r="AO509"/>
      <c r="AP509"/>
      <c r="AQ509"/>
      <c r="AR509"/>
    </row>
    <row customFormat="1" r="510" s="11" spans="1:44">
      <c r="A510"/>
      <c r="B510"/>
      <c r="C510" s="174"/>
      <c r="D510"/>
      <c r="E510"/>
      <c r="F510"/>
      <c r="G510"/>
      <c r="H510"/>
      <c r="I510"/>
      <c r="J510"/>
      <c r="K510"/>
      <c r="L510"/>
      <c r="M510"/>
      <c r="N510"/>
      <c r="O510"/>
      <c r="P510" s="174"/>
      <c r="Q510" s="174"/>
      <c r="R510" s="175"/>
      <c r="S510" s="173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/>
      <c r="AN510"/>
      <c r="AO510"/>
      <c r="AP510"/>
      <c r="AQ510"/>
      <c r="AR510"/>
    </row>
    <row customFormat="1" r="511" s="11" spans="1:44">
      <c r="A511"/>
      <c r="B511"/>
      <c r="C511" s="174"/>
      <c r="D511"/>
      <c r="E511"/>
      <c r="F511"/>
      <c r="G511"/>
      <c r="H511"/>
      <c r="I511"/>
      <c r="J511"/>
      <c r="K511"/>
      <c r="L511"/>
      <c r="M511"/>
      <c r="N511"/>
      <c r="O511"/>
      <c r="P511" s="174"/>
      <c r="Q511" s="174"/>
      <c r="R511" s="175"/>
      <c r="S511" s="173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/>
      <c r="AN511"/>
      <c r="AO511"/>
      <c r="AP511"/>
      <c r="AQ511"/>
      <c r="AR511"/>
    </row>
    <row customFormat="1" r="512" s="11" spans="1:44">
      <c r="A512"/>
      <c r="B512"/>
      <c r="C512" s="174"/>
      <c r="D512"/>
      <c r="E512"/>
      <c r="F512"/>
      <c r="G512"/>
      <c r="H512"/>
      <c r="I512"/>
      <c r="J512"/>
      <c r="K512"/>
      <c r="L512"/>
      <c r="M512"/>
      <c r="N512"/>
      <c r="O512"/>
      <c r="P512" s="174"/>
      <c r="Q512" s="174"/>
      <c r="R512" s="175"/>
      <c r="S512" s="173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/>
      <c r="AN512"/>
      <c r="AO512"/>
      <c r="AP512"/>
      <c r="AQ512"/>
      <c r="AR512"/>
    </row>
    <row customFormat="1" r="513" s="11" spans="1:44">
      <c r="A513"/>
      <c r="B513"/>
      <c r="C513" s="174"/>
      <c r="D513"/>
      <c r="E513"/>
      <c r="F513"/>
      <c r="G513"/>
      <c r="H513"/>
      <c r="I513"/>
      <c r="J513"/>
      <c r="K513"/>
      <c r="L513"/>
      <c r="M513"/>
      <c r="N513"/>
      <c r="O513"/>
      <c r="P513" s="174"/>
      <c r="Q513" s="174"/>
      <c r="R513" s="175"/>
      <c r="S513" s="173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/>
      <c r="AN513"/>
      <c r="AO513"/>
      <c r="AP513"/>
      <c r="AQ513"/>
      <c r="AR513"/>
    </row>
    <row customFormat="1" r="514" s="11" spans="1:44">
      <c r="A514"/>
      <c r="B514"/>
      <c r="C514" s="174"/>
      <c r="D514"/>
      <c r="E514"/>
      <c r="F514"/>
      <c r="G514"/>
      <c r="H514"/>
      <c r="I514"/>
      <c r="J514"/>
      <c r="K514"/>
      <c r="L514"/>
      <c r="M514"/>
      <c r="N514"/>
      <c r="O514"/>
      <c r="P514" s="174"/>
      <c r="Q514" s="174"/>
      <c r="R514" s="175"/>
      <c r="S514" s="173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/>
      <c r="AN514"/>
      <c r="AO514"/>
      <c r="AP514"/>
      <c r="AQ514"/>
      <c r="AR514"/>
    </row>
    <row customFormat="1" r="515" s="11" spans="1:44">
      <c r="A515"/>
      <c r="B515"/>
      <c r="C515" s="174"/>
      <c r="D515"/>
      <c r="E515"/>
      <c r="F515"/>
      <c r="G515"/>
      <c r="H515"/>
      <c r="I515"/>
      <c r="J515"/>
      <c r="K515"/>
      <c r="L515"/>
      <c r="M515"/>
      <c r="N515"/>
      <c r="O515"/>
      <c r="P515" s="174"/>
      <c r="Q515" s="174"/>
      <c r="R515" s="175"/>
      <c r="S515" s="173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/>
      <c r="AN515"/>
      <c r="AO515"/>
      <c r="AP515"/>
      <c r="AQ515"/>
      <c r="AR515"/>
    </row>
    <row customFormat="1" r="516" s="11" spans="1:44">
      <c r="A516"/>
      <c r="B516"/>
      <c r="C516" s="174"/>
      <c r="D516"/>
      <c r="E516"/>
      <c r="F516"/>
      <c r="G516"/>
      <c r="H516"/>
      <c r="I516"/>
      <c r="J516"/>
      <c r="K516"/>
      <c r="L516"/>
      <c r="M516"/>
      <c r="N516"/>
      <c r="O516"/>
      <c r="P516" s="174"/>
      <c r="Q516" s="174"/>
      <c r="R516" s="175"/>
      <c r="S516" s="173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/>
      <c r="AN516"/>
      <c r="AO516"/>
      <c r="AP516"/>
      <c r="AQ516"/>
      <c r="AR516"/>
    </row>
    <row customFormat="1" r="517" s="11" spans="1:44">
      <c r="A517"/>
      <c r="B517"/>
      <c r="C517" s="174"/>
      <c r="D517"/>
      <c r="E517"/>
      <c r="F517"/>
      <c r="G517"/>
      <c r="H517"/>
      <c r="I517"/>
      <c r="J517"/>
      <c r="K517"/>
      <c r="L517"/>
      <c r="M517"/>
      <c r="N517"/>
      <c r="O517"/>
      <c r="P517" s="174"/>
      <c r="Q517" s="174"/>
      <c r="R517" s="175"/>
      <c r="S517" s="173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/>
      <c r="AN517"/>
      <c r="AO517"/>
      <c r="AP517"/>
      <c r="AQ517"/>
      <c r="AR517"/>
    </row>
    <row customFormat="1" r="518" s="11" spans="1:44">
      <c r="A518"/>
      <c r="B518"/>
      <c r="C518" s="174"/>
      <c r="D518"/>
      <c r="E518"/>
      <c r="F518"/>
      <c r="G518"/>
      <c r="H518"/>
      <c r="I518"/>
      <c r="J518"/>
      <c r="K518"/>
      <c r="L518"/>
      <c r="M518"/>
      <c r="N518"/>
      <c r="O518"/>
      <c r="P518" s="174"/>
      <c r="Q518" s="174"/>
      <c r="R518" s="175"/>
      <c r="S518" s="173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/>
      <c r="AN518"/>
      <c r="AO518"/>
      <c r="AP518"/>
      <c r="AQ518"/>
      <c r="AR518"/>
    </row>
    <row customFormat="1" r="519" s="11" spans="1:44">
      <c r="A519"/>
      <c r="B519"/>
      <c r="C519" s="174"/>
      <c r="D519"/>
      <c r="E519"/>
      <c r="F519"/>
      <c r="G519"/>
      <c r="H519"/>
      <c r="I519"/>
      <c r="J519"/>
      <c r="K519"/>
      <c r="L519"/>
      <c r="M519"/>
      <c r="N519"/>
      <c r="O519"/>
      <c r="P519" s="174"/>
      <c r="Q519" s="174"/>
      <c r="R519" s="175"/>
      <c r="S519" s="173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/>
      <c r="AN519"/>
      <c r="AO519"/>
      <c r="AP519"/>
      <c r="AQ519"/>
      <c r="AR519"/>
    </row>
    <row customFormat="1" r="520" s="11" spans="1:44">
      <c r="A520"/>
      <c r="B520"/>
      <c r="C520" s="174"/>
      <c r="D520"/>
      <c r="E520"/>
      <c r="F520"/>
      <c r="G520"/>
      <c r="H520"/>
      <c r="I520"/>
      <c r="J520"/>
      <c r="K520"/>
      <c r="L520"/>
      <c r="M520"/>
      <c r="N520"/>
      <c r="O520"/>
      <c r="P520" s="174"/>
      <c r="Q520" s="174"/>
      <c r="R520" s="175"/>
      <c r="S520" s="173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/>
      <c r="AN520"/>
      <c r="AO520"/>
      <c r="AP520"/>
      <c r="AQ520"/>
      <c r="AR520"/>
    </row>
    <row customFormat="1" r="521" s="11" spans="1:44">
      <c r="A521"/>
      <c r="B521"/>
      <c r="C521" s="174"/>
      <c r="D521"/>
      <c r="E521"/>
      <c r="F521"/>
      <c r="G521"/>
      <c r="H521"/>
      <c r="I521"/>
      <c r="J521"/>
      <c r="K521"/>
      <c r="L521"/>
      <c r="M521"/>
      <c r="N521"/>
      <c r="O521"/>
      <c r="P521" s="174"/>
      <c r="Q521" s="174"/>
      <c r="R521" s="175"/>
      <c r="S521" s="173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/>
      <c r="AN521"/>
      <c r="AO521"/>
      <c r="AP521"/>
      <c r="AQ521"/>
      <c r="AR521"/>
    </row>
    <row customFormat="1" r="522" s="11" spans="1:44">
      <c r="A522"/>
      <c r="B522"/>
      <c r="C522" s="174"/>
      <c r="D522"/>
      <c r="E522"/>
      <c r="F522"/>
      <c r="G522"/>
      <c r="H522"/>
      <c r="I522"/>
      <c r="J522"/>
      <c r="K522"/>
      <c r="L522"/>
      <c r="M522"/>
      <c r="N522"/>
      <c r="O522"/>
      <c r="P522" s="174"/>
      <c r="Q522" s="174"/>
      <c r="R522" s="175"/>
      <c r="S522" s="173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/>
      <c r="AN522"/>
      <c r="AO522"/>
      <c r="AP522"/>
      <c r="AQ522"/>
      <c r="AR522"/>
    </row>
    <row customFormat="1" r="523" s="11" spans="1:44">
      <c r="A523"/>
      <c r="B523"/>
      <c r="C523" s="174"/>
      <c r="D523"/>
      <c r="E523"/>
      <c r="F523"/>
      <c r="G523"/>
      <c r="H523"/>
      <c r="I523"/>
      <c r="J523"/>
      <c r="K523"/>
      <c r="L523"/>
      <c r="M523"/>
      <c r="N523"/>
      <c r="O523"/>
      <c r="P523" s="174"/>
      <c r="Q523" s="174"/>
      <c r="R523" s="175"/>
      <c r="S523" s="173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/>
      <c r="AN523"/>
      <c r="AO523"/>
      <c r="AP523"/>
      <c r="AQ523"/>
      <c r="AR523"/>
    </row>
    <row customFormat="1" r="524" s="11" spans="1:44">
      <c r="A524"/>
      <c r="B524"/>
      <c r="C524" s="174"/>
      <c r="D524"/>
      <c r="E524"/>
      <c r="F524"/>
      <c r="G524"/>
      <c r="H524"/>
      <c r="I524"/>
      <c r="J524"/>
      <c r="K524"/>
      <c r="L524"/>
      <c r="M524"/>
      <c r="N524"/>
      <c r="O524"/>
      <c r="P524" s="174"/>
      <c r="Q524" s="174"/>
      <c r="R524" s="175"/>
      <c r="S524" s="173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/>
      <c r="AN524"/>
      <c r="AO524"/>
      <c r="AP524"/>
      <c r="AQ524"/>
      <c r="AR524"/>
    </row>
    <row customFormat="1" r="525" s="11" spans="1:44">
      <c r="A525"/>
      <c r="B525"/>
      <c r="C525" s="174"/>
      <c r="D525"/>
      <c r="E525"/>
      <c r="F525"/>
      <c r="G525"/>
      <c r="H525"/>
      <c r="I525"/>
      <c r="J525"/>
      <c r="K525"/>
      <c r="L525"/>
      <c r="M525"/>
      <c r="N525"/>
      <c r="O525"/>
      <c r="P525" s="174"/>
      <c r="Q525" s="174"/>
      <c r="R525" s="175"/>
      <c r="S525" s="173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/>
      <c r="AN525"/>
      <c r="AO525"/>
      <c r="AP525"/>
      <c r="AQ525"/>
      <c r="AR525"/>
    </row>
    <row customFormat="1" r="526" s="11" spans="1:44">
      <c r="A526"/>
      <c r="B526"/>
      <c r="C526" s="174"/>
      <c r="D526"/>
      <c r="E526"/>
      <c r="F526"/>
      <c r="G526"/>
      <c r="H526"/>
      <c r="I526"/>
      <c r="J526"/>
      <c r="K526"/>
      <c r="L526"/>
      <c r="M526"/>
      <c r="N526"/>
      <c r="O526"/>
      <c r="P526" s="174"/>
      <c r="Q526" s="174"/>
      <c r="R526" s="175"/>
      <c r="S526" s="173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/>
      <c r="AN526"/>
      <c r="AO526"/>
      <c r="AP526"/>
      <c r="AQ526"/>
      <c r="AR526"/>
    </row>
    <row customFormat="1" r="527" s="11" spans="1:44">
      <c r="A527"/>
      <c r="B527"/>
      <c r="C527" s="174"/>
      <c r="D527"/>
      <c r="E527"/>
      <c r="F527"/>
      <c r="G527"/>
      <c r="H527"/>
      <c r="I527"/>
      <c r="J527"/>
      <c r="K527"/>
      <c r="L527"/>
      <c r="M527"/>
      <c r="N527"/>
      <c r="O527"/>
      <c r="P527" s="174"/>
      <c r="Q527" s="174"/>
      <c r="R527" s="175"/>
      <c r="S527" s="173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/>
      <c r="AN527"/>
      <c r="AO527"/>
      <c r="AP527"/>
      <c r="AQ527"/>
      <c r="AR527"/>
    </row>
    <row customFormat="1" r="528" s="11" spans="1:44">
      <c r="A528"/>
      <c r="B528"/>
      <c r="C528" s="174"/>
      <c r="D528"/>
      <c r="E528"/>
      <c r="F528"/>
      <c r="G528"/>
      <c r="H528"/>
      <c r="I528"/>
      <c r="J528"/>
      <c r="K528"/>
      <c r="L528"/>
      <c r="M528"/>
      <c r="N528"/>
      <c r="O528"/>
      <c r="P528" s="174"/>
      <c r="Q528" s="174"/>
      <c r="R528" s="175"/>
      <c r="S528" s="173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/>
      <c r="AN528"/>
      <c r="AO528"/>
      <c r="AP528"/>
      <c r="AQ528"/>
      <c r="AR528"/>
    </row>
    <row customFormat="1" r="529" s="11" spans="1:44">
      <c r="A529"/>
      <c r="B529"/>
      <c r="C529" s="174"/>
      <c r="D529"/>
      <c r="E529"/>
      <c r="F529"/>
      <c r="G529"/>
      <c r="H529"/>
      <c r="I529"/>
      <c r="J529"/>
      <c r="K529"/>
      <c r="L529"/>
      <c r="M529"/>
      <c r="N529"/>
      <c r="O529"/>
      <c r="P529" s="174"/>
      <c r="Q529" s="174"/>
      <c r="R529" s="175"/>
      <c r="S529" s="173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/>
      <c r="AN529"/>
      <c r="AO529"/>
      <c r="AP529"/>
      <c r="AQ529"/>
      <c r="AR529"/>
    </row>
    <row customFormat="1" r="530" s="11" spans="1:44">
      <c r="A530"/>
      <c r="B530"/>
      <c r="C530" s="174"/>
      <c r="D530"/>
      <c r="E530"/>
      <c r="F530"/>
      <c r="G530"/>
      <c r="H530"/>
      <c r="I530"/>
      <c r="J530"/>
      <c r="K530"/>
      <c r="L530"/>
      <c r="M530"/>
      <c r="N530"/>
      <c r="O530"/>
      <c r="P530" s="174"/>
      <c r="Q530" s="174"/>
      <c r="R530" s="175"/>
      <c r="S530" s="173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/>
      <c r="AN530"/>
      <c r="AO530"/>
      <c r="AP530"/>
      <c r="AQ530"/>
      <c r="AR530"/>
    </row>
    <row customFormat="1" r="531" s="11" spans="1:44">
      <c r="A531"/>
      <c r="B531"/>
      <c r="C531" s="174"/>
      <c r="D531"/>
      <c r="E531"/>
      <c r="F531"/>
      <c r="G531"/>
      <c r="H531"/>
      <c r="I531"/>
      <c r="J531"/>
      <c r="K531"/>
      <c r="L531"/>
      <c r="M531"/>
      <c r="N531"/>
      <c r="O531"/>
      <c r="P531" s="174"/>
      <c r="Q531" s="174"/>
      <c r="R531" s="175"/>
      <c r="S531" s="173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/>
      <c r="AN531"/>
      <c r="AO531"/>
      <c r="AP531"/>
      <c r="AQ531"/>
      <c r="AR531"/>
    </row>
    <row customFormat="1" r="532" s="11" spans="1:44">
      <c r="A532"/>
      <c r="B532"/>
      <c r="C532" s="174"/>
      <c r="D532"/>
      <c r="E532"/>
      <c r="F532"/>
      <c r="G532"/>
      <c r="H532"/>
      <c r="I532"/>
      <c r="J532"/>
      <c r="K532"/>
      <c r="L532"/>
      <c r="M532"/>
      <c r="N532"/>
      <c r="O532"/>
      <c r="P532" s="174"/>
      <c r="Q532" s="174"/>
      <c r="R532" s="175"/>
      <c r="S532" s="173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/>
      <c r="AN532"/>
      <c r="AO532"/>
      <c r="AP532"/>
      <c r="AQ532"/>
      <c r="AR532"/>
    </row>
    <row customFormat="1" r="533" s="11" spans="1:44">
      <c r="A533"/>
      <c r="B533"/>
      <c r="C533" s="174"/>
      <c r="D533"/>
      <c r="E533"/>
      <c r="F533"/>
      <c r="G533"/>
      <c r="H533"/>
      <c r="I533"/>
      <c r="J533"/>
      <c r="K533"/>
      <c r="L533"/>
      <c r="M533"/>
      <c r="N533"/>
      <c r="O533"/>
      <c r="P533" s="174"/>
      <c r="Q533" s="174"/>
      <c r="R533" s="175"/>
      <c r="S533" s="173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/>
      <c r="AN533"/>
      <c r="AO533"/>
      <c r="AP533"/>
      <c r="AQ533"/>
      <c r="AR533"/>
    </row>
    <row customFormat="1" r="534" s="11" spans="1:44">
      <c r="A534"/>
      <c r="B534"/>
      <c r="C534" s="174"/>
      <c r="D534"/>
      <c r="E534"/>
      <c r="F534"/>
      <c r="G534"/>
      <c r="H534"/>
      <c r="I534"/>
      <c r="J534"/>
      <c r="K534"/>
      <c r="L534"/>
      <c r="M534"/>
      <c r="N534"/>
      <c r="O534"/>
      <c r="P534" s="174"/>
      <c r="Q534" s="174"/>
      <c r="R534" s="175"/>
      <c r="S534" s="173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/>
      <c r="AN534"/>
      <c r="AO534"/>
      <c r="AP534"/>
      <c r="AQ534"/>
      <c r="AR534"/>
    </row>
    <row customFormat="1" r="535" s="11" spans="1:44">
      <c r="A535"/>
      <c r="B535"/>
      <c r="C535" s="174"/>
      <c r="D535"/>
      <c r="E535"/>
      <c r="F535"/>
      <c r="G535"/>
      <c r="H535"/>
      <c r="I535"/>
      <c r="J535"/>
      <c r="K535"/>
      <c r="L535"/>
      <c r="M535"/>
      <c r="N535"/>
      <c r="O535"/>
      <c r="P535" s="174"/>
      <c r="Q535" s="174"/>
      <c r="R535" s="175"/>
      <c r="S535" s="173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/>
      <c r="AN535"/>
      <c r="AO535"/>
      <c r="AP535"/>
      <c r="AQ535"/>
      <c r="AR535"/>
    </row>
    <row customFormat="1" r="536" s="11" spans="1:44">
      <c r="A536"/>
      <c r="B536"/>
      <c r="C536" s="174"/>
      <c r="D536"/>
      <c r="E536"/>
      <c r="F536"/>
      <c r="G536"/>
      <c r="H536"/>
      <c r="I536"/>
      <c r="J536"/>
      <c r="K536"/>
      <c r="L536"/>
      <c r="M536"/>
      <c r="N536"/>
      <c r="O536"/>
      <c r="P536" s="174"/>
      <c r="Q536" s="174"/>
      <c r="R536" s="175"/>
      <c r="S536" s="173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/>
      <c r="AN536"/>
      <c r="AO536"/>
      <c r="AP536"/>
      <c r="AQ536"/>
      <c r="AR536"/>
    </row>
    <row customFormat="1" r="537" s="11" spans="1:44">
      <c r="A537"/>
      <c r="B537"/>
      <c r="C537" s="174"/>
      <c r="D537"/>
      <c r="E537"/>
      <c r="F537"/>
      <c r="G537"/>
      <c r="H537"/>
      <c r="I537"/>
      <c r="J537"/>
      <c r="K537"/>
      <c r="L537"/>
      <c r="M537"/>
      <c r="N537"/>
      <c r="O537"/>
      <c r="P537" s="174"/>
      <c r="Q537" s="174"/>
      <c r="R537" s="175"/>
      <c r="S537" s="173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/>
      <c r="AN537"/>
      <c r="AO537"/>
      <c r="AP537"/>
      <c r="AQ537"/>
      <c r="AR537"/>
    </row>
    <row customFormat="1" r="538" s="11" spans="1:44">
      <c r="A538"/>
      <c r="B538"/>
      <c r="C538" s="174"/>
      <c r="D538"/>
      <c r="E538"/>
      <c r="F538"/>
      <c r="G538"/>
      <c r="H538"/>
      <c r="I538"/>
      <c r="J538"/>
      <c r="K538"/>
      <c r="L538"/>
      <c r="M538"/>
      <c r="N538"/>
      <c r="O538"/>
      <c r="P538" s="174"/>
      <c r="Q538" s="174"/>
      <c r="R538" s="175"/>
      <c r="S538" s="173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/>
      <c r="AN538"/>
      <c r="AO538"/>
      <c r="AP538"/>
      <c r="AQ538"/>
      <c r="AR538"/>
    </row>
    <row customFormat="1" r="539" s="11" spans="1:44">
      <c r="A539"/>
      <c r="B539"/>
      <c r="C539" s="174"/>
      <c r="D539"/>
      <c r="E539"/>
      <c r="F539"/>
      <c r="G539"/>
      <c r="H539"/>
      <c r="I539"/>
      <c r="J539"/>
      <c r="K539"/>
      <c r="L539"/>
      <c r="M539"/>
      <c r="N539"/>
      <c r="O539"/>
      <c r="P539" s="174"/>
      <c r="Q539" s="174"/>
      <c r="R539" s="175"/>
      <c r="S539" s="173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/>
      <c r="AN539"/>
      <c r="AO539"/>
      <c r="AP539"/>
      <c r="AQ539"/>
      <c r="AR539"/>
    </row>
    <row customFormat="1" r="540" s="11" spans="1:44">
      <c r="A540"/>
      <c r="B540"/>
      <c r="C540" s="174"/>
      <c r="D540"/>
      <c r="E540"/>
      <c r="F540"/>
      <c r="G540"/>
      <c r="H540"/>
      <c r="I540"/>
      <c r="J540"/>
      <c r="K540"/>
      <c r="L540"/>
      <c r="M540"/>
      <c r="N540"/>
      <c r="O540"/>
      <c r="P540" s="174"/>
      <c r="Q540" s="174"/>
      <c r="R540" s="175"/>
      <c r="S540" s="173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/>
      <c r="AN540"/>
      <c r="AO540"/>
      <c r="AP540"/>
      <c r="AQ540"/>
      <c r="AR540"/>
    </row>
    <row customFormat="1" r="541" s="11" spans="1:44">
      <c r="A541"/>
      <c r="B541"/>
      <c r="C541" s="174"/>
      <c r="D541"/>
      <c r="E541"/>
      <c r="F541"/>
      <c r="G541"/>
      <c r="H541"/>
      <c r="I541"/>
      <c r="J541"/>
      <c r="K541"/>
      <c r="L541"/>
      <c r="M541"/>
      <c r="N541"/>
      <c r="O541"/>
      <c r="P541" s="174"/>
      <c r="Q541" s="174"/>
      <c r="R541" s="175"/>
      <c r="S541" s="173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/>
      <c r="AN541"/>
      <c r="AO541"/>
      <c r="AP541"/>
      <c r="AQ541"/>
      <c r="AR541"/>
    </row>
    <row customFormat="1" r="542" s="11" spans="1:44">
      <c r="A542"/>
      <c r="B542"/>
      <c r="C542" s="174"/>
      <c r="D542"/>
      <c r="E542"/>
      <c r="F542"/>
      <c r="G542"/>
      <c r="H542"/>
      <c r="I542"/>
      <c r="J542"/>
      <c r="K542"/>
      <c r="L542"/>
      <c r="M542"/>
      <c r="N542"/>
      <c r="O542"/>
      <c r="P542" s="174"/>
      <c r="Q542" s="174"/>
      <c r="R542" s="175"/>
      <c r="S542" s="173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/>
      <c r="AN542"/>
      <c r="AO542"/>
      <c r="AP542"/>
      <c r="AQ542"/>
      <c r="AR542"/>
    </row>
    <row customFormat="1" r="543" s="11" spans="1:44">
      <c r="A543"/>
      <c r="B543"/>
      <c r="C543" s="174"/>
      <c r="D543"/>
      <c r="E543"/>
      <c r="F543"/>
      <c r="G543"/>
      <c r="H543"/>
      <c r="I543"/>
      <c r="J543"/>
      <c r="K543"/>
      <c r="L543"/>
      <c r="M543"/>
      <c r="N543"/>
      <c r="O543"/>
      <c r="P543" s="174"/>
      <c r="Q543" s="174"/>
      <c r="R543" s="175"/>
      <c r="S543" s="173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/>
      <c r="AN543"/>
      <c r="AO543"/>
      <c r="AP543"/>
      <c r="AQ543"/>
      <c r="AR543"/>
    </row>
    <row customFormat="1" r="544" s="11" spans="1:44">
      <c r="A544"/>
      <c r="B544"/>
      <c r="C544" s="174"/>
      <c r="D544"/>
      <c r="E544"/>
      <c r="F544"/>
      <c r="G544"/>
      <c r="H544"/>
      <c r="I544"/>
      <c r="J544"/>
      <c r="K544"/>
      <c r="L544"/>
      <c r="M544"/>
      <c r="N544"/>
      <c r="O544"/>
      <c r="P544" s="174"/>
      <c r="Q544" s="174"/>
      <c r="R544" s="175"/>
      <c r="S544" s="173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/>
      <c r="AN544"/>
      <c r="AO544"/>
      <c r="AP544"/>
      <c r="AQ544"/>
      <c r="AR544"/>
    </row>
    <row customFormat="1" r="545" s="11" spans="1:44">
      <c r="A545"/>
      <c r="B545"/>
      <c r="C545" s="174"/>
      <c r="D545"/>
      <c r="E545"/>
      <c r="F545"/>
      <c r="G545"/>
      <c r="H545"/>
      <c r="I545"/>
      <c r="J545"/>
      <c r="K545"/>
      <c r="L545"/>
      <c r="M545"/>
      <c r="N545"/>
      <c r="O545"/>
      <c r="P545" s="174"/>
      <c r="Q545" s="174"/>
      <c r="R545" s="175"/>
      <c r="S545" s="173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/>
      <c r="AN545"/>
      <c r="AO545"/>
      <c r="AP545"/>
      <c r="AQ545"/>
      <c r="AR545"/>
    </row>
    <row customFormat="1" r="546" s="11" spans="1:44">
      <c r="A546"/>
      <c r="B546"/>
      <c r="C546" s="174"/>
      <c r="D546"/>
      <c r="E546"/>
      <c r="F546"/>
      <c r="G546"/>
      <c r="H546"/>
      <c r="I546"/>
      <c r="J546"/>
      <c r="K546"/>
      <c r="L546"/>
      <c r="M546"/>
      <c r="N546"/>
      <c r="O546"/>
      <c r="P546" s="174"/>
      <c r="Q546" s="174"/>
      <c r="R546" s="175"/>
      <c r="S546" s="173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/>
      <c r="AN546"/>
      <c r="AO546"/>
      <c r="AP546"/>
      <c r="AQ546"/>
      <c r="AR546"/>
    </row>
    <row customFormat="1" r="547" s="11" spans="1:44">
      <c r="A547"/>
      <c r="B547"/>
      <c r="C547" s="174"/>
      <c r="D547"/>
      <c r="E547"/>
      <c r="F547"/>
      <c r="G547"/>
      <c r="H547"/>
      <c r="I547"/>
      <c r="J547"/>
      <c r="K547"/>
      <c r="L547"/>
      <c r="M547"/>
      <c r="N547"/>
      <c r="O547"/>
      <c r="P547" s="174"/>
      <c r="Q547" s="174"/>
      <c r="R547" s="175"/>
      <c r="S547" s="173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/>
      <c r="AN547"/>
      <c r="AO547"/>
      <c r="AP547"/>
      <c r="AQ547"/>
      <c r="AR547"/>
    </row>
    <row customFormat="1" r="548" s="11" spans="1:44">
      <c r="A548"/>
      <c r="B548"/>
      <c r="C548" s="174"/>
      <c r="D548"/>
      <c r="E548"/>
      <c r="F548"/>
      <c r="G548"/>
      <c r="H548"/>
      <c r="I548"/>
      <c r="J548"/>
      <c r="K548"/>
      <c r="L548"/>
      <c r="M548"/>
      <c r="N548"/>
      <c r="O548"/>
      <c r="P548" s="174"/>
      <c r="Q548" s="174"/>
      <c r="R548" s="175"/>
      <c r="S548" s="173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/>
      <c r="AN548"/>
      <c r="AO548"/>
      <c r="AP548"/>
      <c r="AQ548"/>
      <c r="AR548"/>
    </row>
    <row customFormat="1" r="549" s="11" spans="1:44">
      <c r="A549"/>
      <c r="B549"/>
      <c r="C549" s="174"/>
      <c r="D549"/>
      <c r="E549"/>
      <c r="F549"/>
      <c r="G549"/>
      <c r="H549"/>
      <c r="I549"/>
      <c r="J549"/>
      <c r="K549"/>
      <c r="L549"/>
      <c r="M549"/>
      <c r="N549"/>
      <c r="O549"/>
      <c r="P549" s="174"/>
      <c r="Q549" s="174"/>
      <c r="R549" s="175"/>
      <c r="S549" s="173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/>
      <c r="AN549"/>
      <c r="AO549"/>
      <c r="AP549"/>
      <c r="AQ549"/>
      <c r="AR549"/>
    </row>
    <row customFormat="1" r="550" s="11" spans="1:44">
      <c r="A550"/>
      <c r="B550"/>
      <c r="C550" s="174"/>
      <c r="D550"/>
      <c r="E550"/>
      <c r="F550"/>
      <c r="G550"/>
      <c r="H550"/>
      <c r="I550"/>
      <c r="J550"/>
      <c r="K550"/>
      <c r="L550"/>
      <c r="M550"/>
      <c r="N550"/>
      <c r="O550"/>
      <c r="P550" s="174"/>
      <c r="Q550" s="174"/>
      <c r="R550" s="175"/>
      <c r="S550" s="173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/>
      <c r="AN550"/>
      <c r="AO550"/>
      <c r="AP550"/>
      <c r="AQ550"/>
      <c r="AR550"/>
    </row>
    <row customFormat="1" r="551" s="11" spans="1:44">
      <c r="A551"/>
      <c r="B551"/>
      <c r="C551" s="174"/>
      <c r="D551"/>
      <c r="E551"/>
      <c r="F551"/>
      <c r="G551"/>
      <c r="H551"/>
      <c r="I551"/>
      <c r="J551"/>
      <c r="K551"/>
      <c r="L551"/>
      <c r="M551"/>
      <c r="N551"/>
      <c r="O551"/>
      <c r="P551" s="174"/>
      <c r="Q551" s="174"/>
      <c r="R551" s="175"/>
      <c r="S551" s="173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/>
      <c r="AN551"/>
      <c r="AO551"/>
      <c r="AP551"/>
      <c r="AQ551"/>
      <c r="AR551"/>
    </row>
    <row customFormat="1" r="552" s="11" spans="1:44">
      <c r="A552"/>
      <c r="B552"/>
      <c r="C552" s="174"/>
      <c r="D552"/>
      <c r="E552"/>
      <c r="F552"/>
      <c r="G552"/>
      <c r="H552"/>
      <c r="I552"/>
      <c r="J552"/>
      <c r="K552"/>
      <c r="L552"/>
      <c r="M552"/>
      <c r="N552"/>
      <c r="O552"/>
      <c r="P552" s="174"/>
      <c r="Q552" s="174"/>
      <c r="R552" s="175"/>
      <c r="S552" s="173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/>
      <c r="AN552"/>
      <c r="AO552"/>
      <c r="AP552"/>
      <c r="AQ552"/>
      <c r="AR552"/>
    </row>
    <row customFormat="1" r="553" s="11" spans="1:44">
      <c r="A553"/>
      <c r="B553"/>
      <c r="C553" s="174"/>
      <c r="D553"/>
      <c r="E553"/>
      <c r="F553"/>
      <c r="G553"/>
      <c r="H553"/>
      <c r="I553"/>
      <c r="J553"/>
      <c r="K553"/>
      <c r="L553"/>
      <c r="M553"/>
      <c r="N553"/>
      <c r="O553"/>
      <c r="P553" s="174"/>
      <c r="Q553" s="174"/>
      <c r="R553" s="175"/>
      <c r="S553" s="173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/>
      <c r="AN553"/>
      <c r="AO553"/>
      <c r="AP553"/>
      <c r="AQ553"/>
      <c r="AR553"/>
    </row>
    <row customFormat="1" r="554" s="11" spans="1:44">
      <c r="A554"/>
      <c r="B554"/>
      <c r="C554" s="174"/>
      <c r="D554"/>
      <c r="E554"/>
      <c r="F554"/>
      <c r="G554"/>
      <c r="H554"/>
      <c r="I554"/>
      <c r="J554"/>
      <c r="K554"/>
      <c r="L554"/>
      <c r="M554"/>
      <c r="N554"/>
      <c r="O554"/>
      <c r="P554" s="174"/>
      <c r="Q554" s="174"/>
      <c r="R554" s="175"/>
      <c r="S554" s="173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/>
      <c r="AN554"/>
      <c r="AO554"/>
      <c r="AP554"/>
      <c r="AQ554"/>
      <c r="AR554"/>
    </row>
    <row customFormat="1" r="555" s="11" spans="1:44">
      <c r="A555"/>
      <c r="B555"/>
      <c r="C555" s="174"/>
      <c r="D555"/>
      <c r="E555"/>
      <c r="F555"/>
      <c r="G555"/>
      <c r="H555"/>
      <c r="I555"/>
      <c r="J555"/>
      <c r="K555"/>
      <c r="L555"/>
      <c r="M555"/>
      <c r="N555"/>
      <c r="O555"/>
      <c r="P555" s="174"/>
      <c r="Q555" s="174"/>
      <c r="R555" s="175"/>
      <c r="S555" s="173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/>
      <c r="AN555"/>
      <c r="AO555"/>
      <c r="AP555"/>
      <c r="AQ555"/>
      <c r="AR555"/>
    </row>
    <row customFormat="1" r="556" s="11" spans="1:44">
      <c r="A556"/>
      <c r="B556"/>
      <c r="C556" s="174"/>
      <c r="D556"/>
      <c r="E556"/>
      <c r="F556"/>
      <c r="G556"/>
      <c r="H556"/>
      <c r="I556"/>
      <c r="J556"/>
      <c r="K556"/>
      <c r="L556"/>
      <c r="M556"/>
      <c r="N556"/>
      <c r="O556"/>
      <c r="P556" s="174"/>
      <c r="Q556" s="174"/>
      <c r="R556" s="175"/>
      <c r="S556" s="173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/>
      <c r="AN556"/>
      <c r="AO556"/>
      <c r="AP556"/>
      <c r="AQ556"/>
      <c r="AR556"/>
    </row>
    <row customFormat="1" r="557" s="11" spans="1:44">
      <c r="A557"/>
      <c r="B557"/>
      <c r="C557" s="174"/>
      <c r="D557"/>
      <c r="E557"/>
      <c r="F557"/>
      <c r="G557"/>
      <c r="H557"/>
      <c r="I557"/>
      <c r="J557"/>
      <c r="K557"/>
      <c r="L557"/>
      <c r="M557"/>
      <c r="N557"/>
      <c r="O557"/>
      <c r="P557" s="174"/>
      <c r="Q557" s="174"/>
      <c r="R557" s="175"/>
      <c r="S557" s="173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/>
      <c r="AN557"/>
      <c r="AO557"/>
      <c r="AP557"/>
      <c r="AQ557"/>
      <c r="AR557"/>
    </row>
    <row customFormat="1" r="558" s="11" spans="1:44">
      <c r="A558"/>
      <c r="B558"/>
      <c r="C558" s="174"/>
      <c r="D558"/>
      <c r="E558"/>
      <c r="F558"/>
      <c r="G558"/>
      <c r="H558"/>
      <c r="I558"/>
      <c r="J558"/>
      <c r="K558"/>
      <c r="L558"/>
      <c r="M558"/>
      <c r="N558"/>
      <c r="O558"/>
      <c r="P558" s="174"/>
      <c r="Q558" s="174"/>
      <c r="R558" s="175"/>
      <c r="S558" s="173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/>
      <c r="AN558"/>
      <c r="AO558"/>
      <c r="AP558"/>
      <c r="AQ558"/>
      <c r="AR558"/>
    </row>
    <row customFormat="1" r="559" s="11" spans="1:44">
      <c r="A559"/>
      <c r="B559"/>
      <c r="C559" s="174"/>
      <c r="D559"/>
      <c r="E559"/>
      <c r="F559"/>
      <c r="G559"/>
      <c r="H559"/>
      <c r="I559"/>
      <c r="J559"/>
      <c r="K559"/>
      <c r="L559"/>
      <c r="M559"/>
      <c r="N559"/>
      <c r="O559"/>
      <c r="P559" s="174"/>
      <c r="Q559" s="174"/>
      <c r="R559" s="175"/>
      <c r="S559" s="173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/>
      <c r="AN559"/>
      <c r="AO559"/>
      <c r="AP559"/>
      <c r="AQ559"/>
      <c r="AR559"/>
    </row>
    <row customFormat="1" r="560" s="11" spans="1:44">
      <c r="A560"/>
      <c r="B560"/>
      <c r="C560" s="174"/>
      <c r="D560"/>
      <c r="E560"/>
      <c r="F560"/>
      <c r="G560"/>
      <c r="H560"/>
      <c r="I560"/>
      <c r="J560"/>
      <c r="K560"/>
      <c r="L560"/>
      <c r="M560"/>
      <c r="N560"/>
      <c r="O560"/>
      <c r="P560" s="174"/>
      <c r="Q560" s="174"/>
      <c r="R560" s="175"/>
      <c r="S560" s="173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/>
      <c r="AN560"/>
      <c r="AO560"/>
      <c r="AP560"/>
      <c r="AQ560"/>
      <c r="AR560"/>
    </row>
    <row customFormat="1" r="561" s="11" spans="1:44">
      <c r="A561"/>
      <c r="B561"/>
      <c r="C561" s="174"/>
      <c r="D561"/>
      <c r="E561"/>
      <c r="F561"/>
      <c r="G561"/>
      <c r="H561"/>
      <c r="I561"/>
      <c r="J561"/>
      <c r="K561"/>
      <c r="L561"/>
      <c r="M561"/>
      <c r="N561"/>
      <c r="O561"/>
      <c r="P561" s="174"/>
      <c r="Q561" s="174"/>
      <c r="R561" s="175"/>
      <c r="S561" s="173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/>
      <c r="AN561"/>
      <c r="AO561"/>
      <c r="AP561"/>
      <c r="AQ561"/>
      <c r="AR561"/>
    </row>
    <row customFormat="1" r="562" s="11" spans="1:44">
      <c r="A562"/>
      <c r="B562"/>
      <c r="C562" s="174"/>
      <c r="D562"/>
      <c r="E562"/>
      <c r="F562"/>
      <c r="G562"/>
      <c r="H562"/>
      <c r="I562"/>
      <c r="J562"/>
      <c r="K562"/>
      <c r="L562"/>
      <c r="M562"/>
      <c r="N562"/>
      <c r="O562"/>
      <c r="P562" s="174"/>
      <c r="Q562" s="174"/>
      <c r="R562" s="175"/>
      <c r="S562" s="173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/>
      <c r="AN562"/>
      <c r="AO562"/>
      <c r="AP562"/>
      <c r="AQ562"/>
      <c r="AR562"/>
    </row>
    <row customFormat="1" r="563" s="11" spans="1:44">
      <c r="A563"/>
      <c r="B563"/>
      <c r="C563" s="174"/>
      <c r="D563"/>
      <c r="E563"/>
      <c r="F563"/>
      <c r="G563"/>
      <c r="H563"/>
      <c r="I563"/>
      <c r="J563"/>
      <c r="K563"/>
      <c r="L563"/>
      <c r="M563"/>
      <c r="N563"/>
      <c r="O563"/>
      <c r="P563" s="174"/>
      <c r="Q563" s="174"/>
      <c r="R563" s="175"/>
      <c r="S563" s="173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/>
      <c r="AN563"/>
      <c r="AO563"/>
      <c r="AP563"/>
      <c r="AQ563"/>
      <c r="AR563"/>
    </row>
    <row customFormat="1" r="564" s="11" spans="1:44">
      <c r="A564"/>
      <c r="B564"/>
      <c r="C564" s="174"/>
      <c r="D564"/>
      <c r="E564"/>
      <c r="F564"/>
      <c r="G564"/>
      <c r="H564"/>
      <c r="I564"/>
      <c r="J564"/>
      <c r="K564"/>
      <c r="L564"/>
      <c r="M564"/>
      <c r="N564"/>
      <c r="O564"/>
      <c r="P564" s="174"/>
      <c r="Q564" s="174"/>
      <c r="R564" s="175"/>
      <c r="S564" s="173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/>
      <c r="AN564"/>
      <c r="AO564"/>
      <c r="AP564"/>
      <c r="AQ564"/>
      <c r="AR564"/>
    </row>
    <row customFormat="1" r="565" s="11" spans="1:44">
      <c r="A565"/>
      <c r="B565"/>
      <c r="C565" s="174"/>
      <c r="D565"/>
      <c r="E565"/>
      <c r="F565"/>
      <c r="G565"/>
      <c r="H565"/>
      <c r="I565"/>
      <c r="J565"/>
      <c r="K565"/>
      <c r="L565"/>
      <c r="M565"/>
      <c r="N565"/>
      <c r="O565"/>
      <c r="P565" s="174"/>
      <c r="Q565" s="174"/>
      <c r="R565" s="175"/>
      <c r="S565" s="173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/>
      <c r="AN565"/>
      <c r="AO565"/>
      <c r="AP565"/>
      <c r="AQ565"/>
      <c r="AR565"/>
    </row>
    <row customFormat="1" r="566" s="11" spans="1:44">
      <c r="A566"/>
      <c r="B566"/>
      <c r="C566" s="174"/>
      <c r="D566"/>
      <c r="E566"/>
      <c r="F566"/>
      <c r="G566"/>
      <c r="H566"/>
      <c r="I566"/>
      <c r="J566"/>
      <c r="K566"/>
      <c r="L566"/>
      <c r="M566"/>
      <c r="N566"/>
      <c r="O566"/>
      <c r="P566" s="174"/>
      <c r="Q566" s="174"/>
      <c r="R566" s="175"/>
      <c r="S566" s="173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/>
      <c r="AN566"/>
      <c r="AO566"/>
      <c r="AP566"/>
      <c r="AQ566"/>
      <c r="AR566"/>
    </row>
    <row customFormat="1" r="567" s="11" spans="1:44">
      <c r="A567"/>
      <c r="B567"/>
      <c r="C567" s="174"/>
      <c r="D567"/>
      <c r="E567"/>
      <c r="F567"/>
      <c r="G567"/>
      <c r="H567"/>
      <c r="I567"/>
      <c r="J567"/>
      <c r="K567"/>
      <c r="L567"/>
      <c r="M567"/>
      <c r="N567"/>
      <c r="O567"/>
      <c r="P567" s="174"/>
      <c r="Q567" s="174"/>
      <c r="R567" s="175"/>
      <c r="S567" s="173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/>
      <c r="AN567"/>
      <c r="AO567"/>
      <c r="AP567"/>
      <c r="AQ567"/>
      <c r="AR567"/>
    </row>
    <row customFormat="1" r="568" s="11" spans="1:44">
      <c r="A568"/>
      <c r="B568"/>
      <c r="C568" s="174"/>
      <c r="D568"/>
      <c r="E568"/>
      <c r="F568"/>
      <c r="G568"/>
      <c r="H568"/>
      <c r="I568"/>
      <c r="J568"/>
      <c r="K568"/>
      <c r="L568"/>
      <c r="M568"/>
      <c r="N568"/>
      <c r="O568"/>
      <c r="P568" s="174"/>
      <c r="Q568" s="174"/>
      <c r="R568" s="175"/>
      <c r="S568" s="173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/>
      <c r="AN568"/>
      <c r="AO568"/>
      <c r="AP568"/>
      <c r="AQ568"/>
      <c r="AR568"/>
    </row>
    <row customFormat="1" r="569" s="11" spans="1:44">
      <c r="A569"/>
      <c r="B569"/>
      <c r="C569" s="174"/>
      <c r="D569"/>
      <c r="E569"/>
      <c r="F569"/>
      <c r="G569"/>
      <c r="H569"/>
      <c r="I569"/>
      <c r="J569"/>
      <c r="K569"/>
      <c r="L569"/>
      <c r="M569"/>
      <c r="N569"/>
      <c r="O569"/>
      <c r="P569" s="174"/>
      <c r="Q569" s="174"/>
      <c r="R569" s="175"/>
      <c r="S569" s="173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/>
      <c r="AN569"/>
      <c r="AO569"/>
      <c r="AP569"/>
      <c r="AQ569"/>
      <c r="AR569"/>
    </row>
    <row customFormat="1" r="570" s="11" spans="1:44">
      <c r="A570"/>
      <c r="B570"/>
      <c r="C570" s="174"/>
      <c r="D570"/>
      <c r="E570"/>
      <c r="F570"/>
      <c r="G570"/>
      <c r="H570"/>
      <c r="I570"/>
      <c r="J570"/>
      <c r="K570"/>
      <c r="L570"/>
      <c r="M570"/>
      <c r="N570"/>
      <c r="O570"/>
      <c r="P570" s="174"/>
      <c r="Q570" s="174"/>
      <c r="R570" s="175"/>
      <c r="S570" s="173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/>
      <c r="AN570"/>
      <c r="AO570"/>
      <c r="AP570"/>
      <c r="AQ570"/>
      <c r="AR570"/>
    </row>
    <row customFormat="1" r="571" s="11" spans="1:44">
      <c r="A571"/>
      <c r="B571"/>
      <c r="C571" s="174"/>
      <c r="D571"/>
      <c r="E571"/>
      <c r="F571"/>
      <c r="G571"/>
      <c r="H571"/>
      <c r="I571"/>
      <c r="J571"/>
      <c r="K571"/>
      <c r="L571"/>
      <c r="M571"/>
      <c r="N571"/>
      <c r="O571"/>
      <c r="P571" s="174"/>
      <c r="Q571" s="174"/>
      <c r="R571" s="175"/>
      <c r="S571" s="173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/>
      <c r="AN571"/>
      <c r="AO571"/>
      <c r="AP571"/>
      <c r="AQ571"/>
      <c r="AR571"/>
    </row>
    <row customFormat="1" r="572" s="11" spans="1:44">
      <c r="A572"/>
      <c r="B572"/>
      <c r="C572" s="174"/>
      <c r="D572"/>
      <c r="E572"/>
      <c r="F572"/>
      <c r="G572"/>
      <c r="H572"/>
      <c r="I572"/>
      <c r="J572"/>
      <c r="K572"/>
      <c r="L572"/>
      <c r="M572"/>
      <c r="N572"/>
      <c r="O572"/>
      <c r="P572" s="174"/>
      <c r="Q572" s="174"/>
      <c r="R572" s="175"/>
      <c r="S572" s="173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/>
      <c r="AN572"/>
      <c r="AO572"/>
      <c r="AP572"/>
      <c r="AQ572"/>
      <c r="AR572"/>
    </row>
    <row customFormat="1" r="573" s="11" spans="1:44">
      <c r="A573"/>
      <c r="B573"/>
      <c r="C573" s="174"/>
      <c r="D573"/>
      <c r="E573"/>
      <c r="F573"/>
      <c r="G573"/>
      <c r="H573"/>
      <c r="I573"/>
      <c r="J573"/>
      <c r="K573"/>
      <c r="L573"/>
      <c r="M573"/>
      <c r="N573"/>
      <c r="O573"/>
      <c r="P573" s="174"/>
      <c r="Q573" s="174"/>
      <c r="R573" s="175"/>
      <c r="S573" s="173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/>
      <c r="AN573"/>
      <c r="AO573"/>
      <c r="AP573"/>
      <c r="AQ573"/>
      <c r="AR573"/>
    </row>
    <row customFormat="1" r="574" s="11" spans="1:44">
      <c r="A574"/>
      <c r="B574"/>
      <c r="C574" s="174"/>
      <c r="D574"/>
      <c r="E574"/>
      <c r="F574"/>
      <c r="G574"/>
      <c r="H574"/>
      <c r="I574"/>
      <c r="J574"/>
      <c r="K574"/>
      <c r="L574"/>
      <c r="M574"/>
      <c r="N574"/>
      <c r="O574"/>
      <c r="P574" s="174"/>
      <c r="Q574" s="174"/>
      <c r="R574" s="175"/>
      <c r="S574" s="173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/>
      <c r="AN574"/>
      <c r="AO574"/>
      <c r="AP574"/>
      <c r="AQ574"/>
      <c r="AR574"/>
    </row>
    <row customFormat="1" r="575" s="11" spans="1:44">
      <c r="A575"/>
      <c r="B575"/>
      <c r="C575" s="174"/>
      <c r="D575"/>
      <c r="E575"/>
      <c r="F575"/>
      <c r="G575"/>
      <c r="H575"/>
      <c r="I575"/>
      <c r="J575"/>
      <c r="K575"/>
      <c r="L575"/>
      <c r="M575"/>
      <c r="N575"/>
      <c r="O575"/>
      <c r="P575" s="174"/>
      <c r="Q575" s="174"/>
      <c r="R575" s="175"/>
      <c r="S575" s="173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/>
      <c r="AN575"/>
      <c r="AO575"/>
      <c r="AP575"/>
      <c r="AQ575"/>
      <c r="AR575"/>
    </row>
    <row customFormat="1" r="576" s="11" spans="1:44">
      <c r="A576"/>
      <c r="B576"/>
      <c r="C576" s="174"/>
      <c r="D576"/>
      <c r="E576"/>
      <c r="F576"/>
      <c r="G576"/>
      <c r="H576"/>
      <c r="I576"/>
      <c r="J576"/>
      <c r="K576"/>
      <c r="L576"/>
      <c r="M576"/>
      <c r="N576"/>
      <c r="O576"/>
      <c r="P576" s="174"/>
      <c r="Q576" s="174"/>
      <c r="R576" s="175"/>
      <c r="S576" s="173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/>
      <c r="AN576"/>
      <c r="AO576"/>
      <c r="AP576"/>
      <c r="AQ576"/>
      <c r="AR576"/>
    </row>
    <row customFormat="1" r="577" s="11" spans="1:44">
      <c r="A577"/>
      <c r="B577"/>
      <c r="C577" s="174"/>
      <c r="D577"/>
      <c r="E577"/>
      <c r="F577"/>
      <c r="G577"/>
      <c r="H577"/>
      <c r="I577"/>
      <c r="J577"/>
      <c r="K577"/>
      <c r="L577"/>
      <c r="M577"/>
      <c r="N577"/>
      <c r="O577"/>
      <c r="P577" s="174"/>
      <c r="Q577" s="174"/>
      <c r="R577" s="175"/>
      <c r="S577" s="173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/>
      <c r="AN577"/>
      <c r="AO577"/>
      <c r="AP577"/>
      <c r="AQ577"/>
      <c r="AR577"/>
    </row>
    <row customFormat="1" r="578" s="11" spans="1:44">
      <c r="A578"/>
      <c r="B578"/>
      <c r="C578" s="174"/>
      <c r="D578"/>
      <c r="E578"/>
      <c r="F578"/>
      <c r="G578"/>
      <c r="H578"/>
      <c r="I578"/>
      <c r="J578"/>
      <c r="K578"/>
      <c r="L578"/>
      <c r="M578"/>
      <c r="N578"/>
      <c r="O578"/>
      <c r="P578" s="174"/>
      <c r="Q578" s="174"/>
      <c r="R578" s="175"/>
      <c r="S578" s="173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/>
      <c r="AN578"/>
      <c r="AO578"/>
      <c r="AP578"/>
      <c r="AQ578"/>
      <c r="AR578"/>
    </row>
    <row customFormat="1" r="579" s="11" spans="1:44">
      <c r="A579"/>
      <c r="B579"/>
      <c r="C579" s="174"/>
      <c r="D579"/>
      <c r="E579"/>
      <c r="F579"/>
      <c r="G579"/>
      <c r="H579"/>
      <c r="I579"/>
      <c r="J579"/>
      <c r="K579"/>
      <c r="L579"/>
      <c r="M579"/>
      <c r="N579"/>
      <c r="O579"/>
      <c r="P579" s="174"/>
      <c r="Q579" s="174"/>
      <c r="R579" s="175"/>
      <c r="S579" s="173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/>
      <c r="AN579"/>
      <c r="AO579"/>
      <c r="AP579"/>
      <c r="AQ579"/>
      <c r="AR579"/>
    </row>
    <row customFormat="1" r="580" s="11" spans="1:44">
      <c r="A580"/>
      <c r="B580"/>
      <c r="C580" s="174"/>
      <c r="D580"/>
      <c r="E580"/>
      <c r="F580"/>
      <c r="G580"/>
      <c r="H580"/>
      <c r="I580"/>
      <c r="J580"/>
      <c r="K580"/>
      <c r="L580"/>
      <c r="M580"/>
      <c r="N580"/>
      <c r="O580"/>
      <c r="P580" s="174"/>
      <c r="Q580" s="174"/>
      <c r="R580" s="175"/>
      <c r="S580" s="173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/>
      <c r="AN580"/>
      <c r="AO580"/>
      <c r="AP580"/>
      <c r="AQ580"/>
      <c r="AR580"/>
    </row>
    <row customFormat="1" r="581" s="11" spans="1:44">
      <c r="A581"/>
      <c r="B581"/>
      <c r="C581" s="174"/>
      <c r="D581"/>
      <c r="E581"/>
      <c r="F581"/>
      <c r="G581"/>
      <c r="H581"/>
      <c r="I581"/>
      <c r="J581"/>
      <c r="K581"/>
      <c r="L581"/>
      <c r="M581"/>
      <c r="N581"/>
      <c r="O581"/>
      <c r="P581" s="174"/>
      <c r="Q581" s="174"/>
      <c r="R581" s="175"/>
      <c r="S581" s="173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/>
      <c r="AN581"/>
      <c r="AO581"/>
      <c r="AP581"/>
      <c r="AQ581"/>
      <c r="AR581"/>
    </row>
    <row customFormat="1" r="582" s="11" spans="1:44">
      <c r="A582"/>
      <c r="B582"/>
      <c r="C582" s="174"/>
      <c r="D582"/>
      <c r="E582"/>
      <c r="F582"/>
      <c r="G582"/>
      <c r="H582"/>
      <c r="I582"/>
      <c r="J582"/>
      <c r="K582"/>
      <c r="L582"/>
      <c r="M582"/>
      <c r="N582"/>
      <c r="O582"/>
      <c r="P582" s="174"/>
      <c r="Q582" s="174"/>
      <c r="R582" s="175"/>
      <c r="S582" s="173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/>
      <c r="AN582"/>
      <c r="AO582"/>
      <c r="AP582"/>
      <c r="AQ582"/>
      <c r="AR582"/>
    </row>
    <row customFormat="1" r="583" s="11" spans="1:44">
      <c r="A583"/>
      <c r="B583"/>
      <c r="C583" s="174"/>
      <c r="D583"/>
      <c r="E583"/>
      <c r="F583"/>
      <c r="G583"/>
      <c r="H583"/>
      <c r="I583"/>
      <c r="J583"/>
      <c r="K583"/>
      <c r="L583"/>
      <c r="M583"/>
      <c r="N583"/>
      <c r="O583"/>
      <c r="P583" s="174"/>
      <c r="Q583" s="174"/>
      <c r="R583" s="175"/>
      <c r="S583" s="173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/>
      <c r="AN583"/>
      <c r="AO583"/>
      <c r="AP583"/>
      <c r="AQ583"/>
      <c r="AR583"/>
    </row>
    <row customFormat="1" r="584" s="11" spans="1:44">
      <c r="A584"/>
      <c r="B584"/>
      <c r="C584" s="174"/>
      <c r="D584"/>
      <c r="E584"/>
      <c r="F584"/>
      <c r="G584"/>
      <c r="H584"/>
      <c r="I584"/>
      <c r="J584"/>
      <c r="K584"/>
      <c r="L584"/>
      <c r="M584"/>
      <c r="N584"/>
      <c r="O584"/>
      <c r="P584" s="174"/>
      <c r="Q584" s="174"/>
      <c r="R584" s="175"/>
      <c r="S584" s="173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/>
      <c r="AN584"/>
      <c r="AO584"/>
      <c r="AP584"/>
      <c r="AQ584"/>
      <c r="AR584"/>
    </row>
    <row customFormat="1" r="585" s="11" spans="1:44">
      <c r="A585"/>
      <c r="B585"/>
      <c r="C585" s="174"/>
      <c r="D585"/>
      <c r="E585"/>
      <c r="F585"/>
      <c r="G585"/>
      <c r="H585"/>
      <c r="I585"/>
      <c r="J585"/>
      <c r="K585"/>
      <c r="L585"/>
      <c r="M585"/>
      <c r="N585"/>
      <c r="O585"/>
      <c r="P585" s="174"/>
      <c r="Q585" s="174"/>
      <c r="R585" s="175"/>
      <c r="S585" s="173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/>
      <c r="AN585"/>
      <c r="AO585"/>
      <c r="AP585"/>
      <c r="AQ585"/>
      <c r="AR585"/>
    </row>
    <row customFormat="1" r="586" s="11" spans="1:44">
      <c r="A586"/>
      <c r="B586"/>
      <c r="C586" s="174"/>
      <c r="D586"/>
      <c r="E586"/>
      <c r="F586"/>
      <c r="G586"/>
      <c r="H586"/>
      <c r="I586"/>
      <c r="J586"/>
      <c r="K586"/>
      <c r="L586"/>
      <c r="M586"/>
      <c r="N586"/>
      <c r="O586"/>
      <c r="P586" s="174"/>
      <c r="Q586" s="174"/>
      <c r="R586" s="175"/>
      <c r="S586" s="173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/>
      <c r="AN586"/>
      <c r="AO586"/>
      <c r="AP586"/>
      <c r="AQ586"/>
      <c r="AR586"/>
    </row>
    <row customFormat="1" r="587" s="11" spans="1:44">
      <c r="A587"/>
      <c r="B587"/>
      <c r="C587" s="174"/>
      <c r="D587"/>
      <c r="E587"/>
      <c r="F587"/>
      <c r="G587"/>
      <c r="H587"/>
      <c r="I587"/>
      <c r="J587"/>
      <c r="K587"/>
      <c r="L587"/>
      <c r="M587"/>
      <c r="N587"/>
      <c r="O587"/>
      <c r="P587" s="174"/>
      <c r="Q587" s="174"/>
      <c r="R587" s="175"/>
      <c r="S587" s="173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/>
      <c r="AN587"/>
      <c r="AO587"/>
      <c r="AP587"/>
      <c r="AQ587"/>
      <c r="AR587"/>
    </row>
    <row customFormat="1" r="588" s="11" spans="1:44">
      <c r="A588"/>
      <c r="B588"/>
      <c r="C588" s="174"/>
      <c r="D588"/>
      <c r="E588"/>
      <c r="F588"/>
      <c r="G588"/>
      <c r="H588"/>
      <c r="I588"/>
      <c r="J588"/>
      <c r="K588"/>
      <c r="L588"/>
      <c r="M588"/>
      <c r="N588"/>
      <c r="O588"/>
      <c r="P588" s="174"/>
      <c r="Q588" s="174"/>
      <c r="R588" s="175"/>
      <c r="S588" s="173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/>
      <c r="AN588"/>
      <c r="AO588"/>
      <c r="AP588"/>
      <c r="AQ588"/>
      <c r="AR588"/>
    </row>
    <row customFormat="1" r="589" s="11" spans="1:44">
      <c r="A589"/>
      <c r="B589"/>
      <c r="C589" s="174"/>
      <c r="D589"/>
      <c r="E589"/>
      <c r="F589"/>
      <c r="G589"/>
      <c r="H589"/>
      <c r="I589"/>
      <c r="J589"/>
      <c r="K589"/>
      <c r="L589"/>
      <c r="M589"/>
      <c r="N589"/>
      <c r="O589"/>
      <c r="P589" s="174"/>
      <c r="Q589" s="174"/>
      <c r="R589" s="175"/>
      <c r="S589" s="173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/>
      <c r="AN589"/>
      <c r="AO589"/>
      <c r="AP589"/>
      <c r="AQ589"/>
      <c r="AR589"/>
    </row>
    <row customFormat="1" r="590" s="11" spans="1:44">
      <c r="A590"/>
      <c r="B590"/>
      <c r="C590" s="174"/>
      <c r="D590"/>
      <c r="E590"/>
      <c r="F590"/>
      <c r="G590"/>
      <c r="H590"/>
      <c r="I590"/>
      <c r="J590"/>
      <c r="K590"/>
      <c r="L590"/>
      <c r="M590"/>
      <c r="N590"/>
      <c r="O590"/>
      <c r="P590" s="174"/>
      <c r="Q590" s="174"/>
      <c r="R590" s="175"/>
      <c r="S590" s="173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/>
      <c r="AN590"/>
      <c r="AO590"/>
      <c r="AP590"/>
      <c r="AQ590"/>
      <c r="AR590"/>
    </row>
    <row customFormat="1" r="591" s="11" spans="1:44">
      <c r="A591"/>
      <c r="B591"/>
      <c r="C591" s="174"/>
      <c r="D591"/>
      <c r="E591"/>
      <c r="F591"/>
      <c r="G591"/>
      <c r="H591"/>
      <c r="I591"/>
      <c r="J591"/>
      <c r="K591"/>
      <c r="L591"/>
      <c r="M591"/>
      <c r="N591"/>
      <c r="O591"/>
      <c r="P591" s="174"/>
      <c r="Q591" s="174"/>
      <c r="R591" s="175"/>
      <c r="S591" s="173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/>
      <c r="AN591"/>
      <c r="AO591"/>
      <c r="AP591"/>
      <c r="AQ591"/>
      <c r="AR591"/>
    </row>
    <row customFormat="1" r="592" s="11" spans="1:44">
      <c r="A592"/>
      <c r="B592"/>
      <c r="C592" s="174"/>
      <c r="D592"/>
      <c r="E592"/>
      <c r="F592"/>
      <c r="G592"/>
      <c r="H592"/>
      <c r="I592"/>
      <c r="J592"/>
      <c r="K592"/>
      <c r="L592"/>
      <c r="M592"/>
      <c r="N592"/>
      <c r="O592"/>
      <c r="P592" s="174"/>
      <c r="Q592" s="174"/>
      <c r="R592" s="175"/>
      <c r="S592" s="173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/>
      <c r="AN592"/>
      <c r="AO592"/>
      <c r="AP592"/>
      <c r="AQ592"/>
      <c r="AR592"/>
    </row>
    <row customFormat="1" r="593" s="11" spans="1:44">
      <c r="A593"/>
      <c r="B593"/>
      <c r="C593" s="174"/>
      <c r="D593"/>
      <c r="E593"/>
      <c r="F593"/>
      <c r="G593"/>
      <c r="H593"/>
      <c r="I593"/>
      <c r="J593"/>
      <c r="K593"/>
      <c r="L593"/>
      <c r="M593"/>
      <c r="N593"/>
      <c r="O593"/>
      <c r="P593" s="174"/>
      <c r="Q593" s="174"/>
      <c r="R593" s="175"/>
      <c r="S593" s="173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/>
      <c r="AN593"/>
      <c r="AO593"/>
      <c r="AP593"/>
      <c r="AQ593"/>
      <c r="AR593"/>
    </row>
    <row customFormat="1" r="594" s="11" spans="1:44">
      <c r="A594"/>
      <c r="B594"/>
      <c r="C594" s="174"/>
      <c r="D594"/>
      <c r="E594"/>
      <c r="F594"/>
      <c r="G594"/>
      <c r="H594"/>
      <c r="I594"/>
      <c r="J594"/>
      <c r="K594"/>
      <c r="L594"/>
      <c r="M594"/>
      <c r="N594"/>
      <c r="O594"/>
      <c r="P594" s="174"/>
      <c r="Q594" s="174"/>
      <c r="R594" s="175"/>
      <c r="S594" s="173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/>
      <c r="AN594"/>
      <c r="AO594"/>
      <c r="AP594"/>
      <c r="AQ594"/>
      <c r="AR594"/>
    </row>
    <row customFormat="1" r="595" s="11" spans="1:44">
      <c r="A595"/>
      <c r="B595"/>
      <c r="C595" s="174"/>
      <c r="D595"/>
      <c r="E595"/>
      <c r="F595"/>
      <c r="G595"/>
      <c r="H595"/>
      <c r="I595"/>
      <c r="J595"/>
      <c r="K595"/>
      <c r="L595"/>
      <c r="M595"/>
      <c r="N595"/>
      <c r="O595"/>
      <c r="P595" s="174"/>
      <c r="Q595" s="174"/>
      <c r="R595" s="175"/>
      <c r="S595" s="173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/>
      <c r="AN595"/>
      <c r="AO595"/>
      <c r="AP595"/>
      <c r="AQ595"/>
      <c r="AR595"/>
    </row>
    <row customFormat="1" r="596" s="11" spans="1:44">
      <c r="A596"/>
      <c r="B596"/>
      <c r="C596" s="174"/>
      <c r="D596"/>
      <c r="E596"/>
      <c r="F596"/>
      <c r="G596"/>
      <c r="H596"/>
      <c r="I596"/>
      <c r="J596"/>
      <c r="K596"/>
      <c r="L596"/>
      <c r="M596"/>
      <c r="N596"/>
      <c r="O596"/>
      <c r="P596" s="174"/>
      <c r="Q596" s="174"/>
      <c r="R596" s="175"/>
      <c r="S596" s="173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/>
      <c r="AN596"/>
      <c r="AO596"/>
      <c r="AP596"/>
      <c r="AQ596"/>
      <c r="AR596"/>
    </row>
    <row customFormat="1" r="597" s="11" spans="1:44">
      <c r="A597"/>
      <c r="B597"/>
      <c r="C597" s="174"/>
      <c r="D597"/>
      <c r="E597"/>
      <c r="F597"/>
      <c r="G597"/>
      <c r="H597"/>
      <c r="I597"/>
      <c r="J597"/>
      <c r="K597"/>
      <c r="L597"/>
      <c r="M597"/>
      <c r="N597"/>
      <c r="O597"/>
      <c r="P597" s="174"/>
      <c r="Q597" s="174"/>
      <c r="R597" s="175"/>
      <c r="S597" s="173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/>
      <c r="AN597"/>
      <c r="AO597"/>
      <c r="AP597"/>
      <c r="AQ597"/>
      <c r="AR597"/>
    </row>
    <row customFormat="1" r="598" s="11" spans="1:44">
      <c r="A598"/>
      <c r="B598"/>
      <c r="C598" s="174"/>
      <c r="D598"/>
      <c r="E598"/>
      <c r="F598"/>
      <c r="G598"/>
      <c r="H598"/>
      <c r="I598"/>
      <c r="J598"/>
      <c r="K598"/>
      <c r="L598"/>
      <c r="M598"/>
      <c r="N598"/>
      <c r="O598"/>
      <c r="P598" s="174"/>
      <c r="Q598" s="174"/>
      <c r="R598" s="175"/>
      <c r="S598" s="173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/>
      <c r="AN598"/>
      <c r="AO598"/>
      <c r="AP598"/>
      <c r="AQ598"/>
      <c r="AR598"/>
    </row>
    <row customFormat="1" r="599" s="11" spans="1:44">
      <c r="A599"/>
      <c r="B599"/>
      <c r="C599" s="174"/>
      <c r="D599"/>
      <c r="E599"/>
      <c r="F599"/>
      <c r="G599"/>
      <c r="H599"/>
      <c r="I599"/>
      <c r="J599"/>
      <c r="K599"/>
      <c r="L599"/>
      <c r="M599"/>
      <c r="N599"/>
      <c r="O599"/>
      <c r="P599" s="174"/>
      <c r="Q599" s="174"/>
      <c r="R599" s="175"/>
      <c r="S599" s="173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/>
      <c r="AN599"/>
      <c r="AO599"/>
      <c r="AP599"/>
      <c r="AQ599"/>
      <c r="AR599"/>
    </row>
    <row customFormat="1" r="600" s="11" spans="1:44">
      <c r="A600"/>
      <c r="B600"/>
      <c r="C600" s="174"/>
      <c r="D600"/>
      <c r="E600"/>
      <c r="F600"/>
      <c r="G600"/>
      <c r="H600"/>
      <c r="I600"/>
      <c r="J600"/>
      <c r="K600"/>
      <c r="L600"/>
      <c r="M600"/>
      <c r="N600"/>
      <c r="O600"/>
      <c r="P600" s="174"/>
      <c r="Q600" s="174"/>
      <c r="R600" s="175"/>
      <c r="S600" s="173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/>
      <c r="AN600"/>
      <c r="AO600"/>
      <c r="AP600"/>
      <c r="AQ600"/>
      <c r="AR600"/>
    </row>
    <row customFormat="1" r="601" s="11" spans="1:44">
      <c r="A601"/>
      <c r="B601"/>
      <c r="C601" s="174"/>
      <c r="D601"/>
      <c r="E601"/>
      <c r="F601"/>
      <c r="G601"/>
      <c r="H601"/>
      <c r="I601"/>
      <c r="J601"/>
      <c r="K601"/>
      <c r="L601"/>
      <c r="M601"/>
      <c r="N601"/>
      <c r="O601"/>
      <c r="P601" s="174"/>
      <c r="Q601" s="174"/>
      <c r="R601" s="175"/>
      <c r="S601" s="173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/>
      <c r="AN601"/>
      <c r="AO601"/>
      <c r="AP601"/>
      <c r="AQ601"/>
      <c r="AR601"/>
    </row>
    <row customFormat="1" r="602" s="11" spans="1:44">
      <c r="A602"/>
      <c r="B602"/>
      <c r="C602" s="174"/>
      <c r="D602"/>
      <c r="E602"/>
      <c r="F602"/>
      <c r="G602"/>
      <c r="H602"/>
      <c r="I602"/>
      <c r="J602"/>
      <c r="K602"/>
      <c r="L602"/>
      <c r="M602"/>
      <c r="N602"/>
      <c r="O602"/>
      <c r="P602" s="174"/>
      <c r="Q602" s="174"/>
      <c r="R602" s="175"/>
      <c r="S602" s="173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/>
      <c r="AN602"/>
      <c r="AO602"/>
      <c r="AP602"/>
      <c r="AQ602"/>
      <c r="AR602"/>
    </row>
    <row customFormat="1" r="603" s="11" spans="1:44">
      <c r="A603"/>
      <c r="B603"/>
      <c r="C603" s="174"/>
      <c r="D603"/>
      <c r="E603"/>
      <c r="F603"/>
      <c r="G603"/>
      <c r="H603"/>
      <c r="I603"/>
      <c r="J603"/>
      <c r="K603"/>
      <c r="L603"/>
      <c r="M603"/>
      <c r="N603"/>
      <c r="O603"/>
      <c r="P603" s="174"/>
      <c r="Q603" s="174"/>
      <c r="R603" s="175"/>
      <c r="S603" s="173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/>
      <c r="AN603"/>
      <c r="AO603"/>
      <c r="AP603"/>
      <c r="AQ603"/>
      <c r="AR603"/>
    </row>
    <row customFormat="1" r="604" s="11" spans="1:44">
      <c r="A604"/>
      <c r="B604"/>
      <c r="C604" s="174"/>
      <c r="D604"/>
      <c r="E604"/>
      <c r="F604"/>
      <c r="G604"/>
      <c r="H604"/>
      <c r="I604"/>
      <c r="J604"/>
      <c r="K604"/>
      <c r="L604"/>
      <c r="M604"/>
      <c r="N604"/>
      <c r="O604"/>
      <c r="P604" s="174"/>
      <c r="Q604" s="174"/>
      <c r="R604" s="175"/>
      <c r="S604" s="173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/>
      <c r="AN604"/>
      <c r="AO604"/>
      <c r="AP604"/>
      <c r="AQ604"/>
      <c r="AR604"/>
    </row>
    <row customFormat="1" r="605" s="11" spans="1:44">
      <c r="A605"/>
      <c r="B605"/>
      <c r="C605" s="174"/>
      <c r="D605"/>
      <c r="E605"/>
      <c r="F605"/>
      <c r="G605"/>
      <c r="H605"/>
      <c r="I605"/>
      <c r="J605"/>
      <c r="K605"/>
      <c r="L605"/>
      <c r="M605"/>
      <c r="N605"/>
      <c r="O605"/>
      <c r="P605" s="174"/>
      <c r="Q605" s="174"/>
      <c r="R605" s="175"/>
      <c r="S605" s="173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/>
      <c r="AN605"/>
      <c r="AO605"/>
      <c r="AP605"/>
      <c r="AQ605"/>
      <c r="AR605"/>
    </row>
    <row customFormat="1" r="606" s="11" spans="1:44">
      <c r="A606"/>
      <c r="B606"/>
      <c r="C606" s="174"/>
      <c r="D606"/>
      <c r="E606"/>
      <c r="F606"/>
      <c r="G606"/>
      <c r="H606"/>
      <c r="I606"/>
      <c r="J606"/>
      <c r="K606"/>
      <c r="L606"/>
      <c r="M606"/>
      <c r="N606"/>
      <c r="O606"/>
      <c r="P606" s="174"/>
      <c r="Q606" s="174"/>
      <c r="R606" s="175"/>
      <c r="S606" s="173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/>
      <c r="AN606"/>
      <c r="AO606"/>
      <c r="AP606"/>
      <c r="AQ606"/>
      <c r="AR606"/>
    </row>
    <row customFormat="1" r="607" s="11" spans="1:44">
      <c r="A607"/>
      <c r="B607"/>
      <c r="C607" s="174"/>
      <c r="D607"/>
      <c r="E607"/>
      <c r="F607"/>
      <c r="G607"/>
      <c r="H607"/>
      <c r="I607"/>
      <c r="J607"/>
      <c r="K607"/>
      <c r="L607"/>
      <c r="M607"/>
      <c r="N607"/>
      <c r="O607"/>
      <c r="P607" s="174"/>
      <c r="Q607" s="174"/>
      <c r="R607" s="175"/>
      <c r="S607" s="173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/>
      <c r="AN607"/>
      <c r="AO607"/>
      <c r="AP607"/>
      <c r="AQ607"/>
      <c r="AR607"/>
    </row>
    <row customFormat="1" r="608" s="11" spans="1:44">
      <c r="A608"/>
      <c r="B608"/>
      <c r="C608" s="174"/>
      <c r="D608"/>
      <c r="E608"/>
      <c r="F608"/>
      <c r="G608"/>
      <c r="H608"/>
      <c r="I608"/>
      <c r="J608"/>
      <c r="K608"/>
      <c r="L608"/>
      <c r="M608"/>
      <c r="N608"/>
      <c r="O608"/>
      <c r="P608" s="174"/>
      <c r="Q608" s="174"/>
      <c r="R608" s="175"/>
      <c r="S608" s="173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/>
      <c r="AN608"/>
      <c r="AO608"/>
      <c r="AP608"/>
      <c r="AQ608"/>
      <c r="AR608"/>
    </row>
    <row customFormat="1" r="609" s="11" spans="1:44">
      <c r="A609"/>
      <c r="B609"/>
      <c r="C609" s="174"/>
      <c r="D609"/>
      <c r="E609"/>
      <c r="F609"/>
      <c r="G609"/>
      <c r="H609"/>
      <c r="I609"/>
      <c r="J609"/>
      <c r="K609"/>
      <c r="L609"/>
      <c r="M609"/>
      <c r="N609"/>
      <c r="O609"/>
      <c r="P609" s="174"/>
      <c r="Q609" s="174"/>
      <c r="R609" s="175"/>
      <c r="S609" s="173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/>
      <c r="AN609"/>
      <c r="AO609"/>
      <c r="AP609"/>
      <c r="AQ609"/>
      <c r="AR609"/>
    </row>
    <row customFormat="1" r="610" s="11" spans="1:44">
      <c r="A610"/>
      <c r="B610"/>
      <c r="C610" s="174"/>
      <c r="D610"/>
      <c r="E610"/>
      <c r="F610"/>
      <c r="G610"/>
      <c r="H610"/>
      <c r="I610"/>
      <c r="J610"/>
      <c r="K610"/>
      <c r="L610"/>
      <c r="M610"/>
      <c r="N610"/>
      <c r="O610"/>
      <c r="P610" s="174"/>
      <c r="Q610" s="174"/>
      <c r="R610" s="175"/>
      <c r="S610" s="173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/>
      <c r="AN610"/>
      <c r="AO610"/>
      <c r="AP610"/>
      <c r="AQ610"/>
      <c r="AR610"/>
    </row>
    <row customFormat="1" r="611" s="11" spans="1:44">
      <c r="A611"/>
      <c r="B611"/>
      <c r="C611" s="174"/>
      <c r="D611"/>
      <c r="E611"/>
      <c r="F611"/>
      <c r="G611"/>
      <c r="H611"/>
      <c r="I611"/>
      <c r="J611"/>
      <c r="K611"/>
      <c r="L611"/>
      <c r="M611"/>
      <c r="N611"/>
      <c r="O611"/>
      <c r="P611" s="174"/>
      <c r="Q611" s="174"/>
      <c r="R611" s="175"/>
      <c r="S611" s="173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/>
      <c r="AN611"/>
      <c r="AO611"/>
      <c r="AP611"/>
      <c r="AQ611"/>
      <c r="AR611"/>
    </row>
    <row customFormat="1" r="612" s="11" spans="1:44">
      <c r="A612"/>
      <c r="B612"/>
      <c r="C612" s="174"/>
      <c r="D612"/>
      <c r="E612"/>
      <c r="F612"/>
      <c r="G612"/>
      <c r="H612"/>
      <c r="I612"/>
      <c r="J612"/>
      <c r="K612"/>
      <c r="L612"/>
      <c r="M612"/>
      <c r="N612"/>
      <c r="O612"/>
      <c r="P612" s="174"/>
      <c r="Q612" s="174"/>
      <c r="R612" s="175"/>
      <c r="S612" s="173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/>
      <c r="AN612"/>
      <c r="AO612"/>
      <c r="AP612"/>
      <c r="AQ612"/>
      <c r="AR612"/>
    </row>
    <row customFormat="1" r="613" s="11" spans="1:44">
      <c r="A613"/>
      <c r="B613"/>
      <c r="C613" s="174"/>
      <c r="D613"/>
      <c r="E613"/>
      <c r="F613"/>
      <c r="G613"/>
      <c r="H613"/>
      <c r="I613"/>
      <c r="J613"/>
      <c r="K613"/>
      <c r="L613"/>
      <c r="M613"/>
      <c r="N613"/>
      <c r="O613"/>
      <c r="P613" s="174"/>
      <c r="Q613" s="174"/>
      <c r="R613" s="175"/>
      <c r="S613" s="173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/>
      <c r="AN613"/>
      <c r="AO613"/>
      <c r="AP613"/>
      <c r="AQ613"/>
      <c r="AR613"/>
    </row>
    <row customFormat="1" r="614" s="11" spans="1:44">
      <c r="A614"/>
      <c r="B614"/>
      <c r="C614" s="174"/>
      <c r="D614"/>
      <c r="E614"/>
      <c r="F614"/>
      <c r="G614"/>
      <c r="H614"/>
      <c r="I614"/>
      <c r="J614"/>
      <c r="K614"/>
      <c r="L614"/>
      <c r="M614"/>
      <c r="N614"/>
      <c r="O614"/>
      <c r="P614" s="174"/>
      <c r="Q614" s="174"/>
      <c r="R614" s="175"/>
      <c r="S614" s="173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/>
      <c r="AN614"/>
      <c r="AO614"/>
      <c r="AP614"/>
      <c r="AQ614"/>
      <c r="AR614"/>
    </row>
    <row customFormat="1" r="615" s="11" spans="1:44">
      <c r="A615"/>
      <c r="B615"/>
      <c r="C615" s="174"/>
      <c r="D615"/>
      <c r="E615"/>
      <c r="F615"/>
      <c r="G615"/>
      <c r="H615"/>
      <c r="I615"/>
      <c r="J615"/>
      <c r="K615"/>
      <c r="L615"/>
      <c r="M615"/>
      <c r="N615"/>
      <c r="O615"/>
      <c r="P615" s="174"/>
      <c r="Q615" s="174"/>
      <c r="R615" s="175"/>
      <c r="S615" s="173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/>
      <c r="AN615"/>
      <c r="AO615"/>
      <c r="AP615"/>
      <c r="AQ615"/>
      <c r="AR615"/>
    </row>
    <row customFormat="1" r="616" s="11" spans="1:44">
      <c r="A616"/>
      <c r="B616"/>
      <c r="C616" s="174"/>
      <c r="D616"/>
      <c r="E616"/>
      <c r="F616"/>
      <c r="G616"/>
      <c r="H616"/>
      <c r="I616"/>
      <c r="J616"/>
      <c r="K616"/>
      <c r="L616"/>
      <c r="M616"/>
      <c r="N616"/>
      <c r="O616"/>
      <c r="P616" s="174"/>
      <c r="Q616" s="174"/>
      <c r="R616" s="175"/>
      <c r="S616" s="173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/>
      <c r="AN616"/>
      <c r="AO616"/>
      <c r="AP616"/>
      <c r="AQ616"/>
      <c r="AR616"/>
    </row>
    <row customFormat="1" r="617" s="11" spans="1:44">
      <c r="A617"/>
      <c r="B617"/>
      <c r="C617" s="174"/>
      <c r="D617"/>
      <c r="E617"/>
      <c r="F617"/>
      <c r="G617"/>
      <c r="H617"/>
      <c r="I617"/>
      <c r="J617"/>
      <c r="K617"/>
      <c r="L617"/>
      <c r="M617"/>
      <c r="N617"/>
      <c r="O617"/>
      <c r="P617" s="174"/>
      <c r="Q617" s="174"/>
      <c r="R617" s="175"/>
      <c r="S617" s="173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/>
      <c r="AN617"/>
      <c r="AO617"/>
      <c r="AP617"/>
      <c r="AQ617"/>
      <c r="AR617"/>
    </row>
    <row customFormat="1" r="618" s="11" spans="1:44">
      <c r="A618"/>
      <c r="B618"/>
      <c r="C618" s="174"/>
      <c r="D618"/>
      <c r="E618"/>
      <c r="F618"/>
      <c r="G618"/>
      <c r="H618"/>
      <c r="I618"/>
      <c r="J618"/>
      <c r="K618"/>
      <c r="L618"/>
      <c r="M618"/>
      <c r="N618"/>
      <c r="O618"/>
      <c r="P618" s="174"/>
      <c r="Q618" s="174"/>
      <c r="R618" s="175"/>
      <c r="S618" s="173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/>
      <c r="AN618"/>
      <c r="AO618"/>
      <c r="AP618"/>
      <c r="AQ618"/>
      <c r="AR618"/>
    </row>
    <row customFormat="1" r="619" s="11" spans="1:44">
      <c r="A619"/>
      <c r="B619"/>
      <c r="C619" s="174"/>
      <c r="D619"/>
      <c r="E619"/>
      <c r="F619"/>
      <c r="G619"/>
      <c r="H619"/>
      <c r="I619"/>
      <c r="J619"/>
      <c r="K619"/>
      <c r="L619"/>
      <c r="M619"/>
      <c r="N619"/>
      <c r="O619"/>
      <c r="P619" s="174"/>
      <c r="Q619" s="174"/>
      <c r="R619" s="175"/>
      <c r="S619" s="173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/>
      <c r="AN619"/>
      <c r="AO619"/>
      <c r="AP619"/>
      <c r="AQ619"/>
      <c r="AR619"/>
    </row>
    <row customFormat="1" r="620" s="11" spans="1:44">
      <c r="A620"/>
      <c r="B620"/>
      <c r="C620" s="174"/>
      <c r="D620"/>
      <c r="E620"/>
      <c r="F620"/>
      <c r="G620"/>
      <c r="H620"/>
      <c r="I620"/>
      <c r="J620"/>
      <c r="K620"/>
      <c r="L620"/>
      <c r="M620"/>
      <c r="N620"/>
      <c r="O620"/>
      <c r="P620" s="174"/>
      <c r="Q620" s="174"/>
      <c r="R620" s="175"/>
      <c r="S620" s="173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/>
      <c r="AN620"/>
      <c r="AO620"/>
      <c r="AP620"/>
      <c r="AQ620"/>
      <c r="AR620"/>
    </row>
    <row customFormat="1" r="621" s="11" spans="1:44">
      <c r="A621"/>
      <c r="B621"/>
      <c r="C621" s="174"/>
      <c r="D621"/>
      <c r="E621"/>
      <c r="F621"/>
      <c r="G621"/>
      <c r="H621"/>
      <c r="I621"/>
      <c r="J621"/>
      <c r="K621"/>
      <c r="L621"/>
      <c r="M621"/>
      <c r="N621"/>
      <c r="O621"/>
      <c r="P621" s="174"/>
      <c r="Q621" s="174"/>
      <c r="R621" s="175"/>
      <c r="S621" s="173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/>
      <c r="AN621"/>
      <c r="AO621"/>
      <c r="AP621"/>
      <c r="AQ621"/>
      <c r="AR621"/>
    </row>
    <row customFormat="1" r="622" s="11" spans="1:44">
      <c r="A622"/>
      <c r="B622"/>
      <c r="C622" s="174"/>
      <c r="D622"/>
      <c r="E622"/>
      <c r="F622"/>
      <c r="G622"/>
      <c r="H622"/>
      <c r="I622"/>
      <c r="J622"/>
      <c r="K622"/>
      <c r="L622"/>
      <c r="M622"/>
      <c r="N622"/>
      <c r="O622"/>
      <c r="P622" s="174"/>
      <c r="Q622" s="174"/>
      <c r="R622" s="175"/>
      <c r="S622" s="173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/>
      <c r="AN622"/>
      <c r="AO622"/>
      <c r="AP622"/>
      <c r="AQ622"/>
      <c r="AR622"/>
    </row>
    <row customFormat="1" r="623" s="11" spans="1:44">
      <c r="A623"/>
      <c r="B623"/>
      <c r="C623" s="174"/>
      <c r="D623"/>
      <c r="E623"/>
      <c r="F623"/>
      <c r="G623"/>
      <c r="H623"/>
      <c r="I623"/>
      <c r="J623"/>
      <c r="K623"/>
      <c r="L623"/>
      <c r="M623"/>
      <c r="N623"/>
      <c r="O623"/>
      <c r="P623" s="174"/>
      <c r="Q623" s="174"/>
      <c r="R623" s="175"/>
      <c r="S623" s="173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/>
      <c r="AN623"/>
      <c r="AO623"/>
      <c r="AP623"/>
      <c r="AQ623"/>
      <c r="AR623"/>
    </row>
    <row customFormat="1" r="624" s="11" spans="1:44">
      <c r="A624"/>
      <c r="B624"/>
      <c r="C624" s="174"/>
      <c r="D624"/>
      <c r="E624"/>
      <c r="F624"/>
      <c r="G624"/>
      <c r="H624"/>
      <c r="I624"/>
      <c r="J624"/>
      <c r="K624"/>
      <c r="L624"/>
      <c r="M624"/>
      <c r="N624"/>
      <c r="O624"/>
      <c r="P624" s="174"/>
      <c r="Q624" s="174"/>
      <c r="R624" s="175"/>
      <c r="S624" s="173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/>
      <c r="AN624"/>
      <c r="AO624"/>
      <c r="AP624"/>
      <c r="AQ624"/>
      <c r="AR624"/>
    </row>
    <row customFormat="1" r="625" s="11" spans="1:44">
      <c r="A625"/>
      <c r="B625"/>
      <c r="C625" s="174"/>
      <c r="D625"/>
      <c r="E625"/>
      <c r="F625"/>
      <c r="G625"/>
      <c r="H625"/>
      <c r="I625"/>
      <c r="J625"/>
      <c r="K625"/>
      <c r="L625"/>
      <c r="M625"/>
      <c r="N625"/>
      <c r="O625"/>
      <c r="P625" s="174"/>
      <c r="Q625" s="174"/>
      <c r="R625" s="175"/>
      <c r="S625" s="173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/>
      <c r="AN625"/>
      <c r="AO625"/>
      <c r="AP625"/>
      <c r="AQ625"/>
      <c r="AR625"/>
    </row>
    <row customFormat="1" r="626" s="11" spans="1:44">
      <c r="A626"/>
      <c r="B626"/>
      <c r="C626" s="174"/>
      <c r="D626"/>
      <c r="E626"/>
      <c r="F626"/>
      <c r="G626"/>
      <c r="H626"/>
      <c r="I626"/>
      <c r="J626"/>
      <c r="K626"/>
      <c r="L626"/>
      <c r="M626"/>
      <c r="N626"/>
      <c r="O626"/>
      <c r="P626" s="174"/>
      <c r="Q626" s="174"/>
      <c r="R626" s="175"/>
      <c r="S626" s="173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/>
      <c r="AN626"/>
      <c r="AO626"/>
      <c r="AP626"/>
      <c r="AQ626"/>
      <c r="AR626"/>
    </row>
    <row customFormat="1" r="627" s="11" spans="1:44">
      <c r="A627"/>
      <c r="B627"/>
      <c r="C627" s="174"/>
      <c r="D627"/>
      <c r="E627"/>
      <c r="F627"/>
      <c r="G627"/>
      <c r="H627"/>
      <c r="I627"/>
      <c r="J627"/>
      <c r="K627"/>
      <c r="L627"/>
      <c r="M627"/>
      <c r="N627"/>
      <c r="O627"/>
      <c r="P627" s="174"/>
      <c r="Q627" s="174"/>
      <c r="R627" s="175"/>
      <c r="S627" s="173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/>
      <c r="AN627"/>
      <c r="AO627"/>
      <c r="AP627"/>
      <c r="AQ627"/>
      <c r="AR627"/>
    </row>
    <row customFormat="1" r="628" s="11" spans="1:44">
      <c r="A628"/>
      <c r="B628"/>
      <c r="C628" s="174"/>
      <c r="D628"/>
      <c r="E628"/>
      <c r="F628"/>
      <c r="G628"/>
      <c r="H628"/>
      <c r="I628"/>
      <c r="J628"/>
      <c r="K628"/>
      <c r="L628"/>
      <c r="M628"/>
      <c r="N628"/>
      <c r="O628"/>
      <c r="P628" s="174"/>
      <c r="Q628" s="174"/>
      <c r="R628" s="175"/>
      <c r="S628" s="173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/>
      <c r="AN628"/>
      <c r="AO628"/>
      <c r="AP628"/>
      <c r="AQ628"/>
      <c r="AR628"/>
    </row>
    <row customFormat="1" r="629" s="11" spans="1:44">
      <c r="A629"/>
      <c r="B629"/>
      <c r="C629" s="174"/>
      <c r="D629"/>
      <c r="E629"/>
      <c r="F629"/>
      <c r="G629"/>
      <c r="H629"/>
      <c r="I629"/>
      <c r="J629"/>
      <c r="K629"/>
      <c r="L629"/>
      <c r="M629"/>
      <c r="N629"/>
      <c r="O629"/>
      <c r="P629" s="174"/>
      <c r="Q629" s="174"/>
      <c r="R629" s="175"/>
      <c r="S629" s="173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/>
      <c r="AN629"/>
      <c r="AO629"/>
      <c r="AP629"/>
      <c r="AQ629"/>
      <c r="AR629"/>
    </row>
    <row customFormat="1" r="630" s="11" spans="1:44">
      <c r="A630"/>
      <c r="B630"/>
      <c r="C630" s="174"/>
      <c r="D630"/>
      <c r="E630"/>
      <c r="F630"/>
      <c r="G630"/>
      <c r="H630"/>
      <c r="I630"/>
      <c r="J630"/>
      <c r="K630"/>
      <c r="L630"/>
      <c r="M630"/>
      <c r="N630"/>
      <c r="O630"/>
      <c r="P630" s="174"/>
      <c r="Q630" s="174"/>
      <c r="R630" s="175"/>
      <c r="S630" s="173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/>
      <c r="AN630"/>
      <c r="AO630"/>
      <c r="AP630"/>
      <c r="AQ630"/>
      <c r="AR630"/>
    </row>
    <row customFormat="1" r="631" s="11" spans="1:44">
      <c r="A631"/>
      <c r="B631"/>
      <c r="C631" s="174"/>
      <c r="D631"/>
      <c r="E631"/>
      <c r="F631"/>
      <c r="G631"/>
      <c r="H631"/>
      <c r="I631"/>
      <c r="J631"/>
      <c r="K631"/>
      <c r="L631"/>
      <c r="M631"/>
      <c r="N631"/>
      <c r="O631"/>
      <c r="P631" s="174"/>
      <c r="Q631" s="174"/>
      <c r="R631" s="175"/>
      <c r="S631" s="173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/>
      <c r="AN631"/>
      <c r="AO631"/>
      <c r="AP631"/>
      <c r="AQ631"/>
      <c r="AR631"/>
    </row>
    <row customFormat="1" r="632" s="11" spans="1:44">
      <c r="A632"/>
      <c r="B632"/>
      <c r="C632" s="174"/>
      <c r="D632"/>
      <c r="E632"/>
      <c r="F632"/>
      <c r="G632"/>
      <c r="H632"/>
      <c r="I632"/>
      <c r="J632"/>
      <c r="K632"/>
      <c r="L632"/>
      <c r="M632"/>
      <c r="N632"/>
      <c r="O632"/>
      <c r="P632" s="174"/>
      <c r="Q632" s="174"/>
      <c r="R632" s="175"/>
      <c r="S632" s="173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/>
      <c r="AN632"/>
      <c r="AO632"/>
      <c r="AP632"/>
      <c r="AQ632"/>
      <c r="AR632"/>
    </row>
    <row customFormat="1" r="633" s="11" spans="1:44">
      <c r="A633"/>
      <c r="B633"/>
      <c r="C633" s="174"/>
      <c r="D633"/>
      <c r="E633"/>
      <c r="F633"/>
      <c r="G633"/>
      <c r="H633"/>
      <c r="I633"/>
      <c r="J633"/>
      <c r="K633"/>
      <c r="L633"/>
      <c r="M633"/>
      <c r="N633"/>
      <c r="O633"/>
      <c r="P633" s="174"/>
      <c r="Q633" s="174"/>
      <c r="R633" s="175"/>
      <c r="S633" s="173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/>
      <c r="AN633"/>
      <c r="AO633"/>
      <c r="AP633"/>
      <c r="AQ633"/>
      <c r="AR633"/>
    </row>
    <row customFormat="1" r="634" s="11" spans="1:44">
      <c r="A634"/>
      <c r="B634"/>
      <c r="C634" s="174"/>
      <c r="D634"/>
      <c r="E634"/>
      <c r="F634"/>
      <c r="G634"/>
      <c r="H634"/>
      <c r="I634"/>
      <c r="J634"/>
      <c r="K634"/>
      <c r="L634"/>
      <c r="M634"/>
      <c r="N634"/>
      <c r="O634"/>
      <c r="P634" s="174"/>
      <c r="Q634" s="174"/>
      <c r="R634" s="175"/>
      <c r="S634" s="173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/>
      <c r="AN634"/>
      <c r="AO634"/>
      <c r="AP634"/>
      <c r="AQ634"/>
      <c r="AR634"/>
    </row>
    <row customFormat="1" r="635" s="11" spans="1:44">
      <c r="A635"/>
      <c r="B635"/>
      <c r="C635" s="174"/>
      <c r="D635"/>
      <c r="E635"/>
      <c r="F635"/>
      <c r="G635"/>
      <c r="H635"/>
      <c r="I635"/>
      <c r="J635"/>
      <c r="K635"/>
      <c r="L635"/>
      <c r="M635"/>
      <c r="N635"/>
      <c r="O635"/>
      <c r="P635" s="174"/>
      <c r="Q635" s="174"/>
      <c r="R635" s="175"/>
      <c r="S635" s="173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/>
      <c r="AN635"/>
      <c r="AO635"/>
      <c r="AP635"/>
      <c r="AQ635"/>
      <c r="AR635"/>
    </row>
    <row customFormat="1" r="636" s="11" spans="1:44">
      <c r="A636"/>
      <c r="B636"/>
      <c r="C636" s="174"/>
      <c r="D636"/>
      <c r="E636"/>
      <c r="F636"/>
      <c r="G636"/>
      <c r="H636"/>
      <c r="I636"/>
      <c r="J636"/>
      <c r="K636"/>
      <c r="L636"/>
      <c r="M636"/>
      <c r="N636"/>
      <c r="O636"/>
      <c r="P636" s="174"/>
      <c r="Q636" s="174"/>
      <c r="R636" s="175"/>
      <c r="S636" s="173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/>
      <c r="AN636"/>
      <c r="AO636"/>
      <c r="AP636"/>
      <c r="AQ636"/>
      <c r="AR636"/>
    </row>
    <row customFormat="1" r="637" s="11" spans="1:44">
      <c r="A637"/>
      <c r="B637"/>
      <c r="C637" s="174"/>
      <c r="D637"/>
      <c r="E637"/>
      <c r="F637"/>
      <c r="G637"/>
      <c r="H637"/>
      <c r="I637"/>
      <c r="J637"/>
      <c r="K637"/>
      <c r="L637"/>
      <c r="M637"/>
      <c r="N637"/>
      <c r="O637"/>
      <c r="P637" s="174"/>
      <c r="Q637" s="174"/>
      <c r="R637" s="175"/>
      <c r="S637" s="173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/>
      <c r="AN637"/>
      <c r="AO637"/>
      <c r="AP637"/>
      <c r="AQ637"/>
      <c r="AR637"/>
    </row>
    <row customFormat="1" r="638" s="11" spans="1:44">
      <c r="A638"/>
      <c r="B638"/>
      <c r="C638" s="174"/>
      <c r="D638"/>
      <c r="E638"/>
      <c r="F638"/>
      <c r="G638"/>
      <c r="H638"/>
      <c r="I638"/>
      <c r="J638"/>
      <c r="K638"/>
      <c r="L638"/>
      <c r="M638"/>
      <c r="N638"/>
      <c r="O638"/>
      <c r="P638" s="174"/>
      <c r="Q638" s="174"/>
      <c r="R638" s="175"/>
      <c r="S638" s="173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/>
      <c r="AN638"/>
      <c r="AO638"/>
      <c r="AP638"/>
      <c r="AQ638"/>
      <c r="AR638"/>
    </row>
    <row customFormat="1" r="639" s="11" spans="1:44">
      <c r="A639"/>
      <c r="B639"/>
      <c r="C639" s="174"/>
      <c r="D639"/>
      <c r="E639"/>
      <c r="F639"/>
      <c r="G639"/>
      <c r="H639"/>
      <c r="I639"/>
      <c r="J639"/>
      <c r="K639"/>
      <c r="L639"/>
      <c r="M639"/>
      <c r="N639"/>
      <c r="O639"/>
      <c r="P639" s="174"/>
      <c r="Q639" s="174"/>
      <c r="R639" s="175"/>
      <c r="S639" s="173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/>
      <c r="AN639"/>
      <c r="AO639"/>
      <c r="AP639"/>
      <c r="AQ639"/>
      <c r="AR639"/>
    </row>
    <row customFormat="1" r="640" s="11" spans="1:44">
      <c r="A640"/>
      <c r="B640"/>
      <c r="C640" s="174"/>
      <c r="D640"/>
      <c r="E640"/>
      <c r="F640"/>
      <c r="G640"/>
      <c r="H640"/>
      <c r="I640"/>
      <c r="J640"/>
      <c r="K640"/>
      <c r="L640"/>
      <c r="M640"/>
      <c r="N640"/>
      <c r="O640"/>
      <c r="P640" s="174"/>
      <c r="Q640" s="174"/>
      <c r="R640" s="175"/>
      <c r="S640" s="173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/>
      <c r="AN640"/>
      <c r="AO640"/>
      <c r="AP640"/>
      <c r="AQ640"/>
      <c r="AR640"/>
    </row>
    <row customFormat="1" r="641" s="11" spans="1:44">
      <c r="A641"/>
      <c r="B641"/>
      <c r="C641" s="174"/>
      <c r="D641"/>
      <c r="E641"/>
      <c r="F641"/>
      <c r="G641"/>
      <c r="H641"/>
      <c r="I641"/>
      <c r="J641"/>
      <c r="K641"/>
      <c r="L641"/>
      <c r="M641"/>
      <c r="N641"/>
      <c r="O641"/>
      <c r="P641" s="174"/>
      <c r="Q641" s="174"/>
      <c r="R641" s="175"/>
      <c r="S641" s="173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/>
      <c r="AN641"/>
      <c r="AO641"/>
      <c r="AP641"/>
      <c r="AQ641"/>
      <c r="AR641"/>
    </row>
    <row customFormat="1" r="642" s="11" spans="1:44">
      <c r="A642"/>
      <c r="B642"/>
      <c r="C642" s="174"/>
      <c r="D642"/>
      <c r="E642"/>
      <c r="F642"/>
      <c r="G642"/>
      <c r="H642"/>
      <c r="I642"/>
      <c r="J642"/>
      <c r="K642"/>
      <c r="L642"/>
      <c r="M642"/>
      <c r="N642"/>
      <c r="O642"/>
      <c r="P642" s="174"/>
      <c r="Q642" s="174"/>
      <c r="R642" s="175"/>
      <c r="S642" s="173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/>
      <c r="AN642"/>
      <c r="AO642"/>
      <c r="AP642"/>
      <c r="AQ642"/>
      <c r="AR642"/>
    </row>
    <row customFormat="1" r="643" s="11" spans="1:44">
      <c r="A643"/>
      <c r="B643"/>
      <c r="C643" s="174"/>
      <c r="D643"/>
      <c r="E643"/>
      <c r="F643"/>
      <c r="G643"/>
      <c r="H643"/>
      <c r="I643"/>
      <c r="J643"/>
      <c r="K643"/>
      <c r="L643"/>
      <c r="M643"/>
      <c r="N643"/>
      <c r="O643"/>
      <c r="P643" s="174"/>
      <c r="Q643" s="174"/>
      <c r="R643" s="175"/>
      <c r="S643" s="173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/>
      <c r="AN643"/>
      <c r="AO643"/>
      <c r="AP643"/>
      <c r="AQ643"/>
      <c r="AR643"/>
    </row>
    <row customFormat="1" r="644" s="11" spans="1:44">
      <c r="A644"/>
      <c r="B644"/>
      <c r="C644" s="174"/>
      <c r="D644"/>
      <c r="E644"/>
      <c r="F644"/>
      <c r="G644"/>
      <c r="H644"/>
      <c r="I644"/>
      <c r="J644"/>
      <c r="K644"/>
      <c r="L644"/>
      <c r="M644"/>
      <c r="N644"/>
      <c r="O644"/>
      <c r="P644" s="174"/>
      <c r="Q644" s="174"/>
      <c r="R644" s="175"/>
      <c r="S644" s="173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/>
      <c r="AN644"/>
      <c r="AO644"/>
      <c r="AP644"/>
      <c r="AQ644"/>
      <c r="AR644"/>
    </row>
    <row customFormat="1" r="645" s="11" spans="1:44">
      <c r="A645"/>
      <c r="B645"/>
      <c r="C645" s="174"/>
      <c r="D645"/>
      <c r="E645"/>
      <c r="F645"/>
      <c r="G645"/>
      <c r="H645"/>
      <c r="I645"/>
      <c r="J645"/>
      <c r="K645"/>
      <c r="L645"/>
      <c r="M645"/>
      <c r="N645"/>
      <c r="O645"/>
      <c r="P645" s="174"/>
      <c r="Q645" s="174"/>
      <c r="R645" s="175"/>
      <c r="S645" s="173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/>
      <c r="AN645"/>
      <c r="AO645"/>
      <c r="AP645"/>
      <c r="AQ645"/>
      <c r="AR645"/>
    </row>
    <row customFormat="1" r="646" s="11" spans="1:44">
      <c r="A646"/>
      <c r="B646"/>
      <c r="C646" s="174"/>
      <c r="D646"/>
      <c r="E646"/>
      <c r="F646"/>
      <c r="G646"/>
      <c r="H646"/>
      <c r="I646"/>
      <c r="J646"/>
      <c r="K646"/>
      <c r="L646"/>
      <c r="M646"/>
      <c r="N646"/>
      <c r="O646"/>
      <c r="P646" s="174"/>
      <c r="Q646" s="174"/>
      <c r="R646" s="175"/>
      <c r="S646" s="173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/>
      <c r="AN646"/>
      <c r="AO646"/>
      <c r="AP646"/>
      <c r="AQ646"/>
      <c r="AR646"/>
    </row>
    <row customFormat="1" r="647" s="11" spans="1:44">
      <c r="A647"/>
      <c r="B647"/>
      <c r="C647" s="174"/>
      <c r="D647"/>
      <c r="E647"/>
      <c r="F647"/>
      <c r="G647"/>
      <c r="H647"/>
      <c r="I647"/>
      <c r="J647"/>
      <c r="K647"/>
      <c r="L647"/>
      <c r="M647"/>
      <c r="N647"/>
      <c r="O647"/>
      <c r="P647" s="174"/>
      <c r="Q647" s="174"/>
      <c r="R647" s="175"/>
      <c r="S647" s="173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/>
      <c r="AN647"/>
      <c r="AO647"/>
      <c r="AP647"/>
      <c r="AQ647"/>
      <c r="AR647"/>
    </row>
    <row customFormat="1" r="648" s="11" spans="1:44">
      <c r="A648"/>
      <c r="B648"/>
      <c r="C648" s="174"/>
      <c r="D648"/>
      <c r="E648"/>
      <c r="F648"/>
      <c r="G648"/>
      <c r="H648"/>
      <c r="I648"/>
      <c r="J648"/>
      <c r="K648"/>
      <c r="L648"/>
      <c r="M648"/>
      <c r="N648"/>
      <c r="O648"/>
      <c r="P648" s="174"/>
      <c r="Q648" s="174"/>
      <c r="R648" s="175"/>
      <c r="S648" s="173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/>
      <c r="AN648"/>
      <c r="AO648"/>
      <c r="AP648"/>
      <c r="AQ648"/>
      <c r="AR648"/>
    </row>
    <row customFormat="1" r="649" s="11" spans="1:44">
      <c r="A649"/>
      <c r="B649"/>
      <c r="C649" s="174"/>
      <c r="D649"/>
      <c r="E649"/>
      <c r="F649"/>
      <c r="G649"/>
      <c r="H649"/>
      <c r="I649"/>
      <c r="J649"/>
      <c r="K649"/>
      <c r="L649"/>
      <c r="M649"/>
      <c r="N649"/>
      <c r="O649"/>
      <c r="P649" s="174"/>
      <c r="Q649" s="174"/>
      <c r="R649" s="175"/>
      <c r="S649" s="173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/>
      <c r="AN649"/>
      <c r="AO649"/>
      <c r="AP649"/>
      <c r="AQ649"/>
      <c r="AR649"/>
    </row>
    <row customFormat="1" r="650" s="11" spans="1:44">
      <c r="A650"/>
      <c r="B650"/>
      <c r="C650" s="174"/>
      <c r="D650"/>
      <c r="E650"/>
      <c r="F650"/>
      <c r="G650"/>
      <c r="H650"/>
      <c r="I650"/>
      <c r="J650"/>
      <c r="K650"/>
      <c r="L650"/>
      <c r="M650"/>
      <c r="N650"/>
      <c r="O650"/>
      <c r="P650" s="174"/>
      <c r="Q650" s="174"/>
      <c r="R650" s="175"/>
      <c r="S650" s="173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/>
      <c r="AN650"/>
      <c r="AO650"/>
      <c r="AP650"/>
      <c r="AQ650"/>
      <c r="AR650"/>
    </row>
    <row customFormat="1" r="651" s="11" spans="1:44">
      <c r="A651"/>
      <c r="B651"/>
      <c r="C651" s="174"/>
      <c r="D651"/>
      <c r="E651"/>
      <c r="F651"/>
      <c r="G651"/>
      <c r="H651"/>
      <c r="I651"/>
      <c r="J651"/>
      <c r="K651"/>
      <c r="L651"/>
      <c r="M651"/>
      <c r="N651"/>
      <c r="O651"/>
      <c r="P651" s="174"/>
      <c r="Q651" s="174"/>
      <c r="R651" s="175"/>
      <c r="S651" s="173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/>
      <c r="AN651"/>
      <c r="AO651"/>
      <c r="AP651"/>
      <c r="AQ651"/>
      <c r="AR651"/>
    </row>
    <row customFormat="1" r="652" s="11" spans="1:44">
      <c r="A652"/>
      <c r="B652"/>
      <c r="C652" s="174"/>
      <c r="D652"/>
      <c r="E652"/>
      <c r="F652"/>
      <c r="G652"/>
      <c r="H652"/>
      <c r="I652"/>
      <c r="J652"/>
      <c r="K652"/>
      <c r="L652"/>
      <c r="M652"/>
      <c r="N652"/>
      <c r="O652"/>
      <c r="P652" s="174"/>
      <c r="Q652" s="174"/>
      <c r="R652" s="175"/>
      <c r="S652" s="173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/>
      <c r="AN652"/>
      <c r="AO652"/>
      <c r="AP652"/>
      <c r="AQ652"/>
      <c r="AR652"/>
    </row>
    <row customFormat="1" r="653" s="11" spans="1:44">
      <c r="A653"/>
      <c r="B653"/>
      <c r="C653" s="174"/>
      <c r="D653"/>
      <c r="E653"/>
      <c r="F653"/>
      <c r="G653"/>
      <c r="H653"/>
      <c r="I653"/>
      <c r="J653"/>
      <c r="K653"/>
      <c r="L653"/>
      <c r="M653"/>
      <c r="N653"/>
      <c r="O653"/>
      <c r="P653" s="174"/>
      <c r="Q653" s="174"/>
      <c r="R653" s="175"/>
      <c r="S653" s="173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/>
      <c r="AN653"/>
      <c r="AO653"/>
      <c r="AP653"/>
      <c r="AQ653"/>
      <c r="AR653"/>
    </row>
    <row customFormat="1" r="654" s="11" spans="1:44">
      <c r="A654"/>
      <c r="B654"/>
      <c r="C654" s="174"/>
      <c r="D654"/>
      <c r="E654"/>
      <c r="F654"/>
      <c r="G654"/>
      <c r="H654"/>
      <c r="I654"/>
      <c r="J654"/>
      <c r="K654"/>
      <c r="L654"/>
      <c r="M654"/>
      <c r="N654"/>
      <c r="O654"/>
      <c r="P654" s="174"/>
      <c r="Q654" s="174"/>
      <c r="R654" s="175"/>
      <c r="S654" s="173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/>
      <c r="AN654"/>
      <c r="AO654"/>
      <c r="AP654"/>
      <c r="AQ654"/>
      <c r="AR654"/>
    </row>
    <row customFormat="1" r="655" s="11" spans="1:44">
      <c r="A655"/>
      <c r="B655"/>
      <c r="C655" s="174"/>
      <c r="D655"/>
      <c r="E655"/>
      <c r="F655"/>
      <c r="G655"/>
      <c r="H655"/>
      <c r="I655"/>
      <c r="J655"/>
      <c r="K655"/>
      <c r="L655"/>
      <c r="M655"/>
      <c r="N655"/>
      <c r="O655"/>
      <c r="P655" s="174"/>
      <c r="Q655" s="174"/>
      <c r="R655" s="175"/>
      <c r="S655" s="173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/>
      <c r="AN655"/>
      <c r="AO655"/>
      <c r="AP655"/>
      <c r="AQ655"/>
      <c r="AR655"/>
    </row>
    <row customFormat="1" r="656" s="11" spans="1:44">
      <c r="A656"/>
      <c r="B656"/>
      <c r="C656" s="174"/>
      <c r="D656"/>
      <c r="E656"/>
      <c r="F656"/>
      <c r="G656"/>
      <c r="H656"/>
      <c r="I656"/>
      <c r="J656"/>
      <c r="K656"/>
      <c r="L656"/>
      <c r="M656"/>
      <c r="N656"/>
      <c r="O656"/>
      <c r="P656" s="174"/>
      <c r="Q656" s="174"/>
      <c r="R656" s="175"/>
      <c r="S656" s="173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/>
      <c r="AN656"/>
      <c r="AO656"/>
      <c r="AP656"/>
      <c r="AQ656"/>
      <c r="AR656"/>
    </row>
    <row customFormat="1" r="657" s="11" spans="1:44">
      <c r="A657"/>
      <c r="B657"/>
      <c r="C657" s="174"/>
      <c r="D657"/>
      <c r="E657"/>
      <c r="F657"/>
      <c r="G657"/>
      <c r="H657"/>
      <c r="I657"/>
      <c r="J657"/>
      <c r="K657"/>
      <c r="L657"/>
      <c r="M657"/>
      <c r="N657"/>
      <c r="O657"/>
      <c r="P657" s="174"/>
      <c r="Q657" s="174"/>
      <c r="R657" s="175"/>
      <c r="S657" s="173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/>
      <c r="AN657"/>
      <c r="AO657"/>
      <c r="AP657"/>
      <c r="AQ657"/>
      <c r="AR657"/>
    </row>
    <row customFormat="1" r="658" s="11" spans="1:44">
      <c r="A658"/>
      <c r="B658"/>
      <c r="C658" s="174"/>
      <c r="D658"/>
      <c r="E658"/>
      <c r="F658"/>
      <c r="G658"/>
      <c r="H658"/>
      <c r="I658"/>
      <c r="J658"/>
      <c r="K658"/>
      <c r="L658"/>
      <c r="M658"/>
      <c r="N658"/>
      <c r="O658"/>
      <c r="P658" s="174"/>
      <c r="Q658" s="174"/>
      <c r="R658" s="175"/>
      <c r="S658" s="173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/>
      <c r="AN658"/>
      <c r="AO658"/>
      <c r="AP658"/>
      <c r="AQ658"/>
      <c r="AR658"/>
    </row>
    <row customFormat="1" r="659" s="11" spans="1:44">
      <c r="A659"/>
      <c r="B659"/>
      <c r="C659" s="174"/>
      <c r="D659"/>
      <c r="E659"/>
      <c r="F659"/>
      <c r="G659"/>
      <c r="H659"/>
      <c r="I659"/>
      <c r="J659"/>
      <c r="K659"/>
      <c r="L659"/>
      <c r="M659"/>
      <c r="N659"/>
      <c r="O659"/>
      <c r="P659" s="174"/>
      <c r="Q659" s="174"/>
      <c r="R659" s="175"/>
      <c r="S659" s="173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/>
      <c r="AN659"/>
      <c r="AO659"/>
      <c r="AP659"/>
      <c r="AQ659"/>
      <c r="AR659"/>
    </row>
    <row customFormat="1" r="660" s="11" spans="1:44">
      <c r="A660"/>
      <c r="B660"/>
      <c r="C660" s="174"/>
      <c r="D660"/>
      <c r="E660"/>
      <c r="F660"/>
      <c r="G660"/>
      <c r="H660"/>
      <c r="I660"/>
      <c r="J660"/>
      <c r="K660"/>
      <c r="L660"/>
      <c r="M660"/>
      <c r="N660"/>
      <c r="O660"/>
      <c r="P660" s="174"/>
      <c r="Q660" s="174"/>
      <c r="R660" s="175"/>
      <c r="S660" s="173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/>
      <c r="AN660"/>
      <c r="AO660"/>
      <c r="AP660"/>
      <c r="AQ660"/>
      <c r="AR660"/>
    </row>
    <row customFormat="1" r="661" s="11" spans="1:44">
      <c r="A661"/>
      <c r="B661"/>
      <c r="C661" s="174"/>
      <c r="D661"/>
      <c r="E661"/>
      <c r="F661"/>
      <c r="G661"/>
      <c r="H661"/>
      <c r="I661"/>
      <c r="J661"/>
      <c r="K661"/>
      <c r="L661"/>
      <c r="M661"/>
      <c r="N661"/>
      <c r="O661"/>
      <c r="P661" s="174"/>
      <c r="Q661" s="174"/>
      <c r="R661" s="175"/>
      <c r="S661" s="173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/>
      <c r="AN661"/>
      <c r="AO661"/>
      <c r="AP661"/>
      <c r="AQ661"/>
      <c r="AR661"/>
    </row>
    <row customFormat="1" r="662" s="11" spans="1:44">
      <c r="A662"/>
      <c r="B662"/>
      <c r="C662" s="174"/>
      <c r="D662"/>
      <c r="E662"/>
      <c r="F662"/>
      <c r="G662"/>
      <c r="H662"/>
      <c r="I662"/>
      <c r="J662"/>
      <c r="K662"/>
      <c r="L662"/>
      <c r="M662"/>
      <c r="N662"/>
      <c r="O662"/>
      <c r="P662" s="174"/>
      <c r="Q662" s="174"/>
      <c r="R662" s="175"/>
      <c r="S662" s="173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/>
      <c r="AN662"/>
      <c r="AO662"/>
      <c r="AP662"/>
      <c r="AQ662"/>
      <c r="AR662"/>
    </row>
    <row customFormat="1" r="663" s="11" spans="1:44">
      <c r="A663"/>
      <c r="B663"/>
      <c r="C663" s="174"/>
      <c r="D663"/>
      <c r="E663"/>
      <c r="F663"/>
      <c r="G663"/>
      <c r="H663"/>
      <c r="I663"/>
      <c r="J663"/>
      <c r="K663"/>
      <c r="L663"/>
      <c r="M663"/>
      <c r="N663"/>
      <c r="O663"/>
      <c r="P663" s="174"/>
      <c r="Q663" s="174"/>
      <c r="R663" s="175"/>
      <c r="S663" s="173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/>
      <c r="AN663"/>
      <c r="AO663"/>
      <c r="AP663"/>
      <c r="AQ663"/>
      <c r="AR663"/>
    </row>
    <row customFormat="1" r="664" s="11" spans="1:44">
      <c r="A664"/>
      <c r="B664"/>
      <c r="C664" s="174"/>
      <c r="D664"/>
      <c r="E664"/>
      <c r="F664"/>
      <c r="G664"/>
      <c r="H664"/>
      <c r="I664"/>
      <c r="J664"/>
      <c r="K664"/>
      <c r="L664"/>
      <c r="M664"/>
      <c r="N664"/>
      <c r="O664"/>
      <c r="P664" s="174"/>
      <c r="Q664" s="174"/>
      <c r="R664" s="175"/>
      <c r="S664" s="173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/>
      <c r="AN664"/>
      <c r="AO664"/>
      <c r="AP664"/>
      <c r="AQ664"/>
      <c r="AR664"/>
    </row>
    <row customFormat="1" r="665" s="11" spans="1:44">
      <c r="A665"/>
      <c r="B665"/>
      <c r="C665" s="174"/>
      <c r="D665"/>
      <c r="E665"/>
      <c r="F665"/>
      <c r="G665"/>
      <c r="H665"/>
      <c r="I665"/>
      <c r="J665"/>
      <c r="K665"/>
      <c r="L665"/>
      <c r="M665"/>
      <c r="N665"/>
      <c r="O665"/>
      <c r="P665" s="174"/>
      <c r="Q665" s="174"/>
      <c r="R665" s="175"/>
      <c r="S665" s="173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/>
      <c r="AN665"/>
      <c r="AO665"/>
      <c r="AP665"/>
      <c r="AQ665"/>
      <c r="AR665"/>
    </row>
    <row customFormat="1" r="666" s="11" spans="1:44">
      <c r="A666"/>
      <c r="B666"/>
      <c r="C666" s="174"/>
      <c r="D666"/>
      <c r="E666"/>
      <c r="F666"/>
      <c r="G666"/>
      <c r="H666"/>
      <c r="I666"/>
      <c r="J666"/>
      <c r="K666"/>
      <c r="L666"/>
      <c r="M666"/>
      <c r="N666"/>
      <c r="O666"/>
      <c r="P666" s="174"/>
      <c r="Q666" s="174"/>
      <c r="R666" s="175"/>
      <c r="S666" s="173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/>
      <c r="AN666"/>
      <c r="AO666"/>
      <c r="AP666"/>
      <c r="AQ666"/>
      <c r="AR666"/>
    </row>
    <row customFormat="1" r="667" s="11" spans="1:44">
      <c r="A667"/>
      <c r="B667"/>
      <c r="C667" s="174"/>
      <c r="D667"/>
      <c r="E667"/>
      <c r="F667"/>
      <c r="G667"/>
      <c r="H667"/>
      <c r="I667"/>
      <c r="J667"/>
      <c r="K667"/>
      <c r="L667"/>
      <c r="M667"/>
      <c r="N667"/>
      <c r="O667"/>
      <c r="P667" s="174"/>
      <c r="Q667" s="174"/>
      <c r="R667" s="175"/>
      <c r="S667" s="173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/>
      <c r="AN667"/>
      <c r="AO667"/>
      <c r="AP667"/>
      <c r="AQ667"/>
      <c r="AR667"/>
    </row>
    <row customFormat="1" r="668" s="11" spans="1:44">
      <c r="A668"/>
      <c r="B668"/>
      <c r="C668" s="174"/>
      <c r="D668"/>
      <c r="E668"/>
      <c r="F668"/>
      <c r="G668"/>
      <c r="H668"/>
      <c r="I668"/>
      <c r="J668"/>
      <c r="K668"/>
      <c r="L668"/>
      <c r="M668"/>
      <c r="N668"/>
      <c r="O668"/>
      <c r="P668" s="174"/>
      <c r="Q668" s="174"/>
      <c r="R668" s="175"/>
      <c r="S668" s="173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/>
      <c r="AN668"/>
      <c r="AO668"/>
      <c r="AP668"/>
      <c r="AQ668"/>
      <c r="AR668"/>
    </row>
    <row customFormat="1" r="669" s="11" spans="1:44">
      <c r="A669"/>
      <c r="B669"/>
      <c r="C669" s="174"/>
      <c r="D669"/>
      <c r="E669"/>
      <c r="F669"/>
      <c r="G669"/>
      <c r="H669"/>
      <c r="I669"/>
      <c r="J669"/>
      <c r="K669"/>
      <c r="L669"/>
      <c r="M669"/>
      <c r="N669"/>
      <c r="O669"/>
      <c r="P669" s="174"/>
      <c r="Q669" s="174"/>
      <c r="R669" s="175"/>
      <c r="S669" s="173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/>
      <c r="AN669"/>
      <c r="AO669"/>
      <c r="AP669"/>
      <c r="AQ669"/>
      <c r="AR669"/>
    </row>
    <row customFormat="1" r="670" s="11" spans="1:44">
      <c r="A670"/>
      <c r="B670"/>
      <c r="C670" s="174"/>
      <c r="D670"/>
      <c r="E670"/>
      <c r="F670"/>
      <c r="G670"/>
      <c r="H670"/>
      <c r="I670"/>
      <c r="J670"/>
      <c r="K670"/>
      <c r="L670"/>
      <c r="M670"/>
      <c r="N670"/>
      <c r="O670"/>
      <c r="P670" s="174"/>
      <c r="Q670" s="174"/>
      <c r="R670" s="175"/>
      <c r="S670" s="173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/>
      <c r="AN670"/>
      <c r="AO670"/>
      <c r="AP670"/>
      <c r="AQ670"/>
      <c r="AR670"/>
    </row>
    <row customFormat="1" r="671" s="11" spans="1:44">
      <c r="A671"/>
      <c r="B671"/>
      <c r="C671" s="174"/>
      <c r="D671"/>
      <c r="E671"/>
      <c r="F671"/>
      <c r="G671"/>
      <c r="H671"/>
      <c r="I671"/>
      <c r="J671"/>
      <c r="K671"/>
      <c r="L671"/>
      <c r="M671"/>
      <c r="N671"/>
      <c r="O671"/>
      <c r="P671" s="174"/>
      <c r="Q671" s="174"/>
      <c r="R671" s="175"/>
      <c r="S671" s="173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/>
      <c r="AN671"/>
      <c r="AO671"/>
      <c r="AP671"/>
      <c r="AQ671"/>
      <c r="AR671"/>
    </row>
    <row customFormat="1" r="672" s="11" spans="1:44">
      <c r="A672"/>
      <c r="B672"/>
      <c r="C672" s="174"/>
      <c r="D672"/>
      <c r="E672"/>
      <c r="F672"/>
      <c r="G672"/>
      <c r="H672"/>
      <c r="I672"/>
      <c r="J672"/>
      <c r="K672"/>
      <c r="L672"/>
      <c r="M672"/>
      <c r="N672"/>
      <c r="O672"/>
      <c r="P672" s="174"/>
      <c r="Q672" s="174"/>
      <c r="R672" s="175"/>
      <c r="S672" s="173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/>
      <c r="AN672"/>
      <c r="AO672"/>
      <c r="AP672"/>
      <c r="AQ672"/>
      <c r="AR672"/>
    </row>
    <row customFormat="1" r="673" s="11" spans="1:44">
      <c r="A673"/>
      <c r="B673"/>
      <c r="C673" s="174"/>
      <c r="D673"/>
      <c r="E673"/>
      <c r="F673"/>
      <c r="G673"/>
      <c r="H673"/>
      <c r="I673"/>
      <c r="J673"/>
      <c r="K673"/>
      <c r="L673"/>
      <c r="M673"/>
      <c r="N673"/>
      <c r="O673"/>
      <c r="P673" s="174"/>
      <c r="Q673" s="174"/>
      <c r="R673" s="175"/>
      <c r="S673" s="173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/>
      <c r="AN673"/>
      <c r="AO673"/>
      <c r="AP673"/>
      <c r="AQ673"/>
      <c r="AR673"/>
    </row>
    <row customFormat="1" r="674" s="11" spans="1:44">
      <c r="A674"/>
      <c r="B674"/>
      <c r="C674" s="174"/>
      <c r="D674"/>
      <c r="E674"/>
      <c r="F674"/>
      <c r="G674"/>
      <c r="H674"/>
      <c r="I674"/>
      <c r="J674"/>
      <c r="K674"/>
      <c r="L674"/>
      <c r="M674"/>
      <c r="N674"/>
      <c r="O674"/>
      <c r="P674" s="174"/>
      <c r="Q674" s="174"/>
      <c r="R674" s="175"/>
      <c r="S674" s="173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/>
      <c r="AN674"/>
      <c r="AO674"/>
      <c r="AP674"/>
      <c r="AQ674"/>
      <c r="AR674"/>
    </row>
    <row customFormat="1" r="675" s="11" spans="1:44">
      <c r="A675"/>
      <c r="B675"/>
      <c r="C675" s="174"/>
      <c r="D675"/>
      <c r="E675"/>
      <c r="F675"/>
      <c r="G675"/>
      <c r="H675"/>
      <c r="I675"/>
      <c r="J675"/>
      <c r="K675"/>
      <c r="L675"/>
      <c r="M675"/>
      <c r="N675"/>
      <c r="O675"/>
      <c r="P675" s="174"/>
      <c r="Q675" s="174"/>
      <c r="R675" s="175"/>
      <c r="S675" s="173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/>
      <c r="AN675"/>
      <c r="AO675"/>
      <c r="AP675"/>
      <c r="AQ675"/>
      <c r="AR675"/>
    </row>
    <row customFormat="1" r="676" s="11" spans="1:44">
      <c r="A676"/>
      <c r="B676"/>
      <c r="C676" s="174"/>
      <c r="D676"/>
      <c r="E676"/>
      <c r="F676"/>
      <c r="G676"/>
      <c r="H676"/>
      <c r="I676"/>
      <c r="J676"/>
      <c r="K676"/>
      <c r="L676"/>
      <c r="M676"/>
      <c r="N676"/>
      <c r="O676"/>
      <c r="P676" s="174"/>
      <c r="Q676" s="174"/>
      <c r="R676" s="175"/>
      <c r="S676" s="173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/>
      <c r="AN676"/>
      <c r="AO676"/>
      <c r="AP676"/>
      <c r="AQ676"/>
      <c r="AR676"/>
    </row>
    <row customFormat="1" r="677" s="11" spans="1:44">
      <c r="A677"/>
      <c r="B677"/>
      <c r="C677" s="174"/>
      <c r="D677"/>
      <c r="E677"/>
      <c r="F677"/>
      <c r="G677"/>
      <c r="H677"/>
      <c r="I677"/>
      <c r="J677"/>
      <c r="K677"/>
      <c r="L677"/>
      <c r="M677"/>
      <c r="N677"/>
      <c r="O677"/>
      <c r="P677" s="174"/>
      <c r="Q677" s="174"/>
      <c r="R677" s="175"/>
      <c r="S677" s="173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/>
      <c r="AN677"/>
      <c r="AO677"/>
      <c r="AP677"/>
      <c r="AQ677"/>
      <c r="AR677"/>
    </row>
    <row customFormat="1" r="678" s="11" spans="1:44">
      <c r="A678"/>
      <c r="B678"/>
      <c r="C678" s="174"/>
      <c r="D678"/>
      <c r="E678"/>
      <c r="F678"/>
      <c r="G678"/>
      <c r="H678"/>
      <c r="I678"/>
      <c r="J678"/>
      <c r="K678"/>
      <c r="L678"/>
      <c r="M678"/>
      <c r="N678"/>
      <c r="O678"/>
      <c r="P678" s="174"/>
      <c r="Q678" s="174"/>
      <c r="R678" s="175"/>
      <c r="S678" s="173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/>
      <c r="AN678"/>
      <c r="AO678"/>
      <c r="AP678"/>
      <c r="AQ678"/>
      <c r="AR678"/>
    </row>
    <row customFormat="1" r="679" s="11" spans="1:44">
      <c r="A679"/>
      <c r="B679"/>
      <c r="C679" s="174"/>
      <c r="D679"/>
      <c r="E679"/>
      <c r="F679"/>
      <c r="G679"/>
      <c r="H679"/>
      <c r="I679"/>
      <c r="J679"/>
      <c r="K679"/>
      <c r="L679"/>
      <c r="M679"/>
      <c r="N679"/>
      <c r="O679"/>
      <c r="P679" s="174"/>
      <c r="Q679" s="174"/>
      <c r="R679" s="175"/>
      <c r="S679" s="173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/>
      <c r="AN679"/>
      <c r="AO679"/>
      <c r="AP679"/>
      <c r="AQ679"/>
      <c r="AR679"/>
    </row>
    <row customFormat="1" r="680" s="11" spans="1:44">
      <c r="A680"/>
      <c r="B680"/>
      <c r="C680" s="174"/>
      <c r="D680"/>
      <c r="E680"/>
      <c r="F680"/>
      <c r="G680"/>
      <c r="H680"/>
      <c r="I680"/>
      <c r="J680"/>
      <c r="K680"/>
      <c r="L680"/>
      <c r="M680"/>
      <c r="N680"/>
      <c r="O680"/>
      <c r="P680" s="174"/>
      <c r="Q680" s="174"/>
      <c r="R680" s="175"/>
      <c r="S680" s="173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/>
      <c r="AN680"/>
      <c r="AO680"/>
      <c r="AP680"/>
      <c r="AQ680"/>
      <c r="AR680"/>
    </row>
    <row customFormat="1" r="681" s="11" spans="1:44">
      <c r="A681"/>
      <c r="B681"/>
      <c r="C681" s="174"/>
      <c r="D681"/>
      <c r="E681"/>
      <c r="F681"/>
      <c r="G681"/>
      <c r="H681"/>
      <c r="I681"/>
      <c r="J681"/>
      <c r="K681"/>
      <c r="L681"/>
      <c r="M681"/>
      <c r="N681"/>
      <c r="O681"/>
      <c r="P681" s="174"/>
      <c r="Q681" s="174"/>
      <c r="R681" s="175"/>
      <c r="S681" s="173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/>
      <c r="AN681"/>
      <c r="AO681"/>
      <c r="AP681"/>
      <c r="AQ681"/>
      <c r="AR681"/>
    </row>
    <row customFormat="1" r="682" s="11" spans="1:44">
      <c r="A682"/>
      <c r="B682"/>
      <c r="C682" s="174"/>
      <c r="D682"/>
      <c r="E682"/>
      <c r="F682"/>
      <c r="G682"/>
      <c r="H682"/>
      <c r="I682"/>
      <c r="J682"/>
      <c r="K682"/>
      <c r="L682"/>
      <c r="M682"/>
      <c r="N682"/>
      <c r="O682"/>
      <c r="P682" s="174"/>
      <c r="Q682" s="174"/>
      <c r="R682" s="175"/>
      <c r="S682" s="173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/>
      <c r="AN682"/>
      <c r="AO682"/>
      <c r="AP682"/>
      <c r="AQ682"/>
      <c r="AR682"/>
    </row>
    <row customFormat="1" r="683" s="11" spans="1:44">
      <c r="A683"/>
      <c r="B683"/>
      <c r="C683" s="174"/>
      <c r="D683"/>
      <c r="E683"/>
      <c r="F683"/>
      <c r="G683"/>
      <c r="H683"/>
      <c r="I683"/>
      <c r="J683"/>
      <c r="K683"/>
      <c r="L683"/>
      <c r="M683"/>
      <c r="N683"/>
      <c r="O683"/>
      <c r="P683" s="174"/>
      <c r="Q683" s="174"/>
      <c r="R683" s="175"/>
      <c r="S683" s="173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/>
      <c r="AN683"/>
      <c r="AO683"/>
      <c r="AP683"/>
      <c r="AQ683"/>
      <c r="AR683"/>
    </row>
    <row customFormat="1" r="684" s="11" spans="1:44">
      <c r="A684"/>
      <c r="B684"/>
      <c r="C684" s="174"/>
      <c r="D684"/>
      <c r="E684"/>
      <c r="F684"/>
      <c r="G684"/>
      <c r="H684"/>
      <c r="I684"/>
      <c r="J684"/>
      <c r="K684"/>
      <c r="L684"/>
      <c r="M684"/>
      <c r="N684"/>
      <c r="O684"/>
      <c r="P684" s="174"/>
      <c r="Q684" s="174"/>
      <c r="R684" s="175"/>
      <c r="S684" s="173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/>
      <c r="AN684"/>
      <c r="AO684"/>
      <c r="AP684"/>
      <c r="AQ684"/>
      <c r="AR684"/>
    </row>
    <row customFormat="1" r="685" s="11" spans="1:44">
      <c r="A685"/>
      <c r="B685"/>
      <c r="C685" s="174"/>
      <c r="D685"/>
      <c r="E685"/>
      <c r="F685"/>
      <c r="G685"/>
      <c r="H685"/>
      <c r="I685"/>
      <c r="J685"/>
      <c r="K685"/>
      <c r="L685"/>
      <c r="M685"/>
      <c r="N685"/>
      <c r="O685"/>
      <c r="P685" s="174"/>
      <c r="Q685" s="174"/>
      <c r="R685" s="175"/>
      <c r="S685" s="173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/>
      <c r="AN685"/>
      <c r="AO685"/>
      <c r="AP685"/>
      <c r="AQ685"/>
      <c r="AR685"/>
    </row>
    <row customFormat="1" r="686" s="11" spans="1:44">
      <c r="A686"/>
      <c r="B686"/>
      <c r="C686" s="174"/>
      <c r="D686"/>
      <c r="E686"/>
      <c r="F686"/>
      <c r="G686"/>
      <c r="H686"/>
      <c r="I686"/>
      <c r="J686"/>
      <c r="K686"/>
      <c r="L686"/>
      <c r="M686"/>
      <c r="N686"/>
      <c r="O686"/>
      <c r="P686" s="174"/>
      <c r="Q686" s="174"/>
      <c r="R686" s="175"/>
      <c r="S686" s="173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/>
      <c r="AN686"/>
      <c r="AO686"/>
      <c r="AP686"/>
      <c r="AQ686"/>
      <c r="AR686"/>
    </row>
    <row customFormat="1" r="687" s="11" spans="1:44">
      <c r="A687"/>
      <c r="B687"/>
      <c r="C687" s="174"/>
      <c r="D687"/>
      <c r="E687"/>
      <c r="F687"/>
      <c r="G687"/>
      <c r="H687"/>
      <c r="I687"/>
      <c r="J687"/>
      <c r="K687"/>
      <c r="L687"/>
      <c r="M687"/>
      <c r="N687"/>
      <c r="O687"/>
      <c r="P687" s="174"/>
      <c r="Q687" s="174"/>
      <c r="R687" s="175"/>
      <c r="S687" s="173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/>
      <c r="AN687"/>
      <c r="AO687"/>
      <c r="AP687"/>
      <c r="AQ687"/>
      <c r="AR687"/>
    </row>
    <row customFormat="1" r="688" s="11" spans="1:44">
      <c r="A688"/>
      <c r="B688"/>
      <c r="C688" s="174"/>
      <c r="D688"/>
      <c r="E688"/>
      <c r="F688"/>
      <c r="G688"/>
      <c r="H688"/>
      <c r="I688"/>
      <c r="J688"/>
      <c r="K688"/>
      <c r="L688"/>
      <c r="M688"/>
      <c r="N688"/>
      <c r="O688"/>
      <c r="P688" s="174"/>
      <c r="Q688" s="174"/>
      <c r="R688" s="175"/>
      <c r="S688" s="173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/>
      <c r="AN688"/>
      <c r="AO688"/>
      <c r="AP688"/>
      <c r="AQ688"/>
      <c r="AR688"/>
    </row>
    <row customFormat="1" r="689" s="11" spans="1:44">
      <c r="A689"/>
      <c r="B689"/>
      <c r="C689" s="174"/>
      <c r="D689"/>
      <c r="E689"/>
      <c r="F689"/>
      <c r="G689"/>
      <c r="H689"/>
      <c r="I689"/>
      <c r="J689"/>
      <c r="K689"/>
      <c r="L689"/>
      <c r="M689"/>
      <c r="N689"/>
      <c r="O689"/>
      <c r="P689" s="174"/>
      <c r="Q689" s="174"/>
      <c r="R689" s="175"/>
      <c r="S689" s="173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/>
      <c r="AN689"/>
      <c r="AO689"/>
      <c r="AP689"/>
      <c r="AQ689"/>
      <c r="AR689"/>
    </row>
    <row customFormat="1" r="690" s="11" spans="1:44">
      <c r="A690"/>
      <c r="B690"/>
      <c r="C690" s="174"/>
      <c r="D690"/>
      <c r="E690"/>
      <c r="F690"/>
      <c r="G690"/>
      <c r="H690"/>
      <c r="I690"/>
      <c r="J690"/>
      <c r="K690"/>
      <c r="L690"/>
      <c r="M690"/>
      <c r="N690"/>
      <c r="O690"/>
      <c r="P690" s="174"/>
      <c r="Q690" s="174"/>
      <c r="R690" s="175"/>
      <c r="S690" s="173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/>
      <c r="AN690"/>
      <c r="AO690"/>
      <c r="AP690"/>
      <c r="AQ690"/>
      <c r="AR690"/>
    </row>
    <row customFormat="1" r="691" s="11" spans="1:44">
      <c r="A691"/>
      <c r="B691"/>
      <c r="C691" s="174"/>
      <c r="D691"/>
      <c r="E691"/>
      <c r="F691"/>
      <c r="G691"/>
      <c r="H691"/>
      <c r="I691"/>
      <c r="J691"/>
      <c r="K691"/>
      <c r="L691"/>
      <c r="M691"/>
      <c r="N691"/>
      <c r="O691"/>
      <c r="P691" s="174"/>
      <c r="Q691" s="174"/>
      <c r="R691" s="175"/>
      <c r="S691" s="173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/>
      <c r="AN691"/>
      <c r="AO691"/>
      <c r="AP691"/>
      <c r="AQ691"/>
      <c r="AR691"/>
    </row>
    <row customFormat="1" r="692" s="11" spans="1:44">
      <c r="A692"/>
      <c r="B692"/>
      <c r="C692" s="174"/>
      <c r="D692"/>
      <c r="E692"/>
      <c r="F692"/>
      <c r="G692"/>
      <c r="H692"/>
      <c r="I692"/>
      <c r="J692"/>
      <c r="K692"/>
      <c r="L692"/>
      <c r="M692"/>
      <c r="N692"/>
      <c r="O692"/>
      <c r="P692" s="174"/>
      <c r="Q692" s="174"/>
      <c r="R692" s="175"/>
      <c r="S692" s="173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/>
      <c r="AN692"/>
      <c r="AO692"/>
      <c r="AP692"/>
      <c r="AQ692"/>
      <c r="AR692"/>
    </row>
    <row customFormat="1" r="693" s="11" spans="1:44">
      <c r="A693"/>
      <c r="B693"/>
      <c r="C693" s="174"/>
      <c r="D693"/>
      <c r="E693"/>
      <c r="F693"/>
      <c r="G693"/>
      <c r="H693"/>
      <c r="I693"/>
      <c r="J693"/>
      <c r="K693"/>
      <c r="L693"/>
      <c r="M693"/>
      <c r="N693"/>
      <c r="O693"/>
      <c r="P693" s="174"/>
      <c r="Q693" s="174"/>
      <c r="R693" s="175"/>
      <c r="S693" s="173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/>
      <c r="AN693"/>
      <c r="AO693"/>
      <c r="AP693"/>
      <c r="AQ693"/>
      <c r="AR693"/>
    </row>
    <row customFormat="1" r="694" s="11" spans="1:44">
      <c r="A694"/>
      <c r="B694"/>
      <c r="C694" s="174"/>
      <c r="D694"/>
      <c r="E694"/>
      <c r="F694"/>
      <c r="G694"/>
      <c r="H694"/>
      <c r="I694"/>
      <c r="J694"/>
      <c r="K694"/>
      <c r="L694"/>
      <c r="M694"/>
      <c r="N694"/>
      <c r="O694"/>
      <c r="P694" s="174"/>
      <c r="Q694" s="174"/>
      <c r="R694" s="175"/>
      <c r="S694" s="173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/>
      <c r="AN694"/>
      <c r="AO694"/>
      <c r="AP694"/>
      <c r="AQ694"/>
      <c r="AR694"/>
    </row>
    <row customFormat="1" r="695" s="11" spans="1:44">
      <c r="A695"/>
      <c r="B695"/>
      <c r="C695" s="174"/>
      <c r="D695"/>
      <c r="E695"/>
      <c r="F695"/>
      <c r="G695"/>
      <c r="H695"/>
      <c r="I695"/>
      <c r="J695"/>
      <c r="K695"/>
      <c r="L695"/>
      <c r="M695"/>
      <c r="N695"/>
      <c r="O695"/>
      <c r="P695" s="174"/>
      <c r="Q695" s="174"/>
      <c r="R695" s="175"/>
      <c r="S695" s="173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/>
      <c r="AN695"/>
      <c r="AO695"/>
      <c r="AP695"/>
      <c r="AQ695"/>
      <c r="AR695"/>
    </row>
    <row customFormat="1" r="696" s="11" spans="1:44">
      <c r="A696"/>
      <c r="B696"/>
      <c r="C696" s="174"/>
      <c r="D696"/>
      <c r="E696"/>
      <c r="F696"/>
      <c r="G696"/>
      <c r="H696"/>
      <c r="I696"/>
      <c r="J696"/>
      <c r="K696"/>
      <c r="L696"/>
      <c r="M696"/>
      <c r="N696"/>
      <c r="O696"/>
      <c r="P696" s="174"/>
      <c r="Q696" s="174"/>
      <c r="R696" s="175"/>
      <c r="S696" s="173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/>
      <c r="AN696"/>
      <c r="AO696"/>
      <c r="AP696"/>
      <c r="AQ696"/>
      <c r="AR696"/>
    </row>
    <row customFormat="1" r="697" s="11" spans="1:44">
      <c r="A697"/>
      <c r="B697"/>
      <c r="C697" s="174"/>
      <c r="D697"/>
      <c r="E697"/>
      <c r="F697"/>
      <c r="G697"/>
      <c r="H697"/>
      <c r="I697"/>
      <c r="J697"/>
      <c r="K697"/>
      <c r="L697"/>
      <c r="M697"/>
      <c r="N697"/>
      <c r="O697"/>
      <c r="P697" s="174"/>
      <c r="Q697" s="174"/>
      <c r="R697" s="175"/>
      <c r="S697" s="173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/>
      <c r="AN697"/>
      <c r="AO697"/>
      <c r="AP697"/>
      <c r="AQ697"/>
      <c r="AR697"/>
    </row>
    <row customFormat="1" r="698" s="11" spans="1:44">
      <c r="A698"/>
      <c r="B698"/>
      <c r="C698" s="174"/>
      <c r="D698"/>
      <c r="E698"/>
      <c r="F698"/>
      <c r="G698"/>
      <c r="H698"/>
      <c r="I698"/>
      <c r="J698"/>
      <c r="K698"/>
      <c r="L698"/>
      <c r="M698"/>
      <c r="N698"/>
      <c r="O698"/>
      <c r="P698" s="174"/>
      <c r="Q698" s="174"/>
      <c r="R698" s="175"/>
      <c r="S698" s="173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/>
      <c r="AN698"/>
      <c r="AO698"/>
      <c r="AP698"/>
      <c r="AQ698"/>
      <c r="AR698"/>
    </row>
    <row customFormat="1" r="699" s="11" spans="1:44">
      <c r="A699"/>
      <c r="B699"/>
      <c r="C699" s="174"/>
      <c r="D699"/>
      <c r="E699"/>
      <c r="F699"/>
      <c r="G699"/>
      <c r="H699"/>
      <c r="I699"/>
      <c r="J699"/>
      <c r="K699"/>
      <c r="L699"/>
      <c r="M699"/>
      <c r="N699"/>
      <c r="O699"/>
      <c r="P699" s="174"/>
      <c r="Q699" s="174"/>
      <c r="R699" s="175"/>
      <c r="S699" s="173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/>
      <c r="AN699"/>
      <c r="AO699"/>
      <c r="AP699"/>
      <c r="AQ699"/>
      <c r="AR699"/>
    </row>
    <row customFormat="1" r="700" s="11" spans="1:44">
      <c r="A700"/>
      <c r="B700"/>
      <c r="C700" s="174"/>
      <c r="D700"/>
      <c r="E700"/>
      <c r="F700"/>
      <c r="G700"/>
      <c r="H700"/>
      <c r="I700"/>
      <c r="J700"/>
      <c r="K700"/>
      <c r="L700"/>
      <c r="M700"/>
      <c r="N700"/>
      <c r="O700"/>
      <c r="P700" s="174"/>
      <c r="Q700" s="174"/>
      <c r="R700" s="175"/>
      <c r="S700" s="173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/>
      <c r="AN700"/>
      <c r="AO700"/>
      <c r="AP700"/>
      <c r="AQ700"/>
      <c r="AR700"/>
    </row>
    <row customFormat="1" r="701" s="11" spans="1:44">
      <c r="A701"/>
      <c r="B701"/>
      <c r="C701" s="174"/>
      <c r="D701"/>
      <c r="E701"/>
      <c r="F701"/>
      <c r="G701"/>
      <c r="H701"/>
      <c r="I701"/>
      <c r="J701"/>
      <c r="K701"/>
      <c r="L701"/>
      <c r="M701"/>
      <c r="N701"/>
      <c r="O701"/>
      <c r="P701" s="174"/>
      <c r="Q701" s="174"/>
      <c r="R701" s="175"/>
      <c r="S701" s="173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/>
      <c r="AN701"/>
      <c r="AO701"/>
      <c r="AP701"/>
      <c r="AQ701"/>
      <c r="AR701"/>
    </row>
    <row customFormat="1" r="702" s="11" spans="1:44">
      <c r="A702"/>
      <c r="B702"/>
      <c r="C702" s="174"/>
      <c r="D702"/>
      <c r="E702"/>
      <c r="F702"/>
      <c r="G702"/>
      <c r="H702"/>
      <c r="I702"/>
      <c r="J702"/>
      <c r="K702"/>
      <c r="L702"/>
      <c r="M702"/>
      <c r="N702"/>
      <c r="O702"/>
      <c r="P702" s="174"/>
      <c r="Q702" s="174"/>
      <c r="R702" s="175"/>
      <c r="S702" s="173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/>
      <c r="AN702"/>
      <c r="AO702"/>
      <c r="AP702"/>
      <c r="AQ702"/>
      <c r="AR702"/>
    </row>
    <row customFormat="1" r="703" s="11" spans="1:44">
      <c r="A703"/>
      <c r="B703"/>
      <c r="C703" s="174"/>
      <c r="D703"/>
      <c r="E703"/>
      <c r="F703"/>
      <c r="G703"/>
      <c r="H703"/>
      <c r="I703"/>
      <c r="J703"/>
      <c r="K703"/>
      <c r="L703"/>
      <c r="M703"/>
      <c r="N703"/>
      <c r="O703"/>
      <c r="P703" s="174"/>
      <c r="Q703" s="174"/>
      <c r="R703" s="175"/>
      <c r="S703" s="173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/>
      <c r="AN703"/>
      <c r="AO703"/>
      <c r="AP703"/>
      <c r="AQ703"/>
      <c r="AR703"/>
    </row>
    <row customFormat="1" r="704" s="11" spans="1:44">
      <c r="A704"/>
      <c r="B704"/>
      <c r="C704" s="174"/>
      <c r="D704"/>
      <c r="E704"/>
      <c r="F704"/>
      <c r="G704"/>
      <c r="H704"/>
      <c r="I704"/>
      <c r="J704"/>
      <c r="K704"/>
      <c r="L704"/>
      <c r="M704"/>
      <c r="N704"/>
      <c r="O704"/>
      <c r="P704" s="174"/>
      <c r="Q704" s="174"/>
      <c r="R704" s="175"/>
      <c r="S704" s="173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/>
      <c r="AN704"/>
      <c r="AO704"/>
      <c r="AP704"/>
      <c r="AQ704"/>
      <c r="AR704"/>
    </row>
    <row customFormat="1" r="705" s="11" spans="1:44">
      <c r="A705"/>
      <c r="B705"/>
      <c r="C705" s="174"/>
      <c r="D705"/>
      <c r="E705"/>
      <c r="F705"/>
      <c r="G705"/>
      <c r="H705"/>
      <c r="I705"/>
      <c r="J705"/>
      <c r="K705"/>
      <c r="L705"/>
      <c r="M705"/>
      <c r="N705"/>
      <c r="O705"/>
      <c r="P705" s="174"/>
      <c r="Q705" s="174"/>
      <c r="R705" s="175"/>
      <c r="S705" s="173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/>
      <c r="AN705"/>
      <c r="AO705"/>
      <c r="AP705"/>
      <c r="AQ705"/>
      <c r="AR705"/>
    </row>
    <row customFormat="1" r="706" s="11" spans="1:44">
      <c r="A706"/>
      <c r="B706"/>
      <c r="C706" s="174"/>
      <c r="D706"/>
      <c r="E706"/>
      <c r="F706"/>
      <c r="G706"/>
      <c r="H706"/>
      <c r="I706"/>
      <c r="J706"/>
      <c r="K706"/>
      <c r="L706"/>
      <c r="M706"/>
      <c r="N706"/>
      <c r="O706"/>
      <c r="P706" s="174"/>
      <c r="Q706" s="174"/>
      <c r="R706" s="175"/>
      <c r="S706" s="173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/>
      <c r="AN706"/>
      <c r="AO706"/>
      <c r="AP706"/>
      <c r="AQ706"/>
      <c r="AR706"/>
    </row>
    <row customFormat="1" r="707" s="11" spans="1:44">
      <c r="A707"/>
      <c r="B707"/>
      <c r="C707" s="174"/>
      <c r="D707"/>
      <c r="E707"/>
      <c r="F707"/>
      <c r="G707"/>
      <c r="H707"/>
      <c r="I707"/>
      <c r="J707"/>
      <c r="K707"/>
      <c r="L707"/>
      <c r="M707"/>
      <c r="N707"/>
      <c r="O707"/>
      <c r="P707" s="174"/>
      <c r="Q707" s="174"/>
      <c r="R707" s="175"/>
      <c r="S707" s="173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/>
      <c r="AN707"/>
      <c r="AO707"/>
      <c r="AP707"/>
      <c r="AQ707"/>
      <c r="AR707"/>
    </row>
    <row customFormat="1" r="708" s="11" spans="1:44">
      <c r="A708"/>
      <c r="B708"/>
      <c r="C708" s="174"/>
      <c r="D708"/>
      <c r="E708"/>
      <c r="F708"/>
      <c r="G708"/>
      <c r="H708"/>
      <c r="I708"/>
      <c r="J708"/>
      <c r="K708"/>
      <c r="L708"/>
      <c r="M708"/>
      <c r="N708"/>
      <c r="O708"/>
      <c r="P708" s="174"/>
      <c r="Q708" s="174"/>
      <c r="R708" s="175"/>
      <c r="S708" s="173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/>
      <c r="AN708"/>
      <c r="AO708"/>
      <c r="AP708"/>
      <c r="AQ708"/>
      <c r="AR708"/>
    </row>
    <row customFormat="1" r="709" s="11" spans="1:44">
      <c r="A709"/>
      <c r="B709"/>
      <c r="C709" s="174"/>
      <c r="D709"/>
      <c r="E709"/>
      <c r="F709"/>
      <c r="G709"/>
      <c r="H709"/>
      <c r="I709"/>
      <c r="J709"/>
      <c r="K709"/>
      <c r="L709"/>
      <c r="M709"/>
      <c r="N709"/>
      <c r="O709"/>
      <c r="P709" s="174"/>
      <c r="Q709" s="174"/>
      <c r="R709" s="175"/>
      <c r="S709" s="173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/>
      <c r="AN709"/>
      <c r="AO709"/>
      <c r="AP709"/>
      <c r="AQ709"/>
      <c r="AR709"/>
    </row>
    <row customFormat="1" r="710" s="11" spans="1:44">
      <c r="A710"/>
      <c r="B710"/>
      <c r="C710" s="174"/>
      <c r="D710"/>
      <c r="E710"/>
      <c r="F710"/>
      <c r="G710"/>
      <c r="H710"/>
      <c r="I710"/>
      <c r="J710"/>
      <c r="K710"/>
      <c r="L710"/>
      <c r="M710"/>
      <c r="N710"/>
      <c r="O710"/>
      <c r="P710" s="174"/>
      <c r="Q710" s="174"/>
      <c r="R710" s="175"/>
      <c r="S710" s="173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/>
      <c r="AN710"/>
      <c r="AO710"/>
      <c r="AP710"/>
      <c r="AQ710"/>
      <c r="AR710"/>
    </row>
    <row customFormat="1" r="711" s="11" spans="1:44">
      <c r="A711"/>
      <c r="B711"/>
      <c r="C711" s="174"/>
      <c r="D711"/>
      <c r="E711"/>
      <c r="F711"/>
      <c r="G711"/>
      <c r="H711"/>
      <c r="I711"/>
      <c r="J711"/>
      <c r="K711"/>
      <c r="L711"/>
      <c r="M711"/>
      <c r="N711"/>
      <c r="O711"/>
      <c r="P711" s="174"/>
      <c r="Q711" s="174"/>
      <c r="R711" s="175"/>
      <c r="S711" s="173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/>
      <c r="AN711"/>
      <c r="AO711"/>
      <c r="AP711"/>
      <c r="AQ711"/>
      <c r="AR711"/>
    </row>
    <row customFormat="1" r="712" s="11" spans="1:44">
      <c r="A712"/>
      <c r="B712"/>
      <c r="C712" s="174"/>
      <c r="D712"/>
      <c r="E712"/>
      <c r="F712"/>
      <c r="G712"/>
      <c r="H712"/>
      <c r="I712"/>
      <c r="J712"/>
      <c r="K712"/>
      <c r="L712"/>
      <c r="M712"/>
      <c r="N712"/>
      <c r="O712"/>
      <c r="P712" s="174"/>
      <c r="Q712" s="174"/>
      <c r="R712" s="175"/>
      <c r="S712" s="173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/>
      <c r="AN712"/>
      <c r="AO712"/>
      <c r="AP712"/>
      <c r="AQ712"/>
      <c r="AR712"/>
    </row>
    <row customFormat="1" r="713" s="11" spans="1:44">
      <c r="A713"/>
      <c r="B713"/>
      <c r="C713" s="174"/>
      <c r="D713"/>
      <c r="E713"/>
      <c r="F713"/>
      <c r="G713"/>
      <c r="H713"/>
      <c r="I713"/>
      <c r="J713"/>
      <c r="K713"/>
      <c r="L713"/>
      <c r="M713"/>
      <c r="N713"/>
      <c r="O713"/>
      <c r="P713" s="174"/>
      <c r="Q713" s="174"/>
      <c r="R713" s="175"/>
      <c r="S713" s="173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/>
      <c r="AN713"/>
      <c r="AO713"/>
      <c r="AP713"/>
      <c r="AQ713"/>
      <c r="AR713"/>
    </row>
    <row customFormat="1" r="714" s="11" spans="1:44">
      <c r="A714"/>
      <c r="B714"/>
      <c r="C714" s="174"/>
      <c r="D714"/>
      <c r="E714"/>
      <c r="F714"/>
      <c r="G714"/>
      <c r="H714"/>
      <c r="I714"/>
      <c r="J714"/>
      <c r="K714"/>
      <c r="L714"/>
      <c r="M714"/>
      <c r="N714"/>
      <c r="O714"/>
      <c r="P714" s="174"/>
      <c r="Q714" s="174"/>
      <c r="R714" s="175"/>
      <c r="S714" s="173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/>
      <c r="AN714"/>
      <c r="AO714"/>
      <c r="AP714"/>
      <c r="AQ714"/>
      <c r="AR714"/>
    </row>
    <row customFormat="1" r="715" s="11" spans="1:44">
      <c r="A715"/>
      <c r="B715"/>
      <c r="C715" s="174"/>
      <c r="D715"/>
      <c r="E715"/>
      <c r="F715"/>
      <c r="G715"/>
      <c r="H715"/>
      <c r="I715"/>
      <c r="J715"/>
      <c r="K715"/>
      <c r="L715"/>
      <c r="M715"/>
      <c r="N715"/>
      <c r="O715"/>
      <c r="P715" s="174"/>
      <c r="Q715" s="174"/>
      <c r="R715" s="175"/>
      <c r="S715" s="173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/>
      <c r="AN715"/>
      <c r="AO715"/>
      <c r="AP715"/>
      <c r="AQ715"/>
      <c r="AR715"/>
    </row>
    <row customFormat="1" r="716" s="11" spans="1:44">
      <c r="A716"/>
      <c r="B716"/>
      <c r="C716" s="174"/>
      <c r="D716"/>
      <c r="E716"/>
      <c r="F716"/>
      <c r="G716"/>
      <c r="H716"/>
      <c r="I716"/>
      <c r="J716"/>
      <c r="K716"/>
      <c r="L716"/>
      <c r="M716"/>
      <c r="N716"/>
      <c r="O716"/>
      <c r="P716" s="174"/>
      <c r="Q716" s="174"/>
      <c r="R716" s="175"/>
      <c r="S716" s="173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/>
      <c r="AN716"/>
      <c r="AO716"/>
      <c r="AP716"/>
      <c r="AQ716"/>
      <c r="AR716"/>
    </row>
    <row customFormat="1" r="717" s="11" spans="1:44">
      <c r="A717"/>
      <c r="B717"/>
      <c r="C717" s="174"/>
      <c r="D717"/>
      <c r="E717"/>
      <c r="F717"/>
      <c r="G717"/>
      <c r="H717"/>
      <c r="I717"/>
      <c r="J717"/>
      <c r="K717"/>
      <c r="L717"/>
      <c r="M717"/>
      <c r="N717"/>
      <c r="O717"/>
      <c r="P717" s="174"/>
      <c r="Q717" s="174"/>
      <c r="R717" s="175"/>
      <c r="S717" s="173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/>
      <c r="AN717"/>
      <c r="AO717"/>
      <c r="AP717"/>
      <c r="AQ717"/>
      <c r="AR717"/>
    </row>
    <row customFormat="1" r="718" s="11" spans="1:44">
      <c r="A718"/>
      <c r="B718"/>
      <c r="C718" s="174"/>
      <c r="D718"/>
      <c r="E718"/>
      <c r="F718"/>
      <c r="G718"/>
      <c r="H718"/>
      <c r="I718"/>
      <c r="J718"/>
      <c r="K718"/>
      <c r="L718"/>
      <c r="M718"/>
      <c r="N718"/>
      <c r="O718"/>
      <c r="P718" s="174"/>
      <c r="Q718" s="174"/>
      <c r="R718" s="175"/>
      <c r="S718" s="173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/>
      <c r="AN718"/>
      <c r="AO718"/>
      <c r="AP718"/>
      <c r="AQ718"/>
      <c r="AR718"/>
    </row>
    <row customFormat="1" r="719" s="11" spans="1:44">
      <c r="A719"/>
      <c r="B719"/>
      <c r="C719" s="174"/>
      <c r="D719"/>
      <c r="E719"/>
      <c r="F719"/>
      <c r="G719"/>
      <c r="H719"/>
      <c r="I719"/>
      <c r="J719"/>
      <c r="K719"/>
      <c r="L719"/>
      <c r="M719"/>
      <c r="N719"/>
      <c r="O719"/>
      <c r="P719" s="174"/>
      <c r="Q719" s="174"/>
      <c r="R719" s="175"/>
      <c r="S719" s="173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/>
      <c r="AN719"/>
      <c r="AO719"/>
      <c r="AP719"/>
      <c r="AQ719"/>
      <c r="AR719"/>
    </row>
    <row customFormat="1" r="720" s="11" spans="1:44">
      <c r="A720"/>
      <c r="B720"/>
      <c r="C720" s="174"/>
      <c r="D720"/>
      <c r="E720"/>
      <c r="F720"/>
      <c r="G720"/>
      <c r="H720"/>
      <c r="I720"/>
      <c r="J720"/>
      <c r="K720"/>
      <c r="L720"/>
      <c r="M720"/>
      <c r="N720"/>
      <c r="O720"/>
      <c r="P720" s="174"/>
      <c r="Q720" s="174"/>
      <c r="R720" s="175"/>
      <c r="S720" s="173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/>
      <c r="AN720"/>
      <c r="AO720"/>
      <c r="AP720"/>
      <c r="AQ720"/>
      <c r="AR720"/>
    </row>
    <row customFormat="1" r="721" s="11" spans="1:44">
      <c r="A721"/>
      <c r="B721"/>
      <c r="C721" s="174"/>
      <c r="D721"/>
      <c r="E721"/>
      <c r="F721"/>
      <c r="G721"/>
      <c r="H721"/>
      <c r="I721"/>
      <c r="J721"/>
      <c r="K721"/>
      <c r="L721"/>
      <c r="M721"/>
      <c r="N721"/>
      <c r="O721"/>
      <c r="P721" s="174"/>
      <c r="Q721" s="174"/>
      <c r="R721" s="175"/>
      <c r="S721" s="173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/>
      <c r="AN721"/>
      <c r="AO721"/>
      <c r="AP721"/>
      <c r="AQ721"/>
      <c r="AR721"/>
    </row>
    <row customFormat="1" r="722" s="11" spans="1:44">
      <c r="A722"/>
      <c r="B722"/>
      <c r="C722" s="174"/>
      <c r="D722"/>
      <c r="E722"/>
      <c r="F722"/>
      <c r="G722"/>
      <c r="H722"/>
      <c r="I722"/>
      <c r="J722"/>
      <c r="K722"/>
      <c r="L722"/>
      <c r="M722"/>
      <c r="N722"/>
      <c r="O722"/>
      <c r="P722" s="174"/>
      <c r="Q722" s="174"/>
      <c r="R722" s="175"/>
      <c r="S722" s="173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/>
      <c r="AN722"/>
      <c r="AO722"/>
      <c r="AP722"/>
      <c r="AQ722"/>
      <c r="AR722"/>
    </row>
    <row customFormat="1" r="723" s="11" spans="1:44">
      <c r="A723"/>
      <c r="B723"/>
      <c r="C723" s="174"/>
      <c r="D723"/>
      <c r="E723"/>
      <c r="F723"/>
      <c r="G723"/>
      <c r="H723"/>
      <c r="I723"/>
      <c r="J723"/>
      <c r="K723"/>
      <c r="L723"/>
      <c r="M723"/>
      <c r="N723"/>
      <c r="O723"/>
      <c r="P723" s="174"/>
      <c r="Q723" s="174"/>
      <c r="R723" s="175"/>
      <c r="S723" s="173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/>
      <c r="AN723"/>
      <c r="AO723"/>
      <c r="AP723"/>
      <c r="AQ723"/>
      <c r="AR723"/>
    </row>
    <row customFormat="1" r="724" s="11" spans="1:44">
      <c r="A724"/>
      <c r="B724"/>
      <c r="C724" s="174"/>
      <c r="D724"/>
      <c r="E724"/>
      <c r="F724"/>
      <c r="G724"/>
      <c r="H724"/>
      <c r="I724"/>
      <c r="J724"/>
      <c r="K724"/>
      <c r="L724"/>
      <c r="M724"/>
      <c r="N724"/>
      <c r="O724"/>
      <c r="P724" s="174"/>
      <c r="Q724" s="174"/>
      <c r="R724" s="175"/>
      <c r="S724" s="173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/>
      <c r="AN724"/>
      <c r="AO724"/>
      <c r="AP724"/>
      <c r="AQ724"/>
      <c r="AR724"/>
    </row>
    <row customFormat="1" r="725" s="11" spans="1:44">
      <c r="A725"/>
      <c r="B725"/>
      <c r="C725" s="174"/>
      <c r="D725"/>
      <c r="E725"/>
      <c r="F725"/>
      <c r="G725"/>
      <c r="H725"/>
      <c r="I725"/>
      <c r="J725"/>
      <c r="K725"/>
      <c r="L725"/>
      <c r="M725"/>
      <c r="N725"/>
      <c r="O725"/>
      <c r="P725" s="174"/>
      <c r="Q725" s="174"/>
      <c r="R725" s="175"/>
      <c r="S725" s="173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/>
      <c r="AN725"/>
      <c r="AO725"/>
      <c r="AP725"/>
      <c r="AQ725"/>
      <c r="AR725"/>
    </row>
    <row customFormat="1" r="726" s="11" spans="1:44">
      <c r="A726"/>
      <c r="B726"/>
      <c r="C726" s="174"/>
      <c r="D726"/>
      <c r="E726"/>
      <c r="F726"/>
      <c r="G726"/>
      <c r="H726"/>
      <c r="I726"/>
      <c r="J726"/>
      <c r="K726"/>
      <c r="L726"/>
      <c r="M726"/>
      <c r="N726"/>
      <c r="O726"/>
      <c r="P726" s="174"/>
      <c r="Q726" s="174"/>
      <c r="R726" s="175"/>
      <c r="S726" s="173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/>
      <c r="AN726"/>
      <c r="AO726"/>
      <c r="AP726"/>
      <c r="AQ726"/>
      <c r="AR726"/>
    </row>
    <row customFormat="1" r="727" s="11" spans="1:44">
      <c r="A727"/>
      <c r="B727"/>
      <c r="C727" s="174"/>
      <c r="D727"/>
      <c r="E727"/>
      <c r="F727"/>
      <c r="G727"/>
      <c r="H727"/>
      <c r="I727"/>
      <c r="J727"/>
      <c r="K727"/>
      <c r="L727"/>
      <c r="M727"/>
      <c r="N727"/>
      <c r="O727"/>
      <c r="P727" s="174"/>
      <c r="Q727" s="174"/>
      <c r="R727" s="175"/>
      <c r="S727" s="173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/>
      <c r="AN727"/>
      <c r="AO727"/>
      <c r="AP727"/>
      <c r="AQ727"/>
      <c r="AR727"/>
    </row>
    <row customFormat="1" r="728" s="11" spans="1:44">
      <c r="A728"/>
      <c r="B728"/>
      <c r="C728" s="174"/>
      <c r="D728"/>
      <c r="E728"/>
      <c r="F728"/>
      <c r="G728"/>
      <c r="H728"/>
      <c r="I728"/>
      <c r="J728"/>
      <c r="K728"/>
      <c r="L728"/>
      <c r="M728"/>
      <c r="N728"/>
      <c r="O728"/>
      <c r="P728" s="174"/>
      <c r="Q728" s="174"/>
      <c r="R728" s="175"/>
      <c r="S728" s="173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/>
      <c r="AN728"/>
      <c r="AO728"/>
      <c r="AP728"/>
      <c r="AQ728"/>
      <c r="AR728"/>
    </row>
    <row customFormat="1" r="729" s="11" spans="1:44">
      <c r="A729"/>
      <c r="B729"/>
      <c r="C729" s="174"/>
      <c r="D729"/>
      <c r="E729"/>
      <c r="F729"/>
      <c r="G729"/>
      <c r="H729"/>
      <c r="I729"/>
      <c r="J729"/>
      <c r="K729"/>
      <c r="L729"/>
      <c r="M729"/>
      <c r="N729"/>
      <c r="O729"/>
      <c r="P729" s="174"/>
      <c r="Q729" s="174"/>
      <c r="R729" s="175"/>
      <c r="S729" s="173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/>
      <c r="AN729"/>
      <c r="AO729"/>
      <c r="AP729"/>
      <c r="AQ729"/>
      <c r="AR729"/>
    </row>
    <row customFormat="1" r="730" s="11" spans="1:44">
      <c r="A730"/>
      <c r="B730"/>
      <c r="C730" s="174"/>
      <c r="D730"/>
      <c r="E730"/>
      <c r="F730"/>
      <c r="G730"/>
      <c r="H730"/>
      <c r="I730"/>
      <c r="J730"/>
      <c r="K730"/>
      <c r="L730"/>
      <c r="M730"/>
      <c r="N730"/>
      <c r="O730"/>
      <c r="P730" s="174"/>
      <c r="Q730" s="174"/>
      <c r="R730" s="175"/>
      <c r="S730" s="173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/>
      <c r="AN730"/>
      <c r="AO730"/>
      <c r="AP730"/>
      <c r="AQ730"/>
      <c r="AR730"/>
    </row>
    <row customFormat="1" r="731" s="11" spans="1:44">
      <c r="A731"/>
      <c r="B731"/>
      <c r="C731" s="174"/>
      <c r="D731"/>
      <c r="E731"/>
      <c r="F731"/>
      <c r="G731"/>
      <c r="H731"/>
      <c r="I731"/>
      <c r="J731"/>
      <c r="K731"/>
      <c r="L731"/>
      <c r="M731"/>
      <c r="N731"/>
      <c r="O731"/>
      <c r="P731" s="174"/>
      <c r="Q731" s="174"/>
      <c r="R731" s="175"/>
      <c r="S731" s="173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/>
      <c r="AN731"/>
      <c r="AO731"/>
      <c r="AP731"/>
      <c r="AQ731"/>
      <c r="AR731"/>
    </row>
    <row customFormat="1" r="732" s="11" spans="1:44">
      <c r="A732"/>
      <c r="B732"/>
      <c r="C732" s="174"/>
      <c r="D732"/>
      <c r="E732"/>
      <c r="F732"/>
      <c r="G732"/>
      <c r="H732"/>
      <c r="I732"/>
      <c r="J732"/>
      <c r="K732"/>
      <c r="L732"/>
      <c r="M732"/>
      <c r="N732"/>
      <c r="O732"/>
      <c r="P732" s="174"/>
      <c r="Q732" s="174"/>
      <c r="R732" s="175"/>
      <c r="S732" s="173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/>
      <c r="AN732"/>
      <c r="AO732"/>
      <c r="AP732"/>
      <c r="AQ732"/>
      <c r="AR732"/>
    </row>
    <row customFormat="1" r="733" s="11" spans="1:44">
      <c r="A733"/>
      <c r="B733"/>
      <c r="C733" s="174"/>
      <c r="D733"/>
      <c r="E733"/>
      <c r="F733"/>
      <c r="G733"/>
      <c r="H733"/>
      <c r="I733"/>
      <c r="J733"/>
      <c r="K733"/>
      <c r="L733"/>
      <c r="M733"/>
      <c r="N733"/>
      <c r="O733"/>
      <c r="P733" s="174"/>
      <c r="Q733" s="174"/>
      <c r="R733" s="175"/>
      <c r="S733" s="173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/>
      <c r="AN733"/>
      <c r="AO733"/>
      <c r="AP733"/>
      <c r="AQ733"/>
      <c r="AR733"/>
    </row>
    <row customFormat="1" r="734" s="11" spans="1:44">
      <c r="A734"/>
      <c r="B734"/>
      <c r="C734" s="174"/>
      <c r="D734"/>
      <c r="E734"/>
      <c r="F734"/>
      <c r="G734"/>
      <c r="H734"/>
      <c r="I734"/>
      <c r="J734"/>
      <c r="K734"/>
      <c r="L734"/>
      <c r="M734"/>
      <c r="N734"/>
      <c r="O734"/>
      <c r="P734" s="174"/>
      <c r="Q734" s="174"/>
      <c r="R734" s="175"/>
      <c r="S734" s="173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/>
      <c r="AN734"/>
      <c r="AO734"/>
      <c r="AP734"/>
      <c r="AQ734"/>
      <c r="AR734"/>
    </row>
    <row customFormat="1" r="735" s="11" spans="1:44">
      <c r="A735"/>
      <c r="B735"/>
      <c r="C735" s="174"/>
      <c r="D735"/>
      <c r="E735"/>
      <c r="F735"/>
      <c r="G735"/>
      <c r="H735"/>
      <c r="I735"/>
      <c r="J735"/>
      <c r="K735"/>
      <c r="L735"/>
      <c r="M735"/>
      <c r="N735"/>
      <c r="O735"/>
      <c r="P735" s="174"/>
      <c r="Q735" s="174"/>
      <c r="R735" s="175"/>
      <c r="S735" s="173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/>
      <c r="AN735"/>
      <c r="AO735"/>
      <c r="AP735"/>
      <c r="AQ735"/>
      <c r="AR735"/>
    </row>
    <row customFormat="1" r="736" s="11" spans="1:44">
      <c r="A736"/>
      <c r="B736"/>
      <c r="C736" s="174"/>
      <c r="D736"/>
      <c r="E736"/>
      <c r="F736"/>
      <c r="G736"/>
      <c r="H736"/>
      <c r="I736"/>
      <c r="J736"/>
      <c r="K736"/>
      <c r="L736"/>
      <c r="M736"/>
      <c r="N736"/>
      <c r="O736"/>
      <c r="P736" s="174"/>
      <c r="Q736" s="174"/>
      <c r="R736" s="175"/>
      <c r="S736" s="173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/>
      <c r="AN736"/>
      <c r="AO736"/>
      <c r="AP736"/>
      <c r="AQ736"/>
      <c r="AR736"/>
    </row>
    <row customFormat="1" r="737" s="11" spans="1:44">
      <c r="A737"/>
      <c r="B737"/>
      <c r="C737" s="174"/>
      <c r="D737"/>
      <c r="E737"/>
      <c r="F737"/>
      <c r="G737"/>
      <c r="H737"/>
      <c r="I737"/>
      <c r="J737"/>
      <c r="K737"/>
      <c r="L737"/>
      <c r="M737"/>
      <c r="N737"/>
      <c r="O737"/>
      <c r="P737" s="174"/>
      <c r="Q737" s="174"/>
      <c r="R737" s="175"/>
      <c r="S737" s="173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/>
      <c r="AN737"/>
      <c r="AO737"/>
      <c r="AP737"/>
      <c r="AQ737"/>
      <c r="AR737"/>
    </row>
    <row customFormat="1" r="738" s="11" spans="1:44">
      <c r="A738"/>
      <c r="B738"/>
      <c r="C738" s="174"/>
      <c r="D738"/>
      <c r="E738"/>
      <c r="F738"/>
      <c r="G738"/>
      <c r="H738"/>
      <c r="I738"/>
      <c r="J738"/>
      <c r="K738"/>
      <c r="L738"/>
      <c r="M738"/>
      <c r="N738"/>
      <c r="O738"/>
      <c r="P738" s="174"/>
      <c r="Q738" s="174"/>
      <c r="R738" s="175"/>
      <c r="S738" s="173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/>
      <c r="AN738"/>
      <c r="AO738"/>
      <c r="AP738"/>
      <c r="AQ738"/>
      <c r="AR738"/>
    </row>
    <row customFormat="1" r="739" s="11" spans="1:44">
      <c r="A739"/>
      <c r="B739"/>
      <c r="C739" s="174"/>
      <c r="D739"/>
      <c r="E739"/>
      <c r="F739"/>
      <c r="G739"/>
      <c r="H739"/>
      <c r="I739"/>
      <c r="J739"/>
      <c r="K739"/>
      <c r="L739"/>
      <c r="M739"/>
      <c r="N739"/>
      <c r="O739"/>
      <c r="P739" s="174"/>
      <c r="Q739" s="174"/>
      <c r="R739" s="175"/>
      <c r="S739" s="173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/>
      <c r="AN739"/>
      <c r="AO739"/>
      <c r="AP739"/>
      <c r="AQ739"/>
      <c r="AR739"/>
    </row>
    <row customFormat="1" r="740" s="11" spans="1:44">
      <c r="A740"/>
      <c r="B740"/>
      <c r="C740" s="174"/>
      <c r="D740"/>
      <c r="E740"/>
      <c r="F740"/>
      <c r="G740"/>
      <c r="H740"/>
      <c r="I740"/>
      <c r="J740"/>
      <c r="K740"/>
      <c r="L740"/>
      <c r="M740"/>
      <c r="N740"/>
      <c r="O740"/>
      <c r="P740" s="174"/>
      <c r="Q740" s="174"/>
      <c r="R740" s="175"/>
      <c r="S740" s="173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/>
      <c r="AN740"/>
      <c r="AO740"/>
      <c r="AP740"/>
      <c r="AQ740"/>
      <c r="AR740"/>
    </row>
    <row customFormat="1" r="741" s="11" spans="1:44">
      <c r="A741"/>
      <c r="B741"/>
      <c r="C741" s="174"/>
      <c r="D741"/>
      <c r="E741"/>
      <c r="F741"/>
      <c r="G741"/>
      <c r="H741"/>
      <c r="I741"/>
      <c r="J741"/>
      <c r="K741"/>
      <c r="L741"/>
      <c r="M741"/>
      <c r="N741"/>
      <c r="O741"/>
      <c r="P741" s="174"/>
      <c r="Q741" s="174"/>
      <c r="R741" s="175"/>
      <c r="S741" s="173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/>
      <c r="AN741"/>
      <c r="AO741"/>
      <c r="AP741"/>
      <c r="AQ741"/>
      <c r="AR741"/>
    </row>
    <row customFormat="1" r="742" s="11" spans="1:44">
      <c r="A742"/>
      <c r="B742"/>
      <c r="C742" s="174"/>
      <c r="D742"/>
      <c r="E742"/>
      <c r="F742"/>
      <c r="G742"/>
      <c r="H742"/>
      <c r="I742"/>
      <c r="J742"/>
      <c r="K742"/>
      <c r="L742"/>
      <c r="M742"/>
      <c r="N742"/>
      <c r="O742"/>
      <c r="P742" s="174"/>
      <c r="Q742" s="174"/>
      <c r="R742" s="175"/>
      <c r="S742" s="173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/>
      <c r="AN742"/>
      <c r="AO742"/>
      <c r="AP742"/>
      <c r="AQ742"/>
      <c r="AR742"/>
    </row>
    <row customFormat="1" r="743" s="11" spans="1:44">
      <c r="A743"/>
      <c r="B743"/>
      <c r="C743" s="174"/>
      <c r="D743"/>
      <c r="E743"/>
      <c r="F743"/>
      <c r="G743"/>
      <c r="H743"/>
      <c r="I743"/>
      <c r="J743"/>
      <c r="K743"/>
      <c r="L743"/>
      <c r="M743"/>
      <c r="N743"/>
      <c r="O743"/>
      <c r="P743" s="174"/>
      <c r="Q743" s="174"/>
      <c r="R743" s="175"/>
      <c r="S743" s="173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/>
      <c r="AN743"/>
      <c r="AO743"/>
      <c r="AP743"/>
      <c r="AQ743"/>
      <c r="AR743"/>
    </row>
    <row customFormat="1" r="744" s="11" spans="1:44">
      <c r="A744"/>
      <c r="B744"/>
      <c r="C744" s="174"/>
      <c r="D744"/>
      <c r="E744"/>
      <c r="F744"/>
      <c r="G744"/>
      <c r="H744"/>
      <c r="I744"/>
      <c r="J744"/>
      <c r="K744"/>
      <c r="L744"/>
      <c r="M744"/>
      <c r="N744"/>
      <c r="O744"/>
      <c r="P744" s="174"/>
      <c r="Q744" s="174"/>
      <c r="R744" s="175"/>
      <c r="S744" s="173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/>
      <c r="AN744"/>
      <c r="AO744"/>
      <c r="AP744"/>
      <c r="AQ744"/>
      <c r="AR744"/>
    </row>
    <row customFormat="1" r="745" s="11" spans="1:44">
      <c r="A745"/>
      <c r="B745"/>
      <c r="C745" s="174"/>
      <c r="D745"/>
      <c r="E745"/>
      <c r="F745"/>
      <c r="G745"/>
      <c r="H745"/>
      <c r="I745"/>
      <c r="J745"/>
      <c r="K745"/>
      <c r="L745"/>
      <c r="M745"/>
      <c r="N745"/>
      <c r="O745"/>
      <c r="P745" s="174"/>
      <c r="Q745" s="174"/>
      <c r="R745" s="175"/>
      <c r="S745" s="173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/>
      <c r="AN745"/>
      <c r="AO745"/>
      <c r="AP745"/>
      <c r="AQ745"/>
      <c r="AR745"/>
    </row>
    <row customFormat="1" r="746" s="11" spans="1:44">
      <c r="A746"/>
      <c r="B746"/>
      <c r="C746" s="174"/>
      <c r="D746"/>
      <c r="E746"/>
      <c r="F746"/>
      <c r="G746"/>
      <c r="H746"/>
      <c r="I746"/>
      <c r="J746"/>
      <c r="K746"/>
      <c r="L746"/>
      <c r="M746"/>
      <c r="N746"/>
      <c r="O746"/>
      <c r="P746" s="174"/>
      <c r="Q746" s="174"/>
      <c r="R746" s="175"/>
      <c r="S746" s="173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/>
      <c r="AN746"/>
      <c r="AO746"/>
      <c r="AP746"/>
      <c r="AQ746"/>
      <c r="AR746"/>
    </row>
    <row customFormat="1" r="747" s="11" spans="1:44">
      <c r="A747"/>
      <c r="B747"/>
      <c r="C747" s="174"/>
      <c r="D747"/>
      <c r="E747"/>
      <c r="F747"/>
      <c r="G747"/>
      <c r="H747"/>
      <c r="I747"/>
      <c r="J747"/>
      <c r="K747"/>
      <c r="L747"/>
      <c r="M747"/>
      <c r="N747"/>
      <c r="O747"/>
      <c r="P747" s="174"/>
      <c r="Q747" s="174"/>
      <c r="R747" s="175"/>
      <c r="S747" s="173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/>
      <c r="AN747"/>
      <c r="AO747"/>
      <c r="AP747"/>
      <c r="AQ747"/>
      <c r="AR747"/>
    </row>
    <row customFormat="1" r="748" s="11" spans="1:44">
      <c r="A748"/>
      <c r="B748"/>
      <c r="C748" s="174"/>
      <c r="D748"/>
      <c r="E748"/>
      <c r="F748"/>
      <c r="G748"/>
      <c r="H748"/>
      <c r="I748"/>
      <c r="J748"/>
      <c r="K748"/>
      <c r="L748"/>
      <c r="M748"/>
      <c r="N748"/>
      <c r="O748"/>
      <c r="P748" s="174"/>
      <c r="Q748" s="174"/>
      <c r="R748" s="175"/>
      <c r="S748" s="173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/>
      <c r="AN748"/>
      <c r="AO748"/>
      <c r="AP748"/>
      <c r="AQ748"/>
      <c r="AR748"/>
    </row>
    <row customFormat="1" r="749" s="11" spans="1:44">
      <c r="A749"/>
      <c r="B749"/>
      <c r="C749" s="174"/>
      <c r="D749"/>
      <c r="E749"/>
      <c r="F749"/>
      <c r="G749"/>
      <c r="H749"/>
      <c r="I749"/>
      <c r="J749"/>
      <c r="K749"/>
      <c r="L749"/>
      <c r="M749"/>
      <c r="N749"/>
      <c r="O749"/>
      <c r="P749" s="174"/>
      <c r="Q749" s="174"/>
      <c r="R749" s="175"/>
      <c r="S749" s="173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/>
      <c r="AN749"/>
      <c r="AO749"/>
      <c r="AP749"/>
      <c r="AQ749"/>
      <c r="AR749"/>
    </row>
    <row customFormat="1" r="750" s="11" spans="1:44">
      <c r="A750"/>
      <c r="B750"/>
      <c r="C750" s="174"/>
      <c r="D750"/>
      <c r="E750"/>
      <c r="F750"/>
      <c r="G750"/>
      <c r="H750"/>
      <c r="I750"/>
      <c r="J750"/>
      <c r="K750"/>
      <c r="L750"/>
      <c r="M750"/>
      <c r="N750"/>
      <c r="O750"/>
      <c r="P750" s="174"/>
      <c r="Q750" s="174"/>
      <c r="R750" s="175"/>
      <c r="S750" s="173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/>
      <c r="AN750"/>
      <c r="AO750"/>
      <c r="AP750"/>
      <c r="AQ750"/>
      <c r="AR750"/>
    </row>
    <row customFormat="1" r="751" s="11" spans="1:44">
      <c r="A751"/>
      <c r="B751"/>
      <c r="C751" s="174"/>
      <c r="D751"/>
      <c r="E751"/>
      <c r="F751"/>
      <c r="G751"/>
      <c r="H751"/>
      <c r="I751"/>
      <c r="J751"/>
      <c r="K751"/>
      <c r="L751"/>
      <c r="M751"/>
      <c r="N751"/>
      <c r="O751"/>
      <c r="P751" s="174"/>
      <c r="Q751" s="174"/>
      <c r="R751" s="175"/>
      <c r="S751" s="173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/>
      <c r="AN751"/>
      <c r="AO751"/>
      <c r="AP751"/>
      <c r="AQ751"/>
      <c r="AR751"/>
    </row>
    <row customFormat="1" r="752" s="11" spans="1:44">
      <c r="A752"/>
      <c r="B752"/>
      <c r="C752" s="174"/>
      <c r="D752"/>
      <c r="E752"/>
      <c r="F752"/>
      <c r="G752"/>
      <c r="H752"/>
      <c r="I752"/>
      <c r="J752"/>
      <c r="K752"/>
      <c r="L752"/>
      <c r="M752"/>
      <c r="N752"/>
      <c r="O752"/>
      <c r="P752" s="174"/>
      <c r="Q752" s="174"/>
      <c r="R752" s="175"/>
      <c r="S752" s="173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/>
      <c r="AN752"/>
      <c r="AO752"/>
      <c r="AP752"/>
      <c r="AQ752"/>
      <c r="AR752"/>
    </row>
    <row customFormat="1" r="753" s="11" spans="1:44">
      <c r="A753"/>
      <c r="B753"/>
      <c r="C753" s="174"/>
      <c r="D753"/>
      <c r="E753"/>
      <c r="F753"/>
      <c r="G753"/>
      <c r="H753"/>
      <c r="I753"/>
      <c r="J753"/>
      <c r="K753"/>
      <c r="L753"/>
      <c r="M753"/>
      <c r="N753"/>
      <c r="O753"/>
      <c r="P753" s="174"/>
      <c r="Q753" s="174"/>
      <c r="R753" s="175"/>
      <c r="S753" s="173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/>
      <c r="AN753"/>
      <c r="AO753"/>
      <c r="AP753"/>
      <c r="AQ753"/>
      <c r="AR753"/>
    </row>
    <row customFormat="1" r="754" s="11" spans="1:44">
      <c r="A754"/>
      <c r="B754"/>
      <c r="C754" s="174"/>
      <c r="D754"/>
      <c r="E754"/>
      <c r="F754"/>
      <c r="G754"/>
      <c r="H754"/>
      <c r="I754"/>
      <c r="J754"/>
      <c r="K754"/>
      <c r="L754"/>
      <c r="M754"/>
      <c r="N754"/>
      <c r="O754"/>
      <c r="P754" s="174"/>
      <c r="Q754" s="174"/>
      <c r="R754" s="175"/>
      <c r="S754" s="173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/>
      <c r="AN754"/>
      <c r="AO754"/>
      <c r="AP754"/>
      <c r="AQ754"/>
      <c r="AR754"/>
    </row>
    <row customFormat="1" r="755" s="11" spans="1:44">
      <c r="A755"/>
      <c r="B755"/>
      <c r="C755" s="174"/>
      <c r="D755"/>
      <c r="E755"/>
      <c r="F755"/>
      <c r="G755"/>
      <c r="H755"/>
      <c r="I755"/>
      <c r="J755"/>
      <c r="K755"/>
      <c r="L755"/>
      <c r="M755"/>
      <c r="N755"/>
      <c r="O755"/>
      <c r="P755" s="174"/>
      <c r="Q755" s="174"/>
      <c r="R755" s="175"/>
      <c r="S755" s="173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/>
      <c r="AN755"/>
      <c r="AO755"/>
      <c r="AP755"/>
      <c r="AQ755"/>
      <c r="AR755"/>
    </row>
    <row customFormat="1" r="756" s="11" spans="1:44">
      <c r="A756"/>
      <c r="B756"/>
      <c r="C756" s="174"/>
      <c r="D756"/>
      <c r="E756"/>
      <c r="F756"/>
      <c r="G756"/>
      <c r="H756"/>
      <c r="I756"/>
      <c r="J756"/>
      <c r="K756"/>
      <c r="L756"/>
      <c r="M756"/>
      <c r="N756"/>
      <c r="O756"/>
      <c r="P756" s="174"/>
      <c r="Q756" s="174"/>
      <c r="R756" s="175"/>
      <c r="S756" s="173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/>
      <c r="AN756"/>
      <c r="AO756"/>
      <c r="AP756"/>
      <c r="AQ756"/>
      <c r="AR756"/>
    </row>
    <row customFormat="1" r="757" s="11" spans="1:44">
      <c r="A757"/>
      <c r="B757"/>
      <c r="C757" s="174"/>
      <c r="D757"/>
      <c r="E757"/>
      <c r="F757"/>
      <c r="G757"/>
      <c r="H757"/>
      <c r="I757"/>
      <c r="J757"/>
      <c r="K757"/>
      <c r="L757"/>
      <c r="M757"/>
      <c r="N757"/>
      <c r="O757"/>
      <c r="P757" s="174"/>
      <c r="Q757" s="174"/>
      <c r="R757" s="175"/>
      <c r="S757" s="173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/>
      <c r="AN757"/>
      <c r="AO757"/>
      <c r="AP757"/>
      <c r="AQ757"/>
      <c r="AR757"/>
    </row>
    <row customFormat="1" r="758" s="11" spans="1:44">
      <c r="A758"/>
      <c r="B758"/>
      <c r="C758" s="174"/>
      <c r="D758"/>
      <c r="E758"/>
      <c r="F758"/>
      <c r="G758"/>
      <c r="H758"/>
      <c r="I758"/>
      <c r="J758"/>
      <c r="K758"/>
      <c r="L758"/>
      <c r="M758"/>
      <c r="N758"/>
      <c r="O758"/>
      <c r="P758" s="174"/>
      <c r="Q758" s="174"/>
      <c r="R758" s="175"/>
      <c r="S758" s="173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/>
      <c r="AN758"/>
      <c r="AO758"/>
      <c r="AP758"/>
      <c r="AQ758"/>
      <c r="AR758"/>
    </row>
    <row customFormat="1" r="759" s="11" spans="1:44">
      <c r="A759"/>
      <c r="B759"/>
      <c r="C759" s="174"/>
      <c r="D759"/>
      <c r="E759"/>
      <c r="F759"/>
      <c r="G759"/>
      <c r="H759"/>
      <c r="I759"/>
      <c r="J759"/>
      <c r="K759"/>
      <c r="L759"/>
      <c r="M759"/>
      <c r="N759"/>
      <c r="O759"/>
      <c r="P759" s="174"/>
      <c r="Q759" s="174"/>
      <c r="R759" s="175"/>
      <c r="S759" s="173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/>
      <c r="AN759"/>
      <c r="AO759"/>
      <c r="AP759"/>
      <c r="AQ759"/>
      <c r="AR759"/>
    </row>
    <row customFormat="1" r="760" s="11" spans="1:44">
      <c r="A760"/>
      <c r="B760"/>
      <c r="C760" s="174"/>
      <c r="D760"/>
      <c r="E760"/>
      <c r="F760"/>
      <c r="G760"/>
      <c r="H760"/>
      <c r="I760"/>
      <c r="J760"/>
      <c r="K760"/>
      <c r="L760"/>
      <c r="M760"/>
      <c r="N760"/>
      <c r="O760"/>
      <c r="P760" s="174"/>
      <c r="Q760" s="174"/>
      <c r="R760" s="175"/>
      <c r="S760" s="173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/>
      <c r="AN760"/>
      <c r="AO760"/>
      <c r="AP760"/>
      <c r="AQ760"/>
      <c r="AR760"/>
    </row>
    <row customFormat="1" r="761" s="11" spans="1:44">
      <c r="A761"/>
      <c r="B761"/>
      <c r="C761" s="174"/>
      <c r="D761"/>
      <c r="E761"/>
      <c r="F761"/>
      <c r="G761"/>
      <c r="H761"/>
      <c r="I761"/>
      <c r="J761"/>
      <c r="K761"/>
      <c r="L761"/>
      <c r="M761"/>
      <c r="N761"/>
      <c r="O761"/>
      <c r="P761" s="174"/>
      <c r="Q761" s="174"/>
      <c r="R761" s="175"/>
      <c r="S761" s="173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/>
      <c r="AN761"/>
      <c r="AO761"/>
      <c r="AP761"/>
      <c r="AQ761"/>
      <c r="AR761"/>
    </row>
    <row customFormat="1" r="762" s="11" spans="1:44">
      <c r="A762"/>
      <c r="B762"/>
      <c r="C762" s="174"/>
      <c r="D762"/>
      <c r="E762"/>
      <c r="F762"/>
      <c r="G762"/>
      <c r="H762"/>
      <c r="I762"/>
      <c r="J762"/>
      <c r="K762"/>
      <c r="L762"/>
      <c r="M762"/>
      <c r="N762"/>
      <c r="O762"/>
      <c r="P762" s="174"/>
      <c r="Q762" s="174"/>
      <c r="R762" s="175"/>
      <c r="S762" s="173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/>
      <c r="AN762"/>
      <c r="AO762"/>
      <c r="AP762"/>
      <c r="AQ762"/>
      <c r="AR762"/>
    </row>
    <row customFormat="1" r="763" s="11" spans="1:44">
      <c r="A763"/>
      <c r="B763"/>
      <c r="C763" s="174"/>
      <c r="D763"/>
      <c r="E763"/>
      <c r="F763"/>
      <c r="G763"/>
      <c r="H763"/>
      <c r="I763"/>
      <c r="J763"/>
      <c r="K763"/>
      <c r="L763"/>
      <c r="M763"/>
      <c r="N763"/>
      <c r="O763"/>
      <c r="P763" s="174"/>
      <c r="Q763" s="174"/>
      <c r="R763" s="175"/>
      <c r="S763" s="173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/>
      <c r="AN763"/>
      <c r="AO763"/>
      <c r="AP763"/>
      <c r="AQ763"/>
      <c r="AR763"/>
    </row>
    <row customFormat="1" r="764" s="11" spans="1:44">
      <c r="A764"/>
      <c r="B764"/>
      <c r="C764" s="174"/>
      <c r="D764"/>
      <c r="E764"/>
      <c r="F764"/>
      <c r="G764"/>
      <c r="H764"/>
      <c r="I764"/>
      <c r="J764"/>
      <c r="K764"/>
      <c r="L764"/>
      <c r="M764"/>
      <c r="N764"/>
      <c r="O764"/>
      <c r="P764" s="174"/>
      <c r="Q764" s="174"/>
      <c r="R764" s="175"/>
      <c r="S764" s="173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/>
      <c r="AN764"/>
      <c r="AO764"/>
      <c r="AP764"/>
      <c r="AQ764"/>
      <c r="AR764"/>
    </row>
    <row customFormat="1" r="765" s="11" spans="1:44">
      <c r="A765"/>
      <c r="B765"/>
      <c r="C765" s="174"/>
      <c r="D765"/>
      <c r="E765"/>
      <c r="F765"/>
      <c r="G765"/>
      <c r="H765"/>
      <c r="I765"/>
      <c r="J765"/>
      <c r="K765"/>
      <c r="L765"/>
      <c r="M765"/>
      <c r="N765"/>
      <c r="O765"/>
      <c r="P765" s="174"/>
      <c r="Q765" s="174"/>
      <c r="R765" s="175"/>
      <c r="S765" s="173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/>
      <c r="AN765"/>
      <c r="AO765"/>
      <c r="AP765"/>
      <c r="AQ765"/>
      <c r="AR765"/>
    </row>
    <row customFormat="1" r="766" s="11" spans="1:44">
      <c r="A766"/>
      <c r="B766"/>
      <c r="C766" s="174"/>
      <c r="D766"/>
      <c r="E766"/>
      <c r="F766"/>
      <c r="G766"/>
      <c r="H766"/>
      <c r="I766"/>
      <c r="J766"/>
      <c r="K766"/>
      <c r="L766"/>
      <c r="M766"/>
      <c r="N766"/>
      <c r="O766"/>
      <c r="P766" s="174"/>
      <c r="Q766" s="174"/>
      <c r="R766" s="175"/>
      <c r="S766" s="173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/>
      <c r="AN766"/>
      <c r="AO766"/>
      <c r="AP766"/>
      <c r="AQ766"/>
      <c r="AR766"/>
    </row>
    <row customFormat="1" r="767" s="11" spans="1:44">
      <c r="A767"/>
      <c r="B767"/>
      <c r="C767" s="174"/>
      <c r="D767"/>
      <c r="E767"/>
      <c r="F767"/>
      <c r="G767"/>
      <c r="H767"/>
      <c r="I767"/>
      <c r="J767"/>
      <c r="K767"/>
      <c r="L767"/>
      <c r="M767"/>
      <c r="N767"/>
      <c r="O767"/>
      <c r="P767" s="174"/>
      <c r="Q767" s="174"/>
      <c r="R767" s="175"/>
      <c r="S767" s="173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/>
      <c r="AN767"/>
      <c r="AO767"/>
      <c r="AP767"/>
      <c r="AQ767"/>
      <c r="AR767"/>
    </row>
    <row customFormat="1" r="768" s="11" spans="1:44">
      <c r="A768"/>
      <c r="B768"/>
      <c r="C768" s="174"/>
      <c r="D768"/>
      <c r="E768"/>
      <c r="F768"/>
      <c r="G768"/>
      <c r="H768"/>
      <c r="I768"/>
      <c r="J768"/>
      <c r="K768"/>
      <c r="L768"/>
      <c r="M768"/>
      <c r="N768"/>
      <c r="O768"/>
      <c r="P768" s="174"/>
      <c r="Q768" s="174"/>
      <c r="R768" s="175"/>
      <c r="S768" s="173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/>
      <c r="AN768"/>
      <c r="AO768"/>
      <c r="AP768"/>
      <c r="AQ768"/>
      <c r="AR768"/>
    </row>
    <row customFormat="1" r="769" s="11" spans="1:44">
      <c r="A769"/>
      <c r="B769"/>
      <c r="C769" s="174"/>
      <c r="D769"/>
      <c r="E769"/>
      <c r="F769"/>
      <c r="G769"/>
      <c r="H769"/>
      <c r="I769"/>
      <c r="J769"/>
      <c r="K769"/>
      <c r="L769"/>
      <c r="M769"/>
      <c r="N769"/>
      <c r="O769"/>
      <c r="P769" s="174"/>
      <c r="Q769" s="174"/>
      <c r="R769" s="175"/>
      <c r="S769" s="173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/>
      <c r="AN769"/>
      <c r="AO769"/>
      <c r="AP769"/>
      <c r="AQ769"/>
      <c r="AR769"/>
    </row>
    <row customFormat="1" r="770" s="11" spans="1:44">
      <c r="A770"/>
      <c r="B770"/>
      <c r="C770" s="174"/>
      <c r="D770"/>
      <c r="E770"/>
      <c r="F770"/>
      <c r="G770"/>
      <c r="H770"/>
      <c r="I770"/>
      <c r="J770"/>
      <c r="K770"/>
      <c r="L770"/>
      <c r="M770"/>
      <c r="N770"/>
      <c r="O770"/>
      <c r="P770" s="174"/>
      <c r="Q770" s="174"/>
      <c r="R770" s="175"/>
      <c r="S770" s="173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/>
      <c r="AN770"/>
      <c r="AO770"/>
      <c r="AP770"/>
      <c r="AQ770"/>
      <c r="AR770"/>
    </row>
    <row customFormat="1" r="771" s="11" spans="1:44">
      <c r="A771"/>
      <c r="B771"/>
      <c r="C771" s="174"/>
      <c r="D771"/>
      <c r="E771"/>
      <c r="F771"/>
      <c r="G771"/>
      <c r="H771"/>
      <c r="I771"/>
      <c r="J771"/>
      <c r="K771"/>
      <c r="L771"/>
      <c r="M771"/>
      <c r="N771"/>
      <c r="O771"/>
      <c r="P771" s="174"/>
      <c r="Q771" s="174"/>
      <c r="R771" s="175"/>
      <c r="S771" s="173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/>
      <c r="AN771"/>
      <c r="AO771"/>
      <c r="AP771"/>
      <c r="AQ771"/>
      <c r="AR771"/>
    </row>
    <row customFormat="1" r="772" s="11" spans="1:44">
      <c r="A772"/>
      <c r="B772"/>
      <c r="C772" s="174"/>
      <c r="D772"/>
      <c r="E772"/>
      <c r="F772"/>
      <c r="G772"/>
      <c r="H772"/>
      <c r="I772"/>
      <c r="J772"/>
      <c r="K772"/>
      <c r="L772"/>
      <c r="M772"/>
      <c r="N772"/>
      <c r="O772"/>
      <c r="P772" s="174"/>
      <c r="Q772" s="174"/>
      <c r="R772" s="175"/>
      <c r="S772" s="173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/>
      <c r="AN772"/>
      <c r="AO772"/>
      <c r="AP772"/>
      <c r="AQ772"/>
      <c r="AR772"/>
    </row>
    <row customFormat="1" r="773" s="11" spans="1:44">
      <c r="A773"/>
      <c r="B773"/>
      <c r="C773" s="174"/>
      <c r="D773"/>
      <c r="E773"/>
      <c r="F773"/>
      <c r="G773"/>
      <c r="H773"/>
      <c r="I773"/>
      <c r="J773"/>
      <c r="K773"/>
      <c r="L773"/>
      <c r="M773"/>
      <c r="N773"/>
      <c r="O773"/>
      <c r="P773" s="174"/>
      <c r="Q773" s="174"/>
      <c r="R773" s="175"/>
      <c r="S773" s="173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/>
      <c r="AN773"/>
      <c r="AO773"/>
      <c r="AP773"/>
      <c r="AQ773"/>
      <c r="AR773"/>
    </row>
    <row customFormat="1" r="774" s="11" spans="1:44">
      <c r="A774"/>
      <c r="B774"/>
      <c r="C774" s="174"/>
      <c r="D774"/>
      <c r="E774"/>
      <c r="F774"/>
      <c r="G774"/>
      <c r="H774"/>
      <c r="I774"/>
      <c r="J774"/>
      <c r="K774"/>
      <c r="L774"/>
      <c r="M774"/>
      <c r="N774"/>
      <c r="O774"/>
      <c r="P774" s="174"/>
      <c r="Q774" s="174"/>
      <c r="R774" s="175"/>
      <c r="S774" s="173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/>
      <c r="AN774"/>
      <c r="AO774"/>
      <c r="AP774"/>
      <c r="AQ774"/>
      <c r="AR774"/>
    </row>
    <row customFormat="1" r="775" s="11" spans="1:44">
      <c r="A775"/>
      <c r="B775"/>
      <c r="C775" s="174"/>
      <c r="D775"/>
      <c r="E775"/>
      <c r="F775"/>
      <c r="G775"/>
      <c r="H775"/>
      <c r="I775"/>
      <c r="J775"/>
      <c r="K775"/>
      <c r="L775"/>
      <c r="M775"/>
      <c r="N775"/>
      <c r="O775"/>
      <c r="P775" s="174"/>
      <c r="Q775" s="174"/>
      <c r="R775" s="175"/>
      <c r="S775" s="173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/>
      <c r="AN775"/>
      <c r="AO775"/>
      <c r="AP775"/>
      <c r="AQ775"/>
      <c r="AR775"/>
    </row>
    <row customFormat="1" r="776" s="11" spans="1:44">
      <c r="A776"/>
      <c r="B776"/>
      <c r="C776" s="174"/>
      <c r="D776"/>
      <c r="E776"/>
      <c r="F776"/>
      <c r="G776"/>
      <c r="H776"/>
      <c r="I776"/>
      <c r="J776"/>
      <c r="K776"/>
      <c r="L776"/>
      <c r="M776"/>
      <c r="N776"/>
      <c r="O776"/>
      <c r="P776" s="174"/>
      <c r="Q776" s="174"/>
      <c r="R776" s="175"/>
      <c r="S776" s="173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/>
      <c r="AN776"/>
      <c r="AO776"/>
      <c r="AP776"/>
      <c r="AQ776"/>
      <c r="AR776"/>
    </row>
    <row customFormat="1" r="777" s="11" spans="1:44">
      <c r="A777"/>
      <c r="B777"/>
      <c r="C777" s="174"/>
      <c r="D777"/>
      <c r="E777"/>
      <c r="F777"/>
      <c r="G777"/>
      <c r="H777"/>
      <c r="I777"/>
      <c r="J777"/>
      <c r="K777"/>
      <c r="L777"/>
      <c r="M777"/>
      <c r="N777"/>
      <c r="O777"/>
      <c r="P777" s="174"/>
      <c r="Q777" s="174"/>
      <c r="R777" s="175"/>
      <c r="S777" s="173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/>
      <c r="AN777"/>
      <c r="AO777"/>
      <c r="AP777"/>
      <c r="AQ777"/>
      <c r="AR777"/>
    </row>
    <row customFormat="1" r="778" s="11" spans="1:44">
      <c r="A778"/>
      <c r="B778"/>
      <c r="C778" s="174"/>
      <c r="D778"/>
      <c r="E778"/>
      <c r="F778"/>
      <c r="G778"/>
      <c r="H778"/>
      <c r="I778"/>
      <c r="J778"/>
      <c r="K778"/>
      <c r="L778"/>
      <c r="M778"/>
      <c r="N778"/>
      <c r="O778"/>
      <c r="P778" s="174"/>
      <c r="Q778" s="174"/>
      <c r="R778" s="175"/>
      <c r="S778" s="173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/>
      <c r="AN778"/>
      <c r="AO778"/>
      <c r="AP778"/>
      <c r="AQ778"/>
      <c r="AR778"/>
    </row>
    <row customFormat="1" r="779" s="11" spans="1:44">
      <c r="A779"/>
      <c r="B779"/>
      <c r="C779" s="174"/>
      <c r="D779"/>
      <c r="E779"/>
      <c r="F779"/>
      <c r="G779"/>
      <c r="H779"/>
      <c r="I779"/>
      <c r="J779"/>
      <c r="K779"/>
      <c r="L779"/>
      <c r="M779"/>
      <c r="N779"/>
      <c r="O779"/>
      <c r="P779" s="174"/>
      <c r="Q779" s="174"/>
      <c r="R779" s="175"/>
      <c r="S779" s="173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/>
      <c r="AN779"/>
      <c r="AO779"/>
      <c r="AP779"/>
      <c r="AQ779"/>
      <c r="AR779"/>
    </row>
    <row customFormat="1" r="780" s="11" spans="1:44">
      <c r="A780"/>
      <c r="B780"/>
      <c r="C780" s="174"/>
      <c r="D780"/>
      <c r="E780"/>
      <c r="F780"/>
      <c r="G780"/>
      <c r="H780"/>
      <c r="I780"/>
      <c r="J780"/>
      <c r="K780"/>
      <c r="L780"/>
      <c r="M780"/>
      <c r="N780"/>
      <c r="O780"/>
      <c r="P780" s="174"/>
      <c r="Q780" s="174"/>
      <c r="R780" s="175"/>
      <c r="S780" s="173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/>
      <c r="AN780"/>
      <c r="AO780"/>
      <c r="AP780"/>
      <c r="AQ780"/>
      <c r="AR780"/>
    </row>
    <row customFormat="1" r="781" s="11" spans="1:44">
      <c r="A781"/>
      <c r="B781"/>
      <c r="C781" s="174"/>
      <c r="D781"/>
      <c r="E781"/>
      <c r="F781"/>
      <c r="G781"/>
      <c r="H781"/>
      <c r="I781"/>
      <c r="J781"/>
      <c r="K781"/>
      <c r="L781"/>
      <c r="M781"/>
      <c r="N781"/>
      <c r="O781"/>
      <c r="P781" s="174"/>
      <c r="Q781" s="174"/>
      <c r="R781" s="175"/>
      <c r="S781" s="173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/>
      <c r="AN781"/>
      <c r="AO781"/>
      <c r="AP781"/>
      <c r="AQ781"/>
      <c r="AR781"/>
    </row>
    <row customFormat="1" r="782" s="11" spans="1:44">
      <c r="A782"/>
      <c r="B782"/>
      <c r="C782" s="174"/>
      <c r="D782"/>
      <c r="E782"/>
      <c r="F782"/>
      <c r="G782"/>
      <c r="H782"/>
      <c r="I782"/>
      <c r="J782"/>
      <c r="K782"/>
      <c r="L782"/>
      <c r="M782"/>
      <c r="N782"/>
      <c r="O782"/>
      <c r="P782" s="174"/>
      <c r="Q782" s="174"/>
      <c r="R782" s="175"/>
      <c r="S782" s="173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/>
      <c r="AN782"/>
      <c r="AO782"/>
      <c r="AP782"/>
      <c r="AQ782"/>
      <c r="AR782"/>
    </row>
    <row customFormat="1" r="783" s="11" spans="1:44">
      <c r="A783"/>
      <c r="B783"/>
      <c r="C783" s="174"/>
      <c r="D783"/>
      <c r="E783"/>
      <c r="F783"/>
      <c r="G783"/>
      <c r="H783"/>
      <c r="I783"/>
      <c r="J783"/>
      <c r="K783"/>
      <c r="L783"/>
      <c r="M783"/>
      <c r="N783"/>
      <c r="O783"/>
      <c r="P783" s="174"/>
      <c r="Q783" s="174"/>
      <c r="R783" s="175"/>
      <c r="S783" s="173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/>
      <c r="AN783"/>
      <c r="AO783"/>
      <c r="AP783"/>
      <c r="AQ783"/>
      <c r="AR783"/>
    </row>
    <row customFormat="1" r="784" s="11" spans="1:44">
      <c r="A784"/>
      <c r="B784"/>
      <c r="C784" s="174"/>
      <c r="D784"/>
      <c r="E784"/>
      <c r="F784"/>
      <c r="G784"/>
      <c r="H784"/>
      <c r="I784"/>
      <c r="J784"/>
      <c r="K784"/>
      <c r="L784"/>
      <c r="M784"/>
      <c r="N784"/>
      <c r="O784"/>
      <c r="P784" s="174"/>
      <c r="Q784" s="174"/>
      <c r="R784" s="175"/>
      <c r="S784" s="173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/>
      <c r="AN784"/>
      <c r="AO784"/>
      <c r="AP784"/>
      <c r="AQ784"/>
      <c r="AR784"/>
    </row>
    <row customFormat="1" r="785" s="11" spans="1:44">
      <c r="A785"/>
      <c r="B785"/>
      <c r="C785" s="174"/>
      <c r="D785"/>
      <c r="E785"/>
      <c r="F785"/>
      <c r="G785"/>
      <c r="H785"/>
      <c r="I785"/>
      <c r="J785"/>
      <c r="K785"/>
      <c r="L785"/>
      <c r="M785"/>
      <c r="N785"/>
      <c r="O785"/>
      <c r="P785" s="174"/>
      <c r="Q785" s="174"/>
      <c r="R785" s="175"/>
      <c r="S785" s="173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/>
      <c r="AN785"/>
      <c r="AO785"/>
      <c r="AP785"/>
      <c r="AQ785"/>
      <c r="AR785"/>
    </row>
    <row customFormat="1" r="786" s="11" spans="1:44">
      <c r="A786"/>
      <c r="B786"/>
      <c r="C786" s="174"/>
      <c r="D786"/>
      <c r="E786"/>
      <c r="F786"/>
      <c r="G786"/>
      <c r="H786"/>
      <c r="I786"/>
      <c r="J786"/>
      <c r="K786"/>
      <c r="L786"/>
      <c r="M786"/>
      <c r="N786"/>
      <c r="O786"/>
      <c r="P786" s="174"/>
      <c r="Q786" s="174"/>
      <c r="R786" s="175"/>
      <c r="S786" s="173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/>
      <c r="AN786"/>
      <c r="AO786"/>
      <c r="AP786"/>
      <c r="AQ786"/>
      <c r="AR786"/>
    </row>
    <row customFormat="1" r="787" s="11" spans="1:44">
      <c r="A787"/>
      <c r="B787"/>
      <c r="C787" s="174"/>
      <c r="D787"/>
      <c r="E787"/>
      <c r="F787"/>
      <c r="G787"/>
      <c r="H787"/>
      <c r="I787"/>
      <c r="J787"/>
      <c r="K787"/>
      <c r="L787"/>
      <c r="M787"/>
      <c r="N787"/>
      <c r="O787"/>
      <c r="P787" s="174"/>
      <c r="Q787" s="174"/>
      <c r="R787" s="175"/>
      <c r="S787" s="173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/>
      <c r="AN787"/>
      <c r="AO787"/>
      <c r="AP787"/>
      <c r="AQ787"/>
      <c r="AR787"/>
    </row>
    <row customFormat="1" r="788" s="11" spans="1:44">
      <c r="A788"/>
      <c r="B788"/>
      <c r="C788" s="174"/>
      <c r="D788"/>
      <c r="E788"/>
      <c r="F788"/>
      <c r="G788"/>
      <c r="H788"/>
      <c r="I788"/>
      <c r="J788"/>
      <c r="K788"/>
      <c r="L788"/>
      <c r="M788"/>
      <c r="N788"/>
      <c r="O788"/>
      <c r="P788" s="174"/>
      <c r="Q788" s="174"/>
      <c r="R788" s="175"/>
      <c r="S788" s="173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/>
      <c r="AN788"/>
      <c r="AO788"/>
      <c r="AP788"/>
      <c r="AQ788"/>
      <c r="AR788"/>
    </row>
    <row customFormat="1" r="789" s="11" spans="1:44">
      <c r="A789"/>
      <c r="B789"/>
      <c r="C789" s="174"/>
      <c r="D789"/>
      <c r="E789"/>
      <c r="F789"/>
      <c r="G789"/>
      <c r="H789"/>
      <c r="I789"/>
      <c r="J789"/>
      <c r="K789"/>
      <c r="L789"/>
      <c r="M789"/>
      <c r="N789"/>
      <c r="O789"/>
      <c r="P789" s="174"/>
      <c r="Q789" s="174"/>
      <c r="R789" s="175"/>
      <c r="S789" s="173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/>
      <c r="AN789"/>
      <c r="AO789"/>
      <c r="AP789"/>
      <c r="AQ789"/>
      <c r="AR789"/>
    </row>
    <row customFormat="1" r="790" s="11" spans="1:44">
      <c r="A790"/>
      <c r="B790"/>
      <c r="C790" s="174"/>
      <c r="D790"/>
      <c r="E790"/>
      <c r="F790"/>
      <c r="G790"/>
      <c r="H790"/>
      <c r="I790"/>
      <c r="J790"/>
      <c r="K790"/>
      <c r="L790"/>
      <c r="M790"/>
      <c r="N790"/>
      <c r="O790"/>
      <c r="P790" s="174"/>
      <c r="Q790" s="174"/>
      <c r="R790" s="175"/>
      <c r="S790" s="173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/>
      <c r="AN790"/>
      <c r="AO790"/>
      <c r="AP790"/>
      <c r="AQ790"/>
      <c r="AR790"/>
    </row>
    <row customFormat="1" r="791" s="11" spans="1:44">
      <c r="A791"/>
      <c r="B791"/>
      <c r="C791" s="174"/>
      <c r="D791"/>
      <c r="E791"/>
      <c r="F791"/>
      <c r="G791"/>
      <c r="H791"/>
      <c r="I791"/>
      <c r="J791"/>
      <c r="K791"/>
      <c r="L791"/>
      <c r="M791"/>
      <c r="N791"/>
      <c r="O791"/>
      <c r="P791" s="174"/>
      <c r="Q791" s="174"/>
      <c r="R791" s="175"/>
      <c r="S791" s="173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/>
      <c r="AN791"/>
      <c r="AO791"/>
      <c r="AP791"/>
      <c r="AQ791"/>
      <c r="AR791"/>
    </row>
    <row customFormat="1" r="792" s="11" spans="1:44">
      <c r="A792"/>
      <c r="B792"/>
      <c r="C792" s="174"/>
      <c r="D792"/>
      <c r="E792"/>
      <c r="F792"/>
      <c r="G792"/>
      <c r="H792"/>
      <c r="I792"/>
      <c r="J792"/>
      <c r="K792"/>
      <c r="L792"/>
      <c r="M792"/>
      <c r="N792"/>
      <c r="O792"/>
      <c r="P792" s="174"/>
      <c r="Q792" s="174"/>
      <c r="R792" s="175"/>
      <c r="S792" s="173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/>
      <c r="AN792"/>
      <c r="AO792"/>
      <c r="AP792"/>
      <c r="AQ792"/>
      <c r="AR792"/>
    </row>
    <row customFormat="1" r="793" s="11" spans="1:44">
      <c r="A793"/>
      <c r="B793"/>
      <c r="C793" s="174"/>
      <c r="D793"/>
      <c r="E793"/>
      <c r="F793"/>
      <c r="G793"/>
      <c r="H793"/>
      <c r="I793"/>
      <c r="J793"/>
      <c r="K793"/>
      <c r="L793"/>
      <c r="M793"/>
      <c r="N793"/>
      <c r="O793"/>
      <c r="P793" s="174"/>
      <c r="Q793" s="174"/>
      <c r="R793" s="175"/>
      <c r="S793" s="173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/>
      <c r="AN793"/>
      <c r="AO793"/>
      <c r="AP793"/>
      <c r="AQ793"/>
      <c r="AR793"/>
    </row>
    <row customFormat="1" r="794" s="11" spans="1:44">
      <c r="A794"/>
      <c r="B794"/>
      <c r="C794" s="174"/>
      <c r="D794"/>
      <c r="E794"/>
      <c r="F794"/>
      <c r="G794"/>
      <c r="H794"/>
      <c r="I794"/>
      <c r="J794"/>
      <c r="K794"/>
      <c r="L794"/>
      <c r="M794"/>
      <c r="N794"/>
      <c r="O794"/>
      <c r="P794" s="174"/>
      <c r="Q794" s="174"/>
      <c r="R794" s="175"/>
      <c r="S794" s="173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/>
      <c r="AN794"/>
      <c r="AO794"/>
      <c r="AP794"/>
      <c r="AQ794"/>
      <c r="AR794"/>
    </row>
    <row customFormat="1" r="795" s="11" spans="1:44">
      <c r="A795"/>
      <c r="B795"/>
      <c r="C795" s="174"/>
      <c r="D795"/>
      <c r="E795"/>
      <c r="F795"/>
      <c r="G795"/>
      <c r="H795"/>
      <c r="I795"/>
      <c r="J795"/>
      <c r="K795"/>
      <c r="L795"/>
      <c r="M795"/>
      <c r="N795"/>
      <c r="O795"/>
      <c r="P795" s="174"/>
      <c r="Q795" s="174"/>
      <c r="R795" s="175"/>
      <c r="S795" s="173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/>
      <c r="AN795"/>
      <c r="AO795"/>
      <c r="AP795"/>
      <c r="AQ795"/>
      <c r="AR795"/>
    </row>
    <row customFormat="1" r="796" s="11" spans="1:44">
      <c r="A796"/>
      <c r="B796"/>
      <c r="C796" s="174"/>
      <c r="D796"/>
      <c r="E796"/>
      <c r="F796"/>
      <c r="G796"/>
      <c r="H796"/>
      <c r="I796"/>
      <c r="J796"/>
      <c r="K796"/>
      <c r="L796"/>
      <c r="M796"/>
      <c r="N796"/>
      <c r="O796"/>
      <c r="P796" s="174"/>
      <c r="Q796" s="174"/>
      <c r="R796" s="175"/>
      <c r="S796" s="173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/>
      <c r="AN796"/>
      <c r="AO796"/>
      <c r="AP796"/>
      <c r="AQ796"/>
      <c r="AR796"/>
    </row>
    <row customFormat="1" r="797" s="11" spans="1:44">
      <c r="A797"/>
      <c r="B797"/>
      <c r="C797" s="174"/>
      <c r="D797"/>
      <c r="E797"/>
      <c r="F797"/>
      <c r="G797"/>
      <c r="H797"/>
      <c r="I797"/>
      <c r="J797"/>
      <c r="K797"/>
      <c r="L797"/>
      <c r="M797"/>
      <c r="N797"/>
      <c r="O797"/>
      <c r="P797" s="174"/>
      <c r="Q797" s="174"/>
      <c r="R797" s="175"/>
      <c r="S797" s="173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/>
      <c r="AN797"/>
      <c r="AO797"/>
      <c r="AP797"/>
      <c r="AQ797"/>
      <c r="AR797"/>
    </row>
    <row customFormat="1" r="798" s="11" spans="1:44">
      <c r="A798"/>
      <c r="B798"/>
      <c r="C798" s="174"/>
      <c r="D798"/>
      <c r="E798"/>
      <c r="F798"/>
      <c r="G798"/>
      <c r="H798"/>
      <c r="I798"/>
      <c r="J798"/>
      <c r="K798"/>
      <c r="L798"/>
      <c r="M798"/>
      <c r="N798"/>
      <c r="O798"/>
      <c r="P798" s="174"/>
      <c r="Q798" s="174"/>
      <c r="R798" s="175"/>
      <c r="S798" s="173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/>
      <c r="AN798"/>
      <c r="AO798"/>
      <c r="AP798"/>
      <c r="AQ798"/>
      <c r="AR798"/>
    </row>
    <row customFormat="1" r="799" s="11" spans="1:44">
      <c r="A799"/>
      <c r="B799"/>
      <c r="C799" s="174"/>
      <c r="D799"/>
      <c r="E799"/>
      <c r="F799"/>
      <c r="G799"/>
      <c r="H799"/>
      <c r="I799"/>
      <c r="J799"/>
      <c r="K799"/>
      <c r="L799"/>
      <c r="M799"/>
      <c r="N799"/>
      <c r="O799"/>
      <c r="P799" s="174"/>
      <c r="Q799" s="174"/>
      <c r="R799" s="175"/>
      <c r="S799" s="173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/>
      <c r="AN799"/>
      <c r="AO799"/>
      <c r="AP799"/>
      <c r="AQ799"/>
      <c r="AR799"/>
    </row>
    <row customFormat="1" r="800" s="11" spans="1:44">
      <c r="A800"/>
      <c r="B800"/>
      <c r="C800" s="174"/>
      <c r="D800"/>
      <c r="E800"/>
      <c r="F800"/>
      <c r="G800"/>
      <c r="H800"/>
      <c r="I800"/>
      <c r="J800"/>
      <c r="K800"/>
      <c r="L800"/>
      <c r="M800"/>
      <c r="N800"/>
      <c r="O800"/>
      <c r="P800" s="174"/>
      <c r="Q800" s="174"/>
      <c r="R800" s="175"/>
      <c r="S800" s="173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/>
      <c r="AN800"/>
      <c r="AO800"/>
      <c r="AP800"/>
      <c r="AQ800"/>
      <c r="AR800"/>
    </row>
    <row customFormat="1" r="801" s="11" spans="1:44">
      <c r="A801"/>
      <c r="B801"/>
      <c r="C801" s="174"/>
      <c r="D801"/>
      <c r="E801"/>
      <c r="F801"/>
      <c r="G801"/>
      <c r="H801"/>
      <c r="I801"/>
      <c r="J801"/>
      <c r="K801"/>
      <c r="L801"/>
      <c r="M801"/>
      <c r="N801"/>
      <c r="O801"/>
      <c r="P801" s="174"/>
      <c r="Q801" s="174"/>
      <c r="R801" s="175"/>
      <c r="S801" s="173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/>
      <c r="AN801"/>
      <c r="AO801"/>
      <c r="AP801"/>
      <c r="AQ801"/>
      <c r="AR801"/>
    </row>
    <row customFormat="1" r="802" s="11" spans="1:44">
      <c r="A802"/>
      <c r="B802"/>
      <c r="C802" s="174"/>
      <c r="D802"/>
      <c r="E802"/>
      <c r="F802"/>
      <c r="G802"/>
      <c r="H802"/>
      <c r="I802"/>
      <c r="J802"/>
      <c r="K802"/>
      <c r="L802"/>
      <c r="M802"/>
      <c r="N802"/>
      <c r="O802"/>
      <c r="P802" s="174"/>
      <c r="Q802" s="174"/>
      <c r="R802" s="175"/>
      <c r="S802" s="173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/>
      <c r="AN802"/>
      <c r="AO802"/>
      <c r="AP802"/>
      <c r="AQ802"/>
      <c r="AR802"/>
    </row>
    <row customFormat="1" r="803" s="11" spans="1:44">
      <c r="A803"/>
      <c r="B803"/>
      <c r="C803" s="174"/>
      <c r="D803"/>
      <c r="E803"/>
      <c r="F803"/>
      <c r="G803"/>
      <c r="H803"/>
      <c r="I803"/>
      <c r="J803"/>
      <c r="K803"/>
      <c r="L803"/>
      <c r="M803"/>
      <c r="N803"/>
      <c r="O803"/>
      <c r="P803" s="174"/>
      <c r="Q803" s="174"/>
      <c r="R803" s="175"/>
      <c r="S803" s="173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/>
      <c r="AN803"/>
      <c r="AO803"/>
      <c r="AP803"/>
      <c r="AQ803"/>
      <c r="AR803"/>
    </row>
    <row customFormat="1" r="804" s="11" spans="1:44">
      <c r="A804"/>
      <c r="B804"/>
      <c r="C804" s="174"/>
      <c r="D804"/>
      <c r="E804"/>
      <c r="F804"/>
      <c r="G804"/>
      <c r="H804"/>
      <c r="I804"/>
      <c r="J804"/>
      <c r="K804"/>
      <c r="L804"/>
      <c r="M804"/>
      <c r="N804"/>
      <c r="O804"/>
      <c r="P804" s="174"/>
      <c r="Q804" s="174"/>
      <c r="R804" s="175"/>
      <c r="S804" s="173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/>
      <c r="AN804"/>
      <c r="AO804"/>
      <c r="AP804"/>
      <c r="AQ804"/>
      <c r="AR804"/>
    </row>
    <row customFormat="1" r="805" s="11" spans="1:44">
      <c r="A805"/>
      <c r="B805"/>
      <c r="C805" s="174"/>
      <c r="D805"/>
      <c r="E805"/>
      <c r="F805"/>
      <c r="G805"/>
      <c r="H805"/>
      <c r="I805"/>
      <c r="J805"/>
      <c r="K805"/>
      <c r="L805"/>
      <c r="M805"/>
      <c r="N805"/>
      <c r="O805"/>
      <c r="P805" s="174"/>
      <c r="Q805" s="174"/>
      <c r="R805" s="175"/>
      <c r="S805" s="173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/>
      <c r="AN805"/>
      <c r="AO805"/>
      <c r="AP805"/>
      <c r="AQ805"/>
      <c r="AR805"/>
    </row>
    <row customFormat="1" r="806" s="11" spans="1:44">
      <c r="A806"/>
      <c r="B806"/>
      <c r="C806" s="174"/>
      <c r="D806"/>
      <c r="E806"/>
      <c r="F806"/>
      <c r="G806"/>
      <c r="H806"/>
      <c r="I806"/>
      <c r="J806"/>
      <c r="K806"/>
      <c r="L806"/>
      <c r="M806"/>
      <c r="N806"/>
      <c r="O806"/>
      <c r="P806" s="174"/>
      <c r="Q806" s="174"/>
      <c r="R806" s="175"/>
      <c r="S806" s="173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/>
      <c r="AN806"/>
      <c r="AO806"/>
      <c r="AP806"/>
      <c r="AQ806"/>
      <c r="AR806"/>
    </row>
    <row customFormat="1" r="807" s="11" spans="1:44">
      <c r="A807"/>
      <c r="B807"/>
      <c r="C807" s="174"/>
      <c r="D807"/>
      <c r="E807"/>
      <c r="F807"/>
      <c r="G807"/>
      <c r="H807"/>
      <c r="I807"/>
      <c r="J807"/>
      <c r="K807"/>
      <c r="L807"/>
      <c r="M807"/>
      <c r="N807"/>
      <c r="O807"/>
      <c r="P807" s="174"/>
      <c r="Q807" s="174"/>
      <c r="R807" s="175"/>
      <c r="S807" s="173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/>
      <c r="AN807"/>
      <c r="AO807"/>
      <c r="AP807"/>
      <c r="AQ807"/>
      <c r="AR807"/>
    </row>
    <row customFormat="1" r="808" s="11" spans="1:44">
      <c r="A808"/>
      <c r="B808"/>
      <c r="C808" s="174"/>
      <c r="D808"/>
      <c r="E808"/>
      <c r="F808"/>
      <c r="G808"/>
      <c r="H808"/>
      <c r="I808"/>
      <c r="J808"/>
      <c r="K808"/>
      <c r="L808"/>
      <c r="M808"/>
      <c r="N808"/>
      <c r="O808"/>
      <c r="P808" s="174"/>
      <c r="Q808" s="174"/>
      <c r="R808" s="175"/>
      <c r="S808" s="173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/>
      <c r="AN808"/>
      <c r="AO808"/>
      <c r="AP808"/>
      <c r="AQ808"/>
      <c r="AR808"/>
    </row>
    <row customFormat="1" r="809" s="11" spans="1:44">
      <c r="A809"/>
      <c r="B809"/>
      <c r="C809" s="174"/>
      <c r="D809"/>
      <c r="E809"/>
      <c r="F809"/>
      <c r="G809"/>
      <c r="H809"/>
      <c r="I809"/>
      <c r="J809"/>
      <c r="K809"/>
      <c r="L809"/>
      <c r="M809"/>
      <c r="N809"/>
      <c r="O809"/>
      <c r="P809" s="174"/>
      <c r="Q809" s="174"/>
      <c r="R809" s="175"/>
      <c r="S809" s="173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/>
      <c r="AN809"/>
      <c r="AO809"/>
      <c r="AP809"/>
      <c r="AQ809"/>
      <c r="AR809"/>
    </row>
    <row customFormat="1" r="810" s="11" spans="1:44">
      <c r="A810"/>
      <c r="B810"/>
      <c r="C810" s="174"/>
      <c r="D810"/>
      <c r="E810"/>
      <c r="F810"/>
      <c r="G810"/>
      <c r="H810"/>
      <c r="I810"/>
      <c r="J810"/>
      <c r="K810"/>
      <c r="L810"/>
      <c r="M810"/>
      <c r="N810"/>
      <c r="O810"/>
      <c r="P810" s="174"/>
      <c r="Q810" s="174"/>
      <c r="R810" s="175"/>
      <c r="S810" s="173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/>
      <c r="AN810"/>
      <c r="AO810"/>
      <c r="AP810"/>
      <c r="AQ810"/>
      <c r="AR810"/>
    </row>
    <row customFormat="1" r="811" s="11" spans="1:44">
      <c r="A811"/>
      <c r="B811"/>
      <c r="C811" s="174"/>
      <c r="D811"/>
      <c r="E811"/>
      <c r="F811"/>
      <c r="G811"/>
      <c r="H811"/>
      <c r="I811"/>
      <c r="J811"/>
      <c r="K811"/>
      <c r="L811"/>
      <c r="M811"/>
      <c r="N811"/>
      <c r="O811"/>
      <c r="P811" s="174"/>
      <c r="Q811" s="174"/>
      <c r="R811" s="175"/>
      <c r="S811" s="173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/>
      <c r="AN811"/>
      <c r="AO811"/>
      <c r="AP811"/>
      <c r="AQ811"/>
      <c r="AR811"/>
    </row>
    <row customFormat="1" r="812" s="11" spans="1:44">
      <c r="A812"/>
      <c r="B812"/>
      <c r="C812" s="174"/>
      <c r="D812"/>
      <c r="E812"/>
      <c r="F812"/>
      <c r="G812"/>
      <c r="H812"/>
      <c r="I812"/>
      <c r="J812"/>
      <c r="K812"/>
      <c r="L812"/>
      <c r="M812"/>
      <c r="N812"/>
      <c r="O812"/>
      <c r="P812" s="174"/>
      <c r="Q812" s="174"/>
      <c r="R812" s="175"/>
      <c r="S812" s="173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/>
      <c r="AN812"/>
      <c r="AO812"/>
      <c r="AP812"/>
      <c r="AQ812"/>
      <c r="AR812"/>
    </row>
    <row customFormat="1" r="813" s="11" spans="1:44">
      <c r="A813"/>
      <c r="B813"/>
      <c r="C813" s="174"/>
      <c r="D813"/>
      <c r="E813"/>
      <c r="F813"/>
      <c r="G813"/>
      <c r="H813"/>
      <c r="I813"/>
      <c r="J813"/>
      <c r="K813"/>
      <c r="L813"/>
      <c r="M813"/>
      <c r="N813"/>
      <c r="O813"/>
      <c r="P813" s="174"/>
      <c r="Q813" s="174"/>
      <c r="R813" s="175"/>
      <c r="S813" s="173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/>
      <c r="AN813"/>
      <c r="AO813"/>
      <c r="AP813"/>
      <c r="AQ813"/>
      <c r="AR813"/>
    </row>
    <row customFormat="1" r="814" s="11" spans="1:44">
      <c r="A814"/>
      <c r="B814"/>
      <c r="C814" s="174"/>
      <c r="D814"/>
      <c r="E814"/>
      <c r="F814"/>
      <c r="G814"/>
      <c r="H814"/>
      <c r="I814"/>
      <c r="J814"/>
      <c r="K814"/>
      <c r="L814"/>
      <c r="M814"/>
      <c r="N814"/>
      <c r="O814"/>
      <c r="P814" s="174"/>
      <c r="Q814" s="174"/>
      <c r="R814" s="175"/>
      <c r="S814" s="173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/>
      <c r="AN814"/>
      <c r="AO814"/>
      <c r="AP814"/>
      <c r="AQ814"/>
      <c r="AR814"/>
    </row>
    <row customFormat="1" r="815" s="11" spans="1:44">
      <c r="A815"/>
      <c r="B815"/>
      <c r="C815" s="174"/>
      <c r="D815"/>
      <c r="E815"/>
      <c r="F815"/>
      <c r="G815"/>
      <c r="H815"/>
      <c r="I815"/>
      <c r="J815"/>
      <c r="K815"/>
      <c r="L815"/>
      <c r="M815"/>
      <c r="N815"/>
      <c r="O815"/>
      <c r="P815" s="174"/>
      <c r="Q815" s="174"/>
      <c r="R815" s="175"/>
      <c r="S815" s="173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/>
      <c r="AN815"/>
      <c r="AO815"/>
      <c r="AP815"/>
      <c r="AQ815"/>
      <c r="AR815"/>
    </row>
    <row customFormat="1" r="816" s="11" spans="1:44">
      <c r="A816"/>
      <c r="B816"/>
      <c r="C816" s="174"/>
      <c r="D816"/>
      <c r="E816"/>
      <c r="F816"/>
      <c r="G816"/>
      <c r="H816"/>
      <c r="I816"/>
      <c r="J816"/>
      <c r="K816"/>
      <c r="L816"/>
      <c r="M816"/>
      <c r="N816"/>
      <c r="O816"/>
      <c r="P816" s="174"/>
      <c r="Q816" s="174"/>
      <c r="R816" s="175"/>
      <c r="S816" s="173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/>
      <c r="AN816"/>
      <c r="AO816"/>
      <c r="AP816"/>
      <c r="AQ816"/>
      <c r="AR816"/>
    </row>
    <row customFormat="1" r="817" s="11" spans="1:44">
      <c r="A817"/>
      <c r="B817"/>
      <c r="C817" s="174"/>
      <c r="D817"/>
      <c r="E817"/>
      <c r="F817"/>
      <c r="G817"/>
      <c r="H817"/>
      <c r="I817"/>
      <c r="J817"/>
      <c r="K817"/>
      <c r="L817"/>
      <c r="M817"/>
      <c r="N817"/>
      <c r="O817"/>
      <c r="P817" s="174"/>
      <c r="Q817" s="174"/>
      <c r="R817" s="175"/>
      <c r="S817" s="173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/>
      <c r="AN817"/>
      <c r="AO817"/>
      <c r="AP817"/>
      <c r="AQ817"/>
      <c r="AR817"/>
    </row>
    <row customFormat="1" r="818" s="11" spans="1:44">
      <c r="A818"/>
      <c r="B818"/>
      <c r="C818" s="174"/>
      <c r="D818"/>
      <c r="E818"/>
      <c r="F818"/>
      <c r="G818"/>
      <c r="H818"/>
      <c r="I818"/>
      <c r="J818"/>
      <c r="K818"/>
      <c r="L818"/>
      <c r="M818"/>
      <c r="N818"/>
      <c r="O818"/>
      <c r="P818" s="174"/>
      <c r="Q818" s="174"/>
      <c r="R818" s="175"/>
      <c r="S818" s="173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/>
      <c r="AN818"/>
      <c r="AO818"/>
      <c r="AP818"/>
      <c r="AQ818"/>
      <c r="AR818"/>
    </row>
    <row customFormat="1" r="819" s="11" spans="1:44">
      <c r="A819"/>
      <c r="B819"/>
      <c r="C819" s="174"/>
      <c r="D819"/>
      <c r="E819"/>
      <c r="F819"/>
      <c r="G819"/>
      <c r="H819"/>
      <c r="I819"/>
      <c r="J819"/>
      <c r="K819"/>
      <c r="L819"/>
      <c r="M819"/>
      <c r="N819"/>
      <c r="O819"/>
      <c r="P819" s="174"/>
      <c r="Q819" s="174"/>
      <c r="R819" s="175"/>
      <c r="S819" s="173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/>
      <c r="AN819"/>
      <c r="AO819"/>
      <c r="AP819"/>
      <c r="AQ819"/>
      <c r="AR819"/>
    </row>
    <row customFormat="1" r="820" s="11" spans="1:44">
      <c r="A820"/>
      <c r="B820"/>
      <c r="C820" s="174"/>
      <c r="D820"/>
      <c r="E820"/>
      <c r="F820"/>
      <c r="G820"/>
      <c r="H820"/>
      <c r="I820"/>
      <c r="J820"/>
      <c r="K820"/>
      <c r="L820"/>
      <c r="M820"/>
      <c r="N820"/>
      <c r="O820"/>
      <c r="P820" s="174"/>
      <c r="Q820" s="174"/>
      <c r="R820" s="175"/>
      <c r="S820" s="173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/>
      <c r="AN820"/>
      <c r="AO820"/>
      <c r="AP820"/>
      <c r="AQ820"/>
      <c r="AR820"/>
    </row>
    <row customFormat="1" r="821" s="11" spans="1:44">
      <c r="A821"/>
      <c r="B821"/>
      <c r="C821" s="174"/>
      <c r="D821"/>
      <c r="E821"/>
      <c r="F821"/>
      <c r="G821"/>
      <c r="H821"/>
      <c r="I821"/>
      <c r="J821"/>
      <c r="K821"/>
      <c r="L821"/>
      <c r="M821"/>
      <c r="N821"/>
      <c r="O821"/>
      <c r="P821" s="174"/>
      <c r="Q821" s="174"/>
      <c r="R821" s="175"/>
      <c r="S821" s="173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/>
      <c r="AN821"/>
      <c r="AO821"/>
      <c r="AP821"/>
      <c r="AQ821"/>
      <c r="AR821"/>
    </row>
    <row customFormat="1" r="822" s="11" spans="1:44">
      <c r="A822"/>
      <c r="B822"/>
      <c r="C822" s="174"/>
      <c r="D822"/>
      <c r="E822"/>
      <c r="F822"/>
      <c r="G822"/>
      <c r="H822"/>
      <c r="I822"/>
      <c r="J822"/>
      <c r="K822"/>
      <c r="L822"/>
      <c r="M822"/>
      <c r="N822"/>
      <c r="O822"/>
      <c r="P822" s="174"/>
      <c r="Q822" s="174"/>
      <c r="R822" s="175"/>
      <c r="S822" s="173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/>
      <c r="AN822"/>
      <c r="AO822"/>
      <c r="AP822"/>
      <c r="AQ822"/>
      <c r="AR822"/>
    </row>
    <row customFormat="1" r="823" s="11" spans="1:44">
      <c r="A823"/>
      <c r="B823"/>
      <c r="C823" s="174"/>
      <c r="D823"/>
      <c r="E823"/>
      <c r="F823"/>
      <c r="G823"/>
      <c r="H823"/>
      <c r="I823"/>
      <c r="J823"/>
      <c r="K823"/>
      <c r="L823"/>
      <c r="M823"/>
      <c r="N823"/>
      <c r="O823"/>
      <c r="P823" s="174"/>
      <c r="Q823" s="174"/>
      <c r="R823" s="175"/>
      <c r="S823" s="173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/>
      <c r="AN823"/>
      <c r="AO823"/>
      <c r="AP823"/>
      <c r="AQ823"/>
      <c r="AR823"/>
    </row>
    <row customFormat="1" r="824" s="11" spans="1:44">
      <c r="A824"/>
      <c r="B824"/>
      <c r="C824" s="174"/>
      <c r="D824"/>
      <c r="E824"/>
      <c r="F824"/>
      <c r="G824"/>
      <c r="H824"/>
      <c r="I824"/>
      <c r="J824"/>
      <c r="K824"/>
      <c r="L824"/>
      <c r="M824"/>
      <c r="N824"/>
      <c r="O824"/>
      <c r="P824" s="174"/>
      <c r="Q824" s="174"/>
      <c r="R824" s="175"/>
      <c r="S824" s="173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/>
      <c r="AN824"/>
      <c r="AO824"/>
      <c r="AP824"/>
      <c r="AQ824"/>
      <c r="AR824"/>
    </row>
    <row customFormat="1" r="825" s="11" spans="1:44">
      <c r="A825"/>
      <c r="B825"/>
      <c r="C825" s="174"/>
      <c r="D825"/>
      <c r="E825"/>
      <c r="F825"/>
      <c r="G825"/>
      <c r="H825"/>
      <c r="I825"/>
      <c r="J825"/>
      <c r="K825"/>
      <c r="L825"/>
      <c r="M825"/>
      <c r="N825"/>
      <c r="O825"/>
      <c r="P825" s="174"/>
      <c r="Q825" s="174"/>
      <c r="R825" s="175"/>
      <c r="S825" s="173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/>
      <c r="AN825"/>
      <c r="AO825"/>
      <c r="AP825"/>
      <c r="AQ825"/>
      <c r="AR825"/>
    </row>
    <row customFormat="1" r="826" s="11" spans="1:44">
      <c r="A826"/>
      <c r="B826"/>
      <c r="C826" s="174"/>
      <c r="D826"/>
      <c r="E826"/>
      <c r="F826"/>
      <c r="G826"/>
      <c r="H826"/>
      <c r="I826"/>
      <c r="J826"/>
      <c r="K826"/>
      <c r="L826"/>
      <c r="M826"/>
      <c r="N826"/>
      <c r="O826"/>
      <c r="P826" s="174"/>
      <c r="Q826" s="174"/>
      <c r="R826" s="175"/>
      <c r="S826" s="173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/>
      <c r="AN826"/>
      <c r="AO826"/>
      <c r="AP826"/>
      <c r="AQ826"/>
      <c r="AR826"/>
    </row>
    <row customFormat="1" r="827" s="11" spans="1:44">
      <c r="A827"/>
      <c r="B827"/>
      <c r="C827" s="174"/>
      <c r="D827"/>
      <c r="E827"/>
      <c r="F827"/>
      <c r="G827"/>
      <c r="H827"/>
      <c r="I827"/>
      <c r="J827"/>
      <c r="K827"/>
      <c r="L827"/>
      <c r="M827"/>
      <c r="N827"/>
      <c r="O827"/>
      <c r="P827" s="174"/>
      <c r="Q827" s="174"/>
      <c r="R827" s="175"/>
      <c r="S827" s="173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/>
      <c r="AN827"/>
      <c r="AO827"/>
      <c r="AP827"/>
      <c r="AQ827"/>
      <c r="AR827"/>
    </row>
    <row customFormat="1" r="828" s="11" spans="1:44">
      <c r="A828"/>
      <c r="B828"/>
      <c r="C828" s="174"/>
      <c r="D828"/>
      <c r="E828"/>
      <c r="F828"/>
      <c r="G828"/>
      <c r="H828"/>
      <c r="I828"/>
      <c r="J828"/>
      <c r="K828"/>
      <c r="L828"/>
      <c r="M828"/>
      <c r="N828"/>
      <c r="O828"/>
      <c r="P828" s="174"/>
      <c r="Q828" s="174"/>
      <c r="R828" s="175"/>
      <c r="S828" s="173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/>
      <c r="AN828"/>
      <c r="AO828"/>
      <c r="AP828"/>
      <c r="AQ828"/>
      <c r="AR828"/>
    </row>
    <row customFormat="1" r="829" s="11" spans="1:44">
      <c r="A829"/>
      <c r="B829"/>
      <c r="C829" s="174"/>
      <c r="D829"/>
      <c r="E829"/>
      <c r="F829"/>
      <c r="G829"/>
      <c r="H829"/>
      <c r="I829"/>
      <c r="J829"/>
      <c r="K829"/>
      <c r="L829"/>
      <c r="M829"/>
      <c r="N829"/>
      <c r="O829"/>
      <c r="P829" s="174"/>
      <c r="Q829" s="174"/>
      <c r="R829" s="175"/>
      <c r="S829" s="173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/>
      <c r="AN829"/>
      <c r="AO829"/>
      <c r="AP829"/>
      <c r="AQ829"/>
      <c r="AR829"/>
    </row>
    <row customFormat="1" r="830" s="11" spans="1:44">
      <c r="A830"/>
      <c r="B830"/>
      <c r="C830" s="174"/>
      <c r="D830"/>
      <c r="E830"/>
      <c r="F830"/>
      <c r="G830"/>
      <c r="H830"/>
      <c r="I830"/>
      <c r="J830"/>
      <c r="K830"/>
      <c r="L830"/>
      <c r="M830"/>
      <c r="N830"/>
      <c r="O830"/>
      <c r="P830" s="174"/>
      <c r="Q830" s="174"/>
      <c r="R830" s="175"/>
      <c r="S830" s="173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/>
      <c r="AN830"/>
      <c r="AO830"/>
      <c r="AP830"/>
      <c r="AQ830"/>
      <c r="AR830"/>
    </row>
    <row customFormat="1" r="831" s="11" spans="1:44">
      <c r="A831"/>
      <c r="B831"/>
      <c r="C831" s="174"/>
      <c r="D831"/>
      <c r="E831"/>
      <c r="F831"/>
      <c r="G831"/>
      <c r="H831"/>
      <c r="I831"/>
      <c r="J831"/>
      <c r="K831"/>
      <c r="L831"/>
      <c r="M831"/>
      <c r="N831"/>
      <c r="O831"/>
      <c r="P831" s="174"/>
      <c r="Q831" s="174"/>
      <c r="R831" s="175"/>
      <c r="S831" s="173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/>
      <c r="AN831"/>
      <c r="AO831"/>
      <c r="AP831"/>
      <c r="AQ831"/>
      <c r="AR831"/>
    </row>
    <row customFormat="1" r="832" s="11" spans="1:44">
      <c r="A832"/>
      <c r="B832"/>
      <c r="C832" s="174"/>
      <c r="D832"/>
      <c r="E832"/>
      <c r="F832"/>
      <c r="G832"/>
      <c r="H832"/>
      <c r="I832"/>
      <c r="J832"/>
      <c r="K832"/>
      <c r="L832"/>
      <c r="M832"/>
      <c r="N832"/>
      <c r="O832"/>
      <c r="P832" s="174"/>
      <c r="Q832" s="174"/>
      <c r="R832" s="175"/>
      <c r="S832" s="173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/>
      <c r="AN832"/>
      <c r="AO832"/>
      <c r="AP832"/>
      <c r="AQ832"/>
      <c r="AR832"/>
    </row>
    <row customFormat="1" r="833" s="11" spans="1:44">
      <c r="A833"/>
      <c r="B833"/>
      <c r="C833" s="174"/>
      <c r="D833"/>
      <c r="E833"/>
      <c r="F833"/>
      <c r="G833"/>
      <c r="H833"/>
      <c r="I833"/>
      <c r="J833"/>
      <c r="K833"/>
      <c r="L833"/>
      <c r="M833"/>
      <c r="N833"/>
      <c r="O833"/>
      <c r="P833" s="174"/>
      <c r="Q833" s="174"/>
      <c r="R833" s="175"/>
      <c r="S833" s="173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/>
      <c r="AN833"/>
      <c r="AO833"/>
      <c r="AP833"/>
      <c r="AQ833"/>
      <c r="AR833"/>
    </row>
    <row customFormat="1" r="834" s="11" spans="1:44">
      <c r="A834"/>
      <c r="B834"/>
      <c r="C834" s="174"/>
      <c r="D834"/>
      <c r="E834"/>
      <c r="F834"/>
      <c r="G834"/>
      <c r="H834"/>
      <c r="I834"/>
      <c r="J834"/>
      <c r="K834"/>
      <c r="L834"/>
      <c r="M834"/>
      <c r="N834"/>
      <c r="O834"/>
      <c r="P834" s="174"/>
      <c r="Q834" s="174"/>
      <c r="R834" s="175"/>
      <c r="S834" s="173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/>
      <c r="AN834"/>
      <c r="AO834"/>
      <c r="AP834"/>
      <c r="AQ834"/>
      <c r="AR834"/>
    </row>
    <row customFormat="1" r="835" s="11" spans="1:44">
      <c r="A835"/>
      <c r="B835"/>
      <c r="C835" s="174"/>
      <c r="D835"/>
      <c r="E835"/>
      <c r="F835"/>
      <c r="G835"/>
      <c r="H835"/>
      <c r="I835"/>
      <c r="J835"/>
      <c r="K835"/>
      <c r="L835"/>
      <c r="M835"/>
      <c r="N835"/>
      <c r="O835"/>
      <c r="P835" s="174"/>
      <c r="Q835" s="174"/>
      <c r="R835" s="175"/>
      <c r="S835" s="173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/>
      <c r="AN835"/>
      <c r="AO835"/>
      <c r="AP835"/>
      <c r="AQ835"/>
      <c r="AR835"/>
    </row>
    <row customFormat="1" r="836" s="11" spans="1:44">
      <c r="A836"/>
      <c r="B836"/>
      <c r="C836" s="174"/>
      <c r="D836"/>
      <c r="E836"/>
      <c r="F836"/>
      <c r="G836"/>
      <c r="H836"/>
      <c r="I836"/>
      <c r="J836"/>
      <c r="K836"/>
      <c r="L836"/>
      <c r="M836"/>
      <c r="N836"/>
      <c r="O836"/>
      <c r="P836" s="174"/>
      <c r="Q836" s="174"/>
      <c r="R836" s="175"/>
      <c r="S836" s="173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/>
      <c r="AN836"/>
      <c r="AO836"/>
      <c r="AP836"/>
      <c r="AQ836"/>
      <c r="AR836"/>
    </row>
    <row customFormat="1" r="837" s="11" spans="1:44">
      <c r="A837"/>
      <c r="B837"/>
      <c r="C837" s="174"/>
      <c r="D837"/>
      <c r="E837"/>
      <c r="F837"/>
      <c r="G837"/>
      <c r="H837"/>
      <c r="I837"/>
      <c r="J837"/>
      <c r="K837"/>
      <c r="L837"/>
      <c r="M837"/>
      <c r="N837"/>
      <c r="O837"/>
      <c r="P837" s="174"/>
      <c r="Q837" s="174"/>
      <c r="R837" s="175"/>
      <c r="S837" s="173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/>
      <c r="AN837"/>
      <c r="AO837"/>
      <c r="AP837"/>
      <c r="AQ837"/>
      <c r="AR837"/>
    </row>
    <row customFormat="1" r="838" s="11" spans="1:44">
      <c r="A838"/>
      <c r="B838"/>
      <c r="C838" s="174"/>
      <c r="D838"/>
      <c r="E838"/>
      <c r="F838"/>
      <c r="G838"/>
      <c r="H838"/>
      <c r="I838"/>
      <c r="J838"/>
      <c r="K838"/>
      <c r="L838"/>
      <c r="M838"/>
      <c r="N838"/>
      <c r="O838"/>
      <c r="P838" s="174"/>
      <c r="Q838" s="174"/>
      <c r="R838" s="175"/>
      <c r="S838" s="173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/>
      <c r="AN838"/>
      <c r="AO838"/>
      <c r="AP838"/>
      <c r="AQ838"/>
      <c r="AR838"/>
    </row>
    <row customFormat="1" r="839" s="11" spans="1:44">
      <c r="A839"/>
      <c r="B839"/>
      <c r="C839" s="174"/>
      <c r="D839"/>
      <c r="E839"/>
      <c r="F839"/>
      <c r="G839"/>
      <c r="H839"/>
      <c r="I839"/>
      <c r="J839"/>
      <c r="K839"/>
      <c r="L839"/>
      <c r="M839"/>
      <c r="N839"/>
      <c r="O839"/>
      <c r="P839" s="174"/>
      <c r="Q839" s="174"/>
      <c r="R839" s="175"/>
      <c r="S839" s="173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/>
      <c r="AN839"/>
      <c r="AO839"/>
      <c r="AP839"/>
      <c r="AQ839"/>
      <c r="AR839"/>
    </row>
    <row customFormat="1" r="840" s="11" spans="1:44">
      <c r="A840"/>
      <c r="B840"/>
      <c r="C840" s="174"/>
      <c r="D840"/>
      <c r="E840"/>
      <c r="F840"/>
      <c r="G840"/>
      <c r="H840"/>
      <c r="I840"/>
      <c r="J840"/>
      <c r="K840"/>
      <c r="L840"/>
      <c r="M840"/>
      <c r="N840"/>
      <c r="O840"/>
      <c r="P840" s="174"/>
      <c r="Q840" s="174"/>
      <c r="R840" s="175"/>
      <c r="S840" s="173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/>
      <c r="AN840"/>
      <c r="AO840"/>
      <c r="AP840"/>
      <c r="AQ840"/>
      <c r="AR840"/>
    </row>
    <row customFormat="1" r="841" s="11" spans="1:44">
      <c r="A841"/>
      <c r="B841"/>
      <c r="C841" s="174"/>
      <c r="D841"/>
      <c r="E841"/>
      <c r="F841"/>
      <c r="G841"/>
      <c r="H841"/>
      <c r="I841"/>
      <c r="J841"/>
      <c r="K841"/>
      <c r="L841"/>
      <c r="M841"/>
      <c r="N841"/>
      <c r="O841"/>
      <c r="P841" s="174"/>
      <c r="Q841" s="174"/>
      <c r="R841" s="175"/>
      <c r="S841" s="173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/>
      <c r="AN841"/>
      <c r="AO841"/>
      <c r="AP841"/>
      <c r="AQ841"/>
      <c r="AR841"/>
    </row>
    <row customFormat="1" r="842" s="11" spans="1:44">
      <c r="A842"/>
      <c r="B842"/>
      <c r="C842" s="174"/>
      <c r="D842"/>
      <c r="E842"/>
      <c r="F842"/>
      <c r="G842"/>
      <c r="H842"/>
      <c r="I842"/>
      <c r="J842"/>
      <c r="K842"/>
      <c r="L842"/>
      <c r="M842"/>
      <c r="N842"/>
      <c r="O842"/>
      <c r="P842" s="174"/>
      <c r="Q842" s="174"/>
      <c r="R842" s="175"/>
      <c r="S842" s="173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/>
      <c r="AN842"/>
      <c r="AO842"/>
      <c r="AP842"/>
      <c r="AQ842"/>
      <c r="AR842"/>
    </row>
    <row customFormat="1" r="843" s="11" spans="1:44">
      <c r="A843"/>
      <c r="B843"/>
      <c r="C843" s="174"/>
      <c r="D843"/>
      <c r="E843"/>
      <c r="F843"/>
      <c r="G843"/>
      <c r="H843"/>
      <c r="I843"/>
      <c r="J843"/>
      <c r="K843"/>
      <c r="L843"/>
      <c r="M843"/>
      <c r="N843"/>
      <c r="O843"/>
      <c r="P843" s="174"/>
      <c r="Q843" s="174"/>
      <c r="R843" s="175"/>
      <c r="S843" s="173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/>
      <c r="AN843"/>
      <c r="AO843"/>
      <c r="AP843"/>
      <c r="AQ843"/>
      <c r="AR843"/>
    </row>
    <row customFormat="1" r="844" s="11" spans="1:44">
      <c r="A844"/>
      <c r="B844"/>
      <c r="C844" s="174"/>
      <c r="D844"/>
      <c r="E844"/>
      <c r="F844"/>
      <c r="G844"/>
      <c r="H844"/>
      <c r="I844"/>
      <c r="J844"/>
      <c r="K844"/>
      <c r="L844"/>
      <c r="M844"/>
      <c r="N844"/>
      <c r="O844"/>
      <c r="P844" s="174"/>
      <c r="Q844" s="174"/>
      <c r="R844" s="175"/>
      <c r="S844" s="173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/>
      <c r="AN844"/>
      <c r="AO844"/>
      <c r="AP844"/>
      <c r="AQ844"/>
      <c r="AR844"/>
    </row>
    <row customFormat="1" r="845" s="11" spans="1:44">
      <c r="A845"/>
      <c r="B845"/>
      <c r="C845" s="174"/>
      <c r="D845"/>
      <c r="E845"/>
      <c r="F845"/>
      <c r="G845"/>
      <c r="H845"/>
      <c r="I845"/>
      <c r="J845"/>
      <c r="K845"/>
      <c r="L845"/>
      <c r="M845"/>
      <c r="N845"/>
      <c r="O845"/>
      <c r="P845" s="174"/>
      <c r="Q845" s="174"/>
      <c r="R845" s="175"/>
      <c r="S845" s="173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/>
      <c r="AN845"/>
      <c r="AO845"/>
      <c r="AP845"/>
      <c r="AQ845"/>
      <c r="AR845"/>
    </row>
    <row customFormat="1" r="846" s="11" spans="1:44">
      <c r="A846"/>
      <c r="B846"/>
      <c r="C846" s="174"/>
      <c r="D846"/>
      <c r="E846"/>
      <c r="F846"/>
      <c r="G846"/>
      <c r="H846"/>
      <c r="I846"/>
      <c r="J846"/>
      <c r="K846"/>
      <c r="L846"/>
      <c r="M846"/>
      <c r="N846"/>
      <c r="O846"/>
      <c r="P846" s="174"/>
      <c r="Q846" s="174"/>
      <c r="R846" s="175"/>
      <c r="S846" s="173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/>
      <c r="AN846"/>
      <c r="AO846"/>
      <c r="AP846"/>
      <c r="AQ846"/>
      <c r="AR846"/>
    </row>
    <row customFormat="1" r="847" s="11" spans="1:44">
      <c r="A847"/>
      <c r="B847"/>
      <c r="C847" s="174"/>
      <c r="D847"/>
      <c r="E847"/>
      <c r="F847"/>
      <c r="G847"/>
      <c r="H847"/>
      <c r="I847"/>
      <c r="J847"/>
      <c r="K847"/>
      <c r="L847"/>
      <c r="M847"/>
      <c r="N847"/>
      <c r="O847"/>
      <c r="P847" s="174"/>
      <c r="Q847" s="174"/>
      <c r="R847" s="175"/>
      <c r="S847" s="173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/>
      <c r="AN847"/>
      <c r="AO847"/>
      <c r="AP847"/>
      <c r="AQ847"/>
      <c r="AR847"/>
    </row>
    <row customFormat="1" r="848" s="11" spans="1:44">
      <c r="A848"/>
      <c r="B848"/>
      <c r="C848" s="174"/>
      <c r="D848"/>
      <c r="E848"/>
      <c r="F848"/>
      <c r="G848"/>
      <c r="H848"/>
      <c r="I848"/>
      <c r="J848"/>
      <c r="K848"/>
      <c r="L848"/>
      <c r="M848"/>
      <c r="N848"/>
      <c r="O848"/>
      <c r="P848" s="174"/>
      <c r="Q848" s="174"/>
      <c r="R848" s="175"/>
      <c r="S848" s="173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/>
      <c r="AN848"/>
      <c r="AO848"/>
      <c r="AP848"/>
      <c r="AQ848"/>
      <c r="AR848"/>
    </row>
    <row customFormat="1" r="849" s="11" spans="1:44">
      <c r="A849"/>
      <c r="B849"/>
      <c r="C849" s="174"/>
      <c r="D849"/>
      <c r="E849"/>
      <c r="F849"/>
      <c r="G849"/>
      <c r="H849"/>
      <c r="I849"/>
      <c r="J849"/>
      <c r="K849"/>
      <c r="L849"/>
      <c r="M849"/>
      <c r="N849"/>
      <c r="O849"/>
      <c r="P849" s="174"/>
      <c r="Q849" s="174"/>
      <c r="R849" s="175"/>
      <c r="S849" s="173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/>
      <c r="AN849"/>
      <c r="AO849"/>
      <c r="AP849"/>
      <c r="AQ849"/>
      <c r="AR849"/>
    </row>
    <row customFormat="1" r="850" s="11" spans="1:44">
      <c r="A850"/>
      <c r="B850"/>
      <c r="C850" s="174"/>
      <c r="D850"/>
      <c r="E850"/>
      <c r="F850"/>
      <c r="G850"/>
      <c r="H850"/>
      <c r="I850"/>
      <c r="J850"/>
      <c r="K850"/>
      <c r="L850"/>
      <c r="M850"/>
      <c r="N850"/>
      <c r="O850"/>
      <c r="P850" s="174"/>
      <c r="Q850" s="174"/>
      <c r="R850" s="175"/>
      <c r="S850" s="173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/>
      <c r="AN850"/>
      <c r="AO850"/>
      <c r="AP850"/>
      <c r="AQ850"/>
      <c r="AR850"/>
    </row>
    <row customFormat="1" r="851" s="11" spans="1:44">
      <c r="A851"/>
      <c r="B851"/>
      <c r="C851" s="174"/>
      <c r="D851"/>
      <c r="E851"/>
      <c r="F851"/>
      <c r="G851"/>
      <c r="H851"/>
      <c r="I851"/>
      <c r="J851"/>
      <c r="K851"/>
      <c r="L851"/>
      <c r="M851"/>
      <c r="N851"/>
      <c r="O851"/>
      <c r="P851" s="174"/>
      <c r="Q851" s="174"/>
      <c r="R851" s="175"/>
      <c r="S851" s="173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/>
      <c r="AN851"/>
      <c r="AO851"/>
      <c r="AP851"/>
      <c r="AQ851"/>
      <c r="AR851"/>
    </row>
    <row customFormat="1" r="852" s="11" spans="1:44">
      <c r="A852"/>
      <c r="B852"/>
      <c r="C852" s="174"/>
      <c r="D852"/>
      <c r="E852"/>
      <c r="F852"/>
      <c r="G852"/>
      <c r="H852"/>
      <c r="I852"/>
      <c r="J852"/>
      <c r="K852"/>
      <c r="L852"/>
      <c r="M852"/>
      <c r="N852"/>
      <c r="O852"/>
      <c r="P852" s="174"/>
      <c r="Q852" s="174"/>
      <c r="R852" s="175"/>
      <c r="S852" s="173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/>
      <c r="AN852"/>
      <c r="AO852"/>
      <c r="AP852"/>
      <c r="AQ852"/>
      <c r="AR852"/>
    </row>
    <row customFormat="1" r="853" s="11" spans="1:44">
      <c r="A853"/>
      <c r="B853"/>
      <c r="C853" s="174"/>
      <c r="D853"/>
      <c r="E853"/>
      <c r="F853"/>
      <c r="G853"/>
      <c r="H853"/>
      <c r="I853"/>
      <c r="J853"/>
      <c r="K853"/>
      <c r="L853"/>
      <c r="M853"/>
      <c r="N853"/>
      <c r="O853"/>
      <c r="P853" s="174"/>
      <c r="Q853" s="174"/>
      <c r="R853" s="175"/>
      <c r="S853" s="173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/>
      <c r="AN853"/>
      <c r="AO853"/>
      <c r="AP853"/>
      <c r="AQ853"/>
      <c r="AR853"/>
    </row>
    <row customFormat="1" r="854" s="11" spans="1:44">
      <c r="A854"/>
      <c r="B854"/>
      <c r="C854" s="174"/>
      <c r="D854"/>
      <c r="E854"/>
      <c r="F854"/>
      <c r="G854"/>
      <c r="H854"/>
      <c r="I854"/>
      <c r="J854"/>
      <c r="K854"/>
      <c r="L854"/>
      <c r="M854"/>
      <c r="N854"/>
      <c r="O854"/>
      <c r="P854" s="174"/>
      <c r="Q854" s="174"/>
      <c r="R854" s="175"/>
      <c r="S854" s="173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/>
      <c r="AN854"/>
      <c r="AO854"/>
      <c r="AP854"/>
      <c r="AQ854"/>
      <c r="AR854"/>
    </row>
    <row customFormat="1" r="855" s="11" spans="1:44">
      <c r="A855"/>
      <c r="B855"/>
      <c r="C855" s="174"/>
      <c r="D855"/>
      <c r="E855"/>
      <c r="F855"/>
      <c r="G855"/>
      <c r="H855"/>
      <c r="I855"/>
      <c r="J855"/>
      <c r="K855"/>
      <c r="L855"/>
      <c r="M855"/>
      <c r="N855"/>
      <c r="O855"/>
      <c r="P855" s="174"/>
      <c r="Q855" s="174"/>
      <c r="R855" s="175"/>
      <c r="S855" s="173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/>
      <c r="AN855"/>
      <c r="AO855"/>
      <c r="AP855"/>
      <c r="AQ855"/>
      <c r="AR855"/>
    </row>
    <row customFormat="1" r="856" s="11" spans="1:44">
      <c r="A856"/>
      <c r="B856"/>
      <c r="C856" s="174"/>
      <c r="D856"/>
      <c r="E856"/>
      <c r="F856"/>
      <c r="G856"/>
      <c r="H856"/>
      <c r="I856"/>
      <c r="J856"/>
      <c r="K856"/>
      <c r="L856"/>
      <c r="M856"/>
      <c r="N856"/>
      <c r="O856"/>
      <c r="P856" s="174"/>
      <c r="Q856" s="174"/>
      <c r="R856" s="175"/>
      <c r="S856" s="173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/>
      <c r="AN856"/>
      <c r="AO856"/>
      <c r="AP856"/>
      <c r="AQ856"/>
      <c r="AR856"/>
    </row>
    <row customFormat="1" r="857" s="11" spans="1:44">
      <c r="A857"/>
      <c r="B857"/>
      <c r="C857" s="174"/>
      <c r="D857"/>
      <c r="E857"/>
      <c r="F857"/>
      <c r="G857"/>
      <c r="H857"/>
      <c r="I857"/>
      <c r="J857"/>
      <c r="K857"/>
      <c r="L857"/>
      <c r="M857"/>
      <c r="N857"/>
      <c r="O857"/>
      <c r="P857" s="174"/>
      <c r="Q857" s="174"/>
      <c r="R857" s="175"/>
      <c r="S857" s="173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/>
      <c r="AN857"/>
      <c r="AO857"/>
      <c r="AP857"/>
      <c r="AQ857"/>
      <c r="AR857"/>
    </row>
    <row customFormat="1" r="858" s="11" spans="1:44">
      <c r="A858"/>
      <c r="B858"/>
      <c r="C858" s="174"/>
      <c r="D858"/>
      <c r="E858"/>
      <c r="F858"/>
      <c r="G858"/>
      <c r="H858"/>
      <c r="I858"/>
      <c r="J858"/>
      <c r="K858"/>
      <c r="L858"/>
      <c r="M858"/>
      <c r="N858"/>
      <c r="O858"/>
      <c r="P858" s="174"/>
      <c r="Q858" s="174"/>
      <c r="R858" s="175"/>
      <c r="S858" s="173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/>
      <c r="AN858"/>
      <c r="AO858"/>
      <c r="AP858"/>
      <c r="AQ858"/>
      <c r="AR858"/>
    </row>
    <row customFormat="1" r="859" s="11" spans="1:44">
      <c r="A859"/>
      <c r="B859"/>
      <c r="C859" s="174"/>
      <c r="D859"/>
      <c r="E859"/>
      <c r="F859"/>
      <c r="G859"/>
      <c r="H859"/>
      <c r="I859"/>
      <c r="J859"/>
      <c r="K859"/>
      <c r="L859"/>
      <c r="M859"/>
      <c r="N859"/>
      <c r="O859"/>
      <c r="P859" s="174"/>
      <c r="Q859" s="174"/>
      <c r="R859" s="175"/>
      <c r="S859" s="173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/>
      <c r="AN859"/>
      <c r="AO859"/>
      <c r="AP859"/>
      <c r="AQ859"/>
      <c r="AR859"/>
    </row>
    <row customFormat="1" r="860" s="11" spans="1:44">
      <c r="A860"/>
      <c r="B860"/>
      <c r="C860" s="174"/>
      <c r="D860"/>
      <c r="E860"/>
      <c r="F860"/>
      <c r="G860"/>
      <c r="H860"/>
      <c r="I860"/>
      <c r="J860"/>
      <c r="K860"/>
      <c r="L860"/>
      <c r="M860"/>
      <c r="N860"/>
      <c r="O860"/>
      <c r="P860" s="174"/>
      <c r="Q860" s="174"/>
      <c r="R860" s="175"/>
      <c r="S860" s="173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/>
      <c r="AN860"/>
      <c r="AO860"/>
      <c r="AP860"/>
      <c r="AQ860"/>
      <c r="AR860"/>
    </row>
    <row customFormat="1" r="861" s="11" spans="1:44">
      <c r="A861"/>
      <c r="B861"/>
      <c r="C861" s="174"/>
      <c r="D861"/>
      <c r="E861"/>
      <c r="F861"/>
      <c r="G861"/>
      <c r="H861"/>
      <c r="I861"/>
      <c r="J861"/>
      <c r="K861"/>
      <c r="L861"/>
      <c r="M861"/>
      <c r="N861"/>
      <c r="O861"/>
      <c r="P861" s="174"/>
      <c r="Q861" s="174"/>
      <c r="R861" s="175"/>
      <c r="S861" s="173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/>
      <c r="AN861"/>
      <c r="AO861"/>
      <c r="AP861"/>
      <c r="AQ861"/>
      <c r="AR861"/>
    </row>
    <row customFormat="1" r="862" s="11" spans="1:44">
      <c r="A862"/>
      <c r="B862"/>
      <c r="C862" s="174"/>
      <c r="D862"/>
      <c r="E862"/>
      <c r="F862"/>
      <c r="G862"/>
      <c r="H862"/>
      <c r="I862"/>
      <c r="J862"/>
      <c r="K862"/>
      <c r="L862"/>
      <c r="M862"/>
      <c r="N862"/>
      <c r="O862"/>
      <c r="P862" s="174"/>
      <c r="Q862" s="174"/>
      <c r="R862" s="175"/>
      <c r="S862" s="173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/>
      <c r="AN862"/>
      <c r="AO862"/>
      <c r="AP862"/>
      <c r="AQ862"/>
      <c r="AR862"/>
    </row>
    <row customFormat="1" r="863" s="11" spans="1:44">
      <c r="A863"/>
      <c r="B863"/>
      <c r="C863" s="174"/>
      <c r="D863"/>
      <c r="E863"/>
      <c r="F863"/>
      <c r="G863"/>
      <c r="H863"/>
      <c r="I863"/>
      <c r="J863"/>
      <c r="K863"/>
      <c r="L863"/>
      <c r="M863"/>
      <c r="N863"/>
      <c r="O863"/>
      <c r="P863" s="174"/>
      <c r="Q863" s="174"/>
      <c r="R863" s="175"/>
      <c r="S863" s="173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/>
      <c r="AN863"/>
      <c r="AO863"/>
      <c r="AP863"/>
      <c r="AQ863"/>
      <c r="AR863"/>
    </row>
    <row customFormat="1" r="864" s="11" spans="1:44">
      <c r="A864"/>
      <c r="B864"/>
      <c r="C864" s="174"/>
      <c r="D864"/>
      <c r="E864"/>
      <c r="F864"/>
      <c r="G864"/>
      <c r="H864"/>
      <c r="I864"/>
      <c r="J864"/>
      <c r="K864"/>
      <c r="L864"/>
      <c r="M864"/>
      <c r="N864"/>
      <c r="O864"/>
      <c r="P864" s="174"/>
      <c r="Q864" s="174"/>
      <c r="R864" s="175"/>
      <c r="S864" s="173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/>
      <c r="AN864"/>
      <c r="AO864"/>
      <c r="AP864"/>
      <c r="AQ864"/>
      <c r="AR864"/>
    </row>
    <row customFormat="1" r="865" s="11" spans="1:44">
      <c r="A865"/>
      <c r="B865"/>
      <c r="C865" s="174"/>
      <c r="D865"/>
      <c r="E865"/>
      <c r="F865"/>
      <c r="G865"/>
      <c r="H865"/>
      <c r="I865"/>
      <c r="J865"/>
      <c r="K865"/>
      <c r="L865"/>
      <c r="M865"/>
      <c r="N865"/>
      <c r="O865"/>
      <c r="P865" s="174"/>
      <c r="Q865" s="174"/>
      <c r="R865" s="175"/>
      <c r="S865" s="173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/>
      <c r="AN865"/>
      <c r="AO865"/>
      <c r="AP865"/>
      <c r="AQ865"/>
      <c r="AR865"/>
    </row>
    <row customFormat="1" r="866" s="11" spans="1:44">
      <c r="A866"/>
      <c r="B866"/>
      <c r="C866" s="174"/>
      <c r="D866"/>
      <c r="E866"/>
      <c r="F866"/>
      <c r="G866"/>
      <c r="H866"/>
      <c r="I866"/>
      <c r="J866"/>
      <c r="K866"/>
      <c r="L866"/>
      <c r="M866"/>
      <c r="N866"/>
      <c r="O866"/>
      <c r="P866" s="174"/>
      <c r="Q866" s="174"/>
      <c r="R866" s="175"/>
      <c r="S866" s="173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/>
      <c r="AN866"/>
      <c r="AO866"/>
      <c r="AP866"/>
      <c r="AQ866"/>
      <c r="AR866"/>
    </row>
    <row customFormat="1" r="867" s="11" spans="1:44">
      <c r="A867"/>
      <c r="B867"/>
      <c r="C867" s="174"/>
      <c r="D867"/>
      <c r="E867"/>
      <c r="F867"/>
      <c r="G867"/>
      <c r="H867"/>
      <c r="I867"/>
      <c r="J867"/>
      <c r="K867"/>
      <c r="L867"/>
      <c r="M867"/>
      <c r="N867"/>
      <c r="O867"/>
      <c r="P867" s="174"/>
      <c r="Q867" s="174"/>
      <c r="R867" s="175"/>
      <c r="S867" s="173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/>
      <c r="AN867"/>
      <c r="AO867"/>
      <c r="AP867"/>
      <c r="AQ867"/>
      <c r="AR867"/>
    </row>
    <row customFormat="1" r="868" s="11" spans="1:44">
      <c r="A868"/>
      <c r="B868"/>
      <c r="C868" s="174"/>
      <c r="D868"/>
      <c r="E868"/>
      <c r="F868"/>
      <c r="G868"/>
      <c r="H868"/>
      <c r="I868"/>
      <c r="J868"/>
      <c r="K868"/>
      <c r="L868"/>
      <c r="M868"/>
      <c r="N868"/>
      <c r="O868"/>
      <c r="P868" s="174"/>
      <c r="Q868" s="174"/>
      <c r="R868" s="175"/>
      <c r="S868" s="173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/>
      <c r="AN868"/>
      <c r="AO868"/>
      <c r="AP868"/>
      <c r="AQ868"/>
      <c r="AR868"/>
    </row>
    <row customFormat="1" r="869" s="11" spans="1:44">
      <c r="A869"/>
      <c r="B869"/>
      <c r="C869" s="174"/>
      <c r="D869"/>
      <c r="E869"/>
      <c r="F869"/>
      <c r="G869"/>
      <c r="H869"/>
      <c r="I869"/>
      <c r="J869"/>
      <c r="K869"/>
      <c r="L869"/>
      <c r="M869"/>
      <c r="N869"/>
      <c r="O869"/>
      <c r="P869" s="174"/>
      <c r="Q869" s="174"/>
      <c r="R869" s="175"/>
      <c r="S869" s="173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/>
      <c r="AN869"/>
      <c r="AO869"/>
      <c r="AP869"/>
      <c r="AQ869"/>
      <c r="AR869"/>
    </row>
    <row customFormat="1" r="870" s="11" spans="1:44">
      <c r="A870"/>
      <c r="B870"/>
      <c r="C870" s="174"/>
      <c r="D870"/>
      <c r="E870"/>
      <c r="F870"/>
      <c r="G870"/>
      <c r="H870"/>
      <c r="I870"/>
      <c r="J870"/>
      <c r="K870"/>
      <c r="L870"/>
      <c r="M870"/>
      <c r="N870"/>
      <c r="O870"/>
      <c r="P870" s="174"/>
      <c r="Q870" s="174"/>
      <c r="R870" s="175"/>
      <c r="S870" s="173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/>
      <c r="AN870"/>
      <c r="AO870"/>
      <c r="AP870"/>
      <c r="AQ870"/>
      <c r="AR870"/>
    </row>
    <row customFormat="1" r="871" s="11" spans="1:44">
      <c r="A871"/>
      <c r="B871"/>
      <c r="C871" s="174"/>
      <c r="D871"/>
      <c r="E871"/>
      <c r="F871"/>
      <c r="G871"/>
      <c r="H871"/>
      <c r="I871"/>
      <c r="J871"/>
      <c r="K871"/>
      <c r="L871"/>
      <c r="M871"/>
      <c r="N871"/>
      <c r="O871"/>
      <c r="P871" s="174"/>
      <c r="Q871" s="174"/>
      <c r="R871" s="175"/>
      <c r="S871" s="173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/>
      <c r="AN871"/>
      <c r="AO871"/>
      <c r="AP871"/>
      <c r="AQ871"/>
      <c r="AR871"/>
    </row>
    <row customFormat="1" r="872" s="11" spans="1:44">
      <c r="A872"/>
      <c r="B872"/>
      <c r="C872" s="174"/>
      <c r="D872"/>
      <c r="E872"/>
      <c r="F872"/>
      <c r="G872"/>
      <c r="H872"/>
      <c r="I872"/>
      <c r="J872"/>
      <c r="K872"/>
      <c r="L872"/>
      <c r="M872"/>
      <c r="N872"/>
      <c r="O872"/>
      <c r="P872" s="174"/>
      <c r="Q872" s="174"/>
      <c r="R872" s="175"/>
      <c r="S872" s="173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/>
      <c r="AN872"/>
      <c r="AO872"/>
      <c r="AP872"/>
      <c r="AQ872"/>
      <c r="AR872"/>
    </row>
    <row customFormat="1" r="873" s="11" spans="1:44">
      <c r="A873"/>
      <c r="B873"/>
      <c r="C873" s="174"/>
      <c r="D873"/>
      <c r="E873"/>
      <c r="F873"/>
      <c r="G873"/>
      <c r="H873"/>
      <c r="I873"/>
      <c r="J873"/>
      <c r="K873"/>
      <c r="L873"/>
      <c r="M873"/>
      <c r="N873"/>
      <c r="O873"/>
      <c r="P873" s="174"/>
      <c r="Q873" s="174"/>
      <c r="R873" s="175"/>
      <c r="S873" s="173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/>
      <c r="AN873"/>
      <c r="AO873"/>
      <c r="AP873"/>
      <c r="AQ873"/>
      <c r="AR873"/>
    </row>
    <row customFormat="1" r="874" s="11" spans="1:44">
      <c r="A874"/>
      <c r="B874"/>
      <c r="C874" s="174"/>
      <c r="D874"/>
      <c r="E874"/>
      <c r="F874"/>
      <c r="G874"/>
      <c r="H874"/>
      <c r="I874"/>
      <c r="J874"/>
      <c r="K874"/>
      <c r="L874"/>
      <c r="M874"/>
      <c r="N874"/>
      <c r="O874"/>
      <c r="P874" s="174"/>
      <c r="Q874" s="174"/>
      <c r="R874" s="175"/>
      <c r="S874" s="173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/>
      <c r="AN874"/>
      <c r="AO874"/>
      <c r="AP874"/>
      <c r="AQ874"/>
      <c r="AR874"/>
    </row>
    <row customFormat="1" r="875" s="11" spans="1:44">
      <c r="A875"/>
      <c r="B875"/>
      <c r="C875" s="174"/>
      <c r="D875"/>
      <c r="E875"/>
      <c r="F875"/>
      <c r="G875"/>
      <c r="H875"/>
      <c r="I875"/>
      <c r="J875"/>
      <c r="K875"/>
      <c r="L875"/>
      <c r="M875"/>
      <c r="N875"/>
      <c r="O875"/>
      <c r="P875" s="174"/>
      <c r="Q875" s="174"/>
      <c r="R875" s="175"/>
      <c r="S875" s="173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/>
      <c r="AN875"/>
      <c r="AO875"/>
      <c r="AP875"/>
      <c r="AQ875"/>
      <c r="AR875"/>
    </row>
    <row customFormat="1" r="876" s="11" spans="1:44">
      <c r="A876"/>
      <c r="B876"/>
      <c r="C876" s="174"/>
      <c r="D876"/>
      <c r="E876"/>
      <c r="F876"/>
      <c r="G876"/>
      <c r="H876"/>
      <c r="I876"/>
      <c r="J876"/>
      <c r="K876"/>
      <c r="L876"/>
      <c r="M876"/>
      <c r="N876"/>
      <c r="O876"/>
      <c r="P876" s="174"/>
      <c r="Q876" s="174"/>
      <c r="R876" s="175"/>
      <c r="S876" s="173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/>
      <c r="AN876"/>
      <c r="AO876"/>
      <c r="AP876"/>
      <c r="AQ876"/>
      <c r="AR876"/>
    </row>
    <row customFormat="1" r="877" s="11" spans="1:44">
      <c r="A877"/>
      <c r="B877"/>
      <c r="C877" s="174"/>
      <c r="D877"/>
      <c r="E877"/>
      <c r="F877"/>
      <c r="G877"/>
      <c r="H877"/>
      <c r="I877"/>
      <c r="J877"/>
      <c r="K877"/>
      <c r="L877"/>
      <c r="M877"/>
      <c r="N877"/>
      <c r="O877"/>
      <c r="P877" s="174"/>
      <c r="Q877" s="174"/>
      <c r="R877" s="175"/>
      <c r="S877" s="173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/>
      <c r="AN877"/>
      <c r="AO877"/>
      <c r="AP877"/>
      <c r="AQ877"/>
      <c r="AR877"/>
    </row>
    <row customFormat="1" r="878" s="11" spans="1:44">
      <c r="A878"/>
      <c r="B878"/>
      <c r="C878" s="174"/>
      <c r="D878"/>
      <c r="E878"/>
      <c r="F878"/>
      <c r="G878"/>
      <c r="H878"/>
      <c r="I878"/>
      <c r="J878"/>
      <c r="K878"/>
      <c r="L878"/>
      <c r="M878"/>
      <c r="N878"/>
      <c r="O878"/>
      <c r="P878" s="174"/>
      <c r="Q878" s="174"/>
      <c r="R878" s="175"/>
      <c r="S878" s="173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/>
      <c r="AN878"/>
      <c r="AO878"/>
      <c r="AP878"/>
      <c r="AQ878"/>
      <c r="AR878"/>
    </row>
    <row customFormat="1" r="879" s="11" spans="1:44">
      <c r="A879"/>
      <c r="B879"/>
      <c r="C879" s="174"/>
      <c r="D879"/>
      <c r="E879"/>
      <c r="F879"/>
      <c r="G879"/>
      <c r="H879"/>
      <c r="I879"/>
      <c r="J879"/>
      <c r="K879"/>
      <c r="L879"/>
      <c r="M879"/>
      <c r="N879"/>
      <c r="O879"/>
      <c r="P879" s="174"/>
      <c r="Q879" s="174"/>
      <c r="R879" s="175"/>
      <c r="S879" s="173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/>
      <c r="AN879"/>
      <c r="AO879"/>
      <c r="AP879"/>
      <c r="AQ879"/>
      <c r="AR879"/>
    </row>
    <row customFormat="1" r="880" s="11" spans="1:44">
      <c r="A880"/>
      <c r="B880"/>
      <c r="C880" s="174"/>
      <c r="D880"/>
      <c r="E880"/>
      <c r="F880"/>
      <c r="G880"/>
      <c r="H880"/>
      <c r="I880"/>
      <c r="J880"/>
      <c r="K880"/>
      <c r="L880"/>
      <c r="M880"/>
      <c r="N880"/>
      <c r="O880"/>
      <c r="P880" s="174"/>
      <c r="Q880" s="174"/>
      <c r="R880" s="175"/>
      <c r="S880" s="173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/>
      <c r="AN880"/>
      <c r="AO880"/>
      <c r="AP880"/>
      <c r="AQ880"/>
      <c r="AR880"/>
    </row>
    <row customFormat="1" r="881" s="11" spans="1:44">
      <c r="A881"/>
      <c r="B881"/>
      <c r="C881" s="174"/>
      <c r="D881"/>
      <c r="E881"/>
      <c r="F881"/>
      <c r="G881"/>
      <c r="H881"/>
      <c r="I881"/>
      <c r="J881"/>
      <c r="K881"/>
      <c r="L881"/>
      <c r="M881"/>
      <c r="N881"/>
      <c r="O881"/>
      <c r="P881" s="174"/>
      <c r="Q881" s="174"/>
      <c r="R881" s="175"/>
      <c r="S881" s="173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/>
      <c r="AN881"/>
      <c r="AO881"/>
      <c r="AP881"/>
      <c r="AQ881"/>
      <c r="AR881"/>
    </row>
    <row customFormat="1" r="882" s="11" spans="1:44">
      <c r="A882"/>
      <c r="B882"/>
      <c r="C882" s="174"/>
      <c r="D882"/>
      <c r="E882"/>
      <c r="F882"/>
      <c r="G882"/>
      <c r="H882"/>
      <c r="I882"/>
      <c r="J882"/>
      <c r="K882"/>
      <c r="L882"/>
      <c r="M882"/>
      <c r="N882"/>
      <c r="O882"/>
      <c r="P882" s="174"/>
      <c r="Q882" s="174"/>
      <c r="R882" s="175"/>
      <c r="S882" s="173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/>
      <c r="AN882"/>
      <c r="AO882"/>
      <c r="AP882"/>
      <c r="AQ882"/>
      <c r="AR882"/>
    </row>
    <row customFormat="1" r="883" s="11" spans="1:44">
      <c r="A883"/>
      <c r="B883"/>
      <c r="C883" s="174"/>
      <c r="D883"/>
      <c r="E883"/>
      <c r="F883"/>
      <c r="G883"/>
      <c r="H883"/>
      <c r="I883"/>
      <c r="J883"/>
      <c r="K883"/>
      <c r="L883"/>
      <c r="M883"/>
      <c r="N883"/>
      <c r="O883"/>
      <c r="P883" s="174"/>
      <c r="Q883" s="174"/>
      <c r="R883" s="175"/>
      <c r="S883" s="173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/>
      <c r="AN883"/>
      <c r="AO883"/>
      <c r="AP883"/>
      <c r="AQ883"/>
      <c r="AR883"/>
    </row>
    <row customFormat="1" r="884" s="11" spans="1:44">
      <c r="A884"/>
      <c r="B884"/>
      <c r="C884" s="174"/>
      <c r="D884"/>
      <c r="E884"/>
      <c r="F884"/>
      <c r="G884"/>
      <c r="H884"/>
      <c r="I884"/>
      <c r="J884"/>
      <c r="K884"/>
      <c r="L884"/>
      <c r="M884"/>
      <c r="N884"/>
      <c r="O884"/>
      <c r="P884" s="174"/>
      <c r="Q884" s="174"/>
      <c r="R884" s="175"/>
      <c r="S884" s="173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/>
      <c r="AN884"/>
      <c r="AO884"/>
      <c r="AP884"/>
      <c r="AQ884"/>
      <c r="AR884"/>
    </row>
    <row customFormat="1" r="885" s="11" spans="1:44">
      <c r="A885"/>
      <c r="B885"/>
      <c r="C885" s="174"/>
      <c r="D885"/>
      <c r="E885"/>
      <c r="F885"/>
      <c r="G885"/>
      <c r="H885"/>
      <c r="I885"/>
      <c r="J885"/>
      <c r="K885"/>
      <c r="L885"/>
      <c r="M885"/>
      <c r="N885"/>
      <c r="O885"/>
      <c r="P885" s="174"/>
      <c r="Q885" s="174"/>
      <c r="R885" s="175"/>
      <c r="S885" s="173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/>
      <c r="AN885"/>
      <c r="AO885"/>
      <c r="AP885"/>
      <c r="AQ885"/>
      <c r="AR885"/>
    </row>
    <row customFormat="1" r="886" s="11" spans="1:44">
      <c r="A886"/>
      <c r="B886"/>
      <c r="C886" s="174"/>
      <c r="D886"/>
      <c r="E886"/>
      <c r="F886"/>
      <c r="G886"/>
      <c r="H886"/>
      <c r="I886"/>
      <c r="J886"/>
      <c r="K886"/>
      <c r="L886"/>
      <c r="M886"/>
      <c r="N886"/>
      <c r="O886"/>
      <c r="P886" s="174"/>
      <c r="Q886" s="174"/>
      <c r="R886" s="175"/>
      <c r="S886" s="173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/>
      <c r="AN886"/>
      <c r="AO886"/>
      <c r="AP886"/>
      <c r="AQ886"/>
      <c r="AR886"/>
    </row>
    <row customFormat="1" r="887" s="11" spans="1:44">
      <c r="A887"/>
      <c r="B887"/>
      <c r="C887" s="174"/>
      <c r="D887"/>
      <c r="E887"/>
      <c r="F887"/>
      <c r="G887"/>
      <c r="H887"/>
      <c r="I887"/>
      <c r="J887"/>
      <c r="K887"/>
      <c r="L887"/>
      <c r="M887"/>
      <c r="N887"/>
      <c r="O887"/>
      <c r="P887" s="174"/>
      <c r="Q887" s="174"/>
      <c r="R887" s="175"/>
      <c r="S887" s="173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/>
      <c r="AN887"/>
      <c r="AO887"/>
      <c r="AP887"/>
      <c r="AQ887"/>
      <c r="AR887"/>
    </row>
    <row customFormat="1" r="888" s="11" spans="1:44">
      <c r="A888"/>
      <c r="B888"/>
      <c r="C888" s="174"/>
      <c r="D888"/>
      <c r="E888"/>
      <c r="F888"/>
      <c r="G888"/>
      <c r="H888"/>
      <c r="I888"/>
      <c r="J888"/>
      <c r="K888"/>
      <c r="L888"/>
      <c r="M888"/>
      <c r="N888"/>
      <c r="O888"/>
      <c r="P888" s="174"/>
      <c r="Q888" s="174"/>
      <c r="R888" s="175"/>
      <c r="S888" s="173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/>
      <c r="AN888"/>
      <c r="AO888"/>
      <c r="AP888"/>
      <c r="AQ888"/>
      <c r="AR888"/>
    </row>
    <row customFormat="1" r="889" s="11" spans="1:44">
      <c r="A889"/>
      <c r="B889"/>
      <c r="C889" s="174"/>
      <c r="D889"/>
      <c r="E889"/>
      <c r="F889"/>
      <c r="G889"/>
      <c r="H889"/>
      <c r="I889"/>
      <c r="J889"/>
      <c r="K889"/>
      <c r="L889"/>
      <c r="M889"/>
      <c r="N889"/>
      <c r="O889"/>
      <c r="P889" s="174"/>
      <c r="Q889" s="174"/>
      <c r="R889" s="175"/>
      <c r="S889" s="173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/>
      <c r="AN889"/>
      <c r="AO889"/>
      <c r="AP889"/>
      <c r="AQ889"/>
      <c r="AR889"/>
    </row>
    <row customFormat="1" r="890" s="11" spans="1:44">
      <c r="A890"/>
      <c r="B890"/>
      <c r="C890" s="174"/>
      <c r="D890"/>
      <c r="E890"/>
      <c r="F890"/>
      <c r="G890"/>
      <c r="H890"/>
      <c r="I890"/>
      <c r="J890"/>
      <c r="K890"/>
      <c r="L890"/>
      <c r="M890"/>
      <c r="N890"/>
      <c r="O890"/>
      <c r="P890" s="174"/>
      <c r="Q890" s="174"/>
      <c r="R890" s="175"/>
      <c r="S890" s="173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/>
      <c r="AN890"/>
      <c r="AO890"/>
      <c r="AP890"/>
      <c r="AQ890"/>
      <c r="AR890"/>
    </row>
    <row customFormat="1" r="891" s="11" spans="1:44">
      <c r="A891"/>
      <c r="B891"/>
      <c r="C891" s="174"/>
      <c r="D891"/>
      <c r="E891"/>
      <c r="F891"/>
      <c r="G891"/>
      <c r="H891"/>
      <c r="I891"/>
      <c r="J891"/>
      <c r="K891"/>
      <c r="L891"/>
      <c r="M891"/>
      <c r="N891"/>
      <c r="O891"/>
      <c r="P891" s="174"/>
      <c r="Q891" s="174"/>
      <c r="R891" s="175"/>
      <c r="S891" s="173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/>
      <c r="AN891"/>
      <c r="AO891"/>
      <c r="AP891"/>
      <c r="AQ891"/>
      <c r="AR891"/>
    </row>
    <row customFormat="1" r="892" s="11" spans="1:44">
      <c r="A892"/>
      <c r="B892"/>
      <c r="C892" s="174"/>
      <c r="D892"/>
      <c r="E892"/>
      <c r="F892"/>
      <c r="G892"/>
      <c r="H892"/>
      <c r="I892"/>
      <c r="J892"/>
      <c r="K892"/>
      <c r="L892"/>
      <c r="M892"/>
      <c r="N892"/>
      <c r="O892"/>
      <c r="P892" s="174"/>
      <c r="Q892" s="174"/>
      <c r="R892" s="175"/>
      <c r="S892" s="173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/>
      <c r="AN892"/>
      <c r="AO892"/>
      <c r="AP892"/>
      <c r="AQ892"/>
      <c r="AR892"/>
    </row>
    <row customFormat="1" r="893" s="11" spans="1:44">
      <c r="A893"/>
      <c r="B893"/>
      <c r="C893" s="174"/>
      <c r="D893"/>
      <c r="E893"/>
      <c r="F893"/>
      <c r="G893"/>
      <c r="H893"/>
      <c r="I893"/>
      <c r="J893"/>
      <c r="K893"/>
      <c r="L893"/>
      <c r="M893"/>
      <c r="N893"/>
      <c r="O893"/>
      <c r="P893" s="174"/>
      <c r="Q893" s="174"/>
      <c r="R893" s="175"/>
      <c r="S893" s="173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/>
      <c r="AN893"/>
      <c r="AO893"/>
      <c r="AP893"/>
      <c r="AQ893"/>
      <c r="AR893"/>
    </row>
    <row customFormat="1" r="894" s="11" spans="1:44">
      <c r="A894"/>
      <c r="B894"/>
      <c r="C894" s="174"/>
      <c r="D894"/>
      <c r="E894"/>
      <c r="F894"/>
      <c r="G894"/>
      <c r="H894"/>
      <c r="I894"/>
      <c r="J894"/>
      <c r="K894"/>
      <c r="L894"/>
      <c r="M894"/>
      <c r="N894"/>
      <c r="O894"/>
      <c r="P894" s="174"/>
      <c r="Q894" s="174"/>
      <c r="R894" s="175"/>
      <c r="S894" s="173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/>
      <c r="AN894"/>
      <c r="AO894"/>
      <c r="AP894"/>
      <c r="AQ894"/>
      <c r="AR894"/>
    </row>
    <row customFormat="1" r="895" s="11" spans="1:44">
      <c r="A895"/>
      <c r="B895"/>
      <c r="C895" s="174"/>
      <c r="D895"/>
      <c r="E895"/>
      <c r="F895"/>
      <c r="G895"/>
      <c r="H895"/>
      <c r="I895"/>
      <c r="J895"/>
      <c r="K895"/>
      <c r="L895"/>
      <c r="M895"/>
      <c r="N895"/>
      <c r="O895"/>
      <c r="P895" s="174"/>
      <c r="Q895" s="174"/>
      <c r="R895" s="175"/>
      <c r="S895" s="173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/>
      <c r="AN895"/>
      <c r="AO895"/>
      <c r="AP895"/>
      <c r="AQ895"/>
      <c r="AR895"/>
    </row>
    <row customFormat="1" r="896" s="11" spans="1:44">
      <c r="A896"/>
      <c r="B896"/>
      <c r="C896" s="174"/>
      <c r="D896"/>
      <c r="E896"/>
      <c r="F896"/>
      <c r="G896"/>
      <c r="H896"/>
      <c r="I896"/>
      <c r="J896"/>
      <c r="K896"/>
      <c r="L896"/>
      <c r="M896"/>
      <c r="N896"/>
      <c r="O896"/>
      <c r="P896" s="174"/>
      <c r="Q896" s="174"/>
      <c r="R896" s="175"/>
      <c r="S896" s="173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/>
      <c r="AN896"/>
      <c r="AO896"/>
      <c r="AP896"/>
      <c r="AQ896"/>
      <c r="AR896"/>
    </row>
    <row customFormat="1" r="897" s="11" spans="1:44">
      <c r="A897"/>
      <c r="B897"/>
      <c r="C897" s="174"/>
      <c r="D897"/>
      <c r="E897"/>
      <c r="F897"/>
      <c r="G897"/>
      <c r="H897"/>
      <c r="I897"/>
      <c r="J897"/>
      <c r="K897"/>
      <c r="L897"/>
      <c r="M897"/>
      <c r="N897"/>
      <c r="O897"/>
      <c r="P897" s="174"/>
      <c r="Q897" s="174"/>
      <c r="R897" s="175"/>
      <c r="S897" s="173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/>
      <c r="AN897"/>
      <c r="AO897"/>
      <c r="AP897"/>
      <c r="AQ897"/>
      <c r="AR897"/>
    </row>
    <row customFormat="1" r="898" s="11" spans="1:44">
      <c r="A898"/>
      <c r="B898"/>
      <c r="C898" s="174"/>
      <c r="D898"/>
      <c r="E898"/>
      <c r="F898"/>
      <c r="G898"/>
      <c r="H898"/>
      <c r="I898"/>
      <c r="J898"/>
      <c r="K898"/>
      <c r="L898"/>
      <c r="M898"/>
      <c r="N898"/>
      <c r="O898"/>
      <c r="P898" s="174"/>
      <c r="Q898" s="174"/>
      <c r="R898" s="175"/>
      <c r="S898" s="173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/>
      <c r="AN898"/>
      <c r="AO898"/>
      <c r="AP898"/>
      <c r="AQ898"/>
      <c r="AR898"/>
    </row>
    <row customFormat="1" r="899" s="11" spans="1:44">
      <c r="A899"/>
      <c r="B899"/>
      <c r="C899" s="174"/>
      <c r="D899"/>
      <c r="E899"/>
      <c r="F899"/>
      <c r="G899"/>
      <c r="H899"/>
      <c r="I899"/>
      <c r="J899"/>
      <c r="K899"/>
      <c r="L899"/>
      <c r="M899"/>
      <c r="N899"/>
      <c r="O899"/>
      <c r="P899" s="174"/>
      <c r="Q899" s="174"/>
      <c r="R899" s="175"/>
      <c r="S899" s="173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/>
      <c r="AN899"/>
      <c r="AO899"/>
      <c r="AP899"/>
      <c r="AQ899"/>
      <c r="AR899"/>
    </row>
    <row customFormat="1" r="900" s="11" spans="1:44">
      <c r="A900"/>
      <c r="B900"/>
      <c r="C900" s="174"/>
      <c r="D900"/>
      <c r="E900"/>
      <c r="F900"/>
      <c r="G900"/>
      <c r="H900"/>
      <c r="I900"/>
      <c r="J900"/>
      <c r="K900"/>
      <c r="L900"/>
      <c r="M900"/>
      <c r="N900"/>
      <c r="O900"/>
      <c r="P900" s="174"/>
      <c r="Q900" s="174"/>
      <c r="R900" s="175"/>
      <c r="S900" s="173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/>
      <c r="AN900"/>
      <c r="AO900"/>
      <c r="AP900"/>
      <c r="AQ900"/>
      <c r="AR900"/>
    </row>
    <row customFormat="1" r="901" s="11" spans="1:44">
      <c r="A901"/>
      <c r="B901"/>
      <c r="C901" s="174"/>
      <c r="D901"/>
      <c r="E901"/>
      <c r="F901"/>
      <c r="G901"/>
      <c r="H901"/>
      <c r="I901"/>
      <c r="J901"/>
      <c r="K901"/>
      <c r="L901"/>
      <c r="M901"/>
      <c r="N901"/>
      <c r="O901"/>
      <c r="P901" s="174"/>
      <c r="Q901" s="174"/>
      <c r="R901" s="175"/>
      <c r="S901" s="173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/>
      <c r="AN901"/>
      <c r="AO901"/>
      <c r="AP901"/>
      <c r="AQ901"/>
      <c r="AR901"/>
    </row>
    <row customFormat="1" r="902" s="11" spans="1:44">
      <c r="A902"/>
      <c r="B902"/>
      <c r="C902" s="174"/>
      <c r="D902"/>
      <c r="E902"/>
      <c r="F902"/>
      <c r="G902"/>
      <c r="H902"/>
      <c r="I902"/>
      <c r="J902"/>
      <c r="K902"/>
      <c r="L902"/>
      <c r="M902"/>
      <c r="N902"/>
      <c r="O902"/>
      <c r="P902" s="174"/>
      <c r="Q902" s="174"/>
      <c r="R902" s="175"/>
      <c r="S902" s="173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/>
      <c r="AN902"/>
      <c r="AO902"/>
      <c r="AP902"/>
      <c r="AQ902"/>
      <c r="AR902"/>
    </row>
    <row customFormat="1" r="903" s="11" spans="1:44">
      <c r="A903"/>
      <c r="B903"/>
      <c r="C903" s="174"/>
      <c r="D903"/>
      <c r="E903"/>
      <c r="F903"/>
      <c r="G903"/>
      <c r="H903"/>
      <c r="I903"/>
      <c r="J903"/>
      <c r="K903"/>
      <c r="L903"/>
      <c r="M903"/>
      <c r="N903"/>
      <c r="O903"/>
      <c r="P903" s="174"/>
      <c r="Q903" s="174"/>
      <c r="R903" s="175"/>
      <c r="S903" s="173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/>
      <c r="AN903"/>
      <c r="AO903"/>
      <c r="AP903"/>
      <c r="AQ903"/>
      <c r="AR903"/>
    </row>
    <row customFormat="1" r="904" s="11" spans="1:44">
      <c r="A904"/>
      <c r="B904"/>
      <c r="C904" s="174"/>
      <c r="D904"/>
      <c r="E904"/>
      <c r="F904"/>
      <c r="G904"/>
      <c r="H904"/>
      <c r="I904"/>
      <c r="J904"/>
      <c r="K904"/>
      <c r="L904"/>
      <c r="M904"/>
      <c r="N904"/>
      <c r="O904"/>
      <c r="P904" s="174"/>
      <c r="Q904" s="174"/>
      <c r="R904" s="175"/>
      <c r="S904" s="173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/>
      <c r="AN904"/>
      <c r="AO904"/>
      <c r="AP904"/>
      <c r="AQ904"/>
      <c r="AR904"/>
    </row>
    <row customFormat="1" r="905" s="11" spans="1:44">
      <c r="A905"/>
      <c r="B905"/>
      <c r="C905" s="174"/>
      <c r="D905"/>
      <c r="E905"/>
      <c r="F905"/>
      <c r="G905"/>
      <c r="H905"/>
      <c r="I905"/>
      <c r="J905"/>
      <c r="K905"/>
      <c r="L905"/>
      <c r="M905"/>
      <c r="N905"/>
      <c r="O905"/>
      <c r="P905" s="174"/>
      <c r="Q905" s="174"/>
      <c r="R905" s="175"/>
      <c r="S905" s="173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/>
      <c r="AN905"/>
      <c r="AO905"/>
      <c r="AP905"/>
      <c r="AQ905"/>
      <c r="AR905"/>
    </row>
    <row customFormat="1" r="906" s="11" spans="1:44">
      <c r="A906"/>
      <c r="B906"/>
      <c r="C906" s="174"/>
      <c r="D906"/>
      <c r="E906"/>
      <c r="F906"/>
      <c r="G906"/>
      <c r="H906"/>
      <c r="I906"/>
      <c r="J906"/>
      <c r="K906"/>
      <c r="L906"/>
      <c r="M906"/>
      <c r="N906"/>
      <c r="O906"/>
      <c r="P906" s="174"/>
      <c r="Q906" s="174"/>
      <c r="R906" s="175"/>
      <c r="S906" s="173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/>
      <c r="AN906"/>
      <c r="AO906"/>
      <c r="AP906"/>
      <c r="AQ906"/>
      <c r="AR906"/>
    </row>
    <row customFormat="1" r="907" s="11" spans="1:44">
      <c r="A907"/>
      <c r="B907"/>
      <c r="C907" s="174"/>
      <c r="D907"/>
      <c r="E907"/>
      <c r="F907"/>
      <c r="G907"/>
      <c r="H907"/>
      <c r="I907"/>
      <c r="J907"/>
      <c r="K907"/>
      <c r="L907"/>
      <c r="M907"/>
      <c r="N907"/>
      <c r="O907"/>
      <c r="P907" s="174"/>
      <c r="Q907" s="174"/>
      <c r="R907" s="175"/>
      <c r="S907" s="173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/>
      <c r="AN907"/>
      <c r="AO907"/>
      <c r="AP907"/>
      <c r="AQ907"/>
      <c r="AR907"/>
    </row>
    <row customFormat="1" r="908" s="11" spans="1:44">
      <c r="A908"/>
      <c r="B908"/>
      <c r="C908" s="174"/>
      <c r="D908"/>
      <c r="E908"/>
      <c r="F908"/>
      <c r="G908"/>
      <c r="H908"/>
      <c r="I908"/>
      <c r="J908"/>
      <c r="K908"/>
      <c r="L908"/>
      <c r="M908"/>
      <c r="N908"/>
      <c r="O908"/>
      <c r="P908" s="174"/>
      <c r="Q908" s="174"/>
      <c r="R908" s="175"/>
      <c r="S908" s="173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/>
      <c r="AN908"/>
      <c r="AO908"/>
      <c r="AP908"/>
      <c r="AQ908"/>
      <c r="AR908"/>
    </row>
    <row customFormat="1" r="909" s="11" spans="1:44">
      <c r="A909"/>
      <c r="B909"/>
      <c r="C909" s="174"/>
      <c r="D909"/>
      <c r="E909"/>
      <c r="F909"/>
      <c r="G909"/>
      <c r="H909"/>
      <c r="I909"/>
      <c r="J909"/>
      <c r="K909"/>
      <c r="L909"/>
      <c r="M909"/>
      <c r="N909"/>
      <c r="O909"/>
      <c r="P909" s="174"/>
      <c r="Q909" s="174"/>
      <c r="R909" s="175"/>
      <c r="S909" s="173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/>
      <c r="AN909"/>
      <c r="AO909"/>
      <c r="AP909"/>
      <c r="AQ909"/>
      <c r="AR909"/>
    </row>
    <row customFormat="1" r="910" s="11" spans="1:44">
      <c r="A910"/>
      <c r="B910"/>
      <c r="C910" s="174"/>
      <c r="D910"/>
      <c r="E910"/>
      <c r="F910"/>
      <c r="G910"/>
      <c r="H910"/>
      <c r="I910"/>
      <c r="J910"/>
      <c r="K910"/>
      <c r="L910"/>
      <c r="M910"/>
      <c r="N910"/>
      <c r="O910"/>
      <c r="P910" s="174"/>
      <c r="Q910" s="174"/>
      <c r="R910" s="175"/>
      <c r="S910" s="173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/>
      <c r="AN910"/>
      <c r="AO910"/>
      <c r="AP910"/>
      <c r="AQ910"/>
      <c r="AR910"/>
    </row>
    <row customFormat="1" r="911" s="11" spans="1:44">
      <c r="A911"/>
      <c r="B911"/>
      <c r="C911" s="174"/>
      <c r="D911"/>
      <c r="E911"/>
      <c r="F911"/>
      <c r="G911"/>
      <c r="H911"/>
      <c r="I911"/>
      <c r="J911"/>
      <c r="K911"/>
      <c r="L911"/>
      <c r="M911"/>
      <c r="N911"/>
      <c r="O911"/>
      <c r="P911" s="174"/>
      <c r="Q911" s="174"/>
      <c r="R911" s="175"/>
      <c r="S911" s="173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/>
      <c r="AN911"/>
      <c r="AO911"/>
      <c r="AP911"/>
      <c r="AQ911"/>
      <c r="AR911"/>
    </row>
    <row customFormat="1" r="912" s="11" spans="1:44">
      <c r="A912"/>
      <c r="B912"/>
      <c r="C912" s="174"/>
      <c r="D912"/>
      <c r="E912"/>
      <c r="F912"/>
      <c r="G912"/>
      <c r="H912"/>
      <c r="I912"/>
      <c r="J912"/>
      <c r="K912"/>
      <c r="L912"/>
      <c r="M912"/>
      <c r="N912"/>
      <c r="O912"/>
      <c r="P912" s="174"/>
      <c r="Q912" s="174"/>
      <c r="R912" s="175"/>
      <c r="S912" s="173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/>
      <c r="AN912"/>
      <c r="AO912"/>
      <c r="AP912"/>
      <c r="AQ912"/>
      <c r="AR912"/>
    </row>
    <row customFormat="1" r="913" s="11" spans="1:44">
      <c r="A913"/>
      <c r="B913"/>
      <c r="C913" s="174"/>
      <c r="D913"/>
      <c r="E913"/>
      <c r="F913"/>
      <c r="G913"/>
      <c r="H913"/>
      <c r="I913"/>
      <c r="J913"/>
      <c r="K913"/>
      <c r="L913"/>
      <c r="M913"/>
      <c r="N913"/>
      <c r="O913"/>
      <c r="P913" s="174"/>
      <c r="Q913" s="174"/>
      <c r="R913" s="175"/>
      <c r="S913" s="173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/>
      <c r="AN913"/>
      <c r="AO913"/>
      <c r="AP913"/>
      <c r="AQ913"/>
      <c r="AR913"/>
    </row>
    <row customFormat="1" r="914" s="11" spans="1:44">
      <c r="A914"/>
      <c r="B914"/>
      <c r="C914" s="174"/>
      <c r="D914"/>
      <c r="E914"/>
      <c r="F914"/>
      <c r="G914"/>
      <c r="H914"/>
      <c r="I914"/>
      <c r="J914"/>
      <c r="K914"/>
      <c r="L914"/>
      <c r="M914"/>
      <c r="N914"/>
      <c r="O914"/>
      <c r="P914" s="174"/>
      <c r="Q914" s="174"/>
      <c r="R914" s="175"/>
      <c r="S914" s="173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/>
      <c r="AN914"/>
      <c r="AO914"/>
      <c r="AP914"/>
      <c r="AQ914"/>
      <c r="AR914"/>
    </row>
    <row customFormat="1" r="915" s="11" spans="1:44">
      <c r="A915"/>
      <c r="B915"/>
      <c r="C915" s="174"/>
      <c r="D915"/>
      <c r="E915"/>
      <c r="F915"/>
      <c r="G915"/>
      <c r="H915"/>
      <c r="I915"/>
      <c r="J915"/>
      <c r="K915"/>
      <c r="L915"/>
      <c r="M915"/>
      <c r="N915"/>
      <c r="O915"/>
      <c r="P915" s="174"/>
      <c r="Q915" s="174"/>
      <c r="R915" s="175"/>
      <c r="S915" s="173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/>
      <c r="AN915"/>
      <c r="AO915"/>
      <c r="AP915"/>
      <c r="AQ915"/>
      <c r="AR915"/>
    </row>
    <row customFormat="1" r="916" s="11" spans="1:44">
      <c r="A916"/>
      <c r="B916"/>
      <c r="C916" s="174"/>
      <c r="D916"/>
      <c r="E916"/>
      <c r="F916"/>
      <c r="G916"/>
      <c r="H916"/>
      <c r="I916"/>
      <c r="J916"/>
      <c r="K916"/>
      <c r="L916"/>
      <c r="M916"/>
      <c r="N916"/>
      <c r="O916"/>
      <c r="P916" s="174"/>
      <c r="Q916" s="174"/>
      <c r="R916" s="175"/>
      <c r="S916" s="173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/>
      <c r="AN916"/>
      <c r="AO916"/>
      <c r="AP916"/>
      <c r="AQ916"/>
      <c r="AR916"/>
    </row>
    <row customFormat="1" r="917" s="11" spans="1:44">
      <c r="A917"/>
      <c r="B917"/>
      <c r="C917" s="174"/>
      <c r="D917"/>
      <c r="E917"/>
      <c r="F917"/>
      <c r="G917"/>
      <c r="H917"/>
      <c r="I917"/>
      <c r="J917"/>
      <c r="K917"/>
      <c r="L917"/>
      <c r="M917"/>
      <c r="N917"/>
      <c r="O917"/>
      <c r="P917" s="174"/>
      <c r="Q917" s="174"/>
      <c r="R917" s="175"/>
      <c r="S917" s="173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/>
      <c r="AN917"/>
      <c r="AO917"/>
      <c r="AP917"/>
      <c r="AQ917"/>
      <c r="AR917"/>
    </row>
    <row customFormat="1" r="918" s="11" spans="1:44">
      <c r="A918"/>
      <c r="B918"/>
      <c r="C918" s="174"/>
      <c r="D918"/>
      <c r="E918"/>
      <c r="F918"/>
      <c r="G918"/>
      <c r="H918"/>
      <c r="I918"/>
      <c r="J918"/>
      <c r="K918"/>
      <c r="L918"/>
      <c r="M918"/>
      <c r="N918"/>
      <c r="O918"/>
      <c r="P918" s="174"/>
      <c r="Q918" s="174"/>
      <c r="R918" s="175"/>
      <c r="S918" s="173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/>
      <c r="AN918"/>
      <c r="AO918"/>
      <c r="AP918"/>
      <c r="AQ918"/>
      <c r="AR918"/>
    </row>
    <row customFormat="1" r="919" s="11" spans="1:44">
      <c r="A919"/>
      <c r="B919"/>
      <c r="C919" s="174"/>
      <c r="D919"/>
      <c r="E919"/>
      <c r="F919"/>
      <c r="G919"/>
      <c r="H919"/>
      <c r="I919"/>
      <c r="J919"/>
      <c r="K919"/>
      <c r="L919"/>
      <c r="M919"/>
      <c r="N919"/>
      <c r="O919"/>
      <c r="P919" s="174"/>
      <c r="Q919" s="174"/>
      <c r="R919" s="175"/>
      <c r="S919" s="173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/>
      <c r="AN919"/>
      <c r="AO919"/>
      <c r="AP919"/>
      <c r="AQ919"/>
      <c r="AR919"/>
    </row>
    <row customFormat="1" r="920" s="11" spans="1:44">
      <c r="A920"/>
      <c r="B920"/>
      <c r="C920" s="174"/>
      <c r="D920"/>
      <c r="E920"/>
      <c r="F920"/>
      <c r="G920"/>
      <c r="H920"/>
      <c r="I920"/>
      <c r="J920"/>
      <c r="K920"/>
      <c r="L920"/>
      <c r="M920"/>
      <c r="N920"/>
      <c r="O920"/>
      <c r="P920" s="174"/>
      <c r="Q920" s="174"/>
      <c r="R920" s="175"/>
      <c r="S920" s="173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/>
      <c r="AN920"/>
      <c r="AO920"/>
      <c r="AP920"/>
      <c r="AQ920"/>
      <c r="AR920"/>
    </row>
    <row customFormat="1" r="921" s="11" spans="1:44">
      <c r="A921"/>
      <c r="B921"/>
      <c r="C921" s="174"/>
      <c r="D921"/>
      <c r="E921"/>
      <c r="F921"/>
      <c r="G921"/>
      <c r="H921"/>
      <c r="I921"/>
      <c r="J921"/>
      <c r="K921"/>
      <c r="L921"/>
      <c r="M921"/>
      <c r="N921"/>
      <c r="O921"/>
      <c r="P921" s="174"/>
      <c r="Q921" s="174"/>
      <c r="R921" s="175"/>
      <c r="S921" s="173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/>
      <c r="AN921"/>
      <c r="AO921"/>
      <c r="AP921"/>
      <c r="AQ921"/>
      <c r="AR921"/>
    </row>
    <row customFormat="1" r="922" s="11" spans="1:44">
      <c r="A922"/>
      <c r="B922"/>
      <c r="C922" s="174"/>
      <c r="D922"/>
      <c r="E922"/>
      <c r="F922"/>
      <c r="G922"/>
      <c r="H922"/>
      <c r="I922"/>
      <c r="J922"/>
      <c r="K922"/>
      <c r="L922"/>
      <c r="M922"/>
      <c r="N922"/>
      <c r="O922"/>
      <c r="P922" s="174"/>
      <c r="Q922" s="174"/>
      <c r="R922" s="175"/>
      <c r="S922" s="173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/>
      <c r="AN922"/>
      <c r="AO922"/>
      <c r="AP922"/>
      <c r="AQ922"/>
      <c r="AR922"/>
    </row>
    <row customFormat="1" r="923" s="11" spans="1:44">
      <c r="A923"/>
      <c r="B923"/>
      <c r="C923" s="174"/>
      <c r="D923"/>
      <c r="E923"/>
      <c r="F923"/>
      <c r="G923"/>
      <c r="H923"/>
      <c r="I923"/>
      <c r="J923"/>
      <c r="K923"/>
      <c r="L923"/>
      <c r="M923"/>
      <c r="N923"/>
      <c r="O923"/>
      <c r="P923" s="174"/>
      <c r="Q923" s="174"/>
      <c r="R923" s="175"/>
      <c r="S923" s="173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/>
      <c r="AN923"/>
      <c r="AO923"/>
      <c r="AP923"/>
      <c r="AQ923"/>
      <c r="AR923"/>
    </row>
    <row customFormat="1" r="924" s="11" spans="1:44">
      <c r="A924"/>
      <c r="B924"/>
      <c r="C924" s="174"/>
      <c r="D924"/>
      <c r="E924"/>
      <c r="F924"/>
      <c r="G924"/>
      <c r="H924"/>
      <c r="I924"/>
      <c r="J924"/>
      <c r="K924"/>
      <c r="L924"/>
      <c r="M924"/>
      <c r="N924"/>
      <c r="O924"/>
      <c r="P924" s="174"/>
      <c r="Q924" s="174"/>
      <c r="R924" s="175"/>
      <c r="S924" s="173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/>
      <c r="AN924"/>
      <c r="AO924"/>
      <c r="AP924"/>
      <c r="AQ924"/>
      <c r="AR924"/>
    </row>
    <row customFormat="1" r="925" s="11" spans="1:44">
      <c r="A925"/>
      <c r="B925"/>
      <c r="C925" s="174"/>
      <c r="D925"/>
      <c r="E925"/>
      <c r="F925"/>
      <c r="G925"/>
      <c r="H925"/>
      <c r="I925"/>
      <c r="J925"/>
      <c r="K925"/>
      <c r="L925"/>
      <c r="M925"/>
      <c r="N925"/>
      <c r="O925"/>
      <c r="P925" s="174"/>
      <c r="Q925" s="174"/>
      <c r="R925" s="175"/>
      <c r="S925" s="173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/>
      <c r="AN925"/>
      <c r="AO925"/>
      <c r="AP925"/>
      <c r="AQ925"/>
      <c r="AR925"/>
    </row>
    <row customFormat="1" r="926" s="11" spans="1:44">
      <c r="A926"/>
      <c r="B926"/>
      <c r="C926" s="174"/>
      <c r="D926"/>
      <c r="E926"/>
      <c r="F926"/>
      <c r="G926"/>
      <c r="H926"/>
      <c r="I926"/>
      <c r="J926"/>
      <c r="K926"/>
      <c r="L926"/>
      <c r="M926"/>
      <c r="N926"/>
      <c r="O926"/>
      <c r="P926" s="174"/>
      <c r="Q926" s="174"/>
      <c r="R926" s="175"/>
      <c r="S926" s="173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/>
      <c r="AN926"/>
      <c r="AO926"/>
      <c r="AP926"/>
      <c r="AQ926"/>
      <c r="AR926"/>
    </row>
    <row customFormat="1" r="927" s="11" spans="1:44">
      <c r="A927"/>
      <c r="B927"/>
      <c r="C927" s="174"/>
      <c r="D927"/>
      <c r="E927"/>
      <c r="F927"/>
      <c r="G927"/>
      <c r="H927"/>
      <c r="I927"/>
      <c r="J927"/>
      <c r="K927"/>
      <c r="L927"/>
      <c r="M927"/>
      <c r="N927"/>
      <c r="O927"/>
      <c r="P927" s="174"/>
      <c r="Q927" s="174"/>
      <c r="R927" s="175"/>
      <c r="S927" s="173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/>
      <c r="AN927"/>
      <c r="AO927"/>
      <c r="AP927"/>
      <c r="AQ927"/>
      <c r="AR927"/>
    </row>
    <row customFormat="1" r="928" s="11" spans="1:44">
      <c r="A928"/>
      <c r="B928"/>
      <c r="C928" s="174"/>
      <c r="D928"/>
      <c r="E928"/>
      <c r="F928"/>
      <c r="G928"/>
      <c r="H928"/>
      <c r="I928"/>
      <c r="J928"/>
      <c r="K928"/>
      <c r="L928"/>
      <c r="M928"/>
      <c r="N928"/>
      <c r="O928"/>
      <c r="P928" s="174"/>
      <c r="Q928" s="174"/>
      <c r="R928" s="175"/>
      <c r="S928" s="173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/>
      <c r="AN928"/>
      <c r="AO928"/>
      <c r="AP928"/>
      <c r="AQ928"/>
      <c r="AR928"/>
    </row>
    <row customFormat="1" r="929" s="11" spans="1:44">
      <c r="A929"/>
      <c r="B929"/>
      <c r="C929" s="174"/>
      <c r="D929"/>
      <c r="E929"/>
      <c r="F929"/>
      <c r="G929"/>
      <c r="H929"/>
      <c r="I929"/>
      <c r="J929"/>
      <c r="K929"/>
      <c r="L929"/>
      <c r="M929"/>
      <c r="N929"/>
      <c r="O929"/>
      <c r="P929" s="174"/>
      <c r="Q929" s="174"/>
      <c r="R929" s="175"/>
      <c r="S929" s="173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/>
      <c r="AN929"/>
      <c r="AO929"/>
      <c r="AP929"/>
      <c r="AQ929"/>
      <c r="AR929"/>
    </row>
    <row customFormat="1" r="930" s="11" spans="1:44">
      <c r="A930"/>
      <c r="B930"/>
      <c r="C930" s="174"/>
      <c r="D930"/>
      <c r="E930"/>
      <c r="F930"/>
      <c r="G930"/>
      <c r="H930"/>
      <c r="I930"/>
      <c r="J930"/>
      <c r="K930"/>
      <c r="L930"/>
      <c r="M930"/>
      <c r="N930"/>
      <c r="O930"/>
      <c r="P930" s="174"/>
      <c r="Q930" s="174"/>
      <c r="R930" s="175"/>
      <c r="S930" s="173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/>
      <c r="AN930"/>
      <c r="AO930"/>
      <c r="AP930"/>
      <c r="AQ930"/>
      <c r="AR930"/>
    </row>
    <row customFormat="1" r="931" s="11" spans="1:44">
      <c r="A931"/>
      <c r="B931"/>
      <c r="C931" s="174"/>
      <c r="D931"/>
      <c r="E931"/>
      <c r="F931"/>
      <c r="G931"/>
      <c r="H931"/>
      <c r="I931"/>
      <c r="J931"/>
      <c r="K931"/>
      <c r="L931"/>
      <c r="M931"/>
      <c r="N931"/>
      <c r="O931"/>
      <c r="P931" s="174"/>
      <c r="Q931" s="174"/>
      <c r="R931" s="175"/>
      <c r="S931" s="173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/>
      <c r="AN931"/>
      <c r="AO931"/>
      <c r="AP931"/>
      <c r="AQ931"/>
      <c r="AR931"/>
    </row>
    <row customFormat="1" r="932" s="11" spans="1:44">
      <c r="A932"/>
      <c r="B932"/>
      <c r="C932" s="174"/>
      <c r="D932"/>
      <c r="E932"/>
      <c r="F932"/>
      <c r="G932"/>
      <c r="H932"/>
      <c r="I932"/>
      <c r="J932"/>
      <c r="K932"/>
      <c r="L932"/>
      <c r="M932"/>
      <c r="N932"/>
      <c r="O932"/>
      <c r="P932" s="174"/>
      <c r="Q932" s="174"/>
      <c r="R932" s="175"/>
      <c r="S932" s="173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/>
      <c r="AN932"/>
      <c r="AO932"/>
      <c r="AP932"/>
      <c r="AQ932"/>
      <c r="AR932"/>
    </row>
    <row customFormat="1" r="933" s="11" spans="1:44">
      <c r="A933"/>
      <c r="B933"/>
      <c r="C933" s="174"/>
      <c r="D933"/>
      <c r="E933"/>
      <c r="F933"/>
      <c r="G933"/>
      <c r="H933"/>
      <c r="I933"/>
      <c r="J933"/>
      <c r="K933"/>
      <c r="L933"/>
      <c r="M933"/>
      <c r="N933"/>
      <c r="O933"/>
      <c r="P933" s="174"/>
      <c r="Q933" s="174"/>
      <c r="R933" s="175"/>
      <c r="S933" s="173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/>
      <c r="AN933"/>
      <c r="AO933"/>
      <c r="AP933"/>
      <c r="AQ933"/>
      <c r="AR933"/>
    </row>
    <row customFormat="1" r="934" s="11" spans="1:44">
      <c r="A934"/>
      <c r="B934"/>
      <c r="C934" s="174"/>
      <c r="D934"/>
      <c r="E934"/>
      <c r="F934"/>
      <c r="G934"/>
      <c r="H934"/>
      <c r="I934"/>
      <c r="J934"/>
      <c r="K934"/>
      <c r="L934"/>
      <c r="M934"/>
      <c r="N934"/>
      <c r="O934"/>
      <c r="P934" s="174"/>
      <c r="Q934" s="174"/>
      <c r="R934" s="175"/>
      <c r="S934" s="173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/>
      <c r="AN934"/>
      <c r="AO934"/>
      <c r="AP934"/>
      <c r="AQ934"/>
      <c r="AR934"/>
    </row>
    <row customFormat="1" r="935" s="11" spans="1:44">
      <c r="A935"/>
      <c r="B935"/>
      <c r="C935" s="174"/>
      <c r="D935"/>
      <c r="E935"/>
      <c r="F935"/>
      <c r="G935"/>
      <c r="H935"/>
      <c r="I935"/>
      <c r="J935"/>
      <c r="K935"/>
      <c r="L935"/>
      <c r="M935"/>
      <c r="N935"/>
      <c r="O935"/>
      <c r="P935" s="174"/>
      <c r="Q935" s="174"/>
      <c r="R935" s="175"/>
      <c r="S935" s="173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/>
      <c r="AN935"/>
      <c r="AO935"/>
      <c r="AP935"/>
      <c r="AQ935"/>
      <c r="AR935"/>
    </row>
    <row customFormat="1" r="936" s="11" spans="1:44">
      <c r="A936"/>
      <c r="B936"/>
      <c r="C936" s="174"/>
      <c r="D936"/>
      <c r="E936"/>
      <c r="F936"/>
      <c r="G936"/>
      <c r="H936"/>
      <c r="I936"/>
      <c r="J936"/>
      <c r="K936"/>
      <c r="L936"/>
      <c r="M936"/>
      <c r="N936"/>
      <c r="O936"/>
      <c r="P936" s="174"/>
      <c r="Q936" s="174"/>
      <c r="R936" s="175"/>
      <c r="S936" s="173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/>
      <c r="AN936"/>
      <c r="AO936"/>
      <c r="AP936"/>
      <c r="AQ936"/>
      <c r="AR936"/>
    </row>
    <row customFormat="1" r="937" s="11" spans="1:44">
      <c r="A937"/>
      <c r="B937"/>
      <c r="C937" s="174"/>
      <c r="D937"/>
      <c r="E937"/>
      <c r="F937"/>
      <c r="G937"/>
      <c r="H937"/>
      <c r="I937"/>
      <c r="J937"/>
      <c r="K937"/>
      <c r="L937"/>
      <c r="M937"/>
      <c r="N937"/>
      <c r="O937"/>
      <c r="P937" s="174"/>
      <c r="Q937" s="174"/>
      <c r="R937" s="175"/>
      <c r="S937" s="173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/>
      <c r="AN937"/>
      <c r="AO937"/>
      <c r="AP937"/>
      <c r="AQ937"/>
      <c r="AR937"/>
    </row>
    <row customFormat="1" r="938" s="11" spans="1:44">
      <c r="A938"/>
      <c r="B938"/>
      <c r="C938" s="174"/>
      <c r="D938"/>
      <c r="E938"/>
      <c r="F938"/>
      <c r="G938"/>
      <c r="H938"/>
      <c r="I938"/>
      <c r="J938"/>
      <c r="K938"/>
      <c r="L938"/>
      <c r="M938"/>
      <c r="N938"/>
      <c r="O938"/>
      <c r="P938" s="174"/>
      <c r="Q938" s="174"/>
      <c r="R938" s="175"/>
      <c r="S938" s="173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/>
      <c r="AN938"/>
      <c r="AO938"/>
      <c r="AP938"/>
      <c r="AQ938"/>
      <c r="AR938"/>
    </row>
    <row customFormat="1" r="939" s="11" spans="1:44">
      <c r="A939"/>
      <c r="B939"/>
      <c r="C939" s="174"/>
      <c r="D939"/>
      <c r="E939"/>
      <c r="F939"/>
      <c r="G939"/>
      <c r="H939"/>
      <c r="I939"/>
      <c r="J939"/>
      <c r="K939"/>
      <c r="L939"/>
      <c r="M939"/>
      <c r="N939"/>
      <c r="O939"/>
      <c r="P939" s="174"/>
      <c r="Q939" s="174"/>
      <c r="R939" s="175"/>
      <c r="S939" s="173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/>
      <c r="AN939"/>
      <c r="AO939"/>
      <c r="AP939"/>
      <c r="AQ939"/>
      <c r="AR939"/>
    </row>
    <row customFormat="1" r="940" s="11" spans="1:44">
      <c r="A940"/>
      <c r="B940"/>
      <c r="C940" s="174"/>
      <c r="D940"/>
      <c r="E940"/>
      <c r="F940"/>
      <c r="G940"/>
      <c r="H940"/>
      <c r="I940"/>
      <c r="J940"/>
      <c r="K940"/>
      <c r="L940"/>
      <c r="M940"/>
      <c r="N940"/>
      <c r="O940"/>
      <c r="P940" s="174"/>
      <c r="Q940" s="174"/>
      <c r="R940" s="175"/>
      <c r="S940" s="173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/>
      <c r="AN940"/>
      <c r="AO940"/>
      <c r="AP940"/>
      <c r="AQ940"/>
      <c r="AR940"/>
    </row>
    <row customFormat="1" r="941" s="11" spans="1:44">
      <c r="A941"/>
      <c r="B941"/>
      <c r="C941" s="174"/>
      <c r="D941"/>
      <c r="E941"/>
      <c r="F941"/>
      <c r="G941"/>
      <c r="H941"/>
      <c r="I941"/>
      <c r="J941"/>
      <c r="K941"/>
      <c r="L941"/>
      <c r="M941"/>
      <c r="N941"/>
      <c r="O941"/>
      <c r="P941" s="174"/>
      <c r="Q941" s="174"/>
      <c r="R941" s="175"/>
      <c r="S941" s="173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/>
      <c r="AN941"/>
      <c r="AO941"/>
      <c r="AP941"/>
      <c r="AQ941"/>
      <c r="AR941"/>
    </row>
    <row customFormat="1" r="942" s="11" spans="1:44">
      <c r="A942"/>
      <c r="B942"/>
      <c r="C942" s="174"/>
      <c r="D942"/>
      <c r="E942"/>
      <c r="F942"/>
      <c r="G942"/>
      <c r="H942"/>
      <c r="I942"/>
      <c r="J942"/>
      <c r="K942"/>
      <c r="L942"/>
      <c r="M942"/>
      <c r="N942"/>
      <c r="O942"/>
      <c r="P942" s="174"/>
      <c r="Q942" s="174"/>
      <c r="R942" s="175"/>
      <c r="S942" s="173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/>
      <c r="AN942"/>
      <c r="AO942"/>
      <c r="AP942"/>
      <c r="AQ942"/>
      <c r="AR942"/>
    </row>
    <row customFormat="1" r="943" s="11" spans="1:44">
      <c r="A943"/>
      <c r="B943"/>
      <c r="C943" s="174"/>
      <c r="D943"/>
      <c r="E943"/>
      <c r="F943"/>
      <c r="G943"/>
      <c r="H943"/>
      <c r="I943"/>
      <c r="J943"/>
      <c r="K943"/>
      <c r="L943"/>
      <c r="M943"/>
      <c r="N943"/>
      <c r="O943"/>
      <c r="P943" s="174"/>
      <c r="Q943" s="174"/>
      <c r="R943" s="175"/>
      <c r="S943" s="173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/>
      <c r="AN943"/>
      <c r="AO943"/>
      <c r="AP943"/>
      <c r="AQ943"/>
      <c r="AR943"/>
    </row>
    <row customFormat="1" r="944" s="11" spans="1:44">
      <c r="A944"/>
      <c r="B944"/>
      <c r="C944" s="174"/>
      <c r="D944"/>
      <c r="E944"/>
      <c r="F944"/>
      <c r="G944"/>
      <c r="H944"/>
      <c r="I944"/>
      <c r="J944"/>
      <c r="K944"/>
      <c r="L944"/>
      <c r="M944"/>
      <c r="N944"/>
      <c r="O944"/>
      <c r="P944" s="174"/>
      <c r="Q944" s="174"/>
      <c r="R944" s="175"/>
      <c r="S944" s="173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/>
      <c r="AN944"/>
      <c r="AO944"/>
      <c r="AP944"/>
      <c r="AQ944"/>
      <c r="AR944"/>
    </row>
    <row customFormat="1" r="945" s="11" spans="1:44">
      <c r="A945"/>
      <c r="B945"/>
      <c r="C945" s="174"/>
      <c r="D945"/>
      <c r="E945"/>
      <c r="F945"/>
      <c r="G945"/>
      <c r="H945"/>
      <c r="I945"/>
      <c r="J945"/>
      <c r="K945"/>
      <c r="L945"/>
      <c r="M945"/>
      <c r="N945"/>
      <c r="O945"/>
      <c r="P945" s="174"/>
      <c r="Q945" s="174"/>
      <c r="R945" s="175"/>
      <c r="S945" s="173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/>
      <c r="AN945"/>
      <c r="AO945"/>
      <c r="AP945"/>
      <c r="AQ945"/>
      <c r="AR945"/>
    </row>
    <row customFormat="1" r="946" s="11" spans="1:44">
      <c r="A946"/>
      <c r="B946"/>
      <c r="C946" s="174"/>
      <c r="D946"/>
      <c r="E946"/>
      <c r="F946"/>
      <c r="G946"/>
      <c r="H946"/>
      <c r="I946"/>
      <c r="J946"/>
      <c r="K946"/>
      <c r="L946"/>
      <c r="M946"/>
      <c r="N946"/>
      <c r="O946"/>
      <c r="P946" s="174"/>
      <c r="Q946" s="174"/>
      <c r="R946" s="175"/>
      <c r="S946" s="173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/>
      <c r="AN946"/>
      <c r="AO946"/>
      <c r="AP946"/>
      <c r="AQ946"/>
      <c r="AR946"/>
    </row>
    <row customFormat="1" r="947" s="11" spans="1:44">
      <c r="A947"/>
      <c r="B947"/>
      <c r="C947" s="174"/>
      <c r="D947"/>
      <c r="E947"/>
      <c r="F947"/>
      <c r="G947"/>
      <c r="H947"/>
      <c r="I947"/>
      <c r="J947"/>
      <c r="K947"/>
      <c r="L947"/>
      <c r="M947"/>
      <c r="N947"/>
      <c r="O947"/>
      <c r="P947" s="174"/>
      <c r="Q947" s="174"/>
      <c r="R947" s="175"/>
      <c r="S947" s="173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/>
      <c r="AN947"/>
      <c r="AO947"/>
      <c r="AP947"/>
      <c r="AQ947"/>
      <c r="AR947"/>
    </row>
    <row customFormat="1" r="948" s="11" spans="1:44">
      <c r="A948"/>
      <c r="B948"/>
      <c r="C948" s="174"/>
      <c r="D948"/>
      <c r="E948"/>
      <c r="F948"/>
      <c r="G948"/>
      <c r="H948"/>
      <c r="I948"/>
      <c r="J948"/>
      <c r="K948"/>
      <c r="L948"/>
      <c r="M948"/>
      <c r="N948"/>
      <c r="O948"/>
      <c r="P948" s="174"/>
      <c r="Q948" s="174"/>
      <c r="R948" s="175"/>
      <c r="S948" s="173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/>
      <c r="AN948"/>
      <c r="AO948"/>
      <c r="AP948"/>
      <c r="AQ948"/>
      <c r="AR948"/>
    </row>
    <row customFormat="1" r="949" s="11" spans="1:44">
      <c r="A949"/>
      <c r="B949"/>
      <c r="C949" s="174"/>
      <c r="D949"/>
      <c r="E949"/>
      <c r="F949"/>
      <c r="G949"/>
      <c r="H949"/>
      <c r="I949"/>
      <c r="J949"/>
      <c r="K949"/>
      <c r="L949"/>
      <c r="M949"/>
      <c r="N949"/>
      <c r="O949"/>
      <c r="P949" s="174"/>
      <c r="Q949" s="174"/>
      <c r="R949" s="175"/>
      <c r="S949" s="173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/>
      <c r="AN949"/>
      <c r="AO949"/>
      <c r="AP949"/>
      <c r="AQ949"/>
      <c r="AR949"/>
    </row>
    <row customFormat="1" r="950" s="11" spans="1:44">
      <c r="A950"/>
      <c r="B950"/>
      <c r="C950" s="174"/>
      <c r="D950"/>
      <c r="E950"/>
      <c r="F950"/>
      <c r="G950"/>
      <c r="H950"/>
      <c r="I950"/>
      <c r="J950"/>
      <c r="K950"/>
      <c r="L950"/>
      <c r="M950"/>
      <c r="N950"/>
      <c r="O950"/>
      <c r="P950" s="174"/>
      <c r="Q950" s="174"/>
      <c r="R950" s="175"/>
      <c r="S950" s="173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/>
      <c r="AN950"/>
      <c r="AO950"/>
      <c r="AP950"/>
      <c r="AQ950"/>
      <c r="AR950"/>
    </row>
    <row customFormat="1" r="951" s="11" spans="1:44">
      <c r="A951"/>
      <c r="B951"/>
      <c r="C951" s="174"/>
      <c r="D951"/>
      <c r="E951"/>
      <c r="F951"/>
      <c r="G951"/>
      <c r="H951"/>
      <c r="I951"/>
      <c r="J951"/>
      <c r="K951"/>
      <c r="L951"/>
      <c r="M951"/>
      <c r="N951"/>
      <c r="O951"/>
      <c r="P951" s="174"/>
      <c r="Q951" s="174"/>
      <c r="R951" s="175"/>
      <c r="S951" s="173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/>
      <c r="AN951"/>
      <c r="AO951"/>
      <c r="AP951"/>
      <c r="AQ951"/>
      <c r="AR951"/>
    </row>
    <row customFormat="1" r="952" s="11" spans="1:44">
      <c r="A952"/>
      <c r="B952"/>
      <c r="C952" s="174"/>
      <c r="D952"/>
      <c r="E952"/>
      <c r="F952"/>
      <c r="G952"/>
      <c r="H952"/>
      <c r="I952"/>
      <c r="J952"/>
      <c r="K952"/>
      <c r="L952"/>
      <c r="M952"/>
      <c r="N952"/>
      <c r="O952"/>
      <c r="P952" s="174"/>
      <c r="Q952" s="174"/>
      <c r="R952" s="175"/>
      <c r="S952" s="173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/>
      <c r="AN952"/>
      <c r="AO952"/>
      <c r="AP952"/>
      <c r="AQ952"/>
      <c r="AR952"/>
    </row>
    <row customFormat="1" r="953" s="11" spans="1:44">
      <c r="A953"/>
      <c r="B953"/>
      <c r="C953" s="174"/>
      <c r="D953"/>
      <c r="E953"/>
      <c r="F953"/>
      <c r="G953"/>
      <c r="H953"/>
      <c r="I953"/>
      <c r="J953"/>
      <c r="K953"/>
      <c r="L953"/>
      <c r="M953"/>
      <c r="N953"/>
      <c r="O953"/>
      <c r="P953" s="174"/>
      <c r="Q953" s="174"/>
      <c r="R953" s="175"/>
      <c r="S953" s="173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/>
      <c r="AN953"/>
      <c r="AO953"/>
      <c r="AP953"/>
      <c r="AQ953"/>
      <c r="AR953"/>
    </row>
    <row customFormat="1" r="954" s="11" spans="1:44">
      <c r="A954"/>
      <c r="B954"/>
      <c r="C954" s="174"/>
      <c r="D954"/>
      <c r="E954"/>
      <c r="F954"/>
      <c r="G954"/>
      <c r="H954"/>
      <c r="I954"/>
      <c r="J954"/>
      <c r="K954"/>
      <c r="L954"/>
      <c r="M954"/>
      <c r="N954"/>
      <c r="O954"/>
      <c r="P954" s="174"/>
      <c r="Q954" s="174"/>
      <c r="R954" s="175"/>
      <c r="S954" s="173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/>
      <c r="AN954"/>
      <c r="AO954"/>
      <c r="AP954"/>
      <c r="AQ954"/>
      <c r="AR954"/>
    </row>
    <row customFormat="1" r="955" s="11" spans="1:44">
      <c r="A955"/>
      <c r="B955"/>
      <c r="C955" s="174"/>
      <c r="D955"/>
      <c r="E955"/>
      <c r="F955"/>
      <c r="G955"/>
      <c r="H955"/>
      <c r="I955"/>
      <c r="J955"/>
      <c r="K955"/>
      <c r="L955"/>
      <c r="M955"/>
      <c r="N955"/>
      <c r="O955"/>
      <c r="P955" s="174"/>
      <c r="Q955" s="174"/>
      <c r="R955" s="175"/>
      <c r="S955" s="173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/>
      <c r="AN955"/>
      <c r="AO955"/>
      <c r="AP955"/>
      <c r="AQ955"/>
      <c r="AR955"/>
    </row>
    <row customFormat="1" r="956" s="11" spans="1:44">
      <c r="A956"/>
      <c r="B956"/>
      <c r="C956" s="174"/>
      <c r="D956"/>
      <c r="E956"/>
      <c r="F956"/>
      <c r="G956"/>
      <c r="H956"/>
      <c r="I956"/>
      <c r="J956"/>
      <c r="K956"/>
      <c r="L956"/>
      <c r="M956"/>
      <c r="N956"/>
      <c r="O956"/>
      <c r="P956" s="174"/>
      <c r="Q956" s="174"/>
      <c r="R956" s="175"/>
      <c r="S956" s="173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/>
      <c r="AN956"/>
      <c r="AO956"/>
      <c r="AP956"/>
      <c r="AQ956"/>
      <c r="AR956"/>
    </row>
    <row customFormat="1" r="957" s="11" spans="1:44">
      <c r="A957"/>
      <c r="B957"/>
      <c r="C957" s="174"/>
      <c r="D957"/>
      <c r="E957"/>
      <c r="F957"/>
      <c r="G957"/>
      <c r="H957"/>
      <c r="I957"/>
      <c r="J957"/>
      <c r="K957"/>
      <c r="L957"/>
      <c r="M957"/>
      <c r="N957"/>
      <c r="O957"/>
      <c r="P957" s="174"/>
      <c r="Q957" s="174"/>
      <c r="R957" s="175"/>
      <c r="S957" s="173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/>
      <c r="AN957"/>
      <c r="AO957"/>
      <c r="AP957"/>
      <c r="AQ957"/>
      <c r="AR957"/>
    </row>
    <row customFormat="1" r="958" s="11" spans="1:44">
      <c r="A958"/>
      <c r="B958"/>
      <c r="C958" s="174"/>
      <c r="D958"/>
      <c r="E958"/>
      <c r="F958"/>
      <c r="G958"/>
      <c r="H958"/>
      <c r="I958"/>
      <c r="J958"/>
      <c r="K958"/>
      <c r="L958"/>
      <c r="M958"/>
      <c r="N958"/>
      <c r="O958"/>
      <c r="P958" s="174"/>
      <c r="Q958" s="174"/>
      <c r="R958" s="175"/>
      <c r="S958" s="173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/>
      <c r="AN958"/>
      <c r="AO958"/>
      <c r="AP958"/>
      <c r="AQ958"/>
      <c r="AR958"/>
    </row>
    <row customFormat="1" r="959" s="11" spans="1:44">
      <c r="A959"/>
      <c r="B959"/>
      <c r="C959" s="174"/>
      <c r="D959"/>
      <c r="E959"/>
      <c r="F959"/>
      <c r="G959"/>
      <c r="H959"/>
      <c r="I959"/>
      <c r="J959"/>
      <c r="K959"/>
      <c r="L959"/>
      <c r="M959"/>
      <c r="N959"/>
      <c r="O959"/>
      <c r="P959" s="174"/>
      <c r="Q959" s="174"/>
      <c r="R959" s="175"/>
      <c r="S959" s="173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/>
      <c r="AN959"/>
      <c r="AO959"/>
      <c r="AP959"/>
      <c r="AQ959"/>
      <c r="AR959"/>
    </row>
    <row customFormat="1" r="960" s="11" spans="1:44">
      <c r="A960"/>
      <c r="B960"/>
      <c r="C960" s="174"/>
      <c r="D960"/>
      <c r="E960"/>
      <c r="F960"/>
      <c r="G960"/>
      <c r="H960"/>
      <c r="I960"/>
      <c r="J960"/>
      <c r="K960"/>
      <c r="L960"/>
      <c r="M960"/>
      <c r="N960"/>
      <c r="O960"/>
      <c r="P960" s="174"/>
      <c r="Q960" s="174"/>
      <c r="R960" s="175"/>
      <c r="S960" s="173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/>
      <c r="AN960"/>
      <c r="AO960"/>
      <c r="AP960"/>
      <c r="AQ960"/>
      <c r="AR960"/>
    </row>
    <row customFormat="1" r="961" s="11" spans="1:44">
      <c r="A961"/>
      <c r="B961"/>
      <c r="C961" s="174"/>
      <c r="D961"/>
      <c r="E961"/>
      <c r="F961"/>
      <c r="G961"/>
      <c r="H961"/>
      <c r="I961"/>
      <c r="J961"/>
      <c r="K961"/>
      <c r="L961"/>
      <c r="M961"/>
      <c r="N961"/>
      <c r="O961"/>
      <c r="P961" s="174"/>
      <c r="Q961" s="174"/>
      <c r="R961" s="175"/>
      <c r="S961" s="173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/>
      <c r="AN961"/>
      <c r="AO961"/>
      <c r="AP961"/>
      <c r="AQ961"/>
      <c r="AR961"/>
    </row>
    <row customFormat="1" r="962" s="11" spans="1:44">
      <c r="A962"/>
      <c r="B962"/>
      <c r="C962" s="174"/>
      <c r="D962"/>
      <c r="E962"/>
      <c r="F962"/>
      <c r="G962"/>
      <c r="H962"/>
      <c r="I962"/>
      <c r="J962"/>
      <c r="K962"/>
      <c r="L962"/>
      <c r="M962"/>
      <c r="N962"/>
      <c r="O962"/>
      <c r="P962" s="174"/>
      <c r="Q962" s="174"/>
      <c r="R962" s="175"/>
      <c r="S962" s="173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/>
      <c r="AN962"/>
      <c r="AO962"/>
      <c r="AP962"/>
      <c r="AQ962"/>
      <c r="AR962"/>
    </row>
    <row customFormat="1" r="963" s="11" spans="1:44">
      <c r="A963"/>
      <c r="B963"/>
      <c r="C963" s="174"/>
      <c r="D963"/>
      <c r="E963"/>
      <c r="F963"/>
      <c r="G963"/>
      <c r="H963"/>
      <c r="I963"/>
      <c r="J963"/>
      <c r="K963"/>
      <c r="L963"/>
      <c r="M963"/>
      <c r="N963"/>
      <c r="O963"/>
      <c r="P963" s="174"/>
      <c r="Q963" s="174"/>
      <c r="R963" s="175"/>
      <c r="S963" s="173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/>
      <c r="AN963"/>
      <c r="AO963"/>
      <c r="AP963"/>
      <c r="AQ963"/>
      <c r="AR963"/>
    </row>
    <row customFormat="1" r="964" s="11" spans="1:44">
      <c r="A964"/>
      <c r="B964"/>
      <c r="C964" s="174"/>
      <c r="D964"/>
      <c r="E964"/>
      <c r="F964"/>
      <c r="G964"/>
      <c r="H964"/>
      <c r="I964"/>
      <c r="J964"/>
      <c r="K964"/>
      <c r="L964"/>
      <c r="M964"/>
      <c r="N964"/>
      <c r="O964"/>
      <c r="P964" s="174"/>
      <c r="Q964" s="174"/>
      <c r="R964" s="175"/>
      <c r="S964" s="173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/>
      <c r="AN964"/>
      <c r="AO964"/>
      <c r="AP964"/>
      <c r="AQ964"/>
      <c r="AR964"/>
    </row>
    <row customFormat="1" r="965" s="11" spans="1:44">
      <c r="A965"/>
      <c r="B965"/>
      <c r="C965" s="174"/>
      <c r="D965"/>
      <c r="E965"/>
      <c r="F965"/>
      <c r="G965"/>
      <c r="H965"/>
      <c r="I965"/>
      <c r="J965"/>
      <c r="K965"/>
      <c r="L965"/>
      <c r="M965"/>
      <c r="N965"/>
      <c r="O965"/>
      <c r="P965" s="174"/>
      <c r="Q965" s="174"/>
      <c r="R965" s="175"/>
      <c r="S965" s="173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/>
      <c r="AN965"/>
      <c r="AO965"/>
      <c r="AP965"/>
      <c r="AQ965"/>
      <c r="AR965"/>
    </row>
    <row customFormat="1" r="966" s="11" spans="1:44">
      <c r="A966"/>
      <c r="B966"/>
      <c r="C966" s="174"/>
      <c r="D966"/>
      <c r="E966"/>
      <c r="F966"/>
      <c r="G966"/>
      <c r="H966"/>
      <c r="I966"/>
      <c r="J966"/>
      <c r="K966"/>
      <c r="L966"/>
      <c r="M966"/>
      <c r="N966"/>
      <c r="O966"/>
      <c r="P966" s="174"/>
      <c r="Q966" s="174"/>
      <c r="R966" s="175"/>
      <c r="S966" s="173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/>
      <c r="AN966"/>
      <c r="AO966"/>
      <c r="AP966"/>
      <c r="AQ966"/>
      <c r="AR966"/>
    </row>
    <row customFormat="1" r="967" s="11" spans="1:44">
      <c r="A967"/>
      <c r="B967"/>
      <c r="C967" s="174"/>
      <c r="D967"/>
      <c r="E967"/>
      <c r="F967"/>
      <c r="G967"/>
      <c r="H967"/>
      <c r="I967"/>
      <c r="J967"/>
      <c r="K967"/>
      <c r="L967"/>
      <c r="M967"/>
      <c r="N967"/>
      <c r="O967"/>
      <c r="P967" s="174"/>
      <c r="Q967" s="174"/>
      <c r="R967" s="175"/>
      <c r="S967" s="173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/>
      <c r="AN967"/>
      <c r="AO967"/>
      <c r="AP967"/>
      <c r="AQ967"/>
      <c r="AR967"/>
    </row>
    <row customFormat="1" r="968" s="11" spans="1:44">
      <c r="A968"/>
      <c r="B968"/>
      <c r="C968" s="174"/>
      <c r="D968"/>
      <c r="E968"/>
      <c r="F968"/>
      <c r="G968"/>
      <c r="H968"/>
      <c r="I968"/>
      <c r="J968"/>
      <c r="K968"/>
      <c r="L968"/>
      <c r="M968"/>
      <c r="N968"/>
      <c r="O968"/>
      <c r="P968" s="174"/>
      <c r="Q968" s="174"/>
      <c r="R968" s="175"/>
      <c r="S968" s="173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/>
      <c r="AN968"/>
      <c r="AO968"/>
      <c r="AP968"/>
      <c r="AQ968"/>
      <c r="AR968"/>
    </row>
    <row customFormat="1" r="969" s="11" spans="1:44">
      <c r="A969"/>
      <c r="B969"/>
      <c r="C969" s="174"/>
      <c r="D969"/>
      <c r="E969"/>
      <c r="F969"/>
      <c r="G969"/>
      <c r="H969"/>
      <c r="I969"/>
      <c r="J969"/>
      <c r="K969"/>
      <c r="L969"/>
      <c r="M969"/>
      <c r="N969"/>
      <c r="O969"/>
      <c r="P969" s="174"/>
      <c r="Q969" s="174"/>
      <c r="R969" s="175"/>
      <c r="S969" s="173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/>
      <c r="AN969"/>
      <c r="AO969"/>
      <c r="AP969"/>
      <c r="AQ969"/>
      <c r="AR969"/>
    </row>
    <row customFormat="1" r="970" s="11" spans="1:44">
      <c r="A970"/>
      <c r="B970"/>
      <c r="C970" s="174"/>
      <c r="D970"/>
      <c r="E970"/>
      <c r="F970"/>
      <c r="G970"/>
      <c r="H970"/>
      <c r="I970"/>
      <c r="J970"/>
      <c r="K970"/>
      <c r="L970"/>
      <c r="M970"/>
      <c r="N970"/>
      <c r="O970"/>
      <c r="P970" s="174"/>
      <c r="Q970" s="174"/>
      <c r="R970" s="175"/>
      <c r="S970" s="173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/>
      <c r="AN970"/>
      <c r="AO970"/>
      <c r="AP970"/>
      <c r="AQ970"/>
      <c r="AR970"/>
    </row>
    <row customFormat="1" r="971" s="11" spans="1:44">
      <c r="A971"/>
      <c r="B971"/>
      <c r="C971" s="174"/>
      <c r="D971"/>
      <c r="E971"/>
      <c r="F971"/>
      <c r="G971"/>
      <c r="H971"/>
      <c r="I971"/>
      <c r="J971"/>
      <c r="K971"/>
      <c r="L971"/>
      <c r="M971"/>
      <c r="N971"/>
      <c r="O971"/>
      <c r="P971" s="174"/>
      <c r="Q971" s="174"/>
      <c r="R971" s="175"/>
      <c r="S971" s="173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/>
      <c r="AN971"/>
      <c r="AO971"/>
      <c r="AP971"/>
      <c r="AQ971"/>
      <c r="AR971"/>
    </row>
    <row customFormat="1" r="972" s="11" spans="1:44">
      <c r="A972"/>
      <c r="B972"/>
      <c r="C972" s="174"/>
      <c r="D972"/>
      <c r="E972"/>
      <c r="F972"/>
      <c r="G972"/>
      <c r="H972"/>
      <c r="I972"/>
      <c r="J972"/>
      <c r="K972"/>
      <c r="L972"/>
      <c r="M972"/>
      <c r="N972"/>
      <c r="O972"/>
      <c r="P972" s="174"/>
      <c r="Q972" s="174"/>
      <c r="R972" s="175"/>
      <c r="S972" s="173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/>
      <c r="AN972"/>
      <c r="AO972"/>
      <c r="AP972"/>
      <c r="AQ972"/>
      <c r="AR972"/>
    </row>
    <row customFormat="1" r="973" s="11" spans="1:44">
      <c r="A973"/>
      <c r="B973"/>
      <c r="C973" s="174"/>
      <c r="D973"/>
      <c r="E973"/>
      <c r="F973"/>
      <c r="G973"/>
      <c r="H973"/>
      <c r="I973"/>
      <c r="J973"/>
      <c r="K973"/>
      <c r="L973"/>
      <c r="M973"/>
      <c r="N973"/>
      <c r="O973"/>
      <c r="P973" s="174"/>
      <c r="Q973" s="174"/>
      <c r="R973" s="175"/>
      <c r="S973" s="173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/>
      <c r="AN973"/>
      <c r="AO973"/>
      <c r="AP973"/>
      <c r="AQ973"/>
      <c r="AR973"/>
    </row>
    <row customFormat="1" r="974" s="11" spans="1:44">
      <c r="A974"/>
      <c r="B974"/>
      <c r="C974" s="174"/>
      <c r="D974"/>
      <c r="E974"/>
      <c r="F974"/>
      <c r="G974"/>
      <c r="H974"/>
      <c r="I974"/>
      <c r="J974"/>
      <c r="K974"/>
      <c r="L974"/>
      <c r="M974"/>
      <c r="N974"/>
      <c r="O974"/>
      <c r="P974" s="174"/>
      <c r="Q974" s="174"/>
      <c r="R974" s="175"/>
      <c r="S974" s="173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/>
      <c r="AN974"/>
      <c r="AO974"/>
      <c r="AP974"/>
      <c r="AQ974"/>
      <c r="AR974"/>
    </row>
    <row customFormat="1" r="975" s="11" spans="1:44">
      <c r="A975"/>
      <c r="B975"/>
      <c r="C975" s="174"/>
      <c r="D975"/>
      <c r="E975"/>
      <c r="F975"/>
      <c r="G975"/>
      <c r="H975"/>
      <c r="I975"/>
      <c r="J975"/>
      <c r="K975"/>
      <c r="L975"/>
      <c r="M975"/>
      <c r="N975"/>
      <c r="O975"/>
      <c r="P975" s="174"/>
      <c r="Q975" s="174"/>
      <c r="R975" s="175"/>
      <c r="S975" s="173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/>
      <c r="AN975"/>
      <c r="AO975"/>
      <c r="AP975"/>
      <c r="AQ975"/>
      <c r="AR975"/>
    </row>
    <row customFormat="1" r="976" s="11" spans="1:44">
      <c r="A976"/>
      <c r="B976"/>
      <c r="C976" s="174"/>
      <c r="D976"/>
      <c r="E976"/>
      <c r="F976"/>
      <c r="G976"/>
      <c r="H976"/>
      <c r="I976"/>
      <c r="J976"/>
      <c r="K976"/>
      <c r="L976"/>
      <c r="M976"/>
      <c r="N976"/>
      <c r="O976"/>
      <c r="P976" s="174"/>
      <c r="Q976" s="174"/>
      <c r="R976" s="175"/>
      <c r="S976" s="173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/>
      <c r="AN976"/>
      <c r="AO976"/>
      <c r="AP976"/>
      <c r="AQ976"/>
      <c r="AR976"/>
    </row>
    <row customFormat="1" r="977" s="11" spans="1:44">
      <c r="A977"/>
      <c r="B977"/>
      <c r="C977" s="174"/>
      <c r="D977"/>
      <c r="E977"/>
      <c r="F977"/>
      <c r="G977"/>
      <c r="H977"/>
      <c r="I977"/>
      <c r="J977"/>
      <c r="K977"/>
      <c r="L977"/>
      <c r="M977"/>
      <c r="N977"/>
      <c r="O977"/>
      <c r="P977" s="174"/>
      <c r="Q977" s="174"/>
      <c r="R977" s="175"/>
      <c r="S977" s="173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/>
      <c r="AN977"/>
      <c r="AO977"/>
      <c r="AP977"/>
      <c r="AQ977"/>
      <c r="AR977"/>
    </row>
    <row customFormat="1" r="978" s="11" spans="1:44">
      <c r="A978"/>
      <c r="B978"/>
      <c r="C978" s="174"/>
      <c r="D978"/>
      <c r="E978"/>
      <c r="F978"/>
      <c r="G978"/>
      <c r="H978"/>
      <c r="I978"/>
      <c r="J978"/>
      <c r="K978"/>
      <c r="L978"/>
      <c r="M978"/>
      <c r="N978"/>
      <c r="O978"/>
      <c r="P978" s="174"/>
      <c r="Q978" s="174"/>
      <c r="R978" s="175"/>
      <c r="S978" s="173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/>
      <c r="AN978"/>
      <c r="AO978"/>
      <c r="AP978"/>
      <c r="AQ978"/>
      <c r="AR978"/>
    </row>
    <row customFormat="1" r="979" s="11" spans="1:44">
      <c r="A979"/>
      <c r="B979"/>
      <c r="C979" s="174"/>
      <c r="D979"/>
      <c r="E979"/>
      <c r="F979"/>
      <c r="G979"/>
      <c r="H979"/>
      <c r="I979"/>
      <c r="J979"/>
      <c r="K979"/>
      <c r="L979"/>
      <c r="M979"/>
      <c r="N979"/>
      <c r="O979"/>
      <c r="P979" s="174"/>
      <c r="Q979" s="174"/>
      <c r="R979" s="175"/>
      <c r="S979" s="173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/>
      <c r="AN979"/>
      <c r="AO979"/>
      <c r="AP979"/>
      <c r="AQ979"/>
      <c r="AR979"/>
    </row>
    <row customFormat="1" r="980" s="11" spans="1:44">
      <c r="A980"/>
      <c r="B980"/>
      <c r="C980" s="174"/>
      <c r="D980"/>
      <c r="E980"/>
      <c r="F980"/>
      <c r="G980"/>
      <c r="H980"/>
      <c r="I980"/>
      <c r="J980"/>
      <c r="K980"/>
      <c r="L980"/>
      <c r="M980"/>
      <c r="N980"/>
      <c r="O980"/>
      <c r="P980" s="174"/>
      <c r="Q980" s="174"/>
      <c r="R980" s="175"/>
      <c r="S980" s="173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/>
      <c r="AN980"/>
      <c r="AO980"/>
      <c r="AP980"/>
      <c r="AQ980"/>
      <c r="AR980"/>
    </row>
    <row customFormat="1" r="981" s="11" spans="1:44">
      <c r="A981"/>
      <c r="B981"/>
      <c r="C981" s="174"/>
      <c r="D981"/>
      <c r="E981"/>
      <c r="F981"/>
      <c r="G981"/>
      <c r="H981"/>
      <c r="I981"/>
      <c r="J981"/>
      <c r="K981"/>
      <c r="L981"/>
      <c r="M981"/>
      <c r="N981"/>
      <c r="O981"/>
      <c r="P981" s="174"/>
      <c r="Q981" s="174"/>
      <c r="R981" s="175"/>
      <c r="S981" s="173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/>
      <c r="AN981"/>
      <c r="AO981"/>
      <c r="AP981"/>
      <c r="AQ981"/>
      <c r="AR981"/>
    </row>
    <row customFormat="1" r="982" s="11" spans="1:44">
      <c r="A982"/>
      <c r="B982"/>
      <c r="C982" s="174"/>
      <c r="D982"/>
      <c r="E982"/>
      <c r="F982"/>
      <c r="G982"/>
      <c r="H982"/>
      <c r="I982"/>
      <c r="J982"/>
      <c r="K982"/>
      <c r="L982"/>
      <c r="M982"/>
      <c r="N982"/>
      <c r="O982"/>
      <c r="P982" s="174"/>
      <c r="Q982" s="174"/>
      <c r="R982" s="175"/>
      <c r="S982" s="173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/>
      <c r="AN982"/>
      <c r="AO982"/>
      <c r="AP982"/>
      <c r="AQ982"/>
      <c r="AR982"/>
    </row>
    <row customFormat="1" r="983" s="11" spans="1:44">
      <c r="A983"/>
      <c r="B983"/>
      <c r="C983" s="174"/>
      <c r="D983"/>
      <c r="E983"/>
      <c r="F983"/>
      <c r="G983"/>
      <c r="H983"/>
      <c r="I983"/>
      <c r="J983"/>
      <c r="K983"/>
      <c r="L983"/>
      <c r="M983"/>
      <c r="N983"/>
      <c r="O983"/>
      <c r="P983" s="174"/>
      <c r="Q983" s="174"/>
      <c r="R983" s="175"/>
      <c r="S983" s="173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/>
      <c r="AN983"/>
      <c r="AO983"/>
      <c r="AP983"/>
      <c r="AQ983"/>
      <c r="AR983"/>
    </row>
    <row customFormat="1" r="984" s="11" spans="1:44">
      <c r="A984"/>
      <c r="B984"/>
      <c r="C984" s="174"/>
      <c r="D984"/>
      <c r="E984"/>
      <c r="F984"/>
      <c r="G984"/>
      <c r="H984"/>
      <c r="I984"/>
      <c r="J984"/>
      <c r="K984"/>
      <c r="L984"/>
      <c r="M984"/>
      <c r="N984"/>
      <c r="O984"/>
      <c r="P984" s="174"/>
      <c r="Q984" s="174"/>
      <c r="R984" s="175"/>
      <c r="S984" s="173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/>
      <c r="AN984"/>
      <c r="AO984"/>
      <c r="AP984"/>
      <c r="AQ984"/>
      <c r="AR984"/>
    </row>
    <row customFormat="1" r="985" s="11" spans="1:44">
      <c r="A985"/>
      <c r="B985"/>
      <c r="C985" s="174"/>
      <c r="D985"/>
      <c r="E985"/>
      <c r="F985"/>
      <c r="G985"/>
      <c r="H985"/>
      <c r="I985"/>
      <c r="J985"/>
      <c r="K985"/>
      <c r="L985"/>
      <c r="M985"/>
      <c r="N985"/>
      <c r="O985"/>
      <c r="P985" s="174"/>
      <c r="Q985" s="174"/>
      <c r="R985" s="175"/>
      <c r="S985" s="173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/>
      <c r="AN985"/>
      <c r="AO985"/>
      <c r="AP985"/>
      <c r="AQ985"/>
      <c r="AR985"/>
    </row>
    <row customFormat="1" r="986" s="11" spans="1:44">
      <c r="A986"/>
      <c r="B986"/>
      <c r="C986" s="174"/>
      <c r="D986"/>
      <c r="E986"/>
      <c r="F986"/>
      <c r="G986"/>
      <c r="H986"/>
      <c r="I986"/>
      <c r="J986"/>
      <c r="K986"/>
      <c r="L986"/>
      <c r="M986"/>
      <c r="N986"/>
      <c r="O986"/>
      <c r="P986" s="174"/>
      <c r="Q986" s="174"/>
      <c r="R986" s="175"/>
      <c r="S986" s="173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/>
      <c r="AN986"/>
      <c r="AO986"/>
      <c r="AP986"/>
      <c r="AQ986"/>
      <c r="AR986"/>
    </row>
    <row customFormat="1" r="987" s="11" spans="1:44">
      <c r="A987"/>
      <c r="B987"/>
      <c r="C987" s="174"/>
      <c r="D987"/>
      <c r="E987"/>
      <c r="F987"/>
      <c r="G987"/>
      <c r="H987"/>
      <c r="I987"/>
      <c r="J987"/>
      <c r="K987"/>
      <c r="L987"/>
      <c r="M987"/>
      <c r="N987"/>
      <c r="O987"/>
      <c r="P987" s="174"/>
      <c r="Q987" s="174"/>
      <c r="R987" s="175"/>
      <c r="S987" s="173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/>
      <c r="AN987"/>
      <c r="AO987"/>
      <c r="AP987"/>
      <c r="AQ987"/>
      <c r="AR987"/>
    </row>
    <row customFormat="1" r="988" s="11" spans="1:44">
      <c r="A988"/>
      <c r="B988"/>
      <c r="C988" s="174"/>
      <c r="D988"/>
      <c r="E988"/>
      <c r="F988"/>
      <c r="G988"/>
      <c r="H988"/>
      <c r="I988"/>
      <c r="J988"/>
      <c r="K988"/>
      <c r="L988"/>
      <c r="M988"/>
      <c r="N988"/>
      <c r="O988"/>
      <c r="P988" s="174"/>
      <c r="Q988" s="174"/>
      <c r="R988" s="175"/>
      <c r="S988" s="173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/>
      <c r="AN988"/>
      <c r="AO988"/>
      <c r="AP988"/>
      <c r="AQ988"/>
      <c r="AR988"/>
    </row>
    <row customFormat="1" r="989" s="11" spans="1:44">
      <c r="A989"/>
      <c r="B989"/>
      <c r="C989" s="174"/>
      <c r="D989"/>
      <c r="E989"/>
      <c r="F989"/>
      <c r="G989"/>
      <c r="H989"/>
      <c r="I989"/>
      <c r="J989"/>
      <c r="K989"/>
      <c r="L989"/>
      <c r="M989"/>
      <c r="N989"/>
      <c r="O989"/>
      <c r="P989" s="174"/>
      <c r="Q989" s="174"/>
      <c r="R989" s="175"/>
      <c r="S989" s="173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/>
      <c r="AN989"/>
      <c r="AO989"/>
      <c r="AP989"/>
      <c r="AQ989"/>
      <c r="AR989"/>
    </row>
    <row customFormat="1" r="990" s="11" spans="1:44">
      <c r="A990"/>
      <c r="B990"/>
      <c r="C990" s="174"/>
      <c r="D990"/>
      <c r="E990"/>
      <c r="F990"/>
      <c r="G990"/>
      <c r="H990"/>
      <c r="I990"/>
      <c r="J990"/>
      <c r="K990"/>
      <c r="L990"/>
      <c r="M990"/>
      <c r="N990"/>
      <c r="O990"/>
      <c r="P990" s="174"/>
      <c r="Q990" s="174"/>
      <c r="R990" s="175"/>
      <c r="S990" s="173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/>
      <c r="AN990"/>
      <c r="AO990"/>
      <c r="AP990"/>
      <c r="AQ990"/>
      <c r="AR990"/>
    </row>
    <row customFormat="1" r="991" s="11" spans="1:44">
      <c r="A991"/>
      <c r="B991"/>
      <c r="C991" s="174"/>
      <c r="D991"/>
      <c r="E991"/>
      <c r="F991"/>
      <c r="G991"/>
      <c r="H991"/>
      <c r="I991"/>
      <c r="J991"/>
      <c r="K991"/>
      <c r="L991"/>
      <c r="M991"/>
      <c r="N991"/>
      <c r="O991"/>
      <c r="P991" s="174"/>
      <c r="Q991" s="174"/>
      <c r="R991" s="175"/>
      <c r="S991" s="173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/>
      <c r="AN991"/>
      <c r="AO991"/>
      <c r="AP991"/>
      <c r="AQ991"/>
      <c r="AR991"/>
    </row>
    <row customFormat="1" r="992" s="11" spans="1:44">
      <c r="A992"/>
      <c r="B992"/>
      <c r="C992" s="174"/>
      <c r="D992"/>
      <c r="E992"/>
      <c r="F992"/>
      <c r="G992"/>
      <c r="H992"/>
      <c r="I992"/>
      <c r="J992"/>
      <c r="K992"/>
      <c r="L992"/>
      <c r="M992"/>
      <c r="N992"/>
      <c r="O992"/>
      <c r="P992" s="174"/>
      <c r="Q992" s="174"/>
      <c r="R992" s="175"/>
      <c r="S992" s="173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/>
      <c r="AN992"/>
      <c r="AO992"/>
      <c r="AP992"/>
      <c r="AQ992"/>
      <c r="AR992"/>
    </row>
    <row customFormat="1" r="993" s="11" spans="1:44">
      <c r="A993"/>
      <c r="B993"/>
      <c r="C993" s="174"/>
      <c r="D993"/>
      <c r="E993"/>
      <c r="F993"/>
      <c r="G993"/>
      <c r="H993"/>
      <c r="I993"/>
      <c r="J993"/>
      <c r="K993"/>
      <c r="L993"/>
      <c r="M993"/>
      <c r="N993"/>
      <c r="O993"/>
      <c r="P993" s="174"/>
      <c r="Q993" s="174"/>
      <c r="R993" s="175"/>
      <c r="S993" s="173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/>
      <c r="AN993"/>
      <c r="AO993"/>
      <c r="AP993"/>
      <c r="AQ993"/>
      <c r="AR993"/>
    </row>
    <row customFormat="1" r="994" s="11" spans="1:44">
      <c r="A994"/>
      <c r="B994"/>
      <c r="C994" s="174"/>
      <c r="D994"/>
      <c r="E994"/>
      <c r="F994"/>
      <c r="G994"/>
      <c r="H994"/>
      <c r="I994"/>
      <c r="J994"/>
      <c r="K994"/>
      <c r="L994"/>
      <c r="M994"/>
      <c r="N994"/>
      <c r="O994"/>
      <c r="P994" s="174"/>
      <c r="Q994" s="174"/>
      <c r="R994" s="175"/>
      <c r="S994" s="173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/>
      <c r="AN994"/>
      <c r="AO994"/>
      <c r="AP994"/>
      <c r="AQ994"/>
      <c r="AR994"/>
    </row>
    <row customFormat="1" r="995" s="11" spans="1:44">
      <c r="A995"/>
      <c r="B995"/>
      <c r="C995" s="174"/>
      <c r="D995"/>
      <c r="E995"/>
      <c r="F995"/>
      <c r="G995"/>
      <c r="H995"/>
      <c r="I995"/>
      <c r="J995"/>
      <c r="K995"/>
      <c r="L995"/>
      <c r="M995"/>
      <c r="N995"/>
      <c r="O995"/>
      <c r="P995" s="174"/>
      <c r="Q995" s="174"/>
      <c r="R995" s="175"/>
      <c r="S995" s="173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/>
      <c r="AN995"/>
      <c r="AO995"/>
      <c r="AP995"/>
      <c r="AQ995"/>
      <c r="AR995"/>
    </row>
    <row customFormat="1" r="996" s="11" spans="1:44">
      <c r="A996"/>
      <c r="B996"/>
      <c r="C996" s="174"/>
      <c r="D996"/>
      <c r="E996"/>
      <c r="F996"/>
      <c r="G996"/>
      <c r="H996"/>
      <c r="I996"/>
      <c r="J996"/>
      <c r="K996"/>
      <c r="L996"/>
      <c r="M996"/>
      <c r="N996"/>
      <c r="O996"/>
      <c r="P996" s="174"/>
      <c r="Q996" s="174"/>
      <c r="R996" s="175"/>
      <c r="S996" s="173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/>
      <c r="AN996"/>
      <c r="AO996"/>
      <c r="AP996"/>
      <c r="AQ996"/>
      <c r="AR996"/>
    </row>
    <row customFormat="1" r="997" s="11" spans="1:44">
      <c r="A997"/>
      <c r="B997"/>
      <c r="C997" s="174"/>
      <c r="D997"/>
      <c r="E997"/>
      <c r="F997"/>
      <c r="G997"/>
      <c r="H997"/>
      <c r="I997"/>
      <c r="J997"/>
      <c r="K997"/>
      <c r="L997"/>
      <c r="M997"/>
      <c r="N997"/>
      <c r="O997"/>
      <c r="P997" s="174"/>
      <c r="Q997" s="174"/>
      <c r="R997" s="175"/>
      <c r="S997" s="173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/>
      <c r="AN997"/>
      <c r="AO997"/>
      <c r="AP997"/>
      <c r="AQ997"/>
      <c r="AR997"/>
    </row>
    <row customFormat="1" r="998" s="11" spans="1:44">
      <c r="A998"/>
      <c r="B998"/>
      <c r="C998" s="174"/>
      <c r="D998"/>
      <c r="E998"/>
      <c r="F998"/>
      <c r="G998"/>
      <c r="H998"/>
      <c r="I998"/>
      <c r="J998"/>
      <c r="K998"/>
      <c r="L998"/>
      <c r="M998"/>
      <c r="N998"/>
      <c r="O998"/>
      <c r="P998" s="174"/>
      <c r="Q998" s="174"/>
      <c r="R998" s="175"/>
      <c r="S998" s="173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/>
      <c r="AN998"/>
      <c r="AO998"/>
      <c r="AP998"/>
      <c r="AQ998"/>
      <c r="AR998"/>
    </row>
    <row customFormat="1" r="999" s="11" spans="1:44">
      <c r="A999"/>
      <c r="B999"/>
      <c r="C999" s="174"/>
      <c r="D999"/>
      <c r="E999"/>
      <c r="F999"/>
      <c r="G999"/>
      <c r="H999"/>
      <c r="I999"/>
      <c r="J999"/>
      <c r="K999"/>
      <c r="L999"/>
      <c r="M999"/>
      <c r="N999"/>
      <c r="O999"/>
      <c r="P999" s="174"/>
      <c r="Q999" s="174"/>
      <c r="R999" s="175"/>
      <c r="S999" s="173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/>
      <c r="AN999"/>
      <c r="AO999"/>
      <c r="AP999"/>
      <c r="AQ999"/>
      <c r="AR999"/>
    </row>
    <row customFormat="1" r="1000" s="11" spans="1:44">
      <c r="A1000"/>
      <c r="B1000"/>
      <c r="C1000" s="174"/>
      <c r="D1000"/>
      <c r="E1000"/>
      <c r="F1000"/>
      <c r="G1000"/>
      <c r="H1000"/>
      <c r="I1000"/>
      <c r="J1000"/>
      <c r="K1000"/>
      <c r="L1000"/>
      <c r="M1000"/>
      <c r="N1000"/>
      <c r="O1000"/>
      <c r="P1000" s="174"/>
      <c r="Q1000" s="174"/>
      <c r="R1000" s="175"/>
      <c r="S1000" s="173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/>
      <c r="AN1000"/>
      <c r="AO1000"/>
      <c r="AP1000"/>
      <c r="AQ1000"/>
      <c r="AR1000"/>
    </row>
    <row customFormat="1" r="1001" s="11" spans="1:44">
      <c r="A1001"/>
      <c r="B1001"/>
      <c r="C1001" s="174"/>
      <c r="D1001"/>
      <c r="E1001"/>
      <c r="F1001"/>
      <c r="G1001"/>
      <c r="H1001"/>
      <c r="I1001"/>
      <c r="J1001"/>
      <c r="K1001"/>
      <c r="L1001"/>
      <c r="M1001"/>
      <c r="N1001"/>
      <c r="O1001"/>
      <c r="P1001" s="174"/>
      <c r="Q1001" s="174"/>
      <c r="R1001" s="175"/>
      <c r="S1001" s="173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/>
      <c r="AN1001"/>
      <c r="AO1001"/>
      <c r="AP1001"/>
      <c r="AQ1001"/>
      <c r="AR1001"/>
    </row>
    <row customFormat="1" r="1002" s="11" spans="1:44">
      <c r="A1002"/>
      <c r="B1002"/>
      <c r="C1002" s="174"/>
      <c r="D1002"/>
      <c r="E1002"/>
      <c r="F1002"/>
      <c r="G1002"/>
      <c r="H1002"/>
      <c r="I1002"/>
      <c r="J1002"/>
      <c r="K1002"/>
      <c r="L1002"/>
      <c r="M1002"/>
      <c r="N1002"/>
      <c r="O1002"/>
      <c r="P1002" s="174"/>
      <c r="Q1002" s="174"/>
      <c r="R1002" s="175"/>
      <c r="S1002" s="173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  <c r="AL1002" s="12"/>
      <c r="AM1002"/>
      <c r="AN1002"/>
      <c r="AO1002"/>
      <c r="AP1002"/>
      <c r="AQ1002"/>
      <c r="AR1002"/>
    </row>
    <row customFormat="1" r="1003" s="11" spans="1:44">
      <c r="A1003"/>
      <c r="B1003"/>
      <c r="C1003" s="174"/>
      <c r="D1003"/>
      <c r="E1003"/>
      <c r="F1003"/>
      <c r="G1003"/>
      <c r="H1003"/>
      <c r="I1003"/>
      <c r="J1003"/>
      <c r="K1003"/>
      <c r="L1003"/>
      <c r="M1003"/>
      <c r="N1003"/>
      <c r="O1003"/>
      <c r="P1003" s="174"/>
      <c r="Q1003" s="174"/>
      <c r="R1003" s="175"/>
      <c r="S1003" s="173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/>
      <c r="AN1003"/>
      <c r="AO1003"/>
      <c r="AP1003"/>
      <c r="AQ1003"/>
      <c r="AR1003"/>
    </row>
    <row customFormat="1" r="1004" s="11" spans="1:44">
      <c r="A1004"/>
      <c r="B1004"/>
      <c r="C1004" s="174"/>
      <c r="D1004"/>
      <c r="E1004"/>
      <c r="F1004"/>
      <c r="G1004"/>
      <c r="H1004"/>
      <c r="I1004"/>
      <c r="J1004"/>
      <c r="K1004"/>
      <c r="L1004"/>
      <c r="M1004"/>
      <c r="N1004"/>
      <c r="O1004"/>
      <c r="P1004" s="174"/>
      <c r="Q1004" s="174"/>
      <c r="R1004" s="175"/>
      <c r="S1004" s="173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/>
      <c r="AH1004" s="12"/>
      <c r="AI1004" s="12"/>
      <c r="AJ1004" s="12"/>
      <c r="AK1004" s="12"/>
      <c r="AL1004" s="12"/>
      <c r="AM1004"/>
      <c r="AN1004"/>
      <c r="AO1004"/>
      <c r="AP1004"/>
      <c r="AQ1004"/>
      <c r="AR1004"/>
    </row>
    <row customFormat="1" r="1005" s="11" spans="1:44">
      <c r="A1005"/>
      <c r="B1005"/>
      <c r="C1005" s="174"/>
      <c r="D1005"/>
      <c r="E1005"/>
      <c r="F1005"/>
      <c r="G1005"/>
      <c r="H1005"/>
      <c r="I1005"/>
      <c r="J1005"/>
      <c r="K1005"/>
      <c r="L1005"/>
      <c r="M1005"/>
      <c r="N1005"/>
      <c r="O1005"/>
      <c r="P1005" s="174"/>
      <c r="Q1005" s="174"/>
      <c r="R1005" s="175"/>
      <c r="S1005" s="173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/>
      <c r="AN1005"/>
      <c r="AO1005"/>
      <c r="AP1005"/>
      <c r="AQ1005"/>
      <c r="AR1005"/>
    </row>
    <row customFormat="1" r="1006" s="11" spans="1:44">
      <c r="A1006"/>
      <c r="B1006"/>
      <c r="C1006" s="174"/>
      <c r="D1006"/>
      <c r="E1006"/>
      <c r="F1006"/>
      <c r="G1006"/>
      <c r="H1006"/>
      <c r="I1006"/>
      <c r="J1006"/>
      <c r="K1006"/>
      <c r="L1006"/>
      <c r="M1006"/>
      <c r="N1006"/>
      <c r="O1006"/>
      <c r="P1006" s="174"/>
      <c r="Q1006" s="174"/>
      <c r="R1006" s="175"/>
      <c r="S1006" s="173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  <c r="AF1006" s="12"/>
      <c r="AG1006" s="12"/>
      <c r="AH1006" s="12"/>
      <c r="AI1006" s="12"/>
      <c r="AJ1006" s="12"/>
      <c r="AK1006" s="12"/>
      <c r="AL1006" s="12"/>
      <c r="AM1006"/>
      <c r="AN1006"/>
      <c r="AO1006"/>
      <c r="AP1006"/>
      <c r="AQ1006"/>
      <c r="AR1006"/>
    </row>
    <row customFormat="1" r="1007" s="11" spans="1:44">
      <c r="A1007"/>
      <c r="B1007"/>
      <c r="C1007" s="174"/>
      <c r="D1007"/>
      <c r="E1007"/>
      <c r="F1007"/>
      <c r="G1007"/>
      <c r="H1007"/>
      <c r="I1007"/>
      <c r="J1007"/>
      <c r="K1007"/>
      <c r="L1007"/>
      <c r="M1007"/>
      <c r="N1007"/>
      <c r="O1007"/>
      <c r="P1007" s="174"/>
      <c r="Q1007" s="174"/>
      <c r="R1007" s="175"/>
      <c r="S1007" s="173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/>
      <c r="AN1007"/>
      <c r="AO1007"/>
      <c r="AP1007"/>
      <c r="AQ1007"/>
      <c r="AR1007"/>
    </row>
    <row customFormat="1" r="1008" s="11" spans="1:44">
      <c r="A1008"/>
      <c r="B1008"/>
      <c r="C1008" s="174"/>
      <c r="D1008"/>
      <c r="E1008"/>
      <c r="F1008"/>
      <c r="G1008"/>
      <c r="H1008"/>
      <c r="I1008"/>
      <c r="J1008"/>
      <c r="K1008"/>
      <c r="L1008"/>
      <c r="M1008"/>
      <c r="N1008"/>
      <c r="O1008"/>
      <c r="P1008" s="174"/>
      <c r="Q1008" s="174"/>
      <c r="R1008" s="175"/>
      <c r="S1008" s="173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12"/>
      <c r="AI1008" s="12"/>
      <c r="AJ1008" s="12"/>
      <c r="AK1008" s="12"/>
      <c r="AL1008" s="12"/>
      <c r="AM1008"/>
      <c r="AN1008"/>
      <c r="AO1008"/>
      <c r="AP1008"/>
      <c r="AQ1008"/>
      <c r="AR1008"/>
    </row>
    <row customFormat="1" r="1009" s="11" spans="1:44">
      <c r="A1009"/>
      <c r="B1009"/>
      <c r="C1009" s="174"/>
      <c r="D1009"/>
      <c r="E1009"/>
      <c r="F1009"/>
      <c r="G1009"/>
      <c r="H1009"/>
      <c r="I1009"/>
      <c r="J1009"/>
      <c r="K1009"/>
      <c r="L1009"/>
      <c r="M1009"/>
      <c r="N1009"/>
      <c r="O1009"/>
      <c r="P1009" s="174"/>
      <c r="Q1009" s="174"/>
      <c r="R1009" s="175"/>
      <c r="S1009" s="173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/>
      <c r="AN1009"/>
      <c r="AO1009"/>
      <c r="AP1009"/>
      <c r="AQ1009"/>
      <c r="AR1009"/>
    </row>
    <row customFormat="1" r="1010" s="11" spans="1:44">
      <c r="A1010"/>
      <c r="B1010"/>
      <c r="C1010" s="174"/>
      <c r="D1010"/>
      <c r="E1010"/>
      <c r="F1010"/>
      <c r="G1010"/>
      <c r="H1010"/>
      <c r="I1010"/>
      <c r="J1010"/>
      <c r="K1010"/>
      <c r="L1010"/>
      <c r="M1010"/>
      <c r="N1010"/>
      <c r="O1010"/>
      <c r="P1010" s="174"/>
      <c r="Q1010" s="174"/>
      <c r="R1010" s="175"/>
      <c r="S1010" s="173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  <c r="AF1010" s="12"/>
      <c r="AG1010" s="12"/>
      <c r="AH1010" s="12"/>
      <c r="AI1010" s="12"/>
      <c r="AJ1010" s="12"/>
      <c r="AK1010" s="12"/>
      <c r="AL1010" s="12"/>
      <c r="AM1010"/>
      <c r="AN1010"/>
      <c r="AO1010"/>
      <c r="AP1010"/>
      <c r="AQ1010"/>
      <c r="AR1010"/>
    </row>
    <row customFormat="1" r="1011" s="11" spans="1:44">
      <c r="A1011"/>
      <c r="B1011"/>
      <c r="C1011" s="174"/>
      <c r="D1011"/>
      <c r="E1011"/>
      <c r="F1011"/>
      <c r="G1011"/>
      <c r="H1011"/>
      <c r="I1011"/>
      <c r="J1011"/>
      <c r="K1011"/>
      <c r="L1011"/>
      <c r="M1011"/>
      <c r="N1011"/>
      <c r="O1011"/>
      <c r="P1011" s="174"/>
      <c r="Q1011" s="174"/>
      <c r="R1011" s="175"/>
      <c r="S1011" s="173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/>
      <c r="AN1011"/>
      <c r="AO1011"/>
      <c r="AP1011"/>
      <c r="AQ1011"/>
      <c r="AR1011"/>
    </row>
    <row customFormat="1" r="1012" s="11" spans="1:44">
      <c r="A1012"/>
      <c r="B1012"/>
      <c r="C1012" s="174"/>
      <c r="D1012"/>
      <c r="E1012"/>
      <c r="F1012"/>
      <c r="G1012"/>
      <c r="H1012"/>
      <c r="I1012"/>
      <c r="J1012"/>
      <c r="K1012"/>
      <c r="L1012"/>
      <c r="M1012"/>
      <c r="N1012"/>
      <c r="O1012"/>
      <c r="P1012" s="174"/>
      <c r="Q1012" s="174"/>
      <c r="R1012" s="175"/>
      <c r="S1012" s="173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12"/>
      <c r="AG1012" s="12"/>
      <c r="AH1012" s="12"/>
      <c r="AI1012" s="12"/>
      <c r="AJ1012" s="12"/>
      <c r="AK1012" s="12"/>
      <c r="AL1012" s="12"/>
      <c r="AM1012"/>
      <c r="AN1012"/>
      <c r="AO1012"/>
      <c r="AP1012"/>
      <c r="AQ1012"/>
      <c r="AR1012"/>
    </row>
    <row customFormat="1" r="1013" s="11" spans="1:44">
      <c r="A1013"/>
      <c r="B1013"/>
      <c r="C1013" s="174"/>
      <c r="D1013"/>
      <c r="E1013"/>
      <c r="F1013"/>
      <c r="G1013"/>
      <c r="H1013"/>
      <c r="I1013"/>
      <c r="J1013"/>
      <c r="K1013"/>
      <c r="L1013"/>
      <c r="M1013"/>
      <c r="N1013"/>
      <c r="O1013"/>
      <c r="P1013" s="174"/>
      <c r="Q1013" s="174"/>
      <c r="R1013" s="175"/>
      <c r="S1013" s="173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/>
      <c r="AN1013"/>
      <c r="AO1013"/>
      <c r="AP1013"/>
      <c r="AQ1013"/>
      <c r="AR1013"/>
    </row>
    <row customFormat="1" r="1014" s="11" spans="1:44">
      <c r="A1014"/>
      <c r="B1014"/>
      <c r="C1014" s="174"/>
      <c r="D1014"/>
      <c r="E1014"/>
      <c r="F1014"/>
      <c r="G1014"/>
      <c r="H1014"/>
      <c r="I1014"/>
      <c r="J1014"/>
      <c r="K1014"/>
      <c r="L1014"/>
      <c r="M1014"/>
      <c r="N1014"/>
      <c r="O1014"/>
      <c r="P1014" s="174"/>
      <c r="Q1014" s="174"/>
      <c r="R1014" s="175"/>
      <c r="S1014" s="173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  <c r="AL1014" s="12"/>
      <c r="AM1014"/>
      <c r="AN1014"/>
      <c r="AO1014"/>
      <c r="AP1014"/>
      <c r="AQ1014"/>
      <c r="AR1014"/>
    </row>
    <row customFormat="1" r="1015" s="11" spans="1:44">
      <c r="A1015"/>
      <c r="B1015"/>
      <c r="C1015" s="174"/>
      <c r="D1015"/>
      <c r="E1015"/>
      <c r="F1015"/>
      <c r="G1015"/>
      <c r="H1015"/>
      <c r="I1015"/>
      <c r="J1015"/>
      <c r="K1015"/>
      <c r="L1015"/>
      <c r="M1015"/>
      <c r="N1015"/>
      <c r="O1015"/>
      <c r="P1015" s="174"/>
      <c r="Q1015" s="174"/>
      <c r="R1015" s="175"/>
      <c r="S1015" s="173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/>
      <c r="AN1015"/>
      <c r="AO1015"/>
      <c r="AP1015"/>
      <c r="AQ1015"/>
      <c r="AR1015"/>
    </row>
    <row customFormat="1" r="1016" s="11" spans="1:44">
      <c r="A1016"/>
      <c r="B1016"/>
      <c r="C1016" s="174"/>
      <c r="D1016"/>
      <c r="E1016"/>
      <c r="F1016"/>
      <c r="G1016"/>
      <c r="H1016"/>
      <c r="I1016"/>
      <c r="J1016"/>
      <c r="K1016"/>
      <c r="L1016"/>
      <c r="M1016"/>
      <c r="N1016"/>
      <c r="O1016"/>
      <c r="P1016" s="174"/>
      <c r="Q1016" s="174"/>
      <c r="R1016" s="175"/>
      <c r="S1016" s="173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  <c r="AI1016" s="12"/>
      <c r="AJ1016" s="12"/>
      <c r="AK1016" s="12"/>
      <c r="AL1016" s="12"/>
      <c r="AM1016"/>
      <c r="AN1016"/>
      <c r="AO1016"/>
      <c r="AP1016"/>
      <c r="AQ1016"/>
      <c r="AR1016"/>
    </row>
    <row customFormat="1" r="1017" s="11" spans="1:44">
      <c r="A1017"/>
      <c r="B1017"/>
      <c r="C1017" s="174"/>
      <c r="D1017"/>
      <c r="E1017"/>
      <c r="F1017"/>
      <c r="G1017"/>
      <c r="H1017"/>
      <c r="I1017"/>
      <c r="J1017"/>
      <c r="K1017"/>
      <c r="L1017"/>
      <c r="M1017"/>
      <c r="N1017"/>
      <c r="O1017"/>
      <c r="P1017" s="174"/>
      <c r="Q1017" s="174"/>
      <c r="R1017" s="175"/>
      <c r="S1017" s="173"/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/>
      <c r="AN1017"/>
      <c r="AO1017"/>
      <c r="AP1017"/>
      <c r="AQ1017"/>
      <c r="AR1017"/>
    </row>
    <row customFormat="1" r="1018" s="11" spans="1:44">
      <c r="A1018"/>
      <c r="B1018"/>
      <c r="C1018" s="174"/>
      <c r="D1018"/>
      <c r="E1018"/>
      <c r="F1018"/>
      <c r="G1018"/>
      <c r="H1018"/>
      <c r="I1018"/>
      <c r="J1018"/>
      <c r="K1018"/>
      <c r="L1018"/>
      <c r="M1018"/>
      <c r="N1018"/>
      <c r="O1018"/>
      <c r="P1018" s="174"/>
      <c r="Q1018" s="174"/>
      <c r="R1018" s="175"/>
      <c r="S1018" s="173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  <c r="AI1018" s="12"/>
      <c r="AJ1018" s="12"/>
      <c r="AK1018" s="12"/>
      <c r="AL1018" s="12"/>
      <c r="AM1018"/>
      <c r="AN1018"/>
      <c r="AO1018"/>
      <c r="AP1018"/>
      <c r="AQ1018"/>
      <c r="AR1018"/>
    </row>
    <row customFormat="1" r="1019" s="11" spans="1:44">
      <c r="A1019"/>
      <c r="B1019"/>
      <c r="C1019" s="174"/>
      <c r="D1019"/>
      <c r="E1019"/>
      <c r="F1019"/>
      <c r="G1019"/>
      <c r="H1019"/>
      <c r="I1019"/>
      <c r="J1019"/>
      <c r="K1019"/>
      <c r="L1019"/>
      <c r="M1019"/>
      <c r="N1019"/>
      <c r="O1019"/>
      <c r="P1019" s="174"/>
      <c r="Q1019" s="174"/>
      <c r="R1019" s="175"/>
      <c r="S1019" s="173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/>
      <c r="AN1019"/>
      <c r="AO1019"/>
      <c r="AP1019"/>
      <c r="AQ1019"/>
      <c r="AR1019"/>
    </row>
    <row customFormat="1" r="1020" s="11" spans="1:44">
      <c r="A1020"/>
      <c r="B1020"/>
      <c r="C1020" s="174"/>
      <c r="D1020"/>
      <c r="E1020"/>
      <c r="F1020"/>
      <c r="G1020"/>
      <c r="H1020"/>
      <c r="I1020"/>
      <c r="J1020"/>
      <c r="K1020"/>
      <c r="L1020"/>
      <c r="M1020"/>
      <c r="N1020"/>
      <c r="O1020"/>
      <c r="P1020" s="174"/>
      <c r="Q1020" s="174"/>
      <c r="R1020" s="175"/>
      <c r="S1020" s="173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/>
      <c r="AH1020" s="12"/>
      <c r="AI1020" s="12"/>
      <c r="AJ1020" s="12"/>
      <c r="AK1020" s="12"/>
      <c r="AL1020" s="12"/>
      <c r="AM1020"/>
      <c r="AN1020"/>
      <c r="AO1020"/>
      <c r="AP1020"/>
      <c r="AQ1020"/>
      <c r="AR1020"/>
    </row>
    <row customFormat="1" r="1021" s="11" spans="1:44">
      <c r="A1021"/>
      <c r="B1021"/>
      <c r="C1021" s="174"/>
      <c r="D1021"/>
      <c r="E1021"/>
      <c r="F1021"/>
      <c r="G1021"/>
      <c r="H1021"/>
      <c r="I1021"/>
      <c r="J1021"/>
      <c r="K1021"/>
      <c r="L1021"/>
      <c r="M1021"/>
      <c r="N1021"/>
      <c r="O1021"/>
      <c r="P1021" s="174"/>
      <c r="Q1021" s="174"/>
      <c r="R1021" s="175"/>
      <c r="S1021" s="173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/>
      <c r="AN1021"/>
      <c r="AO1021"/>
      <c r="AP1021"/>
      <c r="AQ1021"/>
      <c r="AR1021"/>
    </row>
    <row customFormat="1" r="1022" s="11" spans="1:44">
      <c r="A1022"/>
      <c r="B1022"/>
      <c r="C1022" s="174"/>
      <c r="D1022"/>
      <c r="E1022"/>
      <c r="F1022"/>
      <c r="G1022"/>
      <c r="H1022"/>
      <c r="I1022"/>
      <c r="J1022"/>
      <c r="K1022"/>
      <c r="L1022"/>
      <c r="M1022"/>
      <c r="N1022"/>
      <c r="O1022"/>
      <c r="P1022" s="174"/>
      <c r="Q1022" s="174"/>
      <c r="R1022" s="175"/>
      <c r="S1022" s="173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/>
      <c r="AH1022" s="12"/>
      <c r="AI1022" s="12"/>
      <c r="AJ1022" s="12"/>
      <c r="AK1022" s="12"/>
      <c r="AL1022" s="12"/>
      <c r="AM1022"/>
      <c r="AN1022"/>
      <c r="AO1022"/>
      <c r="AP1022"/>
      <c r="AQ1022"/>
      <c r="AR1022"/>
    </row>
    <row customFormat="1" r="1023" s="11" spans="1:44">
      <c r="A1023"/>
      <c r="B1023"/>
      <c r="C1023" s="174"/>
      <c r="D1023"/>
      <c r="E1023"/>
      <c r="F1023"/>
      <c r="G1023"/>
      <c r="H1023"/>
      <c r="I1023"/>
      <c r="J1023"/>
      <c r="K1023"/>
      <c r="L1023"/>
      <c r="M1023"/>
      <c r="N1023"/>
      <c r="O1023"/>
      <c r="P1023" s="174"/>
      <c r="Q1023" s="174"/>
      <c r="R1023" s="175"/>
      <c r="S1023" s="173"/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/>
      <c r="AN1023"/>
      <c r="AO1023"/>
      <c r="AP1023"/>
      <c r="AQ1023"/>
      <c r="AR1023"/>
    </row>
  </sheetData>
  <mergeCells count="86">
    <mergeCell ref="D4:E4"/>
    <mergeCell ref="C7:R7"/>
    <mergeCell ref="C9:D10"/>
    <mergeCell ref="E9:E10"/>
    <mergeCell ref="F9:Q9"/>
    <mergeCell ref="C27:D27"/>
    <mergeCell ref="C28:D28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9:D29"/>
    <mergeCell ref="C30:D30"/>
    <mergeCell ref="C31:D31"/>
    <mergeCell ref="C32:D32"/>
    <mergeCell ref="C33:D33"/>
    <mergeCell ref="C55:D55"/>
    <mergeCell ref="C56:D56"/>
    <mergeCell ref="C49:D49"/>
    <mergeCell ref="C34:D34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50:D50"/>
    <mergeCell ref="C51:D51"/>
    <mergeCell ref="C52:D52"/>
    <mergeCell ref="C53:D53"/>
    <mergeCell ref="C54:D54"/>
    <mergeCell ref="C57:D57"/>
    <mergeCell ref="C58:D58"/>
    <mergeCell ref="C59:D59"/>
    <mergeCell ref="C60:D60"/>
    <mergeCell ref="C61:D61"/>
    <mergeCell ref="C74:D74"/>
    <mergeCell ref="C73:D73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72:D72"/>
    <mergeCell ref="C75:D75"/>
    <mergeCell ref="C76:D76"/>
    <mergeCell ref="C77:D77"/>
    <mergeCell ref="C78:D78"/>
    <mergeCell ref="C79:D79"/>
    <mergeCell ref="C90:D90"/>
    <mergeCell ref="C91:D91"/>
    <mergeCell ref="C35:D35"/>
    <mergeCell ref="C36:D36"/>
    <mergeCell ref="C37:D37"/>
    <mergeCell ref="C38:D38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</mergeCells>
  <pageMargins bottom="0.75" footer="0.3" header="0.3" left="0.7" right="0.7" top="0.75"/>
  <pageSetup orientation="landscape" paperSize="9" r:id="rId1" scale="41" verticalDpi="0"/>
  <drawing r:id="rId2"/>
  <legacyDrawing r:id="rId3"/>
  <oleObjects>
    <mc:AlternateContent>
      <mc:Choice Requires="x14">
        <oleObject progId="Excel.Sheet.8" r:id="rId4" shapeId="15361">
          <objectPr autoPict="0" defaultSize="0" r:id="rId5">
            <anchor moveWithCells="1" sizeWithCells="1">
              <from>
                <xdr:col>1</xdr:col>
                <xdr:colOff>9525</xdr:colOff>
                <xdr:row>116</xdr:row>
                <xdr:rowOff>0</xdr:rowOff>
              </from>
              <to>
                <xdr:col>5</xdr:col>
                <xdr:colOff>66675</xdr:colOff>
                <xdr:row>118</xdr:row>
                <xdr:rowOff>114300</xdr:rowOff>
              </to>
            </anchor>
          </objectPr>
        </oleObject>
      </mc:Choice>
      <mc:Fallback>
        <oleObject progId="Excel.Sheet.8" r:id="rId4" shapeId="15361"/>
      </mc:Fallback>
    </mc:AlternateContent>
    <mc:AlternateContent>
      <mc:Choice Requires="x14">
        <oleObject progId="Excel.Sheet.8" r:id="rId6" shapeId="15362">
          <objectPr autoPict="0" defaultSize="0" r:id="rId7">
            <anchor moveWithCells="1" sizeWithCells="1">
              <from>
                <xdr:col>1</xdr:col>
                <xdr:colOff>9525</xdr:colOff>
                <xdr:row>126</xdr:row>
                <xdr:rowOff>0</xdr:rowOff>
              </from>
              <to>
                <xdr:col>5</xdr:col>
                <xdr:colOff>219075</xdr:colOff>
                <xdr:row>129</xdr:row>
                <xdr:rowOff>152400</xdr:rowOff>
              </to>
            </anchor>
          </objectPr>
        </oleObject>
      </mc:Choice>
      <mc:Fallback>
        <oleObject progId="Excel.Sheet.8" r:id="rId6" shapeId="15362"/>
      </mc:Fallback>
    </mc:AlternateContent>
  </oleObjects>
</worksheet>
</file>

<file path=xl/worksheets/sheet2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2">
    <pageSetUpPr fitToPage="1"/>
  </sheetPr>
  <dimension ref="A1:AH1090"/>
  <sheetViews>
    <sheetView workbookViewId="0">
      <selection activeCell="E19" sqref="E19"/>
    </sheetView>
  </sheetViews>
  <sheetFormatPr defaultRowHeight="12.75"/>
  <cols>
    <col min="1" max="1" customWidth="true" width="5.0" collapsed="true"/>
    <col min="2" max="2" customWidth="true" width="26.85546875" collapsed="true"/>
    <col min="3" max="3" bestFit="true" customWidth="true" style="174" width="28.28515625" collapsed="true"/>
    <col min="4" max="4" customWidth="true" width="30.5703125" collapsed="true"/>
    <col min="5" max="5" bestFit="true" customWidth="true" width="9.42578125" collapsed="true"/>
    <col min="6" max="6" customWidth="true" style="175" width="8.7109375" collapsed="true"/>
    <col min="7" max="7" customWidth="true" style="201" width="12.85546875" collapsed="true"/>
    <col min="8" max="8" customWidth="true" style="176" width="4.0" collapsed="true"/>
    <col min="9" max="9" customWidth="true" style="11" width="64.42578125" collapsed="true"/>
    <col min="10" max="27" customWidth="true" style="12" width="6.28515625" collapsed="true"/>
  </cols>
  <sheetData>
    <row ht="22.5" r="1" spans="1:33">
      <c r="A1" s="177" t="s">
        <v>12</v>
      </c>
      <c r="B1" s="177"/>
      <c r="C1" s="177"/>
      <c r="D1" s="178"/>
      <c r="E1" s="178"/>
      <c r="H1" s="173"/>
    </row>
    <row ht="18.75" r="2" spans="1:33">
      <c r="A2" s="179" t="s">
        <v>22</v>
      </c>
      <c r="B2" s="179"/>
      <c r="C2" s="179"/>
      <c r="D2" s="180"/>
      <c r="E2" s="181"/>
      <c r="H2" s="173"/>
    </row>
    <row ht="18.75" r="3" spans="1:33">
      <c r="A3" s="179" t="s">
        <v>14</v>
      </c>
      <c r="B3" s="179"/>
      <c r="C3" s="179"/>
      <c r="D3" s="183"/>
      <c r="E3" s="184"/>
      <c r="H3" s="173"/>
    </row>
    <row ht="18.75" r="4" spans="1:33">
      <c r="A4" s="179" t="s">
        <v>15</v>
      </c>
      <c r="B4" s="179"/>
      <c r="C4" s="179"/>
      <c r="D4" s="545"/>
      <c r="E4" s="545"/>
      <c r="H4" s="173"/>
    </row>
    <row customHeight="1" ht="24" r="5" spans="1:33">
      <c r="C5" s="7"/>
      <c r="D5" s="8"/>
      <c r="E5" s="9"/>
      <c r="F5" s="3"/>
      <c r="G5" s="202"/>
      <c r="H5" s="4"/>
    </row>
    <row customFormat="1" r="6" s="1" spans="1:33">
      <c r="C6" s="2"/>
      <c r="F6" s="3"/>
      <c r="G6" s="202"/>
      <c r="H6" s="4"/>
      <c r="I6" s="5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</row>
    <row customFormat="1" customHeight="1" ht="21.75" r="7" s="14" spans="1:33">
      <c r="C7" s="546" t="s">
        <v>178</v>
      </c>
      <c r="D7" s="546"/>
      <c r="E7" s="546"/>
      <c r="F7" s="546"/>
      <c r="G7" s="546"/>
      <c r="H7" s="15"/>
      <c r="I7" s="11"/>
      <c r="J7" s="12"/>
      <c r="K7" s="12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</row>
    <row customFormat="1" customHeight="1" ht="6.75" r="8" s="1" spans="1:33" thickBot="1">
      <c r="C8" s="17"/>
      <c r="D8" s="17"/>
      <c r="E8" s="17"/>
      <c r="F8" s="3"/>
      <c r="G8" s="202"/>
      <c r="H8" s="4"/>
      <c r="I8" s="5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customFormat="1" customHeight="1" ht="15" r="9" s="18" spans="1:33">
      <c r="C9" s="547" t="s">
        <v>16</v>
      </c>
      <c r="D9" s="548"/>
      <c r="E9" s="551" t="s">
        <v>69</v>
      </c>
      <c r="F9" s="551" t="s">
        <v>179</v>
      </c>
      <c r="G9" s="603" t="s">
        <v>121</v>
      </c>
      <c r="H9" s="20"/>
    </row>
    <row customFormat="1" customHeight="1" ht="29.25" r="10" s="18" spans="1:33" thickBot="1">
      <c r="C10" s="600"/>
      <c r="D10" s="601"/>
      <c r="E10" s="602"/>
      <c r="F10" s="602"/>
      <c r="G10" s="604"/>
      <c r="H10" s="23">
        <v>1</v>
      </c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</row>
    <row customFormat="1" customHeight="1" ht="15" r="11" s="25" spans="1:33">
      <c r="B11" s="221" t="s">
        <v>201</v>
      </c>
      <c r="C11" s="606" t="s">
        <v>106</v>
      </c>
      <c r="D11" s="607"/>
      <c r="E11" s="275"/>
      <c r="F11" s="276"/>
      <c r="G11" s="277"/>
      <c r="H11" s="29">
        <v>2</v>
      </c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1"/>
      <c r="V11" s="30"/>
      <c r="W11" s="31"/>
      <c r="X11" s="31"/>
      <c r="Y11" s="31"/>
      <c r="Z11" s="31"/>
      <c r="AA11" s="31"/>
    </row>
    <row customFormat="1" ht="15" r="12" s="25" spans="1:33">
      <c r="B12" s="222"/>
      <c r="C12" s="524" t="s">
        <v>107</v>
      </c>
      <c r="D12" s="525"/>
      <c r="E12" s="66"/>
      <c r="F12" s="66"/>
      <c r="G12" s="161"/>
      <c r="H12" s="29">
        <v>18</v>
      </c>
      <c r="I12" s="18"/>
    </row>
    <row customFormat="1" ht="15" r="13" s="25" spans="1:33">
      <c r="B13" s="222"/>
      <c r="C13" s="524" t="s">
        <v>108</v>
      </c>
      <c r="D13" s="525"/>
      <c r="E13" s="66"/>
      <c r="F13" s="66"/>
      <c r="G13" s="161"/>
      <c r="H13" s="29">
        <v>18</v>
      </c>
      <c r="I13" s="18"/>
    </row>
    <row customFormat="1" ht="15" r="14" s="25" spans="1:33">
      <c r="B14" s="222"/>
      <c r="C14" s="288" t="s">
        <v>186</v>
      </c>
      <c r="D14" s="289"/>
      <c r="E14" s="290" t="str">
        <f>+IF(E13&gt;0, E13/E12, "-")</f>
        <v>-</v>
      </c>
      <c r="F14" s="290" t="str">
        <f>+IF(F13&gt;0, F13/F12, "-")</f>
        <v>-</v>
      </c>
      <c r="G14" s="291"/>
      <c r="H14" s="29"/>
      <c r="I14" s="18"/>
    </row>
    <row customFormat="1" ht="15" r="15" s="25" spans="1:33">
      <c r="B15" s="222"/>
      <c r="C15" s="305" t="s">
        <v>109</v>
      </c>
      <c r="D15" s="305"/>
      <c r="E15" s="66"/>
      <c r="F15" s="66"/>
      <c r="G15" s="161"/>
      <c r="H15" s="29"/>
      <c r="I15" s="18"/>
    </row>
    <row customFormat="1" ht="15" r="16" s="25" spans="1:33">
      <c r="B16" s="222"/>
      <c r="C16" s="305" t="s">
        <v>110</v>
      </c>
      <c r="D16" s="305"/>
      <c r="E16" s="66"/>
      <c r="F16" s="66"/>
      <c r="G16" s="161"/>
      <c r="H16" s="29"/>
      <c r="I16" s="18"/>
    </row>
    <row customFormat="1" ht="15" r="17" s="25" spans="2:9">
      <c r="B17" s="222"/>
      <c r="C17" s="305" t="s">
        <v>115</v>
      </c>
      <c r="D17" s="305"/>
      <c r="E17" s="66"/>
      <c r="F17" s="66"/>
      <c r="G17" s="161"/>
      <c r="H17" s="29"/>
      <c r="I17" s="18"/>
    </row>
    <row customFormat="1" ht="15" r="18" s="25" spans="2:9">
      <c r="B18" s="222"/>
      <c r="C18" s="305" t="s">
        <v>116</v>
      </c>
      <c r="D18" s="305"/>
      <c r="E18" s="66"/>
      <c r="F18" s="66"/>
      <c r="G18" s="161"/>
      <c r="H18" s="29"/>
      <c r="I18" s="18"/>
    </row>
    <row customFormat="1" ht="15" r="19" s="25" spans="2:9">
      <c r="B19" s="222"/>
      <c r="C19" s="305" t="s">
        <v>229</v>
      </c>
      <c r="D19" s="305"/>
      <c r="E19" s="66" t="str">
        <f>+IF(E15&gt;0,E15/(E15+E16),"-")</f>
        <v>-</v>
      </c>
      <c r="F19" s="66" t="str">
        <f>+IF(F15&gt;0,F15/(F15+F16),"-")</f>
        <v>-</v>
      </c>
      <c r="G19" s="161"/>
      <c r="H19" s="29"/>
      <c r="I19" s="18"/>
    </row>
    <row customFormat="1" ht="15" r="20" s="25" spans="2:9">
      <c r="B20" s="222"/>
      <c r="C20" s="305" t="s">
        <v>230</v>
      </c>
      <c r="D20" s="305"/>
      <c r="E20" s="66" t="str">
        <f>IF(E16&gt;0,E16/(E15+E16),"-")</f>
        <v>-</v>
      </c>
      <c r="F20" s="66" t="str">
        <f>IF(F16&gt;0,F16/(F15+F16),"-")</f>
        <v>-</v>
      </c>
      <c r="G20" s="161"/>
      <c r="H20" s="29"/>
      <c r="I20" s="18"/>
    </row>
    <row customFormat="1" ht="15" r="21" s="25" spans="2:9">
      <c r="B21" s="222"/>
      <c r="C21" s="305" t="s">
        <v>231</v>
      </c>
      <c r="D21" s="305"/>
      <c r="E21" s="66" t="str">
        <f>+IF(E17&gt;0,E17/(E17+E18),"-")</f>
        <v>-</v>
      </c>
      <c r="F21" s="66" t="str">
        <f>+IF(F17&gt;0,F17/(F17+F18),"-")</f>
        <v>-</v>
      </c>
      <c r="G21" s="161"/>
      <c r="H21" s="29"/>
      <c r="I21" s="18"/>
    </row>
    <row customFormat="1" ht="15" r="22" s="25" spans="2:9">
      <c r="B22" s="222"/>
      <c r="C22" s="288" t="s">
        <v>232</v>
      </c>
      <c r="D22" s="289"/>
      <c r="E22" s="290" t="str">
        <f>IF(E18&gt;0,E18/(E17+E18),"-")</f>
        <v>-</v>
      </c>
      <c r="F22" s="292" t="str">
        <f>IF(F18&gt;0,F18/(F17+F18),"-")</f>
        <v>-</v>
      </c>
      <c r="G22" s="291"/>
      <c r="H22" s="29"/>
      <c r="I22" s="18"/>
    </row>
    <row customFormat="1" ht="15" r="23" s="25" spans="2:9">
      <c r="B23" s="222"/>
      <c r="C23" s="590" t="s">
        <v>114</v>
      </c>
      <c r="D23" s="525"/>
      <c r="E23" s="66" t="str">
        <f>+IF(E12&gt;0,E12/E11,"-")</f>
        <v>-</v>
      </c>
      <c r="F23" s="66" t="str">
        <f>+IF(F12&gt;0,F12/F11,"-")</f>
        <v>-</v>
      </c>
      <c r="G23" s="161"/>
      <c r="H23" s="29"/>
      <c r="I23" s="18"/>
    </row>
    <row customFormat="1" ht="15" r="24" s="25" spans="2:9">
      <c r="B24" s="222"/>
      <c r="C24" s="590" t="s">
        <v>111</v>
      </c>
      <c r="D24" s="525"/>
      <c r="E24" s="272"/>
      <c r="F24" s="272"/>
      <c r="G24" s="161"/>
      <c r="H24" s="23"/>
    </row>
    <row customFormat="1" customHeight="1" ht="15" r="25" s="25" spans="2:9">
      <c r="B25" s="222"/>
      <c r="C25" s="590" t="s">
        <v>112</v>
      </c>
      <c r="D25" s="525"/>
      <c r="E25" s="272"/>
      <c r="F25" s="272"/>
      <c r="G25" s="161"/>
      <c r="H25" s="29"/>
      <c r="I25" s="53"/>
    </row>
    <row customFormat="1" customHeight="1" ht="15" r="26" s="25" spans="2:9" thickBot="1">
      <c r="B26" s="223"/>
      <c r="C26" s="590" t="s">
        <v>113</v>
      </c>
      <c r="D26" s="525"/>
      <c r="E26" s="273"/>
      <c r="F26" s="273"/>
      <c r="G26" s="161"/>
      <c r="H26" s="23">
        <v>35</v>
      </c>
    </row>
    <row customFormat="1" customHeight="1" ht="15" r="27" s="25" spans="2:9">
      <c r="B27" s="221" t="s">
        <v>271</v>
      </c>
      <c r="C27" s="608" t="s">
        <v>187</v>
      </c>
      <c r="D27" s="535"/>
      <c r="E27" s="110"/>
      <c r="F27" s="274"/>
      <c r="G27" s="208"/>
      <c r="H27" s="23"/>
    </row>
    <row customFormat="1" customHeight="1" ht="15" r="28" s="25" spans="2:9">
      <c r="B28" s="253" t="s">
        <v>272</v>
      </c>
      <c r="C28" s="597" t="s">
        <v>188</v>
      </c>
      <c r="D28" s="525"/>
      <c r="E28" s="94"/>
      <c r="F28" s="273"/>
      <c r="G28" s="161"/>
      <c r="H28" s="23"/>
    </row>
    <row customFormat="1" customHeight="1" ht="15" r="29" s="25" spans="2:9">
      <c r="B29" s="222"/>
      <c r="C29" s="597" t="s">
        <v>189</v>
      </c>
      <c r="D29" s="525"/>
      <c r="E29" s="94"/>
      <c r="F29" s="273"/>
      <c r="G29" s="161"/>
      <c r="H29" s="23"/>
    </row>
    <row customFormat="1" customHeight="1" ht="15" r="30" s="25" spans="2:9" thickBot="1">
      <c r="B30" s="223"/>
      <c r="C30" s="597" t="s">
        <v>190</v>
      </c>
      <c r="D30" s="525"/>
      <c r="E30" s="94"/>
      <c r="F30" s="273"/>
      <c r="G30" s="161"/>
      <c r="H30" s="23"/>
    </row>
    <row customFormat="1" customHeight="1" ht="15" r="31" s="25" spans="2:9">
      <c r="B31" s="254" t="s">
        <v>177</v>
      </c>
      <c r="C31" s="571" t="s">
        <v>191</v>
      </c>
      <c r="D31" s="540"/>
      <c r="E31" s="110"/>
      <c r="F31" s="110"/>
      <c r="G31" s="208"/>
      <c r="H31" s="23"/>
    </row>
    <row customFormat="1" customHeight="1" ht="15" r="32" s="25" spans="2:9">
      <c r="B32" s="232"/>
      <c r="C32" s="605" t="s">
        <v>192</v>
      </c>
      <c r="D32" s="592"/>
      <c r="E32" s="94"/>
      <c r="F32" s="94"/>
      <c r="G32" s="161"/>
      <c r="H32" s="23"/>
    </row>
    <row customFormat="1" customHeight="1" ht="15" r="33" s="25" spans="2:8">
      <c r="B33" s="232"/>
      <c r="C33" s="605" t="s">
        <v>193</v>
      </c>
      <c r="D33" s="592"/>
      <c r="E33" s="94"/>
      <c r="F33" s="94"/>
      <c r="G33" s="161"/>
      <c r="H33" s="23"/>
    </row>
    <row customFormat="1" customHeight="1" ht="15" r="34" s="25" spans="2:8">
      <c r="B34" s="312"/>
      <c r="C34" s="609" t="s">
        <v>194</v>
      </c>
      <c r="D34" s="610"/>
      <c r="E34" s="313"/>
      <c r="F34" s="313"/>
      <c r="G34" s="314"/>
      <c r="H34" s="23"/>
    </row>
    <row customFormat="1" customHeight="1" ht="15" r="35" s="25" spans="2:8">
      <c r="B35" s="253" t="s">
        <v>271</v>
      </c>
      <c r="C35" s="597" t="s">
        <v>187</v>
      </c>
      <c r="D35" s="525"/>
      <c r="E35" s="94"/>
      <c r="F35" s="273"/>
      <c r="G35" s="161"/>
      <c r="H35" s="23"/>
    </row>
    <row customFormat="1" customHeight="1" ht="15" r="36" s="25" spans="2:8">
      <c r="B36" s="253" t="s">
        <v>273</v>
      </c>
      <c r="C36" s="597" t="s">
        <v>188</v>
      </c>
      <c r="D36" s="525"/>
      <c r="E36" s="94"/>
      <c r="F36" s="273"/>
      <c r="G36" s="161"/>
      <c r="H36" s="23"/>
    </row>
    <row customFormat="1" customHeight="1" ht="15" r="37" s="25" spans="2:8">
      <c r="B37" s="222"/>
      <c r="C37" s="597" t="s">
        <v>189</v>
      </c>
      <c r="D37" s="525"/>
      <c r="E37" s="94"/>
      <c r="F37" s="273"/>
      <c r="G37" s="161"/>
      <c r="H37" s="23"/>
    </row>
    <row customFormat="1" customHeight="1" ht="15" r="38" s="25" spans="2:8" thickBot="1">
      <c r="B38" s="223"/>
      <c r="C38" s="598" t="s">
        <v>190</v>
      </c>
      <c r="D38" s="599"/>
      <c r="E38" s="278"/>
      <c r="F38" s="311"/>
      <c r="G38" s="279"/>
      <c r="H38" s="23"/>
    </row>
    <row customHeight="1" ht="15" r="39" spans="2:8">
      <c r="C39"/>
      <c r="F39"/>
      <c r="H39" s="173"/>
    </row>
    <row r="40" spans="2:8">
      <c r="B40" s="287"/>
      <c r="F40"/>
      <c r="H40" s="173"/>
    </row>
    <row hidden="1" r="41" spans="2:8">
      <c r="B41" s="306" t="s">
        <v>176</v>
      </c>
      <c r="D41" s="174"/>
      <c r="E41" s="174"/>
      <c r="F41"/>
      <c r="H41" s="173"/>
    </row>
    <row hidden="1" r="42" spans="2:8">
      <c r="B42" t="s">
        <v>106</v>
      </c>
      <c r="D42" s="308" t="s">
        <v>293</v>
      </c>
      <c r="E42" s="174"/>
      <c r="F42"/>
      <c r="H42" s="173"/>
    </row>
    <row hidden="1" r="43" spans="2:8">
      <c r="B43" t="s">
        <v>107</v>
      </c>
      <c r="D43" s="308" t="s">
        <v>294</v>
      </c>
      <c r="E43" s="174"/>
      <c r="F43"/>
      <c r="H43" s="173"/>
    </row>
    <row hidden="1" r="44" spans="2:8">
      <c r="B44" t="s">
        <v>108</v>
      </c>
      <c r="D44" s="308" t="s">
        <v>295</v>
      </c>
      <c r="E44" s="174"/>
      <c r="F44"/>
      <c r="H44" s="173"/>
    </row>
    <row hidden="1" r="45" spans="2:8">
      <c r="B45" t="s">
        <v>186</v>
      </c>
      <c r="D45" s="308" t="s">
        <v>202</v>
      </c>
      <c r="E45" s="174"/>
      <c r="F45"/>
      <c r="H45" s="173"/>
    </row>
    <row hidden="1" r="46" spans="2:8">
      <c r="B46" t="s">
        <v>114</v>
      </c>
      <c r="D46" s="308" t="s">
        <v>203</v>
      </c>
      <c r="E46" s="174"/>
      <c r="F46"/>
      <c r="H46" s="173"/>
    </row>
    <row hidden="1" r="47" spans="2:8">
      <c r="B47" t="s">
        <v>111</v>
      </c>
      <c r="D47" s="308" t="s">
        <v>204</v>
      </c>
      <c r="E47" s="174"/>
      <c r="F47"/>
      <c r="H47" s="173"/>
    </row>
    <row hidden="1" r="48" spans="2:8">
      <c r="B48" t="s">
        <v>112</v>
      </c>
      <c r="D48" s="308" t="s">
        <v>233</v>
      </c>
      <c r="E48" s="174"/>
      <c r="F48"/>
      <c r="H48" s="173"/>
    </row>
    <row hidden="1" r="49" spans="2:8">
      <c r="B49" t="s">
        <v>113</v>
      </c>
      <c r="D49" s="308" t="s">
        <v>234</v>
      </c>
      <c r="E49" s="174"/>
      <c r="F49"/>
      <c r="H49" s="173"/>
    </row>
    <row hidden="1" r="50" spans="2:8">
      <c r="B50" t="s">
        <v>187</v>
      </c>
      <c r="D50" s="308" t="s">
        <v>205</v>
      </c>
      <c r="E50" s="174"/>
      <c r="F50"/>
      <c r="H50" s="173"/>
    </row>
    <row hidden="1" r="51" spans="2:8">
      <c r="B51" t="s">
        <v>188</v>
      </c>
      <c r="D51" s="308" t="s">
        <v>206</v>
      </c>
      <c r="E51" s="174"/>
      <c r="F51"/>
      <c r="H51" s="173"/>
    </row>
    <row hidden="1" r="52" spans="2:8">
      <c r="B52" t="s">
        <v>189</v>
      </c>
      <c r="D52" s="308" t="s">
        <v>207</v>
      </c>
      <c r="E52" s="174"/>
      <c r="F52"/>
      <c r="H52" s="173"/>
    </row>
    <row hidden="1" r="53" spans="2:8">
      <c r="B53" t="s">
        <v>190</v>
      </c>
      <c r="D53" s="308" t="s">
        <v>208</v>
      </c>
      <c r="E53" s="174"/>
      <c r="F53"/>
      <c r="H53" s="173"/>
    </row>
    <row hidden="1" r="54" spans="2:8">
      <c r="B54" t="s">
        <v>191</v>
      </c>
      <c r="D54" s="286" t="s">
        <v>209</v>
      </c>
      <c r="E54" s="174"/>
      <c r="F54"/>
      <c r="H54" s="173"/>
    </row>
    <row hidden="1" r="55" spans="2:8">
      <c r="B55" t="s">
        <v>192</v>
      </c>
      <c r="D55" s="286" t="s">
        <v>209</v>
      </c>
      <c r="E55" s="174"/>
      <c r="F55"/>
      <c r="H55" s="173"/>
    </row>
    <row hidden="1" r="56" spans="2:8">
      <c r="B56" t="s">
        <v>193</v>
      </c>
      <c r="D56" s="286" t="s">
        <v>209</v>
      </c>
      <c r="E56" s="174"/>
      <c r="F56"/>
      <c r="H56" s="173"/>
    </row>
    <row hidden="1" r="57" spans="2:8">
      <c r="B57" t="s">
        <v>194</v>
      </c>
      <c r="D57" s="286" t="s">
        <v>209</v>
      </c>
      <c r="E57" s="174"/>
      <c r="F57"/>
      <c r="H57" s="173"/>
    </row>
    <row r="58" spans="2:8">
      <c r="D58" s="174"/>
      <c r="E58" s="174"/>
      <c r="F58"/>
      <c r="H58" s="173"/>
    </row>
    <row r="59" spans="2:8">
      <c r="D59" s="174"/>
      <c r="E59" s="174"/>
      <c r="F59"/>
      <c r="H59" s="173"/>
    </row>
    <row r="60" spans="2:8">
      <c r="D60" s="174"/>
      <c r="E60" s="174"/>
      <c r="F60"/>
      <c r="H60" s="173"/>
    </row>
    <row r="61" spans="2:8">
      <c r="D61" s="174"/>
      <c r="E61" s="174"/>
      <c r="F61"/>
      <c r="H61" s="173"/>
    </row>
    <row r="62" spans="2:8">
      <c r="D62" s="174"/>
      <c r="E62" s="174"/>
      <c r="F62"/>
      <c r="H62" s="173"/>
    </row>
    <row r="63" spans="2:8">
      <c r="D63" s="174"/>
      <c r="E63" s="174"/>
      <c r="F63"/>
      <c r="H63" s="173"/>
    </row>
    <row r="64" spans="2:8">
      <c r="D64" s="174"/>
      <c r="E64" s="174"/>
      <c r="F64"/>
      <c r="H64" s="173"/>
    </row>
    <row r="65" spans="4:8">
      <c r="D65" s="174"/>
      <c r="E65" s="174"/>
      <c r="F65"/>
      <c r="H65" s="173"/>
    </row>
    <row r="66" spans="4:8">
      <c r="D66" s="174"/>
      <c r="E66" s="174"/>
      <c r="F66"/>
      <c r="H66" s="173"/>
    </row>
    <row r="67" spans="4:8">
      <c r="F67"/>
      <c r="H67" s="173"/>
    </row>
    <row r="68" spans="4:8">
      <c r="F68"/>
      <c r="H68" s="173"/>
    </row>
    <row r="69" spans="4:8">
      <c r="F69"/>
      <c r="H69" s="173"/>
    </row>
    <row r="70" spans="4:8">
      <c r="F70"/>
      <c r="H70" s="173"/>
    </row>
    <row r="71" spans="4:8">
      <c r="F71"/>
      <c r="H71" s="173"/>
    </row>
    <row r="72" spans="4:8">
      <c r="F72"/>
      <c r="H72" s="173"/>
    </row>
    <row r="73" spans="4:8">
      <c r="F73"/>
      <c r="H73" s="173"/>
    </row>
    <row r="74" spans="4:8">
      <c r="F74"/>
      <c r="H74" s="173"/>
    </row>
    <row r="75" spans="4:8">
      <c r="F75"/>
      <c r="H75" s="173"/>
    </row>
    <row r="76" spans="4:8">
      <c r="F76"/>
      <c r="H76" s="173"/>
    </row>
    <row r="77" spans="4:8">
      <c r="F77"/>
      <c r="H77" s="173"/>
    </row>
    <row r="78" spans="4:8">
      <c r="F78"/>
      <c r="H78" s="173"/>
    </row>
    <row r="79" spans="4:8">
      <c r="F79"/>
      <c r="H79" s="173"/>
    </row>
    <row r="80" spans="4:8">
      <c r="F80"/>
      <c r="H80" s="173"/>
    </row>
    <row r="81" spans="6:8">
      <c r="F81"/>
      <c r="H81" s="173"/>
    </row>
    <row r="82" spans="6:8">
      <c r="F82"/>
      <c r="H82" s="173"/>
    </row>
    <row r="83" spans="6:8">
      <c r="F83"/>
      <c r="H83" s="173"/>
    </row>
    <row r="84" spans="6:8">
      <c r="F84"/>
      <c r="H84" s="173"/>
    </row>
    <row r="85" spans="6:8">
      <c r="F85"/>
      <c r="H85" s="173"/>
    </row>
    <row r="86" spans="6:8">
      <c r="F86"/>
      <c r="H86" s="173"/>
    </row>
    <row r="87" spans="6:8">
      <c r="H87" s="173"/>
    </row>
    <row r="88" spans="6:8">
      <c r="H88" s="173"/>
    </row>
    <row r="89" spans="6:8">
      <c r="H89" s="173"/>
    </row>
    <row r="90" spans="6:8">
      <c r="H90" s="173"/>
    </row>
    <row r="91" spans="6:8">
      <c r="H91" s="173"/>
    </row>
    <row r="92" spans="6:8">
      <c r="H92" s="173"/>
    </row>
    <row r="93" spans="6:8">
      <c r="H93" s="173"/>
    </row>
    <row r="94" spans="6:8">
      <c r="H94" s="173"/>
    </row>
    <row r="95" spans="6:8">
      <c r="H95" s="173"/>
    </row>
    <row r="96" spans="6:8">
      <c r="H96" s="173"/>
    </row>
    <row r="97" spans="8:8">
      <c r="H97" s="173"/>
    </row>
    <row r="98" spans="8:8">
      <c r="H98" s="173"/>
    </row>
    <row r="99" spans="8:8">
      <c r="H99" s="173"/>
    </row>
    <row r="100" spans="8:8">
      <c r="H100" s="173"/>
    </row>
    <row r="101" spans="8:8">
      <c r="H101" s="173"/>
    </row>
    <row r="102" spans="8:8">
      <c r="H102" s="173"/>
    </row>
    <row r="103" spans="8:8">
      <c r="H103" s="173"/>
    </row>
    <row r="104" spans="8:8">
      <c r="H104" s="173"/>
    </row>
    <row r="105" spans="8:8">
      <c r="H105" s="173"/>
    </row>
    <row r="106" spans="8:8">
      <c r="H106" s="173"/>
    </row>
    <row r="107" spans="8:8">
      <c r="H107" s="173"/>
    </row>
    <row r="108" spans="8:8">
      <c r="H108" s="173"/>
    </row>
    <row r="109" spans="8:8">
      <c r="H109" s="173"/>
    </row>
    <row r="110" spans="8:8">
      <c r="H110" s="173"/>
    </row>
    <row r="111" spans="8:8">
      <c r="H111" s="173"/>
    </row>
    <row r="112" spans="8:8">
      <c r="H112" s="173"/>
    </row>
    <row r="113" spans="8:8">
      <c r="H113" s="173"/>
    </row>
    <row r="114" spans="8:8">
      <c r="H114" s="173"/>
    </row>
    <row r="115" spans="8:8">
      <c r="H115" s="173"/>
    </row>
    <row r="116" spans="8:8">
      <c r="H116" s="173"/>
    </row>
    <row r="117" spans="8:8">
      <c r="H117" s="173"/>
    </row>
    <row r="118" spans="8:8">
      <c r="H118" s="173"/>
    </row>
    <row r="119" spans="8:8">
      <c r="H119" s="173"/>
    </row>
    <row r="120" spans="8:8">
      <c r="H120" s="173"/>
    </row>
    <row r="121" spans="8:8">
      <c r="H121" s="173"/>
    </row>
    <row r="122" spans="8:8">
      <c r="H122" s="173"/>
    </row>
    <row r="123" spans="8:8">
      <c r="H123" s="173"/>
    </row>
    <row r="124" spans="8:8">
      <c r="H124" s="173"/>
    </row>
    <row r="125" spans="8:8">
      <c r="H125" s="173"/>
    </row>
    <row r="126" spans="8:8">
      <c r="H126" s="173"/>
    </row>
    <row r="127" spans="8:8">
      <c r="H127" s="173"/>
    </row>
    <row r="128" spans="8:8">
      <c r="H128" s="173"/>
    </row>
    <row r="129" spans="8:8">
      <c r="H129" s="173"/>
    </row>
    <row r="130" spans="8:8">
      <c r="H130" s="173"/>
    </row>
    <row r="131" spans="8:8">
      <c r="H131" s="173"/>
    </row>
    <row r="132" spans="8:8">
      <c r="H132" s="173"/>
    </row>
    <row r="133" spans="8:8">
      <c r="H133" s="173"/>
    </row>
    <row r="134" spans="8:8">
      <c r="H134" s="173"/>
    </row>
    <row r="135" spans="8:8">
      <c r="H135" s="173"/>
    </row>
    <row r="136" spans="8:8">
      <c r="H136" s="173"/>
    </row>
    <row r="137" spans="8:8">
      <c r="H137" s="173"/>
    </row>
    <row r="138" spans="8:8">
      <c r="H138" s="173"/>
    </row>
    <row r="139" spans="8:8">
      <c r="H139" s="173"/>
    </row>
    <row r="140" spans="8:8">
      <c r="H140" s="173"/>
    </row>
    <row r="141" spans="8:8">
      <c r="H141" s="173"/>
    </row>
    <row r="142" spans="8:8">
      <c r="H142" s="173"/>
    </row>
    <row r="143" spans="8:8">
      <c r="H143" s="173"/>
    </row>
    <row r="144" spans="8:8">
      <c r="H144" s="173"/>
    </row>
    <row r="145" spans="8:8">
      <c r="H145" s="173"/>
    </row>
    <row r="146" spans="8:8">
      <c r="H146" s="173"/>
    </row>
    <row r="147" spans="8:8">
      <c r="H147" s="173"/>
    </row>
    <row r="148" spans="8:8">
      <c r="H148" s="173"/>
    </row>
    <row r="149" spans="8:8">
      <c r="H149" s="173"/>
    </row>
    <row r="150" spans="8:8">
      <c r="H150" s="173"/>
    </row>
    <row r="151" spans="8:8">
      <c r="H151" s="173"/>
    </row>
    <row r="152" spans="8:8">
      <c r="H152" s="173"/>
    </row>
    <row r="153" spans="8:8">
      <c r="H153" s="173"/>
    </row>
    <row r="154" spans="8:8">
      <c r="H154" s="173"/>
    </row>
    <row r="155" spans="8:8">
      <c r="H155" s="173"/>
    </row>
    <row r="156" spans="8:8">
      <c r="H156" s="173"/>
    </row>
    <row r="157" spans="8:8">
      <c r="H157" s="173"/>
    </row>
    <row r="158" spans="8:8">
      <c r="H158" s="173"/>
    </row>
    <row r="159" spans="8:8">
      <c r="H159" s="173"/>
    </row>
    <row r="160" spans="8:8">
      <c r="H160" s="173"/>
    </row>
    <row r="161" spans="8:8">
      <c r="H161" s="173"/>
    </row>
    <row r="162" spans="8:8">
      <c r="H162" s="173"/>
    </row>
    <row r="163" spans="8:8">
      <c r="H163" s="173"/>
    </row>
    <row r="164" spans="8:8">
      <c r="H164" s="173"/>
    </row>
    <row r="165" spans="8:8">
      <c r="H165" s="173"/>
    </row>
    <row r="166" spans="8:8">
      <c r="H166" s="173"/>
    </row>
    <row r="167" spans="8:8">
      <c r="H167" s="173"/>
    </row>
    <row r="168" spans="8:8">
      <c r="H168" s="173"/>
    </row>
    <row r="169" spans="8:8">
      <c r="H169" s="173"/>
    </row>
    <row r="170" spans="8:8">
      <c r="H170" s="173"/>
    </row>
    <row r="171" spans="8:8">
      <c r="H171" s="173"/>
    </row>
    <row r="172" spans="8:8">
      <c r="H172" s="173"/>
    </row>
    <row r="173" spans="8:8">
      <c r="H173" s="173"/>
    </row>
    <row r="174" spans="8:8">
      <c r="H174" s="173"/>
    </row>
    <row r="175" spans="8:8">
      <c r="H175" s="173"/>
    </row>
    <row r="176" spans="8:8">
      <c r="H176" s="173"/>
    </row>
    <row r="177" spans="8:8">
      <c r="H177" s="173"/>
    </row>
    <row r="178" spans="8:8">
      <c r="H178" s="173"/>
    </row>
    <row r="179" spans="8:8">
      <c r="H179" s="173"/>
    </row>
    <row r="180" spans="8:8">
      <c r="H180" s="173"/>
    </row>
    <row r="181" spans="8:8">
      <c r="H181" s="173"/>
    </row>
    <row r="182" spans="8:8">
      <c r="H182" s="173"/>
    </row>
    <row r="183" spans="8:8">
      <c r="H183" s="173"/>
    </row>
    <row r="184" spans="8:8">
      <c r="H184" s="173"/>
    </row>
    <row r="185" spans="8:8">
      <c r="H185" s="173"/>
    </row>
    <row r="186" spans="8:8">
      <c r="H186" s="173"/>
    </row>
    <row r="187" spans="8:8">
      <c r="H187" s="173"/>
    </row>
    <row r="188" spans="8:8">
      <c r="H188" s="173"/>
    </row>
    <row r="189" spans="8:8">
      <c r="H189" s="173"/>
    </row>
    <row r="190" spans="8:8">
      <c r="H190" s="173"/>
    </row>
    <row r="191" spans="8:8">
      <c r="H191" s="173"/>
    </row>
    <row r="192" spans="8:8">
      <c r="H192" s="173"/>
    </row>
    <row r="193" spans="8:8">
      <c r="H193" s="173"/>
    </row>
    <row r="194" spans="8:8">
      <c r="H194" s="173"/>
    </row>
    <row r="195" spans="8:8">
      <c r="H195" s="173"/>
    </row>
    <row r="196" spans="8:8">
      <c r="H196" s="173"/>
    </row>
    <row r="197" spans="8:8">
      <c r="H197" s="173"/>
    </row>
    <row r="198" spans="8:8">
      <c r="H198" s="173"/>
    </row>
    <row r="199" spans="8:8">
      <c r="H199" s="173"/>
    </row>
    <row r="200" spans="8:8">
      <c r="H200" s="173"/>
    </row>
    <row r="201" spans="8:8">
      <c r="H201" s="173"/>
    </row>
    <row r="202" spans="8:8">
      <c r="H202" s="173"/>
    </row>
    <row r="203" spans="8:8">
      <c r="H203" s="173"/>
    </row>
    <row r="204" spans="8:8">
      <c r="H204" s="173"/>
    </row>
    <row r="205" spans="8:8">
      <c r="H205" s="173"/>
    </row>
    <row r="206" spans="8:8">
      <c r="H206" s="173"/>
    </row>
    <row r="207" spans="8:8">
      <c r="H207" s="173"/>
    </row>
    <row r="208" spans="8:8">
      <c r="H208" s="173"/>
    </row>
    <row r="209" spans="8:8">
      <c r="H209" s="173"/>
    </row>
    <row r="210" spans="8:8">
      <c r="H210" s="173"/>
    </row>
    <row r="211" spans="8:8">
      <c r="H211" s="173"/>
    </row>
    <row r="212" spans="8:8">
      <c r="H212" s="173"/>
    </row>
    <row r="213" spans="8:8">
      <c r="H213" s="173"/>
    </row>
    <row r="214" spans="8:8">
      <c r="H214" s="173"/>
    </row>
    <row r="215" spans="8:8">
      <c r="H215" s="173"/>
    </row>
    <row r="216" spans="8:8">
      <c r="H216" s="173"/>
    </row>
    <row r="217" spans="8:8">
      <c r="H217" s="173"/>
    </row>
    <row r="218" spans="8:8">
      <c r="H218" s="173"/>
    </row>
    <row r="219" spans="8:8">
      <c r="H219" s="173"/>
    </row>
    <row r="220" spans="8:8">
      <c r="H220" s="173"/>
    </row>
    <row r="221" spans="8:8">
      <c r="H221" s="173"/>
    </row>
    <row r="222" spans="8:8">
      <c r="H222" s="173"/>
    </row>
    <row r="223" spans="8:8">
      <c r="H223" s="173"/>
    </row>
    <row r="224" spans="8:8">
      <c r="H224" s="173"/>
    </row>
    <row r="225" spans="8:8">
      <c r="H225" s="173"/>
    </row>
    <row r="226" spans="8:8">
      <c r="H226" s="173"/>
    </row>
    <row r="227" spans="8:8">
      <c r="H227" s="173"/>
    </row>
    <row r="228" spans="8:8">
      <c r="H228" s="173"/>
    </row>
    <row r="229" spans="8:8">
      <c r="H229" s="173"/>
    </row>
    <row r="230" spans="8:8">
      <c r="H230" s="173"/>
    </row>
    <row r="231" spans="8:8">
      <c r="H231" s="173"/>
    </row>
    <row r="232" spans="8:8">
      <c r="H232" s="173"/>
    </row>
    <row r="233" spans="8:8">
      <c r="H233" s="173"/>
    </row>
    <row r="234" spans="8:8">
      <c r="H234" s="173"/>
    </row>
    <row r="235" spans="8:8">
      <c r="H235" s="173"/>
    </row>
    <row r="236" spans="8:8">
      <c r="H236" s="173"/>
    </row>
    <row r="237" spans="8:8">
      <c r="H237" s="173"/>
    </row>
    <row r="238" spans="8:8">
      <c r="H238" s="173"/>
    </row>
    <row r="239" spans="8:8">
      <c r="H239" s="173"/>
    </row>
    <row r="240" spans="8:8">
      <c r="H240" s="173"/>
    </row>
    <row r="241" spans="8:8">
      <c r="H241" s="173"/>
    </row>
    <row r="242" spans="8:8">
      <c r="H242" s="173"/>
    </row>
    <row r="243" spans="8:8">
      <c r="H243" s="173"/>
    </row>
    <row r="244" spans="8:8">
      <c r="H244" s="173"/>
    </row>
    <row r="245" spans="8:8">
      <c r="H245" s="173"/>
    </row>
    <row r="246" spans="8:8">
      <c r="H246" s="173"/>
    </row>
    <row r="247" spans="8:8">
      <c r="H247" s="173"/>
    </row>
    <row r="248" spans="8:8">
      <c r="H248" s="173"/>
    </row>
    <row r="249" spans="8:8">
      <c r="H249" s="173"/>
    </row>
    <row r="250" spans="8:8">
      <c r="H250" s="173"/>
    </row>
    <row r="251" spans="8:8">
      <c r="H251" s="173"/>
    </row>
    <row r="252" spans="8:8">
      <c r="H252" s="173"/>
    </row>
    <row r="253" spans="8:8">
      <c r="H253" s="173"/>
    </row>
    <row r="254" spans="8:8">
      <c r="H254" s="173"/>
    </row>
    <row r="255" spans="8:8">
      <c r="H255" s="173"/>
    </row>
    <row r="256" spans="8:8">
      <c r="H256" s="173"/>
    </row>
    <row r="257" spans="8:8">
      <c r="H257" s="173"/>
    </row>
    <row r="258" spans="8:8">
      <c r="H258" s="173"/>
    </row>
    <row r="259" spans="8:8">
      <c r="H259" s="173"/>
    </row>
    <row r="260" spans="8:8">
      <c r="H260" s="173"/>
    </row>
    <row r="261" spans="8:8">
      <c r="H261" s="173"/>
    </row>
    <row r="262" spans="8:8">
      <c r="H262" s="173"/>
    </row>
    <row r="263" spans="8:8">
      <c r="H263" s="173"/>
    </row>
    <row r="264" spans="8:8">
      <c r="H264" s="173"/>
    </row>
    <row r="265" spans="8:8">
      <c r="H265" s="173"/>
    </row>
    <row r="266" spans="8:8">
      <c r="H266" s="173"/>
    </row>
    <row r="267" spans="8:8">
      <c r="H267" s="173"/>
    </row>
    <row r="268" spans="8:8">
      <c r="H268" s="173"/>
    </row>
    <row r="269" spans="8:8">
      <c r="H269" s="173"/>
    </row>
    <row r="270" spans="8:8">
      <c r="H270" s="173"/>
    </row>
    <row r="271" spans="8:8">
      <c r="H271" s="173"/>
    </row>
    <row r="272" spans="8:8">
      <c r="H272" s="173"/>
    </row>
    <row r="273" spans="8:8">
      <c r="H273" s="173"/>
    </row>
    <row r="274" spans="8:8">
      <c r="H274" s="173"/>
    </row>
    <row r="275" spans="8:8">
      <c r="H275" s="173"/>
    </row>
    <row r="276" spans="8:8">
      <c r="H276" s="173"/>
    </row>
    <row r="277" spans="8:8">
      <c r="H277" s="173"/>
    </row>
    <row r="278" spans="8:8">
      <c r="H278" s="173"/>
    </row>
    <row r="279" spans="8:8">
      <c r="H279" s="173"/>
    </row>
    <row r="280" spans="8:8">
      <c r="H280" s="173"/>
    </row>
    <row r="281" spans="8:8">
      <c r="H281" s="173"/>
    </row>
    <row r="282" spans="8:8">
      <c r="H282" s="173"/>
    </row>
    <row r="283" spans="8:8">
      <c r="H283" s="173"/>
    </row>
    <row r="284" spans="8:8">
      <c r="H284" s="173"/>
    </row>
    <row r="285" spans="8:8">
      <c r="H285" s="173"/>
    </row>
    <row r="286" spans="8:8">
      <c r="H286" s="173"/>
    </row>
    <row r="287" spans="8:8">
      <c r="H287" s="173"/>
    </row>
    <row r="288" spans="8:8">
      <c r="H288" s="173"/>
    </row>
    <row r="289" spans="8:8">
      <c r="H289" s="173"/>
    </row>
    <row r="290" spans="8:8">
      <c r="H290" s="173"/>
    </row>
    <row r="291" spans="8:8">
      <c r="H291" s="173"/>
    </row>
    <row r="292" spans="8:8">
      <c r="H292" s="173"/>
    </row>
    <row r="293" spans="8:8">
      <c r="H293" s="173"/>
    </row>
    <row r="294" spans="8:8">
      <c r="H294" s="173"/>
    </row>
    <row r="295" spans="8:8">
      <c r="H295" s="173"/>
    </row>
    <row r="296" spans="8:8">
      <c r="H296" s="173"/>
    </row>
    <row r="297" spans="8:8">
      <c r="H297" s="173"/>
    </row>
    <row r="298" spans="8:8">
      <c r="H298" s="173"/>
    </row>
    <row r="299" spans="8:8">
      <c r="H299" s="173"/>
    </row>
    <row r="300" spans="8:8">
      <c r="H300" s="173"/>
    </row>
    <row r="301" spans="8:8">
      <c r="H301" s="173"/>
    </row>
    <row r="302" spans="8:8">
      <c r="H302" s="173"/>
    </row>
    <row r="303" spans="8:8">
      <c r="H303" s="173"/>
    </row>
    <row r="304" spans="8:8">
      <c r="H304" s="173"/>
    </row>
    <row r="305" spans="8:8">
      <c r="H305" s="173"/>
    </row>
    <row r="306" spans="8:8">
      <c r="H306" s="173"/>
    </row>
    <row r="307" spans="8:8">
      <c r="H307" s="173"/>
    </row>
    <row r="308" spans="8:8">
      <c r="H308" s="173"/>
    </row>
    <row r="309" spans="8:8">
      <c r="H309" s="173"/>
    </row>
    <row r="310" spans="8:8">
      <c r="H310" s="173"/>
    </row>
    <row r="311" spans="8:8">
      <c r="H311" s="173"/>
    </row>
    <row r="312" spans="8:8">
      <c r="H312" s="173"/>
    </row>
    <row r="313" spans="8:8">
      <c r="H313" s="173"/>
    </row>
    <row r="314" spans="8:8">
      <c r="H314" s="173"/>
    </row>
    <row r="315" spans="8:8">
      <c r="H315" s="173"/>
    </row>
    <row r="316" spans="8:8">
      <c r="H316" s="173"/>
    </row>
    <row r="317" spans="8:8">
      <c r="H317" s="173"/>
    </row>
    <row r="318" spans="8:8">
      <c r="H318" s="173"/>
    </row>
    <row r="319" spans="8:8">
      <c r="H319" s="173"/>
    </row>
    <row r="320" spans="8:8">
      <c r="H320" s="173"/>
    </row>
    <row r="321" spans="8:8">
      <c r="H321" s="173"/>
    </row>
    <row r="322" spans="8:8">
      <c r="H322" s="173"/>
    </row>
    <row r="323" spans="8:8">
      <c r="H323" s="173"/>
    </row>
    <row r="324" spans="8:8">
      <c r="H324" s="173"/>
    </row>
    <row r="325" spans="8:8">
      <c r="H325" s="173"/>
    </row>
    <row r="326" spans="8:8">
      <c r="H326" s="173"/>
    </row>
    <row r="327" spans="8:8">
      <c r="H327" s="173"/>
    </row>
    <row r="328" spans="8:8">
      <c r="H328" s="173"/>
    </row>
    <row r="329" spans="8:8">
      <c r="H329" s="173"/>
    </row>
    <row r="330" spans="8:8">
      <c r="H330" s="173"/>
    </row>
    <row r="331" spans="8:8">
      <c r="H331" s="173"/>
    </row>
    <row r="332" spans="8:8">
      <c r="H332" s="173"/>
    </row>
    <row r="333" spans="8:8">
      <c r="H333" s="173"/>
    </row>
    <row r="334" spans="8:8">
      <c r="H334" s="173"/>
    </row>
    <row r="335" spans="8:8">
      <c r="H335" s="173"/>
    </row>
    <row r="336" spans="8:8">
      <c r="H336" s="173"/>
    </row>
    <row r="337" spans="8:8">
      <c r="H337" s="173"/>
    </row>
    <row r="338" spans="8:8">
      <c r="H338" s="173"/>
    </row>
    <row r="339" spans="8:8">
      <c r="H339" s="173"/>
    </row>
    <row r="340" spans="8:8">
      <c r="H340" s="173"/>
    </row>
    <row r="341" spans="8:8">
      <c r="H341" s="173"/>
    </row>
    <row r="342" spans="8:8">
      <c r="H342" s="173"/>
    </row>
    <row r="343" spans="8:8">
      <c r="H343" s="173"/>
    </row>
    <row r="344" spans="8:8">
      <c r="H344" s="173"/>
    </row>
    <row r="345" spans="8:8">
      <c r="H345" s="173"/>
    </row>
    <row r="346" spans="8:8">
      <c r="H346" s="173"/>
    </row>
    <row r="347" spans="8:8">
      <c r="H347" s="173"/>
    </row>
    <row r="348" spans="8:8">
      <c r="H348" s="173"/>
    </row>
    <row r="349" spans="8:8">
      <c r="H349" s="173"/>
    </row>
    <row r="350" spans="8:8">
      <c r="H350" s="173"/>
    </row>
    <row r="351" spans="8:8">
      <c r="H351" s="173"/>
    </row>
    <row r="352" spans="8:8">
      <c r="H352" s="173"/>
    </row>
    <row r="353" spans="8:8">
      <c r="H353" s="173"/>
    </row>
    <row r="354" spans="8:8">
      <c r="H354" s="173"/>
    </row>
    <row r="355" spans="8:8">
      <c r="H355" s="173"/>
    </row>
    <row r="356" spans="8:8">
      <c r="H356" s="173"/>
    </row>
    <row r="357" spans="8:8">
      <c r="H357" s="173"/>
    </row>
    <row r="358" spans="8:8">
      <c r="H358" s="173"/>
    </row>
    <row r="359" spans="8:8">
      <c r="H359" s="173"/>
    </row>
    <row r="360" spans="8:8">
      <c r="H360" s="173"/>
    </row>
    <row r="361" spans="8:8">
      <c r="H361" s="173"/>
    </row>
    <row r="362" spans="8:8">
      <c r="H362" s="173"/>
    </row>
    <row r="363" spans="8:8">
      <c r="H363" s="173"/>
    </row>
    <row r="364" spans="8:8">
      <c r="H364" s="173"/>
    </row>
    <row r="365" spans="8:8">
      <c r="H365" s="173"/>
    </row>
    <row r="366" spans="8:8">
      <c r="H366" s="173"/>
    </row>
    <row r="367" spans="8:8">
      <c r="H367" s="173"/>
    </row>
    <row r="368" spans="8:8">
      <c r="H368" s="173"/>
    </row>
    <row r="369" spans="8:8">
      <c r="H369" s="173"/>
    </row>
    <row r="370" spans="8:8">
      <c r="H370" s="173"/>
    </row>
    <row r="371" spans="8:8">
      <c r="H371" s="173"/>
    </row>
    <row r="372" spans="8:8">
      <c r="H372" s="173"/>
    </row>
    <row r="373" spans="8:8">
      <c r="H373" s="173"/>
    </row>
    <row r="374" spans="8:8">
      <c r="H374" s="173"/>
    </row>
    <row r="375" spans="8:8">
      <c r="H375" s="173"/>
    </row>
    <row r="376" spans="8:8">
      <c r="H376" s="173"/>
    </row>
    <row r="377" spans="8:8">
      <c r="H377" s="173"/>
    </row>
    <row r="378" spans="8:8">
      <c r="H378" s="173"/>
    </row>
    <row r="379" spans="8:8">
      <c r="H379" s="173"/>
    </row>
    <row r="380" spans="8:8">
      <c r="H380" s="173"/>
    </row>
    <row r="381" spans="8:8">
      <c r="H381" s="173"/>
    </row>
    <row r="382" spans="8:8">
      <c r="H382" s="173"/>
    </row>
    <row r="383" spans="8:8">
      <c r="H383" s="173"/>
    </row>
    <row r="384" spans="8:8">
      <c r="H384" s="173"/>
    </row>
    <row r="385" spans="8:8">
      <c r="H385" s="173"/>
    </row>
    <row r="386" spans="8:8">
      <c r="H386" s="173"/>
    </row>
    <row r="387" spans="8:8">
      <c r="H387" s="173"/>
    </row>
    <row r="388" spans="8:8">
      <c r="H388" s="173"/>
    </row>
    <row r="389" spans="8:8">
      <c r="H389" s="173"/>
    </row>
    <row r="390" spans="8:8">
      <c r="H390" s="173"/>
    </row>
    <row r="391" spans="8:8">
      <c r="H391" s="173"/>
    </row>
    <row r="392" spans="8:8">
      <c r="H392" s="173"/>
    </row>
    <row r="393" spans="8:8">
      <c r="H393" s="173"/>
    </row>
    <row r="394" spans="8:8">
      <c r="H394" s="173"/>
    </row>
    <row r="395" spans="8:8">
      <c r="H395" s="173"/>
    </row>
    <row r="396" spans="8:8">
      <c r="H396" s="173"/>
    </row>
    <row r="397" spans="8:8">
      <c r="H397" s="173"/>
    </row>
    <row r="398" spans="8:8">
      <c r="H398" s="173"/>
    </row>
    <row r="399" spans="8:8">
      <c r="H399" s="173"/>
    </row>
    <row r="400" spans="8:8">
      <c r="H400" s="173"/>
    </row>
    <row r="401" spans="8:8">
      <c r="H401" s="173"/>
    </row>
    <row r="402" spans="8:8">
      <c r="H402" s="173"/>
    </row>
    <row r="403" spans="8:8">
      <c r="H403" s="173"/>
    </row>
    <row r="404" spans="8:8">
      <c r="H404" s="173"/>
    </row>
    <row r="405" spans="8:8">
      <c r="H405" s="173"/>
    </row>
    <row r="406" spans="8:8">
      <c r="H406" s="173"/>
    </row>
    <row r="407" spans="8:8">
      <c r="H407" s="173"/>
    </row>
    <row r="408" spans="8:8">
      <c r="H408" s="173"/>
    </row>
    <row r="409" spans="8:8">
      <c r="H409" s="173"/>
    </row>
    <row r="410" spans="8:8">
      <c r="H410" s="173"/>
    </row>
    <row r="411" spans="8:8">
      <c r="H411" s="173"/>
    </row>
    <row r="412" spans="8:8">
      <c r="H412" s="173"/>
    </row>
    <row r="413" spans="8:8">
      <c r="H413" s="173"/>
    </row>
    <row r="414" spans="8:8">
      <c r="H414" s="173"/>
    </row>
    <row r="415" spans="8:8">
      <c r="H415" s="173"/>
    </row>
    <row r="416" spans="8:8">
      <c r="H416" s="173"/>
    </row>
    <row r="417" spans="8:8">
      <c r="H417" s="173"/>
    </row>
    <row r="418" spans="8:8">
      <c r="H418" s="173"/>
    </row>
    <row r="419" spans="8:8">
      <c r="H419" s="173"/>
    </row>
    <row r="420" spans="8:8">
      <c r="H420" s="173"/>
    </row>
    <row r="421" spans="8:8">
      <c r="H421" s="173"/>
    </row>
    <row r="422" spans="8:8">
      <c r="H422" s="173"/>
    </row>
    <row r="423" spans="8:8">
      <c r="H423" s="173"/>
    </row>
    <row r="424" spans="8:8">
      <c r="H424" s="173"/>
    </row>
    <row r="425" spans="8:8">
      <c r="H425" s="173"/>
    </row>
    <row r="426" spans="8:8">
      <c r="H426" s="173"/>
    </row>
    <row r="427" spans="8:8">
      <c r="H427" s="173"/>
    </row>
    <row r="428" spans="8:8">
      <c r="H428" s="173"/>
    </row>
    <row r="429" spans="8:8">
      <c r="H429" s="173"/>
    </row>
    <row r="430" spans="8:8">
      <c r="H430" s="173"/>
    </row>
    <row r="431" spans="8:8">
      <c r="H431" s="173"/>
    </row>
    <row r="432" spans="8:8">
      <c r="H432" s="173"/>
    </row>
    <row r="433" spans="8:8">
      <c r="H433" s="173"/>
    </row>
    <row r="434" spans="8:8">
      <c r="H434" s="173"/>
    </row>
    <row r="435" spans="8:8">
      <c r="H435" s="173"/>
    </row>
    <row r="436" spans="8:8">
      <c r="H436" s="173"/>
    </row>
    <row r="437" spans="8:8">
      <c r="H437" s="173"/>
    </row>
    <row r="438" spans="8:8">
      <c r="H438" s="173"/>
    </row>
    <row r="439" spans="8:8">
      <c r="H439" s="173"/>
    </row>
    <row r="440" spans="8:8">
      <c r="H440" s="173"/>
    </row>
    <row r="441" spans="8:8">
      <c r="H441" s="173"/>
    </row>
    <row r="442" spans="8:8">
      <c r="H442" s="173"/>
    </row>
    <row r="443" spans="8:8">
      <c r="H443" s="173"/>
    </row>
    <row r="444" spans="8:8">
      <c r="H444" s="173"/>
    </row>
    <row r="445" spans="8:8">
      <c r="H445" s="173"/>
    </row>
    <row r="446" spans="8:8">
      <c r="H446" s="173"/>
    </row>
    <row r="447" spans="8:8">
      <c r="H447" s="173"/>
    </row>
    <row r="448" spans="8:8">
      <c r="H448" s="173"/>
    </row>
    <row r="449" spans="8:8">
      <c r="H449" s="173"/>
    </row>
    <row r="450" spans="8:8">
      <c r="H450" s="173"/>
    </row>
    <row r="451" spans="8:8">
      <c r="H451" s="173"/>
    </row>
    <row r="452" spans="8:8">
      <c r="H452" s="173"/>
    </row>
    <row r="453" spans="8:8">
      <c r="H453" s="173"/>
    </row>
    <row r="454" spans="8:8">
      <c r="H454" s="173"/>
    </row>
    <row r="455" spans="8:8">
      <c r="H455" s="173"/>
    </row>
    <row r="456" spans="8:8">
      <c r="H456" s="173"/>
    </row>
    <row r="457" spans="8:8">
      <c r="H457" s="173"/>
    </row>
    <row r="458" spans="8:8">
      <c r="H458" s="173"/>
    </row>
    <row r="459" spans="8:8">
      <c r="H459" s="173"/>
    </row>
    <row r="460" spans="8:8">
      <c r="H460" s="173"/>
    </row>
    <row r="461" spans="8:8">
      <c r="H461" s="173"/>
    </row>
    <row r="462" spans="8:8">
      <c r="H462" s="173"/>
    </row>
    <row r="463" spans="8:8">
      <c r="H463" s="173"/>
    </row>
    <row r="464" spans="8:8">
      <c r="H464" s="173"/>
    </row>
    <row r="465" spans="8:8">
      <c r="H465" s="173"/>
    </row>
    <row r="466" spans="8:8">
      <c r="H466" s="173"/>
    </row>
    <row r="467" spans="8:8">
      <c r="H467" s="173"/>
    </row>
    <row r="468" spans="8:8">
      <c r="H468" s="173"/>
    </row>
    <row r="469" spans="8:8">
      <c r="H469" s="173"/>
    </row>
    <row r="470" spans="8:8">
      <c r="H470" s="173"/>
    </row>
    <row r="471" spans="8:8">
      <c r="H471" s="173"/>
    </row>
    <row r="472" spans="8:8">
      <c r="H472" s="173"/>
    </row>
    <row r="473" spans="8:8">
      <c r="H473" s="173"/>
    </row>
    <row r="474" spans="8:8">
      <c r="H474" s="173"/>
    </row>
    <row r="475" spans="8:8">
      <c r="H475" s="173"/>
    </row>
    <row r="476" spans="8:8">
      <c r="H476" s="173"/>
    </row>
    <row r="477" spans="8:8">
      <c r="H477" s="173"/>
    </row>
    <row r="478" spans="8:8">
      <c r="H478" s="173"/>
    </row>
    <row r="479" spans="8:8">
      <c r="H479" s="173"/>
    </row>
    <row r="480" spans="8:8">
      <c r="H480" s="173"/>
    </row>
    <row r="481" spans="8:8">
      <c r="H481" s="173"/>
    </row>
    <row r="482" spans="8:8">
      <c r="H482" s="173"/>
    </row>
    <row r="483" spans="8:8">
      <c r="H483" s="173"/>
    </row>
    <row r="484" spans="8:8">
      <c r="H484" s="173"/>
    </row>
    <row r="485" spans="8:8">
      <c r="H485" s="173"/>
    </row>
    <row r="486" spans="8:8">
      <c r="H486" s="173"/>
    </row>
    <row r="487" spans="8:8">
      <c r="H487" s="173"/>
    </row>
    <row r="488" spans="8:8">
      <c r="H488" s="173"/>
    </row>
    <row r="489" spans="8:8">
      <c r="H489" s="173"/>
    </row>
    <row r="490" spans="8:8">
      <c r="H490" s="173"/>
    </row>
    <row r="491" spans="8:8">
      <c r="H491" s="173"/>
    </row>
    <row r="492" spans="8:8">
      <c r="H492" s="173"/>
    </row>
    <row r="493" spans="8:8">
      <c r="H493" s="173"/>
    </row>
    <row r="494" spans="8:8">
      <c r="H494" s="173"/>
    </row>
    <row r="495" spans="8:8">
      <c r="H495" s="173"/>
    </row>
    <row r="496" spans="8:8">
      <c r="H496" s="173"/>
    </row>
    <row r="497" spans="8:8">
      <c r="H497" s="173"/>
    </row>
    <row r="498" spans="8:8">
      <c r="H498" s="173"/>
    </row>
    <row r="499" spans="8:8">
      <c r="H499" s="173"/>
    </row>
    <row r="500" spans="8:8">
      <c r="H500" s="173"/>
    </row>
    <row r="501" spans="8:8">
      <c r="H501" s="173"/>
    </row>
    <row r="502" spans="8:8">
      <c r="H502" s="173"/>
    </row>
    <row r="503" spans="8:8">
      <c r="H503" s="173"/>
    </row>
    <row r="504" spans="8:8">
      <c r="H504" s="173"/>
    </row>
    <row r="505" spans="8:8">
      <c r="H505" s="173"/>
    </row>
    <row r="506" spans="8:8">
      <c r="H506" s="173"/>
    </row>
    <row r="507" spans="8:8">
      <c r="H507" s="173"/>
    </row>
    <row r="508" spans="8:8">
      <c r="H508" s="173"/>
    </row>
    <row r="509" spans="8:8">
      <c r="H509" s="173"/>
    </row>
    <row r="510" spans="8:8">
      <c r="H510" s="173"/>
    </row>
    <row r="511" spans="8:8">
      <c r="H511" s="173"/>
    </row>
    <row r="512" spans="8:8">
      <c r="H512" s="173"/>
    </row>
    <row r="513" spans="8:8">
      <c r="H513" s="173"/>
    </row>
    <row r="514" spans="8:8">
      <c r="H514" s="173"/>
    </row>
    <row r="515" spans="8:8">
      <c r="H515" s="173"/>
    </row>
    <row r="516" spans="8:8">
      <c r="H516" s="173"/>
    </row>
    <row r="517" spans="8:8">
      <c r="H517" s="173"/>
    </row>
    <row r="518" spans="8:8">
      <c r="H518" s="173"/>
    </row>
    <row r="519" spans="8:8">
      <c r="H519" s="173"/>
    </row>
    <row r="520" spans="8:8">
      <c r="H520" s="173"/>
    </row>
    <row r="521" spans="8:8">
      <c r="H521" s="173"/>
    </row>
    <row r="522" spans="8:8">
      <c r="H522" s="173"/>
    </row>
    <row r="523" spans="8:8">
      <c r="H523" s="173"/>
    </row>
    <row r="524" spans="8:8">
      <c r="H524" s="173"/>
    </row>
    <row r="525" spans="8:8">
      <c r="H525" s="173"/>
    </row>
    <row r="526" spans="8:8">
      <c r="H526" s="173"/>
    </row>
    <row r="527" spans="8:8">
      <c r="H527" s="173"/>
    </row>
    <row r="528" spans="8:8">
      <c r="H528" s="173"/>
    </row>
    <row r="529" spans="8:8">
      <c r="H529" s="173"/>
    </row>
    <row r="530" spans="8:8">
      <c r="H530" s="173"/>
    </row>
    <row r="531" spans="8:8">
      <c r="H531" s="173"/>
    </row>
    <row r="532" spans="8:8">
      <c r="H532" s="173"/>
    </row>
    <row r="533" spans="8:8">
      <c r="H533" s="173"/>
    </row>
    <row r="534" spans="8:8">
      <c r="H534" s="173"/>
    </row>
    <row r="535" spans="8:8">
      <c r="H535" s="173"/>
    </row>
    <row r="536" spans="8:8">
      <c r="H536" s="173"/>
    </row>
    <row r="537" spans="8:8">
      <c r="H537" s="173"/>
    </row>
    <row r="538" spans="8:8">
      <c r="H538" s="173"/>
    </row>
    <row r="539" spans="8:8">
      <c r="H539" s="173"/>
    </row>
    <row r="540" spans="8:8">
      <c r="H540" s="173"/>
    </row>
    <row r="541" spans="8:8">
      <c r="H541" s="173"/>
    </row>
    <row r="542" spans="8:8">
      <c r="H542" s="173"/>
    </row>
    <row r="543" spans="8:8">
      <c r="H543" s="173"/>
    </row>
    <row r="544" spans="8:8">
      <c r="H544" s="173"/>
    </row>
    <row r="545" spans="8:8">
      <c r="H545" s="173"/>
    </row>
    <row r="546" spans="8:8">
      <c r="H546" s="173"/>
    </row>
    <row r="547" spans="8:8">
      <c r="H547" s="173"/>
    </row>
    <row r="548" spans="8:8">
      <c r="H548" s="173"/>
    </row>
    <row r="549" spans="8:8">
      <c r="H549" s="173"/>
    </row>
    <row r="550" spans="8:8">
      <c r="H550" s="173"/>
    </row>
    <row r="551" spans="8:8">
      <c r="H551" s="173"/>
    </row>
    <row r="552" spans="8:8">
      <c r="H552" s="173"/>
    </row>
    <row r="553" spans="8:8">
      <c r="H553" s="173"/>
    </row>
    <row r="554" spans="8:8">
      <c r="H554" s="173"/>
    </row>
    <row r="555" spans="8:8">
      <c r="H555" s="173"/>
    </row>
    <row r="556" spans="8:8">
      <c r="H556" s="173"/>
    </row>
    <row r="557" spans="8:8">
      <c r="H557" s="173"/>
    </row>
    <row r="558" spans="8:8">
      <c r="H558" s="173"/>
    </row>
    <row r="559" spans="8:8">
      <c r="H559" s="173"/>
    </row>
    <row r="560" spans="8:8">
      <c r="H560" s="173"/>
    </row>
    <row r="561" spans="8:8">
      <c r="H561" s="173"/>
    </row>
    <row r="562" spans="8:8">
      <c r="H562" s="173"/>
    </row>
    <row r="563" spans="8:8">
      <c r="H563" s="173"/>
    </row>
    <row r="564" spans="8:8">
      <c r="H564" s="173"/>
    </row>
    <row r="565" spans="8:8">
      <c r="H565" s="173"/>
    </row>
    <row r="566" spans="8:8">
      <c r="H566" s="173"/>
    </row>
    <row r="567" spans="8:8">
      <c r="H567" s="173"/>
    </row>
    <row r="568" spans="8:8">
      <c r="H568" s="173"/>
    </row>
    <row r="569" spans="8:8">
      <c r="H569" s="173"/>
    </row>
    <row r="570" spans="8:8">
      <c r="H570" s="173"/>
    </row>
    <row r="571" spans="8:8">
      <c r="H571" s="173"/>
    </row>
    <row r="572" spans="8:8">
      <c r="H572" s="173"/>
    </row>
    <row r="573" spans="8:8">
      <c r="H573" s="173"/>
    </row>
    <row r="574" spans="8:8">
      <c r="H574" s="173"/>
    </row>
    <row r="575" spans="8:8">
      <c r="H575" s="173"/>
    </row>
    <row r="576" spans="8:8">
      <c r="H576" s="173"/>
    </row>
    <row r="577" spans="8:8">
      <c r="H577" s="173"/>
    </row>
    <row r="578" spans="8:8">
      <c r="H578" s="173"/>
    </row>
    <row r="579" spans="8:8">
      <c r="H579" s="173"/>
    </row>
    <row r="580" spans="8:8">
      <c r="H580" s="173"/>
    </row>
    <row r="581" spans="8:8">
      <c r="H581" s="173"/>
    </row>
    <row r="582" spans="8:8">
      <c r="H582" s="173"/>
    </row>
    <row r="583" spans="8:8">
      <c r="H583" s="173"/>
    </row>
    <row r="584" spans="8:8">
      <c r="H584" s="173"/>
    </row>
    <row r="585" spans="8:8">
      <c r="H585" s="173"/>
    </row>
    <row r="586" spans="8:8">
      <c r="H586" s="173"/>
    </row>
    <row r="587" spans="8:8">
      <c r="H587" s="173"/>
    </row>
    <row r="588" spans="8:8">
      <c r="H588" s="173"/>
    </row>
    <row r="589" spans="8:8">
      <c r="H589" s="173"/>
    </row>
    <row r="590" spans="8:8">
      <c r="H590" s="173"/>
    </row>
    <row r="591" spans="8:8">
      <c r="H591" s="173"/>
    </row>
    <row r="592" spans="8:8">
      <c r="H592" s="173"/>
    </row>
    <row r="593" spans="8:8">
      <c r="H593" s="173"/>
    </row>
    <row r="594" spans="8:8">
      <c r="H594" s="173"/>
    </row>
    <row r="595" spans="8:8">
      <c r="H595" s="173"/>
    </row>
    <row r="596" spans="8:8">
      <c r="H596" s="173"/>
    </row>
    <row r="597" spans="8:8">
      <c r="H597" s="173"/>
    </row>
    <row r="598" spans="8:8">
      <c r="H598" s="173"/>
    </row>
    <row r="599" spans="8:8">
      <c r="H599" s="173"/>
    </row>
    <row r="600" spans="8:8">
      <c r="H600" s="173"/>
    </row>
    <row r="601" spans="8:8">
      <c r="H601" s="173"/>
    </row>
    <row r="602" spans="8:8">
      <c r="H602" s="173"/>
    </row>
    <row r="603" spans="8:8">
      <c r="H603" s="173"/>
    </row>
    <row r="604" spans="8:8">
      <c r="H604" s="173"/>
    </row>
    <row r="605" spans="8:8">
      <c r="H605" s="173"/>
    </row>
    <row r="606" spans="8:8">
      <c r="H606" s="173"/>
    </row>
    <row r="607" spans="8:8">
      <c r="H607" s="173"/>
    </row>
    <row r="608" spans="8:8">
      <c r="H608" s="173"/>
    </row>
    <row r="609" spans="8:8">
      <c r="H609" s="173"/>
    </row>
    <row r="610" spans="8:8">
      <c r="H610" s="173"/>
    </row>
    <row r="611" spans="8:8">
      <c r="H611" s="173"/>
    </row>
    <row r="612" spans="8:8">
      <c r="H612" s="173"/>
    </row>
    <row r="613" spans="8:8">
      <c r="H613" s="173"/>
    </row>
    <row r="614" spans="8:8">
      <c r="H614" s="173"/>
    </row>
    <row r="615" spans="8:8">
      <c r="H615" s="173"/>
    </row>
    <row r="616" spans="8:8">
      <c r="H616" s="173"/>
    </row>
    <row r="617" spans="8:8">
      <c r="H617" s="173"/>
    </row>
    <row r="618" spans="8:8">
      <c r="H618" s="173"/>
    </row>
    <row r="619" spans="8:8">
      <c r="H619" s="173"/>
    </row>
    <row r="620" spans="8:8">
      <c r="H620" s="173"/>
    </row>
    <row r="621" spans="8:8">
      <c r="H621" s="173"/>
    </row>
    <row r="622" spans="8:8">
      <c r="H622" s="173"/>
    </row>
    <row r="623" spans="8:8">
      <c r="H623" s="173"/>
    </row>
    <row r="624" spans="8:8">
      <c r="H624" s="173"/>
    </row>
    <row r="625" spans="8:8">
      <c r="H625" s="173"/>
    </row>
    <row r="626" spans="8:8">
      <c r="H626" s="173"/>
    </row>
    <row r="627" spans="8:8">
      <c r="H627" s="173"/>
    </row>
    <row r="628" spans="8:8">
      <c r="H628" s="173"/>
    </row>
    <row r="629" spans="8:8">
      <c r="H629" s="173"/>
    </row>
    <row r="630" spans="8:8">
      <c r="H630" s="173"/>
    </row>
    <row r="631" spans="8:8">
      <c r="H631" s="173"/>
    </row>
    <row r="632" spans="8:8">
      <c r="H632" s="173"/>
    </row>
    <row r="633" spans="8:8">
      <c r="H633" s="173"/>
    </row>
    <row r="634" spans="8:8">
      <c r="H634" s="173"/>
    </row>
    <row r="635" spans="8:8">
      <c r="H635" s="173"/>
    </row>
    <row r="636" spans="8:8">
      <c r="H636" s="173"/>
    </row>
    <row r="637" spans="8:8">
      <c r="H637" s="173"/>
    </row>
    <row r="638" spans="8:8">
      <c r="H638" s="173"/>
    </row>
    <row r="639" spans="8:8">
      <c r="H639" s="173"/>
    </row>
    <row r="640" spans="8:8">
      <c r="H640" s="173"/>
    </row>
    <row r="641" spans="8:8">
      <c r="H641" s="173"/>
    </row>
    <row r="642" spans="8:8">
      <c r="H642" s="173"/>
    </row>
    <row r="643" spans="8:8">
      <c r="H643" s="173"/>
    </row>
    <row r="644" spans="8:8">
      <c r="H644" s="173"/>
    </row>
    <row r="645" spans="8:8">
      <c r="H645" s="173"/>
    </row>
    <row r="646" spans="8:8">
      <c r="H646" s="173"/>
    </row>
    <row r="647" spans="8:8">
      <c r="H647" s="173"/>
    </row>
    <row r="648" spans="8:8">
      <c r="H648" s="173"/>
    </row>
    <row r="649" spans="8:8">
      <c r="H649" s="173"/>
    </row>
    <row r="650" spans="8:8">
      <c r="H650" s="173"/>
    </row>
    <row r="651" spans="8:8">
      <c r="H651" s="173"/>
    </row>
    <row r="652" spans="8:8">
      <c r="H652" s="173"/>
    </row>
    <row r="653" spans="8:8">
      <c r="H653" s="173"/>
    </row>
    <row r="654" spans="8:8">
      <c r="H654" s="173"/>
    </row>
    <row r="655" spans="8:8">
      <c r="H655" s="173"/>
    </row>
    <row r="656" spans="8:8">
      <c r="H656" s="173"/>
    </row>
    <row r="657" spans="8:8">
      <c r="H657" s="173"/>
    </row>
    <row r="658" spans="8:8">
      <c r="H658" s="173"/>
    </row>
    <row r="659" spans="8:8">
      <c r="H659" s="173"/>
    </row>
    <row r="660" spans="8:8">
      <c r="H660" s="173"/>
    </row>
    <row r="661" spans="8:8">
      <c r="H661" s="173"/>
    </row>
    <row r="662" spans="8:8">
      <c r="H662" s="173"/>
    </row>
    <row r="663" spans="8:8">
      <c r="H663" s="173"/>
    </row>
    <row r="664" spans="8:8">
      <c r="H664" s="173"/>
    </row>
    <row r="665" spans="8:8">
      <c r="H665" s="173"/>
    </row>
    <row r="666" spans="8:8">
      <c r="H666" s="173"/>
    </row>
    <row r="667" spans="8:8">
      <c r="H667" s="173"/>
    </row>
    <row r="668" spans="8:8">
      <c r="H668" s="173"/>
    </row>
    <row r="669" spans="8:8">
      <c r="H669" s="173"/>
    </row>
    <row r="670" spans="8:8">
      <c r="H670" s="173"/>
    </row>
    <row r="671" spans="8:8">
      <c r="H671" s="173"/>
    </row>
    <row r="672" spans="8:8">
      <c r="H672" s="173"/>
    </row>
    <row r="673" spans="8:8">
      <c r="H673" s="173"/>
    </row>
    <row r="674" spans="8:8">
      <c r="H674" s="173"/>
    </row>
    <row r="675" spans="8:8">
      <c r="H675" s="173"/>
    </row>
    <row r="676" spans="8:8">
      <c r="H676" s="173"/>
    </row>
    <row r="677" spans="8:8">
      <c r="H677" s="173"/>
    </row>
    <row r="678" spans="8:8">
      <c r="H678" s="173"/>
    </row>
    <row r="679" spans="8:8">
      <c r="H679" s="173"/>
    </row>
    <row r="680" spans="8:8">
      <c r="H680" s="173"/>
    </row>
    <row r="681" spans="8:8">
      <c r="H681" s="173"/>
    </row>
    <row r="682" spans="8:8">
      <c r="H682" s="173"/>
    </row>
    <row r="683" spans="8:8">
      <c r="H683" s="173"/>
    </row>
    <row r="684" spans="8:8">
      <c r="H684" s="173"/>
    </row>
    <row r="685" spans="8:8">
      <c r="H685" s="173"/>
    </row>
    <row r="686" spans="8:8">
      <c r="H686" s="173"/>
    </row>
    <row r="687" spans="8:8">
      <c r="H687" s="173"/>
    </row>
    <row r="688" spans="8:8">
      <c r="H688" s="173"/>
    </row>
    <row r="689" spans="8:8">
      <c r="H689" s="173"/>
    </row>
    <row r="690" spans="8:8">
      <c r="H690" s="173"/>
    </row>
    <row r="691" spans="8:8">
      <c r="H691" s="173"/>
    </row>
    <row r="692" spans="8:8">
      <c r="H692" s="173"/>
    </row>
    <row r="693" spans="8:8">
      <c r="H693" s="173"/>
    </row>
    <row r="694" spans="8:8">
      <c r="H694" s="173"/>
    </row>
    <row r="695" spans="8:8">
      <c r="H695" s="173"/>
    </row>
    <row r="696" spans="8:8">
      <c r="H696" s="173"/>
    </row>
    <row r="697" spans="8:8">
      <c r="H697" s="173"/>
    </row>
    <row r="698" spans="8:8">
      <c r="H698" s="173"/>
    </row>
    <row r="699" spans="8:8">
      <c r="H699" s="173"/>
    </row>
    <row r="700" spans="8:8">
      <c r="H700" s="173"/>
    </row>
    <row r="701" spans="8:8">
      <c r="H701" s="173"/>
    </row>
    <row r="702" spans="8:8">
      <c r="H702" s="173"/>
    </row>
    <row r="703" spans="8:8">
      <c r="H703" s="173"/>
    </row>
    <row r="704" spans="8:8">
      <c r="H704" s="173"/>
    </row>
    <row r="705" spans="8:8">
      <c r="H705" s="173"/>
    </row>
    <row r="706" spans="8:8">
      <c r="H706" s="173"/>
    </row>
    <row r="707" spans="8:8">
      <c r="H707" s="173"/>
    </row>
    <row r="708" spans="8:8">
      <c r="H708" s="173"/>
    </row>
    <row r="709" spans="8:8">
      <c r="H709" s="173"/>
    </row>
    <row r="710" spans="8:8">
      <c r="H710" s="173"/>
    </row>
    <row r="711" spans="8:8">
      <c r="H711" s="173"/>
    </row>
    <row r="712" spans="8:8">
      <c r="H712" s="173"/>
    </row>
    <row r="713" spans="8:8">
      <c r="H713" s="173"/>
    </row>
    <row r="714" spans="8:8">
      <c r="H714" s="173"/>
    </row>
    <row r="715" spans="8:8">
      <c r="H715" s="173"/>
    </row>
    <row r="716" spans="8:8">
      <c r="H716" s="173"/>
    </row>
    <row r="717" spans="8:8">
      <c r="H717" s="173"/>
    </row>
    <row r="718" spans="8:8">
      <c r="H718" s="173"/>
    </row>
    <row r="719" spans="8:8">
      <c r="H719" s="173"/>
    </row>
    <row r="720" spans="8:8">
      <c r="H720" s="173"/>
    </row>
    <row r="721" spans="8:8">
      <c r="H721" s="173"/>
    </row>
    <row r="722" spans="8:8">
      <c r="H722" s="173"/>
    </row>
    <row r="723" spans="8:8">
      <c r="H723" s="173"/>
    </row>
    <row r="724" spans="8:8">
      <c r="H724" s="173"/>
    </row>
    <row r="725" spans="8:8">
      <c r="H725" s="173"/>
    </row>
    <row r="726" spans="8:8">
      <c r="H726" s="173"/>
    </row>
    <row r="727" spans="8:8">
      <c r="H727" s="173"/>
    </row>
    <row r="728" spans="8:8">
      <c r="H728" s="173"/>
    </row>
    <row r="729" spans="8:8">
      <c r="H729" s="173"/>
    </row>
    <row r="730" spans="8:8">
      <c r="H730" s="173"/>
    </row>
    <row r="731" spans="8:8">
      <c r="H731" s="173"/>
    </row>
    <row r="732" spans="8:8">
      <c r="H732" s="173"/>
    </row>
    <row r="733" spans="8:8">
      <c r="H733" s="173"/>
    </row>
    <row r="734" spans="8:8">
      <c r="H734" s="173"/>
    </row>
    <row r="735" spans="8:8">
      <c r="H735" s="173"/>
    </row>
    <row r="736" spans="8:8">
      <c r="H736" s="173"/>
    </row>
    <row r="737" spans="8:8">
      <c r="H737" s="173"/>
    </row>
    <row r="738" spans="8:8">
      <c r="H738" s="173"/>
    </row>
    <row r="739" spans="8:8">
      <c r="H739" s="173"/>
    </row>
    <row r="740" spans="8:8">
      <c r="H740" s="173"/>
    </row>
    <row r="741" spans="8:8">
      <c r="H741" s="173"/>
    </row>
    <row r="742" spans="8:8">
      <c r="H742" s="173"/>
    </row>
    <row r="743" spans="8:8">
      <c r="H743" s="173"/>
    </row>
    <row r="744" spans="8:8">
      <c r="H744" s="173"/>
    </row>
    <row r="745" spans="8:8">
      <c r="H745" s="173"/>
    </row>
    <row r="746" spans="8:8">
      <c r="H746" s="173"/>
    </row>
    <row r="747" spans="8:8">
      <c r="H747" s="173"/>
    </row>
    <row r="748" spans="8:8">
      <c r="H748" s="173"/>
    </row>
    <row r="749" spans="8:8">
      <c r="H749" s="173"/>
    </row>
    <row r="750" spans="8:8">
      <c r="H750" s="173"/>
    </row>
    <row r="751" spans="8:8">
      <c r="H751" s="173"/>
    </row>
    <row r="752" spans="8:8">
      <c r="H752" s="173"/>
    </row>
    <row r="753" spans="8:8">
      <c r="H753" s="173"/>
    </row>
    <row r="754" spans="8:8">
      <c r="H754" s="173"/>
    </row>
    <row r="755" spans="8:8">
      <c r="H755" s="173"/>
    </row>
    <row r="756" spans="8:8">
      <c r="H756" s="173"/>
    </row>
    <row r="757" spans="8:8">
      <c r="H757" s="173"/>
    </row>
    <row r="758" spans="8:8">
      <c r="H758" s="173"/>
    </row>
    <row r="759" spans="8:8">
      <c r="H759" s="173"/>
    </row>
    <row r="760" spans="8:8">
      <c r="H760" s="173"/>
    </row>
    <row r="761" spans="8:8">
      <c r="H761" s="173"/>
    </row>
    <row r="762" spans="8:8">
      <c r="H762" s="173"/>
    </row>
    <row r="763" spans="8:8">
      <c r="H763" s="173"/>
    </row>
    <row r="764" spans="8:8">
      <c r="H764" s="173"/>
    </row>
    <row r="765" spans="8:8">
      <c r="H765" s="173"/>
    </row>
    <row r="766" spans="8:8">
      <c r="H766" s="173"/>
    </row>
    <row r="767" spans="8:8">
      <c r="H767" s="173"/>
    </row>
    <row r="768" spans="8:8">
      <c r="H768" s="173"/>
    </row>
    <row r="769" spans="8:8">
      <c r="H769" s="173"/>
    </row>
    <row r="770" spans="8:8">
      <c r="H770" s="173"/>
    </row>
    <row r="771" spans="8:8">
      <c r="H771" s="173"/>
    </row>
    <row r="772" spans="8:8">
      <c r="H772" s="173"/>
    </row>
    <row r="773" spans="8:8">
      <c r="H773" s="173"/>
    </row>
    <row r="774" spans="8:8">
      <c r="H774" s="173"/>
    </row>
    <row r="775" spans="8:8">
      <c r="H775" s="173"/>
    </row>
    <row r="776" spans="8:8">
      <c r="H776" s="173"/>
    </row>
    <row r="777" spans="8:8">
      <c r="H777" s="173"/>
    </row>
    <row r="778" spans="8:8">
      <c r="H778" s="173"/>
    </row>
    <row r="779" spans="8:8">
      <c r="H779" s="173"/>
    </row>
    <row r="780" spans="8:8">
      <c r="H780" s="173"/>
    </row>
    <row r="781" spans="8:8">
      <c r="H781" s="173"/>
    </row>
    <row r="782" spans="8:8">
      <c r="H782" s="173"/>
    </row>
    <row r="783" spans="8:8">
      <c r="H783" s="173"/>
    </row>
    <row r="784" spans="8:8">
      <c r="H784" s="173"/>
    </row>
    <row r="785" spans="8:8">
      <c r="H785" s="173"/>
    </row>
    <row r="786" spans="8:8">
      <c r="H786" s="173"/>
    </row>
    <row r="787" spans="8:8">
      <c r="H787" s="173"/>
    </row>
    <row r="788" spans="8:8">
      <c r="H788" s="173"/>
    </row>
    <row r="789" spans="8:8">
      <c r="H789" s="173"/>
    </row>
    <row r="790" spans="8:8">
      <c r="H790" s="173"/>
    </row>
    <row r="791" spans="8:8">
      <c r="H791" s="173"/>
    </row>
    <row r="792" spans="8:8">
      <c r="H792" s="173"/>
    </row>
    <row r="793" spans="8:8">
      <c r="H793" s="173"/>
    </row>
    <row r="794" spans="8:8">
      <c r="H794" s="173"/>
    </row>
    <row r="795" spans="8:8">
      <c r="H795" s="173"/>
    </row>
    <row r="796" spans="8:8">
      <c r="H796" s="173"/>
    </row>
    <row r="797" spans="8:8">
      <c r="H797" s="173"/>
    </row>
    <row r="798" spans="8:8">
      <c r="H798" s="173"/>
    </row>
    <row r="799" spans="8:8">
      <c r="H799" s="173"/>
    </row>
    <row r="800" spans="8:8">
      <c r="H800" s="173"/>
    </row>
    <row r="801" spans="8:8">
      <c r="H801" s="173"/>
    </row>
    <row r="802" spans="8:8">
      <c r="H802" s="173"/>
    </row>
    <row r="803" spans="8:8">
      <c r="H803" s="173"/>
    </row>
    <row r="804" spans="8:8">
      <c r="H804" s="173"/>
    </row>
    <row r="805" spans="8:8">
      <c r="H805" s="173"/>
    </row>
    <row r="806" spans="8:8">
      <c r="H806" s="173"/>
    </row>
    <row r="807" spans="8:8">
      <c r="H807" s="173"/>
    </row>
    <row r="808" spans="8:8">
      <c r="H808" s="173"/>
    </row>
    <row r="809" spans="8:8">
      <c r="H809" s="173"/>
    </row>
    <row r="810" spans="8:8">
      <c r="H810" s="173"/>
    </row>
    <row r="811" spans="8:8">
      <c r="H811" s="173"/>
    </row>
    <row r="812" spans="8:8">
      <c r="H812" s="173"/>
    </row>
    <row r="813" spans="8:8">
      <c r="H813" s="173"/>
    </row>
    <row r="814" spans="8:8">
      <c r="H814" s="173"/>
    </row>
    <row r="815" spans="8:8">
      <c r="H815" s="173"/>
    </row>
    <row r="816" spans="8:8">
      <c r="H816" s="173"/>
    </row>
    <row r="817" spans="8:8">
      <c r="H817" s="173"/>
    </row>
    <row r="818" spans="8:8">
      <c r="H818" s="173"/>
    </row>
    <row r="819" spans="8:8">
      <c r="H819" s="173"/>
    </row>
    <row r="820" spans="8:8">
      <c r="H820" s="173"/>
    </row>
    <row r="821" spans="8:8">
      <c r="H821" s="173"/>
    </row>
    <row r="822" spans="8:8">
      <c r="H822" s="173"/>
    </row>
    <row r="823" spans="8:8">
      <c r="H823" s="173"/>
    </row>
    <row r="824" spans="8:8">
      <c r="H824" s="173"/>
    </row>
    <row r="825" spans="8:8">
      <c r="H825" s="173"/>
    </row>
    <row r="826" spans="8:8">
      <c r="H826" s="173"/>
    </row>
    <row r="827" spans="8:8">
      <c r="H827" s="173"/>
    </row>
    <row r="828" spans="8:8">
      <c r="H828" s="173"/>
    </row>
    <row r="829" spans="8:8">
      <c r="H829" s="173"/>
    </row>
    <row r="830" spans="8:8">
      <c r="H830" s="173"/>
    </row>
    <row r="831" spans="8:8">
      <c r="H831" s="173"/>
    </row>
    <row r="832" spans="8:8">
      <c r="H832" s="173"/>
    </row>
    <row r="833" spans="8:8">
      <c r="H833" s="173"/>
    </row>
    <row r="834" spans="8:8">
      <c r="H834" s="173"/>
    </row>
    <row r="835" spans="8:8">
      <c r="H835" s="173"/>
    </row>
    <row r="836" spans="8:8">
      <c r="H836" s="173"/>
    </row>
    <row r="837" spans="8:8">
      <c r="H837" s="173"/>
    </row>
    <row r="838" spans="8:8">
      <c r="H838" s="173"/>
    </row>
    <row r="839" spans="8:8">
      <c r="H839" s="173"/>
    </row>
    <row r="840" spans="8:8">
      <c r="H840" s="173"/>
    </row>
    <row r="841" spans="8:8">
      <c r="H841" s="173"/>
    </row>
    <row r="842" spans="8:8">
      <c r="H842" s="173"/>
    </row>
    <row r="843" spans="8:8">
      <c r="H843" s="173"/>
    </row>
    <row r="844" spans="8:8">
      <c r="H844" s="173"/>
    </row>
    <row r="845" spans="8:8">
      <c r="H845" s="173"/>
    </row>
    <row r="846" spans="8:8">
      <c r="H846" s="173"/>
    </row>
    <row r="847" spans="8:8">
      <c r="H847" s="173"/>
    </row>
    <row r="848" spans="8:8">
      <c r="H848" s="173"/>
    </row>
    <row r="849" spans="8:8">
      <c r="H849" s="173"/>
    </row>
    <row r="850" spans="8:8">
      <c r="H850" s="173"/>
    </row>
    <row r="851" spans="8:8">
      <c r="H851" s="173"/>
    </row>
    <row r="852" spans="8:8">
      <c r="H852" s="173"/>
    </row>
    <row r="853" spans="8:8">
      <c r="H853" s="173"/>
    </row>
    <row r="854" spans="8:8">
      <c r="H854" s="173"/>
    </row>
    <row r="855" spans="8:8">
      <c r="H855" s="173"/>
    </row>
    <row r="856" spans="8:8">
      <c r="H856" s="173"/>
    </row>
    <row r="857" spans="8:8">
      <c r="H857" s="173"/>
    </row>
    <row r="858" spans="8:8">
      <c r="H858" s="173"/>
    </row>
    <row r="859" spans="8:8">
      <c r="H859" s="173"/>
    </row>
    <row r="860" spans="8:8">
      <c r="H860" s="173"/>
    </row>
    <row r="861" spans="8:8">
      <c r="H861" s="173"/>
    </row>
    <row r="862" spans="8:8">
      <c r="H862" s="173"/>
    </row>
    <row r="863" spans="8:8">
      <c r="H863" s="173"/>
    </row>
    <row r="864" spans="8:8">
      <c r="H864" s="173"/>
    </row>
    <row r="865" spans="8:8">
      <c r="H865" s="173"/>
    </row>
    <row r="866" spans="8:8">
      <c r="H866" s="173"/>
    </row>
    <row r="867" spans="8:8">
      <c r="H867" s="173"/>
    </row>
    <row r="868" spans="8:8">
      <c r="H868" s="173"/>
    </row>
    <row r="869" spans="8:8">
      <c r="H869" s="173"/>
    </row>
    <row r="870" spans="8:8">
      <c r="H870" s="173"/>
    </row>
    <row r="871" spans="8:8">
      <c r="H871" s="173"/>
    </row>
    <row r="872" spans="8:8">
      <c r="H872" s="173"/>
    </row>
    <row r="873" spans="8:8">
      <c r="H873" s="173"/>
    </row>
    <row r="874" spans="8:8">
      <c r="H874" s="173"/>
    </row>
    <row r="875" spans="8:8">
      <c r="H875" s="173"/>
    </row>
    <row r="876" spans="8:8">
      <c r="H876" s="173"/>
    </row>
    <row r="877" spans="8:8">
      <c r="H877" s="173"/>
    </row>
    <row r="878" spans="8:8">
      <c r="H878" s="173"/>
    </row>
    <row r="879" spans="8:8">
      <c r="H879" s="173"/>
    </row>
    <row r="880" spans="8:8">
      <c r="H880" s="173"/>
    </row>
    <row r="881" spans="8:8">
      <c r="H881" s="173"/>
    </row>
    <row r="882" spans="8:8">
      <c r="H882" s="173"/>
    </row>
    <row r="883" spans="8:8">
      <c r="H883" s="173"/>
    </row>
    <row r="884" spans="8:8">
      <c r="H884" s="173"/>
    </row>
    <row r="885" spans="8:8">
      <c r="H885" s="173"/>
    </row>
    <row r="886" spans="8:8">
      <c r="H886" s="173"/>
    </row>
    <row r="887" spans="8:8">
      <c r="H887" s="173"/>
    </row>
    <row r="888" spans="8:8">
      <c r="H888" s="173"/>
    </row>
    <row r="889" spans="8:8">
      <c r="H889" s="173"/>
    </row>
    <row r="890" spans="8:8">
      <c r="H890" s="173"/>
    </row>
    <row r="891" spans="8:8">
      <c r="H891" s="173"/>
    </row>
    <row r="892" spans="8:8">
      <c r="H892" s="173"/>
    </row>
    <row r="893" spans="8:8">
      <c r="H893" s="173"/>
    </row>
    <row r="894" spans="8:8">
      <c r="H894" s="173"/>
    </row>
    <row r="895" spans="8:8">
      <c r="H895" s="173"/>
    </row>
    <row r="896" spans="8:8">
      <c r="H896" s="173"/>
    </row>
    <row r="897" spans="8:8">
      <c r="H897" s="173"/>
    </row>
    <row r="898" spans="8:8">
      <c r="H898" s="173"/>
    </row>
    <row r="899" spans="8:8">
      <c r="H899" s="173"/>
    </row>
    <row r="900" spans="8:8">
      <c r="H900" s="173"/>
    </row>
    <row r="901" spans="8:8">
      <c r="H901" s="173"/>
    </row>
    <row r="902" spans="8:8">
      <c r="H902" s="173"/>
    </row>
    <row r="903" spans="8:8">
      <c r="H903" s="173"/>
    </row>
    <row r="904" spans="8:8">
      <c r="H904" s="173"/>
    </row>
    <row r="905" spans="8:8">
      <c r="H905" s="173"/>
    </row>
    <row r="906" spans="8:8">
      <c r="H906" s="173"/>
    </row>
    <row r="907" spans="8:8">
      <c r="H907" s="173"/>
    </row>
    <row r="908" spans="8:8">
      <c r="H908" s="173"/>
    </row>
    <row r="909" spans="8:8">
      <c r="H909" s="173"/>
    </row>
    <row r="910" spans="8:8">
      <c r="H910" s="173"/>
    </row>
    <row r="911" spans="8:8">
      <c r="H911" s="173"/>
    </row>
    <row r="912" spans="8:8">
      <c r="H912" s="173"/>
    </row>
    <row r="913" spans="8:8">
      <c r="H913" s="173"/>
    </row>
    <row r="914" spans="8:8">
      <c r="H914" s="173"/>
    </row>
    <row r="915" spans="8:8">
      <c r="H915" s="173"/>
    </row>
    <row r="916" spans="8:8">
      <c r="H916" s="173"/>
    </row>
    <row r="917" spans="8:8">
      <c r="H917" s="173"/>
    </row>
    <row r="918" spans="8:8">
      <c r="H918" s="173"/>
    </row>
    <row r="919" spans="8:8">
      <c r="H919" s="173"/>
    </row>
    <row r="920" spans="8:8">
      <c r="H920" s="173"/>
    </row>
    <row r="921" spans="8:8">
      <c r="H921" s="173"/>
    </row>
    <row r="922" spans="8:8">
      <c r="H922" s="173"/>
    </row>
    <row r="923" spans="8:8">
      <c r="H923" s="173"/>
    </row>
    <row r="924" spans="8:8">
      <c r="H924" s="173"/>
    </row>
    <row r="925" spans="8:8">
      <c r="H925" s="173"/>
    </row>
    <row r="926" spans="8:8">
      <c r="H926" s="173"/>
    </row>
    <row r="927" spans="8:8">
      <c r="H927" s="173"/>
    </row>
    <row r="928" spans="8:8">
      <c r="H928" s="173"/>
    </row>
    <row r="929" spans="8:8">
      <c r="H929" s="173"/>
    </row>
    <row r="930" spans="8:8">
      <c r="H930" s="173"/>
    </row>
    <row r="931" spans="8:8">
      <c r="H931" s="173"/>
    </row>
    <row r="932" spans="8:8">
      <c r="H932" s="173"/>
    </row>
    <row r="933" spans="8:8">
      <c r="H933" s="173"/>
    </row>
    <row r="934" spans="8:8">
      <c r="H934" s="173"/>
    </row>
    <row r="935" spans="8:8">
      <c r="H935" s="173"/>
    </row>
    <row r="936" spans="8:8">
      <c r="H936" s="173"/>
    </row>
    <row r="937" spans="8:8">
      <c r="H937" s="173"/>
    </row>
    <row r="938" spans="8:8">
      <c r="H938" s="173"/>
    </row>
    <row r="939" spans="8:8">
      <c r="H939" s="173"/>
    </row>
    <row r="940" spans="8:8">
      <c r="H940" s="173"/>
    </row>
    <row r="941" spans="8:8">
      <c r="H941" s="173"/>
    </row>
    <row r="942" spans="8:8">
      <c r="H942" s="173"/>
    </row>
    <row r="943" spans="8:8">
      <c r="H943" s="173"/>
    </row>
    <row r="944" spans="8:8">
      <c r="H944" s="173"/>
    </row>
    <row r="945" spans="8:8">
      <c r="H945" s="173"/>
    </row>
    <row r="946" spans="8:8">
      <c r="H946" s="173"/>
    </row>
    <row r="947" spans="8:8">
      <c r="H947" s="173"/>
    </row>
    <row r="948" spans="8:8">
      <c r="H948" s="173"/>
    </row>
    <row r="949" spans="8:8">
      <c r="H949" s="173"/>
    </row>
    <row r="950" spans="8:8">
      <c r="H950" s="173"/>
    </row>
    <row r="951" spans="8:8">
      <c r="H951" s="173"/>
    </row>
    <row r="952" spans="8:8">
      <c r="H952" s="173"/>
    </row>
    <row r="953" spans="8:8">
      <c r="H953" s="173"/>
    </row>
    <row r="954" spans="8:8">
      <c r="H954" s="173"/>
    </row>
    <row r="955" spans="8:8">
      <c r="H955" s="173"/>
    </row>
    <row r="956" spans="8:8">
      <c r="H956" s="173"/>
    </row>
    <row r="957" spans="8:8">
      <c r="H957" s="173"/>
    </row>
    <row r="958" spans="8:8">
      <c r="H958" s="173"/>
    </row>
    <row r="959" spans="8:8">
      <c r="H959" s="173"/>
    </row>
    <row r="960" spans="8:8">
      <c r="H960" s="173"/>
    </row>
    <row r="961" spans="8:8">
      <c r="H961" s="173"/>
    </row>
    <row r="962" spans="8:8">
      <c r="H962" s="173"/>
    </row>
    <row r="963" spans="8:8">
      <c r="H963" s="173"/>
    </row>
    <row r="964" spans="8:8">
      <c r="H964" s="173"/>
    </row>
    <row r="965" spans="8:8">
      <c r="H965" s="173"/>
    </row>
    <row r="966" spans="8:8">
      <c r="H966" s="173"/>
    </row>
    <row r="967" spans="8:8">
      <c r="H967" s="173"/>
    </row>
    <row r="968" spans="8:8">
      <c r="H968" s="173"/>
    </row>
    <row r="969" spans="8:8">
      <c r="H969" s="173"/>
    </row>
    <row r="970" spans="8:8">
      <c r="H970" s="173"/>
    </row>
    <row r="971" spans="8:8">
      <c r="H971" s="173"/>
    </row>
    <row r="972" spans="8:8">
      <c r="H972" s="173"/>
    </row>
    <row r="973" spans="8:8">
      <c r="H973" s="173"/>
    </row>
    <row r="974" spans="8:8">
      <c r="H974" s="173"/>
    </row>
    <row r="975" spans="8:8">
      <c r="H975" s="173"/>
    </row>
    <row r="976" spans="8:8">
      <c r="H976" s="173"/>
    </row>
    <row r="977" spans="8:8">
      <c r="H977" s="173"/>
    </row>
    <row r="978" spans="8:8">
      <c r="H978" s="173"/>
    </row>
    <row r="979" spans="8:8">
      <c r="H979" s="173"/>
    </row>
    <row r="980" spans="8:8">
      <c r="H980" s="173"/>
    </row>
    <row r="981" spans="8:8">
      <c r="H981" s="173"/>
    </row>
    <row r="982" spans="8:8">
      <c r="H982" s="173"/>
    </row>
    <row r="983" spans="8:8">
      <c r="H983" s="173"/>
    </row>
    <row r="984" spans="8:8">
      <c r="H984" s="173"/>
    </row>
    <row r="985" spans="8:8">
      <c r="H985" s="173"/>
    </row>
    <row r="986" spans="8:8">
      <c r="H986" s="173"/>
    </row>
    <row r="987" spans="8:8">
      <c r="H987" s="173"/>
    </row>
    <row r="988" spans="8:8">
      <c r="H988" s="173"/>
    </row>
    <row r="989" spans="8:8">
      <c r="H989" s="173"/>
    </row>
    <row r="990" spans="8:8">
      <c r="H990" s="173"/>
    </row>
    <row r="991" spans="8:8">
      <c r="H991" s="173"/>
    </row>
    <row r="992" spans="8:8">
      <c r="H992" s="173"/>
    </row>
    <row r="993" spans="8:8">
      <c r="H993" s="173"/>
    </row>
    <row r="994" spans="8:8">
      <c r="H994" s="173"/>
    </row>
    <row r="995" spans="8:8">
      <c r="H995" s="173"/>
    </row>
    <row r="996" spans="8:8">
      <c r="H996" s="173"/>
    </row>
    <row r="997" spans="8:8">
      <c r="H997" s="173"/>
    </row>
    <row r="998" spans="8:8">
      <c r="H998" s="173"/>
    </row>
    <row r="999" spans="8:8">
      <c r="H999" s="173"/>
    </row>
    <row r="1000" spans="8:8">
      <c r="H1000" s="173"/>
    </row>
    <row r="1001" spans="8:8">
      <c r="H1001" s="173"/>
    </row>
    <row r="1002" spans="8:8">
      <c r="H1002" s="173"/>
    </row>
    <row r="1003" spans="8:8">
      <c r="H1003" s="173"/>
    </row>
    <row r="1004" spans="8:8">
      <c r="H1004" s="173"/>
    </row>
    <row r="1005" spans="8:8">
      <c r="H1005" s="173"/>
    </row>
    <row r="1006" spans="8:8">
      <c r="H1006" s="173"/>
    </row>
    <row r="1007" spans="8:8">
      <c r="H1007" s="173"/>
    </row>
    <row r="1008" spans="8:8">
      <c r="H1008" s="173"/>
    </row>
    <row r="1009" spans="8:8">
      <c r="H1009" s="173"/>
    </row>
    <row r="1010" spans="8:8">
      <c r="H1010" s="173"/>
    </row>
    <row r="1011" spans="8:8">
      <c r="H1011" s="173"/>
    </row>
    <row r="1012" spans="8:8">
      <c r="H1012" s="173"/>
    </row>
    <row r="1013" spans="8:8">
      <c r="H1013" s="173"/>
    </row>
    <row r="1014" spans="8:8">
      <c r="H1014" s="173"/>
    </row>
    <row r="1015" spans="8:8">
      <c r="H1015" s="173"/>
    </row>
    <row r="1016" spans="8:8">
      <c r="H1016" s="173"/>
    </row>
    <row r="1017" spans="8:8">
      <c r="H1017" s="173"/>
    </row>
    <row r="1018" spans="8:8">
      <c r="H1018" s="173"/>
    </row>
    <row r="1019" spans="8:8">
      <c r="H1019" s="173"/>
    </row>
    <row r="1020" spans="8:8">
      <c r="H1020" s="173"/>
    </row>
    <row r="1021" spans="8:8">
      <c r="H1021" s="173"/>
    </row>
    <row r="1022" spans="8:8">
      <c r="H1022" s="173"/>
    </row>
    <row r="1023" spans="8:8">
      <c r="H1023" s="173"/>
    </row>
    <row r="1024" spans="8:8">
      <c r="H1024" s="173"/>
    </row>
    <row r="1025" spans="8:8">
      <c r="H1025" s="173"/>
    </row>
    <row r="1026" spans="8:8">
      <c r="H1026" s="173"/>
    </row>
    <row r="1027" spans="8:8">
      <c r="H1027" s="173"/>
    </row>
    <row r="1028" spans="8:8">
      <c r="H1028" s="173"/>
    </row>
    <row r="1029" spans="8:8">
      <c r="H1029" s="173"/>
    </row>
    <row r="1030" spans="8:8">
      <c r="H1030" s="173"/>
    </row>
    <row r="1031" spans="8:8">
      <c r="H1031" s="173"/>
    </row>
    <row r="1032" spans="8:8">
      <c r="H1032" s="173"/>
    </row>
    <row r="1033" spans="8:8">
      <c r="H1033" s="173"/>
    </row>
    <row r="1034" spans="8:8">
      <c r="H1034" s="173"/>
    </row>
    <row r="1035" spans="8:8">
      <c r="H1035" s="173"/>
    </row>
    <row r="1036" spans="8:8">
      <c r="H1036" s="173"/>
    </row>
    <row r="1037" spans="8:8">
      <c r="H1037" s="173"/>
    </row>
    <row r="1038" spans="8:8">
      <c r="H1038" s="173"/>
    </row>
    <row r="1039" spans="8:8">
      <c r="H1039" s="173"/>
    </row>
    <row r="1040" spans="8:8">
      <c r="H1040" s="173"/>
    </row>
    <row r="1041" spans="8:8">
      <c r="H1041" s="173"/>
    </row>
    <row r="1042" spans="8:8">
      <c r="H1042" s="173"/>
    </row>
    <row r="1043" spans="8:8">
      <c r="H1043" s="173"/>
    </row>
    <row r="1044" spans="8:8">
      <c r="H1044" s="173"/>
    </row>
    <row r="1045" spans="8:8">
      <c r="H1045" s="173"/>
    </row>
    <row r="1046" spans="8:8">
      <c r="H1046" s="173"/>
    </row>
    <row r="1047" spans="8:8">
      <c r="H1047" s="173"/>
    </row>
    <row r="1048" spans="8:8">
      <c r="H1048" s="173"/>
    </row>
    <row r="1049" spans="8:8">
      <c r="H1049" s="173"/>
    </row>
    <row r="1050" spans="8:8">
      <c r="H1050" s="173"/>
    </row>
    <row r="1051" spans="8:8">
      <c r="H1051" s="173"/>
    </row>
    <row r="1052" spans="8:8">
      <c r="H1052" s="173"/>
    </row>
    <row r="1053" spans="8:8">
      <c r="H1053" s="173"/>
    </row>
    <row r="1054" spans="8:8">
      <c r="H1054" s="173"/>
    </row>
    <row r="1055" spans="8:8">
      <c r="H1055" s="173"/>
    </row>
    <row r="1056" spans="8:8">
      <c r="H1056" s="173"/>
    </row>
    <row r="1057" spans="8:8">
      <c r="H1057" s="173"/>
    </row>
    <row r="1058" spans="8:8">
      <c r="H1058" s="173"/>
    </row>
    <row r="1059" spans="8:8">
      <c r="H1059" s="173"/>
    </row>
    <row r="1060" spans="8:8">
      <c r="H1060" s="173"/>
    </row>
    <row r="1061" spans="8:8">
      <c r="H1061" s="173"/>
    </row>
    <row r="1062" spans="8:8">
      <c r="H1062" s="173"/>
    </row>
    <row r="1063" spans="8:8">
      <c r="H1063" s="173"/>
    </row>
    <row r="1064" spans="8:8">
      <c r="H1064" s="173"/>
    </row>
    <row r="1065" spans="8:8">
      <c r="H1065" s="173"/>
    </row>
    <row r="1066" spans="8:8">
      <c r="H1066" s="173"/>
    </row>
    <row r="1067" spans="8:8">
      <c r="H1067" s="173"/>
    </row>
    <row r="1068" spans="8:8">
      <c r="H1068" s="173"/>
    </row>
    <row r="1069" spans="8:8">
      <c r="H1069" s="173"/>
    </row>
    <row r="1070" spans="8:8">
      <c r="H1070" s="173"/>
    </row>
    <row r="1071" spans="8:8">
      <c r="H1071" s="173"/>
    </row>
    <row r="1072" spans="8:8">
      <c r="H1072" s="173"/>
    </row>
    <row r="1073" spans="8:8">
      <c r="H1073" s="173"/>
    </row>
    <row r="1074" spans="8:8">
      <c r="H1074" s="173"/>
    </row>
    <row r="1075" spans="8:8">
      <c r="H1075" s="173"/>
    </row>
    <row r="1076" spans="8:8">
      <c r="H1076" s="173"/>
    </row>
    <row r="1077" spans="8:8">
      <c r="H1077" s="173"/>
    </row>
    <row r="1078" spans="8:8">
      <c r="H1078" s="173"/>
    </row>
    <row r="1079" spans="8:8">
      <c r="H1079" s="173"/>
    </row>
    <row r="1080" spans="8:8">
      <c r="H1080" s="173"/>
    </row>
    <row r="1081" spans="8:8">
      <c r="H1081" s="173"/>
    </row>
    <row r="1082" spans="8:8">
      <c r="H1082" s="173"/>
    </row>
    <row r="1083" spans="8:8">
      <c r="H1083" s="173"/>
    </row>
    <row r="1084" spans="8:8">
      <c r="H1084" s="173"/>
    </row>
    <row r="1085" spans="8:8">
      <c r="H1085" s="173"/>
    </row>
    <row r="1086" spans="8:8">
      <c r="H1086" s="173"/>
    </row>
    <row r="1087" spans="8:8">
      <c r="H1087" s="173"/>
    </row>
    <row r="1088" spans="8:8">
      <c r="H1088" s="173"/>
    </row>
    <row r="1089" spans="8:8">
      <c r="H1089" s="173"/>
    </row>
    <row r="1090" spans="8:8">
      <c r="H1090" s="173"/>
    </row>
  </sheetData>
  <mergeCells count="25">
    <mergeCell ref="C34:D34"/>
    <mergeCell ref="C31:D31"/>
    <mergeCell ref="C32:D32"/>
    <mergeCell ref="C24:D24"/>
    <mergeCell ref="C30:D30"/>
    <mergeCell ref="C28:D28"/>
    <mergeCell ref="C29:D29"/>
    <mergeCell ref="C26:D26"/>
    <mergeCell ref="C25:D25"/>
    <mergeCell ref="C35:D35"/>
    <mergeCell ref="C36:D36"/>
    <mergeCell ref="C37:D37"/>
    <mergeCell ref="C38:D38"/>
    <mergeCell ref="D4:E4"/>
    <mergeCell ref="C7:G7"/>
    <mergeCell ref="C9:D10"/>
    <mergeCell ref="E9:E10"/>
    <mergeCell ref="G9:G10"/>
    <mergeCell ref="C33:D33"/>
    <mergeCell ref="C11:D11"/>
    <mergeCell ref="C13:D13"/>
    <mergeCell ref="F9:F10"/>
    <mergeCell ref="C27:D27"/>
    <mergeCell ref="C12:D12"/>
    <mergeCell ref="C23:D23"/>
  </mergeCells>
  <pageMargins bottom="0.75" footer="0.3" header="0.3" left="0.7" right="0.7" top="0.75"/>
  <pageSetup orientation="landscape" paperSize="9" r:id="rId1" scale="73" verticalDpi="0"/>
</worksheet>
</file>

<file path=xl/worksheets/sheet2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13">
    <pageSetUpPr fitToPage="1"/>
  </sheetPr>
  <dimension ref="A1:IW1118"/>
  <sheetViews>
    <sheetView topLeftCell="A22" workbookViewId="0">
      <selection activeCell="F45" sqref="F45"/>
    </sheetView>
  </sheetViews>
  <sheetFormatPr defaultRowHeight="12.75"/>
  <cols>
    <col min="1" max="1" customWidth="true" width="5.0" collapsed="true"/>
    <col min="2" max="2" customWidth="true" style="174" width="17.0" collapsed="true"/>
    <col min="3" max="3" customWidth="true" width="27.0" collapsed="true"/>
    <col min="4" max="11" customWidth="true" width="20.7109375" collapsed="true"/>
    <col min="12" max="12" customWidth="true" style="175" width="10.28515625" collapsed="true"/>
    <col min="13" max="13" customWidth="true" style="201" width="12.85546875" collapsed="true"/>
    <col min="14" max="14" customWidth="true" style="176" width="4.0" collapsed="true"/>
    <col min="15" max="15" customWidth="true" style="11" width="64.42578125" collapsed="true"/>
    <col min="16" max="33" customWidth="true" style="12" width="6.28515625" collapsed="true"/>
  </cols>
  <sheetData>
    <row ht="22.5" r="1" spans="1:39">
      <c r="A1" s="177" t="s">
        <v>12</v>
      </c>
      <c r="B1" s="177"/>
      <c r="C1" s="178"/>
      <c r="D1" s="178"/>
      <c r="N1" s="173"/>
    </row>
    <row ht="18.75" r="2" spans="1:39">
      <c r="A2" s="179" t="s">
        <v>124</v>
      </c>
      <c r="B2" s="179"/>
      <c r="C2" s="180"/>
      <c r="D2" s="182"/>
      <c r="N2" s="173"/>
    </row>
    <row ht="18.75" r="3" spans="1:39">
      <c r="A3" s="179" t="s">
        <v>14</v>
      </c>
      <c r="B3" s="179"/>
      <c r="C3" s="183"/>
      <c r="D3" s="184"/>
      <c r="N3" s="173"/>
    </row>
    <row ht="18.75" r="4" spans="1:39">
      <c r="A4" s="179" t="s">
        <v>15</v>
      </c>
      <c r="B4" s="179"/>
      <c r="C4" s="183"/>
      <c r="D4" s="184"/>
      <c r="N4" s="173"/>
    </row>
    <row customHeight="1" ht="24" r="5" spans="1:39">
      <c r="B5" s="7"/>
      <c r="C5" s="8"/>
      <c r="D5" s="10"/>
      <c r="E5" s="1"/>
      <c r="F5" s="1"/>
      <c r="G5" s="1"/>
      <c r="H5" s="1"/>
      <c r="I5" s="1"/>
      <c r="J5" s="1"/>
      <c r="K5" s="1"/>
      <c r="L5" s="3"/>
      <c r="M5" s="202"/>
      <c r="N5" s="4"/>
    </row>
    <row customFormat="1" r="6" s="1" spans="1:39">
      <c r="B6" s="2"/>
      <c r="D6" s="3"/>
      <c r="E6" s="13"/>
      <c r="L6" s="3"/>
      <c r="M6" s="202"/>
      <c r="N6" s="4"/>
      <c r="O6" s="5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</row>
    <row customFormat="1" customHeight="1" ht="21.75" r="7" s="14" spans="1:39">
      <c r="B7" s="546" t="s">
        <v>128</v>
      </c>
      <c r="C7" s="546"/>
      <c r="D7" s="546"/>
      <c r="E7" s="546"/>
      <c r="F7" s="546"/>
      <c r="G7" s="546"/>
      <c r="H7" s="546"/>
      <c r="I7" s="546"/>
      <c r="J7" s="546"/>
      <c r="K7" s="546"/>
      <c r="L7" s="546"/>
      <c r="M7" s="546"/>
      <c r="N7" s="15"/>
      <c r="O7" s="11"/>
      <c r="P7" s="12"/>
      <c r="Q7" s="12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</row>
    <row customFormat="1" customHeight="1" ht="6.75" r="8" s="1" spans="1:39" thickBot="1">
      <c r="B8" s="17"/>
      <c r="C8" s="17"/>
      <c r="D8" s="17"/>
      <c r="E8" s="17"/>
      <c r="F8" s="17"/>
      <c r="G8" s="17"/>
      <c r="H8" s="17"/>
      <c r="L8" s="3"/>
      <c r="M8" s="202"/>
      <c r="N8" s="4"/>
      <c r="O8" s="5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customFormat="1" customHeight="1" ht="15" r="9" s="18" spans="1:39">
      <c r="B9" s="547" t="s">
        <v>122</v>
      </c>
      <c r="C9" s="548"/>
      <c r="D9" s="584" t="s">
        <v>131</v>
      </c>
      <c r="E9" s="585"/>
      <c r="F9" s="585"/>
      <c r="G9" s="585"/>
      <c r="H9" s="585"/>
      <c r="I9" s="585"/>
      <c r="J9" s="585"/>
      <c r="K9" s="585"/>
      <c r="L9" s="19"/>
      <c r="M9" s="611" t="s">
        <v>103</v>
      </c>
      <c r="N9" s="20"/>
    </row>
    <row customFormat="1" ht="30" r="10" s="18" spans="1:39">
      <c r="B10" s="549"/>
      <c r="C10" s="550"/>
      <c r="D10" s="21" t="s">
        <v>27</v>
      </c>
      <c r="E10" s="283" t="s">
        <v>100</v>
      </c>
      <c r="F10" s="283" t="s">
        <v>101</v>
      </c>
      <c r="G10" s="21" t="s">
        <v>73</v>
      </c>
      <c r="H10" s="21" t="s">
        <v>74</v>
      </c>
      <c r="I10" s="21" t="s">
        <v>75</v>
      </c>
      <c r="J10" s="283" t="s">
        <v>102</v>
      </c>
      <c r="K10" s="21" t="s">
        <v>76</v>
      </c>
      <c r="L10" s="22" t="s">
        <v>80</v>
      </c>
      <c r="M10" s="612"/>
      <c r="N10" s="23">
        <v>1</v>
      </c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</row>
    <row customFormat="1" customHeight="1" ht="15" r="11" s="25" spans="1:39">
      <c r="B11" s="534" t="s">
        <v>71</v>
      </c>
      <c r="C11" s="540"/>
      <c r="D11" s="280"/>
      <c r="E11" s="27"/>
      <c r="F11" s="27"/>
      <c r="G11" s="27"/>
      <c r="H11" s="27"/>
      <c r="I11" s="27"/>
      <c r="J11" s="27"/>
      <c r="K11" s="27"/>
      <c r="L11" s="264"/>
      <c r="M11" s="208"/>
      <c r="N11" s="29">
        <v>2</v>
      </c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1"/>
      <c r="AB11" s="30"/>
      <c r="AC11" s="31"/>
      <c r="AD11" s="31"/>
      <c r="AE11" s="31"/>
      <c r="AF11" s="31"/>
      <c r="AG11" s="31"/>
    </row>
    <row customFormat="1" ht="15" r="12" s="25" spans="1:39">
      <c r="B12" s="541" t="s">
        <v>77</v>
      </c>
      <c r="C12" s="542"/>
      <c r="D12" s="281"/>
      <c r="E12" s="34"/>
      <c r="F12" s="34"/>
      <c r="G12" s="35"/>
      <c r="H12" s="35"/>
      <c r="I12" s="36"/>
      <c r="J12" s="36"/>
      <c r="K12" s="36"/>
      <c r="L12" s="38">
        <f>+SUM(D12:K12)</f>
        <v>0</v>
      </c>
      <c r="M12" s="67" t="e">
        <f>+L12/L15</f>
        <v>#DIV/0!</v>
      </c>
      <c r="N12" s="23">
        <v>3</v>
      </c>
      <c r="O12" s="18"/>
      <c r="P12" s="39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1"/>
      <c r="AC12" s="41"/>
      <c r="AD12" s="41"/>
      <c r="AE12" s="41"/>
      <c r="AF12" s="41"/>
    </row>
    <row customFormat="1" customHeight="1" ht="18" r="13" s="42" spans="1:39">
      <c r="A13" s="25"/>
      <c r="B13" s="565" t="s">
        <v>78</v>
      </c>
      <c r="C13" s="558"/>
      <c r="D13" s="281"/>
      <c r="E13" s="35"/>
      <c r="F13" s="35"/>
      <c r="G13" s="35"/>
      <c r="H13" s="35"/>
      <c r="I13" s="35"/>
      <c r="J13" s="35"/>
      <c r="K13" s="35"/>
      <c r="L13" s="38">
        <f>+SUM(D13:K13)</f>
        <v>0</v>
      </c>
      <c r="M13" s="67" t="e">
        <f>+L13/L15</f>
        <v>#DIV/0!</v>
      </c>
      <c r="N13" s="29">
        <v>4</v>
      </c>
      <c r="O13" s="18"/>
      <c r="P13" s="45"/>
      <c r="Q13" s="46"/>
      <c r="R13" s="46"/>
      <c r="S13" s="45"/>
      <c r="T13" s="45"/>
      <c r="U13" s="45"/>
      <c r="V13" s="45"/>
      <c r="W13" s="45"/>
      <c r="X13" s="45"/>
      <c r="Y13" s="45"/>
      <c r="Z13" s="47"/>
      <c r="AA13" s="47"/>
      <c r="AB13" s="45"/>
      <c r="AC13" s="46"/>
      <c r="AD13" s="46"/>
      <c r="AE13" s="46"/>
      <c r="AF13" s="46"/>
    </row>
    <row customFormat="1" ht="15" r="14" s="25" spans="1:39">
      <c r="B14" s="565" t="s">
        <v>79</v>
      </c>
      <c r="C14" s="558"/>
      <c r="D14" s="281"/>
      <c r="E14" s="35"/>
      <c r="F14" s="35"/>
      <c r="G14" s="35"/>
      <c r="H14" s="35"/>
      <c r="I14" s="35"/>
      <c r="J14" s="35"/>
      <c r="K14" s="35"/>
      <c r="L14" s="38">
        <f>+SUM(D14:K14)</f>
        <v>0</v>
      </c>
      <c r="M14" s="67" t="e">
        <f>+L14/L15</f>
        <v>#DIV/0!</v>
      </c>
      <c r="N14" s="29">
        <v>6</v>
      </c>
      <c r="O14" s="53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5"/>
      <c r="AA14" s="55"/>
      <c r="AB14" s="54"/>
      <c r="AC14" s="54"/>
      <c r="AD14" s="54"/>
      <c r="AE14" s="54"/>
      <c r="AF14" s="54"/>
    </row>
    <row customFormat="1" ht="15" r="15" s="25" spans="1:39">
      <c r="B15" s="564" t="s">
        <v>80</v>
      </c>
      <c r="C15" s="560" t="s">
        <v>80</v>
      </c>
      <c r="D15" s="282">
        <f>+SUM(D12:D14)</f>
        <v>0</v>
      </c>
      <c r="E15" s="282">
        <f ref="E15:K15" si="0" t="shared">+SUM(E12:E14)</f>
        <v>0</v>
      </c>
      <c r="F15" s="282">
        <f si="0" t="shared"/>
        <v>0</v>
      </c>
      <c r="G15" s="282">
        <f si="0" t="shared"/>
        <v>0</v>
      </c>
      <c r="H15" s="282">
        <f si="0" t="shared"/>
        <v>0</v>
      </c>
      <c r="I15" s="282">
        <f si="0" t="shared"/>
        <v>0</v>
      </c>
      <c r="J15" s="282">
        <f si="0" t="shared"/>
        <v>0</v>
      </c>
      <c r="K15" s="282">
        <f si="0" t="shared"/>
        <v>0</v>
      </c>
      <c r="L15" s="93">
        <f>+SUM(D15:K15)</f>
        <v>0</v>
      </c>
      <c r="M15" s="345" t="e">
        <f>+SUM(M12:M14)</f>
        <v>#DIV/0!</v>
      </c>
      <c r="N15" s="29"/>
      <c r="O15" s="53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5"/>
      <c r="AA15" s="55"/>
      <c r="AB15" s="54"/>
      <c r="AC15" s="54"/>
      <c r="AD15" s="54"/>
      <c r="AE15" s="54"/>
      <c r="AF15" s="54"/>
    </row>
    <row customFormat="1" ht="15" r="16" s="25" spans="1:39">
      <c r="B16" s="524" t="s">
        <v>70</v>
      </c>
      <c r="C16" s="592"/>
      <c r="D16" s="95"/>
      <c r="E16" s="96"/>
      <c r="F16" s="96"/>
      <c r="G16" s="96"/>
      <c r="H16" s="97"/>
      <c r="I16" s="96"/>
      <c r="J16" s="96"/>
      <c r="K16" s="96"/>
      <c r="L16" s="66"/>
      <c r="M16" s="161"/>
      <c r="N16" s="29">
        <v>30</v>
      </c>
      <c r="O16" s="18"/>
    </row>
    <row customFormat="1" ht="15" r="17" s="25" spans="2:15">
      <c r="B17" s="541" t="s">
        <v>77</v>
      </c>
      <c r="C17" s="542"/>
      <c r="D17" s="100"/>
      <c r="E17" s="101"/>
      <c r="F17" s="101"/>
      <c r="G17" s="101"/>
      <c r="H17" s="101"/>
      <c r="I17" s="102"/>
      <c r="J17" s="102"/>
      <c r="K17" s="102"/>
      <c r="L17" s="38">
        <f>+SUM(D17:K17)</f>
        <v>0</v>
      </c>
      <c r="M17" s="67" t="e">
        <f>+L17/L20</f>
        <v>#DIV/0!</v>
      </c>
      <c r="N17" s="23">
        <v>31</v>
      </c>
      <c r="O17" s="71"/>
    </row>
    <row customFormat="1" ht="15" r="18" s="25" spans="2:15">
      <c r="B18" s="565" t="s">
        <v>78</v>
      </c>
      <c r="C18" s="558"/>
      <c r="D18" s="106"/>
      <c r="E18" s="101"/>
      <c r="F18" s="101"/>
      <c r="G18" s="101"/>
      <c r="H18" s="101"/>
      <c r="I18" s="101"/>
      <c r="J18" s="101"/>
      <c r="K18" s="101"/>
      <c r="L18" s="38">
        <f>+SUM(D18:K18)</f>
        <v>0</v>
      </c>
      <c r="M18" s="67" t="e">
        <f>+L18/L20</f>
        <v>#DIV/0!</v>
      </c>
      <c r="N18" s="23">
        <v>33</v>
      </c>
      <c r="O18" s="71"/>
    </row>
    <row customFormat="1" ht="15" r="19" s="25" spans="2:15">
      <c r="B19" s="565" t="s">
        <v>79</v>
      </c>
      <c r="C19" s="558"/>
      <c r="D19" s="106"/>
      <c r="E19" s="101"/>
      <c r="F19" s="101"/>
      <c r="G19" s="101"/>
      <c r="H19" s="101"/>
      <c r="I19" s="101"/>
      <c r="J19" s="101"/>
      <c r="K19" s="101"/>
      <c r="L19" s="38">
        <f>+SUM(D19:K19)</f>
        <v>0</v>
      </c>
      <c r="M19" s="67" t="e">
        <f>+L19/L20</f>
        <v>#DIV/0!</v>
      </c>
      <c r="N19" s="23"/>
      <c r="O19" s="71"/>
    </row>
    <row customFormat="1" ht="15" r="20" s="25" spans="2:15">
      <c r="B20" s="564" t="s">
        <v>80</v>
      </c>
      <c r="C20" s="560" t="s">
        <v>80</v>
      </c>
      <c r="D20" s="282">
        <f ref="D20:K20" si="1" t="shared">+SUM(D17:D19)</f>
        <v>0</v>
      </c>
      <c r="E20" s="282">
        <f si="1" t="shared"/>
        <v>0</v>
      </c>
      <c r="F20" s="282">
        <f si="1" t="shared"/>
        <v>0</v>
      </c>
      <c r="G20" s="282">
        <f si="1" t="shared"/>
        <v>0</v>
      </c>
      <c r="H20" s="282">
        <f si="1" t="shared"/>
        <v>0</v>
      </c>
      <c r="I20" s="282">
        <f si="1" t="shared"/>
        <v>0</v>
      </c>
      <c r="J20" s="282">
        <f si="1" t="shared"/>
        <v>0</v>
      </c>
      <c r="K20" s="282">
        <f si="1" t="shared"/>
        <v>0</v>
      </c>
      <c r="L20" s="93">
        <f>+SUM(D20:K20)</f>
        <v>0</v>
      </c>
      <c r="M20" s="345" t="e">
        <f>+SUM(M17:M19)</f>
        <v>#DIV/0!</v>
      </c>
      <c r="N20" s="29">
        <v>34</v>
      </c>
      <c r="O20" s="53"/>
    </row>
    <row customFormat="1" customHeight="1" ht="15" r="21" s="25" spans="2:15">
      <c r="B21" s="534" t="s">
        <v>72</v>
      </c>
      <c r="C21" s="540"/>
      <c r="D21" s="57"/>
      <c r="E21" s="58"/>
      <c r="F21" s="58"/>
      <c r="G21" s="58"/>
      <c r="H21" s="58"/>
      <c r="I21" s="58"/>
      <c r="J21" s="58"/>
      <c r="K21" s="58"/>
      <c r="L21" s="60"/>
      <c r="M21" s="161"/>
      <c r="N21" s="29">
        <v>18</v>
      </c>
      <c r="O21" s="18"/>
    </row>
    <row customFormat="1" ht="15" r="22" s="25" spans="2:15">
      <c r="B22" s="541" t="s">
        <v>77</v>
      </c>
      <c r="C22" s="542"/>
      <c r="D22" s="62"/>
      <c r="E22" s="63"/>
      <c r="F22" s="63"/>
      <c r="G22" s="63"/>
      <c r="H22" s="63"/>
      <c r="I22" s="64"/>
      <c r="J22" s="64"/>
      <c r="K22" s="64"/>
      <c r="L22" s="38">
        <f>+SUM(D22:K22)</f>
        <v>0</v>
      </c>
      <c r="M22" s="67" t="e">
        <f>+L22/L25</f>
        <v>#DIV/0!</v>
      </c>
      <c r="N22" s="23">
        <v>19</v>
      </c>
      <c r="O22" s="18"/>
    </row>
    <row customFormat="1" ht="15" r="23" s="25" spans="2:15">
      <c r="B23" s="565" t="s">
        <v>78</v>
      </c>
      <c r="C23" s="558"/>
      <c r="D23" s="62"/>
      <c r="E23" s="63"/>
      <c r="F23" s="63"/>
      <c r="G23" s="63"/>
      <c r="H23" s="63"/>
      <c r="I23" s="64"/>
      <c r="J23" s="64"/>
      <c r="K23" s="64"/>
      <c r="L23" s="38">
        <f>+SUM(D23:K23)</f>
        <v>0</v>
      </c>
      <c r="M23" s="67" t="e">
        <f>+L23/L25</f>
        <v>#DIV/0!</v>
      </c>
      <c r="N23" s="23"/>
      <c r="O23" s="18"/>
    </row>
    <row customFormat="1" ht="15" r="24" s="25" spans="2:15">
      <c r="B24" s="565" t="s">
        <v>79</v>
      </c>
      <c r="C24" s="558"/>
      <c r="D24" s="62"/>
      <c r="E24" s="63"/>
      <c r="F24" s="63"/>
      <c r="G24" s="63"/>
      <c r="H24" s="63"/>
      <c r="I24" s="63"/>
      <c r="J24" s="63"/>
      <c r="K24" s="63"/>
      <c r="L24" s="38">
        <f>+SUM(D24:K24)</f>
        <v>0</v>
      </c>
      <c r="M24" s="67" t="e">
        <f>+L24/L25</f>
        <v>#DIV/0!</v>
      </c>
      <c r="N24" s="29">
        <v>20</v>
      </c>
      <c r="O24" s="71"/>
    </row>
    <row customFormat="1" ht="15" r="25" s="25" spans="2:15">
      <c r="B25" s="564" t="s">
        <v>80</v>
      </c>
      <c r="C25" s="560" t="s">
        <v>80</v>
      </c>
      <c r="D25" s="282">
        <f ref="D25:K25" si="2" t="shared">+SUM(D22:D24)</f>
        <v>0</v>
      </c>
      <c r="E25" s="282">
        <f si="2" t="shared"/>
        <v>0</v>
      </c>
      <c r="F25" s="282">
        <f si="2" t="shared"/>
        <v>0</v>
      </c>
      <c r="G25" s="282">
        <f si="2" t="shared"/>
        <v>0</v>
      </c>
      <c r="H25" s="282">
        <f si="2" t="shared"/>
        <v>0</v>
      </c>
      <c r="I25" s="282">
        <f si="2" t="shared"/>
        <v>0</v>
      </c>
      <c r="J25" s="282">
        <f si="2" t="shared"/>
        <v>0</v>
      </c>
      <c r="K25" s="282">
        <f si="2" t="shared"/>
        <v>0</v>
      </c>
      <c r="L25" s="93">
        <f>+SUM(D25:K25)</f>
        <v>0</v>
      </c>
      <c r="M25" s="345" t="e">
        <f>+SUM(M22:M24)</f>
        <v>#DIV/0!</v>
      </c>
      <c r="N25" s="23">
        <v>21</v>
      </c>
      <c r="O25" s="53"/>
    </row>
    <row customFormat="1" ht="15" r="26" s="25" spans="2:15">
      <c r="B26" s="534" t="s">
        <v>80</v>
      </c>
      <c r="C26" s="540"/>
      <c r="D26" s="57"/>
      <c r="E26" s="58"/>
      <c r="F26" s="58"/>
      <c r="G26" s="58"/>
      <c r="H26" s="58"/>
      <c r="I26" s="58"/>
      <c r="J26" s="58"/>
      <c r="K26" s="58"/>
      <c r="L26" s="60"/>
      <c r="M26" s="161"/>
      <c r="N26" s="23"/>
      <c r="O26" s="53"/>
    </row>
    <row customFormat="1" ht="15" r="27" s="25" spans="2:15">
      <c r="B27" s="541" t="s">
        <v>77</v>
      </c>
      <c r="C27" s="542"/>
      <c r="D27" s="344">
        <f>+D12+D17+D22</f>
        <v>0</v>
      </c>
      <c r="E27" s="344">
        <f ref="E27:K27" si="3" t="shared">+E12+E17+E22</f>
        <v>0</v>
      </c>
      <c r="F27" s="344">
        <f si="3" t="shared"/>
        <v>0</v>
      </c>
      <c r="G27" s="344">
        <f si="3" t="shared"/>
        <v>0</v>
      </c>
      <c r="H27" s="344">
        <f si="3" t="shared"/>
        <v>0</v>
      </c>
      <c r="I27" s="344">
        <f si="3" t="shared"/>
        <v>0</v>
      </c>
      <c r="J27" s="344">
        <f si="3" t="shared"/>
        <v>0</v>
      </c>
      <c r="K27" s="344">
        <f si="3" t="shared"/>
        <v>0</v>
      </c>
      <c r="L27" s="38">
        <f>+SUM(D27:K27)</f>
        <v>0</v>
      </c>
      <c r="M27" s="67" t="e">
        <f>+L27/L30</f>
        <v>#DIV/0!</v>
      </c>
      <c r="N27" s="23"/>
      <c r="O27" s="53"/>
    </row>
    <row customFormat="1" ht="15" r="28" s="25" spans="2:15">
      <c r="B28" s="565" t="s">
        <v>78</v>
      </c>
      <c r="C28" s="558"/>
      <c r="D28" s="344">
        <f ref="D28:K28" si="4" t="shared">+D13+D18+D23</f>
        <v>0</v>
      </c>
      <c r="E28" s="344">
        <f si="4" t="shared"/>
        <v>0</v>
      </c>
      <c r="F28" s="344">
        <f si="4" t="shared"/>
        <v>0</v>
      </c>
      <c r="G28" s="344">
        <f si="4" t="shared"/>
        <v>0</v>
      </c>
      <c r="H28" s="344">
        <f si="4" t="shared"/>
        <v>0</v>
      </c>
      <c r="I28" s="344">
        <f si="4" t="shared"/>
        <v>0</v>
      </c>
      <c r="J28" s="344">
        <f si="4" t="shared"/>
        <v>0</v>
      </c>
      <c r="K28" s="344">
        <f si="4" t="shared"/>
        <v>0</v>
      </c>
      <c r="L28" s="38">
        <f>+SUM(D28:K28)</f>
        <v>0</v>
      </c>
      <c r="M28" s="67" t="e">
        <f>+L28/L30</f>
        <v>#DIV/0!</v>
      </c>
      <c r="N28" s="23"/>
      <c r="O28" s="53"/>
    </row>
    <row customFormat="1" ht="15" r="29" s="25" spans="2:15">
      <c r="B29" s="565" t="s">
        <v>79</v>
      </c>
      <c r="C29" s="558"/>
      <c r="D29" s="344">
        <f ref="D29:K29" si="5" t="shared">+D14+D19+D24</f>
        <v>0</v>
      </c>
      <c r="E29" s="344">
        <f si="5" t="shared"/>
        <v>0</v>
      </c>
      <c r="F29" s="344">
        <f si="5" t="shared"/>
        <v>0</v>
      </c>
      <c r="G29" s="344">
        <f si="5" t="shared"/>
        <v>0</v>
      </c>
      <c r="H29" s="344">
        <f si="5" t="shared"/>
        <v>0</v>
      </c>
      <c r="I29" s="344">
        <f si="5" t="shared"/>
        <v>0</v>
      </c>
      <c r="J29" s="344">
        <f si="5" t="shared"/>
        <v>0</v>
      </c>
      <c r="K29" s="344">
        <f si="5" t="shared"/>
        <v>0</v>
      </c>
      <c r="L29" s="38">
        <f>+SUM(D29:K29)</f>
        <v>0</v>
      </c>
      <c r="M29" s="67" t="e">
        <f>+L29/L30</f>
        <v>#DIV/0!</v>
      </c>
      <c r="N29" s="23"/>
      <c r="O29" s="53"/>
    </row>
    <row customFormat="1" ht="15" r="30" s="25" spans="2:15">
      <c r="B30" s="564" t="s">
        <v>80</v>
      </c>
      <c r="C30" s="560" t="s">
        <v>80</v>
      </c>
      <c r="D30" s="282">
        <f ref="D30:K30" si="6" t="shared">+SUM(D27:D29)</f>
        <v>0</v>
      </c>
      <c r="E30" s="282">
        <f si="6" t="shared"/>
        <v>0</v>
      </c>
      <c r="F30" s="282">
        <f si="6" t="shared"/>
        <v>0</v>
      </c>
      <c r="G30" s="282">
        <f si="6" t="shared"/>
        <v>0</v>
      </c>
      <c r="H30" s="282">
        <f si="6" t="shared"/>
        <v>0</v>
      </c>
      <c r="I30" s="282">
        <f si="6" t="shared"/>
        <v>0</v>
      </c>
      <c r="J30" s="282">
        <f si="6" t="shared"/>
        <v>0</v>
      </c>
      <c r="K30" s="282">
        <f si="6" t="shared"/>
        <v>0</v>
      </c>
      <c r="L30" s="93">
        <f>+SUM(D30:K30)</f>
        <v>0</v>
      </c>
      <c r="M30" s="345" t="e">
        <f>+SUM(M27:M29)</f>
        <v>#DIV/0!</v>
      </c>
      <c r="N30" s="23"/>
      <c r="O30" s="53"/>
    </row>
    <row customFormat="1" ht="15.75" r="31" s="25" spans="2:15" thickBot="1">
      <c r="B31" s="564" t="s">
        <v>105</v>
      </c>
      <c r="C31" s="560"/>
      <c r="D31" s="346" t="e">
        <f>+D30/$L$30</f>
        <v>#DIV/0!</v>
      </c>
      <c r="E31" s="346" t="e">
        <f ref="E31:L31" si="7" t="shared">+E30/$L$30</f>
        <v>#DIV/0!</v>
      </c>
      <c r="F31" s="346" t="e">
        <f si="7" t="shared"/>
        <v>#DIV/0!</v>
      </c>
      <c r="G31" s="346" t="e">
        <f si="7" t="shared"/>
        <v>#DIV/0!</v>
      </c>
      <c r="H31" s="346" t="e">
        <f si="7" t="shared"/>
        <v>#DIV/0!</v>
      </c>
      <c r="I31" s="346" t="e">
        <f si="7" t="shared"/>
        <v>#DIV/0!</v>
      </c>
      <c r="J31" s="346" t="e">
        <f si="7" t="shared"/>
        <v>#DIV/0!</v>
      </c>
      <c r="K31" s="346" t="e">
        <f si="7" t="shared"/>
        <v>#DIV/0!</v>
      </c>
      <c r="L31" s="346" t="e">
        <f si="7" t="shared"/>
        <v>#DIV/0!</v>
      </c>
      <c r="M31" s="284"/>
      <c r="N31" s="23"/>
      <c r="O31" s="53"/>
    </row>
    <row customFormat="1" customHeight="1" ht="15" r="32" s="18" spans="2:15">
      <c r="B32" s="547" t="s">
        <v>98</v>
      </c>
      <c r="C32" s="548"/>
      <c r="D32" s="584" t="s">
        <v>131</v>
      </c>
      <c r="E32" s="585"/>
      <c r="F32" s="585"/>
      <c r="G32" s="585"/>
      <c r="H32" s="585"/>
      <c r="I32" s="585"/>
      <c r="J32" s="585"/>
      <c r="K32" s="585"/>
      <c r="L32" s="19"/>
      <c r="M32" s="611" t="s">
        <v>103</v>
      </c>
      <c r="N32" s="20"/>
    </row>
    <row customFormat="1" customHeight="1" ht="29.25" r="33" s="18" spans="1:39">
      <c r="B33" s="549"/>
      <c r="C33" s="550"/>
      <c r="D33" s="21" t="s">
        <v>27</v>
      </c>
      <c r="E33" s="283" t="s">
        <v>100</v>
      </c>
      <c r="F33" s="283" t="s">
        <v>101</v>
      </c>
      <c r="G33" s="21" t="s">
        <v>73</v>
      </c>
      <c r="H33" s="21" t="s">
        <v>74</v>
      </c>
      <c r="I33" s="21" t="s">
        <v>75</v>
      </c>
      <c r="J33" s="283" t="s">
        <v>102</v>
      </c>
      <c r="K33" s="21" t="s">
        <v>76</v>
      </c>
      <c r="L33" s="22" t="s">
        <v>80</v>
      </c>
      <c r="M33" s="612"/>
      <c r="N33" s="23">
        <v>1</v>
      </c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</row>
    <row customFormat="1" customHeight="1" ht="15" r="34" s="25" spans="1:39">
      <c r="B34" s="534" t="s">
        <v>71</v>
      </c>
      <c r="C34" s="540"/>
      <c r="D34" s="26"/>
      <c r="E34" s="27"/>
      <c r="F34" s="27"/>
      <c r="G34" s="27"/>
      <c r="H34" s="27"/>
      <c r="I34" s="27"/>
      <c r="J34" s="27"/>
      <c r="K34" s="27"/>
      <c r="L34" s="28"/>
      <c r="M34" s="208"/>
      <c r="N34" s="29">
        <v>2</v>
      </c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1"/>
      <c r="AB34" s="30"/>
      <c r="AC34" s="31"/>
      <c r="AD34" s="31"/>
      <c r="AE34" s="31"/>
      <c r="AF34" s="31"/>
      <c r="AG34" s="31"/>
    </row>
    <row customFormat="1" ht="15" r="35" s="25" spans="1:39">
      <c r="B35" s="541" t="s">
        <v>77</v>
      </c>
      <c r="C35" s="542"/>
      <c r="D35" s="33"/>
      <c r="E35" s="34"/>
      <c r="F35" s="34"/>
      <c r="G35" s="35"/>
      <c r="H35" s="35"/>
      <c r="I35" s="36"/>
      <c r="J35" s="36"/>
      <c r="K35" s="36"/>
      <c r="L35" s="38">
        <f>+SUM(D35:K35)</f>
        <v>0</v>
      </c>
      <c r="M35" s="67" t="e">
        <f>+L35/L38</f>
        <v>#DIV/0!</v>
      </c>
      <c r="N35" s="23">
        <v>3</v>
      </c>
      <c r="O35" s="18"/>
      <c r="P35" s="39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1"/>
      <c r="AC35" s="41"/>
      <c r="AD35" s="41"/>
      <c r="AE35" s="41"/>
      <c r="AF35" s="41"/>
    </row>
    <row customFormat="1" ht="15" r="36" s="25" spans="1:39">
      <c r="B36" s="565" t="s">
        <v>78</v>
      </c>
      <c r="C36" s="558"/>
      <c r="D36" s="33"/>
      <c r="E36" s="34"/>
      <c r="F36" s="34"/>
      <c r="G36" s="35"/>
      <c r="H36" s="35"/>
      <c r="I36" s="36"/>
      <c r="J36" s="36"/>
      <c r="K36" s="36"/>
      <c r="L36" s="38">
        <f>+SUM(D36:K36)</f>
        <v>0</v>
      </c>
      <c r="M36" s="67" t="e">
        <f>+L36/L38</f>
        <v>#DIV/0!</v>
      </c>
      <c r="N36" s="23"/>
      <c r="O36" s="18"/>
      <c r="P36" s="39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1"/>
      <c r="AC36" s="41"/>
      <c r="AD36" s="41"/>
      <c r="AE36" s="41"/>
      <c r="AF36" s="41"/>
    </row>
    <row customFormat="1" customHeight="1" ht="18" r="37" s="42" spans="1:39">
      <c r="A37" s="25"/>
      <c r="B37" s="565" t="s">
        <v>79</v>
      </c>
      <c r="C37" s="558"/>
      <c r="D37" s="33"/>
      <c r="E37" s="35"/>
      <c r="F37" s="35"/>
      <c r="G37" s="35"/>
      <c r="H37" s="35"/>
      <c r="I37" s="35"/>
      <c r="J37" s="35"/>
      <c r="K37" s="35"/>
      <c r="L37" s="38">
        <f>+SUM(D37:K37)</f>
        <v>0</v>
      </c>
      <c r="M37" s="67" t="e">
        <f>+L37/L38</f>
        <v>#DIV/0!</v>
      </c>
      <c r="N37" s="29">
        <v>4</v>
      </c>
      <c r="O37" s="18"/>
      <c r="P37" s="45"/>
      <c r="Q37" s="46"/>
      <c r="R37" s="46"/>
      <c r="S37" s="45"/>
      <c r="T37" s="45"/>
      <c r="U37" s="45"/>
      <c r="V37" s="45"/>
      <c r="W37" s="45"/>
      <c r="X37" s="45"/>
      <c r="Y37" s="45"/>
      <c r="Z37" s="47"/>
      <c r="AA37" s="47"/>
      <c r="AB37" s="45"/>
      <c r="AC37" s="46"/>
      <c r="AD37" s="46"/>
      <c r="AE37" s="46"/>
      <c r="AF37" s="46"/>
    </row>
    <row customFormat="1" ht="15" r="38" s="25" spans="1:39">
      <c r="B38" s="564" t="s">
        <v>80</v>
      </c>
      <c r="C38" s="560" t="s">
        <v>80</v>
      </c>
      <c r="D38" s="282">
        <f ref="D38:K38" si="8" t="shared">+SUM(D35:D37)</f>
        <v>0</v>
      </c>
      <c r="E38" s="282">
        <f si="8" t="shared"/>
        <v>0</v>
      </c>
      <c r="F38" s="282">
        <f si="8" t="shared"/>
        <v>0</v>
      </c>
      <c r="G38" s="282">
        <f si="8" t="shared"/>
        <v>0</v>
      </c>
      <c r="H38" s="282">
        <f si="8" t="shared"/>
        <v>0</v>
      </c>
      <c r="I38" s="282">
        <f si="8" t="shared"/>
        <v>0</v>
      </c>
      <c r="J38" s="282">
        <f si="8" t="shared"/>
        <v>0</v>
      </c>
      <c r="K38" s="282">
        <f si="8" t="shared"/>
        <v>0</v>
      </c>
      <c r="L38" s="93">
        <f>+SUM(D38:K38)</f>
        <v>0</v>
      </c>
      <c r="M38" s="345" t="e">
        <f>+SUM(M35:M37)</f>
        <v>#DIV/0!</v>
      </c>
      <c r="N38" s="29">
        <v>6</v>
      </c>
      <c r="O38" s="53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5"/>
      <c r="AA38" s="55"/>
      <c r="AB38" s="54"/>
      <c r="AC38" s="54"/>
      <c r="AD38" s="54"/>
      <c r="AE38" s="54"/>
      <c r="AF38" s="54"/>
    </row>
    <row customFormat="1" ht="15" r="39" s="25" spans="1:39">
      <c r="B39" s="534" t="s">
        <v>70</v>
      </c>
      <c r="C39" s="540"/>
      <c r="D39" s="95"/>
      <c r="E39" s="96"/>
      <c r="F39" s="96"/>
      <c r="G39" s="96"/>
      <c r="H39" s="97"/>
      <c r="I39" s="96"/>
      <c r="J39" s="96"/>
      <c r="K39" s="96"/>
      <c r="L39" s="66"/>
      <c r="M39" s="161"/>
      <c r="N39" s="29">
        <v>30</v>
      </c>
      <c r="O39" s="18"/>
    </row>
    <row customFormat="1" ht="15" r="40" s="25" spans="1:39">
      <c r="B40" s="541" t="s">
        <v>77</v>
      </c>
      <c r="C40" s="542"/>
      <c r="D40" s="100"/>
      <c r="E40" s="101"/>
      <c r="F40" s="101"/>
      <c r="G40" s="101"/>
      <c r="H40" s="101"/>
      <c r="I40" s="102"/>
      <c r="J40" s="102"/>
      <c r="K40" s="102"/>
      <c r="L40" s="38">
        <f>+SUM(D40:K40)</f>
        <v>0</v>
      </c>
      <c r="M40" s="67" t="e">
        <f>+L40/L43</f>
        <v>#DIV/0!</v>
      </c>
      <c r="N40" s="23">
        <v>31</v>
      </c>
      <c r="O40" s="71"/>
    </row>
    <row customFormat="1" ht="15" r="41" s="25" spans="1:39">
      <c r="B41" s="565" t="s">
        <v>78</v>
      </c>
      <c r="C41" s="558"/>
      <c r="D41" s="100"/>
      <c r="E41" s="101"/>
      <c r="F41" s="101"/>
      <c r="G41" s="101"/>
      <c r="H41" s="101"/>
      <c r="I41" s="102"/>
      <c r="J41" s="102"/>
      <c r="K41" s="102"/>
      <c r="L41" s="38">
        <f>+SUM(D41:K41)</f>
        <v>0</v>
      </c>
      <c r="M41" s="67" t="e">
        <f>+L41/L43</f>
        <v>#DIV/0!</v>
      </c>
      <c r="N41" s="23"/>
      <c r="O41" s="71"/>
    </row>
    <row customFormat="1" ht="15" r="42" s="25" spans="1:39">
      <c r="B42" s="565" t="s">
        <v>79</v>
      </c>
      <c r="C42" s="558"/>
      <c r="D42" s="106"/>
      <c r="E42" s="101"/>
      <c r="F42" s="101"/>
      <c r="G42" s="101"/>
      <c r="H42" s="101"/>
      <c r="I42" s="101"/>
      <c r="J42" s="101"/>
      <c r="K42" s="101"/>
      <c r="L42" s="38">
        <f>+SUM(D42:K42)</f>
        <v>0</v>
      </c>
      <c r="M42" s="67" t="e">
        <f>+L42/L43</f>
        <v>#DIV/0!</v>
      </c>
      <c r="N42" s="23">
        <v>33</v>
      </c>
      <c r="O42" s="71"/>
    </row>
    <row customFormat="1" ht="15" r="43" s="25" spans="1:39">
      <c r="B43" s="564" t="s">
        <v>80</v>
      </c>
      <c r="C43" s="560" t="s">
        <v>80</v>
      </c>
      <c r="D43" s="282">
        <f ref="D43:K43" si="9" t="shared">+SUM(D40:D42)</f>
        <v>0</v>
      </c>
      <c r="E43" s="282">
        <f si="9" t="shared"/>
        <v>0</v>
      </c>
      <c r="F43" s="282">
        <f si="9" t="shared"/>
        <v>0</v>
      </c>
      <c r="G43" s="282">
        <f si="9" t="shared"/>
        <v>0</v>
      </c>
      <c r="H43" s="282">
        <f si="9" t="shared"/>
        <v>0</v>
      </c>
      <c r="I43" s="282">
        <f si="9" t="shared"/>
        <v>0</v>
      </c>
      <c r="J43" s="282">
        <f si="9" t="shared"/>
        <v>0</v>
      </c>
      <c r="K43" s="282">
        <f si="9" t="shared"/>
        <v>0</v>
      </c>
      <c r="L43" s="93">
        <f>+SUM(D43:K43)</f>
        <v>0</v>
      </c>
      <c r="M43" s="345" t="e">
        <f>+SUM(M40:M42)</f>
        <v>#DIV/0!</v>
      </c>
      <c r="N43" s="29">
        <v>34</v>
      </c>
      <c r="O43" s="53"/>
    </row>
    <row customFormat="1" customHeight="1" ht="15" r="44" s="25" spans="1:39">
      <c r="B44" s="534" t="s">
        <v>72</v>
      </c>
      <c r="C44" s="540"/>
      <c r="D44" s="57"/>
      <c r="E44" s="58"/>
      <c r="F44" s="58"/>
      <c r="G44" s="58"/>
      <c r="H44" s="58"/>
      <c r="I44" s="58"/>
      <c r="J44" s="58"/>
      <c r="K44" s="58"/>
      <c r="L44" s="60"/>
      <c r="M44" s="161"/>
      <c r="N44" s="29">
        <v>18</v>
      </c>
      <c r="O44" s="18"/>
    </row>
    <row customFormat="1" ht="15" r="45" s="25" spans="1:39">
      <c r="B45" s="541" t="s">
        <v>77</v>
      </c>
      <c r="C45" s="542"/>
      <c r="D45" s="62"/>
      <c r="E45" s="63"/>
      <c r="F45" s="63"/>
      <c r="G45" s="63"/>
      <c r="H45" s="63"/>
      <c r="I45" s="64"/>
      <c r="J45" s="64"/>
      <c r="K45" s="64"/>
      <c r="L45" s="38">
        <f>+SUM(D45:K45)</f>
        <v>0</v>
      </c>
      <c r="M45" s="67" t="e">
        <f>+L45/L48</f>
        <v>#DIV/0!</v>
      </c>
      <c r="N45" s="23">
        <v>19</v>
      </c>
      <c r="O45" s="18"/>
    </row>
    <row customFormat="1" ht="15" r="46" s="25" spans="1:39">
      <c r="B46" s="565" t="s">
        <v>78</v>
      </c>
      <c r="C46" s="558"/>
      <c r="D46" s="62"/>
      <c r="E46" s="63"/>
      <c r="F46" s="63"/>
      <c r="G46" s="63"/>
      <c r="H46" s="63"/>
      <c r="I46" s="64"/>
      <c r="J46" s="64"/>
      <c r="K46" s="64"/>
      <c r="L46" s="38">
        <f>+SUM(D46:K46)</f>
        <v>0</v>
      </c>
      <c r="M46" s="67" t="e">
        <f>+L46/L48</f>
        <v>#DIV/0!</v>
      </c>
      <c r="N46" s="23"/>
      <c r="O46" s="18"/>
    </row>
    <row customFormat="1" ht="15" r="47" s="25" spans="1:39">
      <c r="B47" s="565" t="s">
        <v>79</v>
      </c>
      <c r="C47" s="558"/>
      <c r="D47" s="62"/>
      <c r="E47" s="63"/>
      <c r="F47" s="63"/>
      <c r="G47" s="63"/>
      <c r="H47" s="63"/>
      <c r="I47" s="63"/>
      <c r="J47" s="63"/>
      <c r="K47" s="63"/>
      <c r="L47" s="38">
        <f>+SUM(D47:K47)</f>
        <v>0</v>
      </c>
      <c r="M47" s="67" t="e">
        <f>+L47/L48</f>
        <v>#DIV/0!</v>
      </c>
      <c r="N47" s="29">
        <v>20</v>
      </c>
      <c r="O47" s="71"/>
    </row>
    <row customFormat="1" ht="15" r="48" s="25" spans="1:39">
      <c r="B48" s="564" t="s">
        <v>80</v>
      </c>
      <c r="C48" s="560" t="s">
        <v>80</v>
      </c>
      <c r="D48" s="282">
        <f ref="D48:K48" si="10" t="shared">+SUM(D45:D47)</f>
        <v>0</v>
      </c>
      <c r="E48" s="282">
        <f si="10" t="shared"/>
        <v>0</v>
      </c>
      <c r="F48" s="282">
        <f si="10" t="shared"/>
        <v>0</v>
      </c>
      <c r="G48" s="282">
        <f si="10" t="shared"/>
        <v>0</v>
      </c>
      <c r="H48" s="282">
        <f si="10" t="shared"/>
        <v>0</v>
      </c>
      <c r="I48" s="282">
        <f si="10" t="shared"/>
        <v>0</v>
      </c>
      <c r="J48" s="282">
        <f si="10" t="shared"/>
        <v>0</v>
      </c>
      <c r="K48" s="282">
        <f si="10" t="shared"/>
        <v>0</v>
      </c>
      <c r="L48" s="93">
        <f>+SUM(D48:K48)</f>
        <v>0</v>
      </c>
      <c r="M48" s="345" t="e">
        <f>+SUM(M45:M47)</f>
        <v>#DIV/0!</v>
      </c>
      <c r="N48" s="23">
        <v>21</v>
      </c>
      <c r="O48" s="53"/>
    </row>
    <row customFormat="1" ht="15" r="49" s="25" spans="1:39">
      <c r="B49" s="534" t="s">
        <v>80</v>
      </c>
      <c r="C49" s="540"/>
      <c r="D49" s="57"/>
      <c r="E49" s="58"/>
      <c r="F49" s="58"/>
      <c r="G49" s="58"/>
      <c r="H49" s="58"/>
      <c r="I49" s="58"/>
      <c r="J49" s="58"/>
      <c r="K49" s="58"/>
      <c r="L49" s="60"/>
      <c r="M49" s="161"/>
      <c r="N49" s="23"/>
      <c r="O49" s="53"/>
    </row>
    <row customFormat="1" ht="15" r="50" s="25" spans="1:39">
      <c r="B50" s="541" t="s">
        <v>77</v>
      </c>
      <c r="C50" s="542"/>
      <c r="D50" s="344">
        <f>+D35+D40+D45</f>
        <v>0</v>
      </c>
      <c r="E50" s="344">
        <f ref="E50:K50" si="11" t="shared">+E35+E40+E45</f>
        <v>0</v>
      </c>
      <c r="F50" s="344">
        <f si="11" t="shared"/>
        <v>0</v>
      </c>
      <c r="G50" s="344">
        <f si="11" t="shared"/>
        <v>0</v>
      </c>
      <c r="H50" s="344">
        <f si="11" t="shared"/>
        <v>0</v>
      </c>
      <c r="I50" s="344">
        <f si="11" t="shared"/>
        <v>0</v>
      </c>
      <c r="J50" s="344">
        <f si="11" t="shared"/>
        <v>0</v>
      </c>
      <c r="K50" s="344">
        <f si="11" t="shared"/>
        <v>0</v>
      </c>
      <c r="L50" s="38">
        <f>+SUM(D50:K50)</f>
        <v>0</v>
      </c>
      <c r="M50" s="67" t="e">
        <f>+L50/L53</f>
        <v>#DIV/0!</v>
      </c>
      <c r="N50" s="23"/>
      <c r="O50" s="53"/>
    </row>
    <row customFormat="1" ht="15" r="51" s="25" spans="1:39">
      <c r="B51" s="565" t="s">
        <v>78</v>
      </c>
      <c r="C51" s="558"/>
      <c r="D51" s="344">
        <f ref="D51:K51" si="12" t="shared">+D36+D41+D46</f>
        <v>0</v>
      </c>
      <c r="E51" s="344">
        <f si="12" t="shared"/>
        <v>0</v>
      </c>
      <c r="F51" s="344">
        <f si="12" t="shared"/>
        <v>0</v>
      </c>
      <c r="G51" s="344">
        <f si="12" t="shared"/>
        <v>0</v>
      </c>
      <c r="H51" s="344">
        <f si="12" t="shared"/>
        <v>0</v>
      </c>
      <c r="I51" s="344">
        <f si="12" t="shared"/>
        <v>0</v>
      </c>
      <c r="J51" s="344">
        <f si="12" t="shared"/>
        <v>0</v>
      </c>
      <c r="K51" s="344">
        <f si="12" t="shared"/>
        <v>0</v>
      </c>
      <c r="L51" s="38">
        <f>+SUM(D51:K51)</f>
        <v>0</v>
      </c>
      <c r="M51" s="67" t="e">
        <f>+L51/L53</f>
        <v>#DIV/0!</v>
      </c>
      <c r="N51" s="23"/>
      <c r="O51" s="53"/>
    </row>
    <row customFormat="1" ht="15" r="52" s="25" spans="1:39">
      <c r="B52" s="565" t="s">
        <v>79</v>
      </c>
      <c r="C52" s="558"/>
      <c r="D52" s="344">
        <f ref="D52:K52" si="13" t="shared">+D37+D42+D47</f>
        <v>0</v>
      </c>
      <c r="E52" s="344">
        <f si="13" t="shared"/>
        <v>0</v>
      </c>
      <c r="F52" s="344">
        <f si="13" t="shared"/>
        <v>0</v>
      </c>
      <c r="G52" s="344">
        <f si="13" t="shared"/>
        <v>0</v>
      </c>
      <c r="H52" s="344">
        <f si="13" t="shared"/>
        <v>0</v>
      </c>
      <c r="I52" s="344">
        <f si="13" t="shared"/>
        <v>0</v>
      </c>
      <c r="J52" s="344">
        <f si="13" t="shared"/>
        <v>0</v>
      </c>
      <c r="K52" s="344">
        <f si="13" t="shared"/>
        <v>0</v>
      </c>
      <c r="L52" s="38">
        <f>+SUM(D52:K52)</f>
        <v>0</v>
      </c>
      <c r="M52" s="67" t="e">
        <f>+L52/L53</f>
        <v>#DIV/0!</v>
      </c>
      <c r="N52" s="23"/>
      <c r="O52" s="53"/>
    </row>
    <row customFormat="1" ht="15" r="53" s="25" spans="1:39">
      <c r="B53" s="564" t="s">
        <v>80</v>
      </c>
      <c r="C53" s="560" t="s">
        <v>80</v>
      </c>
      <c r="D53" s="282">
        <f ref="D53:K53" si="14" t="shared">+SUM(D50:D52)</f>
        <v>0</v>
      </c>
      <c r="E53" s="282">
        <f si="14" t="shared"/>
        <v>0</v>
      </c>
      <c r="F53" s="282">
        <f si="14" t="shared"/>
        <v>0</v>
      </c>
      <c r="G53" s="282">
        <f si="14" t="shared"/>
        <v>0</v>
      </c>
      <c r="H53" s="282">
        <f si="14" t="shared"/>
        <v>0</v>
      </c>
      <c r="I53" s="282">
        <f si="14" t="shared"/>
        <v>0</v>
      </c>
      <c r="J53" s="282">
        <f si="14" t="shared"/>
        <v>0</v>
      </c>
      <c r="K53" s="282">
        <f si="14" t="shared"/>
        <v>0</v>
      </c>
      <c r="L53" s="93">
        <f>+SUM(D53:K53)</f>
        <v>0</v>
      </c>
      <c r="M53" s="345" t="e">
        <f>+SUM(M50:M52)</f>
        <v>#DIV/0!</v>
      </c>
      <c r="N53" s="23"/>
      <c r="O53" s="53"/>
    </row>
    <row customFormat="1" ht="15.75" r="54" s="25" spans="1:39" thickBot="1">
      <c r="B54" s="564" t="s">
        <v>105</v>
      </c>
      <c r="C54" s="560"/>
      <c r="D54" s="346" t="e">
        <f>+D53/$L$53</f>
        <v>#DIV/0!</v>
      </c>
      <c r="E54" s="346" t="e">
        <f ref="E54:L54" si="15" t="shared">+E53/$L$53</f>
        <v>#DIV/0!</v>
      </c>
      <c r="F54" s="346" t="e">
        <f si="15" t="shared"/>
        <v>#DIV/0!</v>
      </c>
      <c r="G54" s="346" t="e">
        <f si="15" t="shared"/>
        <v>#DIV/0!</v>
      </c>
      <c r="H54" s="346" t="e">
        <f si="15" t="shared"/>
        <v>#DIV/0!</v>
      </c>
      <c r="I54" s="346" t="e">
        <f si="15" t="shared"/>
        <v>#DIV/0!</v>
      </c>
      <c r="J54" s="346" t="e">
        <f si="15" t="shared"/>
        <v>#DIV/0!</v>
      </c>
      <c r="K54" s="346" t="e">
        <f si="15" t="shared"/>
        <v>#DIV/0!</v>
      </c>
      <c r="L54" s="346" t="e">
        <f si="15" t="shared"/>
        <v>#DIV/0!</v>
      </c>
      <c r="M54" s="284"/>
      <c r="N54" s="23"/>
      <c r="O54" s="53"/>
    </row>
    <row customFormat="1" customHeight="1" ht="15" r="55" s="18" spans="1:39">
      <c r="B55" s="547" t="s">
        <v>99</v>
      </c>
      <c r="C55" s="548"/>
      <c r="D55" s="584" t="s">
        <v>131</v>
      </c>
      <c r="E55" s="585"/>
      <c r="F55" s="585"/>
      <c r="G55" s="585"/>
      <c r="H55" s="585"/>
      <c r="I55" s="585"/>
      <c r="J55" s="585"/>
      <c r="K55" s="585"/>
      <c r="L55" s="19"/>
      <c r="M55" s="611" t="s">
        <v>103</v>
      </c>
      <c r="N55" s="20"/>
    </row>
    <row customFormat="1" customHeight="1" ht="29.25" r="56" s="18" spans="1:39">
      <c r="B56" s="549"/>
      <c r="C56" s="550"/>
      <c r="D56" s="21" t="s">
        <v>27</v>
      </c>
      <c r="E56" s="283" t="s">
        <v>100</v>
      </c>
      <c r="F56" s="283" t="s">
        <v>101</v>
      </c>
      <c r="G56" s="21" t="s">
        <v>73</v>
      </c>
      <c r="H56" s="21" t="s">
        <v>74</v>
      </c>
      <c r="I56" s="21" t="s">
        <v>75</v>
      </c>
      <c r="J56" s="283" t="s">
        <v>102</v>
      </c>
      <c r="K56" s="21" t="s">
        <v>76</v>
      </c>
      <c r="L56" s="22" t="s">
        <v>80</v>
      </c>
      <c r="M56" s="612"/>
      <c r="N56" s="23">
        <v>1</v>
      </c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</row>
    <row customFormat="1" customHeight="1" ht="15" r="57" s="25" spans="1:39">
      <c r="B57" s="534" t="s">
        <v>71</v>
      </c>
      <c r="C57" s="540"/>
      <c r="D57" s="26"/>
      <c r="E57" s="27"/>
      <c r="F57" s="27"/>
      <c r="G57" s="27"/>
      <c r="H57" s="27"/>
      <c r="I57" s="27"/>
      <c r="J57" s="27"/>
      <c r="K57" s="27"/>
      <c r="L57" s="28"/>
      <c r="M57" s="161"/>
      <c r="N57" s="29">
        <v>2</v>
      </c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1"/>
      <c r="AB57" s="30"/>
      <c r="AC57" s="31"/>
      <c r="AD57" s="31"/>
      <c r="AE57" s="31"/>
      <c r="AF57" s="31"/>
      <c r="AG57" s="31"/>
    </row>
    <row customFormat="1" ht="15" r="58" s="25" spans="1:39">
      <c r="B58" s="541" t="s">
        <v>77</v>
      </c>
      <c r="C58" s="542"/>
      <c r="D58" s="35" t="str">
        <f>+IF(D12&gt;0,D12/D35,"-")</f>
        <v>-</v>
      </c>
      <c r="E58" s="35" t="str">
        <f ref="E58:K58" si="16" t="shared">+IF(E12&gt;0,E12/E35,"-")</f>
        <v>-</v>
      </c>
      <c r="F58" s="35" t="str">
        <f si="16" t="shared"/>
        <v>-</v>
      </c>
      <c r="G58" s="35" t="str">
        <f si="16" t="shared"/>
        <v>-</v>
      </c>
      <c r="H58" s="35" t="str">
        <f si="16" t="shared"/>
        <v>-</v>
      </c>
      <c r="I58" s="35" t="str">
        <f si="16" t="shared"/>
        <v>-</v>
      </c>
      <c r="J58" s="35" t="str">
        <f si="16" t="shared"/>
        <v>-</v>
      </c>
      <c r="K58" s="35" t="str">
        <f si="16" t="shared"/>
        <v>-</v>
      </c>
      <c r="L58" s="38" t="str">
        <f>+IF(L12&gt;0,L12/L35,"-")</f>
        <v>-</v>
      </c>
      <c r="M58" s="67"/>
      <c r="N58" s="23">
        <v>3</v>
      </c>
      <c r="O58" s="18"/>
      <c r="P58" s="39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1"/>
      <c r="AC58" s="41"/>
      <c r="AD58" s="41"/>
      <c r="AE58" s="41"/>
      <c r="AF58" s="41"/>
    </row>
    <row customFormat="1" ht="15" r="59" s="25" spans="1:39">
      <c r="B59" s="565" t="s">
        <v>78</v>
      </c>
      <c r="C59" s="558"/>
      <c r="D59" s="35" t="str">
        <f ref="D59:K59" si="17" t="shared">+IF(D13&gt;0,D13/D36,"-")</f>
        <v>-</v>
      </c>
      <c r="E59" s="35" t="str">
        <f si="17" t="shared"/>
        <v>-</v>
      </c>
      <c r="F59" s="35" t="str">
        <f si="17" t="shared"/>
        <v>-</v>
      </c>
      <c r="G59" s="35" t="str">
        <f si="17" t="shared"/>
        <v>-</v>
      </c>
      <c r="H59" s="35" t="str">
        <f si="17" t="shared"/>
        <v>-</v>
      </c>
      <c r="I59" s="35" t="str">
        <f si="17" t="shared"/>
        <v>-</v>
      </c>
      <c r="J59" s="35" t="str">
        <f si="17" t="shared"/>
        <v>-</v>
      </c>
      <c r="K59" s="35" t="str">
        <f si="17" t="shared"/>
        <v>-</v>
      </c>
      <c r="L59" s="38" t="str">
        <f>+IF(L13&gt;0,L13/L36,"-")</f>
        <v>-</v>
      </c>
      <c r="M59" s="67"/>
      <c r="N59" s="23"/>
      <c r="O59" s="18"/>
      <c r="P59" s="39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1"/>
      <c r="AC59" s="41"/>
      <c r="AD59" s="41"/>
      <c r="AE59" s="41"/>
      <c r="AF59" s="41"/>
    </row>
    <row customFormat="1" customHeight="1" ht="18" r="60" s="42" spans="1:39">
      <c r="A60" s="25"/>
      <c r="B60" s="565" t="s">
        <v>79</v>
      </c>
      <c r="C60" s="558"/>
      <c r="D60" s="35" t="str">
        <f ref="D60:K60" si="18" t="shared">+IF(D14&gt;0,D14/D37,"-")</f>
        <v>-</v>
      </c>
      <c r="E60" s="35" t="str">
        <f si="18" t="shared"/>
        <v>-</v>
      </c>
      <c r="F60" s="35" t="str">
        <f si="18" t="shared"/>
        <v>-</v>
      </c>
      <c r="G60" s="35" t="str">
        <f si="18" t="shared"/>
        <v>-</v>
      </c>
      <c r="H60" s="35" t="str">
        <f si="18" t="shared"/>
        <v>-</v>
      </c>
      <c r="I60" s="35" t="str">
        <f si="18" t="shared"/>
        <v>-</v>
      </c>
      <c r="J60" s="35" t="str">
        <f si="18" t="shared"/>
        <v>-</v>
      </c>
      <c r="K60" s="35" t="str">
        <f si="18" t="shared"/>
        <v>-</v>
      </c>
      <c r="L60" s="38" t="str">
        <f>+IF(L14&gt;0,L14/L37,"-")</f>
        <v>-</v>
      </c>
      <c r="M60" s="203"/>
      <c r="N60" s="29">
        <v>4</v>
      </c>
      <c r="O60" s="18"/>
      <c r="P60" s="45"/>
      <c r="Q60" s="46"/>
      <c r="R60" s="46"/>
      <c r="S60" s="45"/>
      <c r="T60" s="45"/>
      <c r="U60" s="45"/>
      <c r="V60" s="45"/>
      <c r="W60" s="45"/>
      <c r="X60" s="45"/>
      <c r="Y60" s="45"/>
      <c r="Z60" s="47"/>
      <c r="AA60" s="47"/>
      <c r="AB60" s="45"/>
      <c r="AC60" s="46"/>
      <c r="AD60" s="46"/>
      <c r="AE60" s="46"/>
      <c r="AF60" s="46"/>
    </row>
    <row customFormat="1" ht="15" r="61" s="25" spans="1:39">
      <c r="B61" s="564" t="s">
        <v>80</v>
      </c>
      <c r="C61" s="560" t="s">
        <v>80</v>
      </c>
      <c r="D61" s="50" t="str">
        <f>+IF(D15&gt;0,D15/D38,"-")</f>
        <v>-</v>
      </c>
      <c r="E61" s="50" t="str">
        <f ref="E61:K61" si="19" t="shared">+IF(E15&gt;0,E15/E38,"-")</f>
        <v>-</v>
      </c>
      <c r="F61" s="50" t="str">
        <f si="19" t="shared"/>
        <v>-</v>
      </c>
      <c r="G61" s="50" t="str">
        <f si="19" t="shared"/>
        <v>-</v>
      </c>
      <c r="H61" s="50" t="str">
        <f si="19" t="shared"/>
        <v>-</v>
      </c>
      <c r="I61" s="50" t="str">
        <f si="19" t="shared"/>
        <v>-</v>
      </c>
      <c r="J61" s="50" t="str">
        <f si="19" t="shared"/>
        <v>-</v>
      </c>
      <c r="K61" s="50" t="str">
        <f si="19" t="shared"/>
        <v>-</v>
      </c>
      <c r="L61" s="93" t="str">
        <f>+IF(L15&gt;0,L15/L38,"-")</f>
        <v>-</v>
      </c>
      <c r="M61" s="204"/>
      <c r="N61" s="29">
        <v>6</v>
      </c>
      <c r="O61" s="53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5"/>
      <c r="AA61" s="55"/>
      <c r="AB61" s="54"/>
      <c r="AC61" s="54"/>
      <c r="AD61" s="54"/>
      <c r="AE61" s="54"/>
      <c r="AF61" s="54"/>
    </row>
    <row customFormat="1" ht="15" r="62" s="25" spans="1:39">
      <c r="B62" s="534" t="s">
        <v>70</v>
      </c>
      <c r="C62" s="540"/>
      <c r="D62" s="95"/>
      <c r="E62" s="96"/>
      <c r="F62" s="96"/>
      <c r="G62" s="96"/>
      <c r="H62" s="97"/>
      <c r="I62" s="96"/>
      <c r="J62" s="96"/>
      <c r="K62" s="96"/>
      <c r="L62" s="96"/>
      <c r="M62" s="161"/>
      <c r="N62" s="29">
        <v>30</v>
      </c>
      <c r="O62" s="18"/>
    </row>
    <row customFormat="1" ht="15" r="63" s="25" spans="1:39">
      <c r="B63" s="541" t="s">
        <v>77</v>
      </c>
      <c r="C63" s="542"/>
      <c r="D63" s="35" t="str">
        <f ref="D63:L63" si="20" t="shared">+IF(D17&gt;0,D17/D40,"-")</f>
        <v>-</v>
      </c>
      <c r="E63" s="35" t="str">
        <f si="20" t="shared"/>
        <v>-</v>
      </c>
      <c r="F63" s="35" t="str">
        <f si="20" t="shared"/>
        <v>-</v>
      </c>
      <c r="G63" s="35" t="str">
        <f si="20" t="shared"/>
        <v>-</v>
      </c>
      <c r="H63" s="35" t="str">
        <f si="20" t="shared"/>
        <v>-</v>
      </c>
      <c r="I63" s="35" t="str">
        <f si="20" t="shared"/>
        <v>-</v>
      </c>
      <c r="J63" s="35" t="str">
        <f si="20" t="shared"/>
        <v>-</v>
      </c>
      <c r="K63" s="35" t="str">
        <f si="20" t="shared"/>
        <v>-</v>
      </c>
      <c r="L63" s="38" t="str">
        <f si="20" t="shared"/>
        <v>-</v>
      </c>
      <c r="M63" s="67"/>
      <c r="N63" s="23">
        <v>31</v>
      </c>
      <c r="O63" s="71"/>
    </row>
    <row customFormat="1" ht="15" r="64" s="25" spans="1:39">
      <c r="B64" s="565" t="s">
        <v>78</v>
      </c>
      <c r="C64" s="558"/>
      <c r="D64" s="35" t="str">
        <f ref="D64:K64" si="21" t="shared">+IF(D18&gt;0,D18/D41,"-")</f>
        <v>-</v>
      </c>
      <c r="E64" s="35" t="str">
        <f si="21" t="shared"/>
        <v>-</v>
      </c>
      <c r="F64" s="35" t="str">
        <f si="21" t="shared"/>
        <v>-</v>
      </c>
      <c r="G64" s="35" t="str">
        <f si="21" t="shared"/>
        <v>-</v>
      </c>
      <c r="H64" s="35" t="str">
        <f si="21" t="shared"/>
        <v>-</v>
      </c>
      <c r="I64" s="35" t="str">
        <f si="21" t="shared"/>
        <v>-</v>
      </c>
      <c r="J64" s="35" t="str">
        <f si="21" t="shared"/>
        <v>-</v>
      </c>
      <c r="K64" s="35" t="str">
        <f si="21" t="shared"/>
        <v>-</v>
      </c>
      <c r="L64" s="38" t="str">
        <f>+IF(L18&gt;0,L18/L41,"-")</f>
        <v>-</v>
      </c>
      <c r="M64" s="67"/>
      <c r="N64" s="23"/>
      <c r="O64" s="71"/>
    </row>
    <row customFormat="1" ht="15" r="65" s="25" spans="2:256">
      <c r="B65" s="565" t="s">
        <v>79</v>
      </c>
      <c r="C65" s="558"/>
      <c r="D65" s="35" t="str">
        <f ref="D65:K65" si="22" t="shared">+IF(D19&gt;0,D19/D42,"-")</f>
        <v>-</v>
      </c>
      <c r="E65" s="35" t="str">
        <f si="22" t="shared"/>
        <v>-</v>
      </c>
      <c r="F65" s="35" t="str">
        <f si="22" t="shared"/>
        <v>-</v>
      </c>
      <c r="G65" s="35" t="str">
        <f si="22" t="shared"/>
        <v>-</v>
      </c>
      <c r="H65" s="35" t="str">
        <f si="22" t="shared"/>
        <v>-</v>
      </c>
      <c r="I65" s="35" t="str">
        <f si="22" t="shared"/>
        <v>-</v>
      </c>
      <c r="J65" s="35" t="str">
        <f si="22" t="shared"/>
        <v>-</v>
      </c>
      <c r="K65" s="35" t="str">
        <f si="22" t="shared"/>
        <v>-</v>
      </c>
      <c r="L65" s="38" t="str">
        <f>+IF(L19&gt;0,L19/L42,"-")</f>
        <v>-</v>
      </c>
      <c r="M65" s="203"/>
      <c r="N65" s="23">
        <v>33</v>
      </c>
      <c r="O65" s="71"/>
    </row>
    <row customFormat="1" ht="15" r="66" s="25" spans="2:256">
      <c r="B66" s="564" t="s">
        <v>80</v>
      </c>
      <c r="C66" s="560" t="s">
        <v>80</v>
      </c>
      <c r="D66" s="50" t="str">
        <f>+IF(D20&gt;0,D20/D43,"-")</f>
        <v>-</v>
      </c>
      <c r="E66" s="50" t="str">
        <f ref="E66:K66" si="23" t="shared">+IF(E20&gt;0,E20/E43,"-")</f>
        <v>-</v>
      </c>
      <c r="F66" s="50" t="str">
        <f si="23" t="shared"/>
        <v>-</v>
      </c>
      <c r="G66" s="50" t="str">
        <f si="23" t="shared"/>
        <v>-</v>
      </c>
      <c r="H66" s="50" t="str">
        <f si="23" t="shared"/>
        <v>-</v>
      </c>
      <c r="I66" s="50" t="str">
        <f si="23" t="shared"/>
        <v>-</v>
      </c>
      <c r="J66" s="50" t="str">
        <f si="23" t="shared"/>
        <v>-</v>
      </c>
      <c r="K66" s="50" t="str">
        <f si="23" t="shared"/>
        <v>-</v>
      </c>
      <c r="L66" s="93" t="str">
        <f>+IF(L20&gt;0,L20/L43,"-")</f>
        <v>-</v>
      </c>
      <c r="M66" s="204"/>
      <c r="N66" s="29">
        <v>34</v>
      </c>
      <c r="O66" s="53"/>
    </row>
    <row customFormat="1" customHeight="1" ht="15" r="67" s="25" spans="2:256">
      <c r="B67" s="534" t="s">
        <v>72</v>
      </c>
      <c r="C67" s="540"/>
      <c r="D67" s="57"/>
      <c r="E67" s="58"/>
      <c r="F67" s="58"/>
      <c r="G67" s="58"/>
      <c r="H67" s="58"/>
      <c r="I67" s="58"/>
      <c r="J67" s="58"/>
      <c r="K67" s="58"/>
      <c r="L67" s="58"/>
      <c r="M67" s="161"/>
      <c r="N67" s="29">
        <v>18</v>
      </c>
      <c r="O67" s="18"/>
    </row>
    <row customFormat="1" ht="15" r="68" s="25" spans="2:256">
      <c r="B68" s="541" t="s">
        <v>77</v>
      </c>
      <c r="C68" s="542"/>
      <c r="D68" s="35" t="str">
        <f ref="D68:L68" si="24" t="shared">+IF(D22&gt;0,D22/D45,"-")</f>
        <v>-</v>
      </c>
      <c r="E68" s="35" t="str">
        <f si="24" t="shared"/>
        <v>-</v>
      </c>
      <c r="F68" s="35" t="str">
        <f si="24" t="shared"/>
        <v>-</v>
      </c>
      <c r="G68" s="35" t="str">
        <f si="24" t="shared"/>
        <v>-</v>
      </c>
      <c r="H68" s="35" t="str">
        <f si="24" t="shared"/>
        <v>-</v>
      </c>
      <c r="I68" s="35" t="str">
        <f si="24" t="shared"/>
        <v>-</v>
      </c>
      <c r="J68" s="35" t="str">
        <f si="24" t="shared"/>
        <v>-</v>
      </c>
      <c r="K68" s="35" t="str">
        <f si="24" t="shared"/>
        <v>-</v>
      </c>
      <c r="L68" s="38" t="str">
        <f si="24" t="shared"/>
        <v>-</v>
      </c>
      <c r="M68" s="67"/>
      <c r="N68" s="23">
        <v>19</v>
      </c>
      <c r="O68" s="18"/>
    </row>
    <row customFormat="1" ht="15" r="69" s="25" spans="2:256">
      <c r="B69" s="565" t="s">
        <v>78</v>
      </c>
      <c r="C69" s="558"/>
      <c r="D69" s="35" t="str">
        <f ref="D69:K69" si="25" t="shared">+IF(D23&gt;0,D23/D46,"-")</f>
        <v>-</v>
      </c>
      <c r="E69" s="35" t="str">
        <f si="25" t="shared"/>
        <v>-</v>
      </c>
      <c r="F69" s="35" t="str">
        <f si="25" t="shared"/>
        <v>-</v>
      </c>
      <c r="G69" s="35" t="str">
        <f si="25" t="shared"/>
        <v>-</v>
      </c>
      <c r="H69" s="35" t="str">
        <f si="25" t="shared"/>
        <v>-</v>
      </c>
      <c r="I69" s="35" t="str">
        <f si="25" t="shared"/>
        <v>-</v>
      </c>
      <c r="J69" s="35" t="str">
        <f si="25" t="shared"/>
        <v>-</v>
      </c>
      <c r="K69" s="35" t="str">
        <f si="25" t="shared"/>
        <v>-</v>
      </c>
      <c r="L69" s="38" t="str">
        <f>+IF(L23&gt;0,L23/L46,"-")</f>
        <v>-</v>
      </c>
      <c r="M69" s="67"/>
      <c r="N69" s="23"/>
      <c r="O69" s="18"/>
    </row>
    <row customFormat="1" ht="15" r="70" s="25" spans="2:256">
      <c r="B70" s="565" t="s">
        <v>79</v>
      </c>
      <c r="C70" s="558"/>
      <c r="D70" s="35" t="str">
        <f ref="D70:K70" si="26" t="shared">+IF(D24&gt;0,D24/D47,"-")</f>
        <v>-</v>
      </c>
      <c r="E70" s="35" t="str">
        <f si="26" t="shared"/>
        <v>-</v>
      </c>
      <c r="F70" s="35" t="str">
        <f si="26" t="shared"/>
        <v>-</v>
      </c>
      <c r="G70" s="35" t="str">
        <f si="26" t="shared"/>
        <v>-</v>
      </c>
      <c r="H70" s="35" t="str">
        <f si="26" t="shared"/>
        <v>-</v>
      </c>
      <c r="I70" s="35" t="str">
        <f si="26" t="shared"/>
        <v>-</v>
      </c>
      <c r="J70" s="35" t="str">
        <f si="26" t="shared"/>
        <v>-</v>
      </c>
      <c r="K70" s="35" t="str">
        <f si="26" t="shared"/>
        <v>-</v>
      </c>
      <c r="L70" s="38" t="str">
        <f>+IF(L24&gt;0,L24/L47,"-")</f>
        <v>-</v>
      </c>
      <c r="M70" s="203"/>
      <c r="N70" s="29">
        <v>20</v>
      </c>
      <c r="O70" s="71"/>
    </row>
    <row customFormat="1" ht="15" r="71" s="25" spans="2:256">
      <c r="B71" s="564" t="s">
        <v>80</v>
      </c>
      <c r="C71" s="560" t="s">
        <v>80</v>
      </c>
      <c r="D71" s="50" t="str">
        <f>+IF(D25&gt;0,D25/D48,"-")</f>
        <v>-</v>
      </c>
      <c r="E71" s="50" t="str">
        <f ref="E71:K71" si="27" t="shared">+IF(E25&gt;0,E25/E48,"-")</f>
        <v>-</v>
      </c>
      <c r="F71" s="50" t="str">
        <f si="27" t="shared"/>
        <v>-</v>
      </c>
      <c r="G71" s="50" t="str">
        <f si="27" t="shared"/>
        <v>-</v>
      </c>
      <c r="H71" s="50" t="str">
        <f si="27" t="shared"/>
        <v>-</v>
      </c>
      <c r="I71" s="50" t="str">
        <f si="27" t="shared"/>
        <v>-</v>
      </c>
      <c r="J71" s="50" t="str">
        <f si="27" t="shared"/>
        <v>-</v>
      </c>
      <c r="K71" s="50" t="str">
        <f si="27" t="shared"/>
        <v>-</v>
      </c>
      <c r="L71" s="93" t="str">
        <f>+IF(L25&gt;0,L25/L48,"-")</f>
        <v>-</v>
      </c>
      <c r="M71" s="204"/>
      <c r="N71" s="23">
        <v>21</v>
      </c>
      <c r="O71" s="53"/>
    </row>
    <row customFormat="1" ht="15" r="72" s="25" spans="2:256">
      <c r="B72" s="534" t="s">
        <v>80</v>
      </c>
      <c r="C72" s="540"/>
      <c r="D72" s="57"/>
      <c r="E72" s="58"/>
      <c r="F72" s="58"/>
      <c r="G72" s="58"/>
      <c r="H72" s="58"/>
      <c r="I72" s="58"/>
      <c r="J72" s="58"/>
      <c r="K72" s="58"/>
      <c r="L72" s="58"/>
      <c r="M72" s="208"/>
      <c r="N72" s="23"/>
      <c r="O72" s="53"/>
    </row>
    <row customFormat="1" ht="15" r="73" s="25" spans="2:256">
      <c r="B73" s="541" t="s">
        <v>77</v>
      </c>
      <c r="C73" s="542"/>
      <c r="D73" s="35" t="str">
        <f ref="D73:L73" si="28" t="shared">+IF(D27&gt;0,D27/D50,"-")</f>
        <v>-</v>
      </c>
      <c r="E73" s="35" t="str">
        <f si="28" t="shared"/>
        <v>-</v>
      </c>
      <c r="F73" s="35" t="str">
        <f si="28" t="shared"/>
        <v>-</v>
      </c>
      <c r="G73" s="35" t="str">
        <f si="28" t="shared"/>
        <v>-</v>
      </c>
      <c r="H73" s="35" t="str">
        <f si="28" t="shared"/>
        <v>-</v>
      </c>
      <c r="I73" s="35" t="str">
        <f si="28" t="shared"/>
        <v>-</v>
      </c>
      <c r="J73" s="35" t="str">
        <f si="28" t="shared"/>
        <v>-</v>
      </c>
      <c r="K73" s="35" t="str">
        <f si="28" t="shared"/>
        <v>-</v>
      </c>
      <c r="L73" s="38" t="str">
        <f si="28" t="shared"/>
        <v>-</v>
      </c>
      <c r="M73" s="67"/>
      <c r="N73" s="23"/>
      <c r="O73" s="53"/>
    </row>
    <row customFormat="1" ht="15" r="74" s="25" spans="2:256">
      <c r="B74" s="565" t="s">
        <v>78</v>
      </c>
      <c r="C74" s="558"/>
      <c r="D74" s="35" t="str">
        <f ref="D74:K74" si="29" t="shared">+IF(D28&gt;0,D28/D51,"-")</f>
        <v>-</v>
      </c>
      <c r="E74" s="35" t="str">
        <f si="29" t="shared"/>
        <v>-</v>
      </c>
      <c r="F74" s="35" t="str">
        <f si="29" t="shared"/>
        <v>-</v>
      </c>
      <c r="G74" s="35" t="str">
        <f si="29" t="shared"/>
        <v>-</v>
      </c>
      <c r="H74" s="35" t="str">
        <f si="29" t="shared"/>
        <v>-</v>
      </c>
      <c r="I74" s="35" t="str">
        <f si="29" t="shared"/>
        <v>-</v>
      </c>
      <c r="J74" s="35" t="str">
        <f si="29" t="shared"/>
        <v>-</v>
      </c>
      <c r="K74" s="35" t="str">
        <f si="29" t="shared"/>
        <v>-</v>
      </c>
      <c r="L74" s="38" t="str">
        <f>+IF(L28&gt;0,L28/L51,"-")</f>
        <v>-</v>
      </c>
      <c r="M74" s="67"/>
      <c r="N74" s="23"/>
      <c r="O74" s="53"/>
    </row>
    <row customFormat="1" ht="15" r="75" s="25" spans="2:256">
      <c r="B75" s="565" t="s">
        <v>79</v>
      </c>
      <c r="C75" s="558"/>
      <c r="D75" s="35" t="str">
        <f ref="D75:K75" si="30" t="shared">+IF(D29&gt;0,D29/D52,"-")</f>
        <v>-</v>
      </c>
      <c r="E75" s="35" t="str">
        <f si="30" t="shared"/>
        <v>-</v>
      </c>
      <c r="F75" s="35" t="str">
        <f si="30" t="shared"/>
        <v>-</v>
      </c>
      <c r="G75" s="35" t="str">
        <f si="30" t="shared"/>
        <v>-</v>
      </c>
      <c r="H75" s="35" t="str">
        <f si="30" t="shared"/>
        <v>-</v>
      </c>
      <c r="I75" s="35" t="str">
        <f si="30" t="shared"/>
        <v>-</v>
      </c>
      <c r="J75" s="35" t="str">
        <f si="30" t="shared"/>
        <v>-</v>
      </c>
      <c r="K75" s="35" t="str">
        <f si="30" t="shared"/>
        <v>-</v>
      </c>
      <c r="L75" s="38" t="str">
        <f>+IF(L29&gt;0,L29/L52,"-")</f>
        <v>-</v>
      </c>
      <c r="M75" s="203"/>
      <c r="N75" s="23"/>
      <c r="O75" s="53"/>
    </row>
    <row customFormat="1" ht="15.75" r="76" s="25" spans="2:256" thickBot="1">
      <c r="B76" s="566" t="s">
        <v>80</v>
      </c>
      <c r="C76" s="567" t="s">
        <v>80</v>
      </c>
      <c r="D76" s="347" t="str">
        <f>+IF(D30&gt;0,D30/D53,"-")</f>
        <v>-</v>
      </c>
      <c r="E76" s="347" t="str">
        <f ref="E76:K76" si="31" t="shared">+IF(E30&gt;0,E30/E53,"-")</f>
        <v>-</v>
      </c>
      <c r="F76" s="347" t="str">
        <f si="31" t="shared"/>
        <v>-</v>
      </c>
      <c r="G76" s="347" t="str">
        <f si="31" t="shared"/>
        <v>-</v>
      </c>
      <c r="H76" s="347" t="str">
        <f si="31" t="shared"/>
        <v>-</v>
      </c>
      <c r="I76" s="347" t="str">
        <f si="31" t="shared"/>
        <v>-</v>
      </c>
      <c r="J76" s="347" t="str">
        <f si="31" t="shared"/>
        <v>-</v>
      </c>
      <c r="K76" s="347" t="str">
        <f si="31" t="shared"/>
        <v>-</v>
      </c>
      <c r="L76" s="348" t="str">
        <f>+IF(L30&gt;0,L30/L53,"-")</f>
        <v>-</v>
      </c>
      <c r="M76" s="205"/>
      <c r="N76" s="23"/>
      <c r="O76" s="53"/>
    </row>
    <row customFormat="1" hidden="1" ht="14.25" r="77" s="25" spans="2:256">
      <c r="B77" s="174"/>
      <c r="C77"/>
      <c r="D77"/>
      <c r="E77"/>
      <c r="F77"/>
      <c r="G77"/>
      <c r="H77"/>
      <c r="I77"/>
      <c r="J77"/>
      <c r="K77"/>
      <c r="L77" s="175"/>
      <c r="M77" s="201"/>
      <c r="N77" s="173"/>
      <c r="O77" s="11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</row>
    <row hidden="1" ht="20.25" r="78" spans="2:256">
      <c r="B78" s="546" t="s">
        <v>129</v>
      </c>
      <c r="C78" s="546"/>
      <c r="D78" s="546"/>
      <c r="E78" s="546"/>
      <c r="F78" s="546"/>
      <c r="G78" s="546"/>
      <c r="H78" s="546"/>
      <c r="I78" s="546"/>
      <c r="J78" s="546"/>
      <c r="K78" s="546"/>
      <c r="L78" s="546"/>
      <c r="M78" s="546"/>
      <c r="N78" s="173"/>
    </row>
    <row hidden="1" ht="13.5" r="79" spans="2:256" thickBot="1">
      <c r="N79" s="173"/>
    </row>
    <row customFormat="1" customHeight="1" hidden="1" ht="15" r="80" s="18" spans="2:256">
      <c r="B80" s="547" t="s">
        <v>123</v>
      </c>
      <c r="C80" s="548"/>
      <c r="D80" s="584" t="s">
        <v>131</v>
      </c>
      <c r="E80" s="585"/>
      <c r="F80" s="585"/>
      <c r="G80" s="585"/>
      <c r="H80" s="585"/>
      <c r="I80" s="585"/>
      <c r="J80" s="585"/>
      <c r="K80" s="585"/>
      <c r="L80" s="19"/>
      <c r="M80" s="611" t="s">
        <v>103</v>
      </c>
      <c r="N80" s="20"/>
    </row>
    <row customFormat="1" hidden="1" ht="30" r="81" s="18" spans="2:39">
      <c r="B81" s="549"/>
      <c r="C81" s="550"/>
      <c r="D81" s="21" t="s">
        <v>27</v>
      </c>
      <c r="E81" s="283" t="s">
        <v>100</v>
      </c>
      <c r="F81" s="283" t="s">
        <v>101</v>
      </c>
      <c r="G81" s="21" t="s">
        <v>73</v>
      </c>
      <c r="H81" s="21" t="s">
        <v>74</v>
      </c>
      <c r="I81" s="21" t="s">
        <v>75</v>
      </c>
      <c r="J81" s="283" t="s">
        <v>102</v>
      </c>
      <c r="K81" s="21" t="s">
        <v>76</v>
      </c>
      <c r="L81" s="22" t="s">
        <v>0</v>
      </c>
      <c r="M81" s="612"/>
      <c r="N81" s="23">
        <v>1</v>
      </c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</row>
    <row customFormat="1" customHeight="1" hidden="1" ht="15" r="82" s="25" spans="2:39">
      <c r="B82" s="571" t="s">
        <v>94</v>
      </c>
      <c r="C82" s="540"/>
      <c r="D82" s="26"/>
      <c r="E82" s="27"/>
      <c r="F82" s="27"/>
      <c r="G82" s="27"/>
      <c r="H82" s="27"/>
      <c r="I82" s="27"/>
      <c r="J82" s="27"/>
      <c r="K82" s="27"/>
      <c r="L82" s="28"/>
      <c r="M82" s="161"/>
      <c r="N82" s="29">
        <v>2</v>
      </c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1"/>
      <c r="AB82" s="30"/>
      <c r="AC82" s="31"/>
      <c r="AD82" s="31"/>
      <c r="AE82" s="31"/>
      <c r="AF82" s="31"/>
      <c r="AG82" s="31"/>
    </row>
    <row customFormat="1" hidden="1" ht="15" r="83" s="25" spans="2:39">
      <c r="B83" s="589" t="s">
        <v>80</v>
      </c>
      <c r="C83" s="560"/>
      <c r="D83" s="49"/>
      <c r="E83" s="50"/>
      <c r="F83" s="50"/>
      <c r="G83" s="50"/>
      <c r="H83" s="50"/>
      <c r="I83" s="50"/>
      <c r="J83" s="50"/>
      <c r="K83" s="50"/>
      <c r="L83" s="52"/>
      <c r="M83" s="204" t="s">
        <v>104</v>
      </c>
      <c r="N83" s="29">
        <v>6</v>
      </c>
      <c r="O83" s="53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5"/>
      <c r="AA83" s="55"/>
      <c r="AB83" s="54"/>
      <c r="AC83" s="54"/>
      <c r="AD83" s="54"/>
      <c r="AE83" s="54"/>
      <c r="AF83" s="54"/>
    </row>
    <row customFormat="1" hidden="1" ht="15" r="84" s="25" spans="2:39">
      <c r="B84" s="571" t="s">
        <v>95</v>
      </c>
      <c r="C84" s="540"/>
      <c r="D84" s="95"/>
      <c r="E84" s="96"/>
      <c r="F84" s="96"/>
      <c r="G84" s="96"/>
      <c r="H84" s="97"/>
      <c r="I84" s="96"/>
      <c r="J84" s="96"/>
      <c r="K84" s="96"/>
      <c r="L84" s="66"/>
      <c r="M84" s="161"/>
      <c r="N84" s="29">
        <v>30</v>
      </c>
      <c r="O84" s="18"/>
    </row>
    <row customFormat="1" hidden="1" ht="15" r="85" s="25" spans="2:39">
      <c r="B85" s="589" t="s">
        <v>80</v>
      </c>
      <c r="C85" s="560"/>
      <c r="D85" s="188"/>
      <c r="E85" s="189"/>
      <c r="F85" s="189"/>
      <c r="G85" s="189"/>
      <c r="H85" s="189"/>
      <c r="I85" s="189"/>
      <c r="J85" s="189"/>
      <c r="K85" s="189"/>
      <c r="L85" s="191"/>
      <c r="M85" s="204" t="s">
        <v>104</v>
      </c>
      <c r="N85" s="29">
        <v>34</v>
      </c>
      <c r="O85" s="53"/>
    </row>
    <row customFormat="1" customHeight="1" hidden="1" ht="15" r="86" s="25" spans="2:39">
      <c r="B86" s="571" t="s">
        <v>96</v>
      </c>
      <c r="C86" s="540"/>
      <c r="D86" s="57"/>
      <c r="E86" s="58"/>
      <c r="F86" s="58"/>
      <c r="G86" s="58"/>
      <c r="H86" s="58"/>
      <c r="I86" s="58"/>
      <c r="J86" s="58"/>
      <c r="K86" s="58"/>
      <c r="L86" s="60"/>
      <c r="M86" s="161"/>
      <c r="N86" s="29">
        <v>18</v>
      </c>
      <c r="O86" s="18"/>
    </row>
    <row customFormat="1" hidden="1" ht="15" r="87" s="25" spans="2:39">
      <c r="B87" s="589" t="s">
        <v>80</v>
      </c>
      <c r="C87" s="560"/>
      <c r="D87" s="73"/>
      <c r="E87" s="74"/>
      <c r="F87" s="74"/>
      <c r="G87" s="74"/>
      <c r="H87" s="74"/>
      <c r="I87" s="74"/>
      <c r="J87" s="74"/>
      <c r="K87" s="74"/>
      <c r="L87" s="76"/>
      <c r="M87" s="204" t="s">
        <v>104</v>
      </c>
      <c r="N87" s="23">
        <v>21</v>
      </c>
      <c r="O87" s="53"/>
    </row>
    <row customFormat="1" hidden="1" ht="15" r="88" s="25" spans="2:39">
      <c r="B88" s="571" t="s">
        <v>97</v>
      </c>
      <c r="C88" s="540"/>
      <c r="D88" s="62"/>
      <c r="E88" s="63"/>
      <c r="F88" s="63"/>
      <c r="G88" s="63"/>
      <c r="H88" s="63"/>
      <c r="I88" s="63"/>
      <c r="J88" s="63"/>
      <c r="K88" s="63"/>
      <c r="L88" s="66"/>
      <c r="M88" s="203"/>
      <c r="N88" s="23"/>
      <c r="O88" s="53"/>
    </row>
    <row customFormat="1" hidden="1" ht="15" r="89" s="25" spans="2:39">
      <c r="B89" s="589" t="s">
        <v>80</v>
      </c>
      <c r="C89" s="560"/>
      <c r="D89" s="62"/>
      <c r="E89" s="63"/>
      <c r="F89" s="63"/>
      <c r="G89" s="63"/>
      <c r="H89" s="63"/>
      <c r="I89" s="63"/>
      <c r="J89" s="63"/>
      <c r="K89" s="63"/>
      <c r="L89" s="66"/>
      <c r="M89" s="204" t="s">
        <v>104</v>
      </c>
      <c r="N89" s="23"/>
      <c r="O89" s="53"/>
    </row>
    <row customFormat="1" hidden="1" ht="15" r="90" s="25" spans="2:39">
      <c r="B90" s="571" t="s">
        <v>80</v>
      </c>
      <c r="C90" s="540"/>
      <c r="D90" s="57"/>
      <c r="E90" s="58"/>
      <c r="F90" s="58"/>
      <c r="G90" s="58"/>
      <c r="H90" s="58"/>
      <c r="I90" s="58"/>
      <c r="J90" s="58"/>
      <c r="K90" s="58"/>
      <c r="L90" s="60"/>
      <c r="M90" s="161"/>
      <c r="N90" s="23"/>
      <c r="O90" s="53"/>
    </row>
    <row customFormat="1" hidden="1" ht="15" r="91" s="25" spans="2:39">
      <c r="B91" s="589" t="s">
        <v>80</v>
      </c>
      <c r="C91" s="560"/>
      <c r="D91" s="73"/>
      <c r="E91" s="74"/>
      <c r="F91" s="74"/>
      <c r="G91" s="74"/>
      <c r="H91" s="74"/>
      <c r="I91" s="74"/>
      <c r="J91" s="74"/>
      <c r="K91" s="74"/>
      <c r="L91" s="76"/>
      <c r="M91" s="285">
        <v>1</v>
      </c>
      <c r="N91" s="23"/>
      <c r="O91" s="53"/>
    </row>
    <row customFormat="1" hidden="1" ht="15.75" r="92" s="25" spans="2:39" thickBot="1">
      <c r="B92" s="589" t="s">
        <v>105</v>
      </c>
      <c r="C92" s="560"/>
      <c r="D92" s="62" t="s">
        <v>104</v>
      </c>
      <c r="E92" s="62" t="s">
        <v>104</v>
      </c>
      <c r="F92" s="62" t="s">
        <v>104</v>
      </c>
      <c r="G92" s="62" t="s">
        <v>104</v>
      </c>
      <c r="H92" s="62" t="s">
        <v>104</v>
      </c>
      <c r="I92" s="62" t="s">
        <v>104</v>
      </c>
      <c r="J92" s="62" t="s">
        <v>104</v>
      </c>
      <c r="K92" s="62" t="s">
        <v>104</v>
      </c>
      <c r="L92" s="70">
        <v>1</v>
      </c>
      <c r="M92" s="284"/>
      <c r="N92" s="23"/>
      <c r="O92" s="53"/>
    </row>
    <row customFormat="1" customHeight="1" hidden="1" ht="15" r="93" s="18" spans="2:39">
      <c r="B93" s="549" t="s">
        <v>81</v>
      </c>
      <c r="C93" s="550"/>
      <c r="D93" s="584" t="s">
        <v>131</v>
      </c>
      <c r="E93" s="585"/>
      <c r="F93" s="585"/>
      <c r="G93" s="585"/>
      <c r="H93" s="585"/>
      <c r="I93" s="585"/>
      <c r="J93" s="585"/>
      <c r="K93" s="585"/>
      <c r="L93" s="19"/>
      <c r="M93" s="611" t="s">
        <v>103</v>
      </c>
      <c r="N93" s="20"/>
    </row>
    <row customFormat="1" customHeight="1" hidden="1" ht="29.25" r="94" s="18" spans="2:39">
      <c r="B94" s="549"/>
      <c r="C94" s="550"/>
      <c r="D94" s="21" t="s">
        <v>27</v>
      </c>
      <c r="E94" s="283" t="s">
        <v>100</v>
      </c>
      <c r="F94" s="283" t="s">
        <v>101</v>
      </c>
      <c r="G94" s="21" t="s">
        <v>73</v>
      </c>
      <c r="H94" s="21" t="s">
        <v>74</v>
      </c>
      <c r="I94" s="21" t="s">
        <v>75</v>
      </c>
      <c r="J94" s="283" t="s">
        <v>102</v>
      </c>
      <c r="K94" s="21" t="s">
        <v>76</v>
      </c>
      <c r="L94" s="22" t="s">
        <v>0</v>
      </c>
      <c r="M94" s="612"/>
      <c r="N94" s="23">
        <v>1</v>
      </c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</row>
    <row customFormat="1" customHeight="1" hidden="1" ht="15" r="95" s="25" spans="2:39">
      <c r="B95" s="571" t="s">
        <v>94</v>
      </c>
      <c r="C95" s="540"/>
      <c r="D95" s="26"/>
      <c r="E95" s="27"/>
      <c r="F95" s="27"/>
      <c r="G95" s="27"/>
      <c r="H95" s="27"/>
      <c r="I95" s="27"/>
      <c r="J95" s="27"/>
      <c r="K95" s="27"/>
      <c r="L95" s="28"/>
      <c r="M95" s="161"/>
      <c r="N95" s="29">
        <v>2</v>
      </c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1"/>
      <c r="AB95" s="30"/>
      <c r="AC95" s="31"/>
      <c r="AD95" s="31"/>
      <c r="AE95" s="31"/>
      <c r="AF95" s="31"/>
      <c r="AG95" s="31"/>
    </row>
    <row customFormat="1" hidden="1" ht="15" r="96" s="25" spans="2:39">
      <c r="B96" s="589" t="s">
        <v>80</v>
      </c>
      <c r="C96" s="560"/>
      <c r="D96" s="49"/>
      <c r="E96" s="50"/>
      <c r="F96" s="50"/>
      <c r="G96" s="50"/>
      <c r="H96" s="50"/>
      <c r="I96" s="50"/>
      <c r="J96" s="50"/>
      <c r="K96" s="50"/>
      <c r="L96" s="52"/>
      <c r="M96" s="204" t="s">
        <v>104</v>
      </c>
      <c r="N96" s="29">
        <v>6</v>
      </c>
      <c r="O96" s="53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5"/>
      <c r="AA96" s="55"/>
      <c r="AB96" s="54"/>
      <c r="AC96" s="54"/>
      <c r="AD96" s="54"/>
      <c r="AE96" s="54"/>
      <c r="AF96" s="54"/>
    </row>
    <row customFormat="1" hidden="1" ht="15" r="97" s="25" spans="2:39">
      <c r="B97" s="571" t="s">
        <v>95</v>
      </c>
      <c r="C97" s="540"/>
      <c r="D97" s="95"/>
      <c r="E97" s="96"/>
      <c r="F97" s="96"/>
      <c r="G97" s="96"/>
      <c r="H97" s="97"/>
      <c r="I97" s="96"/>
      <c r="J97" s="96"/>
      <c r="K97" s="96"/>
      <c r="L97" s="66"/>
      <c r="M97" s="161"/>
      <c r="N97" s="29">
        <v>30</v>
      </c>
      <c r="O97" s="18"/>
    </row>
    <row customFormat="1" hidden="1" ht="15" r="98" s="25" spans="2:39">
      <c r="B98" s="589" t="s">
        <v>80</v>
      </c>
      <c r="C98" s="560"/>
      <c r="D98" s="188"/>
      <c r="E98" s="189"/>
      <c r="F98" s="189"/>
      <c r="G98" s="189"/>
      <c r="H98" s="189"/>
      <c r="I98" s="189"/>
      <c r="J98" s="189"/>
      <c r="K98" s="189"/>
      <c r="L98" s="191"/>
      <c r="M98" s="204" t="s">
        <v>104</v>
      </c>
      <c r="N98" s="29">
        <v>34</v>
      </c>
      <c r="O98" s="53"/>
    </row>
    <row customFormat="1" customHeight="1" hidden="1" ht="15" r="99" s="25" spans="2:39">
      <c r="B99" s="571" t="s">
        <v>96</v>
      </c>
      <c r="C99" s="540"/>
      <c r="D99" s="57"/>
      <c r="E99" s="58"/>
      <c r="F99" s="58"/>
      <c r="G99" s="58"/>
      <c r="H99" s="58"/>
      <c r="I99" s="58"/>
      <c r="J99" s="58"/>
      <c r="K99" s="58"/>
      <c r="L99" s="60"/>
      <c r="M99" s="161"/>
      <c r="N99" s="29">
        <v>18</v>
      </c>
      <c r="O99" s="18"/>
    </row>
    <row customFormat="1" hidden="1" ht="15" r="100" s="25" spans="2:39">
      <c r="B100" s="589" t="s">
        <v>80</v>
      </c>
      <c r="C100" s="560"/>
      <c r="D100" s="73"/>
      <c r="E100" s="74"/>
      <c r="F100" s="74"/>
      <c r="G100" s="74"/>
      <c r="H100" s="74"/>
      <c r="I100" s="74"/>
      <c r="J100" s="74"/>
      <c r="K100" s="74"/>
      <c r="L100" s="76"/>
      <c r="M100" s="204" t="s">
        <v>104</v>
      </c>
      <c r="N100" s="23">
        <v>21</v>
      </c>
      <c r="O100" s="53"/>
    </row>
    <row customFormat="1" hidden="1" ht="15" r="101" s="25" spans="2:39">
      <c r="B101" s="571" t="s">
        <v>97</v>
      </c>
      <c r="C101" s="540"/>
      <c r="D101" s="62"/>
      <c r="E101" s="63"/>
      <c r="F101" s="63"/>
      <c r="G101" s="63"/>
      <c r="H101" s="63"/>
      <c r="I101" s="63"/>
      <c r="J101" s="63"/>
      <c r="K101" s="63"/>
      <c r="L101" s="66"/>
      <c r="M101" s="203"/>
      <c r="N101" s="23"/>
      <c r="O101" s="53"/>
    </row>
    <row customFormat="1" hidden="1" ht="15" r="102" s="25" spans="2:39">
      <c r="B102" s="589" t="s">
        <v>80</v>
      </c>
      <c r="C102" s="560"/>
      <c r="D102" s="62"/>
      <c r="E102" s="63"/>
      <c r="F102" s="63"/>
      <c r="G102" s="63"/>
      <c r="H102" s="63"/>
      <c r="I102" s="63"/>
      <c r="J102" s="63"/>
      <c r="K102" s="63"/>
      <c r="L102" s="66"/>
      <c r="M102" s="204" t="s">
        <v>104</v>
      </c>
      <c r="N102" s="23"/>
      <c r="O102" s="53"/>
    </row>
    <row customFormat="1" hidden="1" ht="15" r="103" s="25" spans="2:39">
      <c r="B103" s="571" t="s">
        <v>80</v>
      </c>
      <c r="C103" s="540"/>
      <c r="D103" s="57"/>
      <c r="E103" s="58"/>
      <c r="F103" s="58"/>
      <c r="G103" s="58"/>
      <c r="H103" s="58"/>
      <c r="I103" s="58"/>
      <c r="J103" s="58"/>
      <c r="K103" s="58"/>
      <c r="L103" s="60"/>
      <c r="M103" s="161"/>
      <c r="N103" s="23"/>
      <c r="O103" s="53"/>
    </row>
    <row customFormat="1" hidden="1" ht="15" r="104" s="25" spans="2:39">
      <c r="B104" s="589" t="s">
        <v>80</v>
      </c>
      <c r="C104" s="560"/>
      <c r="D104" s="73"/>
      <c r="E104" s="74"/>
      <c r="F104" s="74"/>
      <c r="G104" s="74"/>
      <c r="H104" s="74"/>
      <c r="I104" s="74"/>
      <c r="J104" s="74"/>
      <c r="K104" s="74"/>
      <c r="L104" s="76"/>
      <c r="M104" s="285">
        <v>1</v>
      </c>
      <c r="N104" s="23"/>
      <c r="O104" s="53"/>
    </row>
    <row customFormat="1" hidden="1" ht="15.75" r="105" s="25" spans="2:39" thickBot="1">
      <c r="B105" s="589" t="s">
        <v>105</v>
      </c>
      <c r="C105" s="560"/>
      <c r="D105" s="62" t="s">
        <v>104</v>
      </c>
      <c r="E105" s="62" t="s">
        <v>104</v>
      </c>
      <c r="F105" s="62" t="s">
        <v>104</v>
      </c>
      <c r="G105" s="62" t="s">
        <v>104</v>
      </c>
      <c r="H105" s="62" t="s">
        <v>104</v>
      </c>
      <c r="I105" s="62" t="s">
        <v>104</v>
      </c>
      <c r="J105" s="62" t="s">
        <v>104</v>
      </c>
      <c r="K105" s="62" t="s">
        <v>104</v>
      </c>
      <c r="L105" s="70">
        <v>1</v>
      </c>
      <c r="M105" s="284"/>
      <c r="N105" s="23"/>
      <c r="O105" s="53"/>
    </row>
    <row customFormat="1" customHeight="1" hidden="1" ht="15" r="106" s="18" spans="2:39">
      <c r="B106" s="547" t="s">
        <v>82</v>
      </c>
      <c r="C106" s="548"/>
      <c r="D106" s="584" t="s">
        <v>131</v>
      </c>
      <c r="E106" s="585"/>
      <c r="F106" s="585"/>
      <c r="G106" s="585"/>
      <c r="H106" s="585"/>
      <c r="I106" s="585"/>
      <c r="J106" s="585"/>
      <c r="K106" s="585"/>
      <c r="L106" s="19"/>
      <c r="M106" s="611" t="s">
        <v>103</v>
      </c>
      <c r="N106" s="20"/>
    </row>
    <row customFormat="1" customHeight="1" hidden="1" ht="29.25" r="107" s="18" spans="2:39">
      <c r="B107" s="549"/>
      <c r="C107" s="550"/>
      <c r="D107" s="21" t="s">
        <v>27</v>
      </c>
      <c r="E107" s="283" t="s">
        <v>100</v>
      </c>
      <c r="F107" s="283" t="s">
        <v>101</v>
      </c>
      <c r="G107" s="21" t="s">
        <v>73</v>
      </c>
      <c r="H107" s="21" t="s">
        <v>74</v>
      </c>
      <c r="I107" s="21" t="s">
        <v>75</v>
      </c>
      <c r="J107" s="283" t="s">
        <v>102</v>
      </c>
      <c r="K107" s="21" t="s">
        <v>76</v>
      </c>
      <c r="L107" s="22" t="s">
        <v>0</v>
      </c>
      <c r="M107" s="612"/>
      <c r="N107" s="23">
        <v>1</v>
      </c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</row>
    <row customFormat="1" customHeight="1" hidden="1" ht="15" r="108" s="25" spans="2:39">
      <c r="B108" s="571" t="s">
        <v>94</v>
      </c>
      <c r="C108" s="540"/>
      <c r="D108" s="26"/>
      <c r="E108" s="27"/>
      <c r="F108" s="27"/>
      <c r="G108" s="27"/>
      <c r="H108" s="27"/>
      <c r="I108" s="27"/>
      <c r="J108" s="27"/>
      <c r="K108" s="27"/>
      <c r="L108" s="28"/>
      <c r="M108" s="161"/>
      <c r="N108" s="29">
        <v>2</v>
      </c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1"/>
      <c r="AB108" s="30"/>
      <c r="AC108" s="31"/>
      <c r="AD108" s="31"/>
      <c r="AE108" s="31"/>
      <c r="AF108" s="31"/>
      <c r="AG108" s="31"/>
    </row>
    <row customFormat="1" hidden="1" ht="15" r="109" s="25" spans="2:39">
      <c r="B109" s="589" t="s">
        <v>80</v>
      </c>
      <c r="C109" s="560"/>
      <c r="D109" s="50" t="str">
        <f>+IF(D83&gt;0,D83/D96,"-")</f>
        <v>-</v>
      </c>
      <c r="E109" s="50" t="str">
        <f ref="E109:K117" si="32" t="shared">+IF(E83&gt;0,E83/E96,"-")</f>
        <v>-</v>
      </c>
      <c r="F109" s="50" t="str">
        <f si="32" t="shared"/>
        <v>-</v>
      </c>
      <c r="G109" s="50" t="str">
        <f si="32" t="shared"/>
        <v>-</v>
      </c>
      <c r="H109" s="50" t="str">
        <f si="32" t="shared"/>
        <v>-</v>
      </c>
      <c r="I109" s="50" t="str">
        <f si="32" t="shared"/>
        <v>-</v>
      </c>
      <c r="J109" s="50" t="str">
        <f si="32" t="shared"/>
        <v>-</v>
      </c>
      <c r="K109" s="50" t="str">
        <f si="32" t="shared"/>
        <v>-</v>
      </c>
      <c r="L109" s="52"/>
      <c r="M109" s="204"/>
      <c r="N109" s="29">
        <v>6</v>
      </c>
      <c r="O109" s="53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5"/>
      <c r="AA109" s="55"/>
      <c r="AB109" s="54"/>
      <c r="AC109" s="54"/>
      <c r="AD109" s="54"/>
      <c r="AE109" s="54"/>
      <c r="AF109" s="54"/>
    </row>
    <row customFormat="1" hidden="1" ht="15" r="110" s="25" spans="2:39">
      <c r="B110" s="571" t="s">
        <v>95</v>
      </c>
      <c r="C110" s="540"/>
      <c r="D110" s="95"/>
      <c r="E110" s="96"/>
      <c r="F110" s="96"/>
      <c r="G110" s="96"/>
      <c r="H110" s="97"/>
      <c r="I110" s="96"/>
      <c r="J110" s="96"/>
      <c r="K110" s="96"/>
      <c r="L110" s="66"/>
      <c r="M110" s="161"/>
      <c r="N110" s="29">
        <v>30</v>
      </c>
      <c r="O110" s="18"/>
    </row>
    <row customFormat="1" hidden="1" ht="15" r="111" s="25" spans="2:39">
      <c r="B111" s="589" t="s">
        <v>80</v>
      </c>
      <c r="C111" s="560"/>
      <c r="D111" s="50" t="str">
        <f>+IF(D85&gt;0,D85/D98,"-")</f>
        <v>-</v>
      </c>
      <c r="E111" s="50" t="str">
        <f si="32" t="shared"/>
        <v>-</v>
      </c>
      <c r="F111" s="50" t="str">
        <f si="32" t="shared"/>
        <v>-</v>
      </c>
      <c r="G111" s="50" t="str">
        <f si="32" t="shared"/>
        <v>-</v>
      </c>
      <c r="H111" s="50" t="str">
        <f si="32" t="shared"/>
        <v>-</v>
      </c>
      <c r="I111" s="50" t="str">
        <f si="32" t="shared"/>
        <v>-</v>
      </c>
      <c r="J111" s="50" t="str">
        <f si="32" t="shared"/>
        <v>-</v>
      </c>
      <c r="K111" s="50" t="str">
        <f si="32" t="shared"/>
        <v>-</v>
      </c>
      <c r="L111" s="191"/>
      <c r="M111" s="204"/>
      <c r="N111" s="29">
        <v>34</v>
      </c>
      <c r="O111" s="53"/>
    </row>
    <row customFormat="1" customHeight="1" hidden="1" ht="15" r="112" s="25" spans="2:39">
      <c r="B112" s="571" t="s">
        <v>96</v>
      </c>
      <c r="C112" s="540"/>
      <c r="D112" s="57"/>
      <c r="E112" s="58"/>
      <c r="F112" s="58"/>
      <c r="G112" s="58"/>
      <c r="H112" s="58"/>
      <c r="I112" s="58"/>
      <c r="J112" s="58"/>
      <c r="K112" s="58"/>
      <c r="L112" s="60"/>
      <c r="M112" s="161"/>
      <c r="N112" s="29">
        <v>18</v>
      </c>
      <c r="O112" s="18"/>
    </row>
    <row customFormat="1" hidden="1" ht="15" r="113" s="25" spans="2:15">
      <c r="B113" s="589" t="s">
        <v>80</v>
      </c>
      <c r="C113" s="560"/>
      <c r="D113" s="50" t="str">
        <f>+IF(D87&gt;0,D87/D100,"-")</f>
        <v>-</v>
      </c>
      <c r="E113" s="50" t="str">
        <f si="32" t="shared"/>
        <v>-</v>
      </c>
      <c r="F113" s="50" t="str">
        <f si="32" t="shared"/>
        <v>-</v>
      </c>
      <c r="G113" s="50" t="str">
        <f si="32" t="shared"/>
        <v>-</v>
      </c>
      <c r="H113" s="50" t="str">
        <f si="32" t="shared"/>
        <v>-</v>
      </c>
      <c r="I113" s="50" t="str">
        <f si="32" t="shared"/>
        <v>-</v>
      </c>
      <c r="J113" s="50" t="str">
        <f si="32" t="shared"/>
        <v>-</v>
      </c>
      <c r="K113" s="50" t="str">
        <f si="32" t="shared"/>
        <v>-</v>
      </c>
      <c r="L113" s="76"/>
      <c r="M113" s="204"/>
      <c r="N113" s="23">
        <v>21</v>
      </c>
      <c r="O113" s="53"/>
    </row>
    <row customFormat="1" hidden="1" ht="15" r="114" s="25" spans="2:15">
      <c r="B114" s="571" t="s">
        <v>97</v>
      </c>
      <c r="C114" s="540"/>
      <c r="D114" s="57"/>
      <c r="E114" s="58"/>
      <c r="F114" s="58"/>
      <c r="G114" s="58"/>
      <c r="H114" s="58"/>
      <c r="I114" s="58"/>
      <c r="J114" s="58"/>
      <c r="K114" s="58"/>
      <c r="L114" s="60"/>
      <c r="M114" s="161"/>
      <c r="N114" s="23"/>
      <c r="O114" s="53"/>
    </row>
    <row customFormat="1" hidden="1" ht="15" r="115" s="25" spans="2:15">
      <c r="B115" s="589" t="s">
        <v>80</v>
      </c>
      <c r="C115" s="560"/>
      <c r="D115" s="50" t="str">
        <f>+IF(D89&gt;0,D89/D102,"-")</f>
        <v>-</v>
      </c>
      <c r="E115" s="50" t="str">
        <f si="32" t="shared"/>
        <v>-</v>
      </c>
      <c r="F115" s="50" t="str">
        <f si="32" t="shared"/>
        <v>-</v>
      </c>
      <c r="G115" s="50" t="str">
        <f si="32" t="shared"/>
        <v>-</v>
      </c>
      <c r="H115" s="50" t="str">
        <f si="32" t="shared"/>
        <v>-</v>
      </c>
      <c r="I115" s="50" t="str">
        <f si="32" t="shared"/>
        <v>-</v>
      </c>
      <c r="J115" s="50" t="str">
        <f si="32" t="shared"/>
        <v>-</v>
      </c>
      <c r="K115" s="50" t="str">
        <f si="32" t="shared"/>
        <v>-</v>
      </c>
      <c r="L115" s="76"/>
      <c r="M115" s="204"/>
      <c r="N115" s="23"/>
      <c r="O115" s="53"/>
    </row>
    <row hidden="1" ht="15" r="116" spans="2:15">
      <c r="B116" s="571" t="s">
        <v>80</v>
      </c>
      <c r="C116" s="540"/>
      <c r="D116" s="57"/>
      <c r="E116" s="58"/>
      <c r="F116" s="58"/>
      <c r="G116" s="58"/>
      <c r="H116" s="58"/>
      <c r="I116" s="58"/>
      <c r="J116" s="58"/>
      <c r="K116" s="58"/>
      <c r="L116" s="60"/>
      <c r="M116" s="161"/>
      <c r="N116" s="173"/>
    </row>
    <row hidden="1" ht="15" r="117" spans="2:15">
      <c r="B117" s="589" t="s">
        <v>80</v>
      </c>
      <c r="C117" s="560"/>
      <c r="D117" s="199" t="str">
        <f>+IF(D91&gt;0,D91/D104,"-")</f>
        <v>-</v>
      </c>
      <c r="E117" s="199" t="str">
        <f si="32" t="shared"/>
        <v>-</v>
      </c>
      <c r="F117" s="199" t="str">
        <f si="32" t="shared"/>
        <v>-</v>
      </c>
      <c r="G117" s="199" t="str">
        <f si="32" t="shared"/>
        <v>-</v>
      </c>
      <c r="H117" s="199" t="str">
        <f si="32" t="shared"/>
        <v>-</v>
      </c>
      <c r="I117" s="199" t="str">
        <f si="32" t="shared"/>
        <v>-</v>
      </c>
      <c r="J117" s="199" t="str">
        <f si="32" t="shared"/>
        <v>-</v>
      </c>
      <c r="K117" s="199" t="str">
        <f si="32" t="shared"/>
        <v>-</v>
      </c>
      <c r="L117" s="76"/>
      <c r="M117" s="204"/>
      <c r="N117" s="173"/>
    </row>
    <row hidden="1" r="118" spans="2:15">
      <c r="N118" s="173"/>
    </row>
    <row hidden="1" r="119" spans="2:15">
      <c r="B119" s="287" t="s">
        <v>126</v>
      </c>
      <c r="N119" s="173"/>
    </row>
    <row hidden="1" r="120" spans="2:15">
      <c r="N120" s="173"/>
    </row>
    <row hidden="1" r="121" spans="2:15">
      <c r="B121" t="s">
        <v>127</v>
      </c>
      <c r="N121" s="173"/>
    </row>
    <row hidden="1" r="122" spans="2:15">
      <c r="B122" t="s">
        <v>199</v>
      </c>
      <c r="N122" s="173"/>
    </row>
    <row hidden="1" r="123" spans="2:15">
      <c r="B123" t="s">
        <v>130</v>
      </c>
      <c r="N123" s="173"/>
    </row>
    <row hidden="1" r="124" spans="2:15">
      <c r="B124" t="s">
        <v>200</v>
      </c>
      <c r="N124" s="173"/>
    </row>
    <row hidden="1" r="125" spans="2:15">
      <c r="B125" t="s">
        <v>195</v>
      </c>
      <c r="N125" s="173"/>
    </row>
    <row hidden="1" r="126" spans="2:15">
      <c r="N126" s="173"/>
    </row>
    <row hidden="1" r="127" spans="2:15">
      <c r="B127" s="287" t="s">
        <v>132</v>
      </c>
      <c r="N127" s="173"/>
    </row>
    <row hidden="1" r="128" spans="2:15">
      <c r="N128" s="173"/>
    </row>
    <row hidden="1" r="129" spans="2:14">
      <c r="B129" s="286" t="s">
        <v>196</v>
      </c>
      <c r="N129" s="173"/>
    </row>
    <row hidden="1" r="130" spans="2:14">
      <c r="B130" s="286" t="s">
        <v>197</v>
      </c>
      <c r="N130" s="173"/>
    </row>
    <row hidden="1" r="131" spans="2:14">
      <c r="B131" s="286" t="s">
        <v>198</v>
      </c>
      <c r="N131" s="173"/>
    </row>
    <row hidden="1" r="132" spans="2:14">
      <c r="N132" s="173"/>
    </row>
    <row hidden="1" r="133" spans="2:14">
      <c r="N133" s="173"/>
    </row>
    <row r="134" spans="2:14">
      <c r="N134" s="173"/>
    </row>
    <row r="135" spans="2:14">
      <c r="N135" s="173"/>
    </row>
    <row r="136" spans="2:14">
      <c r="N136" s="173"/>
    </row>
    <row r="137" spans="2:14">
      <c r="N137" s="173"/>
    </row>
    <row r="138" spans="2:14">
      <c r="N138" s="173"/>
    </row>
    <row r="139" spans="2:14">
      <c r="N139" s="173"/>
    </row>
    <row r="140" spans="2:14">
      <c r="N140" s="173"/>
    </row>
    <row r="141" spans="2:14">
      <c r="N141" s="173"/>
    </row>
    <row r="142" spans="2:14">
      <c r="N142" s="173"/>
    </row>
    <row r="143" spans="2:14">
      <c r="N143" s="173"/>
    </row>
    <row r="144" spans="2:14">
      <c r="N144" s="173"/>
    </row>
    <row r="145" spans="14:14">
      <c r="N145" s="173"/>
    </row>
    <row r="146" spans="14:14">
      <c r="N146" s="173"/>
    </row>
    <row r="147" spans="14:14">
      <c r="N147" s="173"/>
    </row>
    <row r="148" spans="14:14">
      <c r="N148" s="173"/>
    </row>
    <row r="149" spans="14:14">
      <c r="N149" s="173"/>
    </row>
    <row r="150" spans="14:14">
      <c r="N150" s="173"/>
    </row>
    <row r="151" spans="14:14">
      <c r="N151" s="173"/>
    </row>
    <row r="152" spans="14:14">
      <c r="N152" s="173"/>
    </row>
    <row r="153" spans="14:14">
      <c r="N153" s="173"/>
    </row>
    <row r="154" spans="14:14">
      <c r="N154" s="173"/>
    </row>
    <row r="155" spans="14:14">
      <c r="N155" s="173"/>
    </row>
    <row r="156" spans="14:14">
      <c r="N156" s="173"/>
    </row>
    <row r="157" spans="14:14">
      <c r="N157" s="173"/>
    </row>
    <row r="158" spans="14:14">
      <c r="N158" s="173"/>
    </row>
    <row r="159" spans="14:14">
      <c r="N159" s="173"/>
    </row>
    <row r="160" spans="14:14">
      <c r="N160" s="173"/>
    </row>
    <row r="161" spans="14:14">
      <c r="N161" s="173"/>
    </row>
    <row r="162" spans="14:14">
      <c r="N162" s="173"/>
    </row>
    <row r="163" spans="14:14">
      <c r="N163" s="173"/>
    </row>
    <row r="164" spans="14:14">
      <c r="N164" s="173"/>
    </row>
    <row r="165" spans="14:14">
      <c r="N165" s="173"/>
    </row>
    <row r="166" spans="14:14">
      <c r="N166" s="173"/>
    </row>
    <row r="167" spans="14:14">
      <c r="N167" s="173"/>
    </row>
    <row r="168" spans="14:14">
      <c r="N168" s="173"/>
    </row>
    <row r="169" spans="14:14">
      <c r="N169" s="173"/>
    </row>
    <row r="170" spans="14:14">
      <c r="N170" s="173"/>
    </row>
    <row r="171" spans="14:14">
      <c r="N171" s="173"/>
    </row>
    <row r="172" spans="14:14">
      <c r="N172" s="173"/>
    </row>
    <row r="173" spans="14:14">
      <c r="N173" s="173"/>
    </row>
    <row r="174" spans="14:14">
      <c r="N174" s="173"/>
    </row>
    <row r="175" spans="14:14">
      <c r="N175" s="173"/>
    </row>
    <row r="176" spans="14:14">
      <c r="N176" s="173"/>
    </row>
    <row r="177" spans="14:14">
      <c r="N177" s="173"/>
    </row>
    <row r="178" spans="14:14">
      <c r="N178" s="173"/>
    </row>
    <row r="179" spans="14:14">
      <c r="N179" s="173"/>
    </row>
    <row r="180" spans="14:14">
      <c r="N180" s="173"/>
    </row>
    <row r="181" spans="14:14">
      <c r="N181" s="173"/>
    </row>
    <row r="182" spans="14:14">
      <c r="N182" s="173"/>
    </row>
    <row r="183" spans="14:14">
      <c r="N183" s="173"/>
    </row>
    <row r="184" spans="14:14">
      <c r="N184" s="173"/>
    </row>
    <row r="185" spans="14:14">
      <c r="N185" s="173"/>
    </row>
    <row r="186" spans="14:14">
      <c r="N186" s="173"/>
    </row>
    <row r="187" spans="14:14">
      <c r="N187" s="173"/>
    </row>
    <row r="188" spans="14:14">
      <c r="N188" s="173"/>
    </row>
    <row r="189" spans="14:14">
      <c r="N189" s="173"/>
    </row>
    <row r="190" spans="14:14">
      <c r="N190" s="173"/>
    </row>
    <row r="191" spans="14:14">
      <c r="N191" s="173"/>
    </row>
    <row r="192" spans="14:14">
      <c r="N192" s="173"/>
    </row>
    <row r="193" spans="14:14">
      <c r="N193" s="173"/>
    </row>
    <row r="194" spans="14:14">
      <c r="N194" s="173"/>
    </row>
    <row r="195" spans="14:14">
      <c r="N195" s="173"/>
    </row>
    <row r="196" spans="14:14">
      <c r="N196" s="173"/>
    </row>
    <row r="197" spans="14:14">
      <c r="N197" s="173"/>
    </row>
    <row r="198" spans="14:14">
      <c r="N198" s="173"/>
    </row>
    <row r="199" spans="14:14">
      <c r="N199" s="173"/>
    </row>
    <row r="200" spans="14:14">
      <c r="N200" s="173"/>
    </row>
    <row r="201" spans="14:14">
      <c r="N201" s="173"/>
    </row>
    <row r="202" spans="14:14">
      <c r="N202" s="173"/>
    </row>
    <row r="203" spans="14:14">
      <c r="N203" s="173"/>
    </row>
    <row r="204" spans="14:14">
      <c r="N204" s="173"/>
    </row>
    <row r="205" spans="14:14">
      <c r="N205" s="173"/>
    </row>
    <row r="206" spans="14:14">
      <c r="N206" s="173"/>
    </row>
    <row r="207" spans="14:14">
      <c r="N207" s="173"/>
    </row>
    <row r="208" spans="14:14">
      <c r="N208" s="173"/>
    </row>
    <row r="209" spans="14:14">
      <c r="N209" s="173"/>
    </row>
    <row r="210" spans="14:14">
      <c r="N210" s="173"/>
    </row>
    <row r="211" spans="14:14">
      <c r="N211" s="173"/>
    </row>
    <row r="212" spans="14:14">
      <c r="N212" s="173"/>
    </row>
    <row r="213" spans="14:14">
      <c r="N213" s="173"/>
    </row>
    <row r="214" spans="14:14">
      <c r="N214" s="173"/>
    </row>
    <row r="215" spans="14:14">
      <c r="N215" s="173"/>
    </row>
    <row r="216" spans="14:14">
      <c r="N216" s="173"/>
    </row>
    <row r="217" spans="14:14">
      <c r="N217" s="173"/>
    </row>
    <row r="218" spans="14:14">
      <c r="N218" s="173"/>
    </row>
    <row r="219" spans="14:14">
      <c r="N219" s="173"/>
    </row>
    <row r="220" spans="14:14">
      <c r="N220" s="173"/>
    </row>
    <row r="221" spans="14:14">
      <c r="N221" s="173"/>
    </row>
    <row r="222" spans="14:14">
      <c r="N222" s="173"/>
    </row>
    <row r="223" spans="14:14">
      <c r="N223" s="173"/>
    </row>
    <row r="224" spans="14:14">
      <c r="N224" s="173"/>
    </row>
    <row r="225" spans="14:14">
      <c r="N225" s="173"/>
    </row>
    <row r="226" spans="14:14">
      <c r="N226" s="173"/>
    </row>
    <row r="227" spans="14:14">
      <c r="N227" s="173"/>
    </row>
    <row r="228" spans="14:14">
      <c r="N228" s="173"/>
    </row>
    <row r="229" spans="14:14">
      <c r="N229" s="173"/>
    </row>
    <row r="230" spans="14:14">
      <c r="N230" s="173"/>
    </row>
    <row r="231" spans="14:14">
      <c r="N231" s="173"/>
    </row>
    <row r="232" spans="14:14">
      <c r="N232" s="173"/>
    </row>
    <row r="233" spans="14:14">
      <c r="N233" s="173"/>
    </row>
    <row r="234" spans="14:14">
      <c r="N234" s="173"/>
    </row>
    <row r="235" spans="14:14">
      <c r="N235" s="173"/>
    </row>
    <row r="236" spans="14:14">
      <c r="N236" s="173"/>
    </row>
    <row r="237" spans="14:14">
      <c r="N237" s="173"/>
    </row>
    <row r="238" spans="14:14">
      <c r="N238" s="173"/>
    </row>
    <row r="239" spans="14:14">
      <c r="N239" s="173"/>
    </row>
    <row r="240" spans="14:14">
      <c r="N240" s="173"/>
    </row>
    <row r="241" spans="14:14">
      <c r="N241" s="173"/>
    </row>
    <row r="242" spans="14:14">
      <c r="N242" s="173"/>
    </row>
    <row r="243" spans="14:14">
      <c r="N243" s="173"/>
    </row>
    <row r="244" spans="14:14">
      <c r="N244" s="173"/>
    </row>
    <row r="245" spans="14:14">
      <c r="N245" s="173"/>
    </row>
    <row r="246" spans="14:14">
      <c r="N246" s="173"/>
    </row>
    <row r="247" spans="14:14">
      <c r="N247" s="173"/>
    </row>
    <row r="248" spans="14:14">
      <c r="N248" s="173"/>
    </row>
    <row r="249" spans="14:14">
      <c r="N249" s="173"/>
    </row>
    <row r="250" spans="14:14">
      <c r="N250" s="173"/>
    </row>
    <row r="251" spans="14:14">
      <c r="N251" s="173"/>
    </row>
    <row r="252" spans="14:14">
      <c r="N252" s="173"/>
    </row>
    <row r="253" spans="14:14">
      <c r="N253" s="173"/>
    </row>
    <row r="254" spans="14:14">
      <c r="N254" s="173"/>
    </row>
    <row r="255" spans="14:14">
      <c r="N255" s="173"/>
    </row>
    <row r="256" spans="14:14">
      <c r="N256" s="173"/>
    </row>
    <row r="257" spans="14:14">
      <c r="N257" s="173"/>
    </row>
    <row r="258" spans="14:14">
      <c r="N258" s="173"/>
    </row>
    <row r="259" spans="14:14">
      <c r="N259" s="173"/>
    </row>
    <row r="260" spans="14:14">
      <c r="N260" s="173"/>
    </row>
    <row r="261" spans="14:14">
      <c r="N261" s="173"/>
    </row>
    <row r="262" spans="14:14">
      <c r="N262" s="173"/>
    </row>
    <row r="263" spans="14:14">
      <c r="N263" s="173"/>
    </row>
    <row r="264" spans="14:14">
      <c r="N264" s="173"/>
    </row>
    <row r="265" spans="14:14">
      <c r="N265" s="173"/>
    </row>
    <row r="266" spans="14:14">
      <c r="N266" s="173"/>
    </row>
    <row r="267" spans="14:14">
      <c r="N267" s="173"/>
    </row>
    <row r="268" spans="14:14">
      <c r="N268" s="173"/>
    </row>
    <row r="269" spans="14:14">
      <c r="N269" s="173"/>
    </row>
    <row r="270" spans="14:14">
      <c r="N270" s="173"/>
    </row>
    <row r="271" spans="14:14">
      <c r="N271" s="173"/>
    </row>
    <row r="272" spans="14:14">
      <c r="N272" s="173"/>
    </row>
    <row r="273" spans="14:14">
      <c r="N273" s="173"/>
    </row>
    <row r="274" spans="14:14">
      <c r="N274" s="173"/>
    </row>
    <row r="275" spans="14:14">
      <c r="N275" s="173"/>
    </row>
    <row r="276" spans="14:14">
      <c r="N276" s="173"/>
    </row>
    <row r="277" spans="14:14">
      <c r="N277" s="173"/>
    </row>
    <row r="278" spans="14:14">
      <c r="N278" s="173"/>
    </row>
    <row r="279" spans="14:14">
      <c r="N279" s="173"/>
    </row>
    <row r="280" spans="14:14">
      <c r="N280" s="173"/>
    </row>
    <row r="281" spans="14:14">
      <c r="N281" s="173"/>
    </row>
    <row r="282" spans="14:14">
      <c r="N282" s="173"/>
    </row>
    <row r="283" spans="14:14">
      <c r="N283" s="173"/>
    </row>
    <row r="284" spans="14:14">
      <c r="N284" s="173"/>
    </row>
    <row r="285" spans="14:14">
      <c r="N285" s="173"/>
    </row>
    <row r="286" spans="14:14">
      <c r="N286" s="173"/>
    </row>
    <row r="287" spans="14:14">
      <c r="N287" s="173"/>
    </row>
    <row r="288" spans="14:14">
      <c r="N288" s="173"/>
    </row>
    <row r="289" spans="14:14">
      <c r="N289" s="173"/>
    </row>
    <row r="290" spans="14:14">
      <c r="N290" s="173"/>
    </row>
    <row r="291" spans="14:14">
      <c r="N291" s="173"/>
    </row>
    <row r="292" spans="14:14">
      <c r="N292" s="173"/>
    </row>
    <row r="293" spans="14:14">
      <c r="N293" s="173"/>
    </row>
    <row r="294" spans="14:14">
      <c r="N294" s="173"/>
    </row>
    <row r="295" spans="14:14">
      <c r="N295" s="173"/>
    </row>
    <row r="296" spans="14:14">
      <c r="N296" s="173"/>
    </row>
    <row r="297" spans="14:14">
      <c r="N297" s="173"/>
    </row>
    <row r="298" spans="14:14">
      <c r="N298" s="173"/>
    </row>
    <row r="299" spans="14:14">
      <c r="N299" s="173"/>
    </row>
    <row r="300" spans="14:14">
      <c r="N300" s="173"/>
    </row>
    <row r="301" spans="14:14">
      <c r="N301" s="173"/>
    </row>
    <row r="302" spans="14:14">
      <c r="N302" s="173"/>
    </row>
    <row r="303" spans="14:14">
      <c r="N303" s="173"/>
    </row>
    <row r="304" spans="14:14">
      <c r="N304" s="173"/>
    </row>
    <row r="305" spans="14:14">
      <c r="N305" s="173"/>
    </row>
    <row r="306" spans="14:14">
      <c r="N306" s="173"/>
    </row>
    <row r="307" spans="14:14">
      <c r="N307" s="173"/>
    </row>
    <row r="308" spans="14:14">
      <c r="N308" s="173"/>
    </row>
    <row r="309" spans="14:14">
      <c r="N309" s="173"/>
    </row>
    <row r="310" spans="14:14">
      <c r="N310" s="173"/>
    </row>
    <row r="311" spans="14:14">
      <c r="N311" s="173"/>
    </row>
    <row r="312" spans="14:14">
      <c r="N312" s="173"/>
    </row>
    <row r="313" spans="14:14">
      <c r="N313" s="173"/>
    </row>
    <row r="314" spans="14:14">
      <c r="N314" s="173"/>
    </row>
    <row r="315" spans="14:14">
      <c r="N315" s="173"/>
    </row>
    <row r="316" spans="14:14">
      <c r="N316" s="173"/>
    </row>
    <row r="317" spans="14:14">
      <c r="N317" s="173"/>
    </row>
    <row r="318" spans="14:14">
      <c r="N318" s="173"/>
    </row>
    <row r="319" spans="14:14">
      <c r="N319" s="173"/>
    </row>
    <row r="320" spans="14:14">
      <c r="N320" s="173"/>
    </row>
    <row r="321" spans="14:14">
      <c r="N321" s="173"/>
    </row>
    <row r="322" spans="14:14">
      <c r="N322" s="173"/>
    </row>
    <row r="323" spans="14:14">
      <c r="N323" s="173"/>
    </row>
    <row r="324" spans="14:14">
      <c r="N324" s="173"/>
    </row>
    <row r="325" spans="14:14">
      <c r="N325" s="173"/>
    </row>
    <row r="326" spans="14:14">
      <c r="N326" s="173"/>
    </row>
    <row r="327" spans="14:14">
      <c r="N327" s="173"/>
    </row>
    <row r="328" spans="14:14">
      <c r="N328" s="173"/>
    </row>
    <row r="329" spans="14:14">
      <c r="N329" s="173"/>
    </row>
    <row r="330" spans="14:14">
      <c r="N330" s="173"/>
    </row>
    <row r="331" spans="14:14">
      <c r="N331" s="173"/>
    </row>
    <row r="332" spans="14:14">
      <c r="N332" s="173"/>
    </row>
    <row r="333" spans="14:14">
      <c r="N333" s="173"/>
    </row>
    <row r="334" spans="14:14">
      <c r="N334" s="173"/>
    </row>
    <row r="335" spans="14:14">
      <c r="N335" s="173"/>
    </row>
    <row r="336" spans="14:14">
      <c r="N336" s="173"/>
    </row>
    <row r="337" spans="14:14">
      <c r="N337" s="173"/>
    </row>
    <row r="338" spans="14:14">
      <c r="N338" s="173"/>
    </row>
    <row r="339" spans="14:14">
      <c r="N339" s="173"/>
    </row>
    <row r="340" spans="14:14">
      <c r="N340" s="173"/>
    </row>
    <row r="341" spans="14:14">
      <c r="N341" s="173"/>
    </row>
    <row r="342" spans="14:14">
      <c r="N342" s="173"/>
    </row>
    <row r="343" spans="14:14">
      <c r="N343" s="173"/>
    </row>
    <row r="344" spans="14:14">
      <c r="N344" s="173"/>
    </row>
    <row r="345" spans="14:14">
      <c r="N345" s="173"/>
    </row>
    <row r="346" spans="14:14">
      <c r="N346" s="173"/>
    </row>
    <row r="347" spans="14:14">
      <c r="N347" s="173"/>
    </row>
    <row r="348" spans="14:14">
      <c r="N348" s="173"/>
    </row>
    <row r="349" spans="14:14">
      <c r="N349" s="173"/>
    </row>
    <row r="350" spans="14:14">
      <c r="N350" s="173"/>
    </row>
    <row r="351" spans="14:14">
      <c r="N351" s="173"/>
    </row>
    <row r="352" spans="14:14">
      <c r="N352" s="173"/>
    </row>
    <row r="353" spans="14:14">
      <c r="N353" s="173"/>
    </row>
    <row r="354" spans="14:14">
      <c r="N354" s="173"/>
    </row>
    <row r="355" spans="14:14">
      <c r="N355" s="173"/>
    </row>
    <row r="356" spans="14:14">
      <c r="N356" s="173"/>
    </row>
    <row r="357" spans="14:14">
      <c r="N357" s="173"/>
    </row>
    <row r="358" spans="14:14">
      <c r="N358" s="173"/>
    </row>
    <row r="359" spans="14:14">
      <c r="N359" s="173"/>
    </row>
    <row r="360" spans="14:14">
      <c r="N360" s="173"/>
    </row>
    <row r="361" spans="14:14">
      <c r="N361" s="173"/>
    </row>
    <row r="362" spans="14:14">
      <c r="N362" s="173"/>
    </row>
    <row r="363" spans="14:14">
      <c r="N363" s="173"/>
    </row>
    <row r="364" spans="14:14">
      <c r="N364" s="173"/>
    </row>
    <row r="365" spans="14:14">
      <c r="N365" s="173"/>
    </row>
    <row r="366" spans="14:14">
      <c r="N366" s="173"/>
    </row>
    <row r="367" spans="14:14">
      <c r="N367" s="173"/>
    </row>
    <row r="368" spans="14:14">
      <c r="N368" s="173"/>
    </row>
    <row r="369" spans="14:14">
      <c r="N369" s="173"/>
    </row>
    <row r="370" spans="14:14">
      <c r="N370" s="173"/>
    </row>
    <row r="371" spans="14:14">
      <c r="N371" s="173"/>
    </row>
    <row r="372" spans="14:14">
      <c r="N372" s="173"/>
    </row>
    <row r="373" spans="14:14">
      <c r="N373" s="173"/>
    </row>
    <row r="374" spans="14:14">
      <c r="N374" s="173"/>
    </row>
    <row r="375" spans="14:14">
      <c r="N375" s="173"/>
    </row>
    <row r="376" spans="14:14">
      <c r="N376" s="173"/>
    </row>
    <row r="377" spans="14:14">
      <c r="N377" s="173"/>
    </row>
    <row r="378" spans="14:14">
      <c r="N378" s="173"/>
    </row>
    <row r="379" spans="14:14">
      <c r="N379" s="173"/>
    </row>
    <row r="380" spans="14:14">
      <c r="N380" s="173"/>
    </row>
    <row r="381" spans="14:14">
      <c r="N381" s="173"/>
    </row>
    <row r="382" spans="14:14">
      <c r="N382" s="173"/>
    </row>
    <row r="383" spans="14:14">
      <c r="N383" s="173"/>
    </row>
    <row r="384" spans="14:14">
      <c r="N384" s="173"/>
    </row>
    <row r="385" spans="14:14">
      <c r="N385" s="173"/>
    </row>
    <row r="386" spans="14:14">
      <c r="N386" s="173"/>
    </row>
    <row r="387" spans="14:14">
      <c r="N387" s="173"/>
    </row>
    <row r="388" spans="14:14">
      <c r="N388" s="173"/>
    </row>
    <row r="389" spans="14:14">
      <c r="N389" s="173"/>
    </row>
    <row r="390" spans="14:14">
      <c r="N390" s="173"/>
    </row>
    <row r="391" spans="14:14">
      <c r="N391" s="173"/>
    </row>
    <row r="392" spans="14:14">
      <c r="N392" s="173"/>
    </row>
    <row r="393" spans="14:14">
      <c r="N393" s="173"/>
    </row>
    <row r="394" spans="14:14">
      <c r="N394" s="173"/>
    </row>
    <row r="395" spans="14:14">
      <c r="N395" s="173"/>
    </row>
    <row r="396" spans="14:14">
      <c r="N396" s="173"/>
    </row>
    <row r="397" spans="14:14">
      <c r="N397" s="173"/>
    </row>
    <row r="398" spans="14:14">
      <c r="N398" s="173"/>
    </row>
    <row r="399" spans="14:14">
      <c r="N399" s="173"/>
    </row>
    <row r="400" spans="14:14">
      <c r="N400" s="173"/>
    </row>
    <row r="401" spans="14:14">
      <c r="N401" s="173"/>
    </row>
    <row r="402" spans="14:14">
      <c r="N402" s="173"/>
    </row>
    <row r="403" spans="14:14">
      <c r="N403" s="173"/>
    </row>
    <row r="404" spans="14:14">
      <c r="N404" s="173"/>
    </row>
    <row r="405" spans="14:14">
      <c r="N405" s="173"/>
    </row>
    <row r="406" spans="14:14">
      <c r="N406" s="173"/>
    </row>
    <row r="407" spans="14:14">
      <c r="N407" s="173"/>
    </row>
    <row r="408" spans="14:14">
      <c r="N408" s="173"/>
    </row>
    <row r="409" spans="14:14">
      <c r="N409" s="173"/>
    </row>
    <row r="410" spans="14:14">
      <c r="N410" s="173"/>
    </row>
    <row r="411" spans="14:14">
      <c r="N411" s="173"/>
    </row>
    <row r="412" spans="14:14">
      <c r="N412" s="173"/>
    </row>
    <row r="413" spans="14:14">
      <c r="N413" s="173"/>
    </row>
    <row r="414" spans="14:14">
      <c r="N414" s="173"/>
    </row>
    <row r="415" spans="14:14">
      <c r="N415" s="173"/>
    </row>
    <row r="416" spans="14:14">
      <c r="N416" s="173"/>
    </row>
    <row r="417" spans="14:14">
      <c r="N417" s="173"/>
    </row>
    <row r="418" spans="14:14">
      <c r="N418" s="173"/>
    </row>
    <row r="419" spans="14:14">
      <c r="N419" s="173"/>
    </row>
    <row r="420" spans="14:14">
      <c r="N420" s="173"/>
    </row>
    <row r="421" spans="14:14">
      <c r="N421" s="173"/>
    </row>
    <row r="422" spans="14:14">
      <c r="N422" s="173"/>
    </row>
    <row r="423" spans="14:14">
      <c r="N423" s="173"/>
    </row>
    <row r="424" spans="14:14">
      <c r="N424" s="173"/>
    </row>
    <row r="425" spans="14:14">
      <c r="N425" s="173"/>
    </row>
    <row r="426" spans="14:14">
      <c r="N426" s="173"/>
    </row>
    <row r="427" spans="14:14">
      <c r="N427" s="173"/>
    </row>
    <row r="428" spans="14:14">
      <c r="N428" s="173"/>
    </row>
    <row r="429" spans="14:14">
      <c r="N429" s="173"/>
    </row>
    <row r="430" spans="14:14">
      <c r="N430" s="173"/>
    </row>
    <row r="431" spans="14:14">
      <c r="N431" s="173"/>
    </row>
    <row r="432" spans="14:14">
      <c r="N432" s="173"/>
    </row>
    <row r="433" spans="14:14">
      <c r="N433" s="173"/>
    </row>
    <row r="434" spans="14:14">
      <c r="N434" s="173"/>
    </row>
    <row r="435" spans="14:14">
      <c r="N435" s="173"/>
    </row>
    <row r="436" spans="14:14">
      <c r="N436" s="173"/>
    </row>
    <row r="437" spans="14:14">
      <c r="N437" s="173"/>
    </row>
    <row r="438" spans="14:14">
      <c r="N438" s="173"/>
    </row>
    <row r="439" spans="14:14">
      <c r="N439" s="173"/>
    </row>
    <row r="440" spans="14:14">
      <c r="N440" s="173"/>
    </row>
    <row r="441" spans="14:14">
      <c r="N441" s="173"/>
    </row>
    <row r="442" spans="14:14">
      <c r="N442" s="173"/>
    </row>
    <row r="443" spans="14:14">
      <c r="N443" s="173"/>
    </row>
    <row r="444" spans="14:14">
      <c r="N444" s="173"/>
    </row>
    <row r="445" spans="14:14">
      <c r="N445" s="173"/>
    </row>
    <row r="446" spans="14:14">
      <c r="N446" s="173"/>
    </row>
    <row r="447" spans="14:14">
      <c r="N447" s="173"/>
    </row>
    <row r="448" spans="14:14">
      <c r="N448" s="173"/>
    </row>
    <row r="449" spans="14:14">
      <c r="N449" s="173"/>
    </row>
    <row r="450" spans="14:14">
      <c r="N450" s="173"/>
    </row>
    <row r="451" spans="14:14">
      <c r="N451" s="173"/>
    </row>
    <row r="452" spans="14:14">
      <c r="N452" s="173"/>
    </row>
    <row r="453" spans="14:14">
      <c r="N453" s="173"/>
    </row>
    <row r="454" spans="14:14">
      <c r="N454" s="173"/>
    </row>
    <row r="455" spans="14:14">
      <c r="N455" s="173"/>
    </row>
    <row r="456" spans="14:14">
      <c r="N456" s="173"/>
    </row>
    <row r="457" spans="14:14">
      <c r="N457" s="173"/>
    </row>
    <row r="458" spans="14:14">
      <c r="N458" s="173"/>
    </row>
    <row r="459" spans="14:14">
      <c r="N459" s="173"/>
    </row>
    <row r="460" spans="14:14">
      <c r="N460" s="173"/>
    </row>
    <row r="461" spans="14:14">
      <c r="N461" s="173"/>
    </row>
    <row r="462" spans="14:14">
      <c r="N462" s="173"/>
    </row>
    <row r="463" spans="14:14">
      <c r="N463" s="173"/>
    </row>
    <row r="464" spans="14:14">
      <c r="N464" s="173"/>
    </row>
    <row r="465" spans="14:14">
      <c r="N465" s="173"/>
    </row>
    <row r="466" spans="14:14">
      <c r="N466" s="173"/>
    </row>
    <row r="467" spans="14:14">
      <c r="N467" s="173"/>
    </row>
    <row r="468" spans="14:14">
      <c r="N468" s="173"/>
    </row>
    <row r="469" spans="14:14">
      <c r="N469" s="173"/>
    </row>
    <row r="470" spans="14:14">
      <c r="N470" s="173"/>
    </row>
    <row r="471" spans="14:14">
      <c r="N471" s="173"/>
    </row>
    <row r="472" spans="14:14">
      <c r="N472" s="173"/>
    </row>
    <row r="473" spans="14:14">
      <c r="N473" s="173"/>
    </row>
    <row r="474" spans="14:14">
      <c r="N474" s="173"/>
    </row>
    <row r="475" spans="14:14">
      <c r="N475" s="173"/>
    </row>
    <row r="476" spans="14:14">
      <c r="N476" s="173"/>
    </row>
    <row r="477" spans="14:14">
      <c r="N477" s="173"/>
    </row>
    <row r="478" spans="14:14">
      <c r="N478" s="173"/>
    </row>
    <row r="479" spans="14:14">
      <c r="N479" s="173"/>
    </row>
    <row r="480" spans="14:14">
      <c r="N480" s="173"/>
    </row>
    <row r="481" spans="14:14">
      <c r="N481" s="173"/>
    </row>
    <row r="482" spans="14:14">
      <c r="N482" s="173"/>
    </row>
    <row r="483" spans="14:14">
      <c r="N483" s="173"/>
    </row>
    <row r="484" spans="14:14">
      <c r="N484" s="173"/>
    </row>
    <row r="485" spans="14:14">
      <c r="N485" s="173"/>
    </row>
    <row r="486" spans="14:14">
      <c r="N486" s="173"/>
    </row>
    <row r="487" spans="14:14">
      <c r="N487" s="173"/>
    </row>
    <row r="488" spans="14:14">
      <c r="N488" s="173"/>
    </row>
    <row r="489" spans="14:14">
      <c r="N489" s="173"/>
    </row>
    <row r="490" spans="14:14">
      <c r="N490" s="173"/>
    </row>
    <row r="491" spans="14:14">
      <c r="N491" s="173"/>
    </row>
    <row r="492" spans="14:14">
      <c r="N492" s="173"/>
    </row>
    <row r="493" spans="14:14">
      <c r="N493" s="173"/>
    </row>
    <row r="494" spans="14:14">
      <c r="N494" s="173"/>
    </row>
    <row r="495" spans="14:14">
      <c r="N495" s="173"/>
    </row>
    <row r="496" spans="14:14">
      <c r="N496" s="173"/>
    </row>
    <row r="497" spans="14:14">
      <c r="N497" s="173"/>
    </row>
    <row r="498" spans="14:14">
      <c r="N498" s="173"/>
    </row>
    <row r="499" spans="14:14">
      <c r="N499" s="173"/>
    </row>
    <row r="500" spans="14:14">
      <c r="N500" s="173"/>
    </row>
    <row r="501" spans="14:14">
      <c r="N501" s="173"/>
    </row>
    <row r="502" spans="14:14">
      <c r="N502" s="173"/>
    </row>
    <row r="503" spans="14:14">
      <c r="N503" s="173"/>
    </row>
    <row r="504" spans="14:14">
      <c r="N504" s="173"/>
    </row>
    <row r="505" spans="14:14">
      <c r="N505" s="173"/>
    </row>
    <row r="506" spans="14:14">
      <c r="N506" s="173"/>
    </row>
    <row r="507" spans="14:14">
      <c r="N507" s="173"/>
    </row>
    <row r="508" spans="14:14">
      <c r="N508" s="173"/>
    </row>
    <row r="509" spans="14:14">
      <c r="N509" s="173"/>
    </row>
    <row r="510" spans="14:14">
      <c r="N510" s="173"/>
    </row>
    <row r="511" spans="14:14">
      <c r="N511" s="173"/>
    </row>
    <row r="512" spans="14:14">
      <c r="N512" s="173"/>
    </row>
    <row r="513" spans="14:14">
      <c r="N513" s="173"/>
    </row>
    <row r="514" spans="14:14">
      <c r="N514" s="173"/>
    </row>
    <row r="515" spans="14:14">
      <c r="N515" s="173"/>
    </row>
    <row r="516" spans="14:14">
      <c r="N516" s="173"/>
    </row>
    <row r="517" spans="14:14">
      <c r="N517" s="173"/>
    </row>
    <row r="518" spans="14:14">
      <c r="N518" s="173"/>
    </row>
    <row r="519" spans="14:14">
      <c r="N519" s="173"/>
    </row>
    <row r="520" spans="14:14">
      <c r="N520" s="173"/>
    </row>
    <row r="521" spans="14:14">
      <c r="N521" s="173"/>
    </row>
    <row r="522" spans="14:14">
      <c r="N522" s="173"/>
    </row>
    <row r="523" spans="14:14">
      <c r="N523" s="173"/>
    </row>
    <row r="524" spans="14:14">
      <c r="N524" s="173"/>
    </row>
    <row r="525" spans="14:14">
      <c r="N525" s="173"/>
    </row>
    <row r="526" spans="14:14">
      <c r="N526" s="173"/>
    </row>
    <row r="527" spans="14:14">
      <c r="N527" s="173"/>
    </row>
    <row r="528" spans="14:14">
      <c r="N528" s="173"/>
    </row>
    <row r="529" spans="14:14">
      <c r="N529" s="173"/>
    </row>
    <row r="530" spans="14:14">
      <c r="N530" s="173"/>
    </row>
    <row r="531" spans="14:14">
      <c r="N531" s="173"/>
    </row>
    <row r="532" spans="14:14">
      <c r="N532" s="173"/>
    </row>
    <row r="533" spans="14:14">
      <c r="N533" s="173"/>
    </row>
    <row r="534" spans="14:14">
      <c r="N534" s="173"/>
    </row>
    <row r="535" spans="14:14">
      <c r="N535" s="173"/>
    </row>
    <row r="536" spans="14:14">
      <c r="N536" s="173"/>
    </row>
    <row r="537" spans="14:14">
      <c r="N537" s="173"/>
    </row>
    <row r="538" spans="14:14">
      <c r="N538" s="173"/>
    </row>
    <row r="539" spans="14:14">
      <c r="N539" s="173"/>
    </row>
    <row r="540" spans="14:14">
      <c r="N540" s="173"/>
    </row>
    <row r="541" spans="14:14">
      <c r="N541" s="173"/>
    </row>
    <row r="542" spans="14:14">
      <c r="N542" s="173"/>
    </row>
    <row r="543" spans="14:14">
      <c r="N543" s="173"/>
    </row>
    <row r="544" spans="14:14">
      <c r="N544" s="173"/>
    </row>
    <row r="545" spans="14:14">
      <c r="N545" s="173"/>
    </row>
    <row r="546" spans="14:14">
      <c r="N546" s="173"/>
    </row>
    <row r="547" spans="14:14">
      <c r="N547" s="173"/>
    </row>
    <row r="548" spans="14:14">
      <c r="N548" s="173"/>
    </row>
    <row r="549" spans="14:14">
      <c r="N549" s="173"/>
    </row>
    <row r="550" spans="14:14">
      <c r="N550" s="173"/>
    </row>
    <row r="551" spans="14:14">
      <c r="N551" s="173"/>
    </row>
    <row r="552" spans="14:14">
      <c r="N552" s="173"/>
    </row>
    <row r="553" spans="14:14">
      <c r="N553" s="173"/>
    </row>
    <row r="554" spans="14:14">
      <c r="N554" s="173"/>
    </row>
    <row r="555" spans="14:14">
      <c r="N555" s="173"/>
    </row>
    <row r="556" spans="14:14">
      <c r="N556" s="173"/>
    </row>
    <row r="557" spans="14:14">
      <c r="N557" s="173"/>
    </row>
    <row r="558" spans="14:14">
      <c r="N558" s="173"/>
    </row>
    <row r="559" spans="14:14">
      <c r="N559" s="173"/>
    </row>
    <row r="560" spans="14:14">
      <c r="N560" s="173"/>
    </row>
    <row r="561" spans="14:14">
      <c r="N561" s="173"/>
    </row>
    <row r="562" spans="14:14">
      <c r="N562" s="173"/>
    </row>
    <row r="563" spans="14:14">
      <c r="N563" s="173"/>
    </row>
    <row r="564" spans="14:14">
      <c r="N564" s="173"/>
    </row>
    <row r="565" spans="14:14">
      <c r="N565" s="173"/>
    </row>
    <row r="566" spans="14:14">
      <c r="N566" s="173"/>
    </row>
    <row r="567" spans="14:14">
      <c r="N567" s="173"/>
    </row>
    <row r="568" spans="14:14">
      <c r="N568" s="173"/>
    </row>
    <row r="569" spans="14:14">
      <c r="N569" s="173"/>
    </row>
    <row r="570" spans="14:14">
      <c r="N570" s="173"/>
    </row>
    <row r="571" spans="14:14">
      <c r="N571" s="173"/>
    </row>
    <row r="572" spans="14:14">
      <c r="N572" s="173"/>
    </row>
    <row r="573" spans="14:14">
      <c r="N573" s="173"/>
    </row>
    <row r="574" spans="14:14">
      <c r="N574" s="173"/>
    </row>
    <row r="575" spans="14:14">
      <c r="N575" s="173"/>
    </row>
    <row r="576" spans="14:14">
      <c r="N576" s="173"/>
    </row>
    <row r="577" spans="14:14">
      <c r="N577" s="173"/>
    </row>
    <row r="578" spans="14:14">
      <c r="N578" s="173"/>
    </row>
    <row r="579" spans="14:14">
      <c r="N579" s="173"/>
    </row>
    <row r="580" spans="14:14">
      <c r="N580" s="173"/>
    </row>
    <row r="581" spans="14:14">
      <c r="N581" s="173"/>
    </row>
    <row r="582" spans="14:14">
      <c r="N582" s="173"/>
    </row>
    <row r="583" spans="14:14">
      <c r="N583" s="173"/>
    </row>
    <row r="584" spans="14:14">
      <c r="N584" s="173"/>
    </row>
    <row r="585" spans="14:14">
      <c r="N585" s="173"/>
    </row>
    <row r="586" spans="14:14">
      <c r="N586" s="173"/>
    </row>
    <row r="587" spans="14:14">
      <c r="N587" s="173"/>
    </row>
    <row r="588" spans="14:14">
      <c r="N588" s="173"/>
    </row>
    <row r="589" spans="14:14">
      <c r="N589" s="173"/>
    </row>
    <row r="590" spans="14:14">
      <c r="N590" s="173"/>
    </row>
    <row r="591" spans="14:14">
      <c r="N591" s="173"/>
    </row>
    <row r="592" spans="14:14">
      <c r="N592" s="173"/>
    </row>
    <row r="593" spans="14:14">
      <c r="N593" s="173"/>
    </row>
    <row r="594" spans="14:14">
      <c r="N594" s="173"/>
    </row>
    <row r="595" spans="14:14">
      <c r="N595" s="173"/>
    </row>
    <row r="596" spans="14:14">
      <c r="N596" s="173"/>
    </row>
    <row r="597" spans="14:14">
      <c r="N597" s="173"/>
    </row>
    <row r="598" spans="14:14">
      <c r="N598" s="173"/>
    </row>
    <row r="599" spans="14:14">
      <c r="N599" s="173"/>
    </row>
    <row r="600" spans="14:14">
      <c r="N600" s="173"/>
    </row>
    <row r="601" spans="14:14">
      <c r="N601" s="173"/>
    </row>
    <row r="602" spans="14:14">
      <c r="N602" s="173"/>
    </row>
    <row r="603" spans="14:14">
      <c r="N603" s="173"/>
    </row>
    <row r="604" spans="14:14">
      <c r="N604" s="173"/>
    </row>
    <row r="605" spans="14:14">
      <c r="N605" s="173"/>
    </row>
    <row r="606" spans="14:14">
      <c r="N606" s="173"/>
    </row>
    <row r="607" spans="14:14">
      <c r="N607" s="173"/>
    </row>
    <row r="608" spans="14:14">
      <c r="N608" s="173"/>
    </row>
    <row r="609" spans="14:14">
      <c r="N609" s="173"/>
    </row>
    <row r="610" spans="14:14">
      <c r="N610" s="173"/>
    </row>
    <row r="611" spans="14:14">
      <c r="N611" s="173"/>
    </row>
    <row r="612" spans="14:14">
      <c r="N612" s="173"/>
    </row>
    <row r="613" spans="14:14">
      <c r="N613" s="173"/>
    </row>
    <row r="614" spans="14:14">
      <c r="N614" s="173"/>
    </row>
    <row r="615" spans="14:14">
      <c r="N615" s="173"/>
    </row>
    <row r="616" spans="14:14">
      <c r="N616" s="173"/>
    </row>
    <row r="617" spans="14:14">
      <c r="N617" s="173"/>
    </row>
    <row r="618" spans="14:14">
      <c r="N618" s="173"/>
    </row>
    <row r="619" spans="14:14">
      <c r="N619" s="173"/>
    </row>
    <row r="620" spans="14:14">
      <c r="N620" s="173"/>
    </row>
    <row r="621" spans="14:14">
      <c r="N621" s="173"/>
    </row>
    <row r="622" spans="14:14">
      <c r="N622" s="173"/>
    </row>
    <row r="623" spans="14:14">
      <c r="N623" s="173"/>
    </row>
    <row r="624" spans="14:14">
      <c r="N624" s="173"/>
    </row>
    <row r="625" spans="14:14">
      <c r="N625" s="173"/>
    </row>
    <row r="626" spans="14:14">
      <c r="N626" s="173"/>
    </row>
    <row r="627" spans="14:14">
      <c r="N627" s="173"/>
    </row>
    <row r="628" spans="14:14">
      <c r="N628" s="173"/>
    </row>
    <row r="629" spans="14:14">
      <c r="N629" s="173"/>
    </row>
    <row r="630" spans="14:14">
      <c r="N630" s="173"/>
    </row>
    <row r="631" spans="14:14">
      <c r="N631" s="173"/>
    </row>
    <row r="632" spans="14:14">
      <c r="N632" s="173"/>
    </row>
    <row r="633" spans="14:14">
      <c r="N633" s="173"/>
    </row>
    <row r="634" spans="14:14">
      <c r="N634" s="173"/>
    </row>
    <row r="635" spans="14:14">
      <c r="N635" s="173"/>
    </row>
    <row r="636" spans="14:14">
      <c r="N636" s="173"/>
    </row>
    <row r="637" spans="14:14">
      <c r="N637" s="173"/>
    </row>
    <row r="638" spans="14:14">
      <c r="N638" s="173"/>
    </row>
    <row r="639" spans="14:14">
      <c r="N639" s="173"/>
    </row>
    <row r="640" spans="14:14">
      <c r="N640" s="173"/>
    </row>
    <row r="641" spans="14:14">
      <c r="N641" s="173"/>
    </row>
    <row r="642" spans="14:14">
      <c r="N642" s="173"/>
    </row>
    <row r="643" spans="14:14">
      <c r="N643" s="173"/>
    </row>
    <row r="644" spans="14:14">
      <c r="N644" s="173"/>
    </row>
    <row r="645" spans="14:14">
      <c r="N645" s="173"/>
    </row>
    <row r="646" spans="14:14">
      <c r="N646" s="173"/>
    </row>
    <row r="647" spans="14:14">
      <c r="N647" s="173"/>
    </row>
    <row r="648" spans="14:14">
      <c r="N648" s="173"/>
    </row>
    <row r="649" spans="14:14">
      <c r="N649" s="173"/>
    </row>
    <row r="650" spans="14:14">
      <c r="N650" s="173"/>
    </row>
    <row r="651" spans="14:14">
      <c r="N651" s="173"/>
    </row>
    <row r="652" spans="14:14">
      <c r="N652" s="173"/>
    </row>
    <row r="653" spans="14:14">
      <c r="N653" s="173"/>
    </row>
    <row r="654" spans="14:14">
      <c r="N654" s="173"/>
    </row>
    <row r="655" spans="14:14">
      <c r="N655" s="173"/>
    </row>
    <row r="656" spans="14:14">
      <c r="N656" s="173"/>
    </row>
    <row r="657" spans="14:14">
      <c r="N657" s="173"/>
    </row>
    <row r="658" spans="14:14">
      <c r="N658" s="173"/>
    </row>
    <row r="659" spans="14:14">
      <c r="N659" s="173"/>
    </row>
    <row r="660" spans="14:14">
      <c r="N660" s="173"/>
    </row>
    <row r="661" spans="14:14">
      <c r="N661" s="173"/>
    </row>
    <row r="662" spans="14:14">
      <c r="N662" s="173"/>
    </row>
    <row r="663" spans="14:14">
      <c r="N663" s="173"/>
    </row>
    <row r="664" spans="14:14">
      <c r="N664" s="173"/>
    </row>
    <row r="665" spans="14:14">
      <c r="N665" s="173"/>
    </row>
    <row r="666" spans="14:14">
      <c r="N666" s="173"/>
    </row>
    <row r="667" spans="14:14">
      <c r="N667" s="173"/>
    </row>
    <row r="668" spans="14:14">
      <c r="N668" s="173"/>
    </row>
    <row r="669" spans="14:14">
      <c r="N669" s="173"/>
    </row>
    <row r="670" spans="14:14">
      <c r="N670" s="173"/>
    </row>
    <row r="671" spans="14:14">
      <c r="N671" s="173"/>
    </row>
    <row r="672" spans="14:14">
      <c r="N672" s="173"/>
    </row>
    <row r="673" spans="14:14">
      <c r="N673" s="173"/>
    </row>
    <row r="674" spans="14:14">
      <c r="N674" s="173"/>
    </row>
    <row r="675" spans="14:14">
      <c r="N675" s="173"/>
    </row>
    <row r="676" spans="14:14">
      <c r="N676" s="173"/>
    </row>
    <row r="677" spans="14:14">
      <c r="N677" s="173"/>
    </row>
    <row r="678" spans="14:14">
      <c r="N678" s="173"/>
    </row>
    <row r="679" spans="14:14">
      <c r="N679" s="173"/>
    </row>
    <row r="680" spans="14:14">
      <c r="N680" s="173"/>
    </row>
    <row r="681" spans="14:14">
      <c r="N681" s="173"/>
    </row>
    <row r="682" spans="14:14">
      <c r="N682" s="173"/>
    </row>
    <row r="683" spans="14:14">
      <c r="N683" s="173"/>
    </row>
    <row r="684" spans="14:14">
      <c r="N684" s="173"/>
    </row>
    <row r="685" spans="14:14">
      <c r="N685" s="173"/>
    </row>
    <row r="686" spans="14:14">
      <c r="N686" s="173"/>
    </row>
    <row r="687" spans="14:14">
      <c r="N687" s="173"/>
    </row>
    <row r="688" spans="14:14">
      <c r="N688" s="173"/>
    </row>
    <row r="689" spans="14:14">
      <c r="N689" s="173"/>
    </row>
    <row r="690" spans="14:14">
      <c r="N690" s="173"/>
    </row>
    <row r="691" spans="14:14">
      <c r="N691" s="173"/>
    </row>
    <row r="692" spans="14:14">
      <c r="N692" s="173"/>
    </row>
    <row r="693" spans="14:14">
      <c r="N693" s="173"/>
    </row>
    <row r="694" spans="14:14">
      <c r="N694" s="173"/>
    </row>
    <row r="695" spans="14:14">
      <c r="N695" s="173"/>
    </row>
    <row r="696" spans="14:14">
      <c r="N696" s="173"/>
    </row>
    <row r="697" spans="14:14">
      <c r="N697" s="173"/>
    </row>
    <row r="698" spans="14:14">
      <c r="N698" s="173"/>
    </row>
    <row r="699" spans="14:14">
      <c r="N699" s="173"/>
    </row>
    <row r="700" spans="14:14">
      <c r="N700" s="173"/>
    </row>
    <row r="701" spans="14:14">
      <c r="N701" s="173"/>
    </row>
    <row r="702" spans="14:14">
      <c r="N702" s="173"/>
    </row>
    <row r="703" spans="14:14">
      <c r="N703" s="173"/>
    </row>
    <row r="704" spans="14:14">
      <c r="N704" s="173"/>
    </row>
    <row r="705" spans="14:14">
      <c r="N705" s="173"/>
    </row>
    <row r="706" spans="14:14">
      <c r="N706" s="173"/>
    </row>
    <row r="707" spans="14:14">
      <c r="N707" s="173"/>
    </row>
    <row r="708" spans="14:14">
      <c r="N708" s="173"/>
    </row>
    <row r="709" spans="14:14">
      <c r="N709" s="173"/>
    </row>
    <row r="710" spans="14:14">
      <c r="N710" s="173"/>
    </row>
    <row r="711" spans="14:14">
      <c r="N711" s="173"/>
    </row>
    <row r="712" spans="14:14">
      <c r="N712" s="173"/>
    </row>
    <row r="713" spans="14:14">
      <c r="N713" s="173"/>
    </row>
    <row r="714" spans="14:14">
      <c r="N714" s="173"/>
    </row>
    <row r="715" spans="14:14">
      <c r="N715" s="173"/>
    </row>
    <row r="716" spans="14:14">
      <c r="N716" s="173"/>
    </row>
    <row r="717" spans="14:14">
      <c r="N717" s="173"/>
    </row>
    <row r="718" spans="14:14">
      <c r="N718" s="173"/>
    </row>
    <row r="719" spans="14:14">
      <c r="N719" s="173"/>
    </row>
    <row r="720" spans="14:14">
      <c r="N720" s="173"/>
    </row>
    <row r="721" spans="14:14">
      <c r="N721" s="173"/>
    </row>
    <row r="722" spans="14:14">
      <c r="N722" s="173"/>
    </row>
    <row r="723" spans="14:14">
      <c r="N723" s="173"/>
    </row>
    <row r="724" spans="14:14">
      <c r="N724" s="173"/>
    </row>
    <row r="725" spans="14:14">
      <c r="N725" s="173"/>
    </row>
    <row r="726" spans="14:14">
      <c r="N726" s="173"/>
    </row>
    <row r="727" spans="14:14">
      <c r="N727" s="173"/>
    </row>
    <row r="728" spans="14:14">
      <c r="N728" s="173"/>
    </row>
    <row r="729" spans="14:14">
      <c r="N729" s="173"/>
    </row>
    <row r="730" spans="14:14">
      <c r="N730" s="173"/>
    </row>
    <row r="731" spans="14:14">
      <c r="N731" s="173"/>
    </row>
    <row r="732" spans="14:14">
      <c r="N732" s="173"/>
    </row>
    <row r="733" spans="14:14">
      <c r="N733" s="173"/>
    </row>
    <row r="734" spans="14:14">
      <c r="N734" s="173"/>
    </row>
    <row r="735" spans="14:14">
      <c r="N735" s="173"/>
    </row>
    <row r="736" spans="14:14">
      <c r="N736" s="173"/>
    </row>
    <row r="737" spans="14:14">
      <c r="N737" s="173"/>
    </row>
    <row r="738" spans="14:14">
      <c r="N738" s="173"/>
    </row>
    <row r="739" spans="14:14">
      <c r="N739" s="173"/>
    </row>
    <row r="740" spans="14:14">
      <c r="N740" s="173"/>
    </row>
    <row r="741" spans="14:14">
      <c r="N741" s="173"/>
    </row>
    <row r="742" spans="14:14">
      <c r="N742" s="173"/>
    </row>
    <row r="743" spans="14:14">
      <c r="N743" s="173"/>
    </row>
    <row r="744" spans="14:14">
      <c r="N744" s="173"/>
    </row>
    <row r="745" spans="14:14">
      <c r="N745" s="173"/>
    </row>
    <row r="746" spans="14:14">
      <c r="N746" s="173"/>
    </row>
    <row r="747" spans="14:14">
      <c r="N747" s="173"/>
    </row>
    <row r="748" spans="14:14">
      <c r="N748" s="173"/>
    </row>
    <row r="749" spans="14:14">
      <c r="N749" s="173"/>
    </row>
    <row r="750" spans="14:14">
      <c r="N750" s="173"/>
    </row>
    <row r="751" spans="14:14">
      <c r="N751" s="173"/>
    </row>
    <row r="752" spans="14:14">
      <c r="N752" s="173"/>
    </row>
    <row r="753" spans="14:14">
      <c r="N753" s="173"/>
    </row>
    <row r="754" spans="14:14">
      <c r="N754" s="173"/>
    </row>
    <row r="755" spans="14:14">
      <c r="N755" s="173"/>
    </row>
    <row r="756" spans="14:14">
      <c r="N756" s="173"/>
    </row>
    <row r="757" spans="14:14">
      <c r="N757" s="173"/>
    </row>
    <row r="758" spans="14:14">
      <c r="N758" s="173"/>
    </row>
    <row r="759" spans="14:14">
      <c r="N759" s="173"/>
    </row>
    <row r="760" spans="14:14">
      <c r="N760" s="173"/>
    </row>
    <row r="761" spans="14:14">
      <c r="N761" s="173"/>
    </row>
    <row r="762" spans="14:14">
      <c r="N762" s="173"/>
    </row>
    <row r="763" spans="14:14">
      <c r="N763" s="173"/>
    </row>
    <row r="764" spans="14:14">
      <c r="N764" s="173"/>
    </row>
    <row r="765" spans="14:14">
      <c r="N765" s="173"/>
    </row>
    <row r="766" spans="14:14">
      <c r="N766" s="173"/>
    </row>
    <row r="767" spans="14:14">
      <c r="N767" s="173"/>
    </row>
    <row r="768" spans="14:14">
      <c r="N768" s="173"/>
    </row>
    <row r="769" spans="14:14">
      <c r="N769" s="173"/>
    </row>
    <row r="770" spans="14:14">
      <c r="N770" s="173"/>
    </row>
    <row r="771" spans="14:14">
      <c r="N771" s="173"/>
    </row>
    <row r="772" spans="14:14">
      <c r="N772" s="173"/>
    </row>
    <row r="773" spans="14:14">
      <c r="N773" s="173"/>
    </row>
    <row r="774" spans="14:14">
      <c r="N774" s="173"/>
    </row>
    <row r="775" spans="14:14">
      <c r="N775" s="173"/>
    </row>
    <row r="776" spans="14:14">
      <c r="N776" s="173"/>
    </row>
    <row r="777" spans="14:14">
      <c r="N777" s="173"/>
    </row>
    <row r="778" spans="14:14">
      <c r="N778" s="173"/>
    </row>
    <row r="779" spans="14:14">
      <c r="N779" s="173"/>
    </row>
    <row r="780" spans="14:14">
      <c r="N780" s="173"/>
    </row>
    <row r="781" spans="14:14">
      <c r="N781" s="173"/>
    </row>
    <row r="782" spans="14:14">
      <c r="N782" s="173"/>
    </row>
    <row r="783" spans="14:14">
      <c r="N783" s="173"/>
    </row>
    <row r="784" spans="14:14">
      <c r="N784" s="173"/>
    </row>
    <row r="785" spans="14:14">
      <c r="N785" s="173"/>
    </row>
    <row r="786" spans="14:14">
      <c r="N786" s="173"/>
    </row>
    <row r="787" spans="14:14">
      <c r="N787" s="173"/>
    </row>
    <row r="788" spans="14:14">
      <c r="N788" s="173"/>
    </row>
    <row r="789" spans="14:14">
      <c r="N789" s="173"/>
    </row>
    <row r="790" spans="14:14">
      <c r="N790" s="173"/>
    </row>
    <row r="791" spans="14:14">
      <c r="N791" s="173"/>
    </row>
    <row r="792" spans="14:14">
      <c r="N792" s="173"/>
    </row>
    <row r="793" spans="14:14">
      <c r="N793" s="173"/>
    </row>
    <row r="794" spans="14:14">
      <c r="N794" s="173"/>
    </row>
    <row r="795" spans="14:14">
      <c r="N795" s="173"/>
    </row>
    <row r="796" spans="14:14">
      <c r="N796" s="173"/>
    </row>
    <row r="797" spans="14:14">
      <c r="N797" s="173"/>
    </row>
    <row r="798" spans="14:14">
      <c r="N798" s="173"/>
    </row>
    <row r="799" spans="14:14">
      <c r="N799" s="173"/>
    </row>
    <row r="800" spans="14:14">
      <c r="N800" s="173"/>
    </row>
    <row r="801" spans="14:14">
      <c r="N801" s="173"/>
    </row>
    <row r="802" spans="14:14">
      <c r="N802" s="173"/>
    </row>
    <row r="803" spans="14:14">
      <c r="N803" s="173"/>
    </row>
    <row r="804" spans="14:14">
      <c r="N804" s="173"/>
    </row>
    <row r="805" spans="14:14">
      <c r="N805" s="173"/>
    </row>
    <row r="806" spans="14:14">
      <c r="N806" s="173"/>
    </row>
    <row r="807" spans="14:14">
      <c r="N807" s="173"/>
    </row>
    <row r="808" spans="14:14">
      <c r="N808" s="173"/>
    </row>
    <row r="809" spans="14:14">
      <c r="N809" s="173"/>
    </row>
    <row r="810" spans="14:14">
      <c r="N810" s="173"/>
    </row>
    <row r="811" spans="14:14">
      <c r="N811" s="173"/>
    </row>
    <row r="812" spans="14:14">
      <c r="N812" s="173"/>
    </row>
    <row r="813" spans="14:14">
      <c r="N813" s="173"/>
    </row>
    <row r="814" spans="14:14">
      <c r="N814" s="173"/>
    </row>
    <row r="815" spans="14:14">
      <c r="N815" s="173"/>
    </row>
    <row r="816" spans="14:14">
      <c r="N816" s="173"/>
    </row>
    <row r="817" spans="14:14">
      <c r="N817" s="173"/>
    </row>
    <row r="818" spans="14:14">
      <c r="N818" s="173"/>
    </row>
    <row r="819" spans="14:14">
      <c r="N819" s="173"/>
    </row>
    <row r="820" spans="14:14">
      <c r="N820" s="173"/>
    </row>
    <row r="821" spans="14:14">
      <c r="N821" s="173"/>
    </row>
    <row r="822" spans="14:14">
      <c r="N822" s="173"/>
    </row>
    <row r="823" spans="14:14">
      <c r="N823" s="173"/>
    </row>
    <row r="824" spans="14:14">
      <c r="N824" s="173"/>
    </row>
    <row r="825" spans="14:14">
      <c r="N825" s="173"/>
    </row>
    <row r="826" spans="14:14">
      <c r="N826" s="173"/>
    </row>
    <row r="827" spans="14:14">
      <c r="N827" s="173"/>
    </row>
    <row r="828" spans="14:14">
      <c r="N828" s="173"/>
    </row>
    <row r="829" spans="14:14">
      <c r="N829" s="173"/>
    </row>
    <row r="830" spans="14:14">
      <c r="N830" s="173"/>
    </row>
    <row r="831" spans="14:14">
      <c r="N831" s="173"/>
    </row>
    <row r="832" spans="14:14">
      <c r="N832" s="173"/>
    </row>
    <row r="833" spans="14:14">
      <c r="N833" s="173"/>
    </row>
    <row r="834" spans="14:14">
      <c r="N834" s="173"/>
    </row>
    <row r="835" spans="14:14">
      <c r="N835" s="173"/>
    </row>
    <row r="836" spans="14:14">
      <c r="N836" s="173"/>
    </row>
    <row r="837" spans="14:14">
      <c r="N837" s="173"/>
    </row>
    <row r="838" spans="14:14">
      <c r="N838" s="173"/>
    </row>
    <row r="839" spans="14:14">
      <c r="N839" s="173"/>
    </row>
    <row r="840" spans="14:14">
      <c r="N840" s="173"/>
    </row>
    <row r="841" spans="14:14">
      <c r="N841" s="173"/>
    </row>
    <row r="842" spans="14:14">
      <c r="N842" s="173"/>
    </row>
    <row r="843" spans="14:14">
      <c r="N843" s="173"/>
    </row>
    <row r="844" spans="14:14">
      <c r="N844" s="173"/>
    </row>
    <row r="845" spans="14:14">
      <c r="N845" s="173"/>
    </row>
    <row r="846" spans="14:14">
      <c r="N846" s="173"/>
    </row>
    <row r="847" spans="14:14">
      <c r="N847" s="173"/>
    </row>
    <row r="848" spans="14:14">
      <c r="N848" s="173"/>
    </row>
    <row r="849" spans="14:14">
      <c r="N849" s="173"/>
    </row>
    <row r="850" spans="14:14">
      <c r="N850" s="173"/>
    </row>
    <row r="851" spans="14:14">
      <c r="N851" s="173"/>
    </row>
    <row r="852" spans="14:14">
      <c r="N852" s="173"/>
    </row>
    <row r="853" spans="14:14">
      <c r="N853" s="173"/>
    </row>
    <row r="854" spans="14:14">
      <c r="N854" s="173"/>
    </row>
    <row r="855" spans="14:14">
      <c r="N855" s="173"/>
    </row>
    <row r="856" spans="14:14">
      <c r="N856" s="173"/>
    </row>
    <row r="857" spans="14:14">
      <c r="N857" s="173"/>
    </row>
    <row r="858" spans="14:14">
      <c r="N858" s="173"/>
    </row>
    <row r="859" spans="14:14">
      <c r="N859" s="173"/>
    </row>
    <row r="860" spans="14:14">
      <c r="N860" s="173"/>
    </row>
    <row r="861" spans="14:14">
      <c r="N861" s="173"/>
    </row>
    <row r="862" spans="14:14">
      <c r="N862" s="173"/>
    </row>
    <row r="863" spans="14:14">
      <c r="N863" s="173"/>
    </row>
    <row r="864" spans="14:14">
      <c r="N864" s="173"/>
    </row>
    <row r="865" spans="14:14">
      <c r="N865" s="173"/>
    </row>
    <row r="866" spans="14:14">
      <c r="N866" s="173"/>
    </row>
    <row r="867" spans="14:14">
      <c r="N867" s="173"/>
    </row>
    <row r="868" spans="14:14">
      <c r="N868" s="173"/>
    </row>
    <row r="869" spans="14:14">
      <c r="N869" s="173"/>
    </row>
    <row r="870" spans="14:14">
      <c r="N870" s="173"/>
    </row>
    <row r="871" spans="14:14">
      <c r="N871" s="173"/>
    </row>
    <row r="872" spans="14:14">
      <c r="N872" s="173"/>
    </row>
    <row r="873" spans="14:14">
      <c r="N873" s="173"/>
    </row>
    <row r="874" spans="14:14">
      <c r="N874" s="173"/>
    </row>
    <row r="875" spans="14:14">
      <c r="N875" s="173"/>
    </row>
    <row r="876" spans="14:14">
      <c r="N876" s="173"/>
    </row>
    <row r="877" spans="14:14">
      <c r="N877" s="173"/>
    </row>
    <row r="878" spans="14:14">
      <c r="N878" s="173"/>
    </row>
    <row r="879" spans="14:14">
      <c r="N879" s="173"/>
    </row>
    <row r="880" spans="14:14">
      <c r="N880" s="173"/>
    </row>
    <row r="881" spans="14:14">
      <c r="N881" s="173"/>
    </row>
    <row r="882" spans="14:14">
      <c r="N882" s="173"/>
    </row>
    <row r="883" spans="14:14">
      <c r="N883" s="173"/>
    </row>
    <row r="884" spans="14:14">
      <c r="N884" s="173"/>
    </row>
    <row r="885" spans="14:14">
      <c r="N885" s="173"/>
    </row>
    <row r="886" spans="14:14">
      <c r="N886" s="173"/>
    </row>
    <row r="887" spans="14:14">
      <c r="N887" s="173"/>
    </row>
    <row r="888" spans="14:14">
      <c r="N888" s="173"/>
    </row>
    <row r="889" spans="14:14">
      <c r="N889" s="173"/>
    </row>
    <row r="890" spans="14:14">
      <c r="N890" s="173"/>
    </row>
    <row r="891" spans="14:14">
      <c r="N891" s="173"/>
    </row>
    <row r="892" spans="14:14">
      <c r="N892" s="173"/>
    </row>
    <row r="893" spans="14:14">
      <c r="N893" s="173"/>
    </row>
    <row r="894" spans="14:14">
      <c r="N894" s="173"/>
    </row>
    <row r="895" spans="14:14">
      <c r="N895" s="173"/>
    </row>
    <row r="896" spans="14:14">
      <c r="N896" s="173"/>
    </row>
    <row r="897" spans="14:14">
      <c r="N897" s="173"/>
    </row>
    <row r="898" spans="14:14">
      <c r="N898" s="173"/>
    </row>
    <row r="899" spans="14:14">
      <c r="N899" s="173"/>
    </row>
    <row r="900" spans="14:14">
      <c r="N900" s="173"/>
    </row>
    <row r="901" spans="14:14">
      <c r="N901" s="173"/>
    </row>
    <row r="902" spans="14:14">
      <c r="N902" s="173"/>
    </row>
    <row r="903" spans="14:14">
      <c r="N903" s="173"/>
    </row>
    <row r="904" spans="14:14">
      <c r="N904" s="173"/>
    </row>
    <row r="905" spans="14:14">
      <c r="N905" s="173"/>
    </row>
    <row r="906" spans="14:14">
      <c r="N906" s="173"/>
    </row>
    <row r="907" spans="14:14">
      <c r="N907" s="173"/>
    </row>
    <row r="908" spans="14:14">
      <c r="N908" s="173"/>
    </row>
    <row r="909" spans="14:14">
      <c r="N909" s="173"/>
    </row>
    <row r="910" spans="14:14">
      <c r="N910" s="173"/>
    </row>
    <row r="911" spans="14:14">
      <c r="N911" s="173"/>
    </row>
    <row r="912" spans="14:14">
      <c r="N912" s="173"/>
    </row>
    <row r="913" spans="14:14">
      <c r="N913" s="173"/>
    </row>
    <row r="914" spans="14:14">
      <c r="N914" s="173"/>
    </row>
    <row r="915" spans="14:14">
      <c r="N915" s="173"/>
    </row>
    <row r="916" spans="14:14">
      <c r="N916" s="173"/>
    </row>
    <row r="917" spans="14:14">
      <c r="N917" s="173"/>
    </row>
    <row r="918" spans="14:14">
      <c r="N918" s="173"/>
    </row>
    <row r="919" spans="14:14">
      <c r="N919" s="173"/>
    </row>
    <row r="920" spans="14:14">
      <c r="N920" s="173"/>
    </row>
    <row r="921" spans="14:14">
      <c r="N921" s="173"/>
    </row>
    <row r="922" spans="14:14">
      <c r="N922" s="173"/>
    </row>
    <row r="923" spans="14:14">
      <c r="N923" s="173"/>
    </row>
    <row r="924" spans="14:14">
      <c r="N924" s="173"/>
    </row>
    <row r="925" spans="14:14">
      <c r="N925" s="173"/>
    </row>
    <row r="926" spans="14:14">
      <c r="N926" s="173"/>
    </row>
    <row r="927" spans="14:14">
      <c r="N927" s="173"/>
    </row>
    <row r="928" spans="14:14">
      <c r="N928" s="173"/>
    </row>
    <row r="929" spans="14:14">
      <c r="N929" s="173"/>
    </row>
    <row r="930" spans="14:14">
      <c r="N930" s="173"/>
    </row>
    <row r="931" spans="14:14">
      <c r="N931" s="173"/>
    </row>
    <row r="932" spans="14:14">
      <c r="N932" s="173"/>
    </row>
    <row r="933" spans="14:14">
      <c r="N933" s="173"/>
    </row>
    <row r="934" spans="14:14">
      <c r="N934" s="173"/>
    </row>
    <row r="935" spans="14:14">
      <c r="N935" s="173"/>
    </row>
    <row r="936" spans="14:14">
      <c r="N936" s="173"/>
    </row>
    <row r="937" spans="14:14">
      <c r="N937" s="173"/>
    </row>
    <row r="938" spans="14:14">
      <c r="N938" s="173"/>
    </row>
    <row r="939" spans="14:14">
      <c r="N939" s="173"/>
    </row>
    <row r="940" spans="14:14">
      <c r="N940" s="173"/>
    </row>
    <row r="941" spans="14:14">
      <c r="N941" s="173"/>
    </row>
    <row r="942" spans="14:14">
      <c r="N942" s="173"/>
    </row>
    <row r="943" spans="14:14">
      <c r="N943" s="173"/>
    </row>
    <row r="944" spans="14:14">
      <c r="N944" s="173"/>
    </row>
    <row r="945" spans="14:14">
      <c r="N945" s="173"/>
    </row>
    <row r="946" spans="14:14">
      <c r="N946" s="173"/>
    </row>
    <row r="947" spans="14:14">
      <c r="N947" s="173"/>
    </row>
    <row r="948" spans="14:14">
      <c r="N948" s="173"/>
    </row>
    <row r="949" spans="14:14">
      <c r="N949" s="173"/>
    </row>
    <row r="950" spans="14:14">
      <c r="N950" s="173"/>
    </row>
    <row r="951" spans="14:14">
      <c r="N951" s="173"/>
    </row>
    <row r="952" spans="14:14">
      <c r="N952" s="173"/>
    </row>
    <row r="953" spans="14:14">
      <c r="N953" s="173"/>
    </row>
    <row r="954" spans="14:14">
      <c r="N954" s="173"/>
    </row>
    <row r="955" spans="14:14">
      <c r="N955" s="173"/>
    </row>
    <row r="956" spans="14:14">
      <c r="N956" s="173"/>
    </row>
    <row r="957" spans="14:14">
      <c r="N957" s="173"/>
    </row>
    <row r="958" spans="14:14">
      <c r="N958" s="173"/>
    </row>
    <row r="959" spans="14:14">
      <c r="N959" s="173"/>
    </row>
    <row r="960" spans="14:14">
      <c r="N960" s="173"/>
    </row>
    <row r="961" spans="14:14">
      <c r="N961" s="173"/>
    </row>
    <row r="962" spans="14:14">
      <c r="N962" s="173"/>
    </row>
    <row r="963" spans="14:14">
      <c r="N963" s="173"/>
    </row>
    <row r="964" spans="14:14">
      <c r="N964" s="173"/>
    </row>
    <row r="965" spans="14:14">
      <c r="N965" s="173"/>
    </row>
    <row r="966" spans="14:14">
      <c r="N966" s="173"/>
    </row>
    <row r="967" spans="14:14">
      <c r="N967" s="173"/>
    </row>
    <row r="968" spans="14:14">
      <c r="N968" s="173"/>
    </row>
    <row r="969" spans="14:14">
      <c r="N969" s="173"/>
    </row>
    <row r="970" spans="14:14">
      <c r="N970" s="173"/>
    </row>
    <row r="971" spans="14:14">
      <c r="N971" s="173"/>
    </row>
    <row r="972" spans="14:14">
      <c r="N972" s="173"/>
    </row>
    <row r="973" spans="14:14">
      <c r="N973" s="173"/>
    </row>
    <row r="974" spans="14:14">
      <c r="N974" s="173"/>
    </row>
    <row r="975" spans="14:14">
      <c r="N975" s="173"/>
    </row>
    <row r="976" spans="14:14">
      <c r="N976" s="173"/>
    </row>
    <row r="977" spans="14:14">
      <c r="N977" s="173"/>
    </row>
    <row r="978" spans="14:14">
      <c r="N978" s="173"/>
    </row>
    <row r="979" spans="14:14">
      <c r="N979" s="173"/>
    </row>
    <row r="980" spans="14:14">
      <c r="N980" s="173"/>
    </row>
    <row r="981" spans="14:14">
      <c r="N981" s="173"/>
    </row>
    <row r="982" spans="14:14">
      <c r="N982" s="173"/>
    </row>
    <row r="983" spans="14:14">
      <c r="N983" s="173"/>
    </row>
    <row r="984" spans="14:14">
      <c r="N984" s="173"/>
    </row>
    <row r="985" spans="14:14">
      <c r="N985" s="173"/>
    </row>
    <row r="986" spans="14:14">
      <c r="N986" s="173"/>
    </row>
    <row r="987" spans="14:14">
      <c r="N987" s="173"/>
    </row>
    <row r="988" spans="14:14">
      <c r="N988" s="173"/>
    </row>
    <row r="989" spans="14:14">
      <c r="N989" s="173"/>
    </row>
    <row r="990" spans="14:14">
      <c r="N990" s="173"/>
    </row>
    <row r="991" spans="14:14">
      <c r="N991" s="173"/>
    </row>
    <row r="992" spans="14:14">
      <c r="N992" s="173"/>
    </row>
    <row r="993" spans="14:14">
      <c r="N993" s="173"/>
    </row>
    <row r="994" spans="14:14">
      <c r="N994" s="173"/>
    </row>
    <row r="995" spans="14:14">
      <c r="N995" s="173"/>
    </row>
    <row r="996" spans="14:14">
      <c r="N996" s="173"/>
    </row>
    <row r="997" spans="14:14">
      <c r="N997" s="173"/>
    </row>
    <row r="998" spans="14:14">
      <c r="N998" s="173"/>
    </row>
    <row r="999" spans="14:14">
      <c r="N999" s="173"/>
    </row>
    <row r="1000" spans="14:14">
      <c r="N1000" s="173"/>
    </row>
    <row r="1001" spans="14:14">
      <c r="N1001" s="173"/>
    </row>
    <row r="1002" spans="14:14">
      <c r="N1002" s="173"/>
    </row>
    <row r="1003" spans="14:14">
      <c r="N1003" s="173"/>
    </row>
    <row r="1004" spans="14:14">
      <c r="N1004" s="173"/>
    </row>
    <row r="1005" spans="14:14">
      <c r="N1005" s="173"/>
    </row>
    <row r="1006" spans="14:14">
      <c r="N1006" s="173"/>
    </row>
    <row r="1007" spans="14:14">
      <c r="N1007" s="173"/>
    </row>
    <row r="1008" spans="14:14">
      <c r="N1008" s="173"/>
    </row>
    <row r="1009" spans="14:14">
      <c r="N1009" s="173"/>
    </row>
    <row r="1010" spans="14:14">
      <c r="N1010" s="173"/>
    </row>
    <row r="1011" spans="14:14">
      <c r="N1011" s="173"/>
    </row>
    <row r="1012" spans="14:14">
      <c r="N1012" s="173"/>
    </row>
    <row r="1013" spans="14:14">
      <c r="N1013" s="173"/>
    </row>
    <row r="1014" spans="14:14">
      <c r="N1014" s="173"/>
    </row>
    <row r="1015" spans="14:14">
      <c r="N1015" s="173"/>
    </row>
    <row r="1016" spans="14:14">
      <c r="N1016" s="173"/>
    </row>
    <row r="1017" spans="14:14">
      <c r="N1017" s="173"/>
    </row>
    <row r="1018" spans="14:14">
      <c r="N1018" s="173"/>
    </row>
    <row r="1019" spans="14:14">
      <c r="N1019" s="173"/>
    </row>
    <row r="1020" spans="14:14">
      <c r="N1020" s="173"/>
    </row>
    <row r="1021" spans="14:14">
      <c r="N1021" s="173"/>
    </row>
    <row r="1022" spans="14:14">
      <c r="N1022" s="173"/>
    </row>
    <row r="1023" spans="14:14">
      <c r="N1023" s="173"/>
    </row>
    <row r="1024" spans="14:14">
      <c r="N1024" s="173"/>
    </row>
    <row r="1025" spans="14:14">
      <c r="N1025" s="173"/>
    </row>
    <row r="1026" spans="14:14">
      <c r="N1026" s="173"/>
    </row>
    <row r="1027" spans="14:14">
      <c r="N1027" s="173"/>
    </row>
    <row r="1028" spans="14:14">
      <c r="N1028" s="173"/>
    </row>
    <row r="1029" spans="14:14">
      <c r="N1029" s="173"/>
    </row>
    <row r="1030" spans="14:14">
      <c r="N1030" s="173"/>
    </row>
    <row r="1031" spans="14:14">
      <c r="N1031" s="173"/>
    </row>
    <row r="1032" spans="14:14">
      <c r="N1032" s="173"/>
    </row>
    <row r="1033" spans="14:14">
      <c r="N1033" s="173"/>
    </row>
    <row r="1034" spans="14:14">
      <c r="N1034" s="173"/>
    </row>
    <row r="1035" spans="14:14">
      <c r="N1035" s="173"/>
    </row>
    <row r="1036" spans="14:14">
      <c r="N1036" s="173"/>
    </row>
    <row r="1037" spans="14:14">
      <c r="N1037" s="173"/>
    </row>
    <row r="1038" spans="14:14">
      <c r="N1038" s="173"/>
    </row>
    <row r="1039" spans="14:14">
      <c r="N1039" s="173"/>
    </row>
    <row r="1040" spans="14:14">
      <c r="N1040" s="173"/>
    </row>
    <row r="1041" spans="14:14">
      <c r="N1041" s="173"/>
    </row>
    <row r="1042" spans="14:14">
      <c r="N1042" s="173"/>
    </row>
    <row r="1043" spans="14:14">
      <c r="N1043" s="173"/>
    </row>
    <row r="1044" spans="14:14">
      <c r="N1044" s="173"/>
    </row>
    <row r="1045" spans="14:14">
      <c r="N1045" s="173"/>
    </row>
    <row r="1046" spans="14:14">
      <c r="N1046" s="173"/>
    </row>
    <row r="1047" spans="14:14">
      <c r="N1047" s="173"/>
    </row>
    <row r="1048" spans="14:14">
      <c r="N1048" s="173"/>
    </row>
    <row r="1049" spans="14:14">
      <c r="N1049" s="173"/>
    </row>
    <row r="1050" spans="14:14">
      <c r="N1050" s="173"/>
    </row>
    <row r="1051" spans="14:14">
      <c r="N1051" s="173"/>
    </row>
    <row r="1052" spans="14:14">
      <c r="N1052" s="173"/>
    </row>
    <row r="1053" spans="14:14">
      <c r="N1053" s="173"/>
    </row>
    <row r="1054" spans="14:14">
      <c r="N1054" s="173"/>
    </row>
    <row r="1055" spans="14:14">
      <c r="N1055" s="173"/>
    </row>
    <row r="1056" spans="14:14">
      <c r="N1056" s="173"/>
    </row>
    <row r="1057" spans="14:14">
      <c r="N1057" s="173"/>
    </row>
    <row r="1058" spans="14:14">
      <c r="N1058" s="173"/>
    </row>
    <row r="1059" spans="14:14">
      <c r="N1059" s="173"/>
    </row>
    <row r="1060" spans="14:14">
      <c r="N1060" s="173"/>
    </row>
    <row r="1061" spans="14:14">
      <c r="N1061" s="173"/>
    </row>
    <row r="1062" spans="14:14">
      <c r="N1062" s="173"/>
    </row>
    <row r="1063" spans="14:14">
      <c r="N1063" s="173"/>
    </row>
    <row r="1064" spans="14:14">
      <c r="N1064" s="173"/>
    </row>
    <row r="1065" spans="14:14">
      <c r="N1065" s="173"/>
    </row>
    <row r="1066" spans="14:14">
      <c r="N1066" s="173"/>
    </row>
    <row r="1067" spans="14:14">
      <c r="N1067" s="173"/>
    </row>
    <row r="1068" spans="14:14">
      <c r="N1068" s="173"/>
    </row>
    <row r="1069" spans="14:14">
      <c r="N1069" s="173"/>
    </row>
    <row r="1070" spans="14:14">
      <c r="N1070" s="173"/>
    </row>
    <row r="1071" spans="14:14">
      <c r="N1071" s="173"/>
    </row>
    <row r="1072" spans="14:14">
      <c r="N1072" s="173"/>
    </row>
    <row r="1073" spans="14:14">
      <c r="N1073" s="173"/>
    </row>
    <row r="1074" spans="14:14">
      <c r="N1074" s="173"/>
    </row>
    <row r="1075" spans="14:14">
      <c r="N1075" s="173"/>
    </row>
    <row r="1076" spans="14:14">
      <c r="N1076" s="173"/>
    </row>
    <row r="1077" spans="14:14">
      <c r="N1077" s="173"/>
    </row>
    <row r="1078" spans="14:14">
      <c r="N1078" s="173"/>
    </row>
    <row r="1079" spans="14:14">
      <c r="N1079" s="173"/>
    </row>
    <row r="1080" spans="14:14">
      <c r="N1080" s="173"/>
    </row>
    <row r="1081" spans="14:14">
      <c r="N1081" s="173"/>
    </row>
    <row r="1082" spans="14:14">
      <c r="N1082" s="173"/>
    </row>
    <row r="1083" spans="14:14">
      <c r="N1083" s="173"/>
    </row>
    <row r="1084" spans="14:14">
      <c r="N1084" s="173"/>
    </row>
    <row r="1085" spans="14:14">
      <c r="N1085" s="173"/>
    </row>
    <row r="1086" spans="14:14">
      <c r="N1086" s="173"/>
    </row>
    <row r="1087" spans="14:14">
      <c r="N1087" s="173"/>
    </row>
    <row r="1088" spans="14:14">
      <c r="N1088" s="173"/>
    </row>
    <row r="1089" spans="14:14">
      <c r="N1089" s="173"/>
    </row>
    <row r="1090" spans="14:14">
      <c r="N1090" s="173"/>
    </row>
    <row r="1091" spans="14:14">
      <c r="N1091" s="173"/>
    </row>
    <row r="1092" spans="14:14">
      <c r="N1092" s="173"/>
    </row>
    <row r="1093" spans="14:14">
      <c r="N1093" s="173"/>
    </row>
    <row r="1094" spans="14:14">
      <c r="N1094" s="173"/>
    </row>
    <row r="1095" spans="14:14">
      <c r="N1095" s="173"/>
    </row>
    <row r="1096" spans="14:14">
      <c r="N1096" s="173"/>
    </row>
    <row r="1097" spans="14:14">
      <c r="N1097" s="173"/>
    </row>
    <row r="1098" spans="14:14">
      <c r="N1098" s="173"/>
    </row>
    <row r="1099" spans="14:14">
      <c r="N1099" s="173"/>
    </row>
    <row r="1100" spans="14:14">
      <c r="N1100" s="173"/>
    </row>
    <row r="1101" spans="14:14">
      <c r="N1101" s="173"/>
    </row>
    <row r="1102" spans="14:14">
      <c r="N1102" s="173"/>
    </row>
    <row r="1103" spans="14:14">
      <c r="N1103" s="173"/>
    </row>
    <row r="1104" spans="14:14">
      <c r="N1104" s="173"/>
    </row>
    <row r="1105" spans="14:14">
      <c r="N1105" s="173"/>
    </row>
    <row r="1106" spans="14:14">
      <c r="N1106" s="173"/>
    </row>
    <row r="1107" spans="14:14">
      <c r="N1107" s="173"/>
    </row>
    <row r="1108" spans="14:14">
      <c r="N1108" s="173"/>
    </row>
    <row r="1109" spans="14:14">
      <c r="N1109" s="173"/>
    </row>
    <row r="1110" spans="14:14">
      <c r="N1110" s="173"/>
    </row>
    <row r="1111" spans="14:14">
      <c r="N1111" s="173"/>
    </row>
    <row r="1112" spans="14:14">
      <c r="N1112" s="173"/>
    </row>
    <row r="1113" spans="14:14">
      <c r="N1113" s="173"/>
    </row>
    <row r="1114" spans="14:14">
      <c r="N1114" s="173"/>
    </row>
    <row r="1115" spans="14:14">
      <c r="N1115" s="173"/>
    </row>
    <row r="1116" spans="14:14">
      <c r="N1116" s="173"/>
    </row>
    <row r="1117" spans="14:14">
      <c r="N1117" s="173"/>
    </row>
    <row r="1118" spans="14:14">
      <c r="N1118" s="173"/>
    </row>
  </sheetData>
  <mergeCells count="114">
    <mergeCell ref="B26:C26"/>
    <mergeCell ref="B27:C27"/>
    <mergeCell ref="B7:M7"/>
    <mergeCell ref="B9:C10"/>
    <mergeCell ref="D9:K9"/>
    <mergeCell ref="M9:M10"/>
    <mergeCell ref="B18:C18"/>
    <mergeCell ref="B20:C20"/>
    <mergeCell ref="B15:C15"/>
    <mergeCell ref="B117:C117"/>
    <mergeCell ref="B112:C112"/>
    <mergeCell ref="B109:C109"/>
    <mergeCell ref="B110:C110"/>
    <mergeCell ref="B111:C111"/>
    <mergeCell ref="B113:C113"/>
    <mergeCell ref="B114:C114"/>
    <mergeCell ref="B115:C115"/>
    <mergeCell ref="B116:C116"/>
    <mergeCell ref="B25:C25"/>
    <mergeCell ref="B11:C11"/>
    <mergeCell ref="B12:C12"/>
    <mergeCell ref="B13:C13"/>
    <mergeCell ref="B14:C14"/>
    <mergeCell ref="B16:C16"/>
    <mergeCell ref="B17:C17"/>
    <mergeCell ref="B24:C24"/>
    <mergeCell ref="B23:C23"/>
    <mergeCell ref="B21:C21"/>
    <mergeCell ref="B19:C19"/>
    <mergeCell ref="B22:C22"/>
    <mergeCell ref="D106:K106"/>
    <mergeCell ref="M106:M107"/>
    <mergeCell ref="B88:C88"/>
    <mergeCell ref="B93:C94"/>
    <mergeCell ref="D93:K93"/>
    <mergeCell ref="M93:M94"/>
    <mergeCell ref="B106:C107"/>
    <mergeCell ref="B101:C101"/>
    <mergeCell ref="B102:C102"/>
    <mergeCell ref="B103:C103"/>
    <mergeCell ref="B98:C98"/>
    <mergeCell ref="B99:C99"/>
    <mergeCell ref="B104:C104"/>
    <mergeCell ref="B100:C100"/>
    <mergeCell ref="B91:C91"/>
    <mergeCell ref="B89:C89"/>
    <mergeCell ref="B96:C96"/>
    <mergeCell ref="B92:C92"/>
    <mergeCell ref="B108:C108"/>
    <mergeCell ref="B105:C105"/>
    <mergeCell ref="B47:C47"/>
    <mergeCell ref="B54:C54"/>
    <mergeCell ref="B51:C51"/>
    <mergeCell ref="B53:C53"/>
    <mergeCell ref="B63:C63"/>
    <mergeCell ref="B65:C65"/>
    <mergeCell ref="B66:C66"/>
    <mergeCell ref="B95:C95"/>
    <mergeCell ref="B97:C97"/>
    <mergeCell ref="B87:C87"/>
    <mergeCell ref="B90:C90"/>
    <mergeCell ref="B82:C82"/>
    <mergeCell ref="B83:C83"/>
    <mergeCell ref="B74:C74"/>
    <mergeCell ref="B59:C59"/>
    <mergeCell ref="B64:C64"/>
    <mergeCell ref="B80:C81"/>
    <mergeCell ref="B85:C85"/>
    <mergeCell ref="B86:C86"/>
    <mergeCell ref="B84:C84"/>
    <mergeCell ref="D32:K32"/>
    <mergeCell ref="B57:C57"/>
    <mergeCell ref="B58:C58"/>
    <mergeCell ref="B48:C48"/>
    <mergeCell ref="B49:C49"/>
    <mergeCell ref="B50:C50"/>
    <mergeCell ref="B52:C52"/>
    <mergeCell ref="M32:M33"/>
    <mergeCell ref="B34:C34"/>
    <mergeCell ref="B35:C35"/>
    <mergeCell ref="B37:C37"/>
    <mergeCell ref="B38:C38"/>
    <mergeCell ref="D55:K55"/>
    <mergeCell ref="M55:M56"/>
    <mergeCell ref="B55:C56"/>
    <mergeCell ref="B42:C42"/>
    <mergeCell ref="B43:C43"/>
    <mergeCell ref="B44:C44"/>
    <mergeCell ref="B45:C45"/>
    <mergeCell ref="B32:C33"/>
    <mergeCell ref="D80:K80"/>
    <mergeCell ref="M80:M81"/>
    <mergeCell ref="B67:C67"/>
    <mergeCell ref="B68:C68"/>
    <mergeCell ref="B70:C70"/>
    <mergeCell ref="B71:C71"/>
    <mergeCell ref="B72:C72"/>
    <mergeCell ref="B78:M78"/>
    <mergeCell ref="B69:C69"/>
    <mergeCell ref="B73:C73"/>
    <mergeCell ref="B28:C28"/>
    <mergeCell ref="B36:C36"/>
    <mergeCell ref="B41:C41"/>
    <mergeCell ref="B46:C46"/>
    <mergeCell ref="B75:C75"/>
    <mergeCell ref="B76:C76"/>
    <mergeCell ref="B39:C39"/>
    <mergeCell ref="B60:C60"/>
    <mergeCell ref="B61:C61"/>
    <mergeCell ref="B62:C62"/>
    <mergeCell ref="B40:C40"/>
    <mergeCell ref="B29:C29"/>
    <mergeCell ref="B30:C30"/>
    <mergeCell ref="B31:C31"/>
  </mergeCells>
  <pageMargins bottom="0.75" footer="0.3" header="0.3" left="0.7" right="0.7" top="0.75"/>
  <pageSetup orientation="landscape" paperSize="9" r:id="rId1" scale="40" verticalDpi="0"/>
</worksheet>
</file>

<file path=xl/worksheets/sheet2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14">
    <pageSetUpPr fitToPage="1"/>
  </sheetPr>
  <dimension ref="A1:IW1118"/>
  <sheetViews>
    <sheetView workbookViewId="0"/>
  </sheetViews>
  <sheetFormatPr defaultRowHeight="12.75"/>
  <cols>
    <col min="1" max="1" customWidth="true" width="5.0" collapsed="true"/>
    <col min="2" max="2" customWidth="true" style="174" width="17.0" collapsed="true"/>
    <col min="3" max="3" customWidth="true" width="27.0" collapsed="true"/>
    <col min="4" max="11" customWidth="true" width="20.7109375" collapsed="true"/>
    <col min="12" max="12" customWidth="true" style="175" width="10.28515625" collapsed="true"/>
    <col min="13" max="13" customWidth="true" style="201" width="12.85546875" collapsed="true"/>
    <col min="14" max="14" customWidth="true" style="176" width="4.0" collapsed="true"/>
    <col min="15" max="15" customWidth="true" style="11" width="64.42578125" collapsed="true"/>
    <col min="16" max="33" customWidth="true" style="12" width="6.28515625" collapsed="true"/>
  </cols>
  <sheetData>
    <row ht="22.5" r="1" spans="1:39">
      <c r="A1" s="177" t="s">
        <v>12</v>
      </c>
      <c r="B1" s="177"/>
      <c r="C1" s="178"/>
      <c r="D1" s="178"/>
      <c r="N1" s="173"/>
    </row>
    <row ht="18.75" r="2" spans="1:39">
      <c r="A2" s="179" t="s">
        <v>124</v>
      </c>
      <c r="B2" s="179"/>
      <c r="C2" s="180"/>
      <c r="D2" s="182"/>
      <c r="N2" s="173"/>
    </row>
    <row ht="18.75" r="3" spans="1:39">
      <c r="A3" s="179" t="s">
        <v>14</v>
      </c>
      <c r="B3" s="179"/>
      <c r="C3" s="183"/>
      <c r="D3" s="184"/>
      <c r="N3" s="173"/>
    </row>
    <row ht="18.75" r="4" spans="1:39">
      <c r="A4" s="179" t="s">
        <v>15</v>
      </c>
      <c r="B4" s="179"/>
      <c r="C4" s="183"/>
      <c r="D4" s="184"/>
      <c r="N4" s="173"/>
    </row>
    <row ht="15.75" r="5" spans="1:39">
      <c r="B5" s="7"/>
      <c r="C5" s="8"/>
      <c r="D5" s="10"/>
      <c r="E5" s="1"/>
      <c r="F5" s="1"/>
      <c r="G5" s="1"/>
      <c r="H5" s="1"/>
      <c r="I5" s="1"/>
      <c r="J5" s="1"/>
      <c r="K5" s="1"/>
      <c r="L5" s="3"/>
      <c r="M5" s="202"/>
      <c r="N5" s="4"/>
    </row>
    <row customFormat="1" r="6" s="1" spans="1:39">
      <c r="B6" s="2"/>
      <c r="D6" s="3"/>
      <c r="E6" s="13"/>
      <c r="L6" s="3"/>
      <c r="M6" s="202"/>
      <c r="N6" s="4"/>
      <c r="O6" s="5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</row>
    <row customFormat="1" hidden="1" ht="20.25" r="7" s="14" spans="1:39">
      <c r="B7" s="546" t="s">
        <v>128</v>
      </c>
      <c r="C7" s="546"/>
      <c r="D7" s="546"/>
      <c r="E7" s="546"/>
      <c r="F7" s="546"/>
      <c r="G7" s="546"/>
      <c r="H7" s="546"/>
      <c r="I7" s="546"/>
      <c r="J7" s="546"/>
      <c r="K7" s="546"/>
      <c r="L7" s="546"/>
      <c r="M7" s="546"/>
      <c r="N7" s="15"/>
      <c r="O7" s="11"/>
      <c r="P7" s="12"/>
      <c r="Q7" s="12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</row>
    <row customFormat="1" hidden="1" ht="13.5" r="8" s="1" spans="1:39" thickBot="1">
      <c r="B8" s="17"/>
      <c r="C8" s="17"/>
      <c r="D8" s="17"/>
      <c r="E8" s="17"/>
      <c r="F8" s="17"/>
      <c r="G8" s="17"/>
      <c r="H8" s="17"/>
      <c r="L8" s="3"/>
      <c r="M8" s="202"/>
      <c r="N8" s="4"/>
      <c r="O8" s="5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customFormat="1" hidden="1" ht="15" r="9" s="18" spans="1:39">
      <c r="B9" s="547" t="s">
        <v>122</v>
      </c>
      <c r="C9" s="548"/>
      <c r="D9" s="584" t="s">
        <v>131</v>
      </c>
      <c r="E9" s="585"/>
      <c r="F9" s="585"/>
      <c r="G9" s="585"/>
      <c r="H9" s="585"/>
      <c r="I9" s="585"/>
      <c r="J9" s="585"/>
      <c r="K9" s="585"/>
      <c r="L9" s="19"/>
      <c r="M9" s="611" t="s">
        <v>103</v>
      </c>
      <c r="N9" s="20"/>
    </row>
    <row customFormat="1" hidden="1" ht="30" r="10" s="18" spans="1:39">
      <c r="B10" s="549"/>
      <c r="C10" s="550"/>
      <c r="D10" s="21" t="s">
        <v>27</v>
      </c>
      <c r="E10" s="283" t="s">
        <v>100</v>
      </c>
      <c r="F10" s="283" t="s">
        <v>101</v>
      </c>
      <c r="G10" s="21" t="s">
        <v>73</v>
      </c>
      <c r="H10" s="21" t="s">
        <v>74</v>
      </c>
      <c r="I10" s="21" t="s">
        <v>75</v>
      </c>
      <c r="J10" s="283" t="s">
        <v>102</v>
      </c>
      <c r="K10" s="21" t="s">
        <v>76</v>
      </c>
      <c r="L10" s="22" t="s">
        <v>0</v>
      </c>
      <c r="M10" s="612"/>
      <c r="N10" s="23">
        <v>1</v>
      </c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</row>
    <row customFormat="1" hidden="1" ht="15" r="11" s="25" spans="1:39">
      <c r="B11" s="571" t="s">
        <v>71</v>
      </c>
      <c r="C11" s="540"/>
      <c r="D11" s="280"/>
      <c r="E11" s="27"/>
      <c r="F11" s="27"/>
      <c r="G11" s="27"/>
      <c r="H11" s="27"/>
      <c r="I11" s="27"/>
      <c r="J11" s="27"/>
      <c r="K11" s="27"/>
      <c r="L11" s="264"/>
      <c r="M11" s="208"/>
      <c r="N11" s="29">
        <v>2</v>
      </c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1"/>
      <c r="AB11" s="30"/>
      <c r="AC11" s="31"/>
      <c r="AD11" s="31"/>
      <c r="AE11" s="31"/>
      <c r="AF11" s="31"/>
      <c r="AG11" s="31"/>
    </row>
    <row customFormat="1" hidden="1" ht="15" r="12" s="25" spans="1:39">
      <c r="B12" s="587" t="s">
        <v>77</v>
      </c>
      <c r="C12" s="542"/>
      <c r="D12" s="281"/>
      <c r="E12" s="34"/>
      <c r="F12" s="34"/>
      <c r="G12" s="35"/>
      <c r="H12" s="35"/>
      <c r="I12" s="36"/>
      <c r="J12" s="36"/>
      <c r="K12" s="36"/>
      <c r="L12" s="38"/>
      <c r="M12" s="67"/>
      <c r="N12" s="23">
        <v>3</v>
      </c>
      <c r="O12" s="18"/>
      <c r="P12" s="39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1"/>
      <c r="AC12" s="41"/>
      <c r="AD12" s="41"/>
      <c r="AE12" s="41"/>
      <c r="AF12" s="41"/>
    </row>
    <row customFormat="1" hidden="1" ht="15" r="13" s="42" spans="1:39">
      <c r="A13" s="25"/>
      <c r="B13" s="588" t="s">
        <v>78</v>
      </c>
      <c r="C13" s="558"/>
      <c r="D13" s="281"/>
      <c r="E13" s="35"/>
      <c r="F13" s="35"/>
      <c r="G13" s="35"/>
      <c r="H13" s="35"/>
      <c r="I13" s="35"/>
      <c r="J13" s="35"/>
      <c r="K13" s="35"/>
      <c r="L13" s="38"/>
      <c r="M13" s="203"/>
      <c r="N13" s="29">
        <v>4</v>
      </c>
      <c r="O13" s="18"/>
      <c r="P13" s="45"/>
      <c r="Q13" s="46"/>
      <c r="R13" s="46"/>
      <c r="S13" s="45"/>
      <c r="T13" s="45"/>
      <c r="U13" s="45"/>
      <c r="V13" s="45"/>
      <c r="W13" s="45"/>
      <c r="X13" s="45"/>
      <c r="Y13" s="45"/>
      <c r="Z13" s="47"/>
      <c r="AA13" s="47"/>
      <c r="AB13" s="45"/>
      <c r="AC13" s="46"/>
      <c r="AD13" s="46"/>
      <c r="AE13" s="46"/>
      <c r="AF13" s="46"/>
    </row>
    <row customFormat="1" hidden="1" ht="15" r="14" s="25" spans="1:39">
      <c r="B14" s="588" t="s">
        <v>79</v>
      </c>
      <c r="C14" s="558"/>
      <c r="D14" s="281"/>
      <c r="E14" s="35"/>
      <c r="F14" s="35"/>
      <c r="G14" s="35"/>
      <c r="H14" s="35"/>
      <c r="I14" s="35"/>
      <c r="J14" s="35"/>
      <c r="K14" s="35"/>
      <c r="L14" s="38"/>
      <c r="M14" s="203"/>
      <c r="N14" s="29">
        <v>6</v>
      </c>
      <c r="O14" s="53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5"/>
      <c r="AA14" s="55"/>
      <c r="AB14" s="54"/>
      <c r="AC14" s="54"/>
      <c r="AD14" s="54"/>
      <c r="AE14" s="54"/>
      <c r="AF14" s="54"/>
    </row>
    <row customFormat="1" hidden="1" ht="15" r="15" s="25" spans="1:39">
      <c r="B15" s="589" t="s">
        <v>80</v>
      </c>
      <c r="C15" s="560" t="s">
        <v>80</v>
      </c>
      <c r="D15" s="282"/>
      <c r="E15" s="199"/>
      <c r="F15" s="199"/>
      <c r="G15" s="199"/>
      <c r="H15" s="199"/>
      <c r="I15" s="199"/>
      <c r="J15" s="199"/>
      <c r="K15" s="199"/>
      <c r="L15" s="267"/>
      <c r="M15" s="204" t="s">
        <v>104</v>
      </c>
      <c r="N15" s="29"/>
      <c r="O15" s="53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5"/>
      <c r="AA15" s="55"/>
      <c r="AB15" s="54"/>
      <c r="AC15" s="54"/>
      <c r="AD15" s="54"/>
      <c r="AE15" s="54"/>
      <c r="AF15" s="54"/>
    </row>
    <row customFormat="1" hidden="1" ht="15" r="16" s="25" spans="1:39">
      <c r="B16" s="605" t="s">
        <v>70</v>
      </c>
      <c r="C16" s="592"/>
      <c r="D16" s="95"/>
      <c r="E16" s="96"/>
      <c r="F16" s="96"/>
      <c r="G16" s="96"/>
      <c r="H16" s="97"/>
      <c r="I16" s="96"/>
      <c r="J16" s="96"/>
      <c r="K16" s="96"/>
      <c r="L16" s="66"/>
      <c r="M16" s="161"/>
      <c r="N16" s="29">
        <v>30</v>
      </c>
      <c r="O16" s="18"/>
    </row>
    <row customFormat="1" hidden="1" ht="15" r="17" s="25" spans="2:15">
      <c r="B17" s="587" t="s">
        <v>77</v>
      </c>
      <c r="C17" s="542"/>
      <c r="D17" s="100"/>
      <c r="E17" s="101"/>
      <c r="F17" s="101"/>
      <c r="G17" s="101"/>
      <c r="H17" s="101"/>
      <c r="I17" s="102"/>
      <c r="J17" s="102"/>
      <c r="K17" s="102"/>
      <c r="L17" s="104"/>
      <c r="M17" s="67"/>
      <c r="N17" s="23">
        <v>31</v>
      </c>
      <c r="O17" s="71"/>
    </row>
    <row customFormat="1" hidden="1" ht="15" r="18" s="25" spans="2:15">
      <c r="B18" s="588" t="s">
        <v>78</v>
      </c>
      <c r="C18" s="558"/>
      <c r="D18" s="106"/>
      <c r="E18" s="101"/>
      <c r="F18" s="101"/>
      <c r="G18" s="101"/>
      <c r="H18" s="101"/>
      <c r="I18" s="101"/>
      <c r="J18" s="101"/>
      <c r="K18" s="101"/>
      <c r="L18" s="108"/>
      <c r="M18" s="203"/>
      <c r="N18" s="23">
        <v>33</v>
      </c>
      <c r="O18" s="71"/>
    </row>
    <row customFormat="1" hidden="1" ht="15" r="19" s="25" spans="2:15">
      <c r="B19" s="588" t="s">
        <v>79</v>
      </c>
      <c r="C19" s="558"/>
      <c r="D19" s="106"/>
      <c r="E19" s="101"/>
      <c r="F19" s="101"/>
      <c r="G19" s="101"/>
      <c r="H19" s="101"/>
      <c r="I19" s="101"/>
      <c r="J19" s="101"/>
      <c r="K19" s="101"/>
      <c r="L19" s="104"/>
      <c r="M19" s="203"/>
      <c r="N19" s="23"/>
      <c r="O19" s="71"/>
    </row>
    <row customFormat="1" hidden="1" ht="15" r="20" s="25" spans="2:15">
      <c r="B20" s="589" t="s">
        <v>80</v>
      </c>
      <c r="C20" s="560" t="s">
        <v>80</v>
      </c>
      <c r="D20" s="188"/>
      <c r="E20" s="189"/>
      <c r="F20" s="189"/>
      <c r="G20" s="189"/>
      <c r="H20" s="189"/>
      <c r="I20" s="189"/>
      <c r="J20" s="189"/>
      <c r="K20" s="189"/>
      <c r="L20" s="191"/>
      <c r="M20" s="204" t="s">
        <v>104</v>
      </c>
      <c r="N20" s="29">
        <v>34</v>
      </c>
      <c r="O20" s="53"/>
    </row>
    <row customFormat="1" hidden="1" ht="15" r="21" s="25" spans="2:15">
      <c r="B21" s="571" t="s">
        <v>72</v>
      </c>
      <c r="C21" s="540"/>
      <c r="D21" s="57"/>
      <c r="E21" s="58"/>
      <c r="F21" s="58"/>
      <c r="G21" s="58"/>
      <c r="H21" s="58"/>
      <c r="I21" s="58"/>
      <c r="J21" s="58"/>
      <c r="K21" s="58"/>
      <c r="L21" s="60"/>
      <c r="M21" s="161"/>
      <c r="N21" s="29">
        <v>18</v>
      </c>
      <c r="O21" s="18"/>
    </row>
    <row customFormat="1" hidden="1" ht="15" r="22" s="25" spans="2:15">
      <c r="B22" s="587" t="s">
        <v>77</v>
      </c>
      <c r="C22" s="542"/>
      <c r="D22" s="62"/>
      <c r="E22" s="63"/>
      <c r="F22" s="63"/>
      <c r="G22" s="63"/>
      <c r="H22" s="63"/>
      <c r="I22" s="64"/>
      <c r="J22" s="64"/>
      <c r="K22" s="64"/>
      <c r="L22" s="66"/>
      <c r="M22" s="67"/>
      <c r="N22" s="23">
        <v>19</v>
      </c>
      <c r="O22" s="18"/>
    </row>
    <row customFormat="1" hidden="1" ht="15" r="23" s="25" spans="2:15">
      <c r="B23" s="588" t="s">
        <v>78</v>
      </c>
      <c r="C23" s="558"/>
      <c r="D23" s="62"/>
      <c r="E23" s="63"/>
      <c r="F23" s="63"/>
      <c r="G23" s="63"/>
      <c r="H23" s="63"/>
      <c r="I23" s="64"/>
      <c r="J23" s="64"/>
      <c r="K23" s="64"/>
      <c r="L23" s="66"/>
      <c r="M23" s="67"/>
      <c r="N23" s="23"/>
      <c r="O23" s="18"/>
    </row>
    <row customFormat="1" hidden="1" ht="15" r="24" s="25" spans="2:15">
      <c r="B24" s="588" t="s">
        <v>79</v>
      </c>
      <c r="C24" s="558"/>
      <c r="D24" s="62"/>
      <c r="E24" s="63"/>
      <c r="F24" s="63"/>
      <c r="G24" s="63"/>
      <c r="H24" s="63"/>
      <c r="I24" s="63"/>
      <c r="J24" s="63"/>
      <c r="K24" s="63"/>
      <c r="L24" s="70"/>
      <c r="M24" s="203"/>
      <c r="N24" s="29">
        <v>20</v>
      </c>
      <c r="O24" s="71"/>
    </row>
    <row customFormat="1" hidden="1" ht="15" r="25" s="25" spans="2:15">
      <c r="B25" s="589" t="s">
        <v>80</v>
      </c>
      <c r="C25" s="560" t="s">
        <v>80</v>
      </c>
      <c r="D25" s="73"/>
      <c r="E25" s="74"/>
      <c r="F25" s="74"/>
      <c r="G25" s="74"/>
      <c r="H25" s="74"/>
      <c r="I25" s="74"/>
      <c r="J25" s="74"/>
      <c r="K25" s="74"/>
      <c r="L25" s="76"/>
      <c r="M25" s="204" t="s">
        <v>104</v>
      </c>
      <c r="N25" s="23">
        <v>21</v>
      </c>
      <c r="O25" s="53"/>
    </row>
    <row customFormat="1" hidden="1" ht="15" r="26" s="25" spans="2:15">
      <c r="B26" s="571" t="s">
        <v>80</v>
      </c>
      <c r="C26" s="540"/>
      <c r="D26" s="57"/>
      <c r="E26" s="58"/>
      <c r="F26" s="58"/>
      <c r="G26" s="58"/>
      <c r="H26" s="58"/>
      <c r="I26" s="58"/>
      <c r="J26" s="58"/>
      <c r="K26" s="58"/>
      <c r="L26" s="60"/>
      <c r="M26" s="161"/>
      <c r="N26" s="23"/>
      <c r="O26" s="53"/>
    </row>
    <row customFormat="1" hidden="1" ht="15" r="27" s="25" spans="2:15">
      <c r="B27" s="587" t="s">
        <v>77</v>
      </c>
      <c r="C27" s="542"/>
      <c r="D27" s="62"/>
      <c r="E27" s="63"/>
      <c r="F27" s="63"/>
      <c r="G27" s="63"/>
      <c r="H27" s="63"/>
      <c r="I27" s="64"/>
      <c r="J27" s="64"/>
      <c r="K27" s="64"/>
      <c r="L27" s="66"/>
      <c r="M27" s="67"/>
      <c r="N27" s="23"/>
      <c r="O27" s="53"/>
    </row>
    <row customFormat="1" hidden="1" ht="15" r="28" s="25" spans="2:15">
      <c r="B28" s="588" t="s">
        <v>78</v>
      </c>
      <c r="C28" s="558"/>
      <c r="D28" s="62"/>
      <c r="E28" s="63"/>
      <c r="F28" s="63"/>
      <c r="G28" s="63"/>
      <c r="H28" s="63"/>
      <c r="I28" s="64"/>
      <c r="J28" s="64"/>
      <c r="K28" s="64"/>
      <c r="L28" s="66"/>
      <c r="M28" s="67"/>
      <c r="N28" s="23"/>
      <c r="O28" s="53"/>
    </row>
    <row customFormat="1" hidden="1" ht="15" r="29" s="25" spans="2:15">
      <c r="B29" s="588" t="s">
        <v>79</v>
      </c>
      <c r="C29" s="558"/>
      <c r="D29" s="62"/>
      <c r="E29" s="63"/>
      <c r="F29" s="63"/>
      <c r="G29" s="63"/>
      <c r="H29" s="63"/>
      <c r="I29" s="63"/>
      <c r="J29" s="63"/>
      <c r="K29" s="63"/>
      <c r="L29" s="70"/>
      <c r="M29" s="203"/>
      <c r="N29" s="23"/>
      <c r="O29" s="53"/>
    </row>
    <row customFormat="1" hidden="1" ht="15" r="30" s="25" spans="2:15">
      <c r="B30" s="589" t="s">
        <v>80</v>
      </c>
      <c r="C30" s="560" t="s">
        <v>80</v>
      </c>
      <c r="D30" s="73"/>
      <c r="E30" s="74"/>
      <c r="F30" s="74"/>
      <c r="G30" s="74"/>
      <c r="H30" s="74"/>
      <c r="I30" s="74"/>
      <c r="J30" s="74"/>
      <c r="K30" s="74"/>
      <c r="L30" s="76"/>
      <c r="M30" s="285">
        <v>1</v>
      </c>
      <c r="N30" s="23"/>
      <c r="O30" s="53"/>
    </row>
    <row customFormat="1" hidden="1" ht="15.75" r="31" s="25" spans="2:15" thickBot="1">
      <c r="B31" s="589" t="s">
        <v>105</v>
      </c>
      <c r="C31" s="560"/>
      <c r="D31" s="62" t="s">
        <v>104</v>
      </c>
      <c r="E31" s="62" t="s">
        <v>104</v>
      </c>
      <c r="F31" s="62" t="s">
        <v>104</v>
      </c>
      <c r="G31" s="62" t="s">
        <v>104</v>
      </c>
      <c r="H31" s="62" t="s">
        <v>104</v>
      </c>
      <c r="I31" s="62" t="s">
        <v>104</v>
      </c>
      <c r="J31" s="62" t="s">
        <v>104</v>
      </c>
      <c r="K31" s="62" t="s">
        <v>104</v>
      </c>
      <c r="L31" s="70">
        <v>1</v>
      </c>
      <c r="M31" s="284"/>
      <c r="N31" s="23"/>
      <c r="O31" s="53"/>
    </row>
    <row customFormat="1" hidden="1" ht="15" r="32" s="18" spans="2:15">
      <c r="B32" s="547" t="s">
        <v>98</v>
      </c>
      <c r="C32" s="548"/>
      <c r="D32" s="584" t="s">
        <v>131</v>
      </c>
      <c r="E32" s="585"/>
      <c r="F32" s="585"/>
      <c r="G32" s="585"/>
      <c r="H32" s="585"/>
      <c r="I32" s="585"/>
      <c r="J32" s="585"/>
      <c r="K32" s="585"/>
      <c r="L32" s="19"/>
      <c r="M32" s="611" t="s">
        <v>103</v>
      </c>
      <c r="N32" s="20"/>
    </row>
    <row customFormat="1" hidden="1" ht="30" r="33" s="18" spans="1:39">
      <c r="B33" s="549"/>
      <c r="C33" s="550"/>
      <c r="D33" s="21" t="s">
        <v>27</v>
      </c>
      <c r="E33" s="283" t="s">
        <v>100</v>
      </c>
      <c r="F33" s="283" t="s">
        <v>101</v>
      </c>
      <c r="G33" s="21" t="s">
        <v>73</v>
      </c>
      <c r="H33" s="21" t="s">
        <v>74</v>
      </c>
      <c r="I33" s="21" t="s">
        <v>75</v>
      </c>
      <c r="J33" s="283" t="s">
        <v>102</v>
      </c>
      <c r="K33" s="21" t="s">
        <v>76</v>
      </c>
      <c r="L33" s="22" t="s">
        <v>0</v>
      </c>
      <c r="M33" s="612"/>
      <c r="N33" s="23">
        <v>1</v>
      </c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</row>
    <row customFormat="1" hidden="1" ht="15" r="34" s="25" spans="1:39">
      <c r="B34" s="571" t="s">
        <v>71</v>
      </c>
      <c r="C34" s="540"/>
      <c r="D34" s="26"/>
      <c r="E34" s="27"/>
      <c r="F34" s="27"/>
      <c r="G34" s="27"/>
      <c r="H34" s="27"/>
      <c r="I34" s="27"/>
      <c r="J34" s="27"/>
      <c r="K34" s="27"/>
      <c r="L34" s="28"/>
      <c r="M34" s="208"/>
      <c r="N34" s="29">
        <v>2</v>
      </c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1"/>
      <c r="AB34" s="30"/>
      <c r="AC34" s="31"/>
      <c r="AD34" s="31"/>
      <c r="AE34" s="31"/>
      <c r="AF34" s="31"/>
      <c r="AG34" s="31"/>
    </row>
    <row customFormat="1" hidden="1" ht="15" r="35" s="25" spans="1:39">
      <c r="B35" s="587" t="s">
        <v>77</v>
      </c>
      <c r="C35" s="542"/>
      <c r="D35" s="33"/>
      <c r="E35" s="34"/>
      <c r="F35" s="34"/>
      <c r="G35" s="35"/>
      <c r="H35" s="35"/>
      <c r="I35" s="36"/>
      <c r="J35" s="36"/>
      <c r="K35" s="36"/>
      <c r="L35" s="38"/>
      <c r="M35" s="67"/>
      <c r="N35" s="23">
        <v>3</v>
      </c>
      <c r="O35" s="18"/>
      <c r="P35" s="39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1"/>
      <c r="AC35" s="41"/>
      <c r="AD35" s="41"/>
      <c r="AE35" s="41"/>
      <c r="AF35" s="41"/>
    </row>
    <row customFormat="1" hidden="1" ht="15" r="36" s="25" spans="1:39">
      <c r="B36" s="588" t="s">
        <v>78</v>
      </c>
      <c r="C36" s="558"/>
      <c r="D36" s="33"/>
      <c r="E36" s="34"/>
      <c r="F36" s="34"/>
      <c r="G36" s="35"/>
      <c r="H36" s="35"/>
      <c r="I36" s="36"/>
      <c r="J36" s="36"/>
      <c r="K36" s="36"/>
      <c r="L36" s="38"/>
      <c r="M36" s="203"/>
      <c r="N36" s="23"/>
      <c r="O36" s="18"/>
      <c r="P36" s="39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1"/>
      <c r="AC36" s="41"/>
      <c r="AD36" s="41"/>
      <c r="AE36" s="41"/>
      <c r="AF36" s="41"/>
    </row>
    <row customFormat="1" hidden="1" ht="15" r="37" s="42" spans="1:39">
      <c r="A37" s="25"/>
      <c r="B37" s="588" t="s">
        <v>79</v>
      </c>
      <c r="C37" s="558"/>
      <c r="D37" s="33"/>
      <c r="E37" s="35"/>
      <c r="F37" s="35"/>
      <c r="G37" s="35"/>
      <c r="H37" s="35"/>
      <c r="I37" s="35"/>
      <c r="J37" s="35"/>
      <c r="K37" s="35"/>
      <c r="L37" s="38"/>
      <c r="M37" s="203"/>
      <c r="N37" s="29">
        <v>4</v>
      </c>
      <c r="O37" s="18"/>
      <c r="P37" s="45"/>
      <c r="Q37" s="46"/>
      <c r="R37" s="46"/>
      <c r="S37" s="45"/>
      <c r="T37" s="45"/>
      <c r="U37" s="45"/>
      <c r="V37" s="45"/>
      <c r="W37" s="45"/>
      <c r="X37" s="45"/>
      <c r="Y37" s="45"/>
      <c r="Z37" s="47"/>
      <c r="AA37" s="47"/>
      <c r="AB37" s="45"/>
      <c r="AC37" s="46"/>
      <c r="AD37" s="46"/>
      <c r="AE37" s="46"/>
      <c r="AF37" s="46"/>
    </row>
    <row customFormat="1" hidden="1" ht="15" r="38" s="25" spans="1:39">
      <c r="B38" s="589" t="s">
        <v>80</v>
      </c>
      <c r="C38" s="560" t="s">
        <v>80</v>
      </c>
      <c r="D38" s="49"/>
      <c r="E38" s="50"/>
      <c r="F38" s="50"/>
      <c r="G38" s="50"/>
      <c r="H38" s="50"/>
      <c r="I38" s="50"/>
      <c r="J38" s="50"/>
      <c r="K38" s="50"/>
      <c r="L38" s="52"/>
      <c r="M38" s="204" t="s">
        <v>104</v>
      </c>
      <c r="N38" s="29">
        <v>6</v>
      </c>
      <c r="O38" s="53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5"/>
      <c r="AA38" s="55"/>
      <c r="AB38" s="54"/>
      <c r="AC38" s="54"/>
      <c r="AD38" s="54"/>
      <c r="AE38" s="54"/>
      <c r="AF38" s="54"/>
    </row>
    <row customFormat="1" hidden="1" ht="15" r="39" s="25" spans="1:39">
      <c r="B39" s="571" t="s">
        <v>70</v>
      </c>
      <c r="C39" s="540"/>
      <c r="D39" s="95"/>
      <c r="E39" s="96"/>
      <c r="F39" s="96"/>
      <c r="G39" s="96"/>
      <c r="H39" s="97"/>
      <c r="I39" s="96"/>
      <c r="J39" s="96"/>
      <c r="K39" s="96"/>
      <c r="L39" s="66"/>
      <c r="M39" s="161"/>
      <c r="N39" s="29">
        <v>30</v>
      </c>
      <c r="O39" s="18"/>
    </row>
    <row customFormat="1" hidden="1" ht="15" r="40" s="25" spans="1:39">
      <c r="B40" s="587" t="s">
        <v>77</v>
      </c>
      <c r="C40" s="542"/>
      <c r="D40" s="100"/>
      <c r="E40" s="101"/>
      <c r="F40" s="101"/>
      <c r="G40" s="101"/>
      <c r="H40" s="101"/>
      <c r="I40" s="102"/>
      <c r="J40" s="102"/>
      <c r="K40" s="102"/>
      <c r="L40" s="104"/>
      <c r="M40" s="67"/>
      <c r="N40" s="23">
        <v>31</v>
      </c>
      <c r="O40" s="71"/>
    </row>
    <row customFormat="1" hidden="1" ht="15" r="41" s="25" spans="1:39">
      <c r="B41" s="588" t="s">
        <v>78</v>
      </c>
      <c r="C41" s="558"/>
      <c r="D41" s="100"/>
      <c r="E41" s="101"/>
      <c r="F41" s="101"/>
      <c r="G41" s="101"/>
      <c r="H41" s="101"/>
      <c r="I41" s="102"/>
      <c r="J41" s="102"/>
      <c r="K41" s="102"/>
      <c r="L41" s="104"/>
      <c r="M41" s="203"/>
      <c r="N41" s="23"/>
      <c r="O41" s="71"/>
    </row>
    <row customFormat="1" hidden="1" ht="15" r="42" s="25" spans="1:39">
      <c r="B42" s="588" t="s">
        <v>79</v>
      </c>
      <c r="C42" s="558"/>
      <c r="D42" s="106"/>
      <c r="E42" s="101"/>
      <c r="F42" s="101"/>
      <c r="G42" s="101"/>
      <c r="H42" s="101"/>
      <c r="I42" s="101"/>
      <c r="J42" s="101"/>
      <c r="K42" s="101"/>
      <c r="L42" s="108"/>
      <c r="M42" s="203"/>
      <c r="N42" s="23">
        <v>33</v>
      </c>
      <c r="O42" s="71"/>
    </row>
    <row customFormat="1" hidden="1" ht="15" r="43" s="25" spans="1:39">
      <c r="B43" s="589" t="s">
        <v>80</v>
      </c>
      <c r="C43" s="560" t="s">
        <v>80</v>
      </c>
      <c r="D43" s="188"/>
      <c r="E43" s="189"/>
      <c r="F43" s="189"/>
      <c r="G43" s="189"/>
      <c r="H43" s="189"/>
      <c r="I43" s="189"/>
      <c r="J43" s="189"/>
      <c r="K43" s="189"/>
      <c r="L43" s="191"/>
      <c r="M43" s="204" t="s">
        <v>104</v>
      </c>
      <c r="N43" s="29">
        <v>34</v>
      </c>
      <c r="O43" s="53"/>
    </row>
    <row customFormat="1" hidden="1" ht="15" r="44" s="25" spans="1:39">
      <c r="B44" s="571" t="s">
        <v>72</v>
      </c>
      <c r="C44" s="540"/>
      <c r="D44" s="57"/>
      <c r="E44" s="58"/>
      <c r="F44" s="58"/>
      <c r="G44" s="58"/>
      <c r="H44" s="58"/>
      <c r="I44" s="58"/>
      <c r="J44" s="58"/>
      <c r="K44" s="58"/>
      <c r="L44" s="60"/>
      <c r="M44" s="161"/>
      <c r="N44" s="29">
        <v>18</v>
      </c>
      <c r="O44" s="18"/>
    </row>
    <row customFormat="1" hidden="1" ht="15" r="45" s="25" spans="1:39">
      <c r="B45" s="587" t="s">
        <v>77</v>
      </c>
      <c r="C45" s="542"/>
      <c r="D45" s="62"/>
      <c r="E45" s="63"/>
      <c r="F45" s="63"/>
      <c r="G45" s="63"/>
      <c r="H45" s="63"/>
      <c r="I45" s="64"/>
      <c r="J45" s="64"/>
      <c r="K45" s="64"/>
      <c r="L45" s="66"/>
      <c r="M45" s="67"/>
      <c r="N45" s="23">
        <v>19</v>
      </c>
      <c r="O45" s="18"/>
    </row>
    <row customFormat="1" hidden="1" ht="15" r="46" s="25" spans="1:39">
      <c r="B46" s="588" t="s">
        <v>78</v>
      </c>
      <c r="C46" s="558"/>
      <c r="D46" s="62"/>
      <c r="E46" s="63"/>
      <c r="F46" s="63"/>
      <c r="G46" s="63"/>
      <c r="H46" s="63"/>
      <c r="I46" s="64"/>
      <c r="J46" s="64"/>
      <c r="K46" s="64"/>
      <c r="L46" s="66"/>
      <c r="M46" s="67"/>
      <c r="N46" s="23"/>
      <c r="O46" s="18"/>
    </row>
    <row customFormat="1" hidden="1" ht="15" r="47" s="25" spans="1:39">
      <c r="B47" s="588" t="s">
        <v>79</v>
      </c>
      <c r="C47" s="558"/>
      <c r="D47" s="62"/>
      <c r="E47" s="63"/>
      <c r="F47" s="63"/>
      <c r="G47" s="63"/>
      <c r="H47" s="63"/>
      <c r="I47" s="63"/>
      <c r="J47" s="63"/>
      <c r="K47" s="63"/>
      <c r="L47" s="70"/>
      <c r="M47" s="203"/>
      <c r="N47" s="29">
        <v>20</v>
      </c>
      <c r="O47" s="71"/>
    </row>
    <row customFormat="1" hidden="1" ht="15" r="48" s="25" spans="1:39">
      <c r="B48" s="589" t="s">
        <v>80</v>
      </c>
      <c r="C48" s="560" t="s">
        <v>80</v>
      </c>
      <c r="D48" s="73"/>
      <c r="E48" s="74"/>
      <c r="F48" s="74"/>
      <c r="G48" s="74"/>
      <c r="H48" s="74"/>
      <c r="I48" s="74"/>
      <c r="J48" s="74"/>
      <c r="K48" s="74"/>
      <c r="L48" s="76"/>
      <c r="M48" s="204" t="s">
        <v>104</v>
      </c>
      <c r="N48" s="23">
        <v>21</v>
      </c>
      <c r="O48" s="53"/>
    </row>
    <row customFormat="1" hidden="1" ht="15" r="49" s="25" spans="1:39">
      <c r="B49" s="571" t="s">
        <v>80</v>
      </c>
      <c r="C49" s="540"/>
      <c r="D49" s="57"/>
      <c r="E49" s="58"/>
      <c r="F49" s="58"/>
      <c r="G49" s="58"/>
      <c r="H49" s="58"/>
      <c r="I49" s="58"/>
      <c r="J49" s="58"/>
      <c r="K49" s="58"/>
      <c r="L49" s="60"/>
      <c r="M49" s="161"/>
      <c r="N49" s="23"/>
      <c r="O49" s="53"/>
    </row>
    <row customFormat="1" hidden="1" ht="15" r="50" s="25" spans="1:39">
      <c r="B50" s="587" t="s">
        <v>77</v>
      </c>
      <c r="C50" s="542"/>
      <c r="D50" s="62"/>
      <c r="E50" s="63"/>
      <c r="F50" s="63"/>
      <c r="G50" s="63"/>
      <c r="H50" s="63"/>
      <c r="I50" s="64"/>
      <c r="J50" s="64"/>
      <c r="K50" s="64"/>
      <c r="L50" s="66"/>
      <c r="M50" s="67"/>
      <c r="N50" s="23"/>
      <c r="O50" s="53"/>
    </row>
    <row customFormat="1" hidden="1" ht="15" r="51" s="25" spans="1:39">
      <c r="B51" s="588" t="s">
        <v>78</v>
      </c>
      <c r="C51" s="558"/>
      <c r="D51" s="62"/>
      <c r="E51" s="63"/>
      <c r="F51" s="63"/>
      <c r="G51" s="63"/>
      <c r="H51" s="63"/>
      <c r="I51" s="64"/>
      <c r="J51" s="64"/>
      <c r="K51" s="64"/>
      <c r="L51" s="66"/>
      <c r="M51" s="67"/>
      <c r="N51" s="23"/>
      <c r="O51" s="53"/>
    </row>
    <row customFormat="1" hidden="1" ht="15" r="52" s="25" spans="1:39">
      <c r="B52" s="588" t="s">
        <v>79</v>
      </c>
      <c r="C52" s="558"/>
      <c r="D52" s="62"/>
      <c r="E52" s="63"/>
      <c r="F52" s="63"/>
      <c r="G52" s="63"/>
      <c r="H52" s="63"/>
      <c r="I52" s="63"/>
      <c r="J52" s="63"/>
      <c r="K52" s="63"/>
      <c r="L52" s="70"/>
      <c r="M52" s="203"/>
      <c r="N52" s="23"/>
      <c r="O52" s="53"/>
    </row>
    <row customFormat="1" hidden="1" ht="15" r="53" s="25" spans="1:39">
      <c r="B53" s="589" t="s">
        <v>80</v>
      </c>
      <c r="C53" s="560" t="s">
        <v>80</v>
      </c>
      <c r="D53" s="73"/>
      <c r="E53" s="74"/>
      <c r="F53" s="74"/>
      <c r="G53" s="74"/>
      <c r="H53" s="74"/>
      <c r="I53" s="74"/>
      <c r="J53" s="74"/>
      <c r="K53" s="74"/>
      <c r="L53" s="76"/>
      <c r="M53" s="285">
        <v>1</v>
      </c>
      <c r="N53" s="23"/>
      <c r="O53" s="53"/>
    </row>
    <row customFormat="1" hidden="1" ht="15.75" r="54" s="25" spans="1:39" thickBot="1">
      <c r="B54" s="589" t="s">
        <v>105</v>
      </c>
      <c r="C54" s="560"/>
      <c r="D54" s="62" t="s">
        <v>104</v>
      </c>
      <c r="E54" s="62" t="s">
        <v>104</v>
      </c>
      <c r="F54" s="62" t="s">
        <v>104</v>
      </c>
      <c r="G54" s="62" t="s">
        <v>104</v>
      </c>
      <c r="H54" s="62" t="s">
        <v>104</v>
      </c>
      <c r="I54" s="62" t="s">
        <v>104</v>
      </c>
      <c r="J54" s="62" t="s">
        <v>104</v>
      </c>
      <c r="K54" s="62" t="s">
        <v>104</v>
      </c>
      <c r="L54" s="70">
        <v>1</v>
      </c>
      <c r="M54" s="284"/>
      <c r="N54" s="23"/>
      <c r="O54" s="53"/>
    </row>
    <row customFormat="1" hidden="1" ht="15" r="55" s="18" spans="1:39">
      <c r="B55" s="547" t="s">
        <v>99</v>
      </c>
      <c r="C55" s="548"/>
      <c r="D55" s="584" t="s">
        <v>131</v>
      </c>
      <c r="E55" s="585"/>
      <c r="F55" s="585"/>
      <c r="G55" s="585"/>
      <c r="H55" s="585"/>
      <c r="I55" s="585"/>
      <c r="J55" s="585"/>
      <c r="K55" s="585"/>
      <c r="L55" s="19"/>
      <c r="M55" s="611" t="s">
        <v>103</v>
      </c>
      <c r="N55" s="20"/>
    </row>
    <row customFormat="1" hidden="1" ht="30" r="56" s="18" spans="1:39">
      <c r="B56" s="549"/>
      <c r="C56" s="550"/>
      <c r="D56" s="21" t="s">
        <v>27</v>
      </c>
      <c r="E56" s="283" t="s">
        <v>100</v>
      </c>
      <c r="F56" s="283" t="s">
        <v>101</v>
      </c>
      <c r="G56" s="21" t="s">
        <v>73</v>
      </c>
      <c r="H56" s="21" t="s">
        <v>74</v>
      </c>
      <c r="I56" s="21" t="s">
        <v>75</v>
      </c>
      <c r="J56" s="283" t="s">
        <v>102</v>
      </c>
      <c r="K56" s="21" t="s">
        <v>76</v>
      </c>
      <c r="L56" s="22" t="s">
        <v>0</v>
      </c>
      <c r="M56" s="612"/>
      <c r="N56" s="23">
        <v>1</v>
      </c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</row>
    <row customFormat="1" hidden="1" ht="15" r="57" s="25" spans="1:39">
      <c r="B57" s="571" t="s">
        <v>71</v>
      </c>
      <c r="C57" s="540"/>
      <c r="D57" s="26"/>
      <c r="E57" s="27"/>
      <c r="F57" s="27"/>
      <c r="G57" s="27"/>
      <c r="H57" s="27"/>
      <c r="I57" s="27"/>
      <c r="J57" s="27"/>
      <c r="K57" s="27"/>
      <c r="L57" s="28"/>
      <c r="M57" s="161"/>
      <c r="N57" s="29">
        <v>2</v>
      </c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1"/>
      <c r="AB57" s="30"/>
      <c r="AC57" s="31"/>
      <c r="AD57" s="31"/>
      <c r="AE57" s="31"/>
      <c r="AF57" s="31"/>
      <c r="AG57" s="31"/>
    </row>
    <row customFormat="1" hidden="1" ht="15" r="58" s="25" spans="1:39">
      <c r="B58" s="587" t="s">
        <v>77</v>
      </c>
      <c r="C58" s="542"/>
      <c r="D58" s="35" t="str">
        <f>+IF(D12&gt;0,D12/D35,"-")</f>
        <v>-</v>
      </c>
      <c r="E58" s="35" t="str">
        <f ref="E58:K58" si="0" t="shared">+IF(E12&gt;0,E12/E35,"-")</f>
        <v>-</v>
      </c>
      <c r="F58" s="35" t="str">
        <f si="0" t="shared"/>
        <v>-</v>
      </c>
      <c r="G58" s="35" t="str">
        <f si="0" t="shared"/>
        <v>-</v>
      </c>
      <c r="H58" s="35" t="str">
        <f si="0" t="shared"/>
        <v>-</v>
      </c>
      <c r="I58" s="35" t="str">
        <f si="0" t="shared"/>
        <v>-</v>
      </c>
      <c r="J58" s="35" t="str">
        <f si="0" t="shared"/>
        <v>-</v>
      </c>
      <c r="K58" s="35" t="str">
        <f si="0" t="shared"/>
        <v>-</v>
      </c>
      <c r="L58" s="38"/>
      <c r="M58" s="67"/>
      <c r="N58" s="23">
        <v>3</v>
      </c>
      <c r="O58" s="18"/>
      <c r="P58" s="39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1"/>
      <c r="AC58" s="41"/>
      <c r="AD58" s="41"/>
      <c r="AE58" s="41"/>
      <c r="AF58" s="41"/>
    </row>
    <row customFormat="1" hidden="1" ht="15" r="59" s="25" spans="1:39">
      <c r="B59" s="588" t="s">
        <v>78</v>
      </c>
      <c r="C59" s="558"/>
      <c r="D59" s="35" t="str">
        <f ref="D59:K61" si="1" t="shared">+IF(D13&gt;0,D13/D36,"-")</f>
        <v>-</v>
      </c>
      <c r="E59" s="35" t="str">
        <f si="1" t="shared"/>
        <v>-</v>
      </c>
      <c r="F59" s="35" t="str">
        <f si="1" t="shared"/>
        <v>-</v>
      </c>
      <c r="G59" s="35" t="str">
        <f si="1" t="shared"/>
        <v>-</v>
      </c>
      <c r="H59" s="35" t="str">
        <f si="1" t="shared"/>
        <v>-</v>
      </c>
      <c r="I59" s="35" t="str">
        <f si="1" t="shared"/>
        <v>-</v>
      </c>
      <c r="J59" s="35" t="str">
        <f si="1" t="shared"/>
        <v>-</v>
      </c>
      <c r="K59" s="35" t="str">
        <f si="1" t="shared"/>
        <v>-</v>
      </c>
      <c r="L59" s="38"/>
      <c r="M59" s="67"/>
      <c r="N59" s="23"/>
      <c r="O59" s="18"/>
      <c r="P59" s="39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1"/>
      <c r="AC59" s="41"/>
      <c r="AD59" s="41"/>
      <c r="AE59" s="41"/>
      <c r="AF59" s="41"/>
    </row>
    <row customFormat="1" hidden="1" ht="15" r="60" s="42" spans="1:39">
      <c r="A60" s="25"/>
      <c r="B60" s="588" t="s">
        <v>79</v>
      </c>
      <c r="C60" s="558"/>
      <c r="D60" s="35" t="str">
        <f si="1" t="shared"/>
        <v>-</v>
      </c>
      <c r="E60" s="35" t="str">
        <f si="1" t="shared"/>
        <v>-</v>
      </c>
      <c r="F60" s="35" t="str">
        <f si="1" t="shared"/>
        <v>-</v>
      </c>
      <c r="G60" s="35" t="str">
        <f si="1" t="shared"/>
        <v>-</v>
      </c>
      <c r="H60" s="35" t="str">
        <f si="1" t="shared"/>
        <v>-</v>
      </c>
      <c r="I60" s="35" t="str">
        <f si="1" t="shared"/>
        <v>-</v>
      </c>
      <c r="J60" s="35" t="str">
        <f si="1" t="shared"/>
        <v>-</v>
      </c>
      <c r="K60" s="35" t="str">
        <f si="1" t="shared"/>
        <v>-</v>
      </c>
      <c r="L60" s="38"/>
      <c r="M60" s="203"/>
      <c r="N60" s="29">
        <v>4</v>
      </c>
      <c r="O60" s="18"/>
      <c r="P60" s="45"/>
      <c r="Q60" s="46"/>
      <c r="R60" s="46"/>
      <c r="S60" s="45"/>
      <c r="T60" s="45"/>
      <c r="U60" s="45"/>
      <c r="V60" s="45"/>
      <c r="W60" s="45"/>
      <c r="X60" s="45"/>
      <c r="Y60" s="45"/>
      <c r="Z60" s="47"/>
      <c r="AA60" s="47"/>
      <c r="AB60" s="45"/>
      <c r="AC60" s="46"/>
      <c r="AD60" s="46"/>
      <c r="AE60" s="46"/>
      <c r="AF60" s="46"/>
    </row>
    <row customFormat="1" hidden="1" ht="15" r="61" s="25" spans="1:39">
      <c r="B61" s="589" t="s">
        <v>80</v>
      </c>
      <c r="C61" s="560" t="s">
        <v>80</v>
      </c>
      <c r="D61" s="50" t="str">
        <f>+IF(D15&gt;0,D15/D38,"-")</f>
        <v>-</v>
      </c>
      <c r="E61" s="50" t="str">
        <f si="1" t="shared"/>
        <v>-</v>
      </c>
      <c r="F61" s="50" t="str">
        <f si="1" t="shared"/>
        <v>-</v>
      </c>
      <c r="G61" s="50" t="str">
        <f si="1" t="shared"/>
        <v>-</v>
      </c>
      <c r="H61" s="50" t="str">
        <f si="1" t="shared"/>
        <v>-</v>
      </c>
      <c r="I61" s="50" t="str">
        <f si="1" t="shared"/>
        <v>-</v>
      </c>
      <c r="J61" s="50" t="str">
        <f si="1" t="shared"/>
        <v>-</v>
      </c>
      <c r="K61" s="50" t="str">
        <f si="1" t="shared"/>
        <v>-</v>
      </c>
      <c r="L61" s="52"/>
      <c r="M61" s="204"/>
      <c r="N61" s="29">
        <v>6</v>
      </c>
      <c r="O61" s="53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5"/>
      <c r="AA61" s="55"/>
      <c r="AB61" s="54"/>
      <c r="AC61" s="54"/>
      <c r="AD61" s="54"/>
      <c r="AE61" s="54"/>
      <c r="AF61" s="54"/>
    </row>
    <row customFormat="1" hidden="1" ht="15" r="62" s="25" spans="1:39">
      <c r="B62" s="571" t="s">
        <v>70</v>
      </c>
      <c r="C62" s="540"/>
      <c r="D62" s="95"/>
      <c r="E62" s="96"/>
      <c r="F62" s="96"/>
      <c r="G62" s="96"/>
      <c r="H62" s="97"/>
      <c r="I62" s="96"/>
      <c r="J62" s="96"/>
      <c r="K62" s="96"/>
      <c r="L62" s="66"/>
      <c r="M62" s="161"/>
      <c r="N62" s="29">
        <v>30</v>
      </c>
      <c r="O62" s="18"/>
    </row>
    <row customFormat="1" hidden="1" ht="15" r="63" s="25" spans="1:39">
      <c r="B63" s="587" t="s">
        <v>77</v>
      </c>
      <c r="C63" s="542"/>
      <c r="D63" s="35" t="str">
        <f>+IF(D17&gt;0,D17/D40,"-")</f>
        <v>-</v>
      </c>
      <c r="E63" s="35" t="str">
        <f ref="E63:K63" si="2" t="shared">+IF(E17&gt;0,E17/E40,"-")</f>
        <v>-</v>
      </c>
      <c r="F63" s="35" t="str">
        <f si="2" t="shared"/>
        <v>-</v>
      </c>
      <c r="G63" s="35" t="str">
        <f si="2" t="shared"/>
        <v>-</v>
      </c>
      <c r="H63" s="35" t="str">
        <f si="2" t="shared"/>
        <v>-</v>
      </c>
      <c r="I63" s="35" t="str">
        <f si="2" t="shared"/>
        <v>-</v>
      </c>
      <c r="J63" s="35" t="str">
        <f si="2" t="shared"/>
        <v>-</v>
      </c>
      <c r="K63" s="35" t="str">
        <f si="2" t="shared"/>
        <v>-</v>
      </c>
      <c r="L63" s="104"/>
      <c r="M63" s="67"/>
      <c r="N63" s="23">
        <v>31</v>
      </c>
      <c r="O63" s="71"/>
    </row>
    <row customFormat="1" hidden="1" ht="15" r="64" s="25" spans="1:39">
      <c r="B64" s="588" t="s">
        <v>78</v>
      </c>
      <c r="C64" s="558"/>
      <c r="D64" s="35" t="str">
        <f ref="D64:K66" si="3" t="shared">+IF(D18&gt;0,D18/D41,"-")</f>
        <v>-</v>
      </c>
      <c r="E64" s="35" t="str">
        <f si="3" t="shared"/>
        <v>-</v>
      </c>
      <c r="F64" s="35" t="str">
        <f si="3" t="shared"/>
        <v>-</v>
      </c>
      <c r="G64" s="35" t="str">
        <f si="3" t="shared"/>
        <v>-</v>
      </c>
      <c r="H64" s="35" t="str">
        <f si="3" t="shared"/>
        <v>-</v>
      </c>
      <c r="I64" s="35" t="str">
        <f si="3" t="shared"/>
        <v>-</v>
      </c>
      <c r="J64" s="35" t="str">
        <f si="3" t="shared"/>
        <v>-</v>
      </c>
      <c r="K64" s="35" t="str">
        <f si="3" t="shared"/>
        <v>-</v>
      </c>
      <c r="L64" s="104"/>
      <c r="M64" s="67"/>
      <c r="N64" s="23"/>
      <c r="O64" s="71"/>
    </row>
    <row customFormat="1" hidden="1" ht="15" r="65" s="25" spans="2:256">
      <c r="B65" s="588" t="s">
        <v>79</v>
      </c>
      <c r="C65" s="558"/>
      <c r="D65" s="35" t="str">
        <f si="3" t="shared"/>
        <v>-</v>
      </c>
      <c r="E65" s="35" t="str">
        <f si="3" t="shared"/>
        <v>-</v>
      </c>
      <c r="F65" s="35" t="str">
        <f si="3" t="shared"/>
        <v>-</v>
      </c>
      <c r="G65" s="35" t="str">
        <f si="3" t="shared"/>
        <v>-</v>
      </c>
      <c r="H65" s="35" t="str">
        <f si="3" t="shared"/>
        <v>-</v>
      </c>
      <c r="I65" s="35" t="str">
        <f si="3" t="shared"/>
        <v>-</v>
      </c>
      <c r="J65" s="35" t="str">
        <f si="3" t="shared"/>
        <v>-</v>
      </c>
      <c r="K65" s="35" t="str">
        <f si="3" t="shared"/>
        <v>-</v>
      </c>
      <c r="L65" s="108"/>
      <c r="M65" s="203"/>
      <c r="N65" s="23">
        <v>33</v>
      </c>
      <c r="O65" s="71"/>
    </row>
    <row customFormat="1" hidden="1" ht="15" r="66" s="25" spans="2:256">
      <c r="B66" s="589" t="s">
        <v>80</v>
      </c>
      <c r="C66" s="560" t="s">
        <v>80</v>
      </c>
      <c r="D66" s="50" t="str">
        <f>+IF(D20&gt;0,D20/D43,"-")</f>
        <v>-</v>
      </c>
      <c r="E66" s="50" t="str">
        <f si="3" t="shared"/>
        <v>-</v>
      </c>
      <c r="F66" s="50" t="str">
        <f si="3" t="shared"/>
        <v>-</v>
      </c>
      <c r="G66" s="50" t="str">
        <f si="3" t="shared"/>
        <v>-</v>
      </c>
      <c r="H66" s="50" t="str">
        <f si="3" t="shared"/>
        <v>-</v>
      </c>
      <c r="I66" s="50" t="str">
        <f si="3" t="shared"/>
        <v>-</v>
      </c>
      <c r="J66" s="50" t="str">
        <f si="3" t="shared"/>
        <v>-</v>
      </c>
      <c r="K66" s="50" t="str">
        <f si="3" t="shared"/>
        <v>-</v>
      </c>
      <c r="L66" s="191"/>
      <c r="M66" s="204"/>
      <c r="N66" s="29">
        <v>34</v>
      </c>
      <c r="O66" s="53"/>
    </row>
    <row customFormat="1" customHeight="1" hidden="1" ht="15" r="67" s="25" spans="2:256">
      <c r="B67" s="571" t="s">
        <v>72</v>
      </c>
      <c r="C67" s="540"/>
      <c r="D67" s="57"/>
      <c r="E67" s="58"/>
      <c r="F67" s="58"/>
      <c r="G67" s="58"/>
      <c r="H67" s="58"/>
      <c r="I67" s="58"/>
      <c r="J67" s="58"/>
      <c r="K67" s="58"/>
      <c r="L67" s="60"/>
      <c r="M67" s="161"/>
      <c r="N67" s="29">
        <v>18</v>
      </c>
      <c r="O67" s="18"/>
    </row>
    <row customFormat="1" hidden="1" ht="15" r="68" s="25" spans="2:256">
      <c r="B68" s="587" t="s">
        <v>77</v>
      </c>
      <c r="C68" s="542"/>
      <c r="D68" s="35" t="str">
        <f>+IF(D22&gt;0,D22/D45,"-")</f>
        <v>-</v>
      </c>
      <c r="E68" s="35" t="str">
        <f ref="E68:K68" si="4" t="shared">+IF(E22&gt;0,E22/E45,"-")</f>
        <v>-</v>
      </c>
      <c r="F68" s="35" t="str">
        <f si="4" t="shared"/>
        <v>-</v>
      </c>
      <c r="G68" s="35" t="str">
        <f si="4" t="shared"/>
        <v>-</v>
      </c>
      <c r="H68" s="35" t="str">
        <f si="4" t="shared"/>
        <v>-</v>
      </c>
      <c r="I68" s="35" t="str">
        <f si="4" t="shared"/>
        <v>-</v>
      </c>
      <c r="J68" s="35" t="str">
        <f si="4" t="shared"/>
        <v>-</v>
      </c>
      <c r="K68" s="35" t="str">
        <f si="4" t="shared"/>
        <v>-</v>
      </c>
      <c r="L68" s="66"/>
      <c r="M68" s="67"/>
      <c r="N68" s="23">
        <v>19</v>
      </c>
      <c r="O68" s="18"/>
    </row>
    <row customFormat="1" hidden="1" ht="15" r="69" s="25" spans="2:256">
      <c r="B69" s="588" t="s">
        <v>78</v>
      </c>
      <c r="C69" s="558"/>
      <c r="D69" s="35" t="str">
        <f ref="D69:K71" si="5" t="shared">+IF(D23&gt;0,D23/D46,"-")</f>
        <v>-</v>
      </c>
      <c r="E69" s="35" t="str">
        <f si="5" t="shared"/>
        <v>-</v>
      </c>
      <c r="F69" s="35" t="str">
        <f si="5" t="shared"/>
        <v>-</v>
      </c>
      <c r="G69" s="35" t="str">
        <f si="5" t="shared"/>
        <v>-</v>
      </c>
      <c r="H69" s="35" t="str">
        <f si="5" t="shared"/>
        <v>-</v>
      </c>
      <c r="I69" s="35" t="str">
        <f si="5" t="shared"/>
        <v>-</v>
      </c>
      <c r="J69" s="35" t="str">
        <f si="5" t="shared"/>
        <v>-</v>
      </c>
      <c r="K69" s="35" t="str">
        <f si="5" t="shared"/>
        <v>-</v>
      </c>
      <c r="L69" s="66"/>
      <c r="M69" s="67"/>
      <c r="N69" s="23"/>
      <c r="O69" s="18"/>
    </row>
    <row customFormat="1" hidden="1" ht="15" r="70" s="25" spans="2:256">
      <c r="B70" s="588" t="s">
        <v>79</v>
      </c>
      <c r="C70" s="558"/>
      <c r="D70" s="35" t="str">
        <f si="5" t="shared"/>
        <v>-</v>
      </c>
      <c r="E70" s="35" t="str">
        <f si="5" t="shared"/>
        <v>-</v>
      </c>
      <c r="F70" s="35" t="str">
        <f si="5" t="shared"/>
        <v>-</v>
      </c>
      <c r="G70" s="35" t="str">
        <f si="5" t="shared"/>
        <v>-</v>
      </c>
      <c r="H70" s="35" t="str">
        <f si="5" t="shared"/>
        <v>-</v>
      </c>
      <c r="I70" s="35" t="str">
        <f si="5" t="shared"/>
        <v>-</v>
      </c>
      <c r="J70" s="35" t="str">
        <f si="5" t="shared"/>
        <v>-</v>
      </c>
      <c r="K70" s="35" t="str">
        <f si="5" t="shared"/>
        <v>-</v>
      </c>
      <c r="L70" s="70"/>
      <c r="M70" s="203"/>
      <c r="N70" s="29">
        <v>20</v>
      </c>
      <c r="O70" s="71"/>
    </row>
    <row customFormat="1" hidden="1" ht="15" r="71" s="25" spans="2:256">
      <c r="B71" s="589" t="s">
        <v>80</v>
      </c>
      <c r="C71" s="560" t="s">
        <v>80</v>
      </c>
      <c r="D71" s="50" t="str">
        <f>+IF(D25&gt;0,D25/D48,"-")</f>
        <v>-</v>
      </c>
      <c r="E71" s="50" t="str">
        <f si="5" t="shared"/>
        <v>-</v>
      </c>
      <c r="F71" s="50" t="str">
        <f si="5" t="shared"/>
        <v>-</v>
      </c>
      <c r="G71" s="50" t="str">
        <f si="5" t="shared"/>
        <v>-</v>
      </c>
      <c r="H71" s="50" t="str">
        <f si="5" t="shared"/>
        <v>-</v>
      </c>
      <c r="I71" s="50" t="str">
        <f si="5" t="shared"/>
        <v>-</v>
      </c>
      <c r="J71" s="50" t="str">
        <f si="5" t="shared"/>
        <v>-</v>
      </c>
      <c r="K71" s="50" t="str">
        <f si="5" t="shared"/>
        <v>-</v>
      </c>
      <c r="L71" s="76"/>
      <c r="M71" s="204"/>
      <c r="N71" s="23">
        <v>21</v>
      </c>
      <c r="O71" s="53"/>
    </row>
    <row customFormat="1" hidden="1" ht="15" r="72" s="25" spans="2:256">
      <c r="B72" s="571" t="s">
        <v>80</v>
      </c>
      <c r="C72" s="540"/>
      <c r="D72" s="57"/>
      <c r="E72" s="58"/>
      <c r="F72" s="58"/>
      <c r="G72" s="58"/>
      <c r="H72" s="58"/>
      <c r="I72" s="58"/>
      <c r="J72" s="58"/>
      <c r="K72" s="58"/>
      <c r="L72" s="60"/>
      <c r="M72" s="161"/>
      <c r="N72" s="23"/>
      <c r="O72" s="53"/>
    </row>
    <row customFormat="1" hidden="1" ht="15" r="73" s="25" spans="2:256">
      <c r="B73" s="587" t="s">
        <v>77</v>
      </c>
      <c r="C73" s="542"/>
      <c r="D73" s="35" t="str">
        <f>+IF(D27&gt;0,D27/D50,"-")</f>
        <v>-</v>
      </c>
      <c r="E73" s="35" t="str">
        <f ref="E73:K73" si="6" t="shared">+IF(E27&gt;0,E27/E50,"-")</f>
        <v>-</v>
      </c>
      <c r="F73" s="35" t="str">
        <f si="6" t="shared"/>
        <v>-</v>
      </c>
      <c r="G73" s="35" t="str">
        <f si="6" t="shared"/>
        <v>-</v>
      </c>
      <c r="H73" s="35" t="str">
        <f si="6" t="shared"/>
        <v>-</v>
      </c>
      <c r="I73" s="35" t="str">
        <f si="6" t="shared"/>
        <v>-</v>
      </c>
      <c r="J73" s="35" t="str">
        <f si="6" t="shared"/>
        <v>-</v>
      </c>
      <c r="K73" s="35" t="str">
        <f si="6" t="shared"/>
        <v>-</v>
      </c>
      <c r="L73" s="66"/>
      <c r="M73" s="67"/>
      <c r="N73" s="23"/>
      <c r="O73" s="53"/>
    </row>
    <row customFormat="1" hidden="1" ht="15" r="74" s="25" spans="2:256">
      <c r="B74" s="588" t="s">
        <v>78</v>
      </c>
      <c r="C74" s="558"/>
      <c r="D74" s="35" t="str">
        <f ref="D74:K76" si="7" t="shared">+IF(D28&gt;0,D28/D51,"-")</f>
        <v>-</v>
      </c>
      <c r="E74" s="35" t="str">
        <f si="7" t="shared"/>
        <v>-</v>
      </c>
      <c r="F74" s="35" t="str">
        <f si="7" t="shared"/>
        <v>-</v>
      </c>
      <c r="G74" s="35" t="str">
        <f si="7" t="shared"/>
        <v>-</v>
      </c>
      <c r="H74" s="35" t="str">
        <f si="7" t="shared"/>
        <v>-</v>
      </c>
      <c r="I74" s="35" t="str">
        <f si="7" t="shared"/>
        <v>-</v>
      </c>
      <c r="J74" s="35" t="str">
        <f si="7" t="shared"/>
        <v>-</v>
      </c>
      <c r="K74" s="35" t="str">
        <f si="7" t="shared"/>
        <v>-</v>
      </c>
      <c r="L74" s="66"/>
      <c r="M74" s="67"/>
      <c r="N74" s="23"/>
      <c r="O74" s="53"/>
    </row>
    <row customFormat="1" hidden="1" ht="15" r="75" s="25" spans="2:256">
      <c r="B75" s="588" t="s">
        <v>79</v>
      </c>
      <c r="C75" s="558"/>
      <c r="D75" s="35" t="str">
        <f si="7" t="shared"/>
        <v>-</v>
      </c>
      <c r="E75" s="35" t="str">
        <f si="7" t="shared"/>
        <v>-</v>
      </c>
      <c r="F75" s="35" t="str">
        <f si="7" t="shared"/>
        <v>-</v>
      </c>
      <c r="G75" s="35" t="str">
        <f si="7" t="shared"/>
        <v>-</v>
      </c>
      <c r="H75" s="35" t="str">
        <f si="7" t="shared"/>
        <v>-</v>
      </c>
      <c r="I75" s="35" t="str">
        <f si="7" t="shared"/>
        <v>-</v>
      </c>
      <c r="J75" s="35" t="str">
        <f si="7" t="shared"/>
        <v>-</v>
      </c>
      <c r="K75" s="35" t="str">
        <f si="7" t="shared"/>
        <v>-</v>
      </c>
      <c r="L75" s="70"/>
      <c r="M75" s="203"/>
      <c r="N75" s="23"/>
      <c r="O75" s="53"/>
    </row>
    <row customFormat="1" hidden="1" ht="15" r="76" s="25" spans="2:256">
      <c r="B76" s="589" t="s">
        <v>80</v>
      </c>
      <c r="C76" s="560" t="s">
        <v>80</v>
      </c>
      <c r="D76" s="50" t="str">
        <f>+IF(D30&gt;0,D30/D53,"-")</f>
        <v>-</v>
      </c>
      <c r="E76" s="50" t="str">
        <f si="7" t="shared"/>
        <v>-</v>
      </c>
      <c r="F76" s="50" t="str">
        <f si="7" t="shared"/>
        <v>-</v>
      </c>
      <c r="G76" s="50" t="str">
        <f si="7" t="shared"/>
        <v>-</v>
      </c>
      <c r="H76" s="50" t="str">
        <f si="7" t="shared"/>
        <v>-</v>
      </c>
      <c r="I76" s="50" t="str">
        <f si="7" t="shared"/>
        <v>-</v>
      </c>
      <c r="J76" s="50" t="str">
        <f si="7" t="shared"/>
        <v>-</v>
      </c>
      <c r="K76" s="50" t="str">
        <f si="7" t="shared"/>
        <v>-</v>
      </c>
      <c r="L76" s="76"/>
      <c r="M76" s="204"/>
      <c r="N76" s="23"/>
      <c r="O76" s="53"/>
    </row>
    <row customFormat="1" ht="14.25" r="77" s="25" spans="2:256">
      <c r="B77" s="174"/>
      <c r="C77"/>
      <c r="D77"/>
      <c r="E77"/>
      <c r="F77"/>
      <c r="G77"/>
      <c r="H77"/>
      <c r="I77"/>
      <c r="J77"/>
      <c r="K77"/>
      <c r="L77" s="175"/>
      <c r="M77" s="201"/>
      <c r="N77" s="173"/>
      <c r="O77" s="11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</row>
    <row ht="20.25" r="78" spans="2:256">
      <c r="B78" s="546" t="s">
        <v>129</v>
      </c>
      <c r="C78" s="546"/>
      <c r="D78" s="546"/>
      <c r="E78" s="546"/>
      <c r="F78" s="546"/>
      <c r="G78" s="546"/>
      <c r="H78" s="546"/>
      <c r="I78" s="546"/>
      <c r="J78" s="546"/>
      <c r="K78" s="546"/>
      <c r="L78" s="546"/>
      <c r="M78" s="546"/>
      <c r="N78" s="173"/>
    </row>
    <row ht="13.5" r="79" spans="2:256" thickBot="1">
      <c r="N79" s="173"/>
    </row>
    <row customFormat="1" customHeight="1" ht="15" r="80" s="18" spans="2:256">
      <c r="B80" s="547" t="s">
        <v>122</v>
      </c>
      <c r="C80" s="548"/>
      <c r="D80" s="584" t="s">
        <v>131</v>
      </c>
      <c r="E80" s="585"/>
      <c r="F80" s="585"/>
      <c r="G80" s="585"/>
      <c r="H80" s="585"/>
      <c r="I80" s="585"/>
      <c r="J80" s="585"/>
      <c r="K80" s="585"/>
      <c r="L80" s="19"/>
      <c r="M80" s="611" t="s">
        <v>103</v>
      </c>
      <c r="N80" s="20"/>
    </row>
    <row customFormat="1" ht="30" r="81" s="18" spans="2:39">
      <c r="B81" s="549"/>
      <c r="C81" s="550"/>
      <c r="D81" s="21" t="s">
        <v>27</v>
      </c>
      <c r="E81" s="283" t="s">
        <v>100</v>
      </c>
      <c r="F81" s="283" t="s">
        <v>101</v>
      </c>
      <c r="G81" s="21" t="s">
        <v>73</v>
      </c>
      <c r="H81" s="21" t="s">
        <v>74</v>
      </c>
      <c r="I81" s="21" t="s">
        <v>75</v>
      </c>
      <c r="J81" s="283" t="s">
        <v>102</v>
      </c>
      <c r="K81" s="21" t="s">
        <v>76</v>
      </c>
      <c r="L81" s="22" t="s">
        <v>80</v>
      </c>
      <c r="M81" s="612"/>
      <c r="N81" s="23">
        <v>1</v>
      </c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</row>
    <row customFormat="1" ht="15" r="82" s="25" spans="2:39">
      <c r="B82" s="534" t="s">
        <v>94</v>
      </c>
      <c r="C82" s="540"/>
      <c r="D82" s="280"/>
      <c r="E82" s="27"/>
      <c r="F82" s="27"/>
      <c r="G82" s="27"/>
      <c r="H82" s="27"/>
      <c r="I82" s="27"/>
      <c r="J82" s="27"/>
      <c r="K82" s="27"/>
      <c r="L82" s="352"/>
      <c r="M82" s="161"/>
      <c r="N82" s="29">
        <v>2</v>
      </c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1"/>
      <c r="AB82" s="30"/>
      <c r="AC82" s="31"/>
      <c r="AD82" s="31"/>
      <c r="AE82" s="31"/>
      <c r="AF82" s="31"/>
      <c r="AG82" s="31"/>
    </row>
    <row customFormat="1" ht="15" r="83" s="25" spans="2:39">
      <c r="B83" s="564" t="s">
        <v>80</v>
      </c>
      <c r="C83" s="560"/>
      <c r="D83" s="282"/>
      <c r="E83" s="199"/>
      <c r="F83" s="199"/>
      <c r="G83" s="199"/>
      <c r="H83" s="199"/>
      <c r="I83" s="199"/>
      <c r="J83" s="199"/>
      <c r="K83" s="199"/>
      <c r="L83" s="93">
        <f>+SUM(D83:K83)</f>
        <v>0</v>
      </c>
      <c r="M83" s="351" t="e">
        <f>+L83/$L$91</f>
        <v>#DIV/0!</v>
      </c>
      <c r="N83" s="29">
        <v>6</v>
      </c>
      <c r="O83" s="53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5"/>
      <c r="AA83" s="55"/>
      <c r="AB83" s="54"/>
      <c r="AC83" s="54"/>
      <c r="AD83" s="54"/>
      <c r="AE83" s="54"/>
      <c r="AF83" s="54"/>
    </row>
    <row customFormat="1" ht="15" r="84" s="25" spans="2:39">
      <c r="B84" s="534" t="s">
        <v>95</v>
      </c>
      <c r="C84" s="540"/>
      <c r="D84" s="95"/>
      <c r="E84" s="96"/>
      <c r="F84" s="96"/>
      <c r="G84" s="96"/>
      <c r="H84" s="97"/>
      <c r="I84" s="96"/>
      <c r="J84" s="96"/>
      <c r="K84" s="96"/>
      <c r="L84" s="66"/>
      <c r="M84" s="161"/>
      <c r="N84" s="29">
        <v>30</v>
      </c>
      <c r="O84" s="18"/>
    </row>
    <row customFormat="1" ht="15" r="85" s="25" spans="2:39">
      <c r="B85" s="564" t="s">
        <v>80</v>
      </c>
      <c r="C85" s="560"/>
      <c r="D85" s="188"/>
      <c r="E85" s="189"/>
      <c r="F85" s="189"/>
      <c r="G85" s="189"/>
      <c r="H85" s="189"/>
      <c r="I85" s="189"/>
      <c r="J85" s="189"/>
      <c r="K85" s="189"/>
      <c r="L85" s="52">
        <f>+SUM(D85:K85)</f>
        <v>0</v>
      </c>
      <c r="M85" s="351" t="e">
        <f>+L85/$L$91</f>
        <v>#DIV/0!</v>
      </c>
      <c r="N85" s="29">
        <v>34</v>
      </c>
      <c r="O85" s="53"/>
    </row>
    <row customFormat="1" ht="15" r="86" s="25" spans="2:39">
      <c r="B86" s="534" t="s">
        <v>96</v>
      </c>
      <c r="C86" s="540"/>
      <c r="D86" s="57"/>
      <c r="E86" s="58"/>
      <c r="F86" s="58"/>
      <c r="G86" s="58"/>
      <c r="H86" s="58"/>
      <c r="I86" s="58"/>
      <c r="J86" s="58"/>
      <c r="K86" s="58"/>
      <c r="L86" s="60"/>
      <c r="M86" s="161"/>
      <c r="N86" s="29">
        <v>18</v>
      </c>
      <c r="O86" s="18"/>
    </row>
    <row customFormat="1" ht="15" r="87" s="25" spans="2:39">
      <c r="B87" s="564" t="s">
        <v>80</v>
      </c>
      <c r="C87" s="560"/>
      <c r="D87" s="73"/>
      <c r="E87" s="74"/>
      <c r="F87" s="74"/>
      <c r="G87" s="74"/>
      <c r="H87" s="74"/>
      <c r="I87" s="74"/>
      <c r="J87" s="74"/>
      <c r="K87" s="74"/>
      <c r="L87" s="52">
        <f>+SUM(D87:K87)</f>
        <v>0</v>
      </c>
      <c r="M87" s="351" t="e">
        <f>+L87/$L$91</f>
        <v>#DIV/0!</v>
      </c>
      <c r="N87" s="23">
        <v>21</v>
      </c>
      <c r="O87" s="53"/>
    </row>
    <row customFormat="1" ht="15" r="88" s="25" spans="2:39">
      <c r="B88" s="534" t="s">
        <v>97</v>
      </c>
      <c r="C88" s="540"/>
      <c r="D88" s="62"/>
      <c r="E88" s="63"/>
      <c r="F88" s="63"/>
      <c r="G88" s="63"/>
      <c r="H88" s="63"/>
      <c r="I88" s="63"/>
      <c r="J88" s="63"/>
      <c r="K88" s="63"/>
      <c r="L88" s="66"/>
      <c r="M88" s="203"/>
      <c r="N88" s="23"/>
      <c r="O88" s="53"/>
    </row>
    <row customFormat="1" ht="15" r="89" s="25" spans="2:39">
      <c r="B89" s="564" t="s">
        <v>80</v>
      </c>
      <c r="C89" s="560"/>
      <c r="D89" s="62"/>
      <c r="E89" s="63"/>
      <c r="F89" s="63"/>
      <c r="G89" s="63"/>
      <c r="H89" s="63"/>
      <c r="I89" s="63"/>
      <c r="J89" s="63"/>
      <c r="K89" s="63"/>
      <c r="L89" s="52">
        <f>+SUM(D89:K89)</f>
        <v>0</v>
      </c>
      <c r="M89" s="351" t="e">
        <f>+L89/$L$91</f>
        <v>#DIV/0!</v>
      </c>
      <c r="N89" s="23"/>
      <c r="O89" s="53"/>
    </row>
    <row customFormat="1" ht="15" r="90" s="25" spans="2:39">
      <c r="B90" s="534" t="s">
        <v>80</v>
      </c>
      <c r="C90" s="540"/>
      <c r="D90" s="57"/>
      <c r="E90" s="58"/>
      <c r="F90" s="58"/>
      <c r="G90" s="58"/>
      <c r="H90" s="58"/>
      <c r="I90" s="58"/>
      <c r="J90" s="58"/>
      <c r="K90" s="58"/>
      <c r="L90" s="60"/>
      <c r="M90" s="161"/>
      <c r="N90" s="23"/>
      <c r="O90" s="53"/>
    </row>
    <row customFormat="1" ht="15" r="91" s="25" spans="2:39">
      <c r="B91" s="564" t="s">
        <v>80</v>
      </c>
      <c r="C91" s="560"/>
      <c r="D91" s="350">
        <f ref="D91:J91" si="8" t="shared">+SUM(D82:D90)</f>
        <v>0</v>
      </c>
      <c r="E91" s="350">
        <f si="8" t="shared"/>
        <v>0</v>
      </c>
      <c r="F91" s="350">
        <f si="8" t="shared"/>
        <v>0</v>
      </c>
      <c r="G91" s="350">
        <f si="8" t="shared"/>
        <v>0</v>
      </c>
      <c r="H91" s="350">
        <f si="8" t="shared"/>
        <v>0</v>
      </c>
      <c r="I91" s="350">
        <f si="8" t="shared"/>
        <v>0</v>
      </c>
      <c r="J91" s="350">
        <f si="8" t="shared"/>
        <v>0</v>
      </c>
      <c r="K91" s="350">
        <f>+SUM(K82:K90)</f>
        <v>0</v>
      </c>
      <c r="L91" s="52">
        <f>+SUM(D91:K91)</f>
        <v>0</v>
      </c>
      <c r="M91" s="351" t="e">
        <f>+L91/$L$91</f>
        <v>#DIV/0!</v>
      </c>
      <c r="N91" s="23"/>
      <c r="O91" s="53"/>
    </row>
    <row customFormat="1" ht="15.75" r="92" s="25" spans="2:39" thickBot="1">
      <c r="B92" s="564" t="s">
        <v>105</v>
      </c>
      <c r="C92" s="560"/>
      <c r="D92" s="346" t="e">
        <f>+D91/$L$91</f>
        <v>#DIV/0!</v>
      </c>
      <c r="E92" s="346" t="e">
        <f ref="E92:K92" si="9" t="shared">+E91/$L$91</f>
        <v>#DIV/0!</v>
      </c>
      <c r="F92" s="346" t="e">
        <f si="9" t="shared"/>
        <v>#DIV/0!</v>
      </c>
      <c r="G92" s="346" t="e">
        <f si="9" t="shared"/>
        <v>#DIV/0!</v>
      </c>
      <c r="H92" s="346" t="e">
        <f si="9" t="shared"/>
        <v>#DIV/0!</v>
      </c>
      <c r="I92" s="346" t="e">
        <f si="9" t="shared"/>
        <v>#DIV/0!</v>
      </c>
      <c r="J92" s="346" t="e">
        <f si="9" t="shared"/>
        <v>#DIV/0!</v>
      </c>
      <c r="K92" s="346" t="e">
        <f si="9" t="shared"/>
        <v>#DIV/0!</v>
      </c>
      <c r="L92" s="346" t="e">
        <f>+L91/$L$91</f>
        <v>#DIV/0!</v>
      </c>
      <c r="M92" s="284"/>
      <c r="N92" s="23"/>
      <c r="O92" s="53"/>
    </row>
    <row customFormat="1" customHeight="1" ht="15" r="93" s="18" spans="2:39">
      <c r="B93" s="547" t="s">
        <v>98</v>
      </c>
      <c r="C93" s="548"/>
      <c r="D93" s="584" t="s">
        <v>131</v>
      </c>
      <c r="E93" s="585"/>
      <c r="F93" s="585"/>
      <c r="G93" s="585"/>
      <c r="H93" s="585"/>
      <c r="I93" s="585"/>
      <c r="J93" s="585"/>
      <c r="K93" s="585"/>
      <c r="L93" s="19"/>
      <c r="M93" s="611" t="s">
        <v>103</v>
      </c>
      <c r="N93" s="20"/>
    </row>
    <row customFormat="1" ht="30" r="94" s="18" spans="2:39">
      <c r="B94" s="549"/>
      <c r="C94" s="550"/>
      <c r="D94" s="21" t="s">
        <v>27</v>
      </c>
      <c r="E94" s="283" t="s">
        <v>100</v>
      </c>
      <c r="F94" s="283" t="s">
        <v>101</v>
      </c>
      <c r="G94" s="21" t="s">
        <v>73</v>
      </c>
      <c r="H94" s="21" t="s">
        <v>74</v>
      </c>
      <c r="I94" s="21" t="s">
        <v>75</v>
      </c>
      <c r="J94" s="283" t="s">
        <v>102</v>
      </c>
      <c r="K94" s="21" t="s">
        <v>76</v>
      </c>
      <c r="L94" s="22" t="s">
        <v>80</v>
      </c>
      <c r="M94" s="612"/>
      <c r="N94" s="23">
        <v>1</v>
      </c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</row>
    <row customFormat="1" ht="15" r="95" s="25" spans="2:39">
      <c r="B95" s="534" t="s">
        <v>94</v>
      </c>
      <c r="C95" s="540"/>
      <c r="D95" s="26"/>
      <c r="E95" s="27"/>
      <c r="F95" s="27"/>
      <c r="G95" s="27"/>
      <c r="H95" s="27"/>
      <c r="I95" s="27"/>
      <c r="J95" s="27"/>
      <c r="K95" s="27"/>
      <c r="L95" s="28"/>
      <c r="M95" s="161"/>
      <c r="N95" s="29">
        <v>2</v>
      </c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1"/>
      <c r="AB95" s="30"/>
      <c r="AC95" s="31"/>
      <c r="AD95" s="31"/>
      <c r="AE95" s="31"/>
      <c r="AF95" s="31"/>
      <c r="AG95" s="31"/>
    </row>
    <row customFormat="1" ht="15" r="96" s="25" spans="2:39">
      <c r="B96" s="564" t="s">
        <v>80</v>
      </c>
      <c r="C96" s="560"/>
      <c r="D96" s="49"/>
      <c r="E96" s="50"/>
      <c r="F96" s="50"/>
      <c r="G96" s="50"/>
      <c r="H96" s="50"/>
      <c r="I96" s="50"/>
      <c r="J96" s="50"/>
      <c r="K96" s="50"/>
      <c r="L96" s="93">
        <f>+SUM(D96:K96)</f>
        <v>0</v>
      </c>
      <c r="M96" s="351" t="e">
        <f>+L96/$L$104</f>
        <v>#DIV/0!</v>
      </c>
      <c r="N96" s="29">
        <v>6</v>
      </c>
      <c r="O96" s="53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5"/>
      <c r="AA96" s="55"/>
      <c r="AB96" s="54"/>
      <c r="AC96" s="54"/>
      <c r="AD96" s="54"/>
      <c r="AE96" s="54"/>
      <c r="AF96" s="54"/>
    </row>
    <row customFormat="1" ht="15" r="97" s="25" spans="2:39">
      <c r="B97" s="534" t="s">
        <v>95</v>
      </c>
      <c r="C97" s="540"/>
      <c r="D97" s="95"/>
      <c r="E97" s="96"/>
      <c r="F97" s="96"/>
      <c r="G97" s="96"/>
      <c r="H97" s="97"/>
      <c r="I97" s="96"/>
      <c r="J97" s="96"/>
      <c r="K97" s="96"/>
      <c r="L97" s="66"/>
      <c r="M97" s="161"/>
      <c r="N97" s="29">
        <v>30</v>
      </c>
      <c r="O97" s="18"/>
    </row>
    <row customFormat="1" ht="15" r="98" s="25" spans="2:39">
      <c r="B98" s="564" t="s">
        <v>80</v>
      </c>
      <c r="C98" s="560"/>
      <c r="D98" s="188"/>
      <c r="E98" s="189"/>
      <c r="F98" s="189"/>
      <c r="G98" s="189"/>
      <c r="H98" s="189"/>
      <c r="I98" s="189"/>
      <c r="J98" s="189"/>
      <c r="K98" s="189"/>
      <c r="L98" s="52">
        <f>+SUM(D98:K98)</f>
        <v>0</v>
      </c>
      <c r="M98" s="351" t="e">
        <f>+L98/$L$104</f>
        <v>#DIV/0!</v>
      </c>
      <c r="N98" s="29">
        <v>34</v>
      </c>
      <c r="O98" s="53"/>
    </row>
    <row customFormat="1" ht="15" r="99" s="25" spans="2:39">
      <c r="B99" s="534" t="s">
        <v>96</v>
      </c>
      <c r="C99" s="540"/>
      <c r="D99" s="57"/>
      <c r="E99" s="58"/>
      <c r="F99" s="58"/>
      <c r="G99" s="58"/>
      <c r="H99" s="58"/>
      <c r="I99" s="58"/>
      <c r="J99" s="58"/>
      <c r="K99" s="58"/>
      <c r="L99" s="60"/>
      <c r="M99" s="161"/>
      <c r="N99" s="29">
        <v>18</v>
      </c>
      <c r="O99" s="18"/>
    </row>
    <row customFormat="1" ht="15" r="100" s="25" spans="2:39">
      <c r="B100" s="564" t="s">
        <v>80</v>
      </c>
      <c r="C100" s="560"/>
      <c r="D100" s="73"/>
      <c r="E100" s="74"/>
      <c r="F100" s="74"/>
      <c r="G100" s="74"/>
      <c r="H100" s="74"/>
      <c r="I100" s="74"/>
      <c r="J100" s="74"/>
      <c r="K100" s="74"/>
      <c r="L100" s="52">
        <f>+SUM(D100:K100)</f>
        <v>0</v>
      </c>
      <c r="M100" s="351" t="e">
        <f>+L100/$L$104</f>
        <v>#DIV/0!</v>
      </c>
      <c r="N100" s="23">
        <v>21</v>
      </c>
      <c r="O100" s="53"/>
    </row>
    <row customFormat="1" ht="15" r="101" s="25" spans="2:39">
      <c r="B101" s="534" t="s">
        <v>97</v>
      </c>
      <c r="C101" s="540"/>
      <c r="D101" s="62"/>
      <c r="E101" s="63"/>
      <c r="F101" s="63"/>
      <c r="G101" s="63"/>
      <c r="H101" s="63"/>
      <c r="I101" s="63"/>
      <c r="J101" s="63"/>
      <c r="K101" s="63"/>
      <c r="L101" s="66"/>
      <c r="M101" s="203"/>
      <c r="N101" s="23"/>
      <c r="O101" s="53"/>
    </row>
    <row customFormat="1" ht="15" r="102" s="25" spans="2:39">
      <c r="B102" s="564" t="s">
        <v>80</v>
      </c>
      <c r="C102" s="560"/>
      <c r="D102" s="62"/>
      <c r="E102" s="63"/>
      <c r="F102" s="63"/>
      <c r="G102" s="63"/>
      <c r="H102" s="63"/>
      <c r="I102" s="63"/>
      <c r="J102" s="63"/>
      <c r="K102" s="63"/>
      <c r="L102" s="52">
        <f>+SUM(D102:K102)</f>
        <v>0</v>
      </c>
      <c r="M102" s="351" t="e">
        <f>+L102/$L$104</f>
        <v>#DIV/0!</v>
      </c>
      <c r="N102" s="23"/>
      <c r="O102" s="53"/>
    </row>
    <row customFormat="1" ht="15" r="103" s="25" spans="2:39">
      <c r="B103" s="534" t="s">
        <v>80</v>
      </c>
      <c r="C103" s="540"/>
      <c r="D103" s="57"/>
      <c r="E103" s="58"/>
      <c r="F103" s="58"/>
      <c r="G103" s="58"/>
      <c r="H103" s="58"/>
      <c r="I103" s="58"/>
      <c r="J103" s="58"/>
      <c r="K103" s="58"/>
      <c r="L103" s="60"/>
      <c r="M103" s="161"/>
      <c r="N103" s="23"/>
      <c r="O103" s="53"/>
    </row>
    <row customFormat="1" ht="15" r="104" s="25" spans="2:39">
      <c r="B104" s="564" t="s">
        <v>80</v>
      </c>
      <c r="C104" s="560"/>
      <c r="D104" s="350">
        <f ref="D104:K104" si="10" t="shared">+SUM(D95:D103)</f>
        <v>0</v>
      </c>
      <c r="E104" s="350">
        <f si="10" t="shared"/>
        <v>0</v>
      </c>
      <c r="F104" s="350">
        <f si="10" t="shared"/>
        <v>0</v>
      </c>
      <c r="G104" s="350">
        <f si="10" t="shared"/>
        <v>0</v>
      </c>
      <c r="H104" s="350">
        <f si="10" t="shared"/>
        <v>0</v>
      </c>
      <c r="I104" s="350">
        <f si="10" t="shared"/>
        <v>0</v>
      </c>
      <c r="J104" s="350">
        <f si="10" t="shared"/>
        <v>0</v>
      </c>
      <c r="K104" s="350">
        <f si="10" t="shared"/>
        <v>0</v>
      </c>
      <c r="L104" s="52">
        <f>+SUM(D104:K104)</f>
        <v>0</v>
      </c>
      <c r="M104" s="351" t="e">
        <f>+L104/$L$104</f>
        <v>#DIV/0!</v>
      </c>
      <c r="N104" s="23"/>
      <c r="O104" s="53"/>
    </row>
    <row customFormat="1" ht="15.75" r="105" s="25" spans="2:39" thickBot="1">
      <c r="B105" s="564" t="s">
        <v>105</v>
      </c>
      <c r="C105" s="560"/>
      <c r="D105" s="346" t="e">
        <f>+D104/$L$104</f>
        <v>#DIV/0!</v>
      </c>
      <c r="E105" s="346" t="e">
        <f ref="E105:L105" si="11" t="shared">+E104/$L$104</f>
        <v>#DIV/0!</v>
      </c>
      <c r="F105" s="346" t="e">
        <f si="11" t="shared"/>
        <v>#DIV/0!</v>
      </c>
      <c r="G105" s="346" t="e">
        <f si="11" t="shared"/>
        <v>#DIV/0!</v>
      </c>
      <c r="H105" s="346" t="e">
        <f si="11" t="shared"/>
        <v>#DIV/0!</v>
      </c>
      <c r="I105" s="346" t="e">
        <f si="11" t="shared"/>
        <v>#DIV/0!</v>
      </c>
      <c r="J105" s="346" t="e">
        <f si="11" t="shared"/>
        <v>#DIV/0!</v>
      </c>
      <c r="K105" s="346" t="e">
        <f si="11" t="shared"/>
        <v>#DIV/0!</v>
      </c>
      <c r="L105" s="346" t="e">
        <f si="11" t="shared"/>
        <v>#DIV/0!</v>
      </c>
      <c r="M105" s="284"/>
      <c r="N105" s="23"/>
      <c r="O105" s="53"/>
    </row>
    <row customFormat="1" customHeight="1" ht="15" r="106" s="18" spans="2:39">
      <c r="B106" s="547" t="s">
        <v>99</v>
      </c>
      <c r="C106" s="548"/>
      <c r="D106" s="584" t="s">
        <v>131</v>
      </c>
      <c r="E106" s="585"/>
      <c r="F106" s="585"/>
      <c r="G106" s="585"/>
      <c r="H106" s="585"/>
      <c r="I106" s="585"/>
      <c r="J106" s="585"/>
      <c r="K106" s="585"/>
      <c r="L106" s="19"/>
      <c r="M106" s="611" t="s">
        <v>103</v>
      </c>
      <c r="N106" s="20"/>
    </row>
    <row customFormat="1" ht="30" r="107" s="18" spans="2:39">
      <c r="B107" s="549"/>
      <c r="C107" s="550"/>
      <c r="D107" s="233" t="s">
        <v>27</v>
      </c>
      <c r="E107" s="349" t="s">
        <v>100</v>
      </c>
      <c r="F107" s="349" t="s">
        <v>101</v>
      </c>
      <c r="G107" s="233" t="s">
        <v>73</v>
      </c>
      <c r="H107" s="233" t="s">
        <v>74</v>
      </c>
      <c r="I107" s="233" t="s">
        <v>75</v>
      </c>
      <c r="J107" s="349" t="s">
        <v>102</v>
      </c>
      <c r="K107" s="233" t="s">
        <v>76</v>
      </c>
      <c r="L107" s="234" t="s">
        <v>80</v>
      </c>
      <c r="M107" s="613"/>
      <c r="N107" s="23">
        <v>1</v>
      </c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</row>
    <row customFormat="1" ht="15" r="108" s="25" spans="2:39">
      <c r="B108" s="534" t="s">
        <v>94</v>
      </c>
      <c r="C108" s="540"/>
      <c r="D108" s="263"/>
      <c r="E108" s="27"/>
      <c r="F108" s="27"/>
      <c r="G108" s="27"/>
      <c r="H108" s="27"/>
      <c r="I108" s="27"/>
      <c r="J108" s="27"/>
      <c r="K108" s="27"/>
      <c r="L108" s="264"/>
      <c r="M108" s="208"/>
      <c r="N108" s="29">
        <v>2</v>
      </c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1"/>
      <c r="AB108" s="30"/>
      <c r="AC108" s="31"/>
      <c r="AD108" s="31"/>
      <c r="AE108" s="31"/>
      <c r="AF108" s="31"/>
      <c r="AG108" s="31"/>
    </row>
    <row customFormat="1" ht="15" r="109" s="25" spans="2:39">
      <c r="B109" s="564" t="s">
        <v>80</v>
      </c>
      <c r="C109" s="560"/>
      <c r="D109" s="199" t="str">
        <f>+IF(D83&gt;0,D83/D96,"-")</f>
        <v>-</v>
      </c>
      <c r="E109" s="199" t="str">
        <f ref="E109:K117" si="12" t="shared">+IF(E83&gt;0,E83/E96,"-")</f>
        <v>-</v>
      </c>
      <c r="F109" s="199" t="str">
        <f si="12" t="shared"/>
        <v>-</v>
      </c>
      <c r="G109" s="199" t="str">
        <f si="12" t="shared"/>
        <v>-</v>
      </c>
      <c r="H109" s="199" t="str">
        <f si="12" t="shared"/>
        <v>-</v>
      </c>
      <c r="I109" s="199" t="str">
        <f si="12" t="shared"/>
        <v>-</v>
      </c>
      <c r="J109" s="199" t="str">
        <f si="12" t="shared"/>
        <v>-</v>
      </c>
      <c r="K109" s="199" t="str">
        <f si="12" t="shared"/>
        <v>-</v>
      </c>
      <c r="L109" s="199" t="str">
        <f>+IF(L83&gt;0,L83/L96,"-")</f>
        <v>-</v>
      </c>
      <c r="M109" s="204"/>
      <c r="N109" s="29">
        <v>6</v>
      </c>
      <c r="O109" s="53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5"/>
      <c r="AA109" s="55"/>
      <c r="AB109" s="54"/>
      <c r="AC109" s="54"/>
      <c r="AD109" s="54"/>
      <c r="AE109" s="54"/>
      <c r="AF109" s="54"/>
    </row>
    <row customFormat="1" ht="15" r="110" s="25" spans="2:39">
      <c r="B110" s="524" t="s">
        <v>95</v>
      </c>
      <c r="C110" s="592"/>
      <c r="D110" s="95"/>
      <c r="E110" s="96"/>
      <c r="F110" s="96"/>
      <c r="G110" s="96"/>
      <c r="H110" s="97"/>
      <c r="I110" s="96"/>
      <c r="J110" s="96"/>
      <c r="K110" s="96"/>
      <c r="L110" s="96"/>
      <c r="M110" s="161"/>
      <c r="N110" s="29">
        <v>30</v>
      </c>
      <c r="O110" s="18"/>
    </row>
    <row customFormat="1" ht="15" r="111" s="25" spans="2:39">
      <c r="B111" s="564" t="s">
        <v>80</v>
      </c>
      <c r="C111" s="560"/>
      <c r="D111" s="50" t="str">
        <f>+IF(D85&gt;0,D85/D98,"-")</f>
        <v>-</v>
      </c>
      <c r="E111" s="50" t="str">
        <f si="12" t="shared"/>
        <v>-</v>
      </c>
      <c r="F111" s="50" t="str">
        <f si="12" t="shared"/>
        <v>-</v>
      </c>
      <c r="G111" s="50" t="str">
        <f si="12" t="shared"/>
        <v>-</v>
      </c>
      <c r="H111" s="50" t="str">
        <f si="12" t="shared"/>
        <v>-</v>
      </c>
      <c r="I111" s="50" t="str">
        <f si="12" t="shared"/>
        <v>-</v>
      </c>
      <c r="J111" s="50" t="str">
        <f si="12" t="shared"/>
        <v>-</v>
      </c>
      <c r="K111" s="50" t="str">
        <f si="12" t="shared"/>
        <v>-</v>
      </c>
      <c r="L111" s="50" t="str">
        <f>+IF(L85&gt;0,L85/L98,"-")</f>
        <v>-</v>
      </c>
      <c r="M111" s="204"/>
      <c r="N111" s="29">
        <v>34</v>
      </c>
      <c r="O111" s="53"/>
    </row>
    <row customFormat="1" ht="15" r="112" s="25" spans="2:39">
      <c r="B112" s="534" t="s">
        <v>96</v>
      </c>
      <c r="C112" s="540"/>
      <c r="D112" s="57"/>
      <c r="E112" s="58"/>
      <c r="F112" s="58"/>
      <c r="G112" s="58"/>
      <c r="H112" s="58"/>
      <c r="I112" s="58"/>
      <c r="J112" s="58"/>
      <c r="K112" s="58"/>
      <c r="L112" s="58"/>
      <c r="M112" s="161"/>
      <c r="N112" s="29">
        <v>18</v>
      </c>
      <c r="O112" s="18"/>
    </row>
    <row customFormat="1" ht="15" r="113" s="25" spans="2:15">
      <c r="B113" s="564" t="s">
        <v>80</v>
      </c>
      <c r="C113" s="560"/>
      <c r="D113" s="50" t="str">
        <f>+IF(D87&gt;0,D87/D100,"-")</f>
        <v>-</v>
      </c>
      <c r="E113" s="50" t="str">
        <f si="12" t="shared"/>
        <v>-</v>
      </c>
      <c r="F113" s="50" t="str">
        <f si="12" t="shared"/>
        <v>-</v>
      </c>
      <c r="G113" s="50" t="str">
        <f si="12" t="shared"/>
        <v>-</v>
      </c>
      <c r="H113" s="50" t="str">
        <f si="12" t="shared"/>
        <v>-</v>
      </c>
      <c r="I113" s="50" t="str">
        <f si="12" t="shared"/>
        <v>-</v>
      </c>
      <c r="J113" s="50" t="str">
        <f si="12" t="shared"/>
        <v>-</v>
      </c>
      <c r="K113" s="50" t="str">
        <f si="12" t="shared"/>
        <v>-</v>
      </c>
      <c r="L113" s="50" t="str">
        <f>+IF(L87&gt;0,L87/L100,"-")</f>
        <v>-</v>
      </c>
      <c r="M113" s="204"/>
      <c r="N113" s="23">
        <v>21</v>
      </c>
      <c r="O113" s="53"/>
    </row>
    <row customFormat="1" ht="15" r="114" s="25" spans="2:15">
      <c r="B114" s="534" t="s">
        <v>97</v>
      </c>
      <c r="C114" s="540"/>
      <c r="D114" s="57"/>
      <c r="E114" s="58"/>
      <c r="F114" s="58"/>
      <c r="G114" s="58"/>
      <c r="H114" s="58"/>
      <c r="I114" s="58"/>
      <c r="J114" s="58"/>
      <c r="K114" s="58"/>
      <c r="L114" s="58"/>
      <c r="M114" s="161"/>
      <c r="N114" s="23"/>
      <c r="O114" s="53"/>
    </row>
    <row customFormat="1" ht="15" r="115" s="25" spans="2:15">
      <c r="B115" s="564" t="s">
        <v>80</v>
      </c>
      <c r="C115" s="560"/>
      <c r="D115" s="50" t="str">
        <f>+IF(D89&gt;0,D89/D102,"-")</f>
        <v>-</v>
      </c>
      <c r="E115" s="50" t="str">
        <f si="12" t="shared"/>
        <v>-</v>
      </c>
      <c r="F115" s="50" t="str">
        <f si="12" t="shared"/>
        <v>-</v>
      </c>
      <c r="G115" s="50" t="str">
        <f si="12" t="shared"/>
        <v>-</v>
      </c>
      <c r="H115" s="50" t="str">
        <f si="12" t="shared"/>
        <v>-</v>
      </c>
      <c r="I115" s="50" t="str">
        <f si="12" t="shared"/>
        <v>-</v>
      </c>
      <c r="J115" s="50" t="str">
        <f si="12" t="shared"/>
        <v>-</v>
      </c>
      <c r="K115" s="50" t="str">
        <f si="12" t="shared"/>
        <v>-</v>
      </c>
      <c r="L115" s="50" t="str">
        <f>+IF(L89&gt;0,L89/L102,"-")</f>
        <v>-</v>
      </c>
      <c r="M115" s="204"/>
      <c r="N115" s="23"/>
      <c r="O115" s="53"/>
    </row>
    <row ht="15" r="116" spans="2:15">
      <c r="B116" s="534" t="s">
        <v>80</v>
      </c>
      <c r="C116" s="540"/>
      <c r="D116" s="57"/>
      <c r="E116" s="58"/>
      <c r="F116" s="58"/>
      <c r="G116" s="58"/>
      <c r="H116" s="58"/>
      <c r="I116" s="58"/>
      <c r="J116" s="58"/>
      <c r="K116" s="58"/>
      <c r="L116" s="58"/>
      <c r="M116" s="161"/>
      <c r="N116" s="173"/>
    </row>
    <row ht="15.75" r="117" spans="2:15" thickBot="1">
      <c r="B117" s="566" t="s">
        <v>80</v>
      </c>
      <c r="C117" s="567"/>
      <c r="D117" s="347" t="str">
        <f>+IF(D91&gt;0,D91/D104,"-")</f>
        <v>-</v>
      </c>
      <c r="E117" s="347" t="str">
        <f si="12" t="shared"/>
        <v>-</v>
      </c>
      <c r="F117" s="347" t="str">
        <f si="12" t="shared"/>
        <v>-</v>
      </c>
      <c r="G117" s="347" t="str">
        <f si="12" t="shared"/>
        <v>-</v>
      </c>
      <c r="H117" s="347" t="str">
        <f si="12" t="shared"/>
        <v>-</v>
      </c>
      <c r="I117" s="347" t="str">
        <f si="12" t="shared"/>
        <v>-</v>
      </c>
      <c r="J117" s="347" t="str">
        <f si="12" t="shared"/>
        <v>-</v>
      </c>
      <c r="K117" s="347" t="str">
        <f si="12" t="shared"/>
        <v>-</v>
      </c>
      <c r="L117" s="347" t="str">
        <f>+IF(L91&gt;0,L91/L104,"-")</f>
        <v>-</v>
      </c>
      <c r="M117" s="205"/>
      <c r="N117" s="173"/>
    </row>
    <row r="118" spans="2:15">
      <c r="N118" s="173"/>
    </row>
    <row hidden="1" r="119" spans="2:15">
      <c r="B119" s="287" t="s">
        <v>126</v>
      </c>
      <c r="N119" s="173"/>
    </row>
    <row hidden="1" r="120" spans="2:15">
      <c r="N120" s="173"/>
    </row>
    <row hidden="1" r="121" spans="2:15">
      <c r="B121" t="s">
        <v>127</v>
      </c>
      <c r="N121" s="173"/>
    </row>
    <row hidden="1" r="122" spans="2:15">
      <c r="B122" t="s">
        <v>199</v>
      </c>
      <c r="N122" s="173"/>
    </row>
    <row hidden="1" r="123" spans="2:15">
      <c r="B123" t="s">
        <v>130</v>
      </c>
      <c r="N123" s="173"/>
    </row>
    <row hidden="1" r="124" spans="2:15">
      <c r="B124" t="s">
        <v>200</v>
      </c>
      <c r="N124" s="173"/>
    </row>
    <row hidden="1" r="125" spans="2:15">
      <c r="B125" t="s">
        <v>195</v>
      </c>
      <c r="N125" s="173"/>
    </row>
    <row hidden="1" r="126" spans="2:15">
      <c r="N126" s="173"/>
    </row>
    <row hidden="1" r="127" spans="2:15">
      <c r="B127" s="287" t="s">
        <v>132</v>
      </c>
      <c r="N127" s="173"/>
    </row>
    <row hidden="1" r="128" spans="2:15">
      <c r="N128" s="173"/>
    </row>
    <row hidden="1" r="129" spans="2:14">
      <c r="B129" s="286" t="s">
        <v>196</v>
      </c>
      <c r="N129" s="173"/>
    </row>
    <row hidden="1" r="130" spans="2:14">
      <c r="B130" s="286" t="s">
        <v>197</v>
      </c>
      <c r="N130" s="173"/>
    </row>
    <row hidden="1" r="131" spans="2:14">
      <c r="B131" s="286" t="s">
        <v>198</v>
      </c>
      <c r="N131" s="173"/>
    </row>
    <row r="132" spans="2:14">
      <c r="N132" s="173"/>
    </row>
    <row r="133" spans="2:14">
      <c r="N133" s="173"/>
    </row>
    <row r="134" spans="2:14">
      <c r="N134" s="173"/>
    </row>
    <row r="135" spans="2:14">
      <c r="N135" s="173"/>
    </row>
    <row r="136" spans="2:14">
      <c r="N136" s="173"/>
    </row>
    <row r="137" spans="2:14">
      <c r="N137" s="173"/>
    </row>
    <row r="138" spans="2:14">
      <c r="N138" s="173"/>
    </row>
    <row r="139" spans="2:14">
      <c r="N139" s="173"/>
    </row>
    <row r="140" spans="2:14">
      <c r="N140" s="173"/>
    </row>
    <row r="141" spans="2:14">
      <c r="N141" s="173"/>
    </row>
    <row r="142" spans="2:14">
      <c r="N142" s="173"/>
    </row>
    <row r="143" spans="2:14">
      <c r="N143" s="173"/>
    </row>
    <row r="144" spans="2:14">
      <c r="N144" s="173"/>
    </row>
    <row r="145" spans="14:14">
      <c r="N145" s="173"/>
    </row>
    <row r="146" spans="14:14">
      <c r="N146" s="173"/>
    </row>
    <row r="147" spans="14:14">
      <c r="N147" s="173"/>
    </row>
    <row r="148" spans="14:14">
      <c r="N148" s="173"/>
    </row>
    <row r="149" spans="14:14">
      <c r="N149" s="173"/>
    </row>
    <row r="150" spans="14:14">
      <c r="N150" s="173"/>
    </row>
    <row r="151" spans="14:14">
      <c r="N151" s="173"/>
    </row>
    <row r="152" spans="14:14">
      <c r="N152" s="173"/>
    </row>
    <row r="153" spans="14:14">
      <c r="N153" s="173"/>
    </row>
    <row r="154" spans="14:14">
      <c r="N154" s="173"/>
    </row>
    <row r="155" spans="14:14">
      <c r="N155" s="173"/>
    </row>
    <row r="156" spans="14:14">
      <c r="N156" s="173"/>
    </row>
    <row r="157" spans="14:14">
      <c r="N157" s="173"/>
    </row>
    <row r="158" spans="14:14">
      <c r="N158" s="173"/>
    </row>
    <row r="159" spans="14:14">
      <c r="N159" s="173"/>
    </row>
    <row r="160" spans="14:14">
      <c r="N160" s="173"/>
    </row>
    <row r="161" spans="14:14">
      <c r="N161" s="173"/>
    </row>
    <row r="162" spans="14:14">
      <c r="N162" s="173"/>
    </row>
    <row r="163" spans="14:14">
      <c r="N163" s="173"/>
    </row>
    <row r="164" spans="14:14">
      <c r="N164" s="173"/>
    </row>
    <row r="165" spans="14:14">
      <c r="N165" s="173"/>
    </row>
    <row r="166" spans="14:14">
      <c r="N166" s="173"/>
    </row>
    <row r="167" spans="14:14">
      <c r="N167" s="173"/>
    </row>
    <row r="168" spans="14:14">
      <c r="N168" s="173"/>
    </row>
    <row r="169" spans="14:14">
      <c r="N169" s="173"/>
    </row>
    <row r="170" spans="14:14">
      <c r="N170" s="173"/>
    </row>
    <row r="171" spans="14:14">
      <c r="N171" s="173"/>
    </row>
    <row r="172" spans="14:14">
      <c r="N172" s="173"/>
    </row>
    <row r="173" spans="14:14">
      <c r="N173" s="173"/>
    </row>
    <row r="174" spans="14:14">
      <c r="N174" s="173"/>
    </row>
    <row r="175" spans="14:14">
      <c r="N175" s="173"/>
    </row>
    <row r="176" spans="14:14">
      <c r="N176" s="173"/>
    </row>
    <row r="177" spans="14:14">
      <c r="N177" s="173"/>
    </row>
    <row r="178" spans="14:14">
      <c r="N178" s="173"/>
    </row>
    <row r="179" spans="14:14">
      <c r="N179" s="173"/>
    </row>
    <row r="180" spans="14:14">
      <c r="N180" s="173"/>
    </row>
    <row r="181" spans="14:14">
      <c r="N181" s="173"/>
    </row>
    <row r="182" spans="14:14">
      <c r="N182" s="173"/>
    </row>
    <row r="183" spans="14:14">
      <c r="N183" s="173"/>
    </row>
    <row r="184" spans="14:14">
      <c r="N184" s="173"/>
    </row>
    <row r="185" spans="14:14">
      <c r="N185" s="173"/>
    </row>
    <row r="186" spans="14:14">
      <c r="N186" s="173"/>
    </row>
    <row r="187" spans="14:14">
      <c r="N187" s="173"/>
    </row>
    <row r="188" spans="14:14">
      <c r="N188" s="173"/>
    </row>
    <row r="189" spans="14:14">
      <c r="N189" s="173"/>
    </row>
    <row r="190" spans="14:14">
      <c r="N190" s="173"/>
    </row>
    <row r="191" spans="14:14">
      <c r="N191" s="173"/>
    </row>
    <row r="192" spans="14:14">
      <c r="N192" s="173"/>
    </row>
    <row r="193" spans="14:14">
      <c r="N193" s="173"/>
    </row>
    <row r="194" spans="14:14">
      <c r="N194" s="173"/>
    </row>
    <row r="195" spans="14:14">
      <c r="N195" s="173"/>
    </row>
    <row r="196" spans="14:14">
      <c r="N196" s="173"/>
    </row>
    <row r="197" spans="14:14">
      <c r="N197" s="173"/>
    </row>
    <row r="198" spans="14:14">
      <c r="N198" s="173"/>
    </row>
    <row r="199" spans="14:14">
      <c r="N199" s="173"/>
    </row>
    <row r="200" spans="14:14">
      <c r="N200" s="173"/>
    </row>
    <row r="201" spans="14:14">
      <c r="N201" s="173"/>
    </row>
    <row r="202" spans="14:14">
      <c r="N202" s="173"/>
    </row>
    <row r="203" spans="14:14">
      <c r="N203" s="173"/>
    </row>
    <row r="204" spans="14:14">
      <c r="N204" s="173"/>
    </row>
    <row r="205" spans="14:14">
      <c r="N205" s="173"/>
    </row>
    <row r="206" spans="14:14">
      <c r="N206" s="173"/>
    </row>
    <row r="207" spans="14:14">
      <c r="N207" s="173"/>
    </row>
    <row r="208" spans="14:14">
      <c r="N208" s="173"/>
    </row>
    <row r="209" spans="14:14">
      <c r="N209" s="173"/>
    </row>
    <row r="210" spans="14:14">
      <c r="N210" s="173"/>
    </row>
    <row r="211" spans="14:14">
      <c r="N211" s="173"/>
    </row>
    <row r="212" spans="14:14">
      <c r="N212" s="173"/>
    </row>
    <row r="213" spans="14:14">
      <c r="N213" s="173"/>
    </row>
    <row r="214" spans="14:14">
      <c r="N214" s="173"/>
    </row>
    <row r="215" spans="14:14">
      <c r="N215" s="173"/>
    </row>
    <row r="216" spans="14:14">
      <c r="N216" s="173"/>
    </row>
    <row r="217" spans="14:14">
      <c r="N217" s="173"/>
    </row>
    <row r="218" spans="14:14">
      <c r="N218" s="173"/>
    </row>
    <row r="219" spans="14:14">
      <c r="N219" s="173"/>
    </row>
    <row r="220" spans="14:14">
      <c r="N220" s="173"/>
    </row>
    <row r="221" spans="14:14">
      <c r="N221" s="173"/>
    </row>
    <row r="222" spans="14:14">
      <c r="N222" s="173"/>
    </row>
    <row r="223" spans="14:14">
      <c r="N223" s="173"/>
    </row>
    <row r="224" spans="14:14">
      <c r="N224" s="173"/>
    </row>
    <row r="225" spans="14:14">
      <c r="N225" s="173"/>
    </row>
    <row r="226" spans="14:14">
      <c r="N226" s="173"/>
    </row>
    <row r="227" spans="14:14">
      <c r="N227" s="173"/>
    </row>
    <row r="228" spans="14:14">
      <c r="N228" s="173"/>
    </row>
    <row r="229" spans="14:14">
      <c r="N229" s="173"/>
    </row>
    <row r="230" spans="14:14">
      <c r="N230" s="173"/>
    </row>
    <row r="231" spans="14:14">
      <c r="N231" s="173"/>
    </row>
    <row r="232" spans="14:14">
      <c r="N232" s="173"/>
    </row>
    <row r="233" spans="14:14">
      <c r="N233" s="173"/>
    </row>
    <row r="234" spans="14:14">
      <c r="N234" s="173"/>
    </row>
    <row r="235" spans="14:14">
      <c r="N235" s="173"/>
    </row>
    <row r="236" spans="14:14">
      <c r="N236" s="173"/>
    </row>
    <row r="237" spans="14:14">
      <c r="N237" s="173"/>
    </row>
    <row r="238" spans="14:14">
      <c r="N238" s="173"/>
    </row>
    <row r="239" spans="14:14">
      <c r="N239" s="173"/>
    </row>
    <row r="240" spans="14:14">
      <c r="N240" s="173"/>
    </row>
    <row r="241" spans="14:14">
      <c r="N241" s="173"/>
    </row>
    <row r="242" spans="14:14">
      <c r="N242" s="173"/>
    </row>
    <row r="243" spans="14:14">
      <c r="N243" s="173"/>
    </row>
    <row r="244" spans="14:14">
      <c r="N244" s="173"/>
    </row>
    <row r="245" spans="14:14">
      <c r="N245" s="173"/>
    </row>
    <row r="246" spans="14:14">
      <c r="N246" s="173"/>
    </row>
    <row r="247" spans="14:14">
      <c r="N247" s="173"/>
    </row>
    <row r="248" spans="14:14">
      <c r="N248" s="173"/>
    </row>
    <row r="249" spans="14:14">
      <c r="N249" s="173"/>
    </row>
    <row r="250" spans="14:14">
      <c r="N250" s="173"/>
    </row>
    <row r="251" spans="14:14">
      <c r="N251" s="173"/>
    </row>
    <row r="252" spans="14:14">
      <c r="N252" s="173"/>
    </row>
    <row r="253" spans="14:14">
      <c r="N253" s="173"/>
    </row>
    <row r="254" spans="14:14">
      <c r="N254" s="173"/>
    </row>
    <row r="255" spans="14:14">
      <c r="N255" s="173"/>
    </row>
    <row r="256" spans="14:14">
      <c r="N256" s="173"/>
    </row>
    <row r="257" spans="14:14">
      <c r="N257" s="173"/>
    </row>
    <row r="258" spans="14:14">
      <c r="N258" s="173"/>
    </row>
    <row r="259" spans="14:14">
      <c r="N259" s="173"/>
    </row>
    <row r="260" spans="14:14">
      <c r="N260" s="173"/>
    </row>
    <row r="261" spans="14:14">
      <c r="N261" s="173"/>
    </row>
    <row r="262" spans="14:14">
      <c r="N262" s="173"/>
    </row>
    <row r="263" spans="14:14">
      <c r="N263" s="173"/>
    </row>
    <row r="264" spans="14:14">
      <c r="N264" s="173"/>
    </row>
    <row r="265" spans="14:14">
      <c r="N265" s="173"/>
    </row>
    <row r="266" spans="14:14">
      <c r="N266" s="173"/>
    </row>
    <row r="267" spans="14:14">
      <c r="N267" s="173"/>
    </row>
    <row r="268" spans="14:14">
      <c r="N268" s="173"/>
    </row>
    <row r="269" spans="14:14">
      <c r="N269" s="173"/>
    </row>
    <row r="270" spans="14:14">
      <c r="N270" s="173"/>
    </row>
    <row r="271" spans="14:14">
      <c r="N271" s="173"/>
    </row>
    <row r="272" spans="14:14">
      <c r="N272" s="173"/>
    </row>
    <row r="273" spans="14:14">
      <c r="N273" s="173"/>
    </row>
    <row r="274" spans="14:14">
      <c r="N274" s="173"/>
    </row>
    <row r="275" spans="14:14">
      <c r="N275" s="173"/>
    </row>
    <row r="276" spans="14:14">
      <c r="N276" s="173"/>
    </row>
    <row r="277" spans="14:14">
      <c r="N277" s="173"/>
    </row>
    <row r="278" spans="14:14">
      <c r="N278" s="173"/>
    </row>
    <row r="279" spans="14:14">
      <c r="N279" s="173"/>
    </row>
    <row r="280" spans="14:14">
      <c r="N280" s="173"/>
    </row>
    <row r="281" spans="14:14">
      <c r="N281" s="173"/>
    </row>
    <row r="282" spans="14:14">
      <c r="N282" s="173"/>
    </row>
    <row r="283" spans="14:14">
      <c r="N283" s="173"/>
    </row>
    <row r="284" spans="14:14">
      <c r="N284" s="173"/>
    </row>
    <row r="285" spans="14:14">
      <c r="N285" s="173"/>
    </row>
    <row r="286" spans="14:14">
      <c r="N286" s="173"/>
    </row>
    <row r="287" spans="14:14">
      <c r="N287" s="173"/>
    </row>
    <row r="288" spans="14:14">
      <c r="N288" s="173"/>
    </row>
    <row r="289" spans="14:14">
      <c r="N289" s="173"/>
    </row>
    <row r="290" spans="14:14">
      <c r="N290" s="173"/>
    </row>
    <row r="291" spans="14:14">
      <c r="N291" s="173"/>
    </row>
    <row r="292" spans="14:14">
      <c r="N292" s="173"/>
    </row>
    <row r="293" spans="14:14">
      <c r="N293" s="173"/>
    </row>
    <row r="294" spans="14:14">
      <c r="N294" s="173"/>
    </row>
    <row r="295" spans="14:14">
      <c r="N295" s="173"/>
    </row>
    <row r="296" spans="14:14">
      <c r="N296" s="173"/>
    </row>
    <row r="297" spans="14:14">
      <c r="N297" s="173"/>
    </row>
    <row r="298" spans="14:14">
      <c r="N298" s="173"/>
    </row>
    <row r="299" spans="14:14">
      <c r="N299" s="173"/>
    </row>
    <row r="300" spans="14:14">
      <c r="N300" s="173"/>
    </row>
    <row r="301" spans="14:14">
      <c r="N301" s="173"/>
    </row>
    <row r="302" spans="14:14">
      <c r="N302" s="173"/>
    </row>
    <row r="303" spans="14:14">
      <c r="N303" s="173"/>
    </row>
    <row r="304" spans="14:14">
      <c r="N304" s="173"/>
    </row>
    <row r="305" spans="14:14">
      <c r="N305" s="173"/>
    </row>
    <row r="306" spans="14:14">
      <c r="N306" s="173"/>
    </row>
    <row r="307" spans="14:14">
      <c r="N307" s="173"/>
    </row>
    <row r="308" spans="14:14">
      <c r="N308" s="173"/>
    </row>
    <row r="309" spans="14:14">
      <c r="N309" s="173"/>
    </row>
    <row r="310" spans="14:14">
      <c r="N310" s="173"/>
    </row>
    <row r="311" spans="14:14">
      <c r="N311" s="173"/>
    </row>
    <row r="312" spans="14:14">
      <c r="N312" s="173"/>
    </row>
    <row r="313" spans="14:14">
      <c r="N313" s="173"/>
    </row>
    <row r="314" spans="14:14">
      <c r="N314" s="173"/>
    </row>
    <row r="315" spans="14:14">
      <c r="N315" s="173"/>
    </row>
    <row r="316" spans="14:14">
      <c r="N316" s="173"/>
    </row>
    <row r="317" spans="14:14">
      <c r="N317" s="173"/>
    </row>
    <row r="318" spans="14:14">
      <c r="N318" s="173"/>
    </row>
    <row r="319" spans="14:14">
      <c r="N319" s="173"/>
    </row>
    <row r="320" spans="14:14">
      <c r="N320" s="173"/>
    </row>
    <row r="321" spans="14:14">
      <c r="N321" s="173"/>
    </row>
    <row r="322" spans="14:14">
      <c r="N322" s="173"/>
    </row>
    <row r="323" spans="14:14">
      <c r="N323" s="173"/>
    </row>
    <row r="324" spans="14:14">
      <c r="N324" s="173"/>
    </row>
    <row r="325" spans="14:14">
      <c r="N325" s="173"/>
    </row>
    <row r="326" spans="14:14">
      <c r="N326" s="173"/>
    </row>
    <row r="327" spans="14:14">
      <c r="N327" s="173"/>
    </row>
    <row r="328" spans="14:14">
      <c r="N328" s="173"/>
    </row>
    <row r="329" spans="14:14">
      <c r="N329" s="173"/>
    </row>
    <row r="330" spans="14:14">
      <c r="N330" s="173"/>
    </row>
    <row r="331" spans="14:14">
      <c r="N331" s="173"/>
    </row>
    <row r="332" spans="14:14">
      <c r="N332" s="173"/>
    </row>
    <row r="333" spans="14:14">
      <c r="N333" s="173"/>
    </row>
    <row r="334" spans="14:14">
      <c r="N334" s="173"/>
    </row>
    <row r="335" spans="14:14">
      <c r="N335" s="173"/>
    </row>
    <row r="336" spans="14:14">
      <c r="N336" s="173"/>
    </row>
    <row r="337" spans="14:14">
      <c r="N337" s="173"/>
    </row>
    <row r="338" spans="14:14">
      <c r="N338" s="173"/>
    </row>
    <row r="339" spans="14:14">
      <c r="N339" s="173"/>
    </row>
    <row r="340" spans="14:14">
      <c r="N340" s="173"/>
    </row>
    <row r="341" spans="14:14">
      <c r="N341" s="173"/>
    </row>
    <row r="342" spans="14:14">
      <c r="N342" s="173"/>
    </row>
    <row r="343" spans="14:14">
      <c r="N343" s="173"/>
    </row>
    <row r="344" spans="14:14">
      <c r="N344" s="173"/>
    </row>
    <row r="345" spans="14:14">
      <c r="N345" s="173"/>
    </row>
    <row r="346" spans="14:14">
      <c r="N346" s="173"/>
    </row>
    <row r="347" spans="14:14">
      <c r="N347" s="173"/>
    </row>
    <row r="348" spans="14:14">
      <c r="N348" s="173"/>
    </row>
    <row r="349" spans="14:14">
      <c r="N349" s="173"/>
    </row>
    <row r="350" spans="14:14">
      <c r="N350" s="173"/>
    </row>
    <row r="351" spans="14:14">
      <c r="N351" s="173"/>
    </row>
    <row r="352" spans="14:14">
      <c r="N352" s="173"/>
    </row>
    <row r="353" spans="14:14">
      <c r="N353" s="173"/>
    </row>
    <row r="354" spans="14:14">
      <c r="N354" s="173"/>
    </row>
    <row r="355" spans="14:14">
      <c r="N355" s="173"/>
    </row>
    <row r="356" spans="14:14">
      <c r="N356" s="173"/>
    </row>
    <row r="357" spans="14:14">
      <c r="N357" s="173"/>
    </row>
    <row r="358" spans="14:14">
      <c r="N358" s="173"/>
    </row>
    <row r="359" spans="14:14">
      <c r="N359" s="173"/>
    </row>
    <row r="360" spans="14:14">
      <c r="N360" s="173"/>
    </row>
    <row r="361" spans="14:14">
      <c r="N361" s="173"/>
    </row>
    <row r="362" spans="14:14">
      <c r="N362" s="173"/>
    </row>
    <row r="363" spans="14:14">
      <c r="N363" s="173"/>
    </row>
    <row r="364" spans="14:14">
      <c r="N364" s="173"/>
    </row>
    <row r="365" spans="14:14">
      <c r="N365" s="173"/>
    </row>
    <row r="366" spans="14:14">
      <c r="N366" s="173"/>
    </row>
    <row r="367" spans="14:14">
      <c r="N367" s="173"/>
    </row>
    <row r="368" spans="14:14">
      <c r="N368" s="173"/>
    </row>
    <row r="369" spans="14:14">
      <c r="N369" s="173"/>
    </row>
    <row r="370" spans="14:14">
      <c r="N370" s="173"/>
    </row>
    <row r="371" spans="14:14">
      <c r="N371" s="173"/>
    </row>
    <row r="372" spans="14:14">
      <c r="N372" s="173"/>
    </row>
    <row r="373" spans="14:14">
      <c r="N373" s="173"/>
    </row>
    <row r="374" spans="14:14">
      <c r="N374" s="173"/>
    </row>
    <row r="375" spans="14:14">
      <c r="N375" s="173"/>
    </row>
    <row r="376" spans="14:14">
      <c r="N376" s="173"/>
    </row>
    <row r="377" spans="14:14">
      <c r="N377" s="173"/>
    </row>
    <row r="378" spans="14:14">
      <c r="N378" s="173"/>
    </row>
    <row r="379" spans="14:14">
      <c r="N379" s="173"/>
    </row>
    <row r="380" spans="14:14">
      <c r="N380" s="173"/>
    </row>
    <row r="381" spans="14:14">
      <c r="N381" s="173"/>
    </row>
    <row r="382" spans="14:14">
      <c r="N382" s="173"/>
    </row>
    <row r="383" spans="14:14">
      <c r="N383" s="173"/>
    </row>
    <row r="384" spans="14:14">
      <c r="N384" s="173"/>
    </row>
    <row r="385" spans="14:14">
      <c r="N385" s="173"/>
    </row>
    <row r="386" spans="14:14">
      <c r="N386" s="173"/>
    </row>
    <row r="387" spans="14:14">
      <c r="N387" s="173"/>
    </row>
    <row r="388" spans="14:14">
      <c r="N388" s="173"/>
    </row>
    <row r="389" spans="14:14">
      <c r="N389" s="173"/>
    </row>
    <row r="390" spans="14:14">
      <c r="N390" s="173"/>
    </row>
    <row r="391" spans="14:14">
      <c r="N391" s="173"/>
    </row>
    <row r="392" spans="14:14">
      <c r="N392" s="173"/>
    </row>
    <row r="393" spans="14:14">
      <c r="N393" s="173"/>
    </row>
    <row r="394" spans="14:14">
      <c r="N394" s="173"/>
    </row>
    <row r="395" spans="14:14">
      <c r="N395" s="173"/>
    </row>
    <row r="396" spans="14:14">
      <c r="N396" s="173"/>
    </row>
    <row r="397" spans="14:14">
      <c r="N397" s="173"/>
    </row>
    <row r="398" spans="14:14">
      <c r="N398" s="173"/>
    </row>
    <row r="399" spans="14:14">
      <c r="N399" s="173"/>
    </row>
    <row r="400" spans="14:14">
      <c r="N400" s="173"/>
    </row>
    <row r="401" spans="14:14">
      <c r="N401" s="173"/>
    </row>
    <row r="402" spans="14:14">
      <c r="N402" s="173"/>
    </row>
    <row r="403" spans="14:14">
      <c r="N403" s="173"/>
    </row>
    <row r="404" spans="14:14">
      <c r="N404" s="173"/>
    </row>
    <row r="405" spans="14:14">
      <c r="N405" s="173"/>
    </row>
    <row r="406" spans="14:14">
      <c r="N406" s="173"/>
    </row>
    <row r="407" spans="14:14">
      <c r="N407" s="173"/>
    </row>
    <row r="408" spans="14:14">
      <c r="N408" s="173"/>
    </row>
    <row r="409" spans="14:14">
      <c r="N409" s="173"/>
    </row>
    <row r="410" spans="14:14">
      <c r="N410" s="173"/>
    </row>
    <row r="411" spans="14:14">
      <c r="N411" s="173"/>
    </row>
    <row r="412" spans="14:14">
      <c r="N412" s="173"/>
    </row>
    <row r="413" spans="14:14">
      <c r="N413" s="173"/>
    </row>
    <row r="414" spans="14:14">
      <c r="N414" s="173"/>
    </row>
    <row r="415" spans="14:14">
      <c r="N415" s="173"/>
    </row>
    <row r="416" spans="14:14">
      <c r="N416" s="173"/>
    </row>
    <row r="417" spans="14:14">
      <c r="N417" s="173"/>
    </row>
    <row r="418" spans="14:14">
      <c r="N418" s="173"/>
    </row>
    <row r="419" spans="14:14">
      <c r="N419" s="173"/>
    </row>
    <row r="420" spans="14:14">
      <c r="N420" s="173"/>
    </row>
    <row r="421" spans="14:14">
      <c r="N421" s="173"/>
    </row>
    <row r="422" spans="14:14">
      <c r="N422" s="173"/>
    </row>
    <row r="423" spans="14:14">
      <c r="N423" s="173"/>
    </row>
    <row r="424" spans="14:14">
      <c r="N424" s="173"/>
    </row>
    <row r="425" spans="14:14">
      <c r="N425" s="173"/>
    </row>
    <row r="426" spans="14:14">
      <c r="N426" s="173"/>
    </row>
    <row r="427" spans="14:14">
      <c r="N427" s="173"/>
    </row>
    <row r="428" spans="14:14">
      <c r="N428" s="173"/>
    </row>
    <row r="429" spans="14:14">
      <c r="N429" s="173"/>
    </row>
    <row r="430" spans="14:14">
      <c r="N430" s="173"/>
    </row>
    <row r="431" spans="14:14">
      <c r="N431" s="173"/>
    </row>
    <row r="432" spans="14:14">
      <c r="N432" s="173"/>
    </row>
    <row r="433" spans="14:14">
      <c r="N433" s="173"/>
    </row>
    <row r="434" spans="14:14">
      <c r="N434" s="173"/>
    </row>
    <row r="435" spans="14:14">
      <c r="N435" s="173"/>
    </row>
    <row r="436" spans="14:14">
      <c r="N436" s="173"/>
    </row>
    <row r="437" spans="14:14">
      <c r="N437" s="173"/>
    </row>
    <row r="438" spans="14:14">
      <c r="N438" s="173"/>
    </row>
    <row r="439" spans="14:14">
      <c r="N439" s="173"/>
    </row>
    <row r="440" spans="14:14">
      <c r="N440" s="173"/>
    </row>
    <row r="441" spans="14:14">
      <c r="N441" s="173"/>
    </row>
    <row r="442" spans="14:14">
      <c r="N442" s="173"/>
    </row>
    <row r="443" spans="14:14">
      <c r="N443" s="173"/>
    </row>
    <row r="444" spans="14:14">
      <c r="N444" s="173"/>
    </row>
    <row r="445" spans="14:14">
      <c r="N445" s="173"/>
    </row>
    <row r="446" spans="14:14">
      <c r="N446" s="173"/>
    </row>
    <row r="447" spans="14:14">
      <c r="N447" s="173"/>
    </row>
    <row r="448" spans="14:14">
      <c r="N448" s="173"/>
    </row>
    <row r="449" spans="14:14">
      <c r="N449" s="173"/>
    </row>
    <row r="450" spans="14:14">
      <c r="N450" s="173"/>
    </row>
    <row r="451" spans="14:14">
      <c r="N451" s="173"/>
    </row>
    <row r="452" spans="14:14">
      <c r="N452" s="173"/>
    </row>
    <row r="453" spans="14:14">
      <c r="N453" s="173"/>
    </row>
    <row r="454" spans="14:14">
      <c r="N454" s="173"/>
    </row>
    <row r="455" spans="14:14">
      <c r="N455" s="173"/>
    </row>
    <row r="456" spans="14:14">
      <c r="N456" s="173"/>
    </row>
    <row r="457" spans="14:14">
      <c r="N457" s="173"/>
    </row>
    <row r="458" spans="14:14">
      <c r="N458" s="173"/>
    </row>
    <row r="459" spans="14:14">
      <c r="N459" s="173"/>
    </row>
    <row r="460" spans="14:14">
      <c r="N460" s="173"/>
    </row>
    <row r="461" spans="14:14">
      <c r="N461" s="173"/>
    </row>
    <row r="462" spans="14:14">
      <c r="N462" s="173"/>
    </row>
    <row r="463" spans="14:14">
      <c r="N463" s="173"/>
    </row>
    <row r="464" spans="14:14">
      <c r="N464" s="173"/>
    </row>
    <row r="465" spans="14:14">
      <c r="N465" s="173"/>
    </row>
    <row r="466" spans="14:14">
      <c r="N466" s="173"/>
    </row>
    <row r="467" spans="14:14">
      <c r="N467" s="173"/>
    </row>
    <row r="468" spans="14:14">
      <c r="N468" s="173"/>
    </row>
    <row r="469" spans="14:14">
      <c r="N469" s="173"/>
    </row>
    <row r="470" spans="14:14">
      <c r="N470" s="173"/>
    </row>
    <row r="471" spans="14:14">
      <c r="N471" s="173"/>
    </row>
    <row r="472" spans="14:14">
      <c r="N472" s="173"/>
    </row>
    <row r="473" spans="14:14">
      <c r="N473" s="173"/>
    </row>
    <row r="474" spans="14:14">
      <c r="N474" s="173"/>
    </row>
    <row r="475" spans="14:14">
      <c r="N475" s="173"/>
    </row>
    <row r="476" spans="14:14">
      <c r="N476" s="173"/>
    </row>
    <row r="477" spans="14:14">
      <c r="N477" s="173"/>
    </row>
    <row r="478" spans="14:14">
      <c r="N478" s="173"/>
    </row>
    <row r="479" spans="14:14">
      <c r="N479" s="173"/>
    </row>
    <row r="480" spans="14:14">
      <c r="N480" s="173"/>
    </row>
    <row r="481" spans="14:14">
      <c r="N481" s="173"/>
    </row>
    <row r="482" spans="14:14">
      <c r="N482" s="173"/>
    </row>
    <row r="483" spans="14:14">
      <c r="N483" s="173"/>
    </row>
    <row r="484" spans="14:14">
      <c r="N484" s="173"/>
    </row>
    <row r="485" spans="14:14">
      <c r="N485" s="173"/>
    </row>
    <row r="486" spans="14:14">
      <c r="N486" s="173"/>
    </row>
    <row r="487" spans="14:14">
      <c r="N487" s="173"/>
    </row>
    <row r="488" spans="14:14">
      <c r="N488" s="173"/>
    </row>
    <row r="489" spans="14:14">
      <c r="N489" s="173"/>
    </row>
    <row r="490" spans="14:14">
      <c r="N490" s="173"/>
    </row>
    <row r="491" spans="14:14">
      <c r="N491" s="173"/>
    </row>
    <row r="492" spans="14:14">
      <c r="N492" s="173"/>
    </row>
    <row r="493" spans="14:14">
      <c r="N493" s="173"/>
    </row>
    <row r="494" spans="14:14">
      <c r="N494" s="173"/>
    </row>
    <row r="495" spans="14:14">
      <c r="N495" s="173"/>
    </row>
    <row r="496" spans="14:14">
      <c r="N496" s="173"/>
    </row>
    <row r="497" spans="14:14">
      <c r="N497" s="173"/>
    </row>
    <row r="498" spans="14:14">
      <c r="N498" s="173"/>
    </row>
    <row r="499" spans="14:14">
      <c r="N499" s="173"/>
    </row>
    <row r="500" spans="14:14">
      <c r="N500" s="173"/>
    </row>
    <row r="501" spans="14:14">
      <c r="N501" s="173"/>
    </row>
    <row r="502" spans="14:14">
      <c r="N502" s="173"/>
    </row>
    <row r="503" spans="14:14">
      <c r="N503" s="173"/>
    </row>
    <row r="504" spans="14:14">
      <c r="N504" s="173"/>
    </row>
    <row r="505" spans="14:14">
      <c r="N505" s="173"/>
    </row>
    <row r="506" spans="14:14">
      <c r="N506" s="173"/>
    </row>
    <row r="507" spans="14:14">
      <c r="N507" s="173"/>
    </row>
    <row r="508" spans="14:14">
      <c r="N508" s="173"/>
    </row>
    <row r="509" spans="14:14">
      <c r="N509" s="173"/>
    </row>
    <row r="510" spans="14:14">
      <c r="N510" s="173"/>
    </row>
    <row r="511" spans="14:14">
      <c r="N511" s="173"/>
    </row>
    <row r="512" spans="14:14">
      <c r="N512" s="173"/>
    </row>
    <row r="513" spans="14:14">
      <c r="N513" s="173"/>
    </row>
    <row r="514" spans="14:14">
      <c r="N514" s="173"/>
    </row>
    <row r="515" spans="14:14">
      <c r="N515" s="173"/>
    </row>
    <row r="516" spans="14:14">
      <c r="N516" s="173"/>
    </row>
    <row r="517" spans="14:14">
      <c r="N517" s="173"/>
    </row>
    <row r="518" spans="14:14">
      <c r="N518" s="173"/>
    </row>
    <row r="519" spans="14:14">
      <c r="N519" s="173"/>
    </row>
    <row r="520" spans="14:14">
      <c r="N520" s="173"/>
    </row>
    <row r="521" spans="14:14">
      <c r="N521" s="173"/>
    </row>
    <row r="522" spans="14:14">
      <c r="N522" s="173"/>
    </row>
    <row r="523" spans="14:14">
      <c r="N523" s="173"/>
    </row>
    <row r="524" spans="14:14">
      <c r="N524" s="173"/>
    </row>
    <row r="525" spans="14:14">
      <c r="N525" s="173"/>
    </row>
    <row r="526" spans="14:14">
      <c r="N526" s="173"/>
    </row>
    <row r="527" spans="14:14">
      <c r="N527" s="173"/>
    </row>
    <row r="528" spans="14:14">
      <c r="N528" s="173"/>
    </row>
    <row r="529" spans="14:14">
      <c r="N529" s="173"/>
    </row>
    <row r="530" spans="14:14">
      <c r="N530" s="173"/>
    </row>
    <row r="531" spans="14:14">
      <c r="N531" s="173"/>
    </row>
    <row r="532" spans="14:14">
      <c r="N532" s="173"/>
    </row>
    <row r="533" spans="14:14">
      <c r="N533" s="173"/>
    </row>
    <row r="534" spans="14:14">
      <c r="N534" s="173"/>
    </row>
    <row r="535" spans="14:14">
      <c r="N535" s="173"/>
    </row>
    <row r="536" spans="14:14">
      <c r="N536" s="173"/>
    </row>
    <row r="537" spans="14:14">
      <c r="N537" s="173"/>
    </row>
    <row r="538" spans="14:14">
      <c r="N538" s="173"/>
    </row>
    <row r="539" spans="14:14">
      <c r="N539" s="173"/>
    </row>
    <row r="540" spans="14:14">
      <c r="N540" s="173"/>
    </row>
    <row r="541" spans="14:14">
      <c r="N541" s="173"/>
    </row>
    <row r="542" spans="14:14">
      <c r="N542" s="173"/>
    </row>
    <row r="543" spans="14:14">
      <c r="N543" s="173"/>
    </row>
    <row r="544" spans="14:14">
      <c r="N544" s="173"/>
    </row>
    <row r="545" spans="14:14">
      <c r="N545" s="173"/>
    </row>
    <row r="546" spans="14:14">
      <c r="N546" s="173"/>
    </row>
    <row r="547" spans="14:14">
      <c r="N547" s="173"/>
    </row>
    <row r="548" spans="14:14">
      <c r="N548" s="173"/>
    </row>
    <row r="549" spans="14:14">
      <c r="N549" s="173"/>
    </row>
    <row r="550" spans="14:14">
      <c r="N550" s="173"/>
    </row>
    <row r="551" spans="14:14">
      <c r="N551" s="173"/>
    </row>
    <row r="552" spans="14:14">
      <c r="N552" s="173"/>
    </row>
    <row r="553" spans="14:14">
      <c r="N553" s="173"/>
    </row>
    <row r="554" spans="14:14">
      <c r="N554" s="173"/>
    </row>
    <row r="555" spans="14:14">
      <c r="N555" s="173"/>
    </row>
    <row r="556" spans="14:14">
      <c r="N556" s="173"/>
    </row>
    <row r="557" spans="14:14">
      <c r="N557" s="173"/>
    </row>
    <row r="558" spans="14:14">
      <c r="N558" s="173"/>
    </row>
    <row r="559" spans="14:14">
      <c r="N559" s="173"/>
    </row>
    <row r="560" spans="14:14">
      <c r="N560" s="173"/>
    </row>
    <row r="561" spans="14:14">
      <c r="N561" s="173"/>
    </row>
    <row r="562" spans="14:14">
      <c r="N562" s="173"/>
    </row>
    <row r="563" spans="14:14">
      <c r="N563" s="173"/>
    </row>
    <row r="564" spans="14:14">
      <c r="N564" s="173"/>
    </row>
    <row r="565" spans="14:14">
      <c r="N565" s="173"/>
    </row>
    <row r="566" spans="14:14">
      <c r="N566" s="173"/>
    </row>
    <row r="567" spans="14:14">
      <c r="N567" s="173"/>
    </row>
    <row r="568" spans="14:14">
      <c r="N568" s="173"/>
    </row>
    <row r="569" spans="14:14">
      <c r="N569" s="173"/>
    </row>
    <row r="570" spans="14:14">
      <c r="N570" s="173"/>
    </row>
    <row r="571" spans="14:14">
      <c r="N571" s="173"/>
    </row>
    <row r="572" spans="14:14">
      <c r="N572" s="173"/>
    </row>
    <row r="573" spans="14:14">
      <c r="N573" s="173"/>
    </row>
    <row r="574" spans="14:14">
      <c r="N574" s="173"/>
    </row>
    <row r="575" spans="14:14">
      <c r="N575" s="173"/>
    </row>
    <row r="576" spans="14:14">
      <c r="N576" s="173"/>
    </row>
    <row r="577" spans="14:14">
      <c r="N577" s="173"/>
    </row>
    <row r="578" spans="14:14">
      <c r="N578" s="173"/>
    </row>
    <row r="579" spans="14:14">
      <c r="N579" s="173"/>
    </row>
    <row r="580" spans="14:14">
      <c r="N580" s="173"/>
    </row>
    <row r="581" spans="14:14">
      <c r="N581" s="173"/>
    </row>
    <row r="582" spans="14:14">
      <c r="N582" s="173"/>
    </row>
    <row r="583" spans="14:14">
      <c r="N583" s="173"/>
    </row>
    <row r="584" spans="14:14">
      <c r="N584" s="173"/>
    </row>
    <row r="585" spans="14:14">
      <c r="N585" s="173"/>
    </row>
    <row r="586" spans="14:14">
      <c r="N586" s="173"/>
    </row>
    <row r="587" spans="14:14">
      <c r="N587" s="173"/>
    </row>
    <row r="588" spans="14:14">
      <c r="N588" s="173"/>
    </row>
    <row r="589" spans="14:14">
      <c r="N589" s="173"/>
    </row>
    <row r="590" spans="14:14">
      <c r="N590" s="173"/>
    </row>
    <row r="591" spans="14:14">
      <c r="N591" s="173"/>
    </row>
    <row r="592" spans="14:14">
      <c r="N592" s="173"/>
    </row>
    <row r="593" spans="14:14">
      <c r="N593" s="173"/>
    </row>
    <row r="594" spans="14:14">
      <c r="N594" s="173"/>
    </row>
    <row r="595" spans="14:14">
      <c r="N595" s="173"/>
    </row>
    <row r="596" spans="14:14">
      <c r="N596" s="173"/>
    </row>
    <row r="597" spans="14:14">
      <c r="N597" s="173"/>
    </row>
    <row r="598" spans="14:14">
      <c r="N598" s="173"/>
    </row>
    <row r="599" spans="14:14">
      <c r="N599" s="173"/>
    </row>
    <row r="600" spans="14:14">
      <c r="N600" s="173"/>
    </row>
    <row r="601" spans="14:14">
      <c r="N601" s="173"/>
    </row>
    <row r="602" spans="14:14">
      <c r="N602" s="173"/>
    </row>
    <row r="603" spans="14:14">
      <c r="N603" s="173"/>
    </row>
    <row r="604" spans="14:14">
      <c r="N604" s="173"/>
    </row>
    <row r="605" spans="14:14">
      <c r="N605" s="173"/>
    </row>
    <row r="606" spans="14:14">
      <c r="N606" s="173"/>
    </row>
    <row r="607" spans="14:14">
      <c r="N607" s="173"/>
    </row>
    <row r="608" spans="14:14">
      <c r="N608" s="173"/>
    </row>
    <row r="609" spans="14:14">
      <c r="N609" s="173"/>
    </row>
    <row r="610" spans="14:14">
      <c r="N610" s="173"/>
    </row>
    <row r="611" spans="14:14">
      <c r="N611" s="173"/>
    </row>
    <row r="612" spans="14:14">
      <c r="N612" s="173"/>
    </row>
    <row r="613" spans="14:14">
      <c r="N613" s="173"/>
    </row>
    <row r="614" spans="14:14">
      <c r="N614" s="173"/>
    </row>
    <row r="615" spans="14:14">
      <c r="N615" s="173"/>
    </row>
    <row r="616" spans="14:14">
      <c r="N616" s="173"/>
    </row>
    <row r="617" spans="14:14">
      <c r="N617" s="173"/>
    </row>
    <row r="618" spans="14:14">
      <c r="N618" s="173"/>
    </row>
    <row r="619" spans="14:14">
      <c r="N619" s="173"/>
    </row>
    <row r="620" spans="14:14">
      <c r="N620" s="173"/>
    </row>
    <row r="621" spans="14:14">
      <c r="N621" s="173"/>
    </row>
    <row r="622" spans="14:14">
      <c r="N622" s="173"/>
    </row>
    <row r="623" spans="14:14">
      <c r="N623" s="173"/>
    </row>
    <row r="624" spans="14:14">
      <c r="N624" s="173"/>
    </row>
    <row r="625" spans="14:14">
      <c r="N625" s="173"/>
    </row>
    <row r="626" spans="14:14">
      <c r="N626" s="173"/>
    </row>
    <row r="627" spans="14:14">
      <c r="N627" s="173"/>
    </row>
    <row r="628" spans="14:14">
      <c r="N628" s="173"/>
    </row>
    <row r="629" spans="14:14">
      <c r="N629" s="173"/>
    </row>
    <row r="630" spans="14:14">
      <c r="N630" s="173"/>
    </row>
    <row r="631" spans="14:14">
      <c r="N631" s="173"/>
    </row>
    <row r="632" spans="14:14">
      <c r="N632" s="173"/>
    </row>
    <row r="633" spans="14:14">
      <c r="N633" s="173"/>
    </row>
    <row r="634" spans="14:14">
      <c r="N634" s="173"/>
    </row>
    <row r="635" spans="14:14">
      <c r="N635" s="173"/>
    </row>
    <row r="636" spans="14:14">
      <c r="N636" s="173"/>
    </row>
    <row r="637" spans="14:14">
      <c r="N637" s="173"/>
    </row>
    <row r="638" spans="14:14">
      <c r="N638" s="173"/>
    </row>
    <row r="639" spans="14:14">
      <c r="N639" s="173"/>
    </row>
    <row r="640" spans="14:14">
      <c r="N640" s="173"/>
    </row>
    <row r="641" spans="14:14">
      <c r="N641" s="173"/>
    </row>
    <row r="642" spans="14:14">
      <c r="N642" s="173"/>
    </row>
    <row r="643" spans="14:14">
      <c r="N643" s="173"/>
    </row>
    <row r="644" spans="14:14">
      <c r="N644" s="173"/>
    </row>
    <row r="645" spans="14:14">
      <c r="N645" s="173"/>
    </row>
    <row r="646" spans="14:14">
      <c r="N646" s="173"/>
    </row>
    <row r="647" spans="14:14">
      <c r="N647" s="173"/>
    </row>
    <row r="648" spans="14:14">
      <c r="N648" s="173"/>
    </row>
    <row r="649" spans="14:14">
      <c r="N649" s="173"/>
    </row>
    <row r="650" spans="14:14">
      <c r="N650" s="173"/>
    </row>
    <row r="651" spans="14:14">
      <c r="N651" s="173"/>
    </row>
    <row r="652" spans="14:14">
      <c r="N652" s="173"/>
    </row>
    <row r="653" spans="14:14">
      <c r="N653" s="173"/>
    </row>
    <row r="654" spans="14:14">
      <c r="N654" s="173"/>
    </row>
    <row r="655" spans="14:14">
      <c r="N655" s="173"/>
    </row>
    <row r="656" spans="14:14">
      <c r="N656" s="173"/>
    </row>
    <row r="657" spans="14:14">
      <c r="N657" s="173"/>
    </row>
    <row r="658" spans="14:14">
      <c r="N658" s="173"/>
    </row>
    <row r="659" spans="14:14">
      <c r="N659" s="173"/>
    </row>
    <row r="660" spans="14:14">
      <c r="N660" s="173"/>
    </row>
    <row r="661" spans="14:14">
      <c r="N661" s="173"/>
    </row>
    <row r="662" spans="14:14">
      <c r="N662" s="173"/>
    </row>
    <row r="663" spans="14:14">
      <c r="N663" s="173"/>
    </row>
    <row r="664" spans="14:14">
      <c r="N664" s="173"/>
    </row>
    <row r="665" spans="14:14">
      <c r="N665" s="173"/>
    </row>
    <row r="666" spans="14:14">
      <c r="N666" s="173"/>
    </row>
    <row r="667" spans="14:14">
      <c r="N667" s="173"/>
    </row>
    <row r="668" spans="14:14">
      <c r="N668" s="173"/>
    </row>
    <row r="669" spans="14:14">
      <c r="N669" s="173"/>
    </row>
    <row r="670" spans="14:14">
      <c r="N670" s="173"/>
    </row>
    <row r="671" spans="14:14">
      <c r="N671" s="173"/>
    </row>
    <row r="672" spans="14:14">
      <c r="N672" s="173"/>
    </row>
    <row r="673" spans="14:14">
      <c r="N673" s="173"/>
    </row>
    <row r="674" spans="14:14">
      <c r="N674" s="173"/>
    </row>
    <row r="675" spans="14:14">
      <c r="N675" s="173"/>
    </row>
    <row r="676" spans="14:14">
      <c r="N676" s="173"/>
    </row>
    <row r="677" spans="14:14">
      <c r="N677" s="173"/>
    </row>
    <row r="678" spans="14:14">
      <c r="N678" s="173"/>
    </row>
    <row r="679" spans="14:14">
      <c r="N679" s="173"/>
    </row>
    <row r="680" spans="14:14">
      <c r="N680" s="173"/>
    </row>
    <row r="681" spans="14:14">
      <c r="N681" s="173"/>
    </row>
    <row r="682" spans="14:14">
      <c r="N682" s="173"/>
    </row>
    <row r="683" spans="14:14">
      <c r="N683" s="173"/>
    </row>
    <row r="684" spans="14:14">
      <c r="N684" s="173"/>
    </row>
    <row r="685" spans="14:14">
      <c r="N685" s="173"/>
    </row>
    <row r="686" spans="14:14">
      <c r="N686" s="173"/>
    </row>
    <row r="687" spans="14:14">
      <c r="N687" s="173"/>
    </row>
    <row r="688" spans="14:14">
      <c r="N688" s="173"/>
    </row>
    <row r="689" spans="14:14">
      <c r="N689" s="173"/>
    </row>
    <row r="690" spans="14:14">
      <c r="N690" s="173"/>
    </row>
    <row r="691" spans="14:14">
      <c r="N691" s="173"/>
    </row>
    <row r="692" spans="14:14">
      <c r="N692" s="173"/>
    </row>
    <row r="693" spans="14:14">
      <c r="N693" s="173"/>
    </row>
    <row r="694" spans="14:14">
      <c r="N694" s="173"/>
    </row>
    <row r="695" spans="14:14">
      <c r="N695" s="173"/>
    </row>
    <row r="696" spans="14:14">
      <c r="N696" s="173"/>
    </row>
    <row r="697" spans="14:14">
      <c r="N697" s="173"/>
    </row>
    <row r="698" spans="14:14">
      <c r="N698" s="173"/>
    </row>
    <row r="699" spans="14:14">
      <c r="N699" s="173"/>
    </row>
    <row r="700" spans="14:14">
      <c r="N700" s="173"/>
    </row>
    <row r="701" spans="14:14">
      <c r="N701" s="173"/>
    </row>
    <row r="702" spans="14:14">
      <c r="N702" s="173"/>
    </row>
    <row r="703" spans="14:14">
      <c r="N703" s="173"/>
    </row>
    <row r="704" spans="14:14">
      <c r="N704" s="173"/>
    </row>
    <row r="705" spans="14:14">
      <c r="N705" s="173"/>
    </row>
    <row r="706" spans="14:14">
      <c r="N706" s="173"/>
    </row>
    <row r="707" spans="14:14">
      <c r="N707" s="173"/>
    </row>
    <row r="708" spans="14:14">
      <c r="N708" s="173"/>
    </row>
    <row r="709" spans="14:14">
      <c r="N709" s="173"/>
    </row>
    <row r="710" spans="14:14">
      <c r="N710" s="173"/>
    </row>
    <row r="711" spans="14:14">
      <c r="N711" s="173"/>
    </row>
    <row r="712" spans="14:14">
      <c r="N712" s="173"/>
    </row>
    <row r="713" spans="14:14">
      <c r="N713" s="173"/>
    </row>
    <row r="714" spans="14:14">
      <c r="N714" s="173"/>
    </row>
    <row r="715" spans="14:14">
      <c r="N715" s="173"/>
    </row>
    <row r="716" spans="14:14">
      <c r="N716" s="173"/>
    </row>
    <row r="717" spans="14:14">
      <c r="N717" s="173"/>
    </row>
    <row r="718" spans="14:14">
      <c r="N718" s="173"/>
    </row>
    <row r="719" spans="14:14">
      <c r="N719" s="173"/>
    </row>
    <row r="720" spans="14:14">
      <c r="N720" s="173"/>
    </row>
    <row r="721" spans="14:14">
      <c r="N721" s="173"/>
    </row>
    <row r="722" spans="14:14">
      <c r="N722" s="173"/>
    </row>
    <row r="723" spans="14:14">
      <c r="N723" s="173"/>
    </row>
    <row r="724" spans="14:14">
      <c r="N724" s="173"/>
    </row>
    <row r="725" spans="14:14">
      <c r="N725" s="173"/>
    </row>
    <row r="726" spans="14:14">
      <c r="N726" s="173"/>
    </row>
    <row r="727" spans="14:14">
      <c r="N727" s="173"/>
    </row>
    <row r="728" spans="14:14">
      <c r="N728" s="173"/>
    </row>
    <row r="729" spans="14:14">
      <c r="N729" s="173"/>
    </row>
    <row r="730" spans="14:14">
      <c r="N730" s="173"/>
    </row>
    <row r="731" spans="14:14">
      <c r="N731" s="173"/>
    </row>
    <row r="732" spans="14:14">
      <c r="N732" s="173"/>
    </row>
    <row r="733" spans="14:14">
      <c r="N733" s="173"/>
    </row>
    <row r="734" spans="14:14">
      <c r="N734" s="173"/>
    </row>
    <row r="735" spans="14:14">
      <c r="N735" s="173"/>
    </row>
    <row r="736" spans="14:14">
      <c r="N736" s="173"/>
    </row>
    <row r="737" spans="14:14">
      <c r="N737" s="173"/>
    </row>
    <row r="738" spans="14:14">
      <c r="N738" s="173"/>
    </row>
    <row r="739" spans="14:14">
      <c r="N739" s="173"/>
    </row>
    <row r="740" spans="14:14">
      <c r="N740" s="173"/>
    </row>
    <row r="741" spans="14:14">
      <c r="N741" s="173"/>
    </row>
    <row r="742" spans="14:14">
      <c r="N742" s="173"/>
    </row>
    <row r="743" spans="14:14">
      <c r="N743" s="173"/>
    </row>
    <row r="744" spans="14:14">
      <c r="N744" s="173"/>
    </row>
    <row r="745" spans="14:14">
      <c r="N745" s="173"/>
    </row>
    <row r="746" spans="14:14">
      <c r="N746" s="173"/>
    </row>
    <row r="747" spans="14:14">
      <c r="N747" s="173"/>
    </row>
    <row r="748" spans="14:14">
      <c r="N748" s="173"/>
    </row>
    <row r="749" spans="14:14">
      <c r="N749" s="173"/>
    </row>
    <row r="750" spans="14:14">
      <c r="N750" s="173"/>
    </row>
    <row r="751" spans="14:14">
      <c r="N751" s="173"/>
    </row>
    <row r="752" spans="14:14">
      <c r="N752" s="173"/>
    </row>
    <row r="753" spans="14:14">
      <c r="N753" s="173"/>
    </row>
    <row r="754" spans="14:14">
      <c r="N754" s="173"/>
    </row>
    <row r="755" spans="14:14">
      <c r="N755" s="173"/>
    </row>
    <row r="756" spans="14:14">
      <c r="N756" s="173"/>
    </row>
    <row r="757" spans="14:14">
      <c r="N757" s="173"/>
    </row>
    <row r="758" spans="14:14">
      <c r="N758" s="173"/>
    </row>
    <row r="759" spans="14:14">
      <c r="N759" s="173"/>
    </row>
    <row r="760" spans="14:14">
      <c r="N760" s="173"/>
    </row>
    <row r="761" spans="14:14">
      <c r="N761" s="173"/>
    </row>
    <row r="762" spans="14:14">
      <c r="N762" s="173"/>
    </row>
    <row r="763" spans="14:14">
      <c r="N763" s="173"/>
    </row>
    <row r="764" spans="14:14">
      <c r="N764" s="173"/>
    </row>
    <row r="765" spans="14:14">
      <c r="N765" s="173"/>
    </row>
    <row r="766" spans="14:14">
      <c r="N766" s="173"/>
    </row>
    <row r="767" spans="14:14">
      <c r="N767" s="173"/>
    </row>
    <row r="768" spans="14:14">
      <c r="N768" s="173"/>
    </row>
    <row r="769" spans="14:14">
      <c r="N769" s="173"/>
    </row>
    <row r="770" spans="14:14">
      <c r="N770" s="173"/>
    </row>
    <row r="771" spans="14:14">
      <c r="N771" s="173"/>
    </row>
    <row r="772" spans="14:14">
      <c r="N772" s="173"/>
    </row>
    <row r="773" spans="14:14">
      <c r="N773" s="173"/>
    </row>
    <row r="774" spans="14:14">
      <c r="N774" s="173"/>
    </row>
    <row r="775" spans="14:14">
      <c r="N775" s="173"/>
    </row>
    <row r="776" spans="14:14">
      <c r="N776" s="173"/>
    </row>
    <row r="777" spans="14:14">
      <c r="N777" s="173"/>
    </row>
    <row r="778" spans="14:14">
      <c r="N778" s="173"/>
    </row>
    <row r="779" spans="14:14">
      <c r="N779" s="173"/>
    </row>
    <row r="780" spans="14:14">
      <c r="N780" s="173"/>
    </row>
    <row r="781" spans="14:14">
      <c r="N781" s="173"/>
    </row>
    <row r="782" spans="14:14">
      <c r="N782" s="173"/>
    </row>
    <row r="783" spans="14:14">
      <c r="N783" s="173"/>
    </row>
    <row r="784" spans="14:14">
      <c r="N784" s="173"/>
    </row>
    <row r="785" spans="14:14">
      <c r="N785" s="173"/>
    </row>
    <row r="786" spans="14:14">
      <c r="N786" s="173"/>
    </row>
    <row r="787" spans="14:14">
      <c r="N787" s="173"/>
    </row>
    <row r="788" spans="14:14">
      <c r="N788" s="173"/>
    </row>
    <row r="789" spans="14:14">
      <c r="N789" s="173"/>
    </row>
    <row r="790" spans="14:14">
      <c r="N790" s="173"/>
    </row>
    <row r="791" spans="14:14">
      <c r="N791" s="173"/>
    </row>
    <row r="792" spans="14:14">
      <c r="N792" s="173"/>
    </row>
    <row r="793" spans="14:14">
      <c r="N793" s="173"/>
    </row>
    <row r="794" spans="14:14">
      <c r="N794" s="173"/>
    </row>
    <row r="795" spans="14:14">
      <c r="N795" s="173"/>
    </row>
    <row r="796" spans="14:14">
      <c r="N796" s="173"/>
    </row>
    <row r="797" spans="14:14">
      <c r="N797" s="173"/>
    </row>
    <row r="798" spans="14:14">
      <c r="N798" s="173"/>
    </row>
    <row r="799" spans="14:14">
      <c r="N799" s="173"/>
    </row>
    <row r="800" spans="14:14">
      <c r="N800" s="173"/>
    </row>
    <row r="801" spans="14:14">
      <c r="N801" s="173"/>
    </row>
    <row r="802" spans="14:14">
      <c r="N802" s="173"/>
    </row>
    <row r="803" spans="14:14">
      <c r="N803" s="173"/>
    </row>
    <row r="804" spans="14:14">
      <c r="N804" s="173"/>
    </row>
    <row r="805" spans="14:14">
      <c r="N805" s="173"/>
    </row>
    <row r="806" spans="14:14">
      <c r="N806" s="173"/>
    </row>
    <row r="807" spans="14:14">
      <c r="N807" s="173"/>
    </row>
    <row r="808" spans="14:14">
      <c r="N808" s="173"/>
    </row>
    <row r="809" spans="14:14">
      <c r="N809" s="173"/>
    </row>
    <row r="810" spans="14:14">
      <c r="N810" s="173"/>
    </row>
    <row r="811" spans="14:14">
      <c r="N811" s="173"/>
    </row>
    <row r="812" spans="14:14">
      <c r="N812" s="173"/>
    </row>
    <row r="813" spans="14:14">
      <c r="N813" s="173"/>
    </row>
    <row r="814" spans="14:14">
      <c r="N814" s="173"/>
    </row>
    <row r="815" spans="14:14">
      <c r="N815" s="173"/>
    </row>
    <row r="816" spans="14:14">
      <c r="N816" s="173"/>
    </row>
    <row r="817" spans="14:14">
      <c r="N817" s="173"/>
    </row>
    <row r="818" spans="14:14">
      <c r="N818" s="173"/>
    </row>
    <row r="819" spans="14:14">
      <c r="N819" s="173"/>
    </row>
    <row r="820" spans="14:14">
      <c r="N820" s="173"/>
    </row>
    <row r="821" spans="14:14">
      <c r="N821" s="173"/>
    </row>
    <row r="822" spans="14:14">
      <c r="N822" s="173"/>
    </row>
    <row r="823" spans="14:14">
      <c r="N823" s="173"/>
    </row>
    <row r="824" spans="14:14">
      <c r="N824" s="173"/>
    </row>
    <row r="825" spans="14:14">
      <c r="N825" s="173"/>
    </row>
    <row r="826" spans="14:14">
      <c r="N826" s="173"/>
    </row>
    <row r="827" spans="14:14">
      <c r="N827" s="173"/>
    </row>
    <row r="828" spans="14:14">
      <c r="N828" s="173"/>
    </row>
    <row r="829" spans="14:14">
      <c r="N829" s="173"/>
    </row>
    <row r="830" spans="14:14">
      <c r="N830" s="173"/>
    </row>
    <row r="831" spans="14:14">
      <c r="N831" s="173"/>
    </row>
    <row r="832" spans="14:14">
      <c r="N832" s="173"/>
    </row>
    <row r="833" spans="14:14">
      <c r="N833" s="173"/>
    </row>
    <row r="834" spans="14:14">
      <c r="N834" s="173"/>
    </row>
    <row r="835" spans="14:14">
      <c r="N835" s="173"/>
    </row>
    <row r="836" spans="14:14">
      <c r="N836" s="173"/>
    </row>
    <row r="837" spans="14:14">
      <c r="N837" s="173"/>
    </row>
    <row r="838" spans="14:14">
      <c r="N838" s="173"/>
    </row>
    <row r="839" spans="14:14">
      <c r="N839" s="173"/>
    </row>
    <row r="840" spans="14:14">
      <c r="N840" s="173"/>
    </row>
    <row r="841" spans="14:14">
      <c r="N841" s="173"/>
    </row>
    <row r="842" spans="14:14">
      <c r="N842" s="173"/>
    </row>
    <row r="843" spans="14:14">
      <c r="N843" s="173"/>
    </row>
    <row r="844" spans="14:14">
      <c r="N844" s="173"/>
    </row>
    <row r="845" spans="14:14">
      <c r="N845" s="173"/>
    </row>
    <row r="846" spans="14:14">
      <c r="N846" s="173"/>
    </row>
    <row r="847" spans="14:14">
      <c r="N847" s="173"/>
    </row>
    <row r="848" spans="14:14">
      <c r="N848" s="173"/>
    </row>
    <row r="849" spans="14:14">
      <c r="N849" s="173"/>
    </row>
    <row r="850" spans="14:14">
      <c r="N850" s="173"/>
    </row>
    <row r="851" spans="14:14">
      <c r="N851" s="173"/>
    </row>
    <row r="852" spans="14:14">
      <c r="N852" s="173"/>
    </row>
    <row r="853" spans="14:14">
      <c r="N853" s="173"/>
    </row>
    <row r="854" spans="14:14">
      <c r="N854" s="173"/>
    </row>
    <row r="855" spans="14:14">
      <c r="N855" s="173"/>
    </row>
    <row r="856" spans="14:14">
      <c r="N856" s="173"/>
    </row>
    <row r="857" spans="14:14">
      <c r="N857" s="173"/>
    </row>
    <row r="858" spans="14:14">
      <c r="N858" s="173"/>
    </row>
    <row r="859" spans="14:14">
      <c r="N859" s="173"/>
    </row>
    <row r="860" spans="14:14">
      <c r="N860" s="173"/>
    </row>
    <row r="861" spans="14:14">
      <c r="N861" s="173"/>
    </row>
    <row r="862" spans="14:14">
      <c r="N862" s="173"/>
    </row>
    <row r="863" spans="14:14">
      <c r="N863" s="173"/>
    </row>
    <row r="864" spans="14:14">
      <c r="N864" s="173"/>
    </row>
    <row r="865" spans="14:14">
      <c r="N865" s="173"/>
    </row>
    <row r="866" spans="14:14">
      <c r="N866" s="173"/>
    </row>
    <row r="867" spans="14:14">
      <c r="N867" s="173"/>
    </row>
    <row r="868" spans="14:14">
      <c r="N868" s="173"/>
    </row>
    <row r="869" spans="14:14">
      <c r="N869" s="173"/>
    </row>
    <row r="870" spans="14:14">
      <c r="N870" s="173"/>
    </row>
    <row r="871" spans="14:14">
      <c r="N871" s="173"/>
    </row>
    <row r="872" spans="14:14">
      <c r="N872" s="173"/>
    </row>
    <row r="873" spans="14:14">
      <c r="N873" s="173"/>
    </row>
    <row r="874" spans="14:14">
      <c r="N874" s="173"/>
    </row>
    <row r="875" spans="14:14">
      <c r="N875" s="173"/>
    </row>
    <row r="876" spans="14:14">
      <c r="N876" s="173"/>
    </row>
    <row r="877" spans="14:14">
      <c r="N877" s="173"/>
    </row>
    <row r="878" spans="14:14">
      <c r="N878" s="173"/>
    </row>
    <row r="879" spans="14:14">
      <c r="N879" s="173"/>
    </row>
    <row r="880" spans="14:14">
      <c r="N880" s="173"/>
    </row>
    <row r="881" spans="14:14">
      <c r="N881" s="173"/>
    </row>
    <row r="882" spans="14:14">
      <c r="N882" s="173"/>
    </row>
    <row r="883" spans="14:14">
      <c r="N883" s="173"/>
    </row>
    <row r="884" spans="14:14">
      <c r="N884" s="173"/>
    </row>
    <row r="885" spans="14:14">
      <c r="N885" s="173"/>
    </row>
    <row r="886" spans="14:14">
      <c r="N886" s="173"/>
    </row>
    <row r="887" spans="14:14">
      <c r="N887" s="173"/>
    </row>
    <row r="888" spans="14:14">
      <c r="N888" s="173"/>
    </row>
    <row r="889" spans="14:14">
      <c r="N889" s="173"/>
    </row>
    <row r="890" spans="14:14">
      <c r="N890" s="173"/>
    </row>
    <row r="891" spans="14:14">
      <c r="N891" s="173"/>
    </row>
    <row r="892" spans="14:14">
      <c r="N892" s="173"/>
    </row>
    <row r="893" spans="14:14">
      <c r="N893" s="173"/>
    </row>
    <row r="894" spans="14:14">
      <c r="N894" s="173"/>
    </row>
    <row r="895" spans="14:14">
      <c r="N895" s="173"/>
    </row>
    <row r="896" spans="14:14">
      <c r="N896" s="173"/>
    </row>
    <row r="897" spans="14:14">
      <c r="N897" s="173"/>
    </row>
    <row r="898" spans="14:14">
      <c r="N898" s="173"/>
    </row>
    <row r="899" spans="14:14">
      <c r="N899" s="173"/>
    </row>
    <row r="900" spans="14:14">
      <c r="N900" s="173"/>
    </row>
    <row r="901" spans="14:14">
      <c r="N901" s="173"/>
    </row>
    <row r="902" spans="14:14">
      <c r="N902" s="173"/>
    </row>
    <row r="903" spans="14:14">
      <c r="N903" s="173"/>
    </row>
    <row r="904" spans="14:14">
      <c r="N904" s="173"/>
    </row>
    <row r="905" spans="14:14">
      <c r="N905" s="173"/>
    </row>
    <row r="906" spans="14:14">
      <c r="N906" s="173"/>
    </row>
    <row r="907" spans="14:14">
      <c r="N907" s="173"/>
    </row>
    <row r="908" spans="14:14">
      <c r="N908" s="173"/>
    </row>
    <row r="909" spans="14:14">
      <c r="N909" s="173"/>
    </row>
    <row r="910" spans="14:14">
      <c r="N910" s="173"/>
    </row>
    <row r="911" spans="14:14">
      <c r="N911" s="173"/>
    </row>
    <row r="912" spans="14:14">
      <c r="N912" s="173"/>
    </row>
    <row r="913" spans="14:14">
      <c r="N913" s="173"/>
    </row>
    <row r="914" spans="14:14">
      <c r="N914" s="173"/>
    </row>
    <row r="915" spans="14:14">
      <c r="N915" s="173"/>
    </row>
    <row r="916" spans="14:14">
      <c r="N916" s="173"/>
    </row>
    <row r="917" spans="14:14">
      <c r="N917" s="173"/>
    </row>
    <row r="918" spans="14:14">
      <c r="N918" s="173"/>
    </row>
    <row r="919" spans="14:14">
      <c r="N919" s="173"/>
    </row>
    <row r="920" spans="14:14">
      <c r="N920" s="173"/>
    </row>
    <row r="921" spans="14:14">
      <c r="N921" s="173"/>
    </row>
    <row r="922" spans="14:14">
      <c r="N922" s="173"/>
    </row>
    <row r="923" spans="14:14">
      <c r="N923" s="173"/>
    </row>
    <row r="924" spans="14:14">
      <c r="N924" s="173"/>
    </row>
    <row r="925" spans="14:14">
      <c r="N925" s="173"/>
    </row>
    <row r="926" spans="14:14">
      <c r="N926" s="173"/>
    </row>
    <row r="927" spans="14:14">
      <c r="N927" s="173"/>
    </row>
    <row r="928" spans="14:14">
      <c r="N928" s="173"/>
    </row>
    <row r="929" spans="14:14">
      <c r="N929" s="173"/>
    </row>
    <row r="930" spans="14:14">
      <c r="N930" s="173"/>
    </row>
    <row r="931" spans="14:14">
      <c r="N931" s="173"/>
    </row>
    <row r="932" spans="14:14">
      <c r="N932" s="173"/>
    </row>
    <row r="933" spans="14:14">
      <c r="N933" s="173"/>
    </row>
    <row r="934" spans="14:14">
      <c r="N934" s="173"/>
    </row>
    <row r="935" spans="14:14">
      <c r="N935" s="173"/>
    </row>
    <row r="936" spans="14:14">
      <c r="N936" s="173"/>
    </row>
    <row r="937" spans="14:14">
      <c r="N937" s="173"/>
    </row>
    <row r="938" spans="14:14">
      <c r="N938" s="173"/>
    </row>
    <row r="939" spans="14:14">
      <c r="N939" s="173"/>
    </row>
    <row r="940" spans="14:14">
      <c r="N940" s="173"/>
    </row>
    <row r="941" spans="14:14">
      <c r="N941" s="173"/>
    </row>
    <row r="942" spans="14:14">
      <c r="N942" s="173"/>
    </row>
    <row r="943" spans="14:14">
      <c r="N943" s="173"/>
    </row>
    <row r="944" spans="14:14">
      <c r="N944" s="173"/>
    </row>
    <row r="945" spans="14:14">
      <c r="N945" s="173"/>
    </row>
    <row r="946" spans="14:14">
      <c r="N946" s="173"/>
    </row>
    <row r="947" spans="14:14">
      <c r="N947" s="173"/>
    </row>
    <row r="948" spans="14:14">
      <c r="N948" s="173"/>
    </row>
    <row r="949" spans="14:14">
      <c r="N949" s="173"/>
    </row>
    <row r="950" spans="14:14">
      <c r="N950" s="173"/>
    </row>
    <row r="951" spans="14:14">
      <c r="N951" s="173"/>
    </row>
    <row r="952" spans="14:14">
      <c r="N952" s="173"/>
    </row>
    <row r="953" spans="14:14">
      <c r="N953" s="173"/>
    </row>
    <row r="954" spans="14:14">
      <c r="N954" s="173"/>
    </row>
    <row r="955" spans="14:14">
      <c r="N955" s="173"/>
    </row>
    <row r="956" spans="14:14">
      <c r="N956" s="173"/>
    </row>
    <row r="957" spans="14:14">
      <c r="N957" s="173"/>
    </row>
    <row r="958" spans="14:14">
      <c r="N958" s="173"/>
    </row>
    <row r="959" spans="14:14">
      <c r="N959" s="173"/>
    </row>
    <row r="960" spans="14:14">
      <c r="N960" s="173"/>
    </row>
    <row r="961" spans="14:14">
      <c r="N961" s="173"/>
    </row>
    <row r="962" spans="14:14">
      <c r="N962" s="173"/>
    </row>
    <row r="963" spans="14:14">
      <c r="N963" s="173"/>
    </row>
    <row r="964" spans="14:14">
      <c r="N964" s="173"/>
    </row>
    <row r="965" spans="14:14">
      <c r="N965" s="173"/>
    </row>
    <row r="966" spans="14:14">
      <c r="N966" s="173"/>
    </row>
    <row r="967" spans="14:14">
      <c r="N967" s="173"/>
    </row>
    <row r="968" spans="14:14">
      <c r="N968" s="173"/>
    </row>
    <row r="969" spans="14:14">
      <c r="N969" s="173"/>
    </row>
    <row r="970" spans="14:14">
      <c r="N970" s="173"/>
    </row>
    <row r="971" spans="14:14">
      <c r="N971" s="173"/>
    </row>
    <row r="972" spans="14:14">
      <c r="N972" s="173"/>
    </row>
    <row r="973" spans="14:14">
      <c r="N973" s="173"/>
    </row>
    <row r="974" spans="14:14">
      <c r="N974" s="173"/>
    </row>
    <row r="975" spans="14:14">
      <c r="N975" s="173"/>
    </row>
    <row r="976" spans="14:14">
      <c r="N976" s="173"/>
    </row>
    <row r="977" spans="14:14">
      <c r="N977" s="173"/>
    </row>
    <row r="978" spans="14:14">
      <c r="N978" s="173"/>
    </row>
    <row r="979" spans="14:14">
      <c r="N979" s="173"/>
    </row>
    <row r="980" spans="14:14">
      <c r="N980" s="173"/>
    </row>
    <row r="981" spans="14:14">
      <c r="N981" s="173"/>
    </row>
    <row r="982" spans="14:14">
      <c r="N982" s="173"/>
    </row>
    <row r="983" spans="14:14">
      <c r="N983" s="173"/>
    </row>
    <row r="984" spans="14:14">
      <c r="N984" s="173"/>
    </row>
    <row r="985" spans="14:14">
      <c r="N985" s="173"/>
    </row>
    <row r="986" spans="14:14">
      <c r="N986" s="173"/>
    </row>
    <row r="987" spans="14:14">
      <c r="N987" s="173"/>
    </row>
    <row r="988" spans="14:14">
      <c r="N988" s="173"/>
    </row>
    <row r="989" spans="14:14">
      <c r="N989" s="173"/>
    </row>
    <row r="990" spans="14:14">
      <c r="N990" s="173"/>
    </row>
    <row r="991" spans="14:14">
      <c r="N991" s="173"/>
    </row>
    <row r="992" spans="14:14">
      <c r="N992" s="173"/>
    </row>
    <row r="993" spans="14:14">
      <c r="N993" s="173"/>
    </row>
    <row r="994" spans="14:14">
      <c r="N994" s="173"/>
    </row>
    <row r="995" spans="14:14">
      <c r="N995" s="173"/>
    </row>
    <row r="996" spans="14:14">
      <c r="N996" s="173"/>
    </row>
    <row r="997" spans="14:14">
      <c r="N997" s="173"/>
    </row>
    <row r="998" spans="14:14">
      <c r="N998" s="173"/>
    </row>
    <row r="999" spans="14:14">
      <c r="N999" s="173"/>
    </row>
    <row r="1000" spans="14:14">
      <c r="N1000" s="173"/>
    </row>
    <row r="1001" spans="14:14">
      <c r="N1001" s="173"/>
    </row>
    <row r="1002" spans="14:14">
      <c r="N1002" s="173"/>
    </row>
    <row r="1003" spans="14:14">
      <c r="N1003" s="173"/>
    </row>
    <row r="1004" spans="14:14">
      <c r="N1004" s="173"/>
    </row>
    <row r="1005" spans="14:14">
      <c r="N1005" s="173"/>
    </row>
    <row r="1006" spans="14:14">
      <c r="N1006" s="173"/>
    </row>
    <row r="1007" spans="14:14">
      <c r="N1007" s="173"/>
    </row>
    <row r="1008" spans="14:14">
      <c r="N1008" s="173"/>
    </row>
    <row r="1009" spans="14:14">
      <c r="N1009" s="173"/>
    </row>
    <row r="1010" spans="14:14">
      <c r="N1010" s="173"/>
    </row>
    <row r="1011" spans="14:14">
      <c r="N1011" s="173"/>
    </row>
    <row r="1012" spans="14:14">
      <c r="N1012" s="173"/>
    </row>
    <row r="1013" spans="14:14">
      <c r="N1013" s="173"/>
    </row>
    <row r="1014" spans="14:14">
      <c r="N1014" s="173"/>
    </row>
    <row r="1015" spans="14:14">
      <c r="N1015" s="173"/>
    </row>
    <row r="1016" spans="14:14">
      <c r="N1016" s="173"/>
    </row>
    <row r="1017" spans="14:14">
      <c r="N1017" s="173"/>
    </row>
    <row r="1018" spans="14:14">
      <c r="N1018" s="173"/>
    </row>
    <row r="1019" spans="14:14">
      <c r="N1019" s="173"/>
    </row>
    <row r="1020" spans="14:14">
      <c r="N1020" s="173"/>
    </row>
    <row r="1021" spans="14:14">
      <c r="N1021" s="173"/>
    </row>
    <row r="1022" spans="14:14">
      <c r="N1022" s="173"/>
    </row>
    <row r="1023" spans="14:14">
      <c r="N1023" s="173"/>
    </row>
    <row r="1024" spans="14:14">
      <c r="N1024" s="173"/>
    </row>
    <row r="1025" spans="14:14">
      <c r="N1025" s="173"/>
    </row>
    <row r="1026" spans="14:14">
      <c r="N1026" s="173"/>
    </row>
    <row r="1027" spans="14:14">
      <c r="N1027" s="173"/>
    </row>
    <row r="1028" spans="14:14">
      <c r="N1028" s="173"/>
    </row>
    <row r="1029" spans="14:14">
      <c r="N1029" s="173"/>
    </row>
    <row r="1030" spans="14:14">
      <c r="N1030" s="173"/>
    </row>
    <row r="1031" spans="14:14">
      <c r="N1031" s="173"/>
    </row>
    <row r="1032" spans="14:14">
      <c r="N1032" s="173"/>
    </row>
    <row r="1033" spans="14:14">
      <c r="N1033" s="173"/>
    </row>
    <row r="1034" spans="14:14">
      <c r="N1034" s="173"/>
    </row>
    <row r="1035" spans="14:14">
      <c r="N1035" s="173"/>
    </row>
    <row r="1036" spans="14:14">
      <c r="N1036" s="173"/>
    </row>
    <row r="1037" spans="14:14">
      <c r="N1037" s="173"/>
    </row>
    <row r="1038" spans="14:14">
      <c r="N1038" s="173"/>
    </row>
    <row r="1039" spans="14:14">
      <c r="N1039" s="173"/>
    </row>
    <row r="1040" spans="14:14">
      <c r="N1040" s="173"/>
    </row>
    <row r="1041" spans="14:14">
      <c r="N1041" s="173"/>
    </row>
    <row r="1042" spans="14:14">
      <c r="N1042" s="173"/>
    </row>
    <row r="1043" spans="14:14">
      <c r="N1043" s="173"/>
    </row>
    <row r="1044" spans="14:14">
      <c r="N1044" s="173"/>
    </row>
    <row r="1045" spans="14:14">
      <c r="N1045" s="173"/>
    </row>
    <row r="1046" spans="14:14">
      <c r="N1046" s="173"/>
    </row>
    <row r="1047" spans="14:14">
      <c r="N1047" s="173"/>
    </row>
    <row r="1048" spans="14:14">
      <c r="N1048" s="173"/>
    </row>
    <row r="1049" spans="14:14">
      <c r="N1049" s="173"/>
    </row>
    <row r="1050" spans="14:14">
      <c r="N1050" s="173"/>
    </row>
    <row r="1051" spans="14:14">
      <c r="N1051" s="173"/>
    </row>
    <row r="1052" spans="14:14">
      <c r="N1052" s="173"/>
    </row>
    <row r="1053" spans="14:14">
      <c r="N1053" s="173"/>
    </row>
    <row r="1054" spans="14:14">
      <c r="N1054" s="173"/>
    </row>
    <row r="1055" spans="14:14">
      <c r="N1055" s="173"/>
    </row>
    <row r="1056" spans="14:14">
      <c r="N1056" s="173"/>
    </row>
    <row r="1057" spans="14:14">
      <c r="N1057" s="173"/>
    </row>
    <row r="1058" spans="14:14">
      <c r="N1058" s="173"/>
    </row>
    <row r="1059" spans="14:14">
      <c r="N1059" s="173"/>
    </row>
    <row r="1060" spans="14:14">
      <c r="N1060" s="173"/>
    </row>
    <row r="1061" spans="14:14">
      <c r="N1061" s="173"/>
    </row>
    <row r="1062" spans="14:14">
      <c r="N1062" s="173"/>
    </row>
    <row r="1063" spans="14:14">
      <c r="N1063" s="173"/>
    </row>
    <row r="1064" spans="14:14">
      <c r="N1064" s="173"/>
    </row>
    <row r="1065" spans="14:14">
      <c r="N1065" s="173"/>
    </row>
    <row r="1066" spans="14:14">
      <c r="N1066" s="173"/>
    </row>
    <row r="1067" spans="14:14">
      <c r="N1067" s="173"/>
    </row>
    <row r="1068" spans="14:14">
      <c r="N1068" s="173"/>
    </row>
    <row r="1069" spans="14:14">
      <c r="N1069" s="173"/>
    </row>
    <row r="1070" spans="14:14">
      <c r="N1070" s="173"/>
    </row>
    <row r="1071" spans="14:14">
      <c r="N1071" s="173"/>
    </row>
    <row r="1072" spans="14:14">
      <c r="N1072" s="173"/>
    </row>
    <row r="1073" spans="14:14">
      <c r="N1073" s="173"/>
    </row>
    <row r="1074" spans="14:14">
      <c r="N1074" s="173"/>
    </row>
    <row r="1075" spans="14:14">
      <c r="N1075" s="173"/>
    </row>
    <row r="1076" spans="14:14">
      <c r="N1076" s="173"/>
    </row>
    <row r="1077" spans="14:14">
      <c r="N1077" s="173"/>
    </row>
    <row r="1078" spans="14:14">
      <c r="N1078" s="173"/>
    </row>
    <row r="1079" spans="14:14">
      <c r="N1079" s="173"/>
    </row>
    <row r="1080" spans="14:14">
      <c r="N1080" s="173"/>
    </row>
    <row r="1081" spans="14:14">
      <c r="N1081" s="173"/>
    </row>
    <row r="1082" spans="14:14">
      <c r="N1082" s="173"/>
    </row>
    <row r="1083" spans="14:14">
      <c r="N1083" s="173"/>
    </row>
    <row r="1084" spans="14:14">
      <c r="N1084" s="173"/>
    </row>
    <row r="1085" spans="14:14">
      <c r="N1085" s="173"/>
    </row>
    <row r="1086" spans="14:14">
      <c r="N1086" s="173"/>
    </row>
    <row r="1087" spans="14:14">
      <c r="N1087" s="173"/>
    </row>
    <row r="1088" spans="14:14">
      <c r="N1088" s="173"/>
    </row>
    <row r="1089" spans="14:14">
      <c r="N1089" s="173"/>
    </row>
    <row r="1090" spans="14:14">
      <c r="N1090" s="173"/>
    </row>
    <row r="1091" spans="14:14">
      <c r="N1091" s="173"/>
    </row>
    <row r="1092" spans="14:14">
      <c r="N1092" s="173"/>
    </row>
    <row r="1093" spans="14:14">
      <c r="N1093" s="173"/>
    </row>
    <row r="1094" spans="14:14">
      <c r="N1094" s="173"/>
    </row>
    <row r="1095" spans="14:14">
      <c r="N1095" s="173"/>
    </row>
    <row r="1096" spans="14:14">
      <c r="N1096" s="173"/>
    </row>
    <row r="1097" spans="14:14">
      <c r="N1097" s="173"/>
    </row>
    <row r="1098" spans="14:14">
      <c r="N1098" s="173"/>
    </row>
    <row r="1099" spans="14:14">
      <c r="N1099" s="173"/>
    </row>
    <row r="1100" spans="14:14">
      <c r="N1100" s="173"/>
    </row>
    <row r="1101" spans="14:14">
      <c r="N1101" s="173"/>
    </row>
    <row r="1102" spans="14:14">
      <c r="N1102" s="173"/>
    </row>
    <row r="1103" spans="14:14">
      <c r="N1103" s="173"/>
    </row>
    <row r="1104" spans="14:14">
      <c r="N1104" s="173"/>
    </row>
    <row r="1105" spans="14:14">
      <c r="N1105" s="173"/>
    </row>
    <row r="1106" spans="14:14">
      <c r="N1106" s="173"/>
    </row>
    <row r="1107" spans="14:14">
      <c r="N1107" s="173"/>
    </row>
    <row r="1108" spans="14:14">
      <c r="N1108" s="173"/>
    </row>
    <row r="1109" spans="14:14">
      <c r="N1109" s="173"/>
    </row>
    <row r="1110" spans="14:14">
      <c r="N1110" s="173"/>
    </row>
    <row r="1111" spans="14:14">
      <c r="N1111" s="173"/>
    </row>
    <row r="1112" spans="14:14">
      <c r="N1112" s="173"/>
    </row>
    <row r="1113" spans="14:14">
      <c r="N1113" s="173"/>
    </row>
    <row r="1114" spans="14:14">
      <c r="N1114" s="173"/>
    </row>
    <row r="1115" spans="14:14">
      <c r="N1115" s="173"/>
    </row>
    <row r="1116" spans="14:14">
      <c r="N1116" s="173"/>
    </row>
    <row r="1117" spans="14:14">
      <c r="N1117" s="173"/>
    </row>
    <row r="1118" spans="14:14">
      <c r="N1118" s="173"/>
    </row>
  </sheetData>
  <mergeCells count="114">
    <mergeCell ref="B112:C112"/>
    <mergeCell ref="B113:C113"/>
    <mergeCell ref="B114:C114"/>
    <mergeCell ref="B115:C115"/>
    <mergeCell ref="B116:C116"/>
    <mergeCell ref="B117:C117"/>
    <mergeCell ref="D106:K106"/>
    <mergeCell ref="M106:M107"/>
    <mergeCell ref="B108:C108"/>
    <mergeCell ref="B109:C109"/>
    <mergeCell ref="B110:C110"/>
    <mergeCell ref="B111:C111"/>
    <mergeCell ref="B101:C101"/>
    <mergeCell ref="B102:C102"/>
    <mergeCell ref="B103:C103"/>
    <mergeCell ref="B104:C104"/>
    <mergeCell ref="B105:C105"/>
    <mergeCell ref="B106:C107"/>
    <mergeCell ref="B95:C95"/>
    <mergeCell ref="B96:C96"/>
    <mergeCell ref="B97:C97"/>
    <mergeCell ref="B98:C98"/>
    <mergeCell ref="B99:C99"/>
    <mergeCell ref="B100:C100"/>
    <mergeCell ref="B90:C90"/>
    <mergeCell ref="B91:C91"/>
    <mergeCell ref="B92:C92"/>
    <mergeCell ref="B93:C94"/>
    <mergeCell ref="D93:K93"/>
    <mergeCell ref="M93:M94"/>
    <mergeCell ref="B84:C84"/>
    <mergeCell ref="B85:C85"/>
    <mergeCell ref="B86:C86"/>
    <mergeCell ref="B87:C87"/>
    <mergeCell ref="B88:C88"/>
    <mergeCell ref="B89:C89"/>
    <mergeCell ref="B78:M78"/>
    <mergeCell ref="B80:C81"/>
    <mergeCell ref="D80:K80"/>
    <mergeCell ref="M80:M81"/>
    <mergeCell ref="B82:C82"/>
    <mergeCell ref="B83:C83"/>
    <mergeCell ref="B71:C71"/>
    <mergeCell ref="B72:C72"/>
    <mergeCell ref="B73:C73"/>
    <mergeCell ref="B74:C74"/>
    <mergeCell ref="B75:C75"/>
    <mergeCell ref="B76:C76"/>
    <mergeCell ref="B65:C65"/>
    <mergeCell ref="B66:C66"/>
    <mergeCell ref="B67:C67"/>
    <mergeCell ref="B68:C68"/>
    <mergeCell ref="B69:C69"/>
    <mergeCell ref="B70:C70"/>
    <mergeCell ref="B59:C59"/>
    <mergeCell ref="B60:C60"/>
    <mergeCell ref="B61:C61"/>
    <mergeCell ref="B62:C62"/>
    <mergeCell ref="B63:C63"/>
    <mergeCell ref="B64:C64"/>
    <mergeCell ref="B54:C54"/>
    <mergeCell ref="B55:C56"/>
    <mergeCell ref="D55:K55"/>
    <mergeCell ref="M55:M56"/>
    <mergeCell ref="B57:C57"/>
    <mergeCell ref="B58:C58"/>
    <mergeCell ref="B48:C48"/>
    <mergeCell ref="B49:C49"/>
    <mergeCell ref="B50:C50"/>
    <mergeCell ref="B51:C51"/>
    <mergeCell ref="B52:C52"/>
    <mergeCell ref="B53:C53"/>
    <mergeCell ref="B42:C42"/>
    <mergeCell ref="B43:C43"/>
    <mergeCell ref="B44:C44"/>
    <mergeCell ref="B45:C45"/>
    <mergeCell ref="B46:C46"/>
    <mergeCell ref="B47:C47"/>
    <mergeCell ref="B36:C36"/>
    <mergeCell ref="B37:C37"/>
    <mergeCell ref="B38:C38"/>
    <mergeCell ref="B39:C39"/>
    <mergeCell ref="B40:C40"/>
    <mergeCell ref="B41:C41"/>
    <mergeCell ref="B31:C31"/>
    <mergeCell ref="B32:C33"/>
    <mergeCell ref="D32:K32"/>
    <mergeCell ref="M32:M33"/>
    <mergeCell ref="B34:C34"/>
    <mergeCell ref="B35:C35"/>
    <mergeCell ref="B25:C25"/>
    <mergeCell ref="B26:C26"/>
    <mergeCell ref="B27:C27"/>
    <mergeCell ref="B28:C28"/>
    <mergeCell ref="B29:C29"/>
    <mergeCell ref="B30:C30"/>
    <mergeCell ref="B22:C22"/>
    <mergeCell ref="B23:C23"/>
    <mergeCell ref="B24:C24"/>
    <mergeCell ref="B13:C13"/>
    <mergeCell ref="B14:C14"/>
    <mergeCell ref="B15:C15"/>
    <mergeCell ref="B16:C16"/>
    <mergeCell ref="B17:C17"/>
    <mergeCell ref="B18:C18"/>
    <mergeCell ref="B7:M7"/>
    <mergeCell ref="B9:C10"/>
    <mergeCell ref="D9:K9"/>
    <mergeCell ref="M9:M10"/>
    <mergeCell ref="B11:C11"/>
    <mergeCell ref="B12:C12"/>
    <mergeCell ref="B19:C19"/>
    <mergeCell ref="B20:C20"/>
    <mergeCell ref="B21:C21"/>
  </mergeCells>
  <pageMargins bottom="0.75" footer="0.3" header="0.3" left="0.7" right="0.7" top="0.75"/>
  <pageSetup orientation="landscape" paperSize="9" r:id="rId1" scale="55" verticalDpi="0"/>
</worksheet>
</file>

<file path=xl/worksheets/sheet2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15">
    <pageSetUpPr fitToPage="1"/>
  </sheetPr>
  <dimension ref="A1:C26"/>
  <sheetViews>
    <sheetView workbookViewId="0">
      <selection activeCell="B12" sqref="B12"/>
    </sheetView>
  </sheetViews>
  <sheetFormatPr defaultRowHeight="12.75"/>
  <cols>
    <col min="1" max="1" bestFit="true" customWidth="true" width="41.28515625" collapsed="true"/>
    <col min="2" max="2" customWidth="true" width="53.85546875" collapsed="true"/>
  </cols>
  <sheetData>
    <row ht="13.5" r="1" spans="1:2" thickBot="1"/>
    <row ht="48" r="2" spans="1:2" thickBot="1">
      <c r="A2" s="211" t="s">
        <v>227</v>
      </c>
      <c r="B2" s="211" t="s">
        <v>228</v>
      </c>
    </row>
    <row ht="17.25" r="3" spans="1:2" thickBot="1" thickTop="1">
      <c r="A3" s="212" t="s">
        <v>27</v>
      </c>
      <c r="B3" s="212" t="s">
        <v>28</v>
      </c>
    </row>
    <row ht="16.5" r="4" spans="1:2" thickBot="1">
      <c r="A4" s="214" t="s">
        <v>27</v>
      </c>
      <c r="B4" s="213" t="s">
        <v>29</v>
      </c>
    </row>
    <row ht="16.5" r="5" spans="1:2" thickBot="1">
      <c r="A5" s="215" t="s">
        <v>30</v>
      </c>
      <c r="B5" s="215" t="s">
        <v>30</v>
      </c>
    </row>
    <row ht="16.5" r="6" spans="1:2" thickBot="1">
      <c r="A6" s="214" t="s">
        <v>31</v>
      </c>
      <c r="B6" s="213" t="s">
        <v>31</v>
      </c>
    </row>
    <row ht="16.5" r="7" spans="1:2" thickBot="1">
      <c r="A7" s="215" t="s">
        <v>73</v>
      </c>
      <c r="B7" s="215" t="s">
        <v>32</v>
      </c>
    </row>
    <row ht="16.5" r="8" spans="1:2" thickBot="1">
      <c r="A8" s="214" t="s">
        <v>33</v>
      </c>
      <c r="B8" s="214" t="s">
        <v>34</v>
      </c>
    </row>
    <row ht="16.5" r="9" spans="1:2" thickBot="1">
      <c r="A9" s="215" t="s">
        <v>35</v>
      </c>
      <c r="B9" s="215" t="s">
        <v>36</v>
      </c>
    </row>
    <row ht="16.5" r="10" spans="1:2" thickBot="1">
      <c r="A10" s="214" t="s">
        <v>37</v>
      </c>
      <c r="B10" s="214" t="s">
        <v>37</v>
      </c>
    </row>
    <row ht="16.5" r="11" spans="1:2" thickBot="1">
      <c r="A11" s="215" t="s">
        <v>38</v>
      </c>
      <c r="B11" s="215" t="s">
        <v>39</v>
      </c>
    </row>
    <row ht="16.5" r="12" spans="1:2" thickBot="1">
      <c r="A12" s="213"/>
      <c r="B12" s="214" t="s">
        <v>40</v>
      </c>
    </row>
    <row ht="16.5" r="13" spans="1:2" thickBot="1">
      <c r="A13" s="216"/>
      <c r="B13" s="215" t="s">
        <v>41</v>
      </c>
    </row>
    <row r="14" spans="1:2">
      <c r="B14" s="210" t="s">
        <v>279</v>
      </c>
    </row>
    <row ht="13.5" r="15" spans="1:2" thickBot="1"/>
    <row ht="48" r="16" spans="1:2" thickBot="1">
      <c r="A16" s="211" t="s">
        <v>225</v>
      </c>
    </row>
    <row ht="17.25" r="17" spans="1:1" thickBot="1" thickTop="1">
      <c r="A17" s="212" t="s">
        <v>71</v>
      </c>
    </row>
    <row ht="16.5" r="18" spans="1:1" thickBot="1">
      <c r="A18" s="213" t="s">
        <v>70</v>
      </c>
    </row>
    <row ht="16.5" r="19" spans="1:1" thickBot="1">
      <c r="A19" s="215" t="s">
        <v>72</v>
      </c>
    </row>
    <row ht="16.5" r="20" spans="1:1" thickBot="1">
      <c r="A20" s="214"/>
    </row>
    <row ht="13.5" r="21" spans="1:1" thickBot="1"/>
    <row ht="48" r="22" spans="1:1" thickBot="1">
      <c r="A22" s="211" t="s">
        <v>226</v>
      </c>
    </row>
    <row ht="17.25" r="23" spans="1:1" thickBot="1" thickTop="1">
      <c r="A23" s="212" t="s">
        <v>94</v>
      </c>
    </row>
    <row ht="16.5" r="24" spans="1:1" thickBot="1">
      <c r="A24" s="213" t="s">
        <v>95</v>
      </c>
    </row>
    <row ht="16.5" r="25" spans="1:1" thickBot="1">
      <c r="A25" s="215" t="s">
        <v>96</v>
      </c>
    </row>
    <row ht="16.5" r="26" spans="1:1" thickBot="1">
      <c r="A26" s="213" t="s">
        <v>224</v>
      </c>
    </row>
  </sheetData>
  <pageMargins bottom="0.75" footer="0.3" header="0.3" left="0.7" right="0.7" top="0.75"/>
  <pageSetup orientation="landscape" paperSize="9" r:id="rId1" scale="98" verticalDpi="0"/>
</worksheet>
</file>

<file path=xl/worksheets/sheet2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O3"/>
  <sheetViews>
    <sheetView workbookViewId="0">
      <selection sqref="A1:XFD3"/>
    </sheetView>
  </sheetViews>
  <sheetFormatPr defaultRowHeight="12.75"/>
  <cols>
    <col min="1" max="1" bestFit="true" customWidth="true" width="14.42578125" collapsed="false"/>
  </cols>
  <sheetData>
    <row ht="14.25" r="1" spans="3:14">
      <c r="A1" t="s">
        <v>424</v>
      </c>
      <c r="B1" t="s">
        <v>414</v>
      </c>
      <c r="C1" s="502" t="s">
        <v>415</v>
      </c>
      <c r="D1" s="502" t="s">
        <v>416</v>
      </c>
      <c r="E1" s="502" t="s">
        <v>417</v>
      </c>
      <c r="F1" s="502" t="s">
        <v>426</v>
      </c>
      <c r="G1" s="502" t="s">
        <v>427</v>
      </c>
      <c r="H1" s="502" t="s">
        <v>428</v>
      </c>
      <c r="I1" s="502" t="s">
        <v>429</v>
      </c>
      <c r="J1" s="502"/>
      <c r="K1" s="502"/>
      <c r="L1" s="502"/>
      <c r="M1" s="502"/>
      <c r="N1" s="502"/>
    </row>
    <row r="2">
      <c r="A2" t="s">
        <v>389</v>
      </c>
      <c r="B2" t="s">
        <v>384</v>
      </c>
      <c r="C2" t="n">
        <v>709.0</v>
      </c>
      <c r="D2" t="n">
        <v>641.0</v>
      </c>
      <c r="E2" t="n">
        <v>529.0</v>
      </c>
      <c r="F2" t="n">
        <v>400.0</v>
      </c>
      <c r="G2" t="n">
        <v>391.0</v>
      </c>
      <c r="H2" t="n">
        <v>274.0</v>
      </c>
      <c r="I2" t="n">
        <v>266.0</v>
      </c>
    </row>
    <row r="3">
      <c r="A3" t="s">
        <v>390</v>
      </c>
      <c r="B3" t="s">
        <v>170</v>
      </c>
      <c r="C3" t="n">
        <v>6867.0</v>
      </c>
      <c r="D3" t="n">
        <v>5877.0</v>
      </c>
      <c r="E3" t="n">
        <v>4719.0</v>
      </c>
      <c r="F3" t="n">
        <v>3553.0</v>
      </c>
      <c r="G3" t="n">
        <v>3973.0</v>
      </c>
      <c r="H3" t="n">
        <v>4685.0</v>
      </c>
      <c r="I3" t="n">
        <v>4755.0</v>
      </c>
    </row>
  </sheetData>
  <sheetCalcPr fullCalcOnLoad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4">
      <vt:variant>
        <vt:lpstr>Worksheets</vt:lpstr>
      </vt:variant>
      <vt:variant>
        <vt:i4>28</vt:i4>
      </vt:variant>
      <vt:variant>
        <vt:lpstr>Named Ranges</vt:lpstr>
      </vt:variant>
      <vt:variant>
        <vt:i4>13</vt:i4>
      </vt:variant>
    </vt:vector>
  </HeadingPairs>
  <TitlesOfParts>
    <vt:vector baseType="lpstr" size="41">
      <vt:lpstr>Purpose</vt:lpstr>
      <vt:lpstr>Glossary</vt:lpstr>
      <vt:lpstr>Agency(Life)</vt:lpstr>
      <vt:lpstr>Agency(NonLife)</vt:lpstr>
      <vt:lpstr>Agency (Branch model)</vt:lpstr>
      <vt:lpstr>data_newagent_recruit</vt:lpstr>
      <vt:lpstr>Agency (GA model)</vt:lpstr>
      <vt:lpstr>data_active_agent</vt:lpstr>
      <vt:lpstr>data_active_agent_sa_excl</vt:lpstr>
      <vt:lpstr>input_param</vt:lpstr>
      <vt:lpstr>data_active_leader</vt:lpstr>
      <vt:lpstr>data_retention_rate</vt:lpstr>
      <vt:lpstr>data_retention_rate_ga</vt:lpstr>
      <vt:lpstr>data_retention_rate_branch</vt:lpstr>
      <vt:lpstr>data_leader</vt:lpstr>
      <vt:lpstr>data_agent_and_leader</vt:lpstr>
      <vt:lpstr>data_new_case</vt:lpstr>
      <vt:lpstr>data_newcase_newagent</vt:lpstr>
      <vt:lpstr>Bank(Life)</vt:lpstr>
      <vt:lpstr>Bank(Non Life)</vt:lpstr>
      <vt:lpstr>TMDM(Life)</vt:lpstr>
      <vt:lpstr>Group</vt:lpstr>
      <vt:lpstr>TMDM(NonLife)</vt:lpstr>
      <vt:lpstr>Customer</vt:lpstr>
      <vt:lpstr>Product(Life)</vt:lpstr>
      <vt:lpstr>Product(NonLife)</vt:lpstr>
      <vt:lpstr>MR</vt:lpstr>
      <vt:lpstr>data_agent</vt:lpstr>
      <vt:lpstr>'Agency(Life)'!Print_Area</vt:lpstr>
      <vt:lpstr>'Agency(NonLife)'!Print_Area</vt:lpstr>
      <vt:lpstr>'Bank(Life)'!Print_Area</vt:lpstr>
      <vt:lpstr>'Bank(Non Life)'!Print_Area</vt:lpstr>
      <vt:lpstr>'TMDM(Life)'!Print_Area</vt:lpstr>
      <vt:lpstr>'TMDM(NonLife)'!Print_Area</vt:lpstr>
      <vt:lpstr>'Agency(Life)'!Print_Titles</vt:lpstr>
      <vt:lpstr>'Agency(NonLife)'!Print_Titles</vt:lpstr>
      <vt:lpstr>'Bank(Life)'!Print_Titles</vt:lpstr>
      <vt:lpstr>'Bank(Non Life)'!Print_Titles</vt:lpstr>
      <vt:lpstr>Customer!Print_Titles</vt:lpstr>
      <vt:lpstr>'TMDM(Life)'!Print_Titles</vt:lpstr>
      <vt:lpstr>'TMDM(NonLife)'!Print_Titles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2013-11-22T04:26:28Z</dcterms:created>
  <dc:creator>Jacqueline Kan</dc:creator>
  <cp:lastModifiedBy>Tung Nguyen (DA)</cp:lastModifiedBy>
  <cp:lastPrinted>2014-01-16T09:18:27Z</cp:lastPrinted>
  <dcterms:modified xsi:type="dcterms:W3CDTF">2018-09-06T09:36:45Z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WorkbookGuid" pid="2">
    <vt:lpwstr>8671345d-d3f8-4164-bdc1-dc0d4b73e478</vt:lpwstr>
  </property>
</Properties>
</file>